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G:\化茧\小论文\11三素气化焦油实验-进行中\人工神经网络实验\"/>
    </mc:Choice>
  </mc:AlternateContent>
  <xr:revisionPtr revIDLastSave="0" documentId="13_ncr:1_{6AB13FC1-F0A4-49E6-B1ED-99C095FE6FF4}" xr6:coauthVersionLast="47" xr6:coauthVersionMax="47" xr10:uidLastSave="{00000000-0000-0000-0000-000000000000}"/>
  <bookViews>
    <workbookView xWindow="-120" yWindow="-120" windowWidth="38640" windowHeight="21120" firstSheet="5" activeTab="7" xr2:uid="{00000000-000D-0000-FFFF-FFFF00000000}"/>
  </bookViews>
  <sheets>
    <sheet name="气化氛围-气化温度-原料配比-焦油产量" sheetId="1" r:id="rId1"/>
    <sheet name="焦油分布-原始数据" sheetId="2" r:id="rId2"/>
    <sheet name="焦油分布-标注参数前" sheetId="5" r:id="rId3"/>
    <sheet name="焦油分布-标注参数后" sheetId="7" r:id="rId4"/>
    <sheet name="焦油分布-删除柱流出" sheetId="9" r:id="rId5"/>
    <sheet name="焦油分布-合并同类项" sheetId="10" r:id="rId6"/>
    <sheet name="焦油分布-重新计算焦油比例" sheetId="14" r:id="rId7"/>
    <sheet name="焦油分布-最终" sheetId="15" r:id="rId8"/>
  </sheets>
  <definedNames>
    <definedName name="_xlnm._FilterDatabase" localSheetId="3" hidden="1">'焦油分布-标注参数后'!$A$2:$N$2304</definedName>
    <definedName name="_xlnm._FilterDatabase" localSheetId="2" hidden="1">'焦油分布-标注参数前'!$A$2:$V$2233</definedName>
    <definedName name="_xlnm._FilterDatabase" localSheetId="5" hidden="1">'焦油分布-合并同类项'!$F$1:$F$1342</definedName>
    <definedName name="_xlnm._FilterDatabase" localSheetId="4" hidden="1">'焦油分布-删除柱流出'!$F$1:$F$1383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337" i="15" l="1"/>
  <c r="R1316" i="15"/>
  <c r="R1297" i="15"/>
  <c r="R1279" i="15"/>
  <c r="R1261" i="15"/>
  <c r="R1245" i="15"/>
  <c r="R1226" i="15"/>
  <c r="R1210" i="15"/>
  <c r="R1190" i="15"/>
  <c r="R1171" i="15"/>
  <c r="R1154" i="15"/>
  <c r="R1135" i="15"/>
  <c r="R1112" i="15"/>
  <c r="R1092" i="15"/>
  <c r="R1074" i="15"/>
  <c r="R1050" i="15"/>
  <c r="R1023" i="15"/>
  <c r="R1004" i="15"/>
  <c r="R984" i="15"/>
  <c r="R959" i="15"/>
  <c r="R942" i="15"/>
  <c r="R922" i="15"/>
  <c r="R905" i="15"/>
  <c r="R881" i="15"/>
  <c r="R856" i="15"/>
  <c r="R838" i="15"/>
  <c r="R821" i="15"/>
  <c r="R802" i="15"/>
  <c r="R784" i="15"/>
  <c r="R767" i="15"/>
  <c r="R742" i="15"/>
  <c r="R730" i="15"/>
  <c r="R704" i="15"/>
  <c r="R682" i="15"/>
  <c r="R667" i="15"/>
  <c r="R651" i="15"/>
  <c r="R629" i="15"/>
  <c r="R613" i="15"/>
  <c r="R593" i="15"/>
  <c r="R577" i="15"/>
  <c r="R557" i="15"/>
  <c r="R539" i="15"/>
  <c r="R523" i="15"/>
  <c r="R506" i="15"/>
  <c r="R486" i="15"/>
  <c r="R470" i="15"/>
  <c r="R451" i="15"/>
  <c r="R432" i="15"/>
  <c r="R412" i="15"/>
  <c r="R391" i="15"/>
  <c r="R372" i="15"/>
  <c r="R352" i="15"/>
  <c r="R337" i="15"/>
  <c r="R322" i="15"/>
  <c r="R308" i="15"/>
  <c r="R292" i="15"/>
  <c r="R275" i="15"/>
  <c r="R259" i="15"/>
  <c r="R242" i="15"/>
  <c r="R226" i="15"/>
  <c r="R209" i="15"/>
  <c r="R191" i="15"/>
  <c r="R174" i="15"/>
  <c r="R156" i="15"/>
  <c r="R139" i="15"/>
  <c r="R123" i="15"/>
  <c r="R108" i="15"/>
  <c r="R90" i="15"/>
  <c r="R72" i="15"/>
  <c r="R55" i="15"/>
  <c r="R37" i="15"/>
  <c r="R19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41" i="15"/>
  <c r="R142" i="15"/>
  <c r="R143" i="15"/>
  <c r="R144" i="15"/>
  <c r="R145" i="15"/>
  <c r="R146" i="15"/>
  <c r="R147" i="15"/>
  <c r="R148" i="15"/>
  <c r="R149" i="15"/>
  <c r="R150" i="15"/>
  <c r="R151" i="15"/>
  <c r="R152" i="15"/>
  <c r="R153" i="15"/>
  <c r="R154" i="15"/>
  <c r="R155" i="15"/>
  <c r="R158" i="15"/>
  <c r="R159" i="15"/>
  <c r="R160" i="15"/>
  <c r="R161" i="15"/>
  <c r="R162" i="15"/>
  <c r="R163" i="15"/>
  <c r="R164" i="15"/>
  <c r="R165" i="15"/>
  <c r="R166" i="15"/>
  <c r="R167" i="15"/>
  <c r="R168" i="15"/>
  <c r="R169" i="15"/>
  <c r="R170" i="15"/>
  <c r="R171" i="15"/>
  <c r="R172" i="15"/>
  <c r="R173" i="15"/>
  <c r="R176" i="15"/>
  <c r="R177" i="15"/>
  <c r="R178" i="15"/>
  <c r="R179" i="15"/>
  <c r="R180" i="15"/>
  <c r="R181" i="15"/>
  <c r="R182" i="15"/>
  <c r="R183" i="15"/>
  <c r="R184" i="15"/>
  <c r="R185" i="15"/>
  <c r="R186" i="15"/>
  <c r="R187" i="15"/>
  <c r="R188" i="15"/>
  <c r="R189" i="15"/>
  <c r="R190" i="15"/>
  <c r="R193" i="15"/>
  <c r="R194" i="15"/>
  <c r="R195" i="15"/>
  <c r="R196" i="15"/>
  <c r="R197" i="15"/>
  <c r="R198" i="15"/>
  <c r="R199" i="15"/>
  <c r="R200" i="15"/>
  <c r="R201" i="15"/>
  <c r="R202" i="15"/>
  <c r="R203" i="15"/>
  <c r="R204" i="15"/>
  <c r="R205" i="15"/>
  <c r="R206" i="15"/>
  <c r="R207" i="15"/>
  <c r="R208" i="15"/>
  <c r="R211" i="15"/>
  <c r="R212" i="15"/>
  <c r="R213" i="15"/>
  <c r="R214" i="15"/>
  <c r="R215" i="15"/>
  <c r="R216" i="15"/>
  <c r="R217" i="15"/>
  <c r="R218" i="15"/>
  <c r="R219" i="15"/>
  <c r="R220" i="15"/>
  <c r="R221" i="15"/>
  <c r="R222" i="15"/>
  <c r="R223" i="15"/>
  <c r="R224" i="15"/>
  <c r="R225" i="15"/>
  <c r="R228" i="15"/>
  <c r="R229" i="15"/>
  <c r="R230" i="15"/>
  <c r="R231" i="15"/>
  <c r="R232" i="15"/>
  <c r="R233" i="15"/>
  <c r="R234" i="15"/>
  <c r="R235" i="15"/>
  <c r="R236" i="15"/>
  <c r="R237" i="15"/>
  <c r="R238" i="15"/>
  <c r="R239" i="15"/>
  <c r="R240" i="15"/>
  <c r="R241" i="15"/>
  <c r="R244" i="15"/>
  <c r="R245" i="15"/>
  <c r="R246" i="15"/>
  <c r="R247" i="15"/>
  <c r="R248" i="15"/>
  <c r="R249" i="15"/>
  <c r="R250" i="15"/>
  <c r="R251" i="15"/>
  <c r="R252" i="15"/>
  <c r="R253" i="15"/>
  <c r="R254" i="15"/>
  <c r="R255" i="15"/>
  <c r="R256" i="15"/>
  <c r="R257" i="15"/>
  <c r="R258" i="15"/>
  <c r="R261" i="15"/>
  <c r="R262" i="15"/>
  <c r="R263" i="15"/>
  <c r="R264" i="15"/>
  <c r="R265" i="15"/>
  <c r="R266" i="15"/>
  <c r="R267" i="15"/>
  <c r="R268" i="15"/>
  <c r="R269" i="15"/>
  <c r="R270" i="15"/>
  <c r="R271" i="15"/>
  <c r="R272" i="15"/>
  <c r="R273" i="15"/>
  <c r="R274" i="15"/>
  <c r="R277" i="15"/>
  <c r="R278" i="15"/>
  <c r="R279" i="15"/>
  <c r="R280" i="15"/>
  <c r="R281" i="15"/>
  <c r="R282" i="15"/>
  <c r="R283" i="15"/>
  <c r="R284" i="15"/>
  <c r="R285" i="15"/>
  <c r="R286" i="15"/>
  <c r="R287" i="15"/>
  <c r="R288" i="15"/>
  <c r="R289" i="15"/>
  <c r="R290" i="15"/>
  <c r="R291" i="15"/>
  <c r="R294" i="15"/>
  <c r="R295" i="15"/>
  <c r="R296" i="15"/>
  <c r="R297" i="15"/>
  <c r="R298" i="15"/>
  <c r="R299" i="15"/>
  <c r="R300" i="15"/>
  <c r="R301" i="15"/>
  <c r="R302" i="15"/>
  <c r="R303" i="15"/>
  <c r="R304" i="15"/>
  <c r="R305" i="15"/>
  <c r="R306" i="15"/>
  <c r="R307" i="15"/>
  <c r="R310" i="15"/>
  <c r="R311" i="15"/>
  <c r="R312" i="15"/>
  <c r="R313" i="15"/>
  <c r="R314" i="15"/>
  <c r="R315" i="15"/>
  <c r="R316" i="15"/>
  <c r="R317" i="15"/>
  <c r="R318" i="15"/>
  <c r="R319" i="15"/>
  <c r="R320" i="15"/>
  <c r="R321" i="15"/>
  <c r="R324" i="15"/>
  <c r="R325" i="15"/>
  <c r="R326" i="15"/>
  <c r="R327" i="15"/>
  <c r="R328" i="15"/>
  <c r="R329" i="15"/>
  <c r="R330" i="15"/>
  <c r="R331" i="15"/>
  <c r="R332" i="15"/>
  <c r="R333" i="15"/>
  <c r="R334" i="15"/>
  <c r="R335" i="15"/>
  <c r="R336" i="15"/>
  <c r="R339" i="15"/>
  <c r="R340" i="15"/>
  <c r="R341" i="15"/>
  <c r="R342" i="15"/>
  <c r="R343" i="15"/>
  <c r="R344" i="15"/>
  <c r="R345" i="15"/>
  <c r="R346" i="15"/>
  <c r="R347" i="15"/>
  <c r="R348" i="15"/>
  <c r="R349" i="15"/>
  <c r="R350" i="15"/>
  <c r="R351" i="15"/>
  <c r="R358" i="15"/>
  <c r="R359" i="15"/>
  <c r="R360" i="15"/>
  <c r="R361" i="15"/>
  <c r="R362" i="15"/>
  <c r="R363" i="15"/>
  <c r="R364" i="15"/>
  <c r="R365" i="15"/>
  <c r="R366" i="15"/>
  <c r="R367" i="15"/>
  <c r="R368" i="15"/>
  <c r="R369" i="15"/>
  <c r="R370" i="15"/>
  <c r="R371" i="15"/>
  <c r="R377" i="15"/>
  <c r="R378" i="15"/>
  <c r="R379" i="15"/>
  <c r="R380" i="15"/>
  <c r="R381" i="15"/>
  <c r="R382" i="15"/>
  <c r="R383" i="15"/>
  <c r="R384" i="15"/>
  <c r="R385" i="15"/>
  <c r="R386" i="15"/>
  <c r="R387" i="15"/>
  <c r="R388" i="15"/>
  <c r="R389" i="15"/>
  <c r="R390" i="15"/>
  <c r="R398" i="15"/>
  <c r="R399" i="15"/>
  <c r="R400" i="15"/>
  <c r="R401" i="15"/>
  <c r="R402" i="15"/>
  <c r="R403" i="15"/>
  <c r="R404" i="15"/>
  <c r="R405" i="15"/>
  <c r="R406" i="15"/>
  <c r="R407" i="15"/>
  <c r="R408" i="15"/>
  <c r="R409" i="15"/>
  <c r="R410" i="15"/>
  <c r="R411" i="15"/>
  <c r="R418" i="15"/>
  <c r="R419" i="15"/>
  <c r="R420" i="15"/>
  <c r="R421" i="15"/>
  <c r="R422" i="15"/>
  <c r="R423" i="15"/>
  <c r="R424" i="15"/>
  <c r="R425" i="15"/>
  <c r="R426" i="15"/>
  <c r="R427" i="15"/>
  <c r="R428" i="15"/>
  <c r="R429" i="15"/>
  <c r="R430" i="15"/>
  <c r="R431" i="15"/>
  <c r="R437" i="15"/>
  <c r="R438" i="15"/>
  <c r="R439" i="15"/>
  <c r="R440" i="15"/>
  <c r="R441" i="15"/>
  <c r="R442" i="15"/>
  <c r="R443" i="15"/>
  <c r="R444" i="15"/>
  <c r="R445" i="15"/>
  <c r="R446" i="15"/>
  <c r="R447" i="15"/>
  <c r="R448" i="15"/>
  <c r="R449" i="15"/>
  <c r="R450" i="15"/>
  <c r="R455" i="15"/>
  <c r="R456" i="15"/>
  <c r="R457" i="15"/>
  <c r="R458" i="15"/>
  <c r="R459" i="15"/>
  <c r="R460" i="15"/>
  <c r="R461" i="15"/>
  <c r="R462" i="15"/>
  <c r="R463" i="15"/>
  <c r="R464" i="15"/>
  <c r="R465" i="15"/>
  <c r="R466" i="15"/>
  <c r="R467" i="15"/>
  <c r="R468" i="15"/>
  <c r="R469" i="15"/>
  <c r="R473" i="15"/>
  <c r="R474" i="15"/>
  <c r="R475" i="15"/>
  <c r="R476" i="15"/>
  <c r="R477" i="15"/>
  <c r="R478" i="15"/>
  <c r="R479" i="15"/>
  <c r="R480" i="15"/>
  <c r="R481" i="15"/>
  <c r="R482" i="15"/>
  <c r="R483" i="15"/>
  <c r="R484" i="15"/>
  <c r="R485" i="15"/>
  <c r="R491" i="15"/>
  <c r="R492" i="15"/>
  <c r="R493" i="15"/>
  <c r="R494" i="15"/>
  <c r="R495" i="15"/>
  <c r="R496" i="15"/>
  <c r="R497" i="15"/>
  <c r="R498" i="15"/>
  <c r="R499" i="15"/>
  <c r="R500" i="15"/>
  <c r="R501" i="15"/>
  <c r="R502" i="15"/>
  <c r="R503" i="15"/>
  <c r="R504" i="15"/>
  <c r="R505" i="15"/>
  <c r="R509" i="15"/>
  <c r="R510" i="15"/>
  <c r="R511" i="15"/>
  <c r="R512" i="15"/>
  <c r="R513" i="15"/>
  <c r="R514" i="15"/>
  <c r="R515" i="15"/>
  <c r="R516" i="15"/>
  <c r="R517" i="15"/>
  <c r="R518" i="15"/>
  <c r="R519" i="15"/>
  <c r="R520" i="15"/>
  <c r="R521" i="15"/>
  <c r="R522" i="15"/>
  <c r="R528" i="15"/>
  <c r="R529" i="15"/>
  <c r="R530" i="15"/>
  <c r="R531" i="15"/>
  <c r="R532" i="15"/>
  <c r="R533" i="15"/>
  <c r="R534" i="15"/>
  <c r="R535" i="15"/>
  <c r="R536" i="15"/>
  <c r="R537" i="15"/>
  <c r="R538" i="15"/>
  <c r="R546" i="15"/>
  <c r="R547" i="15"/>
  <c r="R548" i="15"/>
  <c r="R549" i="15"/>
  <c r="R550" i="15"/>
  <c r="R551" i="15"/>
  <c r="R552" i="15"/>
  <c r="R553" i="15"/>
  <c r="R554" i="15"/>
  <c r="R555" i="15"/>
  <c r="R556" i="15"/>
  <c r="R563" i="15"/>
  <c r="R564" i="15"/>
  <c r="R565" i="15"/>
  <c r="R566" i="15"/>
  <c r="R567" i="15"/>
  <c r="R568" i="15"/>
  <c r="R569" i="15"/>
  <c r="R570" i="15"/>
  <c r="R571" i="15"/>
  <c r="R572" i="15"/>
  <c r="R573" i="15"/>
  <c r="R574" i="15"/>
  <c r="R575" i="15"/>
  <c r="R576" i="15"/>
  <c r="R581" i="15"/>
  <c r="R582" i="15"/>
  <c r="R583" i="15"/>
  <c r="R584" i="15"/>
  <c r="R585" i="15"/>
  <c r="R586" i="15"/>
  <c r="R587" i="15"/>
  <c r="R588" i="15"/>
  <c r="R589" i="15"/>
  <c r="R590" i="15"/>
  <c r="R591" i="15"/>
  <c r="R592" i="15"/>
  <c r="R599" i="15"/>
  <c r="R600" i="15"/>
  <c r="R601" i="15"/>
  <c r="R602" i="15"/>
  <c r="R603" i="15"/>
  <c r="R604" i="15"/>
  <c r="R605" i="15"/>
  <c r="R606" i="15"/>
  <c r="R607" i="15"/>
  <c r="R608" i="15"/>
  <c r="R609" i="15"/>
  <c r="R610" i="15"/>
  <c r="R611" i="15"/>
  <c r="R612" i="15"/>
  <c r="R617" i="15"/>
  <c r="R618" i="15"/>
  <c r="R619" i="15"/>
  <c r="R620" i="15"/>
  <c r="R621" i="15"/>
  <c r="R622" i="15"/>
  <c r="R623" i="15"/>
  <c r="R624" i="15"/>
  <c r="R625" i="15"/>
  <c r="R626" i="15"/>
  <c r="R627" i="15"/>
  <c r="R628" i="15"/>
  <c r="R637" i="15"/>
  <c r="R638" i="15"/>
  <c r="R639" i="15"/>
  <c r="R640" i="15"/>
  <c r="R641" i="15"/>
  <c r="R642" i="15"/>
  <c r="R643" i="15"/>
  <c r="R644" i="15"/>
  <c r="R645" i="15"/>
  <c r="R646" i="15"/>
  <c r="R647" i="15"/>
  <c r="R648" i="15"/>
  <c r="R649" i="15"/>
  <c r="R650" i="15"/>
  <c r="R655" i="15"/>
  <c r="R656" i="15"/>
  <c r="R657" i="15"/>
  <c r="R658" i="15"/>
  <c r="R659" i="15"/>
  <c r="R660" i="15"/>
  <c r="R661" i="15"/>
  <c r="R662" i="15"/>
  <c r="R663" i="15"/>
  <c r="R664" i="15"/>
  <c r="R665" i="15"/>
  <c r="R666" i="15"/>
  <c r="R671" i="15"/>
  <c r="R672" i="15"/>
  <c r="R673" i="15"/>
  <c r="R674" i="15"/>
  <c r="R675" i="15"/>
  <c r="R676" i="15"/>
  <c r="R677" i="15"/>
  <c r="R678" i="15"/>
  <c r="R679" i="15"/>
  <c r="R680" i="15"/>
  <c r="R681" i="15"/>
  <c r="R690" i="15"/>
  <c r="R691" i="15"/>
  <c r="R692" i="15"/>
  <c r="R693" i="15"/>
  <c r="R694" i="15"/>
  <c r="R695" i="15"/>
  <c r="R696" i="15"/>
  <c r="R697" i="15"/>
  <c r="R698" i="15"/>
  <c r="R699" i="15"/>
  <c r="R700" i="15"/>
  <c r="R701" i="15"/>
  <c r="R702" i="15"/>
  <c r="R703" i="15"/>
  <c r="R714" i="15"/>
  <c r="R715" i="15"/>
  <c r="R716" i="15"/>
  <c r="R717" i="15"/>
  <c r="R718" i="15"/>
  <c r="R719" i="15"/>
  <c r="R720" i="15"/>
  <c r="R721" i="15"/>
  <c r="R722" i="15"/>
  <c r="R723" i="15"/>
  <c r="R724" i="15"/>
  <c r="R725" i="15"/>
  <c r="R726" i="15"/>
  <c r="R727" i="15"/>
  <c r="R728" i="15"/>
  <c r="R729" i="15"/>
  <c r="R732" i="15"/>
  <c r="R733" i="15"/>
  <c r="R734" i="15"/>
  <c r="R735" i="15"/>
  <c r="R736" i="15"/>
  <c r="R737" i="15"/>
  <c r="R738" i="15"/>
  <c r="R739" i="15"/>
  <c r="R740" i="15"/>
  <c r="R741" i="15"/>
  <c r="R756" i="15"/>
  <c r="R757" i="15"/>
  <c r="R758" i="15"/>
  <c r="R759" i="15"/>
  <c r="R760" i="15"/>
  <c r="R761" i="15"/>
  <c r="R762" i="15"/>
  <c r="R763" i="15"/>
  <c r="R764" i="15"/>
  <c r="R765" i="15"/>
  <c r="R766" i="15"/>
  <c r="R774" i="15"/>
  <c r="R775" i="15"/>
  <c r="R776" i="15"/>
  <c r="R777" i="15"/>
  <c r="R778" i="15"/>
  <c r="R779" i="15"/>
  <c r="R780" i="15"/>
  <c r="R781" i="15"/>
  <c r="R782" i="15"/>
  <c r="R783" i="15"/>
  <c r="R791" i="15"/>
  <c r="R792" i="15"/>
  <c r="R793" i="15"/>
  <c r="R794" i="15"/>
  <c r="R795" i="15"/>
  <c r="R796" i="15"/>
  <c r="R797" i="15"/>
  <c r="R798" i="15"/>
  <c r="R799" i="15"/>
  <c r="R800" i="15"/>
  <c r="R801" i="15"/>
  <c r="R809" i="15"/>
  <c r="R810" i="15"/>
  <c r="R811" i="15"/>
  <c r="R812" i="15"/>
  <c r="R813" i="15"/>
  <c r="R814" i="15"/>
  <c r="R815" i="15"/>
  <c r="R816" i="15"/>
  <c r="R817" i="15"/>
  <c r="R818" i="15"/>
  <c r="R819" i="15"/>
  <c r="R820" i="15"/>
  <c r="R827" i="15"/>
  <c r="R828" i="15"/>
  <c r="R829" i="15"/>
  <c r="R830" i="15"/>
  <c r="R831" i="15"/>
  <c r="R832" i="15"/>
  <c r="R833" i="15"/>
  <c r="R834" i="15"/>
  <c r="R835" i="15"/>
  <c r="R836" i="15"/>
  <c r="R837" i="15"/>
  <c r="R847" i="15"/>
  <c r="R848" i="15"/>
  <c r="R849" i="15"/>
  <c r="R850" i="15"/>
  <c r="R851" i="15"/>
  <c r="R852" i="15"/>
  <c r="R853" i="15"/>
  <c r="R854" i="15"/>
  <c r="R855" i="15"/>
  <c r="R865" i="15"/>
  <c r="R866" i="15"/>
  <c r="R867" i="15"/>
  <c r="R868" i="15"/>
  <c r="R869" i="15"/>
  <c r="R870" i="15"/>
  <c r="R871" i="15"/>
  <c r="R872" i="15"/>
  <c r="R873" i="15"/>
  <c r="R874" i="15"/>
  <c r="R875" i="15"/>
  <c r="R876" i="15"/>
  <c r="R877" i="15"/>
  <c r="R878" i="15"/>
  <c r="R879" i="15"/>
  <c r="R880" i="15"/>
  <c r="R889" i="15"/>
  <c r="R890" i="15"/>
  <c r="R891" i="15"/>
  <c r="R892" i="15"/>
  <c r="R893" i="15"/>
  <c r="R894" i="15"/>
  <c r="R895" i="15"/>
  <c r="R896" i="15"/>
  <c r="R897" i="15"/>
  <c r="R898" i="15"/>
  <c r="R899" i="15"/>
  <c r="R900" i="15"/>
  <c r="R901" i="15"/>
  <c r="R902" i="15"/>
  <c r="R903" i="15"/>
  <c r="R904" i="15"/>
  <c r="R908" i="15"/>
  <c r="R909" i="15"/>
  <c r="R910" i="15"/>
  <c r="R911" i="15"/>
  <c r="R912" i="15"/>
  <c r="R913" i="15"/>
  <c r="R914" i="15"/>
  <c r="R915" i="15"/>
  <c r="R916" i="15"/>
  <c r="R917" i="15"/>
  <c r="R918" i="15"/>
  <c r="R919" i="15"/>
  <c r="R920" i="15"/>
  <c r="R921" i="15"/>
  <c r="R925" i="15"/>
  <c r="R926" i="15"/>
  <c r="R927" i="15"/>
  <c r="R928" i="15"/>
  <c r="R929" i="15"/>
  <c r="R930" i="15"/>
  <c r="R931" i="15"/>
  <c r="R932" i="15"/>
  <c r="R933" i="15"/>
  <c r="R934" i="15"/>
  <c r="R935" i="15"/>
  <c r="R936" i="15"/>
  <c r="R937" i="15"/>
  <c r="R938" i="15"/>
  <c r="R939" i="15"/>
  <c r="R940" i="15"/>
  <c r="R941" i="15"/>
  <c r="R944" i="15"/>
  <c r="R945" i="15"/>
  <c r="R946" i="15"/>
  <c r="R947" i="15"/>
  <c r="R948" i="15"/>
  <c r="R949" i="15"/>
  <c r="R950" i="15"/>
  <c r="R951" i="15"/>
  <c r="R952" i="15"/>
  <c r="R953" i="15"/>
  <c r="R954" i="15"/>
  <c r="R955" i="15"/>
  <c r="R956" i="15"/>
  <c r="R957" i="15"/>
  <c r="R958" i="15"/>
  <c r="R967" i="15"/>
  <c r="R968" i="15"/>
  <c r="R969" i="15"/>
  <c r="R970" i="15"/>
  <c r="R971" i="15"/>
  <c r="R972" i="15"/>
  <c r="R973" i="15"/>
  <c r="R974" i="15"/>
  <c r="R975" i="15"/>
  <c r="R976" i="15"/>
  <c r="R977" i="15"/>
  <c r="R978" i="15"/>
  <c r="R979" i="15"/>
  <c r="R980" i="15"/>
  <c r="R981" i="15"/>
  <c r="R982" i="15"/>
  <c r="R983" i="15"/>
  <c r="R987" i="15"/>
  <c r="R988" i="15"/>
  <c r="R989" i="15"/>
  <c r="R990" i="15"/>
  <c r="R991" i="15"/>
  <c r="R992" i="15"/>
  <c r="R993" i="15"/>
  <c r="R994" i="15"/>
  <c r="R995" i="15"/>
  <c r="R996" i="15"/>
  <c r="R997" i="15"/>
  <c r="R998" i="15"/>
  <c r="R999" i="15"/>
  <c r="R1000" i="15"/>
  <c r="R1001" i="15"/>
  <c r="R1002" i="15"/>
  <c r="R1003" i="15"/>
  <c r="R1010" i="15"/>
  <c r="R1011" i="15"/>
  <c r="R1012" i="15"/>
  <c r="R1013" i="15"/>
  <c r="R1014" i="15"/>
  <c r="R1015" i="15"/>
  <c r="R1016" i="15"/>
  <c r="R1017" i="15"/>
  <c r="R1018" i="15"/>
  <c r="R1019" i="15"/>
  <c r="R1020" i="15"/>
  <c r="R1021" i="15"/>
  <c r="R1022" i="15"/>
  <c r="R1035" i="15"/>
  <c r="R1036" i="15"/>
  <c r="R1037" i="15"/>
  <c r="R1038" i="15"/>
  <c r="R1039" i="15"/>
  <c r="R1040" i="15"/>
  <c r="R1041" i="15"/>
  <c r="R1042" i="15"/>
  <c r="R1043" i="15"/>
  <c r="R1044" i="15"/>
  <c r="R1045" i="15"/>
  <c r="R1046" i="15"/>
  <c r="R1047" i="15"/>
  <c r="R1048" i="15"/>
  <c r="R1049" i="15"/>
  <c r="R1055" i="15"/>
  <c r="R1056" i="15"/>
  <c r="R1057" i="15"/>
  <c r="R1058" i="15"/>
  <c r="R1059" i="15"/>
  <c r="R1060" i="15"/>
  <c r="R1061" i="15"/>
  <c r="R1062" i="15"/>
  <c r="R1063" i="15"/>
  <c r="R1064" i="15"/>
  <c r="R1065" i="15"/>
  <c r="R1066" i="15"/>
  <c r="R1067" i="15"/>
  <c r="R1068" i="15"/>
  <c r="R1069" i="15"/>
  <c r="R1070" i="15"/>
  <c r="R1071" i="15"/>
  <c r="R1072" i="15"/>
  <c r="R1073" i="15"/>
  <c r="R1076" i="15"/>
  <c r="R1077" i="15"/>
  <c r="R1078" i="15"/>
  <c r="R1079" i="15"/>
  <c r="R1080" i="15"/>
  <c r="R1081" i="15"/>
  <c r="R1082" i="15"/>
  <c r="R1083" i="15"/>
  <c r="R1084" i="15"/>
  <c r="R1085" i="15"/>
  <c r="R1086" i="15"/>
  <c r="R1087" i="15"/>
  <c r="R1088" i="15"/>
  <c r="R1089" i="15"/>
  <c r="R1090" i="15"/>
  <c r="R1091" i="15"/>
  <c r="R1096" i="15"/>
  <c r="R1097" i="15"/>
  <c r="R1098" i="15"/>
  <c r="R1099" i="15"/>
  <c r="R1100" i="15"/>
  <c r="R1101" i="15"/>
  <c r="R1102" i="15"/>
  <c r="R1103" i="15"/>
  <c r="R1104" i="15"/>
  <c r="R1105" i="15"/>
  <c r="R1106" i="15"/>
  <c r="R1107" i="15"/>
  <c r="R1108" i="15"/>
  <c r="R1109" i="15"/>
  <c r="R1110" i="15"/>
  <c r="R1111" i="15"/>
  <c r="R1119" i="15"/>
  <c r="R1120" i="15"/>
  <c r="R1121" i="15"/>
  <c r="R1122" i="15"/>
  <c r="R1123" i="15"/>
  <c r="R1124" i="15"/>
  <c r="R1125" i="15"/>
  <c r="R1126" i="15"/>
  <c r="R1127" i="15"/>
  <c r="R1128" i="15"/>
  <c r="R1129" i="15"/>
  <c r="R1130" i="15"/>
  <c r="R1131" i="15"/>
  <c r="R1132" i="15"/>
  <c r="R1133" i="15"/>
  <c r="R1134" i="15"/>
  <c r="R1138" i="15"/>
  <c r="R1139" i="15"/>
  <c r="R1140" i="15"/>
  <c r="R1141" i="15"/>
  <c r="R1142" i="15"/>
  <c r="R1143" i="15"/>
  <c r="R1144" i="15"/>
  <c r="R1145" i="15"/>
  <c r="R1146" i="15"/>
  <c r="R1147" i="15"/>
  <c r="R1148" i="15"/>
  <c r="R1149" i="15"/>
  <c r="R1150" i="15"/>
  <c r="R1151" i="15"/>
  <c r="R1152" i="15"/>
  <c r="R1153" i="15"/>
  <c r="R1158" i="15"/>
  <c r="R1159" i="15"/>
  <c r="R1160" i="15"/>
  <c r="R1161" i="15"/>
  <c r="R1162" i="15"/>
  <c r="R1163" i="15"/>
  <c r="R1164" i="15"/>
  <c r="R1165" i="15"/>
  <c r="R1166" i="15"/>
  <c r="R1167" i="15"/>
  <c r="R1168" i="15"/>
  <c r="R1169" i="15"/>
  <c r="R1170" i="15"/>
  <c r="R1177" i="15"/>
  <c r="R1178" i="15"/>
  <c r="R1179" i="15"/>
  <c r="R1180" i="15"/>
  <c r="R1181" i="15"/>
  <c r="R1182" i="15"/>
  <c r="R1183" i="15"/>
  <c r="R1184" i="15"/>
  <c r="R1185" i="15"/>
  <c r="R1186" i="15"/>
  <c r="R1187" i="15"/>
  <c r="R1188" i="15"/>
  <c r="R1189" i="15"/>
  <c r="R1196" i="15"/>
  <c r="R1197" i="15"/>
  <c r="R1198" i="15"/>
  <c r="R1199" i="15"/>
  <c r="R1200" i="15"/>
  <c r="R1201" i="15"/>
  <c r="R1202" i="15"/>
  <c r="R1203" i="15"/>
  <c r="R1204" i="15"/>
  <c r="R1205" i="15"/>
  <c r="R1206" i="15"/>
  <c r="R1207" i="15"/>
  <c r="R1208" i="15"/>
  <c r="R1209" i="15"/>
  <c r="R1214" i="15"/>
  <c r="R1215" i="15"/>
  <c r="R1216" i="15"/>
  <c r="R1217" i="15"/>
  <c r="R1218" i="15"/>
  <c r="R1219" i="15"/>
  <c r="R1220" i="15"/>
  <c r="R1221" i="15"/>
  <c r="R1222" i="15"/>
  <c r="R1223" i="15"/>
  <c r="R1224" i="15"/>
  <c r="R1225" i="15"/>
  <c r="R1232" i="15"/>
  <c r="R1233" i="15"/>
  <c r="R1234" i="15"/>
  <c r="R1235" i="15"/>
  <c r="R1236" i="15"/>
  <c r="R1237" i="15"/>
  <c r="R1238" i="15"/>
  <c r="R1239" i="15"/>
  <c r="R1240" i="15"/>
  <c r="R1241" i="15"/>
  <c r="R1242" i="15"/>
  <c r="R1243" i="15"/>
  <c r="R1244" i="15"/>
  <c r="R1250" i="15"/>
  <c r="R1251" i="15"/>
  <c r="R1252" i="15"/>
  <c r="R1253" i="15"/>
  <c r="R1254" i="15"/>
  <c r="R1255" i="15"/>
  <c r="R1256" i="15"/>
  <c r="R1257" i="15"/>
  <c r="R1258" i="15"/>
  <c r="R1259" i="15"/>
  <c r="R1260" i="15"/>
  <c r="R1268" i="15"/>
  <c r="R1269" i="15"/>
  <c r="R1270" i="15"/>
  <c r="R1271" i="15"/>
  <c r="R1272" i="15"/>
  <c r="R1273" i="15"/>
  <c r="R1274" i="15"/>
  <c r="R1275" i="15"/>
  <c r="R1276" i="15"/>
  <c r="R1277" i="15"/>
  <c r="R1278" i="15"/>
  <c r="R1287" i="15"/>
  <c r="R1288" i="15"/>
  <c r="R1289" i="15"/>
  <c r="R1290" i="15"/>
  <c r="R1291" i="15"/>
  <c r="R1292" i="15"/>
  <c r="R1293" i="15"/>
  <c r="R1294" i="15"/>
  <c r="R1295" i="15"/>
  <c r="R1296" i="15"/>
  <c r="R1306" i="15"/>
  <c r="R1307" i="15"/>
  <c r="R1308" i="15"/>
  <c r="R1309" i="15"/>
  <c r="R1310" i="15"/>
  <c r="R1311" i="15"/>
  <c r="R1312" i="15"/>
  <c r="R1313" i="15"/>
  <c r="R1314" i="15"/>
  <c r="R1315" i="15"/>
  <c r="R1325" i="15"/>
  <c r="R1326" i="15"/>
  <c r="R1327" i="15"/>
  <c r="R1328" i="15"/>
  <c r="R1329" i="15"/>
  <c r="R1330" i="15"/>
  <c r="R1331" i="15"/>
  <c r="R1332" i="15"/>
  <c r="R1333" i="15"/>
  <c r="R1334" i="15"/>
  <c r="R1335" i="15"/>
  <c r="R133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9" i="15"/>
  <c r="R40" i="15"/>
  <c r="R41" i="15"/>
  <c r="R42" i="15"/>
  <c r="R3" i="15"/>
  <c r="S1325" i="14"/>
  <c r="R1325" i="14"/>
  <c r="Q1325" i="14"/>
  <c r="S1306" i="14"/>
  <c r="R1306" i="14"/>
  <c r="Q1306" i="14"/>
  <c r="S1287" i="14"/>
  <c r="R1287" i="14"/>
  <c r="Q1287" i="14"/>
  <c r="S1268" i="14"/>
  <c r="R1268" i="14"/>
  <c r="Q1268" i="14"/>
  <c r="S1250" i="14"/>
  <c r="R1250" i="14"/>
  <c r="Q1250" i="14" s="1"/>
  <c r="S1232" i="14"/>
  <c r="R1232" i="14"/>
  <c r="Q1232" i="14"/>
  <c r="S1214" i="14"/>
  <c r="R1214" i="14"/>
  <c r="Q1214" i="14"/>
  <c r="S1196" i="14"/>
  <c r="R1196" i="14"/>
  <c r="Q1196" i="14"/>
  <c r="S1177" i="14"/>
  <c r="R1177" i="14"/>
  <c r="Q1177" i="14" s="1"/>
  <c r="S1158" i="14"/>
  <c r="R1158" i="14"/>
  <c r="Q1158" i="14" s="1"/>
  <c r="S1138" i="14"/>
  <c r="R1138" i="14"/>
  <c r="Q1138" i="14"/>
  <c r="S1119" i="14"/>
  <c r="R1119" i="14"/>
  <c r="Q1119" i="14"/>
  <c r="S1096" i="14"/>
  <c r="R1096" i="14"/>
  <c r="Q1096" i="14"/>
  <c r="S1076" i="14"/>
  <c r="R1076" i="14"/>
  <c r="Q1076" i="14" s="1"/>
  <c r="S1055" i="14"/>
  <c r="R1055" i="14"/>
  <c r="Q1055" i="14"/>
  <c r="S1035" i="14"/>
  <c r="R1035" i="14"/>
  <c r="Q1035" i="14"/>
  <c r="S1010" i="14"/>
  <c r="R1010" i="14"/>
  <c r="Q1010" i="14"/>
  <c r="S987" i="14"/>
  <c r="R987" i="14"/>
  <c r="Q987" i="14" s="1"/>
  <c r="S967" i="14"/>
  <c r="R967" i="14"/>
  <c r="Q967" i="14" s="1"/>
  <c r="S944" i="14"/>
  <c r="R944" i="14"/>
  <c r="Q944" i="14" s="1"/>
  <c r="S925" i="14"/>
  <c r="R925" i="14"/>
  <c r="Q925" i="14"/>
  <c r="S908" i="14"/>
  <c r="R908" i="14"/>
  <c r="Q908" i="14"/>
  <c r="S889" i="14"/>
  <c r="R889" i="14"/>
  <c r="Q889" i="14" s="1"/>
  <c r="S865" i="14"/>
  <c r="R865" i="14"/>
  <c r="Q865" i="14" s="1"/>
  <c r="S847" i="14"/>
  <c r="R847" i="14"/>
  <c r="Q847" i="14" s="1"/>
  <c r="S827" i="14"/>
  <c r="R827" i="14"/>
  <c r="Q827" i="14"/>
  <c r="S809" i="14"/>
  <c r="R809" i="14"/>
  <c r="Q809" i="14"/>
  <c r="S791" i="14"/>
  <c r="R791" i="14"/>
  <c r="Q791" i="14" s="1"/>
  <c r="S774" i="14"/>
  <c r="R774" i="14"/>
  <c r="Q774" i="14"/>
  <c r="S756" i="14"/>
  <c r="R756" i="14"/>
  <c r="Q756" i="14"/>
  <c r="S732" i="14"/>
  <c r="R732" i="14"/>
  <c r="Q732" i="14"/>
  <c r="S714" i="14"/>
  <c r="R714" i="14"/>
  <c r="Q714" i="14" s="1"/>
  <c r="S690" i="14"/>
  <c r="R690" i="14"/>
  <c r="Q690" i="14"/>
  <c r="S671" i="14"/>
  <c r="R671" i="14"/>
  <c r="Q671" i="14" s="1"/>
  <c r="S655" i="14"/>
  <c r="R655" i="14"/>
  <c r="Q655" i="14" s="1"/>
  <c r="S637" i="14"/>
  <c r="R637" i="14"/>
  <c r="Q637" i="14"/>
  <c r="S617" i="14"/>
  <c r="R617" i="14"/>
  <c r="Q617" i="14"/>
  <c r="S599" i="14"/>
  <c r="R599" i="14"/>
  <c r="Q599" i="14" s="1"/>
  <c r="S581" i="14"/>
  <c r="R581" i="14"/>
  <c r="Q581" i="14" s="1"/>
  <c r="S563" i="14"/>
  <c r="R563" i="14"/>
  <c r="Q563" i="14" s="1"/>
  <c r="S546" i="14"/>
  <c r="R546" i="14"/>
  <c r="Q546" i="14" s="1"/>
  <c r="S528" i="14"/>
  <c r="R528" i="14"/>
  <c r="Q528" i="14"/>
  <c r="S509" i="14"/>
  <c r="R509" i="14"/>
  <c r="Q509" i="14"/>
  <c r="S491" i="14"/>
  <c r="R491" i="14"/>
  <c r="Q491" i="14"/>
  <c r="S473" i="14"/>
  <c r="R473" i="14"/>
  <c r="Q473" i="14" s="1"/>
  <c r="S455" i="14"/>
  <c r="R455" i="14"/>
  <c r="Q455" i="14"/>
  <c r="S437" i="14"/>
  <c r="R437" i="14"/>
  <c r="Q437" i="14" s="1"/>
  <c r="S418" i="14"/>
  <c r="R418" i="14"/>
  <c r="Q418" i="14"/>
  <c r="S398" i="14"/>
  <c r="R398" i="14"/>
  <c r="Q398" i="14"/>
  <c r="S377" i="14"/>
  <c r="R377" i="14"/>
  <c r="Q377" i="14" s="1"/>
  <c r="S358" i="14"/>
  <c r="R358" i="14"/>
  <c r="Q358" i="14" s="1"/>
  <c r="S339" i="14"/>
  <c r="R339" i="14"/>
  <c r="Q339" i="14"/>
  <c r="S324" i="14"/>
  <c r="R324" i="14"/>
  <c r="Q324" i="14" s="1"/>
  <c r="S310" i="14"/>
  <c r="R310" i="14"/>
  <c r="Q310" i="14" s="1"/>
  <c r="S294" i="14"/>
  <c r="R294" i="14"/>
  <c r="Q294" i="14"/>
  <c r="S277" i="14"/>
  <c r="R277" i="14"/>
  <c r="Q277" i="14"/>
  <c r="S261" i="14"/>
  <c r="R261" i="14"/>
  <c r="Q261" i="14" s="1"/>
  <c r="S244" i="14"/>
  <c r="R244" i="14"/>
  <c r="Q244" i="14"/>
  <c r="S228" i="14"/>
  <c r="R228" i="14"/>
  <c r="Q228" i="14" s="1"/>
  <c r="S211" i="14"/>
  <c r="R211" i="14"/>
  <c r="Q211" i="14" s="1"/>
  <c r="S193" i="14"/>
  <c r="R193" i="14"/>
  <c r="Q193" i="14" s="1"/>
  <c r="S176" i="14"/>
  <c r="R176" i="14"/>
  <c r="Q176" i="14"/>
  <c r="S158" i="14"/>
  <c r="R158" i="14"/>
  <c r="Q158" i="14"/>
  <c r="S141" i="14"/>
  <c r="R141" i="14"/>
  <c r="Q141" i="14"/>
  <c r="S125" i="14"/>
  <c r="R125" i="14"/>
  <c r="Q125" i="14" s="1"/>
  <c r="S110" i="14"/>
  <c r="R110" i="14"/>
  <c r="Q110" i="14" s="1"/>
  <c r="S92" i="14"/>
  <c r="R92" i="14"/>
  <c r="Q92" i="14" s="1"/>
  <c r="S74" i="14"/>
  <c r="R74" i="14"/>
  <c r="Q74" i="14" s="1"/>
  <c r="S57" i="14"/>
  <c r="R57" i="14"/>
  <c r="Q57" i="14" s="1"/>
  <c r="S39" i="14"/>
  <c r="R39" i="14"/>
  <c r="Q39" i="14" s="1"/>
  <c r="S21" i="14"/>
  <c r="R21" i="14"/>
  <c r="Q21" i="14"/>
  <c r="R3" i="14"/>
  <c r="Q3" i="14"/>
  <c r="S3" i="14"/>
  <c r="C1337" i="14"/>
  <c r="D1332" i="14" s="1"/>
  <c r="D1307" i="14"/>
  <c r="D1308" i="14"/>
  <c r="D1309" i="14"/>
  <c r="D1310" i="14"/>
  <c r="D1311" i="14"/>
  <c r="C1316" i="14"/>
  <c r="D1312" i="14" s="1"/>
  <c r="C1297" i="14"/>
  <c r="D1294" i="14" s="1"/>
  <c r="C1279" i="14"/>
  <c r="D1276" i="14" s="1"/>
  <c r="C1261" i="14"/>
  <c r="D1258" i="14" s="1"/>
  <c r="C1245" i="14"/>
  <c r="D1240" i="14" s="1"/>
  <c r="C1226" i="14"/>
  <c r="D1220" i="14" s="1"/>
  <c r="C1210" i="14"/>
  <c r="D1201" i="14" s="1"/>
  <c r="C1190" i="14"/>
  <c r="D1179" i="14" s="1"/>
  <c r="C1171" i="14"/>
  <c r="D1170" i="14" s="1"/>
  <c r="C1154" i="14"/>
  <c r="D1148" i="14" s="1"/>
  <c r="C1135" i="14"/>
  <c r="D1124" i="14" s="1"/>
  <c r="C1112" i="14"/>
  <c r="D1108" i="14" s="1"/>
  <c r="C1092" i="14"/>
  <c r="D1083" i="14" s="1"/>
  <c r="C1074" i="14"/>
  <c r="D1056" i="14" s="1"/>
  <c r="C1050" i="14"/>
  <c r="D1039" i="14" s="1"/>
  <c r="C1023" i="14"/>
  <c r="D1022" i="14" s="1"/>
  <c r="C1004" i="14"/>
  <c r="D997" i="14" s="1"/>
  <c r="C984" i="14"/>
  <c r="D971" i="14" s="1"/>
  <c r="C959" i="14"/>
  <c r="D954" i="14" s="1"/>
  <c r="C942" i="14"/>
  <c r="D931" i="14" s="1"/>
  <c r="C922" i="14"/>
  <c r="D919" i="14" s="1"/>
  <c r="C905" i="14"/>
  <c r="D897" i="14" s="1"/>
  <c r="C881" i="14"/>
  <c r="D868" i="14" s="1"/>
  <c r="C856" i="14"/>
  <c r="D848" i="14" s="1"/>
  <c r="C838" i="14"/>
  <c r="D828" i="14" s="1"/>
  <c r="C821" i="14"/>
  <c r="D809" i="14" s="1"/>
  <c r="C802" i="14"/>
  <c r="D791" i="14" s="1"/>
  <c r="C784" i="14"/>
  <c r="D774" i="14" s="1"/>
  <c r="C767" i="14"/>
  <c r="D756" i="14" s="1"/>
  <c r="C742" i="14"/>
  <c r="D733" i="14" s="1"/>
  <c r="C730" i="14"/>
  <c r="D715" i="14" s="1"/>
  <c r="C704" i="14"/>
  <c r="D697" i="14" s="1"/>
  <c r="C682" i="14"/>
  <c r="D675" i="14" s="1"/>
  <c r="C667" i="14"/>
  <c r="D659" i="14" s="1"/>
  <c r="C651" i="14"/>
  <c r="D640" i="14" s="1"/>
  <c r="D619" i="14"/>
  <c r="C629" i="14"/>
  <c r="D617" i="14" s="1"/>
  <c r="C613" i="14"/>
  <c r="D610" i="14" s="1"/>
  <c r="C593" i="14"/>
  <c r="D589" i="14" s="1"/>
  <c r="C577" i="14"/>
  <c r="D570" i="14" s="1"/>
  <c r="C557" i="14"/>
  <c r="D550" i="14" s="1"/>
  <c r="C539" i="14"/>
  <c r="D532" i="14" s="1"/>
  <c r="C523" i="14"/>
  <c r="D513" i="14" s="1"/>
  <c r="C506" i="14"/>
  <c r="D492" i="14" s="1"/>
  <c r="C486" i="14"/>
  <c r="D482" i="14" s="1"/>
  <c r="C470" i="14"/>
  <c r="D462" i="14" s="1"/>
  <c r="C451" i="14"/>
  <c r="D440" i="14" s="1"/>
  <c r="C432" i="14"/>
  <c r="D430" i="14" s="1"/>
  <c r="C412" i="14"/>
  <c r="D407" i="14" s="1"/>
  <c r="C391" i="14"/>
  <c r="D383" i="14" s="1"/>
  <c r="C372" i="14"/>
  <c r="D361" i="14" s="1"/>
  <c r="C352" i="14"/>
  <c r="D350" i="14" s="1"/>
  <c r="C337" i="14"/>
  <c r="D333" i="14" s="1"/>
  <c r="C322" i="14"/>
  <c r="D316" i="14" s="1"/>
  <c r="C308" i="14"/>
  <c r="D298" i="14" s="1"/>
  <c r="C292" i="14"/>
  <c r="D288" i="14" s="1"/>
  <c r="C275" i="14"/>
  <c r="D268" i="14" s="1"/>
  <c r="C259" i="14"/>
  <c r="D247" i="14" s="1"/>
  <c r="C242" i="14"/>
  <c r="D238" i="14" s="1"/>
  <c r="C226" i="14"/>
  <c r="D217" i="14" s="1"/>
  <c r="C209" i="14"/>
  <c r="D209" i="14" s="1"/>
  <c r="C191" i="14"/>
  <c r="D183" i="14" s="1"/>
  <c r="C174" i="14"/>
  <c r="D160" i="14" s="1"/>
  <c r="C156" i="14"/>
  <c r="D149" i="14" s="1"/>
  <c r="C139" i="14"/>
  <c r="D127" i="14" s="1"/>
  <c r="C123" i="14"/>
  <c r="D121" i="14" s="1"/>
  <c r="C108" i="14"/>
  <c r="D100" i="14" s="1"/>
  <c r="C90" i="14"/>
  <c r="D76" i="14" s="1"/>
  <c r="C72" i="14"/>
  <c r="D65" i="14" s="1"/>
  <c r="C55" i="14"/>
  <c r="D42" i="14" s="1"/>
  <c r="C37" i="14"/>
  <c r="D30" i="14" s="1"/>
  <c r="C19" i="14"/>
  <c r="D6" i="14" s="1"/>
  <c r="R1326" i="10"/>
  <c r="R1327" i="10"/>
  <c r="R1328" i="10"/>
  <c r="R1329" i="10"/>
  <c r="R1330" i="10"/>
  <c r="R1331" i="10"/>
  <c r="R1332" i="10"/>
  <c r="R1333" i="10"/>
  <c r="R1334" i="10"/>
  <c r="R1335" i="10"/>
  <c r="R1336" i="10"/>
  <c r="R1325" i="10"/>
  <c r="Y1336" i="10" a="1"/>
  <c r="Y1336" i="10" s="1"/>
  <c r="X1336" i="10" a="1"/>
  <c r="X1336" i="10" s="1"/>
  <c r="W1336" i="10" a="1"/>
  <c r="W1336" i="10" s="1"/>
  <c r="Y1335" i="10" a="1"/>
  <c r="Y1335" i="10" s="1"/>
  <c r="X1335" i="10" a="1"/>
  <c r="X1335" i="10" s="1"/>
  <c r="Z1335" i="10" s="1"/>
  <c r="W1335" i="10" a="1"/>
  <c r="W1335" i="10" s="1"/>
  <c r="Y1334" i="10" a="1"/>
  <c r="Y1334" i="10" s="1"/>
  <c r="X1334" i="10" a="1"/>
  <c r="X1334" i="10" s="1"/>
  <c r="W1334" i="10" a="1"/>
  <c r="W1334" i="10" s="1"/>
  <c r="Y1333" i="10" a="1"/>
  <c r="Y1333" i="10" s="1"/>
  <c r="AA1333" i="10" s="1"/>
  <c r="X1333" i="10" a="1"/>
  <c r="X1333" i="10" s="1"/>
  <c r="W1333" i="10" a="1"/>
  <c r="W1333" i="10" s="1"/>
  <c r="Y1332" i="10" a="1"/>
  <c r="Y1332" i="10" s="1"/>
  <c r="X1332" i="10" a="1"/>
  <c r="X1332" i="10" s="1"/>
  <c r="W1332" i="10" a="1"/>
  <c r="W1332" i="10" s="1"/>
  <c r="Y1331" i="10" a="1"/>
  <c r="Y1331" i="10" s="1"/>
  <c r="X1331" i="10" a="1"/>
  <c r="X1331" i="10" s="1"/>
  <c r="Z1331" i="10" s="1"/>
  <c r="W1331" i="10" a="1"/>
  <c r="W1331" i="10" s="1"/>
  <c r="Y1330" i="10" a="1"/>
  <c r="Y1330" i="10" s="1"/>
  <c r="X1330" i="10" a="1"/>
  <c r="X1330" i="10" s="1"/>
  <c r="W1330" i="10" a="1"/>
  <c r="W1330" i="10" s="1"/>
  <c r="Y1329" i="10" a="1"/>
  <c r="Y1329" i="10" s="1"/>
  <c r="X1329" i="10" a="1"/>
  <c r="X1329" i="10" s="1"/>
  <c r="W1329" i="10" a="1"/>
  <c r="W1329" i="10" s="1"/>
  <c r="Y1328" i="10" a="1"/>
  <c r="Y1328" i="10" s="1"/>
  <c r="X1328" i="10" a="1"/>
  <c r="X1328" i="10" s="1"/>
  <c r="W1328" i="10" a="1"/>
  <c r="W1328" i="10" s="1"/>
  <c r="Y1327" i="10" a="1"/>
  <c r="Y1327" i="10" s="1"/>
  <c r="AA1327" i="10" s="1"/>
  <c r="X1327" i="10"/>
  <c r="Z1327" i="10" s="1"/>
  <c r="X1327" i="10" a="1"/>
  <c r="W1327" i="10" a="1"/>
  <c r="W1327" i="10" s="1"/>
  <c r="Y1326" i="10" a="1"/>
  <c r="Y1326" i="10" s="1"/>
  <c r="X1326" i="10" a="1"/>
  <c r="X1326" i="10" s="1"/>
  <c r="W1326" i="10" a="1"/>
  <c r="W1326" i="10" s="1"/>
  <c r="Y1325" i="10" a="1"/>
  <c r="Y1325" i="10" s="1"/>
  <c r="X1325" i="10" a="1"/>
  <c r="X1325" i="10" s="1"/>
  <c r="W1325" i="10" a="1"/>
  <c r="W1325" i="10" s="1"/>
  <c r="R1315" i="10"/>
  <c r="R1314" i="10"/>
  <c r="R1313" i="10"/>
  <c r="R1312" i="10"/>
  <c r="R1311" i="10"/>
  <c r="R1310" i="10"/>
  <c r="R1309" i="10"/>
  <c r="R1308" i="10"/>
  <c r="R1307" i="10"/>
  <c r="R1306" i="10"/>
  <c r="Y1315" i="10" a="1"/>
  <c r="Y1315" i="10" s="1"/>
  <c r="X1315" i="10" a="1"/>
  <c r="X1315" i="10" s="1"/>
  <c r="W1315" i="10" a="1"/>
  <c r="W1315" i="10" s="1"/>
  <c r="Y1314" i="10" a="1"/>
  <c r="Y1314" i="10" s="1"/>
  <c r="X1314" i="10" a="1"/>
  <c r="X1314" i="10" s="1"/>
  <c r="W1314" i="10" a="1"/>
  <c r="W1314" i="10" s="1"/>
  <c r="Y1313" i="10" a="1"/>
  <c r="Y1313" i="10" s="1"/>
  <c r="X1313" i="10" a="1"/>
  <c r="X1313" i="10" s="1"/>
  <c r="W1313" i="10" a="1"/>
  <c r="W1313" i="10" s="1"/>
  <c r="Y1312" i="10" a="1"/>
  <c r="Y1312" i="10" s="1"/>
  <c r="X1312" i="10" a="1"/>
  <c r="X1312" i="10" s="1"/>
  <c r="W1312" i="10" a="1"/>
  <c r="W1312" i="10" s="1"/>
  <c r="Y1311" i="10" a="1"/>
  <c r="Y1311" i="10" s="1"/>
  <c r="X1311" i="10" a="1"/>
  <c r="X1311" i="10" s="1"/>
  <c r="W1311" i="10" a="1"/>
  <c r="W1311" i="10" s="1"/>
  <c r="Y1310" i="10" a="1"/>
  <c r="Y1310" i="10" s="1"/>
  <c r="X1310" i="10" a="1"/>
  <c r="X1310" i="10" s="1"/>
  <c r="W1310" i="10" a="1"/>
  <c r="W1310" i="10" s="1"/>
  <c r="Y1309" i="10" a="1"/>
  <c r="Y1309" i="10" s="1"/>
  <c r="AA1309" i="10" s="1"/>
  <c r="X1309" i="10" a="1"/>
  <c r="X1309" i="10" s="1"/>
  <c r="W1309" i="10" a="1"/>
  <c r="W1309" i="10" s="1"/>
  <c r="Y1308" i="10" a="1"/>
  <c r="Y1308" i="10" s="1"/>
  <c r="X1308" i="10" a="1"/>
  <c r="X1308" i="10" s="1"/>
  <c r="W1308" i="10" a="1"/>
  <c r="W1308" i="10" s="1"/>
  <c r="Y1307" i="10" a="1"/>
  <c r="Y1307" i="10" s="1"/>
  <c r="X1307" i="10" a="1"/>
  <c r="X1307" i="10" s="1"/>
  <c r="Z1307" i="10" s="1"/>
  <c r="W1307" i="10" a="1"/>
  <c r="W1307" i="10" s="1"/>
  <c r="Y1306" i="10" a="1"/>
  <c r="Y1306" i="10" s="1"/>
  <c r="X1306" i="10" a="1"/>
  <c r="X1306" i="10" s="1"/>
  <c r="W1306" i="10" a="1"/>
  <c r="W1306" i="10" s="1"/>
  <c r="R1288" i="10"/>
  <c r="R1289" i="10"/>
  <c r="R1290" i="10"/>
  <c r="R1291" i="10"/>
  <c r="R1292" i="10"/>
  <c r="R1293" i="10"/>
  <c r="R1294" i="10"/>
  <c r="R1295" i="10"/>
  <c r="R1296" i="10"/>
  <c r="R1287" i="10"/>
  <c r="Y1296" i="10" a="1"/>
  <c r="Y1296" i="10" s="1"/>
  <c r="X1296" i="10" a="1"/>
  <c r="X1296" i="10" s="1"/>
  <c r="W1296" i="10" a="1"/>
  <c r="W1296" i="10" s="1"/>
  <c r="Y1295" i="10" a="1"/>
  <c r="Y1295" i="10" s="1"/>
  <c r="X1295" i="10" a="1"/>
  <c r="X1295" i="10" s="1"/>
  <c r="W1295" i="10" a="1"/>
  <c r="W1295" i="10" s="1"/>
  <c r="Y1294" i="10" a="1"/>
  <c r="Y1294" i="10" s="1"/>
  <c r="X1294" i="10" a="1"/>
  <c r="X1294" i="10" s="1"/>
  <c r="W1294" i="10" a="1"/>
  <c r="W1294" i="10" s="1"/>
  <c r="Y1293" i="10" a="1"/>
  <c r="Y1293" i="10" s="1"/>
  <c r="X1293" i="10" a="1"/>
  <c r="X1293" i="10" s="1"/>
  <c r="W1293" i="10" a="1"/>
  <c r="W1293" i="10" s="1"/>
  <c r="Y1292" i="10" a="1"/>
  <c r="Y1292" i="10" s="1"/>
  <c r="X1292" i="10" a="1"/>
  <c r="X1292" i="10" s="1"/>
  <c r="W1292" i="10" a="1"/>
  <c r="W1292" i="10" s="1"/>
  <c r="Y1291" i="10" a="1"/>
  <c r="Y1291" i="10" s="1"/>
  <c r="X1291" i="10" a="1"/>
  <c r="X1291" i="10" s="1"/>
  <c r="W1291" i="10" a="1"/>
  <c r="W1291" i="10" s="1"/>
  <c r="Y1290" i="10" a="1"/>
  <c r="Y1290" i="10" s="1"/>
  <c r="X1290" i="10" a="1"/>
  <c r="X1290" i="10" s="1"/>
  <c r="W1290" i="10" a="1"/>
  <c r="W1290" i="10" s="1"/>
  <c r="Y1289" i="10" a="1"/>
  <c r="Y1289" i="10" s="1"/>
  <c r="X1289" i="10" a="1"/>
  <c r="X1289" i="10" s="1"/>
  <c r="W1289" i="10" a="1"/>
  <c r="W1289" i="10" s="1"/>
  <c r="Y1288" i="10" a="1"/>
  <c r="Y1288" i="10" s="1"/>
  <c r="X1288" i="10" a="1"/>
  <c r="X1288" i="10" s="1"/>
  <c r="W1288" i="10" a="1"/>
  <c r="W1288" i="10" s="1"/>
  <c r="Y1287" i="10" a="1"/>
  <c r="Y1287" i="10" s="1"/>
  <c r="X1287" i="10" a="1"/>
  <c r="X1287" i="10" s="1"/>
  <c r="W1287" i="10" a="1"/>
  <c r="W1287" i="10" s="1"/>
  <c r="R1269" i="10"/>
  <c r="R1270" i="10"/>
  <c r="R1271" i="10"/>
  <c r="R1272" i="10"/>
  <c r="R1273" i="10"/>
  <c r="R1274" i="10"/>
  <c r="R1275" i="10"/>
  <c r="R1276" i="10"/>
  <c r="R1277" i="10"/>
  <c r="R1278" i="10"/>
  <c r="R1268" i="10"/>
  <c r="Y1278" i="10" a="1"/>
  <c r="Y1278" i="10" s="1"/>
  <c r="X1278" i="10" a="1"/>
  <c r="X1278" i="10" s="1"/>
  <c r="W1278" i="10" a="1"/>
  <c r="W1278" i="10" s="1"/>
  <c r="Y1277" i="10" a="1"/>
  <c r="Y1277" i="10" s="1"/>
  <c r="X1277" i="10" a="1"/>
  <c r="X1277" i="10" s="1"/>
  <c r="W1277" i="10" a="1"/>
  <c r="W1277" i="10" s="1"/>
  <c r="Y1276" i="10" a="1"/>
  <c r="Y1276" i="10" s="1"/>
  <c r="X1276" i="10" a="1"/>
  <c r="X1276" i="10" s="1"/>
  <c r="W1276" i="10" a="1"/>
  <c r="W1276" i="10" s="1"/>
  <c r="Y1275" i="10" a="1"/>
  <c r="Y1275" i="10" s="1"/>
  <c r="AA1275" i="10" s="1"/>
  <c r="X1275" i="10" a="1"/>
  <c r="X1275" i="10" s="1"/>
  <c r="W1275" i="10" a="1"/>
  <c r="W1275" i="10" s="1"/>
  <c r="Y1274" i="10" a="1"/>
  <c r="Y1274" i="10" s="1"/>
  <c r="X1274" i="10" a="1"/>
  <c r="X1274" i="10" s="1"/>
  <c r="W1274" i="10" a="1"/>
  <c r="W1274" i="10" s="1"/>
  <c r="Y1273" i="10" a="1"/>
  <c r="Y1273" i="10" s="1"/>
  <c r="X1273" i="10" a="1"/>
  <c r="X1273" i="10" s="1"/>
  <c r="W1273" i="10" a="1"/>
  <c r="W1273" i="10" s="1"/>
  <c r="Y1272" i="10" a="1"/>
  <c r="Y1272" i="10" s="1"/>
  <c r="AA1272" i="10" s="1"/>
  <c r="X1272" i="10" a="1"/>
  <c r="X1272" i="10" s="1"/>
  <c r="Z1272" i="10" s="1"/>
  <c r="W1272" i="10" a="1"/>
  <c r="W1272" i="10" s="1"/>
  <c r="Y1271" i="10" a="1"/>
  <c r="Y1271" i="10" s="1"/>
  <c r="X1271" i="10" a="1"/>
  <c r="X1271" i="10" s="1"/>
  <c r="Z1271" i="10" s="1"/>
  <c r="W1271" i="10" a="1"/>
  <c r="W1271" i="10" s="1"/>
  <c r="Y1270" i="10" a="1"/>
  <c r="Y1270" i="10" s="1"/>
  <c r="AA1270" i="10" s="1"/>
  <c r="X1270" i="10" a="1"/>
  <c r="X1270" i="10" s="1"/>
  <c r="Z1270" i="10" s="1"/>
  <c r="W1270" i="10" a="1"/>
  <c r="W1270" i="10" s="1"/>
  <c r="Y1269" i="10" a="1"/>
  <c r="Y1269" i="10" s="1"/>
  <c r="X1269" i="10" a="1"/>
  <c r="X1269" i="10" s="1"/>
  <c r="W1269" i="10" a="1"/>
  <c r="W1269" i="10" s="1"/>
  <c r="Y1268" i="10" a="1"/>
  <c r="Y1268" i="10" s="1"/>
  <c r="AA1268" i="10" s="1"/>
  <c r="X1268" i="10" a="1"/>
  <c r="X1268" i="10" s="1"/>
  <c r="Z1268" i="10" s="1"/>
  <c r="W1268" i="10" a="1"/>
  <c r="W1268" i="10" s="1"/>
  <c r="R1251" i="10"/>
  <c r="R1252" i="10"/>
  <c r="R1253" i="10"/>
  <c r="R1254" i="10"/>
  <c r="R1255" i="10"/>
  <c r="R1256" i="10"/>
  <c r="R1257" i="10"/>
  <c r="R1258" i="10"/>
  <c r="R1259" i="10"/>
  <c r="R1260" i="10"/>
  <c r="R1250" i="10"/>
  <c r="Y1260" i="10" a="1"/>
  <c r="Y1260" i="10" s="1"/>
  <c r="X1260" i="10" a="1"/>
  <c r="X1260" i="10" s="1"/>
  <c r="W1260" i="10" a="1"/>
  <c r="W1260" i="10" s="1"/>
  <c r="Y1259" i="10" a="1"/>
  <c r="Y1259" i="10" s="1"/>
  <c r="AA1259" i="10" s="1"/>
  <c r="X1259" i="10" a="1"/>
  <c r="X1259" i="10" s="1"/>
  <c r="Z1259" i="10" s="1"/>
  <c r="W1259" i="10" a="1"/>
  <c r="W1259" i="10" s="1"/>
  <c r="Y1258" i="10" a="1"/>
  <c r="Y1258" i="10" s="1"/>
  <c r="X1258" i="10" a="1"/>
  <c r="X1258" i="10" s="1"/>
  <c r="Z1258" i="10" s="1"/>
  <c r="W1258" i="10" a="1"/>
  <c r="W1258" i="10" s="1"/>
  <c r="Y1257" i="10" a="1"/>
  <c r="Y1257" i="10" s="1"/>
  <c r="X1257" i="10"/>
  <c r="X1257" i="10" a="1"/>
  <c r="W1257" i="10" a="1"/>
  <c r="W1257" i="10" s="1"/>
  <c r="Y1256" i="10" a="1"/>
  <c r="Y1256" i="10" s="1"/>
  <c r="AA1256" i="10" s="1"/>
  <c r="X1256" i="10" a="1"/>
  <c r="X1256" i="10" s="1"/>
  <c r="Z1256" i="10" s="1"/>
  <c r="W1256" i="10" a="1"/>
  <c r="W1256" i="10" s="1"/>
  <c r="Y1255" i="10" a="1"/>
  <c r="Y1255" i="10" s="1"/>
  <c r="X1255" i="10" a="1"/>
  <c r="X1255" i="10" s="1"/>
  <c r="W1255" i="10" a="1"/>
  <c r="W1255" i="10" s="1"/>
  <c r="Y1254" i="10" a="1"/>
  <c r="Y1254" i="10" s="1"/>
  <c r="X1254" i="10" a="1"/>
  <c r="X1254" i="10" s="1"/>
  <c r="W1254" i="10" a="1"/>
  <c r="W1254" i="10" s="1"/>
  <c r="Y1253" i="10" a="1"/>
  <c r="Y1253" i="10" s="1"/>
  <c r="X1253" i="10" a="1"/>
  <c r="X1253" i="10" s="1"/>
  <c r="W1253" i="10" a="1"/>
  <c r="W1253" i="10" s="1"/>
  <c r="Y1252" i="10" a="1"/>
  <c r="Y1252" i="10" s="1"/>
  <c r="X1252" i="10" a="1"/>
  <c r="X1252" i="10" s="1"/>
  <c r="W1252" i="10" a="1"/>
  <c r="W1252" i="10" s="1"/>
  <c r="Y1251" i="10" a="1"/>
  <c r="Y1251" i="10" s="1"/>
  <c r="X1251" i="10" a="1"/>
  <c r="X1251" i="10" s="1"/>
  <c r="Z1251" i="10" s="1"/>
  <c r="W1251" i="10" a="1"/>
  <c r="W1251" i="10" s="1"/>
  <c r="Y1250" i="10" a="1"/>
  <c r="Y1250" i="10" s="1"/>
  <c r="X1250" i="10" a="1"/>
  <c r="X1250" i="10" s="1"/>
  <c r="Z1250" i="10" s="1"/>
  <c r="W1250" i="10" a="1"/>
  <c r="W1250" i="10" s="1"/>
  <c r="R1233" i="10"/>
  <c r="R1234" i="10"/>
  <c r="R1235" i="10"/>
  <c r="R1236" i="10"/>
  <c r="R1237" i="10"/>
  <c r="R1238" i="10"/>
  <c r="R1239" i="10"/>
  <c r="R1240" i="10"/>
  <c r="R1241" i="10"/>
  <c r="R1242" i="10"/>
  <c r="R1243" i="10"/>
  <c r="R1244" i="10"/>
  <c r="R1232" i="10"/>
  <c r="Y1244" i="10" a="1"/>
  <c r="Y1244" i="10" s="1"/>
  <c r="X1244" i="10" a="1"/>
  <c r="X1244" i="10" s="1"/>
  <c r="W1244" i="10" a="1"/>
  <c r="W1244" i="10" s="1"/>
  <c r="Y1243" i="10" a="1"/>
  <c r="Y1243" i="10" s="1"/>
  <c r="X1243" i="10" a="1"/>
  <c r="X1243" i="10" s="1"/>
  <c r="W1243" i="10" a="1"/>
  <c r="W1243" i="10" s="1"/>
  <c r="Y1242" i="10" a="1"/>
  <c r="Y1242" i="10" s="1"/>
  <c r="X1242" i="10" a="1"/>
  <c r="X1242" i="10" s="1"/>
  <c r="W1242" i="10" a="1"/>
  <c r="W1242" i="10" s="1"/>
  <c r="Y1241" i="10" a="1"/>
  <c r="Y1241" i="10" s="1"/>
  <c r="X1241" i="10" a="1"/>
  <c r="X1241" i="10" s="1"/>
  <c r="W1241" i="10" a="1"/>
  <c r="W1241" i="10" s="1"/>
  <c r="Y1240" i="10" a="1"/>
  <c r="Y1240" i="10" s="1"/>
  <c r="X1240" i="10" a="1"/>
  <c r="X1240" i="10" s="1"/>
  <c r="W1240" i="10" a="1"/>
  <c r="W1240" i="10" s="1"/>
  <c r="Y1239" i="10" a="1"/>
  <c r="Y1239" i="10" s="1"/>
  <c r="X1239" i="10" a="1"/>
  <c r="X1239" i="10" s="1"/>
  <c r="W1239" i="10" a="1"/>
  <c r="W1239" i="10" s="1"/>
  <c r="Y1238" i="10" a="1"/>
  <c r="Y1238" i="10" s="1"/>
  <c r="X1238" i="10" a="1"/>
  <c r="X1238" i="10" s="1"/>
  <c r="W1238" i="10" a="1"/>
  <c r="W1238" i="10" s="1"/>
  <c r="Y1237" i="10" a="1"/>
  <c r="Y1237" i="10" s="1"/>
  <c r="X1237" i="10" a="1"/>
  <c r="X1237" i="10" s="1"/>
  <c r="Z1237" i="10" s="1"/>
  <c r="W1237" i="10" a="1"/>
  <c r="W1237" i="10" s="1"/>
  <c r="Y1236" i="10" a="1"/>
  <c r="Y1236" i="10" s="1"/>
  <c r="X1236" i="10" a="1"/>
  <c r="X1236" i="10" s="1"/>
  <c r="W1236" i="10" a="1"/>
  <c r="W1236" i="10" s="1"/>
  <c r="Y1235" i="10" a="1"/>
  <c r="Y1235" i="10" s="1"/>
  <c r="X1235" i="10" a="1"/>
  <c r="X1235" i="10" s="1"/>
  <c r="W1235" i="10" a="1"/>
  <c r="W1235" i="10" s="1"/>
  <c r="Y1234" i="10" a="1"/>
  <c r="Y1234" i="10" s="1"/>
  <c r="X1234" i="10" a="1"/>
  <c r="X1234" i="10" s="1"/>
  <c r="W1234" i="10" a="1"/>
  <c r="W1234" i="10" s="1"/>
  <c r="Y1233" i="10" a="1"/>
  <c r="Y1233" i="10" s="1"/>
  <c r="X1233" i="10" a="1"/>
  <c r="X1233" i="10" s="1"/>
  <c r="Z1233" i="10" s="1"/>
  <c r="W1233" i="10" a="1"/>
  <c r="W1233" i="10" s="1"/>
  <c r="Y1232" i="10" a="1"/>
  <c r="Y1232" i="10" s="1"/>
  <c r="X1232" i="10" a="1"/>
  <c r="X1232" i="10" s="1"/>
  <c r="W1232" i="10" a="1"/>
  <c r="W1232" i="10" s="1"/>
  <c r="R1214" i="10"/>
  <c r="Y1225" i="10" a="1"/>
  <c r="Y1225" i="10" s="1"/>
  <c r="X1225" i="10" a="1"/>
  <c r="X1225" i="10" s="1"/>
  <c r="W1225" i="10" a="1"/>
  <c r="W1225" i="10" s="1"/>
  <c r="Y1224" i="10" a="1"/>
  <c r="Y1224" i="10" s="1"/>
  <c r="X1224" i="10" a="1"/>
  <c r="X1224" i="10" s="1"/>
  <c r="W1224" i="10" a="1"/>
  <c r="W1224" i="10" s="1"/>
  <c r="Y1223" i="10" a="1"/>
  <c r="Y1223" i="10" s="1"/>
  <c r="X1223" i="10" a="1"/>
  <c r="X1223" i="10" s="1"/>
  <c r="W1223" i="10" a="1"/>
  <c r="W1223" i="10" s="1"/>
  <c r="Y1222" i="10" a="1"/>
  <c r="Y1222" i="10" s="1"/>
  <c r="X1222" i="10" a="1"/>
  <c r="X1222" i="10" s="1"/>
  <c r="W1222" i="10" a="1"/>
  <c r="W1222" i="10" s="1"/>
  <c r="Y1221" i="10" a="1"/>
  <c r="Y1221" i="10" s="1"/>
  <c r="X1221" i="10" a="1"/>
  <c r="X1221" i="10" s="1"/>
  <c r="W1221" i="10" a="1"/>
  <c r="W1221" i="10" s="1"/>
  <c r="Y1220" i="10" a="1"/>
  <c r="Y1220" i="10" s="1"/>
  <c r="AA1220" i="10" s="1"/>
  <c r="X1220" i="10" a="1"/>
  <c r="X1220" i="10" s="1"/>
  <c r="W1220" i="10" a="1"/>
  <c r="W1220" i="10" s="1"/>
  <c r="Y1219" i="10" a="1"/>
  <c r="Y1219" i="10" s="1"/>
  <c r="X1219" i="10" a="1"/>
  <c r="X1219" i="10" s="1"/>
  <c r="W1219" i="10" a="1"/>
  <c r="W1219" i="10" s="1"/>
  <c r="Y1218" i="10" a="1"/>
  <c r="Y1218" i="10" s="1"/>
  <c r="X1218" i="10" a="1"/>
  <c r="X1218" i="10" s="1"/>
  <c r="Z1218" i="10" s="1"/>
  <c r="W1218" i="10" a="1"/>
  <c r="W1218" i="10" s="1"/>
  <c r="Y1217" i="10" a="1"/>
  <c r="Y1217" i="10" s="1"/>
  <c r="AA1217" i="10" s="1"/>
  <c r="X1217" i="10" a="1"/>
  <c r="X1217" i="10" s="1"/>
  <c r="Z1217" i="10" s="1"/>
  <c r="W1217" i="10" a="1"/>
  <c r="W1217" i="10" s="1"/>
  <c r="Y1216" i="10" a="1"/>
  <c r="Y1216" i="10" s="1"/>
  <c r="X1216" i="10" a="1"/>
  <c r="X1216" i="10" s="1"/>
  <c r="Z1216" i="10" s="1"/>
  <c r="W1216" i="10" a="1"/>
  <c r="W1216" i="10" s="1"/>
  <c r="Y1215" i="10" a="1"/>
  <c r="Y1215" i="10" s="1"/>
  <c r="X1215" i="10" a="1"/>
  <c r="X1215" i="10" s="1"/>
  <c r="W1215" i="10" a="1"/>
  <c r="W1215" i="10" s="1"/>
  <c r="Y1214" i="10" a="1"/>
  <c r="Y1214" i="10" s="1"/>
  <c r="X1214" i="10" a="1"/>
  <c r="X1214" i="10" s="1"/>
  <c r="Z1214" i="10" s="1"/>
  <c r="W1214" i="10" a="1"/>
  <c r="W1214" i="10" s="1"/>
  <c r="R1197" i="10"/>
  <c r="R1198" i="10"/>
  <c r="R1199" i="10"/>
  <c r="R1200" i="10"/>
  <c r="R1201" i="10"/>
  <c r="R1202" i="10"/>
  <c r="R1203" i="10"/>
  <c r="R1204" i="10"/>
  <c r="R1205" i="10"/>
  <c r="R1206" i="10"/>
  <c r="R1207" i="10"/>
  <c r="R1208" i="10"/>
  <c r="R1209" i="10"/>
  <c r="R1196" i="10"/>
  <c r="Y1209" i="10" a="1"/>
  <c r="Y1209" i="10" s="1"/>
  <c r="X1209" i="10" a="1"/>
  <c r="X1209" i="10" s="1"/>
  <c r="W1209" i="10" a="1"/>
  <c r="W1209" i="10" s="1"/>
  <c r="Y1208" i="10" a="1"/>
  <c r="Y1208" i="10" s="1"/>
  <c r="AA1208" i="10" s="1"/>
  <c r="X1208" i="10" a="1"/>
  <c r="X1208" i="10" s="1"/>
  <c r="W1208" i="10" a="1"/>
  <c r="W1208" i="10" s="1"/>
  <c r="Y1207" i="10" a="1"/>
  <c r="Y1207" i="10" s="1"/>
  <c r="X1207" i="10" a="1"/>
  <c r="X1207" i="10" s="1"/>
  <c r="W1207" i="10" a="1"/>
  <c r="W1207" i="10" s="1"/>
  <c r="Y1206" i="10" a="1"/>
  <c r="Y1206" i="10" s="1"/>
  <c r="X1206" i="10" a="1"/>
  <c r="X1206" i="10" s="1"/>
  <c r="Z1206" i="10" s="1"/>
  <c r="W1206" i="10" a="1"/>
  <c r="W1206" i="10" s="1"/>
  <c r="Y1205" i="10" a="1"/>
  <c r="Y1205" i="10" s="1"/>
  <c r="AA1205" i="10" s="1"/>
  <c r="X1205" i="10" a="1"/>
  <c r="X1205" i="10" s="1"/>
  <c r="W1205" i="10" a="1"/>
  <c r="W1205" i="10" s="1"/>
  <c r="Y1204" i="10" a="1"/>
  <c r="Y1204" i="10" s="1"/>
  <c r="X1204" i="10" a="1"/>
  <c r="X1204" i="10" s="1"/>
  <c r="W1204" i="10" a="1"/>
  <c r="W1204" i="10" s="1"/>
  <c r="Y1203" i="10" a="1"/>
  <c r="Y1203" i="10" s="1"/>
  <c r="AA1203" i="10" s="1"/>
  <c r="X1203" i="10" a="1"/>
  <c r="X1203" i="10" s="1"/>
  <c r="W1203" i="10" a="1"/>
  <c r="W1203" i="10" s="1"/>
  <c r="Y1202" i="10" a="1"/>
  <c r="Y1202" i="10" s="1"/>
  <c r="AA1202" i="10" s="1"/>
  <c r="X1202" i="10" a="1"/>
  <c r="X1202" i="10" s="1"/>
  <c r="W1202" i="10" a="1"/>
  <c r="W1202" i="10" s="1"/>
  <c r="Y1201" i="10" a="1"/>
  <c r="Y1201" i="10" s="1"/>
  <c r="AA1201" i="10" s="1"/>
  <c r="X1201" i="10" a="1"/>
  <c r="X1201" i="10" s="1"/>
  <c r="Z1201" i="10" s="1"/>
  <c r="W1201" i="10" a="1"/>
  <c r="W1201" i="10" s="1"/>
  <c r="Y1200" i="10" a="1"/>
  <c r="Y1200" i="10" s="1"/>
  <c r="X1200" i="10" a="1"/>
  <c r="X1200" i="10" s="1"/>
  <c r="W1200" i="10" a="1"/>
  <c r="W1200" i="10" s="1"/>
  <c r="Y1199" i="10" a="1"/>
  <c r="Y1199" i="10" s="1"/>
  <c r="AA1199" i="10" s="1"/>
  <c r="X1199" i="10" a="1"/>
  <c r="X1199" i="10" s="1"/>
  <c r="W1199" i="10" a="1"/>
  <c r="W1199" i="10" s="1"/>
  <c r="Y1198" i="10" a="1"/>
  <c r="Y1198" i="10" s="1"/>
  <c r="AA1198" i="10" s="1"/>
  <c r="X1198" i="10" a="1"/>
  <c r="X1198" i="10" s="1"/>
  <c r="Z1198" i="10" s="1"/>
  <c r="W1198" i="10" a="1"/>
  <c r="W1198" i="10" s="1"/>
  <c r="Y1197" i="10" a="1"/>
  <c r="Y1197" i="10" s="1"/>
  <c r="AA1197" i="10" s="1"/>
  <c r="X1197" i="10" a="1"/>
  <c r="X1197" i="10" s="1"/>
  <c r="Z1197" i="10" s="1"/>
  <c r="W1197" i="10" a="1"/>
  <c r="W1197" i="10" s="1"/>
  <c r="Y1196" i="10" a="1"/>
  <c r="Y1196" i="10" s="1"/>
  <c r="X1196" i="10" a="1"/>
  <c r="X1196" i="10" s="1"/>
  <c r="W1196" i="10" a="1"/>
  <c r="W1196" i="10" s="1"/>
  <c r="R1178" i="10"/>
  <c r="R1179" i="10"/>
  <c r="R1180" i="10"/>
  <c r="R1181" i="10"/>
  <c r="R1182" i="10"/>
  <c r="R1183" i="10"/>
  <c r="R1184" i="10"/>
  <c r="R1185" i="10"/>
  <c r="R1186" i="10"/>
  <c r="R1187" i="10"/>
  <c r="R1188" i="10"/>
  <c r="R1189" i="10"/>
  <c r="R1177" i="10"/>
  <c r="Y1189" i="10" a="1"/>
  <c r="Y1189" i="10" s="1"/>
  <c r="X1189" i="10" a="1"/>
  <c r="X1189" i="10" s="1"/>
  <c r="W1189" i="10"/>
  <c r="W1189" i="10" a="1"/>
  <c r="Y1188" i="10" a="1"/>
  <c r="Y1188" i="10" s="1"/>
  <c r="X1188" i="10" a="1"/>
  <c r="X1188" i="10" s="1"/>
  <c r="W1188" i="10" a="1"/>
  <c r="W1188" i="10" s="1"/>
  <c r="Y1187" i="10" a="1"/>
  <c r="Y1187" i="10" s="1"/>
  <c r="AA1187" i="10" s="1"/>
  <c r="X1187" i="10" a="1"/>
  <c r="X1187" i="10" s="1"/>
  <c r="W1187" i="10" a="1"/>
  <c r="W1187" i="10" s="1"/>
  <c r="Y1186" i="10"/>
  <c r="Y1186" i="10" a="1"/>
  <c r="X1186" i="10" a="1"/>
  <c r="X1186" i="10" s="1"/>
  <c r="W1186" i="10" a="1"/>
  <c r="W1186" i="10" s="1"/>
  <c r="Y1185" i="10" a="1"/>
  <c r="Y1185" i="10" s="1"/>
  <c r="X1185" i="10" a="1"/>
  <c r="X1185" i="10" s="1"/>
  <c r="W1185" i="10" a="1"/>
  <c r="W1185" i="10" s="1"/>
  <c r="Y1184" i="10" a="1"/>
  <c r="Y1184" i="10" s="1"/>
  <c r="X1184" i="10" a="1"/>
  <c r="X1184" i="10" s="1"/>
  <c r="W1184" i="10" a="1"/>
  <c r="W1184" i="10" s="1"/>
  <c r="Y1183" i="10" a="1"/>
  <c r="Y1183" i="10" s="1"/>
  <c r="X1183" i="10" a="1"/>
  <c r="X1183" i="10" s="1"/>
  <c r="Z1183" i="10" s="1"/>
  <c r="W1183" i="10" a="1"/>
  <c r="W1183" i="10" s="1"/>
  <c r="Y1182" i="10" a="1"/>
  <c r="Y1182" i="10" s="1"/>
  <c r="X1182" i="10" a="1"/>
  <c r="X1182" i="10" s="1"/>
  <c r="W1182" i="10" a="1"/>
  <c r="W1182" i="10" s="1"/>
  <c r="Y1181" i="10" a="1"/>
  <c r="Y1181" i="10" s="1"/>
  <c r="X1181" i="10" a="1"/>
  <c r="X1181" i="10" s="1"/>
  <c r="W1181" i="10" a="1"/>
  <c r="W1181" i="10" s="1"/>
  <c r="Y1180" i="10" a="1"/>
  <c r="Y1180" i="10" s="1"/>
  <c r="AA1180" i="10" s="1"/>
  <c r="X1180" i="10" a="1"/>
  <c r="X1180" i="10" s="1"/>
  <c r="Z1180" i="10" s="1"/>
  <c r="W1180" i="10" a="1"/>
  <c r="W1180" i="10" s="1"/>
  <c r="Y1179" i="10" a="1"/>
  <c r="Y1179" i="10" s="1"/>
  <c r="X1179" i="10" a="1"/>
  <c r="X1179" i="10" s="1"/>
  <c r="Z1179" i="10" s="1"/>
  <c r="W1179" i="10" a="1"/>
  <c r="W1179" i="10" s="1"/>
  <c r="Y1178" i="10" a="1"/>
  <c r="Y1178" i="10" s="1"/>
  <c r="X1178" i="10" a="1"/>
  <c r="X1178" i="10" s="1"/>
  <c r="W1178" i="10" a="1"/>
  <c r="W1178" i="10" s="1"/>
  <c r="Y1177" i="10" a="1"/>
  <c r="Y1177" i="10" s="1"/>
  <c r="X1177" i="10" a="1"/>
  <c r="X1177" i="10" s="1"/>
  <c r="W1177" i="10" a="1"/>
  <c r="W1177" i="10" s="1"/>
  <c r="R1159" i="10"/>
  <c r="R1160" i="10"/>
  <c r="R1161" i="10"/>
  <c r="R1162" i="10"/>
  <c r="R1163" i="10"/>
  <c r="R1164" i="10"/>
  <c r="R1165" i="10"/>
  <c r="R1166" i="10"/>
  <c r="R1167" i="10"/>
  <c r="R1168" i="10"/>
  <c r="R1169" i="10"/>
  <c r="R1170" i="10"/>
  <c r="R1158" i="10"/>
  <c r="Y1170" i="10" a="1"/>
  <c r="Y1170" i="10" s="1"/>
  <c r="X1170" i="10" a="1"/>
  <c r="X1170" i="10" s="1"/>
  <c r="W1170" i="10" a="1"/>
  <c r="W1170" i="10" s="1"/>
  <c r="Y1169" i="10" a="1"/>
  <c r="Y1169" i="10" s="1"/>
  <c r="AA1169" i="10" s="1"/>
  <c r="X1169" i="10" a="1"/>
  <c r="X1169" i="10" s="1"/>
  <c r="Z1169" i="10" s="1"/>
  <c r="W1169" i="10" a="1"/>
  <c r="W1169" i="10" s="1"/>
  <c r="Y1168" i="10" a="1"/>
  <c r="Y1168" i="10" s="1"/>
  <c r="X1168" i="10" a="1"/>
  <c r="X1168" i="10" s="1"/>
  <c r="Z1168" i="10" s="1"/>
  <c r="W1168" i="10" a="1"/>
  <c r="W1168" i="10" s="1"/>
  <c r="Y1167" i="10" a="1"/>
  <c r="Y1167" i="10" s="1"/>
  <c r="X1167" i="10" a="1"/>
  <c r="X1167" i="10" s="1"/>
  <c r="Z1167" i="10" s="1"/>
  <c r="W1167" i="10" a="1"/>
  <c r="W1167" i="10" s="1"/>
  <c r="Y1166" i="10" a="1"/>
  <c r="Y1166" i="10" s="1"/>
  <c r="X1166" i="10" a="1"/>
  <c r="X1166" i="10" s="1"/>
  <c r="W1166" i="10" a="1"/>
  <c r="W1166" i="10" s="1"/>
  <c r="Y1165" i="10" a="1"/>
  <c r="Y1165" i="10" s="1"/>
  <c r="AA1165" i="10" s="1"/>
  <c r="X1165" i="10" a="1"/>
  <c r="X1165" i="10" s="1"/>
  <c r="Z1165" i="10" s="1"/>
  <c r="W1165" i="10" a="1"/>
  <c r="W1165" i="10" s="1"/>
  <c r="Y1164" i="10" a="1"/>
  <c r="Y1164" i="10" s="1"/>
  <c r="X1164" i="10" a="1"/>
  <c r="X1164" i="10" s="1"/>
  <c r="Z1164" i="10" s="1"/>
  <c r="W1164" i="10" a="1"/>
  <c r="W1164" i="10" s="1"/>
  <c r="Y1163" i="10" a="1"/>
  <c r="Y1163" i="10" s="1"/>
  <c r="X1163" i="10" a="1"/>
  <c r="X1163" i="10" s="1"/>
  <c r="Z1163" i="10" s="1"/>
  <c r="W1163" i="10" a="1"/>
  <c r="W1163" i="10" s="1"/>
  <c r="Y1162" i="10" a="1"/>
  <c r="Y1162" i="10" s="1"/>
  <c r="X1162" i="10" a="1"/>
  <c r="X1162" i="10" s="1"/>
  <c r="W1162" i="10" a="1"/>
  <c r="W1162" i="10" s="1"/>
  <c r="Y1161" i="10" a="1"/>
  <c r="Y1161" i="10" s="1"/>
  <c r="AA1161" i="10" s="1"/>
  <c r="X1161" i="10" a="1"/>
  <c r="X1161" i="10" s="1"/>
  <c r="Z1161" i="10" s="1"/>
  <c r="W1161" i="10" a="1"/>
  <c r="W1161" i="10" s="1"/>
  <c r="Y1160" i="10" a="1"/>
  <c r="Y1160" i="10" s="1"/>
  <c r="X1160" i="10" a="1"/>
  <c r="X1160" i="10" s="1"/>
  <c r="Z1160" i="10" s="1"/>
  <c r="W1160" i="10" a="1"/>
  <c r="W1160" i="10" s="1"/>
  <c r="Y1159" i="10" a="1"/>
  <c r="Y1159" i="10" s="1"/>
  <c r="X1159" i="10" a="1"/>
  <c r="X1159" i="10" s="1"/>
  <c r="Z1159" i="10" s="1"/>
  <c r="W1159" i="10" a="1"/>
  <c r="W1159" i="10" s="1"/>
  <c r="Y1158" i="10" a="1"/>
  <c r="Y1158" i="10" s="1"/>
  <c r="AA1158" i="10" s="1"/>
  <c r="X1158" i="10" a="1"/>
  <c r="X1158" i="10" s="1"/>
  <c r="Z1158" i="10" s="1"/>
  <c r="W1158" i="10" a="1"/>
  <c r="W1158" i="10" s="1"/>
  <c r="R1139" i="10"/>
  <c r="R1140" i="10"/>
  <c r="R1141" i="10"/>
  <c r="R1142" i="10"/>
  <c r="R1143" i="10"/>
  <c r="R1144" i="10"/>
  <c r="R1145" i="10"/>
  <c r="R1146" i="10"/>
  <c r="R1147" i="10"/>
  <c r="R1148" i="10"/>
  <c r="R1149" i="10"/>
  <c r="R1150" i="10"/>
  <c r="R1151" i="10"/>
  <c r="R1152" i="10"/>
  <c r="R1153" i="10"/>
  <c r="R1138" i="10"/>
  <c r="Y1153" i="10" a="1"/>
  <c r="Y1153" i="10" s="1"/>
  <c r="X1153" i="10" a="1"/>
  <c r="X1153" i="10" s="1"/>
  <c r="W1153" i="10" a="1"/>
  <c r="W1153" i="10" s="1"/>
  <c r="Y1152" i="10" a="1"/>
  <c r="Y1152" i="10" s="1"/>
  <c r="X1152" i="10" a="1"/>
  <c r="X1152" i="10" s="1"/>
  <c r="Z1152" i="10" s="1"/>
  <c r="W1152" i="10" a="1"/>
  <c r="W1152" i="10" s="1"/>
  <c r="Y1151" i="10" a="1"/>
  <c r="Y1151" i="10" s="1"/>
  <c r="AA1151" i="10" s="1"/>
  <c r="X1151" i="10" a="1"/>
  <c r="X1151" i="10" s="1"/>
  <c r="W1151" i="10" a="1"/>
  <c r="W1151" i="10" s="1"/>
  <c r="Y1150" i="10" a="1"/>
  <c r="Y1150" i="10" s="1"/>
  <c r="X1150" i="10" a="1"/>
  <c r="X1150" i="10" s="1"/>
  <c r="W1150" i="10" a="1"/>
  <c r="W1150" i="10" s="1"/>
  <c r="Y1149" i="10" a="1"/>
  <c r="Y1149" i="10" s="1"/>
  <c r="X1149" i="10" a="1"/>
  <c r="X1149" i="10" s="1"/>
  <c r="W1149" i="10" a="1"/>
  <c r="W1149" i="10" s="1"/>
  <c r="Y1148" i="10" a="1"/>
  <c r="Y1148" i="10" s="1"/>
  <c r="X1148" i="10" a="1"/>
  <c r="X1148" i="10" s="1"/>
  <c r="W1148" i="10" a="1"/>
  <c r="W1148" i="10" s="1"/>
  <c r="Y1147" i="10" a="1"/>
  <c r="Y1147" i="10" s="1"/>
  <c r="X1147" i="10" a="1"/>
  <c r="X1147" i="10" s="1"/>
  <c r="W1147" i="10" a="1"/>
  <c r="W1147" i="10" s="1"/>
  <c r="Y1146" i="10" a="1"/>
  <c r="Y1146" i="10" s="1"/>
  <c r="X1146" i="10" a="1"/>
  <c r="X1146" i="10" s="1"/>
  <c r="W1146" i="10" a="1"/>
  <c r="W1146" i="10" s="1"/>
  <c r="Y1145" i="10" a="1"/>
  <c r="Y1145" i="10" s="1"/>
  <c r="X1145" i="10" a="1"/>
  <c r="X1145" i="10" s="1"/>
  <c r="W1145" i="10" a="1"/>
  <c r="W1145" i="10" s="1"/>
  <c r="Y1144" i="10" a="1"/>
  <c r="Y1144" i="10" s="1"/>
  <c r="X1144" i="10" a="1"/>
  <c r="X1144" i="10" s="1"/>
  <c r="W1144" i="10" a="1"/>
  <c r="W1144" i="10" s="1"/>
  <c r="Y1143" i="10" a="1"/>
  <c r="Y1143" i="10" s="1"/>
  <c r="X1143" i="10" a="1"/>
  <c r="X1143" i="10" s="1"/>
  <c r="W1143" i="10" a="1"/>
  <c r="W1143" i="10" s="1"/>
  <c r="Y1142" i="10" a="1"/>
  <c r="Y1142" i="10" s="1"/>
  <c r="X1142" i="10" a="1"/>
  <c r="X1142" i="10" s="1"/>
  <c r="W1142" i="10" a="1"/>
  <c r="W1142" i="10" s="1"/>
  <c r="Y1141" i="10" a="1"/>
  <c r="Y1141" i="10" s="1"/>
  <c r="X1141" i="10" a="1"/>
  <c r="X1141" i="10" s="1"/>
  <c r="W1141" i="10" a="1"/>
  <c r="W1141" i="10" s="1"/>
  <c r="Y1140" i="10" a="1"/>
  <c r="Y1140" i="10" s="1"/>
  <c r="X1140" i="10" a="1"/>
  <c r="X1140" i="10" s="1"/>
  <c r="W1140" i="10" a="1"/>
  <c r="W1140" i="10" s="1"/>
  <c r="Y1139" i="10" a="1"/>
  <c r="Y1139" i="10" s="1"/>
  <c r="X1139" i="10" a="1"/>
  <c r="X1139" i="10" s="1"/>
  <c r="W1139" i="10" a="1"/>
  <c r="W1139" i="10" s="1"/>
  <c r="Y1138" i="10" a="1"/>
  <c r="Y1138" i="10" s="1"/>
  <c r="X1138" i="10" a="1"/>
  <c r="X1138" i="10" s="1"/>
  <c r="W1138" i="10" a="1"/>
  <c r="W1138" i="10" s="1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134" i="10"/>
  <c r="R1119" i="10"/>
  <c r="Y1134" i="10" a="1"/>
  <c r="Y1134" i="10" s="1"/>
  <c r="X1134" i="10" a="1"/>
  <c r="X1134" i="10" s="1"/>
  <c r="W1134" i="10" a="1"/>
  <c r="W1134" i="10" s="1"/>
  <c r="Y1133" i="10" a="1"/>
  <c r="Y1133" i="10" s="1"/>
  <c r="X1133" i="10" a="1"/>
  <c r="X1133" i="10" s="1"/>
  <c r="W1133" i="10" a="1"/>
  <c r="W1133" i="10" s="1"/>
  <c r="Y1132" i="10" a="1"/>
  <c r="Y1132" i="10" s="1"/>
  <c r="AA1132" i="10" s="1"/>
  <c r="X1132" i="10" a="1"/>
  <c r="X1132" i="10" s="1"/>
  <c r="W1132" i="10" a="1"/>
  <c r="W1132" i="10" s="1"/>
  <c r="Y1131" i="10"/>
  <c r="Y1131" i="10" a="1"/>
  <c r="X1131" i="10" a="1"/>
  <c r="X1131" i="10" s="1"/>
  <c r="W1131" i="10" a="1"/>
  <c r="W1131" i="10" s="1"/>
  <c r="Y1130" i="10" a="1"/>
  <c r="Y1130" i="10" s="1"/>
  <c r="AA1130" i="10" s="1"/>
  <c r="X1130" i="10" a="1"/>
  <c r="X1130" i="10" s="1"/>
  <c r="Z1130" i="10" s="1"/>
  <c r="W1130" i="10" a="1"/>
  <c r="W1130" i="10" s="1"/>
  <c r="Y1129" i="10" a="1"/>
  <c r="Y1129" i="10" s="1"/>
  <c r="X1129" i="10" a="1"/>
  <c r="X1129" i="10" s="1"/>
  <c r="W1129" i="10" a="1"/>
  <c r="W1129" i="10" s="1"/>
  <c r="Y1128" i="10" a="1"/>
  <c r="Y1128" i="10" s="1"/>
  <c r="X1128" i="10" a="1"/>
  <c r="X1128" i="10" s="1"/>
  <c r="W1128" i="10" a="1"/>
  <c r="W1128" i="10" s="1"/>
  <c r="Y1127" i="10" a="1"/>
  <c r="Y1127" i="10" s="1"/>
  <c r="AA1127" i="10" s="1"/>
  <c r="X1127" i="10" a="1"/>
  <c r="X1127" i="10" s="1"/>
  <c r="Z1127" i="10" s="1"/>
  <c r="W1127" i="10" a="1"/>
  <c r="W1127" i="10" s="1"/>
  <c r="Y1126" i="10" a="1"/>
  <c r="Y1126" i="10" s="1"/>
  <c r="AA1126" i="10" s="1"/>
  <c r="X1126" i="10" a="1"/>
  <c r="X1126" i="10" s="1"/>
  <c r="Z1126" i="10" s="1"/>
  <c r="W1126" i="10" a="1"/>
  <c r="W1126" i="10" s="1"/>
  <c r="Y1125" i="10" a="1"/>
  <c r="Y1125" i="10" s="1"/>
  <c r="X1125" i="10" a="1"/>
  <c r="X1125" i="10" s="1"/>
  <c r="W1125" i="10" a="1"/>
  <c r="W1125" i="10" s="1"/>
  <c r="Y1124" i="10" a="1"/>
  <c r="Y1124" i="10" s="1"/>
  <c r="X1124" i="10" a="1"/>
  <c r="X1124" i="10" s="1"/>
  <c r="W1124" i="10" a="1"/>
  <c r="W1124" i="10" s="1"/>
  <c r="Y1123" i="10" a="1"/>
  <c r="Y1123" i="10" s="1"/>
  <c r="AA1123" i="10" s="1"/>
  <c r="X1123" i="10" a="1"/>
  <c r="X1123" i="10" s="1"/>
  <c r="Z1123" i="10" s="1"/>
  <c r="W1123" i="10" a="1"/>
  <c r="W1123" i="10" s="1"/>
  <c r="Y1122" i="10" a="1"/>
  <c r="Y1122" i="10" s="1"/>
  <c r="AA1122" i="10" s="1"/>
  <c r="X1122" i="10" a="1"/>
  <c r="X1122" i="10" s="1"/>
  <c r="Z1122" i="10" s="1"/>
  <c r="W1122" i="10" a="1"/>
  <c r="W1122" i="10" s="1"/>
  <c r="Y1121" i="10" a="1"/>
  <c r="Y1121" i="10" s="1"/>
  <c r="X1121" i="10" a="1"/>
  <c r="X1121" i="10" s="1"/>
  <c r="W1121" i="10" a="1"/>
  <c r="W1121" i="10" s="1"/>
  <c r="Y1120" i="10" a="1"/>
  <c r="Y1120" i="10" s="1"/>
  <c r="X1120" i="10" a="1"/>
  <c r="X1120" i="10" s="1"/>
  <c r="W1120" i="10" a="1"/>
  <c r="W1120" i="10" s="1"/>
  <c r="Y1119" i="10" a="1"/>
  <c r="Y1119" i="10" s="1"/>
  <c r="AA1119" i="10" s="1"/>
  <c r="X1119" i="10" a="1"/>
  <c r="X1119" i="10" s="1"/>
  <c r="Z1119" i="10" s="1"/>
  <c r="W1119" i="10" a="1"/>
  <c r="W1119" i="10" s="1"/>
  <c r="R1097" i="10"/>
  <c r="R1098" i="10"/>
  <c r="R1099" i="10"/>
  <c r="R1100" i="10"/>
  <c r="R1101" i="10"/>
  <c r="R1102" i="10"/>
  <c r="R1103" i="10"/>
  <c r="R1104" i="10"/>
  <c r="R1105" i="10"/>
  <c r="R1106" i="10"/>
  <c r="R1107" i="10"/>
  <c r="R1108" i="10"/>
  <c r="R1109" i="10"/>
  <c r="R1110" i="10"/>
  <c r="R1111" i="10"/>
  <c r="R1096" i="10"/>
  <c r="Y1111" i="10" a="1"/>
  <c r="Y1111" i="10" s="1"/>
  <c r="X1111" i="10" a="1"/>
  <c r="X1111" i="10" s="1"/>
  <c r="W1111" i="10" a="1"/>
  <c r="W1111" i="10" s="1"/>
  <c r="Y1110" i="10" a="1"/>
  <c r="Y1110" i="10" s="1"/>
  <c r="X1110" i="10" a="1"/>
  <c r="X1110" i="10" s="1"/>
  <c r="W1110" i="10" a="1"/>
  <c r="W1110" i="10" s="1"/>
  <c r="Y1109" i="10" a="1"/>
  <c r="Y1109" i="10" s="1"/>
  <c r="X1109" i="10" a="1"/>
  <c r="X1109" i="10" s="1"/>
  <c r="W1109" i="10" a="1"/>
  <c r="W1109" i="10" s="1"/>
  <c r="Y1108" i="10" a="1"/>
  <c r="Y1108" i="10" s="1"/>
  <c r="X1108" i="10" a="1"/>
  <c r="X1108" i="10" s="1"/>
  <c r="W1108" i="10" a="1"/>
  <c r="W1108" i="10" s="1"/>
  <c r="Y1107" i="10" a="1"/>
  <c r="Y1107" i="10" s="1"/>
  <c r="AA1107" i="10" s="1"/>
  <c r="X1107" i="10" a="1"/>
  <c r="X1107" i="10" s="1"/>
  <c r="W1107" i="10" a="1"/>
  <c r="W1107" i="10" s="1"/>
  <c r="Y1106" i="10" a="1"/>
  <c r="Y1106" i="10" s="1"/>
  <c r="X1106" i="10" a="1"/>
  <c r="X1106" i="10" s="1"/>
  <c r="W1106" i="10" a="1"/>
  <c r="W1106" i="10" s="1"/>
  <c r="Y1105" i="10" a="1"/>
  <c r="Y1105" i="10" s="1"/>
  <c r="X1105" i="10" a="1"/>
  <c r="X1105" i="10" s="1"/>
  <c r="W1105" i="10" a="1"/>
  <c r="W1105" i="10" s="1"/>
  <c r="Y1104" i="10" a="1"/>
  <c r="Y1104" i="10" s="1"/>
  <c r="X1104" i="10" a="1"/>
  <c r="X1104" i="10" s="1"/>
  <c r="W1104" i="10" a="1"/>
  <c r="W1104" i="10" s="1"/>
  <c r="Y1103" i="10" a="1"/>
  <c r="Y1103" i="10" s="1"/>
  <c r="AA1103" i="10" s="1"/>
  <c r="X1103" i="10" a="1"/>
  <c r="X1103" i="10" s="1"/>
  <c r="W1103" i="10" a="1"/>
  <c r="W1103" i="10" s="1"/>
  <c r="Y1102" i="10" a="1"/>
  <c r="Y1102" i="10" s="1"/>
  <c r="X1102" i="10" a="1"/>
  <c r="X1102" i="10" s="1"/>
  <c r="W1102" i="10" a="1"/>
  <c r="W1102" i="10" s="1"/>
  <c r="Y1101" i="10" a="1"/>
  <c r="Y1101" i="10" s="1"/>
  <c r="AA1101" i="10" s="1"/>
  <c r="X1101" i="10" a="1"/>
  <c r="X1101" i="10" s="1"/>
  <c r="W1101" i="10" a="1"/>
  <c r="W1101" i="10" s="1"/>
  <c r="Y1100" i="10" a="1"/>
  <c r="Y1100" i="10" s="1"/>
  <c r="AA1100" i="10" s="1"/>
  <c r="X1100" i="10" a="1"/>
  <c r="X1100" i="10" s="1"/>
  <c r="W1100" i="10" a="1"/>
  <c r="W1100" i="10" s="1"/>
  <c r="Y1099" i="10" a="1"/>
  <c r="Y1099" i="10" s="1"/>
  <c r="X1099" i="10" a="1"/>
  <c r="X1099" i="10" s="1"/>
  <c r="W1099" i="10" a="1"/>
  <c r="W1099" i="10" s="1"/>
  <c r="Y1098" i="10" a="1"/>
  <c r="Y1098" i="10" s="1"/>
  <c r="X1098" i="10" a="1"/>
  <c r="X1098" i="10" s="1"/>
  <c r="W1098" i="10" a="1"/>
  <c r="W1098" i="10" s="1"/>
  <c r="Y1097" i="10" a="1"/>
  <c r="Y1097" i="10" s="1"/>
  <c r="AA1097" i="10" s="1"/>
  <c r="X1097" i="10" a="1"/>
  <c r="X1097" i="10" s="1"/>
  <c r="W1097" i="10" a="1"/>
  <c r="W1097" i="10" s="1"/>
  <c r="Y1096" i="10" a="1"/>
  <c r="Y1096" i="10" s="1"/>
  <c r="AA1096" i="10" s="1"/>
  <c r="X1096" i="10" a="1"/>
  <c r="X1096" i="10" s="1"/>
  <c r="W1096" i="10" a="1"/>
  <c r="W1096" i="10" s="1"/>
  <c r="R1091" i="10"/>
  <c r="R1090" i="10"/>
  <c r="R1089" i="10"/>
  <c r="R1088" i="10"/>
  <c r="R1087" i="10"/>
  <c r="R1086" i="10"/>
  <c r="R1085" i="10"/>
  <c r="R1084" i="10"/>
  <c r="R1083" i="10"/>
  <c r="R1082" i="10"/>
  <c r="R1081" i="10"/>
  <c r="R1080" i="10"/>
  <c r="R1079" i="10"/>
  <c r="R1078" i="10"/>
  <c r="R1077" i="10"/>
  <c r="R1076" i="10"/>
  <c r="Y1091" i="10" a="1"/>
  <c r="Y1091" i="10" s="1"/>
  <c r="X1091" i="10" a="1"/>
  <c r="X1091" i="10" s="1"/>
  <c r="W1091" i="10" a="1"/>
  <c r="W1091" i="10" s="1"/>
  <c r="Y1090" i="10" a="1"/>
  <c r="Y1090" i="10" s="1"/>
  <c r="X1090" i="10" a="1"/>
  <c r="X1090" i="10" s="1"/>
  <c r="W1090" i="10" a="1"/>
  <c r="W1090" i="10" s="1"/>
  <c r="Y1089" i="10" a="1"/>
  <c r="Y1089" i="10" s="1"/>
  <c r="X1089" i="10" a="1"/>
  <c r="X1089" i="10" s="1"/>
  <c r="W1089" i="10" a="1"/>
  <c r="W1089" i="10" s="1"/>
  <c r="Y1088" i="10" a="1"/>
  <c r="Y1088" i="10" s="1"/>
  <c r="X1088" i="10" a="1"/>
  <c r="X1088" i="10" s="1"/>
  <c r="W1088" i="10" a="1"/>
  <c r="W1088" i="10" s="1"/>
  <c r="Y1087" i="10" a="1"/>
  <c r="Y1087" i="10" s="1"/>
  <c r="X1087" i="10" a="1"/>
  <c r="X1087" i="10" s="1"/>
  <c r="W1087" i="10" a="1"/>
  <c r="W1087" i="10" s="1"/>
  <c r="Y1086" i="10" a="1"/>
  <c r="Y1086" i="10" s="1"/>
  <c r="X1086" i="10" a="1"/>
  <c r="X1086" i="10" s="1"/>
  <c r="Z1086" i="10" s="1"/>
  <c r="W1086" i="10" a="1"/>
  <c r="W1086" i="10" s="1"/>
  <c r="Y1085" i="10" a="1"/>
  <c r="Y1085" i="10" s="1"/>
  <c r="X1085" i="10" a="1"/>
  <c r="X1085" i="10" s="1"/>
  <c r="W1085" i="10" a="1"/>
  <c r="W1085" i="10" s="1"/>
  <c r="Y1084" i="10" a="1"/>
  <c r="Y1084" i="10" s="1"/>
  <c r="X1084" i="10" a="1"/>
  <c r="X1084" i="10" s="1"/>
  <c r="W1084" i="10" a="1"/>
  <c r="W1084" i="10" s="1"/>
  <c r="Y1083" i="10" a="1"/>
  <c r="Y1083" i="10" s="1"/>
  <c r="X1083" i="10" a="1"/>
  <c r="X1083" i="10" s="1"/>
  <c r="W1083" i="10" a="1"/>
  <c r="W1083" i="10" s="1"/>
  <c r="Y1082" i="10" a="1"/>
  <c r="Y1082" i="10" s="1"/>
  <c r="X1082" i="10" a="1"/>
  <c r="X1082" i="10" s="1"/>
  <c r="Z1082" i="10" s="1"/>
  <c r="W1082" i="10" a="1"/>
  <c r="W1082" i="10" s="1"/>
  <c r="Y1081" i="10" a="1"/>
  <c r="Y1081" i="10" s="1"/>
  <c r="X1081" i="10" a="1"/>
  <c r="X1081" i="10" s="1"/>
  <c r="W1081" i="10" a="1"/>
  <c r="W1081" i="10" s="1"/>
  <c r="Y1080" i="10" a="1"/>
  <c r="Y1080" i="10" s="1"/>
  <c r="X1080" i="10" a="1"/>
  <c r="X1080" i="10" s="1"/>
  <c r="W1080" i="10" a="1"/>
  <c r="W1080" i="10" s="1"/>
  <c r="Y1079" i="10" a="1"/>
  <c r="Y1079" i="10" s="1"/>
  <c r="X1079" i="10" a="1"/>
  <c r="X1079" i="10" s="1"/>
  <c r="W1079" i="10" a="1"/>
  <c r="W1079" i="10" s="1"/>
  <c r="Y1078" i="10" a="1"/>
  <c r="Y1078" i="10" s="1"/>
  <c r="X1078" i="10" a="1"/>
  <c r="X1078" i="10" s="1"/>
  <c r="Z1078" i="10" s="1"/>
  <c r="W1078" i="10" a="1"/>
  <c r="W1078" i="10" s="1"/>
  <c r="Y1077" i="10" a="1"/>
  <c r="Y1077" i="10" s="1"/>
  <c r="X1077" i="10" a="1"/>
  <c r="X1077" i="10" s="1"/>
  <c r="W1077" i="10" a="1"/>
  <c r="W1077" i="10" s="1"/>
  <c r="Y1076" i="10" a="1"/>
  <c r="Y1076" i="10" s="1"/>
  <c r="X1076" i="10" a="1"/>
  <c r="X1076" i="10" s="1"/>
  <c r="W1076" i="10" a="1"/>
  <c r="W1076" i="10" s="1"/>
  <c r="R1056" i="10"/>
  <c r="R1057" i="10"/>
  <c r="R1058" i="10"/>
  <c r="R1059" i="10"/>
  <c r="R1060" i="10"/>
  <c r="R1061" i="10"/>
  <c r="R1062" i="10"/>
  <c r="R1063" i="10"/>
  <c r="R1064" i="10"/>
  <c r="R1065" i="10"/>
  <c r="R1066" i="10"/>
  <c r="R1067" i="10"/>
  <c r="R1068" i="10"/>
  <c r="R1069" i="10"/>
  <c r="R1070" i="10"/>
  <c r="R1071" i="10"/>
  <c r="R1072" i="10"/>
  <c r="R1073" i="10"/>
  <c r="R1055" i="10"/>
  <c r="Y1073" i="10" a="1"/>
  <c r="Y1073" i="10" s="1"/>
  <c r="AA1073" i="10" s="1"/>
  <c r="X1073" i="10" a="1"/>
  <c r="X1073" i="10" s="1"/>
  <c r="Z1073" i="10" s="1"/>
  <c r="W1073" i="10"/>
  <c r="W1073" i="10" a="1"/>
  <c r="Y1072" i="10" a="1"/>
  <c r="Y1072" i="10" s="1"/>
  <c r="X1072" i="10" a="1"/>
  <c r="X1072" i="10" s="1"/>
  <c r="W1072" i="10" a="1"/>
  <c r="W1072" i="10" s="1"/>
  <c r="Y1071" i="10" a="1"/>
  <c r="Y1071" i="10" s="1"/>
  <c r="AA1071" i="10" s="1"/>
  <c r="X1071" i="10" a="1"/>
  <c r="X1071" i="10" s="1"/>
  <c r="Z1071" i="10" s="1"/>
  <c r="W1071" i="10" a="1"/>
  <c r="W1071" i="10" s="1"/>
  <c r="Y1070" i="10" a="1"/>
  <c r="Y1070" i="10" s="1"/>
  <c r="AA1070" i="10" s="1"/>
  <c r="X1070" i="10" a="1"/>
  <c r="X1070" i="10" s="1"/>
  <c r="Z1070" i="10" s="1"/>
  <c r="W1070" i="10" a="1"/>
  <c r="W1070" i="10" s="1"/>
  <c r="Y1069" i="10" a="1"/>
  <c r="Y1069" i="10" s="1"/>
  <c r="X1069" i="10" a="1"/>
  <c r="X1069" i="10" s="1"/>
  <c r="W1069" i="10" a="1"/>
  <c r="W1069" i="10" s="1"/>
  <c r="Y1068" i="10" a="1"/>
  <c r="Y1068" i="10" s="1"/>
  <c r="X1068" i="10" a="1"/>
  <c r="X1068" i="10" s="1"/>
  <c r="W1068" i="10" a="1"/>
  <c r="W1068" i="10" s="1"/>
  <c r="Y1067" i="10" a="1"/>
  <c r="Y1067" i="10" s="1"/>
  <c r="AA1067" i="10" s="1"/>
  <c r="X1067" i="10" a="1"/>
  <c r="X1067" i="10" s="1"/>
  <c r="Z1067" i="10" s="1"/>
  <c r="W1067" i="10" a="1"/>
  <c r="W1067" i="10" s="1"/>
  <c r="Y1066" i="10" a="1"/>
  <c r="Y1066" i="10" s="1"/>
  <c r="AA1066" i="10" s="1"/>
  <c r="X1066" i="10" a="1"/>
  <c r="X1066" i="10" s="1"/>
  <c r="Z1066" i="10" s="1"/>
  <c r="W1066" i="10" a="1"/>
  <c r="W1066" i="10" s="1"/>
  <c r="Y1065" i="10" a="1"/>
  <c r="Y1065" i="10" s="1"/>
  <c r="X1065" i="10" a="1"/>
  <c r="X1065" i="10" s="1"/>
  <c r="W1065" i="10" a="1"/>
  <c r="W1065" i="10" s="1"/>
  <c r="Y1064" i="10" a="1"/>
  <c r="Y1064" i="10" s="1"/>
  <c r="X1064" i="10" a="1"/>
  <c r="X1064" i="10" s="1"/>
  <c r="W1064" i="10" a="1"/>
  <c r="W1064" i="10" s="1"/>
  <c r="Y1063" i="10" a="1"/>
  <c r="Y1063" i="10" s="1"/>
  <c r="AA1063" i="10" s="1"/>
  <c r="X1063" i="10" a="1"/>
  <c r="X1063" i="10" s="1"/>
  <c r="Z1063" i="10" s="1"/>
  <c r="W1063" i="10" a="1"/>
  <c r="W1063" i="10" s="1"/>
  <c r="Y1062" i="10" a="1"/>
  <c r="Y1062" i="10" s="1"/>
  <c r="AA1062" i="10" s="1"/>
  <c r="X1062" i="10" a="1"/>
  <c r="X1062" i="10" s="1"/>
  <c r="Z1062" i="10" s="1"/>
  <c r="W1062" i="10" a="1"/>
  <c r="W1062" i="10" s="1"/>
  <c r="Y1061" i="10" a="1"/>
  <c r="Y1061" i="10" s="1"/>
  <c r="X1061" i="10" a="1"/>
  <c r="X1061" i="10" s="1"/>
  <c r="W1061" i="10" a="1"/>
  <c r="W1061" i="10" s="1"/>
  <c r="Y1060" i="10" a="1"/>
  <c r="Y1060" i="10" s="1"/>
  <c r="X1060" i="10" a="1"/>
  <c r="X1060" i="10" s="1"/>
  <c r="W1060" i="10" a="1"/>
  <c r="W1060" i="10" s="1"/>
  <c r="Y1059" i="10" a="1"/>
  <c r="Y1059" i="10" s="1"/>
  <c r="AA1059" i="10" s="1"/>
  <c r="X1059" i="10" a="1"/>
  <c r="X1059" i="10" s="1"/>
  <c r="Z1059" i="10" s="1"/>
  <c r="W1059" i="10" a="1"/>
  <c r="W1059" i="10" s="1"/>
  <c r="Y1058" i="10" a="1"/>
  <c r="Y1058" i="10" s="1"/>
  <c r="AA1058" i="10" s="1"/>
  <c r="X1058" i="10" a="1"/>
  <c r="X1058" i="10" s="1"/>
  <c r="Z1058" i="10" s="1"/>
  <c r="W1058" i="10" a="1"/>
  <c r="W1058" i="10" s="1"/>
  <c r="Y1057" i="10" a="1"/>
  <c r="Y1057" i="10" s="1"/>
  <c r="X1057" i="10" a="1"/>
  <c r="X1057" i="10" s="1"/>
  <c r="W1057" i="10" a="1"/>
  <c r="W1057" i="10" s="1"/>
  <c r="Y1056" i="10" a="1"/>
  <c r="Y1056" i="10" s="1"/>
  <c r="X1056" i="10" a="1"/>
  <c r="X1056" i="10" s="1"/>
  <c r="W1056" i="10" a="1"/>
  <c r="W1056" i="10" s="1"/>
  <c r="Y1055" i="10" a="1"/>
  <c r="Y1055" i="10" s="1"/>
  <c r="AA1055" i="10" s="1"/>
  <c r="X1055" i="10" a="1"/>
  <c r="X1055" i="10" s="1"/>
  <c r="Z1055" i="10" s="1"/>
  <c r="W1055" i="10" a="1"/>
  <c r="W1055" i="10" s="1"/>
  <c r="R1036" i="10"/>
  <c r="R1037" i="10"/>
  <c r="R1038" i="10"/>
  <c r="R1039" i="10"/>
  <c r="R1040" i="10"/>
  <c r="R1041" i="10"/>
  <c r="R1042" i="10"/>
  <c r="R1043" i="10"/>
  <c r="R1044" i="10"/>
  <c r="R1045" i="10"/>
  <c r="R1046" i="10"/>
  <c r="R1047" i="10"/>
  <c r="R1048" i="10"/>
  <c r="R1049" i="10"/>
  <c r="R1035" i="10"/>
  <c r="Y1049" i="10" a="1"/>
  <c r="Y1049" i="10" s="1"/>
  <c r="X1049" i="10" a="1"/>
  <c r="X1049" i="10" s="1"/>
  <c r="W1049" i="10" a="1"/>
  <c r="W1049" i="10" s="1"/>
  <c r="Y1048" i="10" a="1"/>
  <c r="Y1048" i="10" s="1"/>
  <c r="X1048" i="10" a="1"/>
  <c r="X1048" i="10" s="1"/>
  <c r="W1048" i="10" a="1"/>
  <c r="W1048" i="10" s="1"/>
  <c r="Y1047" i="10" a="1"/>
  <c r="Y1047" i="10" s="1"/>
  <c r="X1047" i="10" a="1"/>
  <c r="X1047" i="10" s="1"/>
  <c r="Z1047" i="10" s="1"/>
  <c r="W1047" i="10" a="1"/>
  <c r="W1047" i="10" s="1"/>
  <c r="Y1046" i="10" a="1"/>
  <c r="Y1046" i="10" s="1"/>
  <c r="X1046" i="10" a="1"/>
  <c r="X1046" i="10" s="1"/>
  <c r="W1046" i="10" a="1"/>
  <c r="W1046" i="10" s="1"/>
  <c r="Y1045" i="10" a="1"/>
  <c r="Y1045" i="10" s="1"/>
  <c r="X1045" i="10" a="1"/>
  <c r="X1045" i="10" s="1"/>
  <c r="W1045" i="10" a="1"/>
  <c r="W1045" i="10" s="1"/>
  <c r="Y1044" i="10" a="1"/>
  <c r="Y1044" i="10" s="1"/>
  <c r="X1044" i="10" a="1"/>
  <c r="X1044" i="10" s="1"/>
  <c r="W1044" i="10" a="1"/>
  <c r="W1044" i="10" s="1"/>
  <c r="Y1043" i="10" a="1"/>
  <c r="Y1043" i="10" s="1"/>
  <c r="X1043" i="10" a="1"/>
  <c r="X1043" i="10" s="1"/>
  <c r="Z1043" i="10" s="1"/>
  <c r="W1043" i="10" a="1"/>
  <c r="W1043" i="10" s="1"/>
  <c r="Y1042" i="10" a="1"/>
  <c r="Y1042" i="10" s="1"/>
  <c r="X1042" i="10" a="1"/>
  <c r="X1042" i="10" s="1"/>
  <c r="W1042" i="10" a="1"/>
  <c r="W1042" i="10" s="1"/>
  <c r="Y1041" i="10" a="1"/>
  <c r="Y1041" i="10" s="1"/>
  <c r="X1041" i="10" a="1"/>
  <c r="X1041" i="10" s="1"/>
  <c r="W1041" i="10" a="1"/>
  <c r="W1041" i="10" s="1"/>
  <c r="Y1040" i="10" a="1"/>
  <c r="Y1040" i="10" s="1"/>
  <c r="AA1040" i="10" s="1"/>
  <c r="X1040" i="10" a="1"/>
  <c r="X1040" i="10" s="1"/>
  <c r="Z1040" i="10" s="1"/>
  <c r="W1040" i="10" a="1"/>
  <c r="W1040" i="10" s="1"/>
  <c r="Y1039" i="10" a="1"/>
  <c r="Y1039" i="10" s="1"/>
  <c r="X1039" i="10" a="1"/>
  <c r="X1039" i="10" s="1"/>
  <c r="Z1039" i="10" s="1"/>
  <c r="W1039" i="10" a="1"/>
  <c r="W1039" i="10" s="1"/>
  <c r="Y1038" i="10" a="1"/>
  <c r="Y1038" i="10" s="1"/>
  <c r="X1038" i="10" a="1"/>
  <c r="X1038" i="10" s="1"/>
  <c r="W1038" i="10" a="1"/>
  <c r="W1038" i="10" s="1"/>
  <c r="Y1037" i="10" a="1"/>
  <c r="Y1037" i="10" s="1"/>
  <c r="X1037" i="10" a="1"/>
  <c r="X1037" i="10" s="1"/>
  <c r="W1037" i="10" a="1"/>
  <c r="W1037" i="10" s="1"/>
  <c r="Y1036" i="10" a="1"/>
  <c r="Y1036" i="10" s="1"/>
  <c r="AA1036" i="10" s="1"/>
  <c r="X1036" i="10" a="1"/>
  <c r="X1036" i="10" s="1"/>
  <c r="Z1036" i="10" s="1"/>
  <c r="W1036" i="10" a="1"/>
  <c r="W1036" i="10" s="1"/>
  <c r="Y1035" i="10" a="1"/>
  <c r="Y1035" i="10" s="1"/>
  <c r="X1035" i="10" a="1"/>
  <c r="X1035" i="10" s="1"/>
  <c r="Z1035" i="10" s="1"/>
  <c r="W1035" i="10" a="1"/>
  <c r="W1035" i="10" s="1"/>
  <c r="R1011" i="10"/>
  <c r="R1012" i="10"/>
  <c r="R1013" i="10"/>
  <c r="R1014" i="10"/>
  <c r="R1015" i="10"/>
  <c r="R1016" i="10"/>
  <c r="R1017" i="10"/>
  <c r="R1018" i="10"/>
  <c r="R1019" i="10"/>
  <c r="R1020" i="10"/>
  <c r="R1021" i="10"/>
  <c r="R1022" i="10"/>
  <c r="R1010" i="10"/>
  <c r="Y1022" i="10" a="1"/>
  <c r="Y1022" i="10" s="1"/>
  <c r="X1022" i="10" a="1"/>
  <c r="X1022" i="10" s="1"/>
  <c r="W1022" i="10" a="1"/>
  <c r="W1022" i="10" s="1"/>
  <c r="Y1021" i="10" a="1"/>
  <c r="Y1021" i="10" s="1"/>
  <c r="X1021" i="10" a="1"/>
  <c r="X1021" i="10" s="1"/>
  <c r="W1021" i="10" a="1"/>
  <c r="W1021" i="10" s="1"/>
  <c r="Y1020" i="10" a="1"/>
  <c r="Y1020" i="10" s="1"/>
  <c r="AA1020" i="10" s="1"/>
  <c r="X1020" i="10" a="1"/>
  <c r="X1020" i="10" s="1"/>
  <c r="W1020" i="10" a="1"/>
  <c r="W1020" i="10" s="1"/>
  <c r="Y1019" i="10" a="1"/>
  <c r="Y1019" i="10" s="1"/>
  <c r="X1019" i="10" a="1"/>
  <c r="X1019" i="10" s="1"/>
  <c r="W1019" i="10" a="1"/>
  <c r="W1019" i="10" s="1"/>
  <c r="Y1018" i="10" a="1"/>
  <c r="Y1018" i="10" s="1"/>
  <c r="X1018" i="10" a="1"/>
  <c r="X1018" i="10" s="1"/>
  <c r="W1018" i="10" a="1"/>
  <c r="W1018" i="10" s="1"/>
  <c r="Y1017" i="10" a="1"/>
  <c r="Y1017" i="10" s="1"/>
  <c r="X1017" i="10" a="1"/>
  <c r="X1017" i="10" s="1"/>
  <c r="W1017" i="10" a="1"/>
  <c r="W1017" i="10" s="1"/>
  <c r="Y1016" i="10" a="1"/>
  <c r="Y1016" i="10" s="1"/>
  <c r="AA1016" i="10" s="1"/>
  <c r="X1016" i="10" a="1"/>
  <c r="X1016" i="10" s="1"/>
  <c r="Z1016" i="10" s="1"/>
  <c r="W1016" i="10" a="1"/>
  <c r="W1016" i="10" s="1"/>
  <c r="Y1015" i="10" a="1"/>
  <c r="Y1015" i="10" s="1"/>
  <c r="X1015" i="10" a="1"/>
  <c r="X1015" i="10" s="1"/>
  <c r="W1015" i="10" a="1"/>
  <c r="W1015" i="10" s="1"/>
  <c r="Y1014" i="10" a="1"/>
  <c r="Y1014" i="10" s="1"/>
  <c r="X1014" i="10" a="1"/>
  <c r="X1014" i="10" s="1"/>
  <c r="W1014" i="10" a="1"/>
  <c r="W1014" i="10" s="1"/>
  <c r="Y1013" i="10" a="1"/>
  <c r="Y1013" i="10" s="1"/>
  <c r="X1013" i="10" a="1"/>
  <c r="X1013" i="10" s="1"/>
  <c r="W1013" i="10" a="1"/>
  <c r="W1013" i="10" s="1"/>
  <c r="Y1012" i="10" a="1"/>
  <c r="Y1012" i="10" s="1"/>
  <c r="AA1012" i="10" s="1"/>
  <c r="X1012" i="10" a="1"/>
  <c r="X1012" i="10" s="1"/>
  <c r="Z1012" i="10" s="1"/>
  <c r="W1012" i="10" a="1"/>
  <c r="W1012" i="10" s="1"/>
  <c r="Y1011" i="10" a="1"/>
  <c r="Y1011" i="10" s="1"/>
  <c r="X1011" i="10" a="1"/>
  <c r="X1011" i="10" s="1"/>
  <c r="W1011" i="10" a="1"/>
  <c r="W1011" i="10" s="1"/>
  <c r="Y1010" i="10" a="1"/>
  <c r="Y1010" i="10" s="1"/>
  <c r="X1010" i="10" a="1"/>
  <c r="X1010" i="10" s="1"/>
  <c r="W1010" i="10" a="1"/>
  <c r="W1010" i="10" s="1"/>
  <c r="R1003" i="10"/>
  <c r="R1002" i="10"/>
  <c r="R1001" i="10"/>
  <c r="R1000" i="10"/>
  <c r="R999" i="10"/>
  <c r="R998" i="10"/>
  <c r="R997" i="10"/>
  <c r="R996" i="10"/>
  <c r="R995" i="10"/>
  <c r="R994" i="10"/>
  <c r="R993" i="10"/>
  <c r="R992" i="10"/>
  <c r="R991" i="10"/>
  <c r="R990" i="10"/>
  <c r="R989" i="10"/>
  <c r="R988" i="10"/>
  <c r="R987" i="10"/>
  <c r="Y1003" i="10" a="1"/>
  <c r="Y1003" i="10" s="1"/>
  <c r="X1003" i="10" a="1"/>
  <c r="X1003" i="10" s="1"/>
  <c r="W1003" i="10" a="1"/>
  <c r="W1003" i="10" s="1"/>
  <c r="Y1002" i="10"/>
  <c r="Y1002" i="10" a="1"/>
  <c r="X1002" i="10" a="1"/>
  <c r="X1002" i="10" s="1"/>
  <c r="W1002" i="10" a="1"/>
  <c r="W1002" i="10" s="1"/>
  <c r="Y1001" i="10" a="1"/>
  <c r="Y1001" i="10" s="1"/>
  <c r="AA1001" i="10" s="1"/>
  <c r="X1001" i="10" a="1"/>
  <c r="X1001" i="10" s="1"/>
  <c r="W1001" i="10" a="1"/>
  <c r="W1001" i="10" s="1"/>
  <c r="Y1000" i="10" a="1"/>
  <c r="Y1000" i="10" s="1"/>
  <c r="X1000" i="10" a="1"/>
  <c r="X1000" i="10" s="1"/>
  <c r="W1000" i="10" a="1"/>
  <c r="W1000" i="10" s="1"/>
  <c r="Y999" i="10" a="1"/>
  <c r="Y999" i="10" s="1"/>
  <c r="X999" i="10" a="1"/>
  <c r="X999" i="10" s="1"/>
  <c r="W999" i="10" a="1"/>
  <c r="W999" i="10" s="1"/>
  <c r="Y998" i="10" a="1"/>
  <c r="Y998" i="10" s="1"/>
  <c r="X998" i="10" a="1"/>
  <c r="X998" i="10" s="1"/>
  <c r="W998" i="10" a="1"/>
  <c r="W998" i="10" s="1"/>
  <c r="Y997" i="10" a="1"/>
  <c r="Y997" i="10" s="1"/>
  <c r="AA997" i="10" s="1"/>
  <c r="X997" i="10" a="1"/>
  <c r="X997" i="10" s="1"/>
  <c r="W997" i="10" a="1"/>
  <c r="W997" i="10" s="1"/>
  <c r="Y996" i="10" a="1"/>
  <c r="Y996" i="10" s="1"/>
  <c r="X996" i="10" a="1"/>
  <c r="X996" i="10" s="1"/>
  <c r="W996" i="10" a="1"/>
  <c r="W996" i="10" s="1"/>
  <c r="Y995" i="10" a="1"/>
  <c r="Y995" i="10" s="1"/>
  <c r="X995" i="10" a="1"/>
  <c r="X995" i="10" s="1"/>
  <c r="W995" i="10" a="1"/>
  <c r="W995" i="10" s="1"/>
  <c r="Y994" i="10" a="1"/>
  <c r="Y994" i="10" s="1"/>
  <c r="X994" i="10" a="1"/>
  <c r="X994" i="10" s="1"/>
  <c r="W994" i="10" a="1"/>
  <c r="W994" i="10" s="1"/>
  <c r="Y993" i="10" a="1"/>
  <c r="Y993" i="10" s="1"/>
  <c r="AA993" i="10" s="1"/>
  <c r="X993" i="10" a="1"/>
  <c r="X993" i="10" s="1"/>
  <c r="W993" i="10" a="1"/>
  <c r="W993" i="10" s="1"/>
  <c r="Y992" i="10" a="1"/>
  <c r="Y992" i="10" s="1"/>
  <c r="X992" i="10" a="1"/>
  <c r="X992" i="10" s="1"/>
  <c r="W992" i="10" a="1"/>
  <c r="W992" i="10" s="1"/>
  <c r="Y991" i="10" a="1"/>
  <c r="Y991" i="10" s="1"/>
  <c r="X991" i="10" a="1"/>
  <c r="X991" i="10" s="1"/>
  <c r="W991" i="10" a="1"/>
  <c r="W991" i="10" s="1"/>
  <c r="Y990" i="10" a="1"/>
  <c r="Y990" i="10" s="1"/>
  <c r="X990" i="10" a="1"/>
  <c r="X990" i="10" s="1"/>
  <c r="W990" i="10" a="1"/>
  <c r="W990" i="10" s="1"/>
  <c r="Y989" i="10" a="1"/>
  <c r="Y989" i="10" s="1"/>
  <c r="AA989" i="10" s="1"/>
  <c r="X989" i="10" a="1"/>
  <c r="X989" i="10" s="1"/>
  <c r="W989" i="10" a="1"/>
  <c r="W989" i="10" s="1"/>
  <c r="Y988" i="10" a="1"/>
  <c r="Y988" i="10" s="1"/>
  <c r="X988" i="10" a="1"/>
  <c r="X988" i="10" s="1"/>
  <c r="W988" i="10" a="1"/>
  <c r="W988" i="10" s="1"/>
  <c r="Y987" i="10" a="1"/>
  <c r="Y987" i="10" s="1"/>
  <c r="X987" i="10" a="1"/>
  <c r="X987" i="10" s="1"/>
  <c r="W987" i="10" a="1"/>
  <c r="W987" i="10" s="1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67" i="10"/>
  <c r="Y983" i="10" a="1"/>
  <c r="Y983" i="10" s="1"/>
  <c r="X983" i="10" a="1"/>
  <c r="X983" i="10" s="1"/>
  <c r="W983" i="10" a="1"/>
  <c r="W983" i="10" s="1"/>
  <c r="Y982" i="10" a="1"/>
  <c r="Y982" i="10" s="1"/>
  <c r="X982" i="10" a="1"/>
  <c r="X982" i="10" s="1"/>
  <c r="W982" i="10" a="1"/>
  <c r="W982" i="10" s="1"/>
  <c r="Y981" i="10" a="1"/>
  <c r="Y981" i="10" s="1"/>
  <c r="AA981" i="10" s="1"/>
  <c r="X981" i="10" a="1"/>
  <c r="X981" i="10" s="1"/>
  <c r="Z981" i="10" s="1"/>
  <c r="W981" i="10" a="1"/>
  <c r="W981" i="10" s="1"/>
  <c r="Y980" i="10" a="1"/>
  <c r="Y980" i="10" s="1"/>
  <c r="AA980" i="10" s="1"/>
  <c r="X980" i="10" a="1"/>
  <c r="X980" i="10" s="1"/>
  <c r="Z980" i="10" s="1"/>
  <c r="W980" i="10" a="1"/>
  <c r="W980" i="10" s="1"/>
  <c r="Y979" i="10" a="1"/>
  <c r="Y979" i="10" s="1"/>
  <c r="X979" i="10" a="1"/>
  <c r="X979" i="10" s="1"/>
  <c r="Z979" i="10" s="1"/>
  <c r="W979" i="10" a="1"/>
  <c r="W979" i="10" s="1"/>
  <c r="Y978" i="10" a="1"/>
  <c r="Y978" i="10" s="1"/>
  <c r="AA978" i="10" s="1"/>
  <c r="X978" i="10" a="1"/>
  <c r="X978" i="10" s="1"/>
  <c r="Z978" i="10" s="1"/>
  <c r="W978" i="10" a="1"/>
  <c r="W978" i="10" s="1"/>
  <c r="Y977" i="10" a="1"/>
  <c r="Y977" i="10" s="1"/>
  <c r="AA977" i="10" s="1"/>
  <c r="X977" i="10" a="1"/>
  <c r="X977" i="10" s="1"/>
  <c r="Z977" i="10" s="1"/>
  <c r="W977" i="10" a="1"/>
  <c r="W977" i="10" s="1"/>
  <c r="Y976" i="10" a="1"/>
  <c r="Y976" i="10" s="1"/>
  <c r="AA976" i="10" s="1"/>
  <c r="X976" i="10" a="1"/>
  <c r="X976" i="10" s="1"/>
  <c r="Z976" i="10" s="1"/>
  <c r="W976" i="10" a="1"/>
  <c r="W976" i="10" s="1"/>
  <c r="Y975" i="10" a="1"/>
  <c r="Y975" i="10" s="1"/>
  <c r="X975" i="10" a="1"/>
  <c r="X975" i="10" s="1"/>
  <c r="Z975" i="10" s="1"/>
  <c r="W975" i="10" a="1"/>
  <c r="W975" i="10" s="1"/>
  <c r="Y974" i="10" a="1"/>
  <c r="Y974" i="10" s="1"/>
  <c r="AA974" i="10" s="1"/>
  <c r="X974" i="10" a="1"/>
  <c r="X974" i="10" s="1"/>
  <c r="Z974" i="10" s="1"/>
  <c r="W974" i="10" a="1"/>
  <c r="W974" i="10" s="1"/>
  <c r="Y973" i="10" a="1"/>
  <c r="Y973" i="10" s="1"/>
  <c r="AA973" i="10" s="1"/>
  <c r="X973" i="10" a="1"/>
  <c r="X973" i="10" s="1"/>
  <c r="Z973" i="10" s="1"/>
  <c r="W973" i="10" a="1"/>
  <c r="W973" i="10" s="1"/>
  <c r="Y972" i="10" a="1"/>
  <c r="Y972" i="10" s="1"/>
  <c r="AA972" i="10" s="1"/>
  <c r="X972" i="10" a="1"/>
  <c r="X972" i="10" s="1"/>
  <c r="Z972" i="10" s="1"/>
  <c r="W972" i="10" a="1"/>
  <c r="W972" i="10" s="1"/>
  <c r="Y971" i="10" a="1"/>
  <c r="Y971" i="10" s="1"/>
  <c r="AA971" i="10" s="1"/>
  <c r="X971" i="10" a="1"/>
  <c r="X971" i="10" s="1"/>
  <c r="Z971" i="10" s="1"/>
  <c r="W971" i="10" a="1"/>
  <c r="W971" i="10" s="1"/>
  <c r="Y970" i="10" a="1"/>
  <c r="Y970" i="10" s="1"/>
  <c r="AA970" i="10" s="1"/>
  <c r="X970" i="10" a="1"/>
  <c r="X970" i="10" s="1"/>
  <c r="Z970" i="10" s="1"/>
  <c r="W970" i="10" a="1"/>
  <c r="W970" i="10" s="1"/>
  <c r="Y969" i="10" a="1"/>
  <c r="Y969" i="10" s="1"/>
  <c r="AA969" i="10" s="1"/>
  <c r="X969" i="10" a="1"/>
  <c r="X969" i="10" s="1"/>
  <c r="Z969" i="10" s="1"/>
  <c r="W969" i="10" a="1"/>
  <c r="W969" i="10" s="1"/>
  <c r="Y968" i="10" a="1"/>
  <c r="Y968" i="10" s="1"/>
  <c r="AA968" i="10" s="1"/>
  <c r="X968" i="10" a="1"/>
  <c r="X968" i="10" s="1"/>
  <c r="Z968" i="10" s="1"/>
  <c r="W968" i="10" a="1"/>
  <c r="W968" i="10" s="1"/>
  <c r="Y967" i="10" a="1"/>
  <c r="Y967" i="10" s="1"/>
  <c r="AA967" i="10" s="1"/>
  <c r="X967" i="10" a="1"/>
  <c r="X967" i="10" s="1"/>
  <c r="Z967" i="10" s="1"/>
  <c r="W967" i="10" a="1"/>
  <c r="W967" i="10" s="1"/>
  <c r="R346" i="10"/>
  <c r="R364" i="10"/>
  <c r="R385" i="10"/>
  <c r="R408" i="10"/>
  <c r="R429" i="10"/>
  <c r="R444" i="10"/>
  <c r="R464" i="10"/>
  <c r="R482" i="10"/>
  <c r="R500" i="10"/>
  <c r="R519" i="10"/>
  <c r="R534" i="10"/>
  <c r="R550" i="10"/>
  <c r="R566" i="10"/>
  <c r="R587" i="10"/>
  <c r="R608" i="10"/>
  <c r="R625" i="10"/>
  <c r="R644" i="10"/>
  <c r="R664" i="10"/>
  <c r="R678" i="10"/>
  <c r="R698" i="10"/>
  <c r="R729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44" i="10"/>
  <c r="Y958" i="10" a="1"/>
  <c r="Y958" i="10" s="1"/>
  <c r="X958" i="10" a="1"/>
  <c r="X958" i="10" s="1"/>
  <c r="W958" i="10" a="1"/>
  <c r="W958" i="10" s="1"/>
  <c r="Y957" i="10" a="1"/>
  <c r="Y957" i="10" s="1"/>
  <c r="X957" i="10" a="1"/>
  <c r="X957" i="10" s="1"/>
  <c r="Z957" i="10" s="1"/>
  <c r="W957" i="10" a="1"/>
  <c r="W957" i="10" s="1"/>
  <c r="Y956" i="10" a="1"/>
  <c r="Y956" i="10" s="1"/>
  <c r="X956" i="10" a="1"/>
  <c r="X956" i="10" s="1"/>
  <c r="W956" i="10" a="1"/>
  <c r="W956" i="10" s="1"/>
  <c r="Y955" i="10" a="1"/>
  <c r="Y955" i="10" s="1"/>
  <c r="AA955" i="10" s="1"/>
  <c r="X955" i="10" a="1"/>
  <c r="X955" i="10" s="1"/>
  <c r="Z955" i="10" s="1"/>
  <c r="W955" i="10" a="1"/>
  <c r="W955" i="10" s="1"/>
  <c r="Y954" i="10" a="1"/>
  <c r="Y954" i="10" s="1"/>
  <c r="X954" i="10" a="1"/>
  <c r="X954" i="10" s="1"/>
  <c r="Z954" i="10" s="1"/>
  <c r="W954" i="10" a="1"/>
  <c r="W954" i="10" s="1"/>
  <c r="Y953" i="10" a="1"/>
  <c r="Y953" i="10" s="1"/>
  <c r="AA953" i="10" s="1"/>
  <c r="X953" i="10" a="1"/>
  <c r="X953" i="10" s="1"/>
  <c r="W953" i="10" a="1"/>
  <c r="W953" i="10" s="1"/>
  <c r="Y952" i="10" a="1"/>
  <c r="Y952" i="10" s="1"/>
  <c r="X952" i="10" a="1"/>
  <c r="X952" i="10" s="1"/>
  <c r="Z952" i="10" s="1"/>
  <c r="W952" i="10" a="1"/>
  <c r="W952" i="10" s="1"/>
  <c r="Y951" i="10" a="1"/>
  <c r="Y951" i="10" s="1"/>
  <c r="AA951" i="10" s="1"/>
  <c r="X951" i="10" a="1"/>
  <c r="X951" i="10" s="1"/>
  <c r="Z951" i="10" s="1"/>
  <c r="W951" i="10" a="1"/>
  <c r="W951" i="10" s="1"/>
  <c r="Y950" i="10" a="1"/>
  <c r="Y950" i="10" s="1"/>
  <c r="X950" i="10" a="1"/>
  <c r="X950" i="10" s="1"/>
  <c r="Z950" i="10" s="1"/>
  <c r="W950" i="10" a="1"/>
  <c r="W950" i="10" s="1"/>
  <c r="Y949" i="10" a="1"/>
  <c r="Y949" i="10" s="1"/>
  <c r="AA949" i="10" s="1"/>
  <c r="X949" i="10" a="1"/>
  <c r="X949" i="10" s="1"/>
  <c r="W949" i="10" a="1"/>
  <c r="W949" i="10" s="1"/>
  <c r="Y948" i="10" a="1"/>
  <c r="Y948" i="10" s="1"/>
  <c r="X948" i="10" a="1"/>
  <c r="X948" i="10" s="1"/>
  <c r="Z948" i="10" s="1"/>
  <c r="W948" i="10" a="1"/>
  <c r="W948" i="10" s="1"/>
  <c r="Y947" i="10" a="1"/>
  <c r="Y947" i="10" s="1"/>
  <c r="AA947" i="10" s="1"/>
  <c r="X947" i="10" a="1"/>
  <c r="X947" i="10" s="1"/>
  <c r="Z947" i="10" s="1"/>
  <c r="W947" i="10" a="1"/>
  <c r="W947" i="10" s="1"/>
  <c r="Y946" i="10" a="1"/>
  <c r="Y946" i="10" s="1"/>
  <c r="X946" i="10" a="1"/>
  <c r="X946" i="10" s="1"/>
  <c r="Z946" i="10" s="1"/>
  <c r="W946" i="10" a="1"/>
  <c r="W946" i="10" s="1"/>
  <c r="Y945" i="10" a="1"/>
  <c r="Y945" i="10" s="1"/>
  <c r="AA945" i="10" s="1"/>
  <c r="X945" i="10" a="1"/>
  <c r="X945" i="10" s="1"/>
  <c r="W945" i="10" a="1"/>
  <c r="W945" i="10" s="1"/>
  <c r="Y944" i="10" a="1"/>
  <c r="Y944" i="10" s="1"/>
  <c r="X944" i="10" a="1"/>
  <c r="X944" i="10" s="1"/>
  <c r="Z944" i="10" s="1"/>
  <c r="W944" i="10" a="1"/>
  <c r="W944" i="10" s="1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25" i="10"/>
  <c r="Y941" i="10" a="1"/>
  <c r="Y941" i="10" s="1"/>
  <c r="AA941" i="10" s="1"/>
  <c r="X941" i="10" a="1"/>
  <c r="X941" i="10" s="1"/>
  <c r="Z941" i="10" s="1"/>
  <c r="W941" i="10"/>
  <c r="W941" i="10" a="1"/>
  <c r="Y940" i="10" a="1"/>
  <c r="Y940" i="10" s="1"/>
  <c r="X940" i="10" a="1"/>
  <c r="X940" i="10" s="1"/>
  <c r="W940" i="10" a="1"/>
  <c r="W940" i="10" s="1"/>
  <c r="Y939" i="10"/>
  <c r="Y939" i="10" a="1"/>
  <c r="X939" i="10" a="1"/>
  <c r="X939" i="10" s="1"/>
  <c r="Z939" i="10" s="1"/>
  <c r="W939" i="10" a="1"/>
  <c r="W939" i="10" s="1"/>
  <c r="Y938" i="10" a="1"/>
  <c r="Y938" i="10" s="1"/>
  <c r="AA938" i="10" s="1"/>
  <c r="X938" i="10" a="1"/>
  <c r="X938" i="10" s="1"/>
  <c r="W938" i="10" a="1"/>
  <c r="W938" i="10" s="1"/>
  <c r="Y937" i="10" a="1"/>
  <c r="Y937" i="10" s="1"/>
  <c r="X937" i="10" a="1"/>
  <c r="X937" i="10" s="1"/>
  <c r="Z937" i="10" s="1"/>
  <c r="W937" i="10" a="1"/>
  <c r="W937" i="10" s="1"/>
  <c r="Y936" i="10" a="1"/>
  <c r="Y936" i="10" s="1"/>
  <c r="AA936" i="10" s="1"/>
  <c r="X936" i="10" a="1"/>
  <c r="X936" i="10" s="1"/>
  <c r="Z936" i="10" s="1"/>
  <c r="W936" i="10" a="1"/>
  <c r="W936" i="10" s="1"/>
  <c r="Y935" i="10" a="1"/>
  <c r="Y935" i="10" s="1"/>
  <c r="X935" i="10" a="1"/>
  <c r="X935" i="10" s="1"/>
  <c r="Z935" i="10" s="1"/>
  <c r="W935" i="10" a="1"/>
  <c r="W935" i="10" s="1"/>
  <c r="Y934" i="10" a="1"/>
  <c r="Y934" i="10" s="1"/>
  <c r="AA934" i="10" s="1"/>
  <c r="X934" i="10" a="1"/>
  <c r="X934" i="10" s="1"/>
  <c r="W934" i="10" a="1"/>
  <c r="W934" i="10" s="1"/>
  <c r="Y933" i="10" a="1"/>
  <c r="Y933" i="10" s="1"/>
  <c r="X933" i="10" a="1"/>
  <c r="X933" i="10" s="1"/>
  <c r="Z933" i="10" s="1"/>
  <c r="W933" i="10" a="1"/>
  <c r="W933" i="10" s="1"/>
  <c r="Y932" i="10" a="1"/>
  <c r="Y932" i="10" s="1"/>
  <c r="AA932" i="10" s="1"/>
  <c r="X932" i="10" a="1"/>
  <c r="X932" i="10" s="1"/>
  <c r="Z932" i="10" s="1"/>
  <c r="W932" i="10" a="1"/>
  <c r="W932" i="10" s="1"/>
  <c r="Y931" i="10" a="1"/>
  <c r="Y931" i="10" s="1"/>
  <c r="X931" i="10" a="1"/>
  <c r="X931" i="10" s="1"/>
  <c r="Z931" i="10" s="1"/>
  <c r="W931" i="10" a="1"/>
  <c r="W931" i="10" s="1"/>
  <c r="Y930" i="10" a="1"/>
  <c r="Y930" i="10" s="1"/>
  <c r="AA930" i="10" s="1"/>
  <c r="X930" i="10" a="1"/>
  <c r="X930" i="10" s="1"/>
  <c r="W930" i="10" a="1"/>
  <c r="W930" i="10" s="1"/>
  <c r="Y929" i="10" a="1"/>
  <c r="Y929" i="10" s="1"/>
  <c r="X929" i="10" a="1"/>
  <c r="X929" i="10" s="1"/>
  <c r="Z929" i="10" s="1"/>
  <c r="W929" i="10" a="1"/>
  <c r="W929" i="10" s="1"/>
  <c r="Y928" i="10" a="1"/>
  <c r="Y928" i="10" s="1"/>
  <c r="AA928" i="10" s="1"/>
  <c r="X928" i="10" a="1"/>
  <c r="X928" i="10" s="1"/>
  <c r="Z928" i="10" s="1"/>
  <c r="W928" i="10" a="1"/>
  <c r="W928" i="10" s="1"/>
  <c r="Y927" i="10" a="1"/>
  <c r="Y927" i="10" s="1"/>
  <c r="X927" i="10" a="1"/>
  <c r="X927" i="10" s="1"/>
  <c r="Z927" i="10" s="1"/>
  <c r="W927" i="10" a="1"/>
  <c r="W927" i="10" s="1"/>
  <c r="Y926" i="10" a="1"/>
  <c r="Y926" i="10" s="1"/>
  <c r="AA926" i="10" s="1"/>
  <c r="X926" i="10" a="1"/>
  <c r="X926" i="10" s="1"/>
  <c r="W926" i="10" a="1"/>
  <c r="W926" i="10" s="1"/>
  <c r="Y925" i="10" a="1"/>
  <c r="Y925" i="10" s="1"/>
  <c r="X925" i="10" a="1"/>
  <c r="X925" i="10" s="1"/>
  <c r="Z925" i="10" s="1"/>
  <c r="W925" i="10" a="1"/>
  <c r="W925" i="10" s="1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08" i="10"/>
  <c r="Y921" i="10" a="1"/>
  <c r="Y921" i="10" s="1"/>
  <c r="X921" i="10" a="1"/>
  <c r="X921" i="10" s="1"/>
  <c r="W921" i="10" a="1"/>
  <c r="W921" i="10" s="1"/>
  <c r="Y920" i="10" a="1"/>
  <c r="Y920" i="10" s="1"/>
  <c r="AA920" i="10" s="1"/>
  <c r="X920" i="10" a="1"/>
  <c r="X920" i="10" s="1"/>
  <c r="Z920" i="10" s="1"/>
  <c r="W920" i="10" a="1"/>
  <c r="W920" i="10" s="1"/>
  <c r="Y919" i="10" a="1"/>
  <c r="Y919" i="10" s="1"/>
  <c r="X919" i="10" a="1"/>
  <c r="X919" i="10" s="1"/>
  <c r="W919" i="10" a="1"/>
  <c r="W919" i="10" s="1"/>
  <c r="Y918" i="10" a="1"/>
  <c r="Y918" i="10" s="1"/>
  <c r="X918" i="10" a="1"/>
  <c r="X918" i="10" s="1"/>
  <c r="W918" i="10" a="1"/>
  <c r="W918" i="10" s="1"/>
  <c r="Y917" i="10" a="1"/>
  <c r="Y917" i="10" s="1"/>
  <c r="AA917" i="10" s="1"/>
  <c r="X917" i="10" a="1"/>
  <c r="X917" i="10" s="1"/>
  <c r="W917" i="10" a="1"/>
  <c r="W917" i="10" s="1"/>
  <c r="Y916" i="10" a="1"/>
  <c r="Y916" i="10" s="1"/>
  <c r="AA916" i="10" s="1"/>
  <c r="X916" i="10" a="1"/>
  <c r="X916" i="10" s="1"/>
  <c r="Z916" i="10" s="1"/>
  <c r="W916" i="10" a="1"/>
  <c r="W916" i="10" s="1"/>
  <c r="Y915" i="10" a="1"/>
  <c r="Y915" i="10" s="1"/>
  <c r="X915" i="10" a="1"/>
  <c r="X915" i="10" s="1"/>
  <c r="W915" i="10" a="1"/>
  <c r="W915" i="10" s="1"/>
  <c r="Y914" i="10" a="1"/>
  <c r="Y914" i="10" s="1"/>
  <c r="X914" i="10" a="1"/>
  <c r="X914" i="10" s="1"/>
  <c r="W914" i="10" a="1"/>
  <c r="W914" i="10" s="1"/>
  <c r="Y913" i="10" a="1"/>
  <c r="Y913" i="10" s="1"/>
  <c r="AA913" i="10" s="1"/>
  <c r="X913" i="10" a="1"/>
  <c r="X913" i="10" s="1"/>
  <c r="W913" i="10" a="1"/>
  <c r="W913" i="10" s="1"/>
  <c r="Y912" i="10" a="1"/>
  <c r="Y912" i="10" s="1"/>
  <c r="AA912" i="10" s="1"/>
  <c r="X912" i="10" a="1"/>
  <c r="X912" i="10" s="1"/>
  <c r="Z912" i="10" s="1"/>
  <c r="W912" i="10" a="1"/>
  <c r="W912" i="10" s="1"/>
  <c r="Y911" i="10" a="1"/>
  <c r="Y911" i="10" s="1"/>
  <c r="X911" i="10" a="1"/>
  <c r="X911" i="10" s="1"/>
  <c r="W911" i="10" a="1"/>
  <c r="W911" i="10" s="1"/>
  <c r="Y910" i="10" a="1"/>
  <c r="Y910" i="10" s="1"/>
  <c r="X910" i="10" a="1"/>
  <c r="X910" i="10" s="1"/>
  <c r="W910" i="10" a="1"/>
  <c r="W910" i="10" s="1"/>
  <c r="Y909" i="10" a="1"/>
  <c r="Y909" i="10" s="1"/>
  <c r="AA909" i="10" s="1"/>
  <c r="X909" i="10" a="1"/>
  <c r="X909" i="10" s="1"/>
  <c r="W909" i="10" a="1"/>
  <c r="W909" i="10" s="1"/>
  <c r="Y908" i="10" a="1"/>
  <c r="Y908" i="10" s="1"/>
  <c r="AA908" i="10" s="1"/>
  <c r="X908" i="10" a="1"/>
  <c r="X908" i="10" s="1"/>
  <c r="Z908" i="10" s="1"/>
  <c r="W908" i="10" a="1"/>
  <c r="W908" i="10" s="1"/>
  <c r="R904" i="10"/>
  <c r="R903" i="10"/>
  <c r="R902" i="10"/>
  <c r="R901" i="10"/>
  <c r="R900" i="10"/>
  <c r="R899" i="10"/>
  <c r="R898" i="10"/>
  <c r="R897" i="10"/>
  <c r="R896" i="10"/>
  <c r="R895" i="10"/>
  <c r="R894" i="10"/>
  <c r="R893" i="10"/>
  <c r="R892" i="10"/>
  <c r="R891" i="10"/>
  <c r="R890" i="10"/>
  <c r="R889" i="10"/>
  <c r="Y904" i="10" a="1"/>
  <c r="Y904" i="10" s="1"/>
  <c r="X904" i="10" a="1"/>
  <c r="X904" i="10" s="1"/>
  <c r="W904" i="10" a="1"/>
  <c r="W904" i="10" s="1"/>
  <c r="Y903" i="10" a="1"/>
  <c r="Y903" i="10" s="1"/>
  <c r="AA903" i="10" s="1"/>
  <c r="X903" i="10" a="1"/>
  <c r="X903" i="10" s="1"/>
  <c r="W903" i="10" a="1"/>
  <c r="W903" i="10" s="1"/>
  <c r="Y902" i="10" a="1"/>
  <c r="Y902" i="10" s="1"/>
  <c r="X902" i="10" a="1"/>
  <c r="X902" i="10" s="1"/>
  <c r="W902" i="10" a="1"/>
  <c r="W902" i="10" s="1"/>
  <c r="Y901" i="10" a="1"/>
  <c r="Y901" i="10" s="1"/>
  <c r="AA901" i="10" s="1"/>
  <c r="X901" i="10" a="1"/>
  <c r="X901" i="10" s="1"/>
  <c r="Z901" i="10" s="1"/>
  <c r="W901" i="10" a="1"/>
  <c r="W901" i="10" s="1"/>
  <c r="Y900" i="10" a="1"/>
  <c r="Y900" i="10" s="1"/>
  <c r="X900" i="10" a="1"/>
  <c r="X900" i="10" s="1"/>
  <c r="W900" i="10" a="1"/>
  <c r="W900" i="10" s="1"/>
  <c r="Y899" i="10" a="1"/>
  <c r="Y899" i="10" s="1"/>
  <c r="X899" i="10" a="1"/>
  <c r="X899" i="10" s="1"/>
  <c r="W899" i="10" a="1"/>
  <c r="W899" i="10" s="1"/>
  <c r="Y898" i="10" a="1"/>
  <c r="Y898" i="10" s="1"/>
  <c r="AA898" i="10" s="1"/>
  <c r="X898" i="10" a="1"/>
  <c r="X898" i="10" s="1"/>
  <c r="Z898" i="10" s="1"/>
  <c r="W898" i="10" a="1"/>
  <c r="W898" i="10" s="1"/>
  <c r="Y897" i="10" a="1"/>
  <c r="Y897" i="10" s="1"/>
  <c r="X897" i="10" a="1"/>
  <c r="X897" i="10" s="1"/>
  <c r="W897" i="10" a="1"/>
  <c r="W897" i="10" s="1"/>
  <c r="Y896" i="10" a="1"/>
  <c r="Y896" i="10" s="1"/>
  <c r="AA896" i="10" s="1"/>
  <c r="X896" i="10" a="1"/>
  <c r="X896" i="10" s="1"/>
  <c r="Z896" i="10" s="1"/>
  <c r="W896" i="10" a="1"/>
  <c r="W896" i="10" s="1"/>
  <c r="Y895" i="10" a="1"/>
  <c r="Y895" i="10" s="1"/>
  <c r="X895" i="10" a="1"/>
  <c r="X895" i="10" s="1"/>
  <c r="W895" i="10" a="1"/>
  <c r="W895" i="10" s="1"/>
  <c r="Y894" i="10" a="1"/>
  <c r="Y894" i="10" s="1"/>
  <c r="AA894" i="10" s="1"/>
  <c r="X894" i="10" a="1"/>
  <c r="X894" i="10" s="1"/>
  <c r="Z894" i="10" s="1"/>
  <c r="W894" i="10" a="1"/>
  <c r="W894" i="10" s="1"/>
  <c r="Y893" i="10" a="1"/>
  <c r="Y893" i="10" s="1"/>
  <c r="X893" i="10" a="1"/>
  <c r="X893" i="10" s="1"/>
  <c r="W893" i="10" a="1"/>
  <c r="W893" i="10" s="1"/>
  <c r="Y892" i="10" a="1"/>
  <c r="Y892" i="10" s="1"/>
  <c r="AA892" i="10" s="1"/>
  <c r="X892" i="10" a="1"/>
  <c r="X892" i="10" s="1"/>
  <c r="Z892" i="10" s="1"/>
  <c r="W892" i="10" a="1"/>
  <c r="W892" i="10" s="1"/>
  <c r="Y891" i="10" a="1"/>
  <c r="Y891" i="10" s="1"/>
  <c r="X891" i="10" a="1"/>
  <c r="X891" i="10" s="1"/>
  <c r="W891" i="10" a="1"/>
  <c r="W891" i="10" s="1"/>
  <c r="Y890" i="10" a="1"/>
  <c r="Y890" i="10" s="1"/>
  <c r="AA890" i="10" s="1"/>
  <c r="X890" i="10" a="1"/>
  <c r="X890" i="10" s="1"/>
  <c r="Z890" i="10" s="1"/>
  <c r="W890" i="10" a="1"/>
  <c r="W890" i="10" s="1"/>
  <c r="Y889" i="10" a="1"/>
  <c r="Y889" i="10" s="1"/>
  <c r="X889" i="10" a="1"/>
  <c r="X889" i="10" s="1"/>
  <c r="W889" i="10" a="1"/>
  <c r="W889" i="10" s="1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65" i="10"/>
  <c r="Y880" i="10" a="1"/>
  <c r="Y880" i="10" s="1"/>
  <c r="X880" i="10" a="1"/>
  <c r="X880" i="10" s="1"/>
  <c r="W880" i="10" a="1"/>
  <c r="W880" i="10" s="1"/>
  <c r="Y879" i="10" a="1"/>
  <c r="Y879" i="10" s="1"/>
  <c r="AA879" i="10" s="1"/>
  <c r="X879" i="10" a="1"/>
  <c r="X879" i="10" s="1"/>
  <c r="W879" i="10" a="1"/>
  <c r="W879" i="10" s="1"/>
  <c r="Y878" i="10" a="1"/>
  <c r="Y878" i="10" s="1"/>
  <c r="AA878" i="10" s="1"/>
  <c r="X878" i="10"/>
  <c r="Z878" i="10" s="1"/>
  <c r="X878" i="10" a="1"/>
  <c r="W878" i="10" a="1"/>
  <c r="W878" i="10" s="1"/>
  <c r="Y877" i="10" a="1"/>
  <c r="Y877" i="10" s="1"/>
  <c r="X877" i="10" a="1"/>
  <c r="X877" i="10" s="1"/>
  <c r="W877" i="10" a="1"/>
  <c r="W877" i="10" s="1"/>
  <c r="Y876" i="10" a="1"/>
  <c r="Y876" i="10" s="1"/>
  <c r="AA876" i="10" s="1"/>
  <c r="X876" i="10" a="1"/>
  <c r="X876" i="10" s="1"/>
  <c r="W876" i="10" a="1"/>
  <c r="W876" i="10" s="1"/>
  <c r="Y875" i="10" a="1"/>
  <c r="Y875" i="10" s="1"/>
  <c r="AA875" i="10" s="1"/>
  <c r="X875" i="10" a="1"/>
  <c r="X875" i="10" s="1"/>
  <c r="Z875" i="10" s="1"/>
  <c r="W875" i="10" a="1"/>
  <c r="W875" i="10" s="1"/>
  <c r="Y874" i="10" a="1"/>
  <c r="Y874" i="10" s="1"/>
  <c r="AA874" i="10" s="1"/>
  <c r="X874" i="10" a="1"/>
  <c r="X874" i="10" s="1"/>
  <c r="W874" i="10" a="1"/>
  <c r="W874" i="10" s="1"/>
  <c r="Y873" i="10" a="1"/>
  <c r="Y873" i="10" s="1"/>
  <c r="X873" i="10" a="1"/>
  <c r="X873" i="10" s="1"/>
  <c r="W873" i="10" a="1"/>
  <c r="W873" i="10" s="1"/>
  <c r="Y872" i="10" a="1"/>
  <c r="Y872" i="10" s="1"/>
  <c r="AA872" i="10" s="1"/>
  <c r="X872" i="10" a="1"/>
  <c r="X872" i="10" s="1"/>
  <c r="W872" i="10" a="1"/>
  <c r="W872" i="10" s="1"/>
  <c r="Y871" i="10" a="1"/>
  <c r="Y871" i="10" s="1"/>
  <c r="AA871" i="10" s="1"/>
  <c r="X871" i="10" a="1"/>
  <c r="X871" i="10" s="1"/>
  <c r="Z871" i="10" s="1"/>
  <c r="W871" i="10" a="1"/>
  <c r="W871" i="10" s="1"/>
  <c r="Y870" i="10" a="1"/>
  <c r="Y870" i="10" s="1"/>
  <c r="AA870" i="10" s="1"/>
  <c r="X870" i="10" a="1"/>
  <c r="X870" i="10" s="1"/>
  <c r="W870" i="10" a="1"/>
  <c r="W870" i="10" s="1"/>
  <c r="Y869" i="10" a="1"/>
  <c r="Y869" i="10" s="1"/>
  <c r="X869" i="10" a="1"/>
  <c r="X869" i="10" s="1"/>
  <c r="W869" i="10" a="1"/>
  <c r="W869" i="10" s="1"/>
  <c r="Y868" i="10" a="1"/>
  <c r="Y868" i="10" s="1"/>
  <c r="AA868" i="10" s="1"/>
  <c r="X868" i="10" a="1"/>
  <c r="X868" i="10" s="1"/>
  <c r="W868" i="10" a="1"/>
  <c r="W868" i="10" s="1"/>
  <c r="Y867" i="10" a="1"/>
  <c r="Y867" i="10" s="1"/>
  <c r="AA867" i="10" s="1"/>
  <c r="X867" i="10" a="1"/>
  <c r="X867" i="10" s="1"/>
  <c r="Z867" i="10" s="1"/>
  <c r="W867" i="10" a="1"/>
  <c r="W867" i="10" s="1"/>
  <c r="Y866" i="10" a="1"/>
  <c r="Y866" i="10" s="1"/>
  <c r="AA866" i="10" s="1"/>
  <c r="X866" i="10" a="1"/>
  <c r="X866" i="10" s="1"/>
  <c r="W866" i="10" a="1"/>
  <c r="W866" i="10" s="1"/>
  <c r="Y865" i="10" a="1"/>
  <c r="Y865" i="10" s="1"/>
  <c r="X865" i="10" a="1"/>
  <c r="X865" i="10" s="1"/>
  <c r="W865" i="10" a="1"/>
  <c r="W865" i="10" s="1"/>
  <c r="R848" i="10"/>
  <c r="R849" i="10"/>
  <c r="R850" i="10"/>
  <c r="R851" i="10"/>
  <c r="R852" i="10"/>
  <c r="R853" i="10"/>
  <c r="R854" i="10"/>
  <c r="R855" i="10"/>
  <c r="R847" i="10"/>
  <c r="Y855" i="10" a="1"/>
  <c r="Y855" i="10" s="1"/>
  <c r="AA855" i="10" s="1"/>
  <c r="X855" i="10" a="1"/>
  <c r="X855" i="10" s="1"/>
  <c r="Z855" i="10" s="1"/>
  <c r="W855" i="10" a="1"/>
  <c r="W855" i="10" s="1"/>
  <c r="Y854" i="10" a="1"/>
  <c r="Y854" i="10" s="1"/>
  <c r="X854" i="10" a="1"/>
  <c r="X854" i="10" s="1"/>
  <c r="W854" i="10" a="1"/>
  <c r="W854" i="10" s="1"/>
  <c r="Y853" i="10" a="1"/>
  <c r="Y853" i="10" s="1"/>
  <c r="AA853" i="10" s="1"/>
  <c r="X853" i="10" a="1"/>
  <c r="X853" i="10" s="1"/>
  <c r="Z853" i="10" s="1"/>
  <c r="W853" i="10" a="1"/>
  <c r="W853" i="10" s="1"/>
  <c r="Y852" i="10" a="1"/>
  <c r="Y852" i="10" s="1"/>
  <c r="X852" i="10" a="1"/>
  <c r="X852" i="10" s="1"/>
  <c r="W852" i="10" a="1"/>
  <c r="W852" i="10" s="1"/>
  <c r="Y851" i="10" a="1"/>
  <c r="Y851" i="10" s="1"/>
  <c r="X851" i="10" a="1"/>
  <c r="X851" i="10" s="1"/>
  <c r="W851" i="10" a="1"/>
  <c r="W851" i="10" s="1"/>
  <c r="Y850" i="10" a="1"/>
  <c r="Y850" i="10" s="1"/>
  <c r="AA850" i="10" s="1"/>
  <c r="X850" i="10" a="1"/>
  <c r="X850" i="10" s="1"/>
  <c r="Z850" i="10" s="1"/>
  <c r="W850" i="10" a="1"/>
  <c r="W850" i="10" s="1"/>
  <c r="Y849" i="10" a="1"/>
  <c r="Y849" i="10" s="1"/>
  <c r="AA849" i="10" s="1"/>
  <c r="X849" i="10" a="1"/>
  <c r="X849" i="10" s="1"/>
  <c r="Z849" i="10" s="1"/>
  <c r="W849" i="10" a="1"/>
  <c r="W849" i="10" s="1"/>
  <c r="Y848" i="10" a="1"/>
  <c r="Y848" i="10" s="1"/>
  <c r="X848" i="10" a="1"/>
  <c r="X848" i="10" s="1"/>
  <c r="W848" i="10" a="1"/>
  <c r="W848" i="10" s="1"/>
  <c r="Y847" i="10" a="1"/>
  <c r="Y847" i="10" s="1"/>
  <c r="AA847" i="10" s="1"/>
  <c r="X847" i="10" a="1"/>
  <c r="X847" i="10" s="1"/>
  <c r="Z847" i="10" s="1"/>
  <c r="W847" i="10" a="1"/>
  <c r="W847" i="10" s="1"/>
  <c r="R837" i="10"/>
  <c r="R836" i="10"/>
  <c r="R835" i="10"/>
  <c r="R834" i="10"/>
  <c r="R833" i="10"/>
  <c r="R832" i="10"/>
  <c r="R831" i="10"/>
  <c r="R830" i="10"/>
  <c r="R829" i="10"/>
  <c r="R828" i="10"/>
  <c r="R827" i="10"/>
  <c r="Y837" i="10" a="1"/>
  <c r="Y837" i="10" s="1"/>
  <c r="X837" i="10" a="1"/>
  <c r="X837" i="10" s="1"/>
  <c r="W837" i="10" a="1"/>
  <c r="W837" i="10" s="1"/>
  <c r="Y836" i="10" a="1"/>
  <c r="Y836" i="10" s="1"/>
  <c r="X836" i="10" a="1"/>
  <c r="X836" i="10" s="1"/>
  <c r="W836" i="10" a="1"/>
  <c r="W836" i="10" s="1"/>
  <c r="Y835" i="10" a="1"/>
  <c r="Y835" i="10" s="1"/>
  <c r="X835" i="10" a="1"/>
  <c r="X835" i="10" s="1"/>
  <c r="W835" i="10" a="1"/>
  <c r="W835" i="10" s="1"/>
  <c r="Y834" i="10" a="1"/>
  <c r="Y834" i="10" s="1"/>
  <c r="X834" i="10" a="1"/>
  <c r="X834" i="10" s="1"/>
  <c r="W834" i="10" a="1"/>
  <c r="W834" i="10" s="1"/>
  <c r="Y833" i="10" a="1"/>
  <c r="Y833" i="10" s="1"/>
  <c r="X833" i="10" a="1"/>
  <c r="X833" i="10" s="1"/>
  <c r="W833" i="10" a="1"/>
  <c r="W833" i="10" s="1"/>
  <c r="Y832" i="10" a="1"/>
  <c r="Y832" i="10" s="1"/>
  <c r="X832" i="10" a="1"/>
  <c r="X832" i="10" s="1"/>
  <c r="W832" i="10" a="1"/>
  <c r="W832" i="10" s="1"/>
  <c r="Y831" i="10" a="1"/>
  <c r="Y831" i="10" s="1"/>
  <c r="X831" i="10" a="1"/>
  <c r="X831" i="10" s="1"/>
  <c r="W831" i="10" a="1"/>
  <c r="W831" i="10" s="1"/>
  <c r="Y830" i="10" a="1"/>
  <c r="Y830" i="10" s="1"/>
  <c r="X830" i="10" a="1"/>
  <c r="X830" i="10" s="1"/>
  <c r="W830" i="10" a="1"/>
  <c r="W830" i="10" s="1"/>
  <c r="Y829" i="10" a="1"/>
  <c r="Y829" i="10" s="1"/>
  <c r="X829" i="10" a="1"/>
  <c r="X829" i="10" s="1"/>
  <c r="W829" i="10" a="1"/>
  <c r="W829" i="10" s="1"/>
  <c r="Y828" i="10" a="1"/>
  <c r="Y828" i="10" s="1"/>
  <c r="X828" i="10" a="1"/>
  <c r="X828" i="10" s="1"/>
  <c r="W828" i="10" a="1"/>
  <c r="W828" i="10" s="1"/>
  <c r="Y827" i="10" a="1"/>
  <c r="Y827" i="10" s="1"/>
  <c r="X827" i="10" a="1"/>
  <c r="X827" i="10" s="1"/>
  <c r="W827" i="10" a="1"/>
  <c r="W827" i="10" s="1"/>
  <c r="R810" i="10"/>
  <c r="R811" i="10"/>
  <c r="R812" i="10"/>
  <c r="R813" i="10"/>
  <c r="R814" i="10"/>
  <c r="R815" i="10"/>
  <c r="R816" i="10"/>
  <c r="R817" i="10"/>
  <c r="R818" i="10"/>
  <c r="R819" i="10"/>
  <c r="R820" i="10"/>
  <c r="R809" i="10"/>
  <c r="Y820" i="10" a="1"/>
  <c r="Y820" i="10" s="1"/>
  <c r="X820" i="10" a="1"/>
  <c r="X820" i="10" s="1"/>
  <c r="W820" i="10" a="1"/>
  <c r="W820" i="10" s="1"/>
  <c r="Y819" i="10" a="1"/>
  <c r="Y819" i="10" s="1"/>
  <c r="X819" i="10" a="1"/>
  <c r="X819" i="10" s="1"/>
  <c r="W819" i="10" a="1"/>
  <c r="W819" i="10" s="1"/>
  <c r="Y818" i="10" a="1"/>
  <c r="Y818" i="10" s="1"/>
  <c r="X818" i="10" a="1"/>
  <c r="X818" i="10" s="1"/>
  <c r="W818" i="10" a="1"/>
  <c r="W818" i="10" s="1"/>
  <c r="Y817" i="10" a="1"/>
  <c r="Y817" i="10" s="1"/>
  <c r="X817" i="10" a="1"/>
  <c r="X817" i="10" s="1"/>
  <c r="W817" i="10" a="1"/>
  <c r="W817" i="10" s="1"/>
  <c r="Y816" i="10" a="1"/>
  <c r="Y816" i="10" s="1"/>
  <c r="X816" i="10" a="1"/>
  <c r="X816" i="10" s="1"/>
  <c r="Z816" i="10" s="1"/>
  <c r="W816" i="10" a="1"/>
  <c r="W816" i="10" s="1"/>
  <c r="Y815" i="10" a="1"/>
  <c r="Y815" i="10" s="1"/>
  <c r="X815" i="10" a="1"/>
  <c r="X815" i="10" s="1"/>
  <c r="W815" i="10" a="1"/>
  <c r="W815" i="10" s="1"/>
  <c r="Y814" i="10" a="1"/>
  <c r="Y814" i="10" s="1"/>
  <c r="AA814" i="10" s="1"/>
  <c r="X814" i="10" a="1"/>
  <c r="X814" i="10" s="1"/>
  <c r="Z814" i="10" s="1"/>
  <c r="W814" i="10" a="1"/>
  <c r="W814" i="10" s="1"/>
  <c r="Y813" i="10" a="1"/>
  <c r="Y813" i="10" s="1"/>
  <c r="X813" i="10" a="1"/>
  <c r="X813" i="10" s="1"/>
  <c r="W813" i="10" a="1"/>
  <c r="W813" i="10" s="1"/>
  <c r="Y812" i="10" a="1"/>
  <c r="Y812" i="10" s="1"/>
  <c r="X812" i="10" a="1"/>
  <c r="X812" i="10" s="1"/>
  <c r="W812" i="10" a="1"/>
  <c r="W812" i="10" s="1"/>
  <c r="Y811" i="10" a="1"/>
  <c r="Y811" i="10" s="1"/>
  <c r="AA811" i="10" s="1"/>
  <c r="X811" i="10" a="1"/>
  <c r="X811" i="10" s="1"/>
  <c r="Z811" i="10" s="1"/>
  <c r="W811" i="10" a="1"/>
  <c r="W811" i="10" s="1"/>
  <c r="Y810" i="10" a="1"/>
  <c r="Y810" i="10" s="1"/>
  <c r="X810" i="10" a="1"/>
  <c r="X810" i="10" s="1"/>
  <c r="W810" i="10" a="1"/>
  <c r="W810" i="10" s="1"/>
  <c r="Y809" i="10" a="1"/>
  <c r="Y809" i="10" s="1"/>
  <c r="AA809" i="10" s="1"/>
  <c r="X809" i="10" a="1"/>
  <c r="X809" i="10" s="1"/>
  <c r="Z809" i="10" s="1"/>
  <c r="W809" i="10" a="1"/>
  <c r="W809" i="10" s="1"/>
  <c r="R792" i="10"/>
  <c r="R793" i="10"/>
  <c r="R794" i="10"/>
  <c r="R795" i="10"/>
  <c r="R796" i="10"/>
  <c r="R797" i="10"/>
  <c r="R798" i="10"/>
  <c r="R799" i="10"/>
  <c r="R800" i="10"/>
  <c r="R801" i="10"/>
  <c r="R791" i="10"/>
  <c r="Y801" i="10" a="1"/>
  <c r="Y801" i="10" s="1"/>
  <c r="X801" i="10" a="1"/>
  <c r="X801" i="10" s="1"/>
  <c r="W801" i="10" a="1"/>
  <c r="W801" i="10" s="1"/>
  <c r="Y800" i="10" a="1"/>
  <c r="Y800" i="10" s="1"/>
  <c r="X800" i="10" a="1"/>
  <c r="X800" i="10" s="1"/>
  <c r="W800" i="10" a="1"/>
  <c r="W800" i="10" s="1"/>
  <c r="Y799" i="10" a="1"/>
  <c r="Y799" i="10" s="1"/>
  <c r="X799" i="10" a="1"/>
  <c r="X799" i="10" s="1"/>
  <c r="W799" i="10" a="1"/>
  <c r="W799" i="10" s="1"/>
  <c r="Y798" i="10" a="1"/>
  <c r="Y798" i="10" s="1"/>
  <c r="X798" i="10" a="1"/>
  <c r="X798" i="10" s="1"/>
  <c r="W798" i="10" a="1"/>
  <c r="W798" i="10" s="1"/>
  <c r="Y797" i="10" a="1"/>
  <c r="Y797" i="10" s="1"/>
  <c r="X797" i="10" a="1"/>
  <c r="X797" i="10" s="1"/>
  <c r="W797" i="10" a="1"/>
  <c r="W797" i="10" s="1"/>
  <c r="Y796" i="10" a="1"/>
  <c r="Y796" i="10" s="1"/>
  <c r="AA796" i="10" s="1"/>
  <c r="X796" i="10" a="1"/>
  <c r="X796" i="10" s="1"/>
  <c r="Z796" i="10" s="1"/>
  <c r="W796" i="10" a="1"/>
  <c r="W796" i="10" s="1"/>
  <c r="Y795" i="10" a="1"/>
  <c r="Y795" i="10" s="1"/>
  <c r="X795" i="10" a="1"/>
  <c r="X795" i="10" s="1"/>
  <c r="W795" i="10" a="1"/>
  <c r="W795" i="10" s="1"/>
  <c r="Y794" i="10" a="1"/>
  <c r="Y794" i="10" s="1"/>
  <c r="X794" i="10" a="1"/>
  <c r="X794" i="10" s="1"/>
  <c r="W794" i="10" a="1"/>
  <c r="W794" i="10" s="1"/>
  <c r="Y793" i="10" a="1"/>
  <c r="Y793" i="10" s="1"/>
  <c r="AA793" i="10" s="1"/>
  <c r="X793" i="10" a="1"/>
  <c r="X793" i="10" s="1"/>
  <c r="Z793" i="10" s="1"/>
  <c r="W793" i="10" a="1"/>
  <c r="W793" i="10" s="1"/>
  <c r="Y792" i="10" a="1"/>
  <c r="Y792" i="10" s="1"/>
  <c r="AA792" i="10" s="1"/>
  <c r="X792" i="10" a="1"/>
  <c r="X792" i="10" s="1"/>
  <c r="Z792" i="10" s="1"/>
  <c r="W792" i="10" a="1"/>
  <c r="W792" i="10" s="1"/>
  <c r="Y791" i="10" a="1"/>
  <c r="Y791" i="10" s="1"/>
  <c r="X791" i="10" a="1"/>
  <c r="X791" i="10" s="1"/>
  <c r="W791" i="10" a="1"/>
  <c r="W791" i="10" s="1"/>
  <c r="R775" i="10"/>
  <c r="R776" i="10"/>
  <c r="R777" i="10"/>
  <c r="R778" i="10"/>
  <c r="R779" i="10"/>
  <c r="R780" i="10"/>
  <c r="R781" i="10"/>
  <c r="R782" i="10"/>
  <c r="R783" i="10"/>
  <c r="R774" i="10"/>
  <c r="Y783" i="10" a="1"/>
  <c r="Y783" i="10" s="1"/>
  <c r="X783" i="10" a="1"/>
  <c r="X783" i="10" s="1"/>
  <c r="W783" i="10" a="1"/>
  <c r="W783" i="10" s="1"/>
  <c r="Y782" i="10" a="1"/>
  <c r="Y782" i="10" s="1"/>
  <c r="X782" i="10" a="1"/>
  <c r="X782" i="10" s="1"/>
  <c r="Z782" i="10" s="1"/>
  <c r="W782" i="10" a="1"/>
  <c r="W782" i="10" s="1"/>
  <c r="Y781" i="10" a="1"/>
  <c r="Y781" i="10" s="1"/>
  <c r="X781" i="10" a="1"/>
  <c r="X781" i="10" s="1"/>
  <c r="W781" i="10" a="1"/>
  <c r="W781" i="10" s="1"/>
  <c r="Y780" i="10" a="1"/>
  <c r="Y780" i="10" s="1"/>
  <c r="AA780" i="10" s="1"/>
  <c r="X780" i="10" a="1"/>
  <c r="X780" i="10" s="1"/>
  <c r="W780" i="10" a="1"/>
  <c r="W780" i="10" s="1"/>
  <c r="Y779" i="10" a="1"/>
  <c r="Y779" i="10" s="1"/>
  <c r="AA779" i="10" s="1"/>
  <c r="X779" i="10" a="1"/>
  <c r="X779" i="10" s="1"/>
  <c r="W779" i="10" a="1"/>
  <c r="W779" i="10" s="1"/>
  <c r="Y778" i="10" a="1"/>
  <c r="Y778" i="10" s="1"/>
  <c r="X778" i="10" a="1"/>
  <c r="X778" i="10" s="1"/>
  <c r="W778" i="10" a="1"/>
  <c r="W778" i="10" s="1"/>
  <c r="Y777" i="10" a="1"/>
  <c r="Y777" i="10" s="1"/>
  <c r="X777" i="10" a="1"/>
  <c r="X777" i="10" s="1"/>
  <c r="W777" i="10" a="1"/>
  <c r="W777" i="10" s="1"/>
  <c r="Y776" i="10" a="1"/>
  <c r="Y776" i="10" s="1"/>
  <c r="AA776" i="10" s="1"/>
  <c r="X776" i="10" a="1"/>
  <c r="X776" i="10" s="1"/>
  <c r="W776" i="10" a="1"/>
  <c r="W776" i="10" s="1"/>
  <c r="Y775" i="10" a="1"/>
  <c r="Y775" i="10" s="1"/>
  <c r="AA775" i="10" s="1"/>
  <c r="X775" i="10" a="1"/>
  <c r="X775" i="10" s="1"/>
  <c r="W775" i="10" a="1"/>
  <c r="W775" i="10" s="1"/>
  <c r="Y774" i="10" a="1"/>
  <c r="Y774" i="10" s="1"/>
  <c r="X774" i="10" a="1"/>
  <c r="X774" i="10" s="1"/>
  <c r="W774" i="10" a="1"/>
  <c r="W774" i="10" s="1"/>
  <c r="R757" i="10"/>
  <c r="R758" i="10"/>
  <c r="R759" i="10"/>
  <c r="R760" i="10"/>
  <c r="R761" i="10"/>
  <c r="R762" i="10"/>
  <c r="R763" i="10"/>
  <c r="R764" i="10"/>
  <c r="R765" i="10"/>
  <c r="R766" i="10"/>
  <c r="R756" i="10"/>
  <c r="Y766" i="10" a="1"/>
  <c r="Y766" i="10" s="1"/>
  <c r="X766" i="10" a="1"/>
  <c r="X766" i="10" s="1"/>
  <c r="W766" i="10" a="1"/>
  <c r="W766" i="10" s="1"/>
  <c r="Y765" i="10" a="1"/>
  <c r="Y765" i="10" s="1"/>
  <c r="AA765" i="10" s="1"/>
  <c r="X765" i="10" a="1"/>
  <c r="X765" i="10" s="1"/>
  <c r="W765" i="10" a="1"/>
  <c r="W765" i="10" s="1"/>
  <c r="Y764" i="10" a="1"/>
  <c r="Y764" i="10" s="1"/>
  <c r="X764" i="10" a="1"/>
  <c r="X764" i="10" s="1"/>
  <c r="W764" i="10" a="1"/>
  <c r="W764" i="10" s="1"/>
  <c r="Y763" i="10" a="1"/>
  <c r="Y763" i="10" s="1"/>
  <c r="X763" i="10" a="1"/>
  <c r="X763" i="10" s="1"/>
  <c r="W763" i="10" a="1"/>
  <c r="W763" i="10" s="1"/>
  <c r="Y762" i="10" a="1"/>
  <c r="Y762" i="10" s="1"/>
  <c r="X762" i="10" a="1"/>
  <c r="X762" i="10" s="1"/>
  <c r="W762" i="10" a="1"/>
  <c r="W762" i="10" s="1"/>
  <c r="Y761" i="10" a="1"/>
  <c r="Y761" i="10" s="1"/>
  <c r="X761" i="10" a="1"/>
  <c r="X761" i="10" s="1"/>
  <c r="W761" i="10" a="1"/>
  <c r="W761" i="10" s="1"/>
  <c r="Y760" i="10" a="1"/>
  <c r="Y760" i="10" s="1"/>
  <c r="X760" i="10" a="1"/>
  <c r="X760" i="10" s="1"/>
  <c r="W760" i="10" a="1"/>
  <c r="W760" i="10" s="1"/>
  <c r="Y759" i="10" a="1"/>
  <c r="Y759" i="10" s="1"/>
  <c r="X759" i="10" a="1"/>
  <c r="X759" i="10" s="1"/>
  <c r="W759" i="10" a="1"/>
  <c r="W759" i="10" s="1"/>
  <c r="Y758" i="10" a="1"/>
  <c r="Y758" i="10" s="1"/>
  <c r="X758" i="10" a="1"/>
  <c r="X758" i="10" s="1"/>
  <c r="W758" i="10" a="1"/>
  <c r="W758" i="10" s="1"/>
  <c r="Y757" i="10" a="1"/>
  <c r="Y757" i="10" s="1"/>
  <c r="AA757" i="10" s="1"/>
  <c r="X757" i="10" a="1"/>
  <c r="X757" i="10" s="1"/>
  <c r="W757" i="10" a="1"/>
  <c r="W757" i="10" s="1"/>
  <c r="Y756" i="10" a="1"/>
  <c r="Y756" i="10" s="1"/>
  <c r="X756" i="10" a="1"/>
  <c r="X756" i="10" s="1"/>
  <c r="W756" i="10" a="1"/>
  <c r="W756" i="10" s="1"/>
  <c r="R733" i="10"/>
  <c r="R734" i="10"/>
  <c r="R735" i="10"/>
  <c r="R736" i="10"/>
  <c r="R737" i="10"/>
  <c r="R738" i="10"/>
  <c r="R739" i="10"/>
  <c r="R740" i="10"/>
  <c r="R741" i="10"/>
  <c r="R732" i="10"/>
  <c r="Y741" i="10" a="1"/>
  <c r="Y741" i="10" s="1"/>
  <c r="X741" i="10" a="1"/>
  <c r="X741" i="10" s="1"/>
  <c r="W741" i="10" a="1"/>
  <c r="W741" i="10" s="1"/>
  <c r="Y740" i="10" a="1"/>
  <c r="Y740" i="10" s="1"/>
  <c r="X740" i="10" a="1"/>
  <c r="X740" i="10" s="1"/>
  <c r="Z740" i="10" s="1"/>
  <c r="W740" i="10" a="1"/>
  <c r="W740" i="10" s="1"/>
  <c r="Y739" i="10" a="1"/>
  <c r="Y739" i="10" s="1"/>
  <c r="X739" i="10" a="1"/>
  <c r="X739" i="10" s="1"/>
  <c r="W739" i="10" a="1"/>
  <c r="W739" i="10" s="1"/>
  <c r="Y738" i="10" a="1"/>
  <c r="Y738" i="10" s="1"/>
  <c r="AA738" i="10" s="1"/>
  <c r="X738" i="10" a="1"/>
  <c r="X738" i="10" s="1"/>
  <c r="W738" i="10" a="1"/>
  <c r="W738" i="10" s="1"/>
  <c r="Y737" i="10" a="1"/>
  <c r="Y737" i="10" s="1"/>
  <c r="X737" i="10" a="1"/>
  <c r="X737" i="10" s="1"/>
  <c r="Z737" i="10" s="1"/>
  <c r="W737" i="10" a="1"/>
  <c r="W737" i="10" s="1"/>
  <c r="Y736" i="10" a="1"/>
  <c r="Y736" i="10" s="1"/>
  <c r="X736" i="10" a="1"/>
  <c r="X736" i="10" s="1"/>
  <c r="W736" i="10" a="1"/>
  <c r="W736" i="10" s="1"/>
  <c r="Y735" i="10" a="1"/>
  <c r="Y735" i="10" s="1"/>
  <c r="X735" i="10" a="1"/>
  <c r="X735" i="10" s="1"/>
  <c r="W735" i="10" a="1"/>
  <c r="W735" i="10" s="1"/>
  <c r="Y734" i="10" a="1"/>
  <c r="Y734" i="10" s="1"/>
  <c r="AA734" i="10" s="1"/>
  <c r="X734" i="10" a="1"/>
  <c r="X734" i="10" s="1"/>
  <c r="W734" i="10" a="1"/>
  <c r="W734" i="10" s="1"/>
  <c r="Y733" i="10" a="1"/>
  <c r="Y733" i="10" s="1"/>
  <c r="X733" i="10" a="1"/>
  <c r="X733" i="10" s="1"/>
  <c r="W733" i="10" a="1"/>
  <c r="W733" i="10" s="1"/>
  <c r="Y732" i="10" a="1"/>
  <c r="Y732" i="10" s="1"/>
  <c r="AA732" i="10" s="1"/>
  <c r="X732" i="10" a="1"/>
  <c r="X732" i="10" s="1"/>
  <c r="W732" i="10" a="1"/>
  <c r="W732" i="10" s="1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14" i="10"/>
  <c r="Y729" i="10" a="1"/>
  <c r="Y729" i="10" s="1"/>
  <c r="X729" i="10" a="1"/>
  <c r="X729" i="10" s="1"/>
  <c r="W729" i="10" a="1"/>
  <c r="W729" i="10" s="1"/>
  <c r="Y728" i="10" a="1"/>
  <c r="Y728" i="10" s="1"/>
  <c r="X728" i="10" a="1"/>
  <c r="X728" i="10" s="1"/>
  <c r="W728" i="10" a="1"/>
  <c r="W728" i="10" s="1"/>
  <c r="Y727" i="10" a="1"/>
  <c r="Y727" i="10" s="1"/>
  <c r="AA727" i="10" s="1"/>
  <c r="X727" i="10" a="1"/>
  <c r="X727" i="10" s="1"/>
  <c r="Z727" i="10" s="1"/>
  <c r="W727" i="10" a="1"/>
  <c r="W727" i="10" s="1"/>
  <c r="Y726" i="10" a="1"/>
  <c r="Y726" i="10" s="1"/>
  <c r="X726" i="10" a="1"/>
  <c r="X726" i="10" s="1"/>
  <c r="W726" i="10" a="1"/>
  <c r="W726" i="10" s="1"/>
  <c r="Y725" i="10" a="1"/>
  <c r="Y725" i="10" s="1"/>
  <c r="X725" i="10" a="1"/>
  <c r="X725" i="10" s="1"/>
  <c r="W725" i="10" a="1"/>
  <c r="W725" i="10" s="1"/>
  <c r="Y724" i="10" a="1"/>
  <c r="Y724" i="10" s="1"/>
  <c r="X724" i="10" a="1"/>
  <c r="X724" i="10" s="1"/>
  <c r="W724" i="10" a="1"/>
  <c r="W724" i="10" s="1"/>
  <c r="Y723" i="10" a="1"/>
  <c r="Y723" i="10" s="1"/>
  <c r="AA723" i="10" s="1"/>
  <c r="X723" i="10" a="1"/>
  <c r="X723" i="10" s="1"/>
  <c r="Z723" i="10" s="1"/>
  <c r="W723" i="10" a="1"/>
  <c r="W723" i="10" s="1"/>
  <c r="Y722" i="10" a="1"/>
  <c r="Y722" i="10" s="1"/>
  <c r="X722" i="10" a="1"/>
  <c r="X722" i="10" s="1"/>
  <c r="W722" i="10" a="1"/>
  <c r="W722" i="10" s="1"/>
  <c r="Y721" i="10" a="1"/>
  <c r="Y721" i="10" s="1"/>
  <c r="AA721" i="10" s="1"/>
  <c r="X721" i="10" a="1"/>
  <c r="X721" i="10" s="1"/>
  <c r="Z721" i="10" s="1"/>
  <c r="W721" i="10" a="1"/>
  <c r="W721" i="10" s="1"/>
  <c r="Y720" i="10" a="1"/>
  <c r="Y720" i="10" s="1"/>
  <c r="X720" i="10" a="1"/>
  <c r="X720" i="10" s="1"/>
  <c r="W720" i="10" a="1"/>
  <c r="W720" i="10" s="1"/>
  <c r="Y719" i="10" a="1"/>
  <c r="Y719" i="10" s="1"/>
  <c r="AA719" i="10" s="1"/>
  <c r="X719" i="10" a="1"/>
  <c r="X719" i="10" s="1"/>
  <c r="Z719" i="10" s="1"/>
  <c r="W719" i="10" a="1"/>
  <c r="W719" i="10" s="1"/>
  <c r="Y718" i="10" a="1"/>
  <c r="Y718" i="10" s="1"/>
  <c r="X718" i="10" a="1"/>
  <c r="X718" i="10" s="1"/>
  <c r="W718" i="10" a="1"/>
  <c r="W718" i="10" s="1"/>
  <c r="Y717" i="10" a="1"/>
  <c r="Y717" i="10" s="1"/>
  <c r="AA717" i="10" s="1"/>
  <c r="X717" i="10" a="1"/>
  <c r="X717" i="10" s="1"/>
  <c r="Z717" i="10" s="1"/>
  <c r="W717" i="10" a="1"/>
  <c r="W717" i="10" s="1"/>
  <c r="Y716" i="10" a="1"/>
  <c r="Y716" i="10" s="1"/>
  <c r="X716" i="10" a="1"/>
  <c r="X716" i="10" s="1"/>
  <c r="W716" i="10" a="1"/>
  <c r="W716" i="10" s="1"/>
  <c r="Y715" i="10" a="1"/>
  <c r="Y715" i="10" s="1"/>
  <c r="AA715" i="10" s="1"/>
  <c r="X715" i="10" a="1"/>
  <c r="X715" i="10" s="1"/>
  <c r="Z715" i="10" s="1"/>
  <c r="W715" i="10" a="1"/>
  <c r="W715" i="10" s="1"/>
  <c r="Y714" i="10" a="1"/>
  <c r="Y714" i="10" s="1"/>
  <c r="X714" i="10" a="1"/>
  <c r="X714" i="10" s="1"/>
  <c r="W714" i="10" a="1"/>
  <c r="W714" i="10" s="1"/>
  <c r="R703" i="10"/>
  <c r="R702" i="10"/>
  <c r="R701" i="10"/>
  <c r="R700" i="10"/>
  <c r="R699" i="10"/>
  <c r="R697" i="10"/>
  <c r="R696" i="10"/>
  <c r="R695" i="10"/>
  <c r="R694" i="10"/>
  <c r="R693" i="10"/>
  <c r="R692" i="10"/>
  <c r="R691" i="10"/>
  <c r="R690" i="10"/>
  <c r="Y703" i="10" a="1"/>
  <c r="Y703" i="10" s="1"/>
  <c r="X703" i="10" a="1"/>
  <c r="X703" i="10" s="1"/>
  <c r="W703" i="10" a="1"/>
  <c r="W703" i="10" s="1"/>
  <c r="Y702" i="10"/>
  <c r="Y702" i="10" a="1"/>
  <c r="X702" i="10" a="1"/>
  <c r="X702" i="10" s="1"/>
  <c r="W702" i="10" a="1"/>
  <c r="W702" i="10" s="1"/>
  <c r="Y701" i="10" a="1"/>
  <c r="Y701" i="10" s="1"/>
  <c r="AA701" i="10" s="1"/>
  <c r="X701" i="10" a="1"/>
  <c r="X701" i="10" s="1"/>
  <c r="W701" i="10" a="1"/>
  <c r="W701" i="10" s="1"/>
  <c r="Y700" i="10" a="1"/>
  <c r="Y700" i="10" s="1"/>
  <c r="X700" i="10" a="1"/>
  <c r="X700" i="10" s="1"/>
  <c r="W700" i="10" a="1"/>
  <c r="W700" i="10" s="1"/>
  <c r="Y699" i="10" a="1"/>
  <c r="Y699" i="10" s="1"/>
  <c r="AA699" i="10" s="1"/>
  <c r="X699" i="10" a="1"/>
  <c r="X699" i="10" s="1"/>
  <c r="W699" i="10" a="1"/>
  <c r="W699" i="10" s="1"/>
  <c r="Y698" i="10" a="1"/>
  <c r="Y698" i="10" s="1"/>
  <c r="X698" i="10" a="1"/>
  <c r="X698" i="10" s="1"/>
  <c r="W698" i="10" a="1"/>
  <c r="W698" i="10" s="1"/>
  <c r="Y697" i="10" a="1"/>
  <c r="Y697" i="10" s="1"/>
  <c r="AA697" i="10" s="1"/>
  <c r="X697" i="10" a="1"/>
  <c r="X697" i="10" s="1"/>
  <c r="W697" i="10" a="1"/>
  <c r="W697" i="10" s="1"/>
  <c r="Y696" i="10" a="1"/>
  <c r="Y696" i="10" s="1"/>
  <c r="X696" i="10" a="1"/>
  <c r="X696" i="10" s="1"/>
  <c r="Z696" i="10" s="1"/>
  <c r="W696" i="10" a="1"/>
  <c r="W696" i="10" s="1"/>
  <c r="Y695" i="10" a="1"/>
  <c r="Y695" i="10" s="1"/>
  <c r="AA695" i="10" s="1"/>
  <c r="X695" i="10" a="1"/>
  <c r="X695" i="10" s="1"/>
  <c r="Z695" i="10" s="1"/>
  <c r="W695" i="10" a="1"/>
  <c r="W695" i="10" s="1"/>
  <c r="Y694" i="10" a="1"/>
  <c r="Y694" i="10" s="1"/>
  <c r="X694" i="10" a="1"/>
  <c r="X694" i="10" s="1"/>
  <c r="W694" i="10" a="1"/>
  <c r="W694" i="10" s="1"/>
  <c r="Y693" i="10" a="1"/>
  <c r="Y693" i="10" s="1"/>
  <c r="AA693" i="10" s="1"/>
  <c r="X693" i="10" a="1"/>
  <c r="X693" i="10" s="1"/>
  <c r="W693" i="10" a="1"/>
  <c r="W693" i="10" s="1"/>
  <c r="Y692" i="10" a="1"/>
  <c r="Y692" i="10" s="1"/>
  <c r="X692" i="10" a="1"/>
  <c r="X692" i="10" s="1"/>
  <c r="Z692" i="10" s="1"/>
  <c r="W692" i="10" a="1"/>
  <c r="W692" i="10" s="1"/>
  <c r="Y691" i="10" a="1"/>
  <c r="Y691" i="10" s="1"/>
  <c r="AA691" i="10" s="1"/>
  <c r="X691" i="10" a="1"/>
  <c r="X691" i="10" s="1"/>
  <c r="Z691" i="10" s="1"/>
  <c r="W691" i="10" a="1"/>
  <c r="W691" i="10" s="1"/>
  <c r="Y690" i="10" a="1"/>
  <c r="Y690" i="10" s="1"/>
  <c r="X690" i="10" a="1"/>
  <c r="X690" i="10" s="1"/>
  <c r="W690" i="10" a="1"/>
  <c r="W690" i="10" s="1"/>
  <c r="R672" i="10"/>
  <c r="R673" i="10"/>
  <c r="R674" i="10"/>
  <c r="R675" i="10"/>
  <c r="R676" i="10"/>
  <c r="R677" i="10"/>
  <c r="R679" i="10"/>
  <c r="R680" i="10"/>
  <c r="R681" i="10"/>
  <c r="R671" i="10"/>
  <c r="Y681" i="10" a="1"/>
  <c r="Y681" i="10" s="1"/>
  <c r="X681" i="10" a="1"/>
  <c r="X681" i="10" s="1"/>
  <c r="W681" i="10" a="1"/>
  <c r="W681" i="10" s="1"/>
  <c r="Y680" i="10" a="1"/>
  <c r="Y680" i="10" s="1"/>
  <c r="X680" i="10" a="1"/>
  <c r="X680" i="10" s="1"/>
  <c r="W680" i="10" a="1"/>
  <c r="W680" i="10" s="1"/>
  <c r="Y679" i="10" a="1"/>
  <c r="Y679" i="10" s="1"/>
  <c r="X679" i="10" a="1"/>
  <c r="X679" i="10" s="1"/>
  <c r="W679" i="10" a="1"/>
  <c r="W679" i="10" s="1"/>
  <c r="Y678" i="10" a="1"/>
  <c r="Y678" i="10" s="1"/>
  <c r="X678" i="10" a="1"/>
  <c r="X678" i="10" s="1"/>
  <c r="W678" i="10" a="1"/>
  <c r="W678" i="10" s="1"/>
  <c r="Y677" i="10" a="1"/>
  <c r="Y677" i="10" s="1"/>
  <c r="AA677" i="10" s="1"/>
  <c r="X677" i="10" a="1"/>
  <c r="X677" i="10" s="1"/>
  <c r="W677" i="10" a="1"/>
  <c r="W677" i="10" s="1"/>
  <c r="Y676" i="10" a="1"/>
  <c r="Y676" i="10" s="1"/>
  <c r="AA676" i="10" s="1"/>
  <c r="X676" i="10" a="1"/>
  <c r="X676" i="10" s="1"/>
  <c r="Z676" i="10" s="1"/>
  <c r="W676" i="10" a="1"/>
  <c r="W676" i="10" s="1"/>
  <c r="Y675" i="10" a="1"/>
  <c r="Y675" i="10" s="1"/>
  <c r="X675" i="10" a="1"/>
  <c r="X675" i="10" s="1"/>
  <c r="W675" i="10" a="1"/>
  <c r="W675" i="10" s="1"/>
  <c r="Y674" i="10" a="1"/>
  <c r="Y674" i="10" s="1"/>
  <c r="X674" i="10" a="1"/>
  <c r="X674" i="10" s="1"/>
  <c r="Z674" i="10" s="1"/>
  <c r="W674" i="10" a="1"/>
  <c r="W674" i="10" s="1"/>
  <c r="Y673" i="10" a="1"/>
  <c r="Y673" i="10" s="1"/>
  <c r="AA673" i="10" s="1"/>
  <c r="X673" i="10" a="1"/>
  <c r="X673" i="10" s="1"/>
  <c r="Z673" i="10" s="1"/>
  <c r="W673" i="10" a="1"/>
  <c r="W673" i="10" s="1"/>
  <c r="Y672" i="10" a="1"/>
  <c r="Y672" i="10" s="1"/>
  <c r="X672" i="10" a="1"/>
  <c r="X672" i="10" s="1"/>
  <c r="W672" i="10" a="1"/>
  <c r="W672" i="10" s="1"/>
  <c r="Y671" i="10" a="1"/>
  <c r="Y671" i="10" s="1"/>
  <c r="AA671" i="10" s="1"/>
  <c r="X671" i="10" a="1"/>
  <c r="X671" i="10" s="1"/>
  <c r="Z671" i="10" s="1"/>
  <c r="W671" i="10" a="1"/>
  <c r="W671" i="10" s="1"/>
  <c r="R656" i="10"/>
  <c r="R657" i="10"/>
  <c r="R658" i="10"/>
  <c r="R659" i="10"/>
  <c r="R660" i="10"/>
  <c r="R661" i="10"/>
  <c r="R662" i="10"/>
  <c r="R663" i="10"/>
  <c r="R665" i="10"/>
  <c r="R666" i="10"/>
  <c r="R655" i="10"/>
  <c r="Y666" i="10" a="1"/>
  <c r="Y666" i="10" s="1"/>
  <c r="X666" i="10" a="1"/>
  <c r="X666" i="10" s="1"/>
  <c r="W666" i="10" a="1"/>
  <c r="W666" i="10" s="1"/>
  <c r="Y665" i="10" a="1"/>
  <c r="Y665" i="10" s="1"/>
  <c r="X665" i="10" a="1"/>
  <c r="X665" i="10" s="1"/>
  <c r="W665" i="10" a="1"/>
  <c r="W665" i="10" s="1"/>
  <c r="Y664" i="10" a="1"/>
  <c r="Y664" i="10" s="1"/>
  <c r="X664" i="10" a="1"/>
  <c r="X664" i="10" s="1"/>
  <c r="W664" i="10" a="1"/>
  <c r="W664" i="10" s="1"/>
  <c r="Y663" i="10" a="1"/>
  <c r="Y663" i="10" s="1"/>
  <c r="X663" i="10" a="1"/>
  <c r="X663" i="10" s="1"/>
  <c r="W663" i="10" a="1"/>
  <c r="W663" i="10" s="1"/>
  <c r="Y662" i="10" a="1"/>
  <c r="Y662" i="10" s="1"/>
  <c r="X662" i="10" a="1"/>
  <c r="X662" i="10" s="1"/>
  <c r="W662" i="10" a="1"/>
  <c r="W662" i="10" s="1"/>
  <c r="Y661" i="10" a="1"/>
  <c r="Y661" i="10" s="1"/>
  <c r="X661" i="10" a="1"/>
  <c r="X661" i="10" s="1"/>
  <c r="Z661" i="10" s="1"/>
  <c r="W661" i="10" a="1"/>
  <c r="W661" i="10" s="1"/>
  <c r="Y660" i="10" a="1"/>
  <c r="Y660" i="10" s="1"/>
  <c r="X660" i="10" a="1"/>
  <c r="X660" i="10" s="1"/>
  <c r="W660" i="10" a="1"/>
  <c r="W660" i="10" s="1"/>
  <c r="Y659" i="10" a="1"/>
  <c r="Y659" i="10" s="1"/>
  <c r="X659" i="10" a="1"/>
  <c r="X659" i="10" s="1"/>
  <c r="W659" i="10" a="1"/>
  <c r="W659" i="10" s="1"/>
  <c r="Y658" i="10" a="1"/>
  <c r="Y658" i="10" s="1"/>
  <c r="AA658" i="10" s="1"/>
  <c r="X658" i="10" a="1"/>
  <c r="X658" i="10" s="1"/>
  <c r="Z658" i="10" s="1"/>
  <c r="W658" i="10" a="1"/>
  <c r="W658" i="10" s="1"/>
  <c r="Y657" i="10" a="1"/>
  <c r="Y657" i="10" s="1"/>
  <c r="X657" i="10" a="1"/>
  <c r="X657" i="10" s="1"/>
  <c r="W657" i="10" a="1"/>
  <c r="W657" i="10" s="1"/>
  <c r="Y656" i="10" a="1"/>
  <c r="Y656" i="10" s="1"/>
  <c r="X656" i="10" a="1"/>
  <c r="X656" i="10" s="1"/>
  <c r="W656" i="10" a="1"/>
  <c r="W656" i="10" s="1"/>
  <c r="Y655" i="10" a="1"/>
  <c r="Y655" i="10" s="1"/>
  <c r="X655" i="10" a="1"/>
  <c r="X655" i="10" s="1"/>
  <c r="W655" i="10" a="1"/>
  <c r="W655" i="10" s="1"/>
  <c r="R650" i="10"/>
  <c r="R649" i="10"/>
  <c r="R648" i="10"/>
  <c r="R647" i="10"/>
  <c r="R646" i="10"/>
  <c r="R645" i="10"/>
  <c r="R643" i="10"/>
  <c r="R642" i="10"/>
  <c r="R641" i="10"/>
  <c r="R640" i="10"/>
  <c r="R639" i="10"/>
  <c r="R638" i="10"/>
  <c r="R637" i="10"/>
  <c r="Y650" i="10" a="1"/>
  <c r="Y650" i="10" s="1"/>
  <c r="X650" i="10" a="1"/>
  <c r="X650" i="10" s="1"/>
  <c r="W650" i="10" a="1"/>
  <c r="W650" i="10" s="1"/>
  <c r="Y649" i="10" a="1"/>
  <c r="Y649" i="10" s="1"/>
  <c r="X649" i="10" a="1"/>
  <c r="X649" i="10" s="1"/>
  <c r="W649" i="10" a="1"/>
  <c r="W649" i="10" s="1"/>
  <c r="Y648" i="10" a="1"/>
  <c r="Y648" i="10" s="1"/>
  <c r="X648" i="10" a="1"/>
  <c r="X648" i="10" s="1"/>
  <c r="W648" i="10" a="1"/>
  <c r="W648" i="10" s="1"/>
  <c r="Y647" i="10" a="1"/>
  <c r="Y647" i="10" s="1"/>
  <c r="AA647" i="10" s="1"/>
  <c r="X647" i="10" a="1"/>
  <c r="X647" i="10" s="1"/>
  <c r="Z647" i="10" s="1"/>
  <c r="W647" i="10"/>
  <c r="W647" i="10" a="1"/>
  <c r="Y646" i="10" a="1"/>
  <c r="Y646" i="10" s="1"/>
  <c r="AA646" i="10" s="1"/>
  <c r="X646" i="10" a="1"/>
  <c r="X646" i="10" s="1"/>
  <c r="Z646" i="10" s="1"/>
  <c r="W646" i="10"/>
  <c r="W646" i="10" a="1"/>
  <c r="Y645" i="10" a="1"/>
  <c r="Y645" i="10" s="1"/>
  <c r="X645" i="10" a="1"/>
  <c r="X645" i="10" s="1"/>
  <c r="Z645" i="10" s="1"/>
  <c r="W645" i="10" a="1"/>
  <c r="W645" i="10" s="1"/>
  <c r="Y644" i="10" a="1"/>
  <c r="Y644" i="10" s="1"/>
  <c r="X644" i="10" a="1"/>
  <c r="X644" i="10" s="1"/>
  <c r="Z644" i="10" s="1"/>
  <c r="W644" i="10" a="1"/>
  <c r="W644" i="10" s="1"/>
  <c r="Y643" i="10" a="1"/>
  <c r="Y643" i="10" s="1"/>
  <c r="X643" i="10" a="1"/>
  <c r="X643" i="10" s="1"/>
  <c r="W643" i="10" a="1"/>
  <c r="W643" i="10" s="1"/>
  <c r="Y642" i="10" a="1"/>
  <c r="Y642" i="10" s="1"/>
  <c r="AA642" i="10" s="1"/>
  <c r="X642" i="10" a="1"/>
  <c r="X642" i="10" s="1"/>
  <c r="W642" i="10" a="1"/>
  <c r="W642" i="10" s="1"/>
  <c r="Y641" i="10" a="1"/>
  <c r="Y641" i="10" s="1"/>
  <c r="X641" i="10" a="1"/>
  <c r="X641" i="10" s="1"/>
  <c r="Z641" i="10" s="1"/>
  <c r="W641" i="10" a="1"/>
  <c r="W641" i="10" s="1"/>
  <c r="Y640" i="10" a="1"/>
  <c r="Y640" i="10" s="1"/>
  <c r="AA640" i="10" s="1"/>
  <c r="X640" i="10" a="1"/>
  <c r="X640" i="10" s="1"/>
  <c r="Z640" i="10" s="1"/>
  <c r="W640" i="10" a="1"/>
  <c r="W640" i="10" s="1"/>
  <c r="Y639" i="10" a="1"/>
  <c r="Y639" i="10" s="1"/>
  <c r="X639" i="10" a="1"/>
  <c r="X639" i="10" s="1"/>
  <c r="Z639" i="10" s="1"/>
  <c r="W639" i="10" a="1"/>
  <c r="W639" i="10" s="1"/>
  <c r="Y638" i="10" a="1"/>
  <c r="Y638" i="10" s="1"/>
  <c r="AA638" i="10" s="1"/>
  <c r="X638" i="10" a="1"/>
  <c r="X638" i="10" s="1"/>
  <c r="W638" i="10" a="1"/>
  <c r="W638" i="10" s="1"/>
  <c r="Y637" i="10" a="1"/>
  <c r="Y637" i="10" s="1"/>
  <c r="X637" i="10" a="1"/>
  <c r="X637" i="10" s="1"/>
  <c r="Z637" i="10" s="1"/>
  <c r="W637" i="10" a="1"/>
  <c r="W637" i="10" s="1"/>
  <c r="R618" i="10"/>
  <c r="R619" i="10"/>
  <c r="R620" i="10"/>
  <c r="R621" i="10"/>
  <c r="R622" i="10"/>
  <c r="R623" i="10"/>
  <c r="R624" i="10"/>
  <c r="R626" i="10"/>
  <c r="R627" i="10"/>
  <c r="R628" i="10"/>
  <c r="R617" i="10"/>
  <c r="Y628" i="10" a="1"/>
  <c r="Y628" i="10" s="1"/>
  <c r="X628" i="10" a="1"/>
  <c r="X628" i="10" s="1"/>
  <c r="W628" i="10" a="1"/>
  <c r="W628" i="10" s="1"/>
  <c r="Y627" i="10" a="1"/>
  <c r="Y627" i="10" s="1"/>
  <c r="X627" i="10" a="1"/>
  <c r="X627" i="10" s="1"/>
  <c r="W627" i="10" a="1"/>
  <c r="W627" i="10" s="1"/>
  <c r="Y626" i="10" a="1"/>
  <c r="Y626" i="10" s="1"/>
  <c r="X626" i="10" a="1"/>
  <c r="X626" i="10" s="1"/>
  <c r="W626" i="10" a="1"/>
  <c r="W626" i="10" s="1"/>
  <c r="Y625" i="10" a="1"/>
  <c r="Y625" i="10" s="1"/>
  <c r="X625" i="10" a="1"/>
  <c r="X625" i="10" s="1"/>
  <c r="W625" i="10" a="1"/>
  <c r="W625" i="10" s="1"/>
  <c r="Y624" i="10" a="1"/>
  <c r="Y624" i="10" s="1"/>
  <c r="X624" i="10" a="1"/>
  <c r="X624" i="10" s="1"/>
  <c r="W624" i="10" a="1"/>
  <c r="W624" i="10" s="1"/>
  <c r="Y623" i="10" a="1"/>
  <c r="Y623" i="10" s="1"/>
  <c r="X623" i="10" a="1"/>
  <c r="X623" i="10" s="1"/>
  <c r="W623" i="10" a="1"/>
  <c r="W623" i="10" s="1"/>
  <c r="Y622" i="10" a="1"/>
  <c r="Y622" i="10" s="1"/>
  <c r="X622" i="10" a="1"/>
  <c r="X622" i="10" s="1"/>
  <c r="W622" i="10" a="1"/>
  <c r="W622" i="10" s="1"/>
  <c r="Y621" i="10" a="1"/>
  <c r="Y621" i="10" s="1"/>
  <c r="X621" i="10" a="1"/>
  <c r="X621" i="10" s="1"/>
  <c r="W621" i="10" a="1"/>
  <c r="W621" i="10" s="1"/>
  <c r="Y620" i="10" a="1"/>
  <c r="Y620" i="10" s="1"/>
  <c r="AA620" i="10" s="1"/>
  <c r="X620" i="10" a="1"/>
  <c r="X620" i="10" s="1"/>
  <c r="Z620" i="10" s="1"/>
  <c r="W620" i="10" a="1"/>
  <c r="W620" i="10" s="1"/>
  <c r="Y619" i="10" a="1"/>
  <c r="Y619" i="10" s="1"/>
  <c r="X619" i="10" a="1"/>
  <c r="X619" i="10" s="1"/>
  <c r="W619" i="10" a="1"/>
  <c r="W619" i="10" s="1"/>
  <c r="Y618" i="10" a="1"/>
  <c r="Y618" i="10" s="1"/>
  <c r="X618" i="10" a="1"/>
  <c r="X618" i="10" s="1"/>
  <c r="W618" i="10" a="1"/>
  <c r="W618" i="10" s="1"/>
  <c r="Y617" i="10" a="1"/>
  <c r="Y617" i="10" s="1"/>
  <c r="X617" i="10" a="1"/>
  <c r="X617" i="10" s="1"/>
  <c r="W617" i="10" a="1"/>
  <c r="W617" i="10" s="1"/>
  <c r="R612" i="10"/>
  <c r="R611" i="10"/>
  <c r="R610" i="10"/>
  <c r="R609" i="10"/>
  <c r="R607" i="10"/>
  <c r="R606" i="10"/>
  <c r="R605" i="10"/>
  <c r="R604" i="10"/>
  <c r="R603" i="10"/>
  <c r="R602" i="10"/>
  <c r="R601" i="10"/>
  <c r="R600" i="10"/>
  <c r="R599" i="10"/>
  <c r="Y612" i="10" a="1"/>
  <c r="Y612" i="10" s="1"/>
  <c r="X612" i="10" a="1"/>
  <c r="X612" i="10" s="1"/>
  <c r="W612" i="10" a="1"/>
  <c r="W612" i="10" s="1"/>
  <c r="Y611" i="10" a="1"/>
  <c r="Y611" i="10" s="1"/>
  <c r="X611" i="10" a="1"/>
  <c r="X611" i="10" s="1"/>
  <c r="W611" i="10" a="1"/>
  <c r="W611" i="10" s="1"/>
  <c r="Y610" i="10" a="1"/>
  <c r="Y610" i="10" s="1"/>
  <c r="X610" i="10" a="1"/>
  <c r="X610" i="10" s="1"/>
  <c r="W610" i="10" a="1"/>
  <c r="W610" i="10" s="1"/>
  <c r="Y609" i="10" a="1"/>
  <c r="Y609" i="10" s="1"/>
  <c r="AA609" i="10" s="1"/>
  <c r="X609" i="10" a="1"/>
  <c r="X609" i="10" s="1"/>
  <c r="Z609" i="10" s="1"/>
  <c r="W609" i="10" a="1"/>
  <c r="W609" i="10" s="1"/>
  <c r="Y608" i="10" a="1"/>
  <c r="Y608" i="10" s="1"/>
  <c r="AA608" i="10" s="1"/>
  <c r="X608" i="10" a="1"/>
  <c r="X608" i="10" s="1"/>
  <c r="Z608" i="10" s="1"/>
  <c r="W608" i="10" a="1"/>
  <c r="W608" i="10" s="1"/>
  <c r="Y607" i="10" a="1"/>
  <c r="Y607" i="10" s="1"/>
  <c r="X607" i="10" a="1"/>
  <c r="X607" i="10" s="1"/>
  <c r="W607" i="10" a="1"/>
  <c r="W607" i="10" s="1"/>
  <c r="Y606" i="10" a="1"/>
  <c r="Y606" i="10" s="1"/>
  <c r="X606" i="10" a="1"/>
  <c r="X606" i="10" s="1"/>
  <c r="W606" i="10" a="1"/>
  <c r="W606" i="10" s="1"/>
  <c r="Y605" i="10" a="1"/>
  <c r="Y605" i="10" s="1"/>
  <c r="AA605" i="10" s="1"/>
  <c r="X605" i="10" a="1"/>
  <c r="X605" i="10" s="1"/>
  <c r="Z605" i="10" s="1"/>
  <c r="W605" i="10" a="1"/>
  <c r="W605" i="10" s="1"/>
  <c r="Y604" i="10" a="1"/>
  <c r="Y604" i="10" s="1"/>
  <c r="AA604" i="10" s="1"/>
  <c r="X604" i="10" a="1"/>
  <c r="X604" i="10" s="1"/>
  <c r="Z604" i="10" s="1"/>
  <c r="W604" i="10" a="1"/>
  <c r="W604" i="10" s="1"/>
  <c r="Y603" i="10" a="1"/>
  <c r="Y603" i="10" s="1"/>
  <c r="X603" i="10" a="1"/>
  <c r="X603" i="10" s="1"/>
  <c r="W603" i="10" a="1"/>
  <c r="W603" i="10" s="1"/>
  <c r="Y602" i="10" a="1"/>
  <c r="Y602" i="10" s="1"/>
  <c r="X602" i="10" a="1"/>
  <c r="X602" i="10" s="1"/>
  <c r="W602" i="10" a="1"/>
  <c r="W602" i="10" s="1"/>
  <c r="Y601" i="10" a="1"/>
  <c r="Y601" i="10" s="1"/>
  <c r="AA601" i="10" s="1"/>
  <c r="X601" i="10" a="1"/>
  <c r="X601" i="10" s="1"/>
  <c r="Z601" i="10" s="1"/>
  <c r="W601" i="10" a="1"/>
  <c r="W601" i="10" s="1"/>
  <c r="Y600" i="10" a="1"/>
  <c r="Y600" i="10" s="1"/>
  <c r="AA600" i="10" s="1"/>
  <c r="X600" i="10" a="1"/>
  <c r="X600" i="10" s="1"/>
  <c r="Z600" i="10" s="1"/>
  <c r="W600" i="10" a="1"/>
  <c r="W600" i="10" s="1"/>
  <c r="Y599" i="10" a="1"/>
  <c r="Y599" i="10" s="1"/>
  <c r="X599" i="10" a="1"/>
  <c r="X599" i="10" s="1"/>
  <c r="W599" i="10" a="1"/>
  <c r="W599" i="10" s="1"/>
  <c r="R582" i="10"/>
  <c r="R583" i="10"/>
  <c r="R584" i="10"/>
  <c r="R585" i="10"/>
  <c r="R586" i="10"/>
  <c r="R588" i="10"/>
  <c r="R589" i="10"/>
  <c r="R590" i="10"/>
  <c r="R591" i="10"/>
  <c r="R592" i="10"/>
  <c r="R581" i="10"/>
  <c r="Y592" i="10" a="1"/>
  <c r="Y592" i="10" s="1"/>
  <c r="X592" i="10" a="1"/>
  <c r="X592" i="10" s="1"/>
  <c r="W592" i="10" a="1"/>
  <c r="W592" i="10" s="1"/>
  <c r="Y591" i="10" a="1"/>
  <c r="Y591" i="10" s="1"/>
  <c r="X591" i="10" a="1"/>
  <c r="X591" i="10" s="1"/>
  <c r="W591" i="10" a="1"/>
  <c r="W591" i="10" s="1"/>
  <c r="Y590" i="10" a="1"/>
  <c r="Y590" i="10" s="1"/>
  <c r="X590" i="10" a="1"/>
  <c r="X590" i="10" s="1"/>
  <c r="W590" i="10" a="1"/>
  <c r="W590" i="10" s="1"/>
  <c r="Y589" i="10" a="1"/>
  <c r="Y589" i="10" s="1"/>
  <c r="X589" i="10" a="1"/>
  <c r="X589" i="10" s="1"/>
  <c r="Z589" i="10" s="1"/>
  <c r="W589" i="10" a="1"/>
  <c r="W589" i="10" s="1"/>
  <c r="Y588" i="10" a="1"/>
  <c r="Y588" i="10" s="1"/>
  <c r="AA588" i="10" s="1"/>
  <c r="X588" i="10" a="1"/>
  <c r="X588" i="10" s="1"/>
  <c r="W588" i="10" a="1"/>
  <c r="W588" i="10" s="1"/>
  <c r="Y587" i="10" a="1"/>
  <c r="Y587" i="10" s="1"/>
  <c r="AA587" i="10" s="1"/>
  <c r="X587" i="10" a="1"/>
  <c r="X587" i="10" s="1"/>
  <c r="Z587" i="10" s="1"/>
  <c r="W587" i="10" a="1"/>
  <c r="W587" i="10" s="1"/>
  <c r="Y586" i="10" a="1"/>
  <c r="Y586" i="10" s="1"/>
  <c r="X586" i="10" a="1"/>
  <c r="X586" i="10" s="1"/>
  <c r="Z586" i="10" s="1"/>
  <c r="W586" i="10" a="1"/>
  <c r="W586" i="10" s="1"/>
  <c r="Y585" i="10" a="1"/>
  <c r="Y585" i="10" s="1"/>
  <c r="AA585" i="10" s="1"/>
  <c r="X585" i="10" a="1"/>
  <c r="X585" i="10" s="1"/>
  <c r="Z585" i="10" s="1"/>
  <c r="W585" i="10" a="1"/>
  <c r="W585" i="10" s="1"/>
  <c r="Y584" i="10" a="1"/>
  <c r="Y584" i="10" s="1"/>
  <c r="X584" i="10" a="1"/>
  <c r="X584" i="10" s="1"/>
  <c r="Z584" i="10" s="1"/>
  <c r="W584" i="10" a="1"/>
  <c r="W584" i="10" s="1"/>
  <c r="Y583" i="10" a="1"/>
  <c r="Y583" i="10" s="1"/>
  <c r="AA583" i="10" s="1"/>
  <c r="X583" i="10" a="1"/>
  <c r="X583" i="10" s="1"/>
  <c r="Z583" i="10" s="1"/>
  <c r="W583" i="10" a="1"/>
  <c r="W583" i="10" s="1"/>
  <c r="Y582" i="10" a="1"/>
  <c r="Y582" i="10" s="1"/>
  <c r="X582" i="10" a="1"/>
  <c r="X582" i="10" s="1"/>
  <c r="Z582" i="10" s="1"/>
  <c r="W582" i="10" a="1"/>
  <c r="W582" i="10" s="1"/>
  <c r="Y581" i="10" a="1"/>
  <c r="Y581" i="10" s="1"/>
  <c r="AA581" i="10" s="1"/>
  <c r="X581" i="10" a="1"/>
  <c r="X581" i="10" s="1"/>
  <c r="Z581" i="10" s="1"/>
  <c r="W581" i="10" a="1"/>
  <c r="W581" i="10" s="1"/>
  <c r="R564" i="10"/>
  <c r="R565" i="10"/>
  <c r="R567" i="10"/>
  <c r="R568" i="10"/>
  <c r="R569" i="10"/>
  <c r="R570" i="10"/>
  <c r="R571" i="10"/>
  <c r="R572" i="10"/>
  <c r="R573" i="10"/>
  <c r="R574" i="10"/>
  <c r="R575" i="10"/>
  <c r="R576" i="10"/>
  <c r="R563" i="10"/>
  <c r="Y576" i="10" a="1"/>
  <c r="Y576" i="10" s="1"/>
  <c r="X576" i="10" a="1"/>
  <c r="X576" i="10" s="1"/>
  <c r="W576" i="10" a="1"/>
  <c r="W576" i="10" s="1"/>
  <c r="Y575" i="10" a="1"/>
  <c r="Y575" i="10" s="1"/>
  <c r="X575" i="10" a="1"/>
  <c r="X575" i="10" s="1"/>
  <c r="W575" i="10" a="1"/>
  <c r="W575" i="10" s="1"/>
  <c r="Y574" i="10" a="1"/>
  <c r="Y574" i="10" s="1"/>
  <c r="AA574" i="10" s="1"/>
  <c r="X574" i="10" a="1"/>
  <c r="X574" i="10" s="1"/>
  <c r="W574" i="10" a="1"/>
  <c r="W574" i="10" s="1"/>
  <c r="Y573" i="10" a="1"/>
  <c r="Y573" i="10" s="1"/>
  <c r="X573" i="10" a="1"/>
  <c r="X573" i="10" s="1"/>
  <c r="W573" i="10" a="1"/>
  <c r="W573" i="10" s="1"/>
  <c r="Y572" i="10" a="1"/>
  <c r="Y572" i="10" s="1"/>
  <c r="AA572" i="10" s="1"/>
  <c r="X572" i="10" a="1"/>
  <c r="X572" i="10" s="1"/>
  <c r="Z572" i="10" s="1"/>
  <c r="W572" i="10" a="1"/>
  <c r="W572" i="10" s="1"/>
  <c r="Y571" i="10" a="1"/>
  <c r="Y571" i="10" s="1"/>
  <c r="X571" i="10" a="1"/>
  <c r="X571" i="10" s="1"/>
  <c r="W571" i="10" a="1"/>
  <c r="W571" i="10" s="1"/>
  <c r="Y570" i="10" a="1"/>
  <c r="Y570" i="10" s="1"/>
  <c r="X570" i="10" a="1"/>
  <c r="X570" i="10" s="1"/>
  <c r="W570" i="10" a="1"/>
  <c r="W570" i="10" s="1"/>
  <c r="Y569" i="10" a="1"/>
  <c r="Y569" i="10" s="1"/>
  <c r="X569" i="10" a="1"/>
  <c r="X569" i="10" s="1"/>
  <c r="Z569" i="10" s="1"/>
  <c r="W569" i="10" a="1"/>
  <c r="W569" i="10" s="1"/>
  <c r="Y568" i="10" a="1"/>
  <c r="Y568" i="10" s="1"/>
  <c r="AA568" i="10" s="1"/>
  <c r="X568" i="10" a="1"/>
  <c r="X568" i="10" s="1"/>
  <c r="Z568" i="10" s="1"/>
  <c r="W568" i="10" a="1"/>
  <c r="W568" i="10" s="1"/>
  <c r="Y567" i="10" a="1"/>
  <c r="Y567" i="10" s="1"/>
  <c r="X567" i="10" a="1"/>
  <c r="X567" i="10" s="1"/>
  <c r="W567" i="10" a="1"/>
  <c r="W567" i="10" s="1"/>
  <c r="Y566" i="10" a="1"/>
  <c r="Y566" i="10" s="1"/>
  <c r="X566" i="10" a="1"/>
  <c r="X566" i="10" s="1"/>
  <c r="W566" i="10" a="1"/>
  <c r="W566" i="10" s="1"/>
  <c r="Y565" i="10" a="1"/>
  <c r="Y565" i="10" s="1"/>
  <c r="X565" i="10" a="1"/>
  <c r="X565" i="10" s="1"/>
  <c r="Z565" i="10" s="1"/>
  <c r="W565" i="10" a="1"/>
  <c r="W565" i="10" s="1"/>
  <c r="Y564" i="10" a="1"/>
  <c r="Y564" i="10" s="1"/>
  <c r="AA564" i="10" s="1"/>
  <c r="X564" i="10" a="1"/>
  <c r="X564" i="10" s="1"/>
  <c r="Z564" i="10" s="1"/>
  <c r="W564" i="10" a="1"/>
  <c r="W564" i="10" s="1"/>
  <c r="Y563" i="10" a="1"/>
  <c r="Y563" i="10" s="1"/>
  <c r="X563" i="10" a="1"/>
  <c r="X563" i="10" s="1"/>
  <c r="W563" i="10" a="1"/>
  <c r="W563" i="10" s="1"/>
  <c r="R556" i="10"/>
  <c r="R555" i="10"/>
  <c r="R554" i="10"/>
  <c r="R553" i="10"/>
  <c r="R552" i="10"/>
  <c r="R551" i="10"/>
  <c r="R549" i="10"/>
  <c r="R548" i="10"/>
  <c r="R547" i="10"/>
  <c r="R546" i="10"/>
  <c r="Y556" i="10" a="1"/>
  <c r="Y556" i="10" s="1"/>
  <c r="X556" i="10" a="1"/>
  <c r="X556" i="10" s="1"/>
  <c r="W556" i="10" a="1"/>
  <c r="W556" i="10" s="1"/>
  <c r="Y555" i="10" a="1"/>
  <c r="Y555" i="10" s="1"/>
  <c r="X555" i="10" a="1"/>
  <c r="X555" i="10" s="1"/>
  <c r="W555" i="10" a="1"/>
  <c r="W555" i="10" s="1"/>
  <c r="Y554" i="10" a="1"/>
  <c r="Y554" i="10" s="1"/>
  <c r="X554" i="10" a="1"/>
  <c r="X554" i="10" s="1"/>
  <c r="Z554" i="10" s="1"/>
  <c r="W554" i="10" a="1"/>
  <c r="W554" i="10" s="1"/>
  <c r="Y553" i="10" a="1"/>
  <c r="Y553" i="10" s="1"/>
  <c r="X553" i="10" a="1"/>
  <c r="X553" i="10" s="1"/>
  <c r="Z553" i="10" s="1"/>
  <c r="W553" i="10" a="1"/>
  <c r="W553" i="10" s="1"/>
  <c r="Y552" i="10" a="1"/>
  <c r="Y552" i="10" s="1"/>
  <c r="X552" i="10" a="1"/>
  <c r="X552" i="10" s="1"/>
  <c r="W552" i="10" a="1"/>
  <c r="W552" i="10" s="1"/>
  <c r="Y551" i="10" a="1"/>
  <c r="Y551" i="10" s="1"/>
  <c r="X551" i="10" a="1"/>
  <c r="X551" i="10" s="1"/>
  <c r="W551" i="10" a="1"/>
  <c r="W551" i="10" s="1"/>
  <c r="Y550" i="10" a="1"/>
  <c r="Y550" i="10" s="1"/>
  <c r="AA550" i="10" s="1"/>
  <c r="X550" i="10" a="1"/>
  <c r="X550" i="10" s="1"/>
  <c r="Z550" i="10" s="1"/>
  <c r="W550" i="10" a="1"/>
  <c r="W550" i="10" s="1"/>
  <c r="Y549" i="10" a="1"/>
  <c r="Y549" i="10" s="1"/>
  <c r="X549" i="10" a="1"/>
  <c r="X549" i="10" s="1"/>
  <c r="W549" i="10" a="1"/>
  <c r="W549" i="10" s="1"/>
  <c r="Y548" i="10" a="1"/>
  <c r="Y548" i="10" s="1"/>
  <c r="X548" i="10" a="1"/>
  <c r="X548" i="10" s="1"/>
  <c r="Z548" i="10" s="1"/>
  <c r="W548" i="10" a="1"/>
  <c r="W548" i="10" s="1"/>
  <c r="Y547" i="10" a="1"/>
  <c r="Y547" i="10" s="1"/>
  <c r="X547" i="10" a="1"/>
  <c r="X547" i="10" s="1"/>
  <c r="W547" i="10" a="1"/>
  <c r="W547" i="10" s="1"/>
  <c r="Y546" i="10" a="1"/>
  <c r="Y546" i="10" s="1"/>
  <c r="AA546" i="10" s="1"/>
  <c r="X546" i="10" a="1"/>
  <c r="X546" i="10" s="1"/>
  <c r="Z546" i="10" s="1"/>
  <c r="W546" i="10" a="1"/>
  <c r="W546" i="10" s="1"/>
  <c r="R532" i="10"/>
  <c r="R529" i="10"/>
  <c r="R530" i="10"/>
  <c r="R531" i="10"/>
  <c r="R533" i="10"/>
  <c r="R535" i="10"/>
  <c r="R536" i="10"/>
  <c r="R537" i="10"/>
  <c r="R538" i="10"/>
  <c r="R528" i="10"/>
  <c r="Y538" i="10" a="1"/>
  <c r="Y538" i="10" s="1"/>
  <c r="X538" i="10" a="1"/>
  <c r="X538" i="10"/>
  <c r="W538" i="10" a="1"/>
  <c r="W538" i="10" s="1"/>
  <c r="Y537" i="10" a="1"/>
  <c r="Y537" i="10"/>
  <c r="AA537" i="10" s="1"/>
  <c r="X537" i="10" a="1"/>
  <c r="X537" i="10" s="1"/>
  <c r="Z537" i="10" s="1"/>
  <c r="W537" i="10" a="1"/>
  <c r="W537" i="10" s="1"/>
  <c r="Y536" i="10" a="1"/>
  <c r="Y536" i="10" s="1"/>
  <c r="AA536" i="10" s="1"/>
  <c r="X536" i="10" a="1"/>
  <c r="X536" i="10" s="1"/>
  <c r="Z536" i="10" s="1"/>
  <c r="W536" i="10" a="1"/>
  <c r="W536" i="10"/>
  <c r="Y535" i="10" a="1"/>
  <c r="Y535" i="10" s="1"/>
  <c r="X535" i="10" a="1"/>
  <c r="X535" i="10" s="1"/>
  <c r="W535" i="10" a="1"/>
  <c r="W535" i="10" s="1"/>
  <c r="Y534" i="10" a="1"/>
  <c r="Y534" i="10" s="1"/>
  <c r="X534" i="10" a="1"/>
  <c r="X534" i="10" s="1"/>
  <c r="W534" i="10" a="1"/>
  <c r="W534" i="10" s="1"/>
  <c r="Y533" i="10" a="1"/>
  <c r="Y533" i="10" s="1"/>
  <c r="AA533" i="10" s="1"/>
  <c r="X533" i="10" a="1"/>
  <c r="X533" i="10" s="1"/>
  <c r="Z533" i="10" s="1"/>
  <c r="W533" i="10" a="1"/>
  <c r="W533" i="10"/>
  <c r="Y532" i="10" a="1"/>
  <c r="Y532" i="10" s="1"/>
  <c r="AA532" i="10" s="1"/>
  <c r="X532" i="10" a="1"/>
  <c r="X532" i="10" s="1"/>
  <c r="Z532" i="10" s="1"/>
  <c r="W532" i="10" a="1"/>
  <c r="W532" i="10" s="1"/>
  <c r="Y531" i="10" a="1"/>
  <c r="Y531" i="10"/>
  <c r="X531" i="10" a="1"/>
  <c r="X531" i="10" s="1"/>
  <c r="W531" i="10" a="1"/>
  <c r="W531" i="10" s="1"/>
  <c r="Y530" i="10" a="1"/>
  <c r="Y530" i="10" s="1"/>
  <c r="AA530" i="10" s="1"/>
  <c r="X530" i="10" a="1"/>
  <c r="X530" i="10" s="1"/>
  <c r="Z530" i="10" s="1"/>
  <c r="W530" i="10" a="1"/>
  <c r="W530" i="10"/>
  <c r="Y529" i="10" a="1"/>
  <c r="Y529" i="10" s="1"/>
  <c r="X529" i="10" a="1"/>
  <c r="X529" i="10" s="1"/>
  <c r="W529" i="10" a="1"/>
  <c r="W529" i="10" s="1"/>
  <c r="Y528" i="10" a="1"/>
  <c r="Y528" i="10"/>
  <c r="X528" i="10" a="1"/>
  <c r="X528" i="10" s="1"/>
  <c r="W528" i="10" a="1"/>
  <c r="W528" i="10" s="1"/>
  <c r="R522" i="10"/>
  <c r="R521" i="10"/>
  <c r="R520" i="10"/>
  <c r="R518" i="10"/>
  <c r="R517" i="10"/>
  <c r="R516" i="10"/>
  <c r="R515" i="10"/>
  <c r="R514" i="10"/>
  <c r="R513" i="10"/>
  <c r="R512" i="10"/>
  <c r="R511" i="10"/>
  <c r="R510" i="10"/>
  <c r="R509" i="10"/>
  <c r="Y522" i="10" a="1"/>
  <c r="Y522" i="10" s="1"/>
  <c r="X522" i="10" a="1"/>
  <c r="X522" i="10" s="1"/>
  <c r="W522" i="10" a="1"/>
  <c r="W522" i="10" s="1"/>
  <c r="Y521" i="10" a="1"/>
  <c r="Y521" i="10" s="1"/>
  <c r="X521" i="10" a="1"/>
  <c r="X521" i="10" s="1"/>
  <c r="Z521" i="10" s="1"/>
  <c r="W521" i="10" a="1"/>
  <c r="W521" i="10" s="1"/>
  <c r="Y520" i="10" a="1"/>
  <c r="Y520" i="10" s="1"/>
  <c r="AA520" i="10" s="1"/>
  <c r="X520" i="10" a="1"/>
  <c r="X520" i="10" s="1"/>
  <c r="Z520" i="10" s="1"/>
  <c r="W520" i="10" a="1"/>
  <c r="W520" i="10" s="1"/>
  <c r="Y519" i="10" a="1"/>
  <c r="Y519" i="10" s="1"/>
  <c r="AA519" i="10" s="1"/>
  <c r="X519" i="10" a="1"/>
  <c r="X519" i="10" s="1"/>
  <c r="Z519" i="10" s="1"/>
  <c r="W519" i="10" a="1"/>
  <c r="W519" i="10" s="1"/>
  <c r="Y518" i="10" a="1"/>
  <c r="Y518" i="10" s="1"/>
  <c r="X518" i="10" a="1"/>
  <c r="X518" i="10" s="1"/>
  <c r="W518" i="10" a="1"/>
  <c r="W518" i="10" s="1"/>
  <c r="Y517" i="10" a="1"/>
  <c r="Y517" i="10" s="1"/>
  <c r="X517" i="10" a="1"/>
  <c r="X517" i="10" s="1"/>
  <c r="Z517" i="10" s="1"/>
  <c r="W517" i="10" a="1"/>
  <c r="W517" i="10" s="1"/>
  <c r="Y516" i="10" a="1"/>
  <c r="Y516" i="10" s="1"/>
  <c r="X516" i="10" a="1"/>
  <c r="X516" i="10" s="1"/>
  <c r="W516" i="10" a="1"/>
  <c r="W516" i="10" s="1"/>
  <c r="Y515" i="10" a="1"/>
  <c r="Y515" i="10" s="1"/>
  <c r="X515" i="10" a="1"/>
  <c r="X515" i="10" s="1"/>
  <c r="Z515" i="10" s="1"/>
  <c r="W515" i="10" a="1"/>
  <c r="W515" i="10" s="1"/>
  <c r="Y514" i="10" a="1"/>
  <c r="Y514" i="10" s="1"/>
  <c r="X514" i="10" a="1"/>
  <c r="X514" i="10" s="1"/>
  <c r="Z514" i="10" s="1"/>
  <c r="W514" i="10" a="1"/>
  <c r="W514" i="10" s="1"/>
  <c r="Y513" i="10" a="1"/>
  <c r="Y513" i="10" s="1"/>
  <c r="X513" i="10" a="1"/>
  <c r="X513" i="10" s="1"/>
  <c r="W513" i="10" a="1"/>
  <c r="W513" i="10" s="1"/>
  <c r="Y512" i="10" a="1"/>
  <c r="Y512" i="10" s="1"/>
  <c r="AA512" i="10" s="1"/>
  <c r="X512" i="10" a="1"/>
  <c r="X512" i="10" s="1"/>
  <c r="Z512" i="10" s="1"/>
  <c r="W512" i="10" a="1"/>
  <c r="W512" i="10" s="1"/>
  <c r="Y511" i="10" a="1"/>
  <c r="Y511" i="10" s="1"/>
  <c r="AA511" i="10" s="1"/>
  <c r="X511" i="10" a="1"/>
  <c r="X511" i="10" s="1"/>
  <c r="Z511" i="10" s="1"/>
  <c r="W511" i="10" a="1"/>
  <c r="W511" i="10" s="1"/>
  <c r="Y510" i="10" a="1"/>
  <c r="Y510" i="10" s="1"/>
  <c r="AA510" i="10" s="1"/>
  <c r="X510" i="10" a="1"/>
  <c r="X510" i="10" s="1"/>
  <c r="Z510" i="10" s="1"/>
  <c r="W510" i="10" a="1"/>
  <c r="W510" i="10" s="1"/>
  <c r="Y509" i="10" a="1"/>
  <c r="Y509" i="10" s="1"/>
  <c r="X509" i="10" a="1"/>
  <c r="X509" i="10" s="1"/>
  <c r="W509" i="10" a="1"/>
  <c r="W509" i="10" s="1"/>
  <c r="R492" i="10"/>
  <c r="R493" i="10"/>
  <c r="R494" i="10"/>
  <c r="R495" i="10"/>
  <c r="R496" i="10"/>
  <c r="R497" i="10"/>
  <c r="R498" i="10"/>
  <c r="R499" i="10"/>
  <c r="R501" i="10"/>
  <c r="R502" i="10"/>
  <c r="R503" i="10"/>
  <c r="R504" i="10"/>
  <c r="R505" i="10"/>
  <c r="R491" i="10"/>
  <c r="Y505" i="10" a="1"/>
  <c r="Y505" i="10" s="1"/>
  <c r="X505" i="10" a="1"/>
  <c r="X505" i="10" s="1"/>
  <c r="W505" i="10" a="1"/>
  <c r="W505" i="10" s="1"/>
  <c r="Y504" i="10" a="1"/>
  <c r="Y504" i="10" s="1"/>
  <c r="X504" i="10" a="1"/>
  <c r="X504" i="10" s="1"/>
  <c r="W504" i="10" a="1"/>
  <c r="W504" i="10" s="1"/>
  <c r="Y503" i="10" a="1"/>
  <c r="Y503" i="10" s="1"/>
  <c r="AA503" i="10" s="1"/>
  <c r="X503" i="10" a="1"/>
  <c r="X503" i="10" s="1"/>
  <c r="Z503" i="10" s="1"/>
  <c r="W503" i="10" a="1"/>
  <c r="W503" i="10" s="1"/>
  <c r="Y502" i="10"/>
  <c r="Y502" i="10" a="1"/>
  <c r="X502" i="10" a="1"/>
  <c r="X502" i="10" s="1"/>
  <c r="W502" i="10" a="1"/>
  <c r="W502" i="10" s="1"/>
  <c r="Y501" i="10" a="1"/>
  <c r="Y501" i="10" s="1"/>
  <c r="AA501" i="10" s="1"/>
  <c r="X501" i="10" a="1"/>
  <c r="X501" i="10" s="1"/>
  <c r="W501" i="10" a="1"/>
  <c r="W501" i="10" s="1"/>
  <c r="Y500" i="10" a="1"/>
  <c r="Y500" i="10" s="1"/>
  <c r="X500" i="10" a="1"/>
  <c r="X500" i="10" s="1"/>
  <c r="W500" i="10" a="1"/>
  <c r="W500" i="10" s="1"/>
  <c r="Y499" i="10" a="1"/>
  <c r="Y499" i="10" s="1"/>
  <c r="X499" i="10" a="1"/>
  <c r="X499" i="10" s="1"/>
  <c r="W499" i="10" a="1"/>
  <c r="W499" i="10" s="1"/>
  <c r="Y498" i="10" a="1"/>
  <c r="Y498" i="10" s="1"/>
  <c r="AA498" i="10" s="1"/>
  <c r="X498" i="10" a="1"/>
  <c r="X498" i="10" s="1"/>
  <c r="W498" i="10" a="1"/>
  <c r="W498" i="10" s="1"/>
  <c r="Y497" i="10" a="1"/>
  <c r="Y497" i="10" s="1"/>
  <c r="AA497" i="10" s="1"/>
  <c r="X497" i="10" a="1"/>
  <c r="X497" i="10" s="1"/>
  <c r="W497" i="10" a="1"/>
  <c r="W497" i="10" s="1"/>
  <c r="Y496" i="10" a="1"/>
  <c r="Y496" i="10" s="1"/>
  <c r="X496" i="10" a="1"/>
  <c r="X496" i="10" s="1"/>
  <c r="W496" i="10" a="1"/>
  <c r="W496" i="10" s="1"/>
  <c r="Y495" i="10" a="1"/>
  <c r="Y495" i="10" s="1"/>
  <c r="X495" i="10" a="1"/>
  <c r="X495" i="10" s="1"/>
  <c r="W495" i="10" a="1"/>
  <c r="W495" i="10" s="1"/>
  <c r="Y494" i="10" a="1"/>
  <c r="Y494" i="10" s="1"/>
  <c r="AA494" i="10" s="1"/>
  <c r="X494" i="10" a="1"/>
  <c r="X494" i="10" s="1"/>
  <c r="W494" i="10" a="1"/>
  <c r="W494" i="10" s="1"/>
  <c r="Y493" i="10" a="1"/>
  <c r="Y493" i="10" s="1"/>
  <c r="AA493" i="10" s="1"/>
  <c r="X493" i="10" a="1"/>
  <c r="X493" i="10" s="1"/>
  <c r="W493" i="10" a="1"/>
  <c r="W493" i="10" s="1"/>
  <c r="Y492" i="10" a="1"/>
  <c r="Y492" i="10" s="1"/>
  <c r="X492" i="10" a="1"/>
  <c r="X492" i="10" s="1"/>
  <c r="W492" i="10" a="1"/>
  <c r="W492" i="10" s="1"/>
  <c r="Y491" i="10" a="1"/>
  <c r="Y491" i="10" s="1"/>
  <c r="X491" i="10" a="1"/>
  <c r="X491" i="10" s="1"/>
  <c r="W491" i="10" a="1"/>
  <c r="W491" i="10" s="1"/>
  <c r="R485" i="10"/>
  <c r="R484" i="10"/>
  <c r="R483" i="10"/>
  <c r="R481" i="10"/>
  <c r="R480" i="10"/>
  <c r="R479" i="10"/>
  <c r="R478" i="10"/>
  <c r="R477" i="10"/>
  <c r="R476" i="10"/>
  <c r="R475" i="10"/>
  <c r="R474" i="10"/>
  <c r="R473" i="10"/>
  <c r="Y485" i="10" a="1"/>
  <c r="Y485" i="10" s="1"/>
  <c r="X485" i="10" a="1"/>
  <c r="X485" i="10" s="1"/>
  <c r="W485" i="10" a="1"/>
  <c r="W485" i="10" s="1"/>
  <c r="Y484" i="10" a="1"/>
  <c r="Y484" i="10" s="1"/>
  <c r="X484" i="10" a="1"/>
  <c r="X484" i="10" s="1"/>
  <c r="W484" i="10" a="1"/>
  <c r="W484" i="10" s="1"/>
  <c r="Y483" i="10" a="1"/>
  <c r="Y483" i="10" s="1"/>
  <c r="X483" i="10" a="1"/>
  <c r="X483" i="10" s="1"/>
  <c r="W483" i="10" a="1"/>
  <c r="W483" i="10" s="1"/>
  <c r="Y482" i="10" a="1"/>
  <c r="Y482" i="10" s="1"/>
  <c r="X482" i="10" a="1"/>
  <c r="X482" i="10" s="1"/>
  <c r="W482" i="10" a="1"/>
  <c r="W482" i="10" s="1"/>
  <c r="Y481" i="10" a="1"/>
  <c r="Y481" i="10" s="1"/>
  <c r="X481" i="10" a="1"/>
  <c r="X481" i="10" s="1"/>
  <c r="Z481" i="10" s="1"/>
  <c r="W481" i="10" a="1"/>
  <c r="W481" i="10" s="1"/>
  <c r="Y480" i="10" a="1"/>
  <c r="Y480" i="10" s="1"/>
  <c r="X480" i="10" a="1"/>
  <c r="X480" i="10" s="1"/>
  <c r="W480" i="10" a="1"/>
  <c r="W480" i="10" s="1"/>
  <c r="Y479" i="10" a="1"/>
  <c r="Y479" i="10" s="1"/>
  <c r="X479" i="10" a="1"/>
  <c r="X479" i="10" s="1"/>
  <c r="Z479" i="10" s="1"/>
  <c r="W479" i="10" a="1"/>
  <c r="W479" i="10" s="1"/>
  <c r="Y478" i="10" a="1"/>
  <c r="Y478" i="10" s="1"/>
  <c r="X478" i="10" a="1"/>
  <c r="X478" i="10" s="1"/>
  <c r="Z478" i="10" s="1"/>
  <c r="W478" i="10" a="1"/>
  <c r="W478" i="10" s="1"/>
  <c r="Y477" i="10" a="1"/>
  <c r="Y477" i="10" s="1"/>
  <c r="AA477" i="10" s="1"/>
  <c r="X477" i="10" a="1"/>
  <c r="X477" i="10" s="1"/>
  <c r="Z477" i="10" s="1"/>
  <c r="W477" i="10" a="1"/>
  <c r="W477" i="10" s="1"/>
  <c r="Y476" i="10" a="1"/>
  <c r="Y476" i="10" s="1"/>
  <c r="X476" i="10" a="1"/>
  <c r="X476" i="10" s="1"/>
  <c r="W476" i="10" a="1"/>
  <c r="W476" i="10" s="1"/>
  <c r="Y475" i="10" a="1"/>
  <c r="Y475" i="10" s="1"/>
  <c r="X475" i="10" a="1"/>
  <c r="X475" i="10" s="1"/>
  <c r="Z475" i="10" s="1"/>
  <c r="W475" i="10" a="1"/>
  <c r="W475" i="10" s="1"/>
  <c r="Y474" i="10" a="1"/>
  <c r="Y474" i="10" s="1"/>
  <c r="X474" i="10" a="1"/>
  <c r="X474" i="10" s="1"/>
  <c r="Z474" i="10" s="1"/>
  <c r="W474" i="10" a="1"/>
  <c r="W474" i="10" s="1"/>
  <c r="Y473" i="10" a="1"/>
  <c r="Y473" i="10" s="1"/>
  <c r="AA473" i="10" s="1"/>
  <c r="X473" i="10" a="1"/>
  <c r="X473" i="10" s="1"/>
  <c r="Z473" i="10" s="1"/>
  <c r="W473" i="10" a="1"/>
  <c r="W473" i="10" s="1"/>
  <c r="R456" i="10"/>
  <c r="R457" i="10"/>
  <c r="R458" i="10"/>
  <c r="R459" i="10"/>
  <c r="R460" i="10"/>
  <c r="R461" i="10"/>
  <c r="R462" i="10"/>
  <c r="R463" i="10"/>
  <c r="R465" i="10"/>
  <c r="R466" i="10"/>
  <c r="R467" i="10"/>
  <c r="R468" i="10"/>
  <c r="R469" i="10"/>
  <c r="R455" i="10"/>
  <c r="Y469" i="10" a="1"/>
  <c r="Y469" i="10" s="1"/>
  <c r="X469" i="10" a="1"/>
  <c r="X469" i="10" s="1"/>
  <c r="W469" i="10" a="1"/>
  <c r="W469" i="10" s="1"/>
  <c r="Y468" i="10" a="1"/>
  <c r="Y468" i="10" s="1"/>
  <c r="X468" i="10" a="1"/>
  <c r="X468" i="10" s="1"/>
  <c r="W468" i="10" a="1"/>
  <c r="W468" i="10" s="1"/>
  <c r="Y467" i="10" a="1"/>
  <c r="Y467" i="10" s="1"/>
  <c r="X467" i="10" a="1"/>
  <c r="X467" i="10" s="1"/>
  <c r="W467" i="10" a="1"/>
  <c r="W467" i="10" s="1"/>
  <c r="Y466" i="10" a="1"/>
  <c r="Y466" i="10" s="1"/>
  <c r="X466" i="10" a="1"/>
  <c r="X466" i="10" s="1"/>
  <c r="W466" i="10" a="1"/>
  <c r="W466" i="10" s="1"/>
  <c r="Y465" i="10" a="1"/>
  <c r="Y465" i="10" s="1"/>
  <c r="AA465" i="10" s="1"/>
  <c r="X465" i="10" a="1"/>
  <c r="X465" i="10" s="1"/>
  <c r="Z465" i="10" s="1"/>
  <c r="W465" i="10" a="1"/>
  <c r="W465" i="10" s="1"/>
  <c r="Y464" i="10" a="1"/>
  <c r="Y464" i="10" s="1"/>
  <c r="X464" i="10" a="1"/>
  <c r="X464" i="10" s="1"/>
  <c r="W464" i="10" a="1"/>
  <c r="W464" i="10" s="1"/>
  <c r="Y463" i="10" a="1"/>
  <c r="Y463" i="10" s="1"/>
  <c r="AA463" i="10" s="1"/>
  <c r="X463" i="10" a="1"/>
  <c r="X463" i="10" s="1"/>
  <c r="Z463" i="10" s="1"/>
  <c r="W463" i="10" a="1"/>
  <c r="W463" i="10" s="1"/>
  <c r="Y462" i="10" a="1"/>
  <c r="Y462" i="10" s="1"/>
  <c r="X462" i="10" a="1"/>
  <c r="X462" i="10" s="1"/>
  <c r="W462" i="10" a="1"/>
  <c r="W462" i="10" s="1"/>
  <c r="Y461" i="10" a="1"/>
  <c r="Y461" i="10" s="1"/>
  <c r="AA461" i="10" s="1"/>
  <c r="X461" i="10" a="1"/>
  <c r="X461" i="10" s="1"/>
  <c r="Z461" i="10" s="1"/>
  <c r="W461" i="10" a="1"/>
  <c r="W461" i="10" s="1"/>
  <c r="Y460" i="10" a="1"/>
  <c r="Y460" i="10" s="1"/>
  <c r="X460" i="10" a="1"/>
  <c r="X460" i="10" s="1"/>
  <c r="W460" i="10" a="1"/>
  <c r="W460" i="10" s="1"/>
  <c r="Y459" i="10" a="1"/>
  <c r="Y459" i="10" s="1"/>
  <c r="AA459" i="10" s="1"/>
  <c r="X459" i="10" a="1"/>
  <c r="X459" i="10" s="1"/>
  <c r="Z459" i="10" s="1"/>
  <c r="W459" i="10" a="1"/>
  <c r="W459" i="10" s="1"/>
  <c r="Y458" i="10" a="1"/>
  <c r="Y458" i="10" s="1"/>
  <c r="X458" i="10" a="1"/>
  <c r="X458" i="10" s="1"/>
  <c r="W458" i="10" a="1"/>
  <c r="W458" i="10" s="1"/>
  <c r="Y457" i="10" a="1"/>
  <c r="Y457" i="10" s="1"/>
  <c r="AA457" i="10" s="1"/>
  <c r="X457" i="10" a="1"/>
  <c r="X457" i="10" s="1"/>
  <c r="Z457" i="10" s="1"/>
  <c r="W457" i="10" a="1"/>
  <c r="W457" i="10" s="1"/>
  <c r="Y456" i="10" a="1"/>
  <c r="Y456" i="10" s="1"/>
  <c r="X456" i="10" a="1"/>
  <c r="X456" i="10" s="1"/>
  <c r="W456" i="10" a="1"/>
  <c r="W456" i="10" s="1"/>
  <c r="Y455" i="10" a="1"/>
  <c r="Y455" i="10" s="1"/>
  <c r="AA455" i="10" s="1"/>
  <c r="X455" i="10" a="1"/>
  <c r="X455" i="10" s="1"/>
  <c r="Z455" i="10" s="1"/>
  <c r="W455" i="10" a="1"/>
  <c r="W455" i="10" s="1"/>
  <c r="R450" i="10"/>
  <c r="R449" i="10"/>
  <c r="R448" i="10"/>
  <c r="R447" i="10"/>
  <c r="R446" i="10"/>
  <c r="R445" i="10"/>
  <c r="R443" i="10"/>
  <c r="R442" i="10"/>
  <c r="R441" i="10"/>
  <c r="R440" i="10"/>
  <c r="R439" i="10"/>
  <c r="R438" i="10"/>
  <c r="R437" i="10"/>
  <c r="Y450" i="10" a="1"/>
  <c r="Y450" i="10" s="1"/>
  <c r="X450" i="10" a="1"/>
  <c r="X450" i="10" s="1"/>
  <c r="W450" i="10" a="1"/>
  <c r="W450" i="10" s="1"/>
  <c r="Y449" i="10" a="1"/>
  <c r="Y449" i="10" s="1"/>
  <c r="X449" i="10" a="1"/>
  <c r="X449" i="10" s="1"/>
  <c r="W449" i="10" a="1"/>
  <c r="W449" i="10" s="1"/>
  <c r="Y448" i="10" a="1"/>
  <c r="Y448" i="10" s="1"/>
  <c r="X448" i="10" a="1"/>
  <c r="X448" i="10" s="1"/>
  <c r="W448" i="10" a="1"/>
  <c r="W448" i="10" s="1"/>
  <c r="Y447" i="10" a="1"/>
  <c r="Y447" i="10" s="1"/>
  <c r="AA447" i="10" s="1"/>
  <c r="X447" i="10" a="1"/>
  <c r="X447" i="10" s="1"/>
  <c r="W447" i="10" a="1"/>
  <c r="W447" i="10" s="1"/>
  <c r="Y446" i="10" a="1"/>
  <c r="Y446" i="10" s="1"/>
  <c r="AA446" i="10" s="1"/>
  <c r="X446" i="10" a="1"/>
  <c r="X446" i="10" s="1"/>
  <c r="Z446" i="10" s="1"/>
  <c r="W446" i="10" a="1"/>
  <c r="W446" i="10" s="1"/>
  <c r="Y445" i="10" a="1"/>
  <c r="Y445" i="10" s="1"/>
  <c r="AA445" i="10" s="1"/>
  <c r="X445" i="10" a="1"/>
  <c r="X445" i="10" s="1"/>
  <c r="W445" i="10" a="1"/>
  <c r="W445" i="10" s="1"/>
  <c r="Y444" i="10" a="1"/>
  <c r="Y444" i="10" s="1"/>
  <c r="X444" i="10" a="1"/>
  <c r="X444" i="10" s="1"/>
  <c r="W444" i="10" a="1"/>
  <c r="W444" i="10" s="1"/>
  <c r="Y443" i="10" a="1"/>
  <c r="Y443" i="10" s="1"/>
  <c r="X443" i="10" a="1"/>
  <c r="X443" i="10" s="1"/>
  <c r="Z443" i="10" s="1"/>
  <c r="W443" i="10" a="1"/>
  <c r="W443" i="10" s="1"/>
  <c r="Y442" i="10" a="1"/>
  <c r="Y442" i="10" s="1"/>
  <c r="AA442" i="10" s="1"/>
  <c r="X442" i="10" a="1"/>
  <c r="X442" i="10" s="1"/>
  <c r="Z442" i="10" s="1"/>
  <c r="W442" i="10" a="1"/>
  <c r="W442" i="10" s="1"/>
  <c r="Y441" i="10" a="1"/>
  <c r="Y441" i="10" s="1"/>
  <c r="AA441" i="10" s="1"/>
  <c r="X441" i="10" a="1"/>
  <c r="X441" i="10" s="1"/>
  <c r="W441" i="10" a="1"/>
  <c r="W441" i="10" s="1"/>
  <c r="Y440" i="10" a="1"/>
  <c r="Y440" i="10" s="1"/>
  <c r="X440" i="10" a="1"/>
  <c r="X440" i="10" s="1"/>
  <c r="W440" i="10" a="1"/>
  <c r="W440" i="10" s="1"/>
  <c r="Y439" i="10" a="1"/>
  <c r="Y439" i="10" s="1"/>
  <c r="X439" i="10" a="1"/>
  <c r="X439" i="10" s="1"/>
  <c r="Z439" i="10" s="1"/>
  <c r="W439" i="10" a="1"/>
  <c r="W439" i="10" s="1"/>
  <c r="Y438" i="10" a="1"/>
  <c r="Y438" i="10" s="1"/>
  <c r="AA438" i="10" s="1"/>
  <c r="X438" i="10" a="1"/>
  <c r="X438" i="10" s="1"/>
  <c r="Z438" i="10" s="1"/>
  <c r="W438" i="10" a="1"/>
  <c r="W438" i="10" s="1"/>
  <c r="Y437" i="10" a="1"/>
  <c r="Y437" i="10" s="1"/>
  <c r="AA437" i="10" s="1"/>
  <c r="X437" i="10" a="1"/>
  <c r="X437" i="10" s="1"/>
  <c r="W437" i="10" a="1"/>
  <c r="W437" i="10" s="1"/>
  <c r="R431" i="10"/>
  <c r="R430" i="10"/>
  <c r="R428" i="10"/>
  <c r="R427" i="10"/>
  <c r="R426" i="10"/>
  <c r="R425" i="10"/>
  <c r="R424" i="10"/>
  <c r="R423" i="10"/>
  <c r="R422" i="10"/>
  <c r="R421" i="10"/>
  <c r="R420" i="10"/>
  <c r="R419" i="10"/>
  <c r="R418" i="10"/>
  <c r="R399" i="10"/>
  <c r="R400" i="10"/>
  <c r="R401" i="10"/>
  <c r="R402" i="10"/>
  <c r="R403" i="10"/>
  <c r="R404" i="10"/>
  <c r="R405" i="10"/>
  <c r="R406" i="10"/>
  <c r="R407" i="10"/>
  <c r="R409" i="10"/>
  <c r="R410" i="10"/>
  <c r="R411" i="10"/>
  <c r="R398" i="10"/>
  <c r="R378" i="10"/>
  <c r="R379" i="10"/>
  <c r="R380" i="10"/>
  <c r="R381" i="10"/>
  <c r="R382" i="10"/>
  <c r="R383" i="10"/>
  <c r="R384" i="10"/>
  <c r="R386" i="10"/>
  <c r="R387" i="10"/>
  <c r="R388" i="10"/>
  <c r="R389" i="10"/>
  <c r="R390" i="10"/>
  <c r="R377" i="10"/>
  <c r="R371" i="10"/>
  <c r="R370" i="10"/>
  <c r="R369" i="10"/>
  <c r="R368" i="10"/>
  <c r="R367" i="10"/>
  <c r="R366" i="10"/>
  <c r="R365" i="10"/>
  <c r="R363" i="10"/>
  <c r="R362" i="10"/>
  <c r="R361" i="10"/>
  <c r="R360" i="10"/>
  <c r="R359" i="10"/>
  <c r="R358" i="10"/>
  <c r="R340" i="10"/>
  <c r="R341" i="10"/>
  <c r="R342" i="10"/>
  <c r="R343" i="10"/>
  <c r="R344" i="10"/>
  <c r="R345" i="10"/>
  <c r="R347" i="10"/>
  <c r="R348" i="10"/>
  <c r="R349" i="10"/>
  <c r="R350" i="10"/>
  <c r="R351" i="10"/>
  <c r="R339" i="10"/>
  <c r="Y431" i="10" a="1"/>
  <c r="Y431" i="10" s="1"/>
  <c r="X431" i="10" a="1"/>
  <c r="X431" i="10" s="1"/>
  <c r="W431" i="10" a="1"/>
  <c r="W431" i="10" s="1"/>
  <c r="Y430" i="10" a="1"/>
  <c r="Y430" i="10" s="1"/>
  <c r="X430" i="10" a="1"/>
  <c r="X430" i="10" s="1"/>
  <c r="W430" i="10" a="1"/>
  <c r="W430" i="10" s="1"/>
  <c r="Y429" i="10" a="1"/>
  <c r="Y429" i="10" s="1"/>
  <c r="X429" i="10" a="1"/>
  <c r="X429" i="10" s="1"/>
  <c r="W429" i="10" a="1"/>
  <c r="W429" i="10" s="1"/>
  <c r="Y428" i="10" a="1"/>
  <c r="Y428" i="10" s="1"/>
  <c r="X428" i="10" a="1"/>
  <c r="X428" i="10" s="1"/>
  <c r="W428" i="10" a="1"/>
  <c r="W428" i="10" s="1"/>
  <c r="Y427" i="10" a="1"/>
  <c r="Y427" i="10" s="1"/>
  <c r="X427" i="10" a="1"/>
  <c r="X427" i="10" s="1"/>
  <c r="W427" i="10" a="1"/>
  <c r="W427" i="10" s="1"/>
  <c r="Y426" i="10" a="1"/>
  <c r="Y426" i="10" s="1"/>
  <c r="X426" i="10" a="1"/>
  <c r="X426" i="10" s="1"/>
  <c r="W426" i="10" a="1"/>
  <c r="W426" i="10" s="1"/>
  <c r="Y425" i="10" a="1"/>
  <c r="Y425" i="10" s="1"/>
  <c r="X425" i="10" a="1"/>
  <c r="X425" i="10" s="1"/>
  <c r="W425" i="10" a="1"/>
  <c r="W425" i="10" s="1"/>
  <c r="Y424" i="10" a="1"/>
  <c r="Y424" i="10" s="1"/>
  <c r="AA424" i="10" s="1"/>
  <c r="X424" i="10" a="1"/>
  <c r="X424" i="10" s="1"/>
  <c r="Z424" i="10" s="1"/>
  <c r="W424" i="10" a="1"/>
  <c r="W424" i="10" s="1"/>
  <c r="Y423" i="10" a="1"/>
  <c r="Y423" i="10" s="1"/>
  <c r="X423" i="10" a="1"/>
  <c r="X423" i="10" s="1"/>
  <c r="W423" i="10" a="1"/>
  <c r="W423" i="10" s="1"/>
  <c r="Y422" i="10" a="1"/>
  <c r="Y422" i="10" s="1"/>
  <c r="X422" i="10" a="1"/>
  <c r="X422" i="10" s="1"/>
  <c r="W422" i="10" a="1"/>
  <c r="W422" i="10" s="1"/>
  <c r="Y421" i="10" a="1"/>
  <c r="Y421" i="10" s="1"/>
  <c r="X421" i="10" a="1"/>
  <c r="X421" i="10" s="1"/>
  <c r="W421" i="10" a="1"/>
  <c r="W421" i="10" s="1"/>
  <c r="Y420" i="10" a="1"/>
  <c r="Y420" i="10" s="1"/>
  <c r="AA420" i="10" s="1"/>
  <c r="X420" i="10" a="1"/>
  <c r="X420" i="10" s="1"/>
  <c r="Z420" i="10" s="1"/>
  <c r="W420" i="10" a="1"/>
  <c r="W420" i="10" s="1"/>
  <c r="Y419" i="10" a="1"/>
  <c r="Y419" i="10" s="1"/>
  <c r="X419" i="10" a="1"/>
  <c r="X419" i="10" s="1"/>
  <c r="W419" i="10" a="1"/>
  <c r="W419" i="10" s="1"/>
  <c r="Y418" i="10" a="1"/>
  <c r="Y418" i="10" s="1"/>
  <c r="X418" i="10" a="1"/>
  <c r="X418" i="10" s="1"/>
  <c r="W418" i="10" a="1"/>
  <c r="W418" i="10" s="1"/>
  <c r="Y411" i="10" a="1"/>
  <c r="Y411" i="10" s="1"/>
  <c r="X411" i="10" a="1"/>
  <c r="X411" i="10" s="1"/>
  <c r="W411" i="10" a="1"/>
  <c r="W411" i="10" s="1"/>
  <c r="Y410" i="10" a="1"/>
  <c r="Y410" i="10" s="1"/>
  <c r="X410" i="10" a="1"/>
  <c r="X410" i="10" s="1"/>
  <c r="W410" i="10" a="1"/>
  <c r="W410" i="10" s="1"/>
  <c r="Y409" i="10" a="1"/>
  <c r="Y409" i="10" s="1"/>
  <c r="X409" i="10" a="1"/>
  <c r="X409" i="10" s="1"/>
  <c r="W409" i="10" a="1"/>
  <c r="W409" i="10" s="1"/>
  <c r="Y408" i="10" a="1"/>
  <c r="Y408" i="10" s="1"/>
  <c r="AA408" i="10" s="1"/>
  <c r="X408" i="10" a="1"/>
  <c r="X408" i="10" s="1"/>
  <c r="W408" i="10" a="1"/>
  <c r="W408" i="10" s="1"/>
  <c r="Y407" i="10" a="1"/>
  <c r="Y407" i="10" s="1"/>
  <c r="X407" i="10" a="1"/>
  <c r="X407" i="10" s="1"/>
  <c r="Z407" i="10" s="1"/>
  <c r="W407" i="10" a="1"/>
  <c r="W407" i="10" s="1"/>
  <c r="Y406" i="10" a="1"/>
  <c r="Y406" i="10" s="1"/>
  <c r="AA406" i="10" s="1"/>
  <c r="X406" i="10" a="1"/>
  <c r="X406" i="10" s="1"/>
  <c r="W406" i="10" a="1"/>
  <c r="W406" i="10" s="1"/>
  <c r="Y405" i="10" a="1"/>
  <c r="Y405" i="10" s="1"/>
  <c r="X405" i="10" a="1"/>
  <c r="X405" i="10" s="1"/>
  <c r="W405" i="10" a="1"/>
  <c r="W405" i="10" s="1"/>
  <c r="Y404" i="10" a="1"/>
  <c r="Y404" i="10" s="1"/>
  <c r="AA404" i="10" s="1"/>
  <c r="X404" i="10" a="1"/>
  <c r="X404" i="10" s="1"/>
  <c r="W404" i="10" a="1"/>
  <c r="W404" i="10" s="1"/>
  <c r="Y403" i="10" a="1"/>
  <c r="Y403" i="10" s="1"/>
  <c r="AA403" i="10" s="1"/>
  <c r="X403" i="10" a="1"/>
  <c r="X403" i="10" s="1"/>
  <c r="W403" i="10" a="1"/>
  <c r="W403" i="10" s="1"/>
  <c r="Y402" i="10" a="1"/>
  <c r="Y402" i="10" s="1"/>
  <c r="AA402" i="10" s="1"/>
  <c r="X402" i="10" a="1"/>
  <c r="X402" i="10" s="1"/>
  <c r="Z402" i="10" s="1"/>
  <c r="W402" i="10" a="1"/>
  <c r="W402" i="10" s="1"/>
  <c r="Y401" i="10" a="1"/>
  <c r="Y401" i="10" s="1"/>
  <c r="X401" i="10" a="1"/>
  <c r="X401" i="10" s="1"/>
  <c r="W401" i="10" a="1"/>
  <c r="W401" i="10" s="1"/>
  <c r="Y400" i="10" a="1"/>
  <c r="Y400" i="10" s="1"/>
  <c r="AA400" i="10" s="1"/>
  <c r="X400" i="10" a="1"/>
  <c r="X400" i="10" s="1"/>
  <c r="W400" i="10" a="1"/>
  <c r="W400" i="10" s="1"/>
  <c r="Y399" i="10" a="1"/>
  <c r="Y399" i="10" s="1"/>
  <c r="AA399" i="10" s="1"/>
  <c r="X399" i="10" a="1"/>
  <c r="X399" i="10" s="1"/>
  <c r="W399" i="10" a="1"/>
  <c r="W399" i="10" s="1"/>
  <c r="Y398" i="10" a="1"/>
  <c r="Y398" i="10" s="1"/>
  <c r="AA398" i="10" s="1"/>
  <c r="X398" i="10" a="1"/>
  <c r="X398" i="10" s="1"/>
  <c r="Z398" i="10" s="1"/>
  <c r="W398" i="10" a="1"/>
  <c r="W398" i="10" s="1"/>
  <c r="Y390" i="10" a="1"/>
  <c r="Y390" i="10" s="1"/>
  <c r="X390" i="10" a="1"/>
  <c r="X390" i="10" s="1"/>
  <c r="W390" i="10" a="1"/>
  <c r="W390" i="10" s="1"/>
  <c r="Y389" i="10" a="1"/>
  <c r="Y389" i="10" s="1"/>
  <c r="X389" i="10" a="1"/>
  <c r="X389" i="10" s="1"/>
  <c r="W389" i="10" a="1"/>
  <c r="W389" i="10" s="1"/>
  <c r="Y388" i="10" a="1"/>
  <c r="Y388" i="10" s="1"/>
  <c r="AA388" i="10" s="1"/>
  <c r="X388" i="10" a="1"/>
  <c r="X388" i="10" s="1"/>
  <c r="W388" i="10" a="1"/>
  <c r="W388" i="10" s="1"/>
  <c r="Y387" i="10" a="1"/>
  <c r="Y387" i="10" s="1"/>
  <c r="X387" i="10" a="1"/>
  <c r="X387" i="10" s="1"/>
  <c r="W387" i="10" a="1"/>
  <c r="W387" i="10" s="1"/>
  <c r="Y386" i="10" a="1"/>
  <c r="Y386" i="10" s="1"/>
  <c r="X386" i="10" a="1"/>
  <c r="X386" i="10" s="1"/>
  <c r="W386" i="10" a="1"/>
  <c r="W386" i="10" s="1"/>
  <c r="Y385" i="10" a="1"/>
  <c r="Y385" i="10" s="1"/>
  <c r="X385" i="10" a="1"/>
  <c r="X385" i="10" s="1"/>
  <c r="W385" i="10" a="1"/>
  <c r="W385" i="10" s="1"/>
  <c r="Y384" i="10" a="1"/>
  <c r="Y384" i="10" s="1"/>
  <c r="X384" i="10" a="1"/>
  <c r="X384" i="10" s="1"/>
  <c r="W384" i="10" a="1"/>
  <c r="W384" i="10" s="1"/>
  <c r="Y383" i="10" a="1"/>
  <c r="Y383" i="10" s="1"/>
  <c r="AA383" i="10" s="1"/>
  <c r="X383" i="10" a="1"/>
  <c r="X383" i="10" s="1"/>
  <c r="Z383" i="10" s="1"/>
  <c r="W383" i="10" a="1"/>
  <c r="W383" i="10" s="1"/>
  <c r="Y382" i="10" a="1"/>
  <c r="Y382" i="10" s="1"/>
  <c r="X382" i="10" a="1"/>
  <c r="X382" i="10" s="1"/>
  <c r="Z382" i="10" s="1"/>
  <c r="W382" i="10" a="1"/>
  <c r="W382" i="10" s="1"/>
  <c r="Y381" i="10" a="1"/>
  <c r="Y381" i="10" s="1"/>
  <c r="AA381" i="10" s="1"/>
  <c r="X381" i="10" a="1"/>
  <c r="X381" i="10" s="1"/>
  <c r="Z381" i="10" s="1"/>
  <c r="W381" i="10" a="1"/>
  <c r="W381" i="10" s="1"/>
  <c r="Y380" i="10" a="1"/>
  <c r="Y380" i="10" s="1"/>
  <c r="X380" i="10" a="1"/>
  <c r="X380" i="10" s="1"/>
  <c r="W380" i="10" a="1"/>
  <c r="W380" i="10" s="1"/>
  <c r="Y379" i="10" a="1"/>
  <c r="Y379" i="10" s="1"/>
  <c r="AA379" i="10" s="1"/>
  <c r="X379" i="10" a="1"/>
  <c r="X379" i="10" s="1"/>
  <c r="Z379" i="10" s="1"/>
  <c r="W379" i="10" a="1"/>
  <c r="W379" i="10" s="1"/>
  <c r="Y378" i="10" a="1"/>
  <c r="Y378" i="10" s="1"/>
  <c r="X378" i="10" a="1"/>
  <c r="X378" i="10" s="1"/>
  <c r="Z378" i="10" s="1"/>
  <c r="W378" i="10" a="1"/>
  <c r="W378" i="10" s="1"/>
  <c r="Y377" i="10" a="1"/>
  <c r="Y377" i="10" s="1"/>
  <c r="AA377" i="10" s="1"/>
  <c r="X377" i="10" a="1"/>
  <c r="X377" i="10" s="1"/>
  <c r="Z377" i="10" s="1"/>
  <c r="W377" i="10" a="1"/>
  <c r="W377" i="10" s="1"/>
  <c r="Y371" i="10" a="1"/>
  <c r="Y371" i="10" s="1"/>
  <c r="X371" i="10" a="1"/>
  <c r="X371" i="10" s="1"/>
  <c r="W371" i="10" a="1"/>
  <c r="W371" i="10" s="1"/>
  <c r="Y370" i="10" a="1"/>
  <c r="Y370" i="10" s="1"/>
  <c r="X370" i="10" a="1"/>
  <c r="X370" i="10" s="1"/>
  <c r="W370" i="10" a="1"/>
  <c r="W370" i="10" s="1"/>
  <c r="Y369" i="10" a="1"/>
  <c r="Y369" i="10" s="1"/>
  <c r="X369" i="10" a="1"/>
  <c r="X369" i="10" s="1"/>
  <c r="W369" i="10" a="1"/>
  <c r="W369" i="10" s="1"/>
  <c r="Y368" i="10" a="1"/>
  <c r="Y368" i="10" s="1"/>
  <c r="X368" i="10" a="1"/>
  <c r="X368" i="10" s="1"/>
  <c r="W368" i="10" a="1"/>
  <c r="W368" i="10" s="1"/>
  <c r="Y367" i="10" a="1"/>
  <c r="Y367" i="10" s="1"/>
  <c r="AA367" i="10" s="1"/>
  <c r="X367" i="10" a="1"/>
  <c r="X367" i="10" s="1"/>
  <c r="Z367" i="10" s="1"/>
  <c r="W367" i="10" a="1"/>
  <c r="W367" i="10" s="1"/>
  <c r="Y366" i="10" a="1"/>
  <c r="Y366" i="10" s="1"/>
  <c r="X366" i="10" a="1"/>
  <c r="X366" i="10" s="1"/>
  <c r="W366" i="10" a="1"/>
  <c r="W366" i="10" s="1"/>
  <c r="Y365" i="10" a="1"/>
  <c r="Y365" i="10" s="1"/>
  <c r="X365" i="10" a="1"/>
  <c r="X365" i="10" s="1"/>
  <c r="W365" i="10" a="1"/>
  <c r="W365" i="10" s="1"/>
  <c r="Y364" i="10" a="1"/>
  <c r="Y364" i="10" s="1"/>
  <c r="X364" i="10" a="1"/>
  <c r="X364" i="10" s="1"/>
  <c r="W364" i="10" a="1"/>
  <c r="W364" i="10" s="1"/>
  <c r="Y363" i="10" a="1"/>
  <c r="Y363" i="10" s="1"/>
  <c r="X363" i="10" a="1"/>
  <c r="X363" i="10" s="1"/>
  <c r="W363" i="10" a="1"/>
  <c r="W363" i="10" s="1"/>
  <c r="Y362" i="10" a="1"/>
  <c r="Y362" i="10" s="1"/>
  <c r="X362" i="10" a="1"/>
  <c r="X362" i="10" s="1"/>
  <c r="W362" i="10" a="1"/>
  <c r="W362" i="10" s="1"/>
  <c r="Y361" i="10" a="1"/>
  <c r="Y361" i="10" s="1"/>
  <c r="AA361" i="10" s="1"/>
  <c r="X361" i="10" a="1"/>
  <c r="X361" i="10" s="1"/>
  <c r="Z361" i="10" s="1"/>
  <c r="W361" i="10" a="1"/>
  <c r="W361" i="10" s="1"/>
  <c r="Y360" i="10" a="1"/>
  <c r="Y360" i="10" s="1"/>
  <c r="AA360" i="10" s="1"/>
  <c r="X360" i="10" a="1"/>
  <c r="X360" i="10" s="1"/>
  <c r="W360" i="10" a="1"/>
  <c r="W360" i="10" s="1"/>
  <c r="Y359" i="10" a="1"/>
  <c r="Y359" i="10" s="1"/>
  <c r="X359" i="10" a="1"/>
  <c r="X359" i="10" s="1"/>
  <c r="W359" i="10" a="1"/>
  <c r="W359" i="10" s="1"/>
  <c r="Y358" i="10" a="1"/>
  <c r="Y358" i="10" s="1"/>
  <c r="X358" i="10" a="1"/>
  <c r="X358" i="10" s="1"/>
  <c r="W358" i="10" a="1"/>
  <c r="W358" i="10" s="1"/>
  <c r="Y336" i="10" a="1"/>
  <c r="Y336" i="10" s="1"/>
  <c r="AA336" i="10" s="1"/>
  <c r="X336" i="10" a="1"/>
  <c r="X336" i="10" s="1"/>
  <c r="Z336" i="10" s="1"/>
  <c r="W336" i="10"/>
  <c r="W336" i="10" a="1"/>
  <c r="Y335" i="10" a="1"/>
  <c r="Y335" i="10" s="1"/>
  <c r="X335" i="10" a="1"/>
  <c r="X335" i="10" s="1"/>
  <c r="W335" i="10" a="1"/>
  <c r="W335" i="10" s="1"/>
  <c r="Y334" i="10" a="1"/>
  <c r="Y334" i="10" s="1"/>
  <c r="X334" i="10" a="1"/>
  <c r="X334" i="10" s="1"/>
  <c r="W334" i="10" a="1"/>
  <c r="W334" i="10" s="1"/>
  <c r="Y333" i="10" a="1"/>
  <c r="Y333" i="10" s="1"/>
  <c r="AA333" i="10" s="1"/>
  <c r="X333" i="10" a="1"/>
  <c r="X333" i="10" s="1"/>
  <c r="W333" i="10" a="1"/>
  <c r="W333" i="10" s="1"/>
  <c r="Y332" i="10" a="1"/>
  <c r="Y332" i="10" s="1"/>
  <c r="AA332" i="10" s="1"/>
  <c r="X332" i="10" a="1"/>
  <c r="X332" i="10" s="1"/>
  <c r="Z332" i="10" s="1"/>
  <c r="W332" i="10" a="1"/>
  <c r="W332" i="10" s="1"/>
  <c r="R332" i="10"/>
  <c r="Y331" i="10"/>
  <c r="AA331" i="10" s="1"/>
  <c r="Y331" i="10" a="1"/>
  <c r="X331" i="10" a="1"/>
  <c r="X331" i="10" s="1"/>
  <c r="Z331" i="10" s="1"/>
  <c r="W331" i="10"/>
  <c r="W331" i="10" a="1"/>
  <c r="Y330" i="10"/>
  <c r="AA330" i="10" s="1"/>
  <c r="Y330" i="10" a="1"/>
  <c r="X330" i="10" a="1"/>
  <c r="X330" i="10" s="1"/>
  <c r="Z330" i="10" s="1"/>
  <c r="W330" i="10"/>
  <c r="W330" i="10" a="1"/>
  <c r="Y329" i="10"/>
  <c r="AA329" i="10" s="1"/>
  <c r="Y329" i="10" a="1"/>
  <c r="X329" i="10"/>
  <c r="Z329" i="10" s="1"/>
  <c r="X329" i="10" a="1"/>
  <c r="W329" i="10"/>
  <c r="W329" i="10" a="1"/>
  <c r="R329" i="10"/>
  <c r="Y328" i="10"/>
  <c r="Y328" i="10" a="1"/>
  <c r="X328" i="10" a="1"/>
  <c r="X328" i="10" s="1"/>
  <c r="Z328" i="10" s="1"/>
  <c r="W328" i="10" a="1"/>
  <c r="W328" i="10" s="1"/>
  <c r="AA328" i="10" s="1"/>
  <c r="R328" i="10"/>
  <c r="Y327" i="10" a="1"/>
  <c r="Y327" i="10" s="1"/>
  <c r="AA327" i="10" s="1"/>
  <c r="X327" i="10"/>
  <c r="X327" i="10" a="1"/>
  <c r="W327" i="10" a="1"/>
  <c r="W327" i="10" s="1"/>
  <c r="R327" i="10"/>
  <c r="Y326" i="10" a="1"/>
  <c r="Y326" i="10" s="1"/>
  <c r="X326" i="10" a="1"/>
  <c r="X326" i="10" s="1"/>
  <c r="W326" i="10" a="1"/>
  <c r="W326" i="10" s="1"/>
  <c r="Y325" i="10" a="1"/>
  <c r="Y325" i="10" s="1"/>
  <c r="AA325" i="10" s="1"/>
  <c r="X325" i="10" a="1"/>
  <c r="X325" i="10" s="1"/>
  <c r="Z325" i="10" s="1"/>
  <c r="W325" i="10" a="1"/>
  <c r="W325" i="10" s="1"/>
  <c r="Y324" i="10" a="1"/>
  <c r="Y324" i="10" s="1"/>
  <c r="AA324" i="10" s="1"/>
  <c r="X324" i="10"/>
  <c r="X324" i="10" a="1"/>
  <c r="W324" i="10" a="1"/>
  <c r="W324" i="10" s="1"/>
  <c r="Z324" i="10" s="1"/>
  <c r="Y321" i="10" a="1"/>
  <c r="Y321" i="10" s="1"/>
  <c r="X321" i="10" a="1"/>
  <c r="X321" i="10" s="1"/>
  <c r="Z321" i="10" s="1"/>
  <c r="W321" i="10" a="1"/>
  <c r="W321" i="10" s="1"/>
  <c r="Y320" i="10" a="1"/>
  <c r="Y320" i="10" s="1"/>
  <c r="X320" i="10" a="1"/>
  <c r="X320" i="10" s="1"/>
  <c r="Z320" i="10" s="1"/>
  <c r="W320" i="10" a="1"/>
  <c r="W320" i="10" s="1"/>
  <c r="Y319" i="10" a="1"/>
  <c r="Y319" i="10" s="1"/>
  <c r="AA319" i="10" s="1"/>
  <c r="X319" i="10" a="1"/>
  <c r="X319" i="10" s="1"/>
  <c r="W319" i="10" a="1"/>
  <c r="W319" i="10" s="1"/>
  <c r="Y318" i="10" a="1"/>
  <c r="Y318" i="10" s="1"/>
  <c r="X318" i="10" a="1"/>
  <c r="X318" i="10" s="1"/>
  <c r="W318" i="10" a="1"/>
  <c r="W318" i="10" s="1"/>
  <c r="R318" i="10"/>
  <c r="Y317" i="10"/>
  <c r="AA317" i="10" s="1"/>
  <c r="Y317" i="10" a="1"/>
  <c r="X317" i="10"/>
  <c r="Z317" i="10" s="1"/>
  <c r="X317" i="10" a="1"/>
  <c r="W317" i="10"/>
  <c r="W317" i="10" a="1"/>
  <c r="Y316" i="10"/>
  <c r="AA316" i="10" s="1"/>
  <c r="Y316" i="10" a="1"/>
  <c r="X316" i="10"/>
  <c r="Z316" i="10" s="1"/>
  <c r="X316" i="10" a="1"/>
  <c r="W316" i="10"/>
  <c r="W316" i="10" a="1"/>
  <c r="Y315" i="10"/>
  <c r="AA315" i="10" s="1"/>
  <c r="Y315" i="10" a="1"/>
  <c r="X315" i="10" a="1"/>
  <c r="X315" i="10" s="1"/>
  <c r="Z315" i="10" s="1"/>
  <c r="W315" i="10"/>
  <c r="W315" i="10" a="1"/>
  <c r="R315" i="10"/>
  <c r="Y314" i="10" a="1"/>
  <c r="Y314" i="10" s="1"/>
  <c r="X314" i="10" a="1"/>
  <c r="X314" i="10" s="1"/>
  <c r="Z314" i="10" s="1"/>
  <c r="W314" i="10" a="1"/>
  <c r="W314" i="10" s="1"/>
  <c r="Y313" i="10"/>
  <c r="Y313" i="10" a="1"/>
  <c r="X313" i="10" a="1"/>
  <c r="X313" i="10" s="1"/>
  <c r="W313" i="10" a="1"/>
  <c r="W313" i="10" s="1"/>
  <c r="AA313" i="10" s="1"/>
  <c r="Y312" i="10" a="1"/>
  <c r="Y312" i="10" s="1"/>
  <c r="X312" i="10" a="1"/>
  <c r="X312" i="10" s="1"/>
  <c r="W312" i="10" a="1"/>
  <c r="W312" i="10" s="1"/>
  <c r="Y311" i="10" a="1"/>
  <c r="Y311" i="10" s="1"/>
  <c r="AA311" i="10" s="1"/>
  <c r="X311" i="10" a="1"/>
  <c r="X311" i="10" s="1"/>
  <c r="Z311" i="10" s="1"/>
  <c r="W311" i="10" a="1"/>
  <c r="W311" i="10" s="1"/>
  <c r="R311" i="10"/>
  <c r="AA310" i="10"/>
  <c r="Y310" i="10"/>
  <c r="Y310" i="10" a="1"/>
  <c r="X310" i="10"/>
  <c r="Z310" i="10" s="1"/>
  <c r="X310" i="10" a="1"/>
  <c r="W310" i="10"/>
  <c r="W310" i="10" a="1"/>
  <c r="AA307" i="10"/>
  <c r="Y307" i="10"/>
  <c r="Y307" i="10" a="1"/>
  <c r="X307" i="10"/>
  <c r="Z307" i="10" s="1"/>
  <c r="X307" i="10" a="1"/>
  <c r="W307" i="10"/>
  <c r="W307" i="10" a="1"/>
  <c r="AA306" i="10"/>
  <c r="Y306" i="10"/>
  <c r="Y306" i="10" a="1"/>
  <c r="X306" i="10"/>
  <c r="Z306" i="10" s="1"/>
  <c r="X306" i="10" a="1"/>
  <c r="W306" i="10"/>
  <c r="W306" i="10" a="1"/>
  <c r="Y305" i="10" a="1"/>
  <c r="Y305" i="10" s="1"/>
  <c r="AA305" i="10" s="1"/>
  <c r="X305" i="10"/>
  <c r="Z305" i="10" s="1"/>
  <c r="X305" i="10" a="1"/>
  <c r="W305" i="10"/>
  <c r="W305" i="10" a="1"/>
  <c r="Y304" i="10" a="1"/>
  <c r="Y304" i="10" s="1"/>
  <c r="X304" i="10"/>
  <c r="X304" i="10" a="1"/>
  <c r="W304" i="10" a="1"/>
  <c r="W304" i="10" s="1"/>
  <c r="Y303" i="10"/>
  <c r="Y303" i="10" a="1"/>
  <c r="X303" i="10"/>
  <c r="Z303" i="10" s="1"/>
  <c r="X303" i="10" a="1"/>
  <c r="W303" i="10" a="1"/>
  <c r="W303" i="10" s="1"/>
  <c r="AA303" i="10" s="1"/>
  <c r="Y302" i="10" a="1"/>
  <c r="Y302" i="10" s="1"/>
  <c r="AA302" i="10" s="1"/>
  <c r="X302" i="10"/>
  <c r="Z302" i="10" s="1"/>
  <c r="X302" i="10" a="1"/>
  <c r="W302" i="10"/>
  <c r="W302" i="10" a="1"/>
  <c r="Y301" i="10" a="1"/>
  <c r="Y301" i="10" s="1"/>
  <c r="X301" i="10"/>
  <c r="X301" i="10" a="1"/>
  <c r="W301" i="10" a="1"/>
  <c r="W301" i="10" s="1"/>
  <c r="Y300" i="10" a="1"/>
  <c r="Y300" i="10" s="1"/>
  <c r="X300" i="10"/>
  <c r="X300" i="10" a="1"/>
  <c r="W300" i="10" a="1"/>
  <c r="W300" i="10" s="1"/>
  <c r="Y299" i="10" a="1"/>
  <c r="Y299" i="10" s="1"/>
  <c r="X299" i="10"/>
  <c r="X299" i="10" a="1"/>
  <c r="W299" i="10" a="1"/>
  <c r="W299" i="10" s="1"/>
  <c r="R299" i="10"/>
  <c r="Y298" i="10"/>
  <c r="Y298" i="10" a="1"/>
  <c r="X298" i="10"/>
  <c r="X298" i="10" a="1"/>
  <c r="W298" i="10" a="1"/>
  <c r="W298" i="10" s="1"/>
  <c r="Z298" i="10" s="1"/>
  <c r="Y297" i="10" a="1"/>
  <c r="Y297" i="10" s="1"/>
  <c r="X297" i="10" a="1"/>
  <c r="X297" i="10" s="1"/>
  <c r="Z297" i="10" s="1"/>
  <c r="W297" i="10"/>
  <c r="W297" i="10" a="1"/>
  <c r="Y296" i="10" a="1"/>
  <c r="Y296" i="10" s="1"/>
  <c r="X296" i="10" a="1"/>
  <c r="X296" i="10" s="1"/>
  <c r="W296" i="10" a="1"/>
  <c r="W296" i="10" s="1"/>
  <c r="Y295" i="10"/>
  <c r="Y295" i="10" a="1"/>
  <c r="X295" i="10"/>
  <c r="X295" i="10" a="1"/>
  <c r="W295" i="10" a="1"/>
  <c r="W295" i="10" s="1"/>
  <c r="Z295" i="10" s="1"/>
  <c r="Y294" i="10" a="1"/>
  <c r="Y294" i="10" s="1"/>
  <c r="X294" i="10" a="1"/>
  <c r="X294" i="10" s="1"/>
  <c r="Z294" i="10" s="1"/>
  <c r="W294" i="10"/>
  <c r="W294" i="10" a="1"/>
  <c r="Y291" i="10" a="1"/>
  <c r="Y291" i="10" s="1"/>
  <c r="X291" i="10" a="1"/>
  <c r="X291" i="10" s="1"/>
  <c r="W291" i="10" a="1"/>
  <c r="W291" i="10" s="1"/>
  <c r="R291" i="10"/>
  <c r="Y290" i="10"/>
  <c r="AA290" i="10" s="1"/>
  <c r="Y290" i="10" a="1"/>
  <c r="X290" i="10" a="1"/>
  <c r="X290" i="10" s="1"/>
  <c r="Z290" i="10" s="1"/>
  <c r="W290" i="10"/>
  <c r="W290" i="10" a="1"/>
  <c r="Y289" i="10"/>
  <c r="AA289" i="10" s="1"/>
  <c r="Y289" i="10" a="1"/>
  <c r="X289" i="10" a="1"/>
  <c r="X289" i="10" s="1"/>
  <c r="Z289" i="10" s="1"/>
  <c r="W289" i="10"/>
  <c r="W289" i="10" a="1"/>
  <c r="Y288" i="10"/>
  <c r="AA288" i="10" s="1"/>
  <c r="Y288" i="10" a="1"/>
  <c r="X288" i="10" a="1"/>
  <c r="X288" i="10" s="1"/>
  <c r="Z288" i="10" s="1"/>
  <c r="W288" i="10"/>
  <c r="W288" i="10" a="1"/>
  <c r="Z287" i="10"/>
  <c r="Y287" i="10"/>
  <c r="AA287" i="10" s="1"/>
  <c r="Y287" i="10" a="1"/>
  <c r="X287" i="10" a="1"/>
  <c r="X287" i="10" s="1"/>
  <c r="W287" i="10"/>
  <c r="W287" i="10" a="1"/>
  <c r="Y286" i="10"/>
  <c r="AA286" i="10" s="1"/>
  <c r="Y286" i="10" a="1"/>
  <c r="X286" i="10" a="1"/>
  <c r="X286" i="10" s="1"/>
  <c r="Z286" i="10" s="1"/>
  <c r="W286" i="10"/>
  <c r="W286" i="10" a="1"/>
  <c r="Y285" i="10"/>
  <c r="AA285" i="10" s="1"/>
  <c r="Y285" i="10" a="1"/>
  <c r="X285" i="10" a="1"/>
  <c r="X285" i="10" s="1"/>
  <c r="Z285" i="10" s="1"/>
  <c r="W285" i="10"/>
  <c r="W285" i="10" a="1"/>
  <c r="Z284" i="10"/>
  <c r="Y284" i="10"/>
  <c r="AA284" i="10" s="1"/>
  <c r="Y284" i="10" a="1"/>
  <c r="X284" i="10" a="1"/>
  <c r="X284" i="10" s="1"/>
  <c r="W284" i="10"/>
  <c r="W284" i="10" a="1"/>
  <c r="Y283" i="10"/>
  <c r="Y283" i="10" a="1"/>
  <c r="X283" i="10" a="1"/>
  <c r="X283" i="10" s="1"/>
  <c r="Z283" i="10" s="1"/>
  <c r="W283" i="10" a="1"/>
  <c r="W283" i="10" s="1"/>
  <c r="Y282" i="10"/>
  <c r="AA282" i="10" s="1"/>
  <c r="Y282" i="10" a="1"/>
  <c r="X282" i="10" a="1"/>
  <c r="X282" i="10" s="1"/>
  <c r="Z282" i="10" s="1"/>
  <c r="W282" i="10"/>
  <c r="W282" i="10" a="1"/>
  <c r="R282" i="10"/>
  <c r="AA281" i="10"/>
  <c r="Y281" i="10"/>
  <c r="Y281" i="10" a="1"/>
  <c r="X281" i="10" a="1"/>
  <c r="X281" i="10" s="1"/>
  <c r="Z281" i="10" s="1"/>
  <c r="W281" i="10"/>
  <c r="W281" i="10" a="1"/>
  <c r="Y280" i="10"/>
  <c r="Y280" i="10" a="1"/>
  <c r="X280" i="10"/>
  <c r="Z280" i="10" s="1"/>
  <c r="X280" i="10" a="1"/>
  <c r="W280" i="10"/>
  <c r="AA280" i="10" s="1"/>
  <c r="W280" i="10" a="1"/>
  <c r="Y279" i="10"/>
  <c r="AA279" i="10" s="1"/>
  <c r="Y279" i="10" a="1"/>
  <c r="X279" i="10" a="1"/>
  <c r="X279" i="10" s="1"/>
  <c r="Z279" i="10" s="1"/>
  <c r="W279" i="10"/>
  <c r="W279" i="10" a="1"/>
  <c r="AA278" i="10"/>
  <c r="Y278" i="10"/>
  <c r="Y278" i="10" a="1"/>
  <c r="X278" i="10" a="1"/>
  <c r="X278" i="10" s="1"/>
  <c r="Z278" i="10" s="1"/>
  <c r="W278" i="10" a="1"/>
  <c r="W278" i="10" s="1"/>
  <c r="Y277" i="10"/>
  <c r="Y277" i="10" a="1"/>
  <c r="X277" i="10"/>
  <c r="Z277" i="10" s="1"/>
  <c r="X277" i="10" a="1"/>
  <c r="W277" i="10"/>
  <c r="AA277" i="10" s="1"/>
  <c r="W277" i="10" a="1"/>
  <c r="Y274" i="10" a="1"/>
  <c r="Y274" i="10" s="1"/>
  <c r="AA274" i="10" s="1"/>
  <c r="X274" i="10" a="1"/>
  <c r="X274" i="10" s="1"/>
  <c r="Z274" i="10" s="1"/>
  <c r="W274" i="10" a="1"/>
  <c r="W274" i="10" s="1"/>
  <c r="Y273" i="10"/>
  <c r="Y273" i="10" a="1"/>
  <c r="X273" i="10" a="1"/>
  <c r="X273" i="10" s="1"/>
  <c r="Z273" i="10" s="1"/>
  <c r="W273" i="10" a="1"/>
  <c r="W273" i="10" s="1"/>
  <c r="AA273" i="10" s="1"/>
  <c r="Y272" i="10" a="1"/>
  <c r="Y272" i="10" s="1"/>
  <c r="AA272" i="10" s="1"/>
  <c r="X272" i="10"/>
  <c r="Z272" i="10" s="1"/>
  <c r="X272" i="10" a="1"/>
  <c r="W272" i="10"/>
  <c r="W272" i="10" a="1"/>
  <c r="R272" i="10"/>
  <c r="Y271" i="10"/>
  <c r="Y271" i="10" a="1"/>
  <c r="X271" i="10"/>
  <c r="X271" i="10" a="1"/>
  <c r="W271" i="10" a="1"/>
  <c r="W271" i="10" s="1"/>
  <c r="AA271" i="10" s="1"/>
  <c r="Y270" i="10" a="1"/>
  <c r="Y270" i="10" s="1"/>
  <c r="AA270" i="10" s="1"/>
  <c r="X270" i="10"/>
  <c r="Z270" i="10" s="1"/>
  <c r="X270" i="10" a="1"/>
  <c r="W270" i="10"/>
  <c r="W270" i="10" a="1"/>
  <c r="Y269" i="10" a="1"/>
  <c r="Y269" i="10" s="1"/>
  <c r="AA269" i="10" s="1"/>
  <c r="X269" i="10"/>
  <c r="Z269" i="10" s="1"/>
  <c r="X269" i="10" a="1"/>
  <c r="W269" i="10" a="1"/>
  <c r="W269" i="10" s="1"/>
  <c r="R269" i="10"/>
  <c r="Y268" i="10" a="1"/>
  <c r="Y268" i="10" s="1"/>
  <c r="X268" i="10" a="1"/>
  <c r="X268" i="10" s="1"/>
  <c r="Z268" i="10" s="1"/>
  <c r="W268" i="10"/>
  <c r="W268" i="10" a="1"/>
  <c r="Y267" i="10" a="1"/>
  <c r="Y267" i="10" s="1"/>
  <c r="AA267" i="10" s="1"/>
  <c r="X267" i="10" a="1"/>
  <c r="X267" i="10" s="1"/>
  <c r="W267" i="10" a="1"/>
  <c r="W267" i="10" s="1"/>
  <c r="Y266" i="10"/>
  <c r="AA266" i="10" s="1"/>
  <c r="Y266" i="10" a="1"/>
  <c r="X266" i="10"/>
  <c r="X266" i="10" a="1"/>
  <c r="W266" i="10" a="1"/>
  <c r="W266" i="10" s="1"/>
  <c r="Z266" i="10" s="1"/>
  <c r="R266" i="10"/>
  <c r="Y265" i="10"/>
  <c r="AA265" i="10" s="1"/>
  <c r="Y265" i="10" a="1"/>
  <c r="X265" i="10" a="1"/>
  <c r="X265" i="10" s="1"/>
  <c r="Z265" i="10" s="1"/>
  <c r="W265" i="10"/>
  <c r="W265" i="10" a="1"/>
  <c r="Y264" i="10"/>
  <c r="AA264" i="10" s="1"/>
  <c r="Y264" i="10" a="1"/>
  <c r="X264" i="10"/>
  <c r="Z264" i="10" s="1"/>
  <c r="X264" i="10" a="1"/>
  <c r="W264" i="10"/>
  <c r="W264" i="10" a="1"/>
  <c r="Y263" i="10"/>
  <c r="AA263" i="10" s="1"/>
  <c r="Y263" i="10" a="1"/>
  <c r="X263" i="10" a="1"/>
  <c r="X263" i="10" s="1"/>
  <c r="Z263" i="10" s="1"/>
  <c r="W263" i="10"/>
  <c r="W263" i="10" a="1"/>
  <c r="Y262" i="10"/>
  <c r="AA262" i="10" s="1"/>
  <c r="Y262" i="10" a="1"/>
  <c r="X262" i="10" a="1"/>
  <c r="X262" i="10" s="1"/>
  <c r="Z262" i="10" s="1"/>
  <c r="W262" i="10"/>
  <c r="W262" i="10" a="1"/>
  <c r="Y261" i="10"/>
  <c r="AA261" i="10" s="1"/>
  <c r="Y261" i="10" a="1"/>
  <c r="X261" i="10"/>
  <c r="Z261" i="10" s="1"/>
  <c r="X261" i="10" a="1"/>
  <c r="W261" i="10"/>
  <c r="W261" i="10" a="1"/>
  <c r="Y258" i="10" a="1"/>
  <c r="Y258" i="10" s="1"/>
  <c r="AA258" i="10" s="1"/>
  <c r="X258" i="10" a="1"/>
  <c r="X258" i="10" s="1"/>
  <c r="Z258" i="10" s="1"/>
  <c r="W258" i="10"/>
  <c r="W258" i="10" a="1"/>
  <c r="R258" i="10"/>
  <c r="Y257" i="10"/>
  <c r="AA257" i="10" s="1"/>
  <c r="Y257" i="10" a="1"/>
  <c r="X257" i="10"/>
  <c r="Z257" i="10" s="1"/>
  <c r="X257" i="10" a="1"/>
  <c r="W257" i="10"/>
  <c r="W257" i="10" a="1"/>
  <c r="Y256" i="10"/>
  <c r="Y256" i="10" a="1"/>
  <c r="X256" i="10" a="1"/>
  <c r="X256" i="10" s="1"/>
  <c r="Z256" i="10" s="1"/>
  <c r="W256" i="10" a="1"/>
  <c r="W256" i="10" s="1"/>
  <c r="Y255" i="10"/>
  <c r="Y255" i="10" a="1"/>
  <c r="X255" i="10" a="1"/>
  <c r="X255" i="10" s="1"/>
  <c r="W255" i="10" a="1"/>
  <c r="W255" i="10" s="1"/>
  <c r="AA255" i="10" s="1"/>
  <c r="Y254" i="10" a="1"/>
  <c r="Y254" i="10" s="1"/>
  <c r="AA254" i="10" s="1"/>
  <c r="X254" i="10"/>
  <c r="Z254" i="10" s="1"/>
  <c r="X254" i="10" a="1"/>
  <c r="W254" i="10"/>
  <c r="W254" i="10" a="1"/>
  <c r="Y253" i="10" a="1"/>
  <c r="Y253" i="10" s="1"/>
  <c r="AA253" i="10" s="1"/>
  <c r="X253" i="10" a="1"/>
  <c r="X253" i="10" s="1"/>
  <c r="Z253" i="10" s="1"/>
  <c r="W253" i="10" a="1"/>
  <c r="W253" i="10" s="1"/>
  <c r="Y252" i="10"/>
  <c r="Y252" i="10" a="1"/>
  <c r="X252" i="10" a="1"/>
  <c r="X252" i="10" s="1"/>
  <c r="Z252" i="10" s="1"/>
  <c r="W252" i="10" a="1"/>
  <c r="W252" i="10" s="1"/>
  <c r="AA252" i="10" s="1"/>
  <c r="Y251" i="10" a="1"/>
  <c r="Y251" i="10" s="1"/>
  <c r="AA251" i="10" s="1"/>
  <c r="X251" i="10"/>
  <c r="Z251" i="10" s="1"/>
  <c r="X251" i="10" a="1"/>
  <c r="W251" i="10" a="1"/>
  <c r="W251" i="10" s="1"/>
  <c r="Y250" i="10" a="1"/>
  <c r="Y250" i="10" s="1"/>
  <c r="AA250" i="10" s="1"/>
  <c r="X250" i="10" a="1"/>
  <c r="X250" i="10" s="1"/>
  <c r="Z250" i="10" s="1"/>
  <c r="W250" i="10" a="1"/>
  <c r="W250" i="10" s="1"/>
  <c r="Y249" i="10" a="1"/>
  <c r="Y249" i="10" s="1"/>
  <c r="AA249" i="10" s="1"/>
  <c r="X249" i="10" a="1"/>
  <c r="X249" i="10" s="1"/>
  <c r="W249" i="10" a="1"/>
  <c r="W249" i="10" s="1"/>
  <c r="R249" i="10"/>
  <c r="Y248" i="10" a="1"/>
  <c r="Y248" i="10" s="1"/>
  <c r="AA248" i="10" s="1"/>
  <c r="X248" i="10"/>
  <c r="Z248" i="10" s="1"/>
  <c r="X248" i="10" a="1"/>
  <c r="W248" i="10"/>
  <c r="W248" i="10" a="1"/>
  <c r="R248" i="10"/>
  <c r="Y247" i="10" a="1"/>
  <c r="Y247" i="10" s="1"/>
  <c r="X247" i="10" a="1"/>
  <c r="X247" i="10" s="1"/>
  <c r="W247" i="10"/>
  <c r="W247" i="10" a="1"/>
  <c r="Y246" i="10" a="1"/>
  <c r="Y246" i="10" s="1"/>
  <c r="X246" i="10" a="1"/>
  <c r="X246" i="10" s="1"/>
  <c r="W246" i="10" a="1"/>
  <c r="W246" i="10" s="1"/>
  <c r="Y245" i="10"/>
  <c r="Y245" i="10" a="1"/>
  <c r="X245" i="10" a="1"/>
  <c r="X245" i="10" s="1"/>
  <c r="W245" i="10" a="1"/>
  <c r="W245" i="10" s="1"/>
  <c r="Y244" i="10" a="1"/>
  <c r="Y244" i="10" s="1"/>
  <c r="AA244" i="10" s="1"/>
  <c r="X244" i="10" a="1"/>
  <c r="X244" i="10" s="1"/>
  <c r="Z244" i="10" s="1"/>
  <c r="W244" i="10"/>
  <c r="W244" i="10" a="1"/>
  <c r="Y241" i="10" a="1"/>
  <c r="Y241" i="10" s="1"/>
  <c r="AA241" i="10" s="1"/>
  <c r="X241" i="10" a="1"/>
  <c r="X241" i="10" s="1"/>
  <c r="Z241" i="10" s="1"/>
  <c r="W241" i="10" a="1"/>
  <c r="W241" i="10" s="1"/>
  <c r="Y240" i="10"/>
  <c r="AA240" i="10" s="1"/>
  <c r="Y240" i="10" a="1"/>
  <c r="X240" i="10" a="1"/>
  <c r="X240" i="10" s="1"/>
  <c r="W240" i="10" a="1"/>
  <c r="W240" i="10" s="1"/>
  <c r="Y239" i="10" a="1"/>
  <c r="Y239" i="10" s="1"/>
  <c r="AA239" i="10" s="1"/>
  <c r="X239" i="10" a="1"/>
  <c r="X239" i="10" s="1"/>
  <c r="Z239" i="10" s="1"/>
  <c r="W239" i="10"/>
  <c r="W239" i="10" a="1"/>
  <c r="Y238" i="10" a="1"/>
  <c r="Y238" i="10" s="1"/>
  <c r="X238" i="10" a="1"/>
  <c r="X238" i="10" s="1"/>
  <c r="W238" i="10" a="1"/>
  <c r="W238" i="10" s="1"/>
  <c r="Y237" i="10"/>
  <c r="Y237" i="10" a="1"/>
  <c r="X237" i="10" a="1"/>
  <c r="X237" i="10" s="1"/>
  <c r="Z237" i="10" s="1"/>
  <c r="W237" i="10" a="1"/>
  <c r="W237" i="10" s="1"/>
  <c r="R237" i="10"/>
  <c r="Y236" i="10"/>
  <c r="AA236" i="10" s="1"/>
  <c r="Y236" i="10" a="1"/>
  <c r="X236" i="10" a="1"/>
  <c r="X236" i="10" s="1"/>
  <c r="Z236" i="10" s="1"/>
  <c r="W236" i="10"/>
  <c r="W236" i="10" a="1"/>
  <c r="Y235" i="10"/>
  <c r="AA235" i="10" s="1"/>
  <c r="Y235" i="10" a="1"/>
  <c r="X235" i="10"/>
  <c r="Z235" i="10" s="1"/>
  <c r="X235" i="10" a="1"/>
  <c r="W235" i="10"/>
  <c r="W235" i="10" a="1"/>
  <c r="Z234" i="10"/>
  <c r="Y234" i="10"/>
  <c r="AA234" i="10" s="1"/>
  <c r="Y234" i="10" a="1"/>
  <c r="X234" i="10"/>
  <c r="X234" i="10" a="1"/>
  <c r="W234" i="10"/>
  <c r="W234" i="10" a="1"/>
  <c r="Y233" i="10"/>
  <c r="AA233" i="10" s="1"/>
  <c r="Y233" i="10" a="1"/>
  <c r="X233" i="10" a="1"/>
  <c r="X233" i="10" s="1"/>
  <c r="Z233" i="10" s="1"/>
  <c r="W233" i="10"/>
  <c r="W233" i="10" a="1"/>
  <c r="R233" i="10"/>
  <c r="Y232" i="10" a="1"/>
  <c r="Y232" i="10" s="1"/>
  <c r="AA232" i="10" s="1"/>
  <c r="X232" i="10" a="1"/>
  <c r="X232" i="10" s="1"/>
  <c r="Z232" i="10" s="1"/>
  <c r="W232" i="10" a="1"/>
  <c r="W232" i="10" s="1"/>
  <c r="R232" i="10"/>
  <c r="Y231" i="10"/>
  <c r="Y231" i="10" a="1"/>
  <c r="X231" i="10"/>
  <c r="Z231" i="10" s="1"/>
  <c r="X231" i="10" a="1"/>
  <c r="W231" i="10"/>
  <c r="AA231" i="10" s="1"/>
  <c r="W231" i="10" a="1"/>
  <c r="Y230" i="10" a="1"/>
  <c r="Y230" i="10" s="1"/>
  <c r="AA230" i="10" s="1"/>
  <c r="X230" i="10"/>
  <c r="Z230" i="10" s="1"/>
  <c r="X230" i="10" a="1"/>
  <c r="W230" i="10"/>
  <c r="W230" i="10" a="1"/>
  <c r="Y229" i="10"/>
  <c r="Y229" i="10" a="1"/>
  <c r="X229" i="10"/>
  <c r="X229" i="10" a="1"/>
  <c r="W229" i="10" a="1"/>
  <c r="W229" i="10" s="1"/>
  <c r="AA229" i="10" s="1"/>
  <c r="Y228" i="10"/>
  <c r="Y228" i="10" a="1"/>
  <c r="X228" i="10"/>
  <c r="Z228" i="10" s="1"/>
  <c r="X228" i="10" a="1"/>
  <c r="W228" i="10"/>
  <c r="AA228" i="10" s="1"/>
  <c r="W228" i="10" a="1"/>
  <c r="Y225" i="10" a="1"/>
  <c r="Y225" i="10" s="1"/>
  <c r="AA225" i="10" s="1"/>
  <c r="X225" i="10"/>
  <c r="Z225" i="10" s="1"/>
  <c r="X225" i="10" a="1"/>
  <c r="W225" i="10"/>
  <c r="W225" i="10" a="1"/>
  <c r="Y224" i="10"/>
  <c r="Y224" i="10" a="1"/>
  <c r="X224" i="10"/>
  <c r="Z224" i="10" s="1"/>
  <c r="X224" i="10" a="1"/>
  <c r="W224" i="10" a="1"/>
  <c r="W224" i="10" s="1"/>
  <c r="AA224" i="10" s="1"/>
  <c r="Y223" i="10" a="1"/>
  <c r="Y223" i="10" s="1"/>
  <c r="AA223" i="10" s="1"/>
  <c r="X223" i="10"/>
  <c r="Z223" i="10" s="1"/>
  <c r="X223" i="10" a="1"/>
  <c r="W223" i="10"/>
  <c r="W223" i="10" a="1"/>
  <c r="Y222" i="10" a="1"/>
  <c r="Y222" i="10" s="1"/>
  <c r="X222" i="10"/>
  <c r="X222" i="10" a="1"/>
  <c r="W222" i="10" a="1"/>
  <c r="W222" i="10" s="1"/>
  <c r="Y221" i="10"/>
  <c r="Y221" i="10" a="1"/>
  <c r="X221" i="10"/>
  <c r="X221" i="10" a="1"/>
  <c r="W221" i="10" a="1"/>
  <c r="W221" i="10" s="1"/>
  <c r="AA221" i="10" s="1"/>
  <c r="Y220" i="10" a="1"/>
  <c r="Y220" i="10" s="1"/>
  <c r="AA220" i="10" s="1"/>
  <c r="X220" i="10"/>
  <c r="Z220" i="10" s="1"/>
  <c r="X220" i="10" a="1"/>
  <c r="W220" i="10"/>
  <c r="W220" i="10" a="1"/>
  <c r="Y219" i="10" a="1"/>
  <c r="Y219" i="10" s="1"/>
  <c r="AA219" i="10" s="1"/>
  <c r="X219" i="10"/>
  <c r="Z219" i="10" s="1"/>
  <c r="X219" i="10" a="1"/>
  <c r="W219" i="10" a="1"/>
  <c r="W219" i="10" s="1"/>
  <c r="Y218" i="10"/>
  <c r="Y218" i="10" a="1"/>
  <c r="X218" i="10"/>
  <c r="Z218" i="10" s="1"/>
  <c r="X218" i="10" a="1"/>
  <c r="W218" i="10" a="1"/>
  <c r="W218" i="10" s="1"/>
  <c r="AA218" i="10" s="1"/>
  <c r="R218" i="10"/>
  <c r="Y217" i="10" a="1"/>
  <c r="Y217" i="10" s="1"/>
  <c r="X217" i="10" a="1"/>
  <c r="X217" i="10" s="1"/>
  <c r="W217" i="10" a="1"/>
  <c r="W217" i="10" s="1"/>
  <c r="R217" i="10"/>
  <c r="Y216" i="10"/>
  <c r="AA216" i="10" s="1"/>
  <c r="Y216" i="10" a="1"/>
  <c r="X216" i="10" a="1"/>
  <c r="X216" i="10" s="1"/>
  <c r="Z216" i="10" s="1"/>
  <c r="W216" i="10"/>
  <c r="W216" i="10" a="1"/>
  <c r="Y215" i="10"/>
  <c r="Y215" i="10" a="1"/>
  <c r="X215" i="10" a="1"/>
  <c r="X215" i="10" s="1"/>
  <c r="Z215" i="10" s="1"/>
  <c r="W215" i="10" a="1"/>
  <c r="W215" i="10" s="1"/>
  <c r="Y214" i="10"/>
  <c r="AA214" i="10" s="1"/>
  <c r="Y214" i="10" a="1"/>
  <c r="X214" i="10"/>
  <c r="Z214" i="10" s="1"/>
  <c r="X214" i="10" a="1"/>
  <c r="W214" i="10"/>
  <c r="W214" i="10" a="1"/>
  <c r="Z213" i="10"/>
  <c r="Y213" i="10" a="1"/>
  <c r="Y213" i="10" s="1"/>
  <c r="AA213" i="10" s="1"/>
  <c r="X213" i="10" a="1"/>
  <c r="X213" i="10" s="1"/>
  <c r="W213" i="10"/>
  <c r="W213" i="10" a="1"/>
  <c r="Y212" i="10"/>
  <c r="Y212" i="10" a="1"/>
  <c r="X212" i="10" a="1"/>
  <c r="X212" i="10" s="1"/>
  <c r="Z212" i="10" s="1"/>
  <c r="W212" i="10" a="1"/>
  <c r="W212" i="10" s="1"/>
  <c r="Y211" i="10"/>
  <c r="AA211" i="10" s="1"/>
  <c r="Y211" i="10" a="1"/>
  <c r="X211" i="10"/>
  <c r="Z211" i="10" s="1"/>
  <c r="X211" i="10" a="1"/>
  <c r="W211" i="10"/>
  <c r="W211" i="10" a="1"/>
  <c r="Y208" i="10" a="1"/>
  <c r="Y208" i="10" s="1"/>
  <c r="AA208" i="10" s="1"/>
  <c r="X208" i="10" a="1"/>
  <c r="X208" i="10" s="1"/>
  <c r="Z208" i="10" s="1"/>
  <c r="W208" i="10"/>
  <c r="W208" i="10" a="1"/>
  <c r="Y207" i="10"/>
  <c r="Y207" i="10" a="1"/>
  <c r="X207" i="10" a="1"/>
  <c r="X207" i="10" s="1"/>
  <c r="W207" i="10" a="1"/>
  <c r="W207" i="10" s="1"/>
  <c r="Y206" i="10"/>
  <c r="AA206" i="10" s="1"/>
  <c r="Y206" i="10" a="1"/>
  <c r="X206" i="10" a="1"/>
  <c r="X206" i="10" s="1"/>
  <c r="W206" i="10" a="1"/>
  <c r="W206" i="10" s="1"/>
  <c r="Z205" i="10"/>
  <c r="Y205" i="10" a="1"/>
  <c r="Y205" i="10" s="1"/>
  <c r="AA205" i="10" s="1"/>
  <c r="X205" i="10" a="1"/>
  <c r="X205" i="10" s="1"/>
  <c r="W205" i="10"/>
  <c r="W205" i="10" a="1"/>
  <c r="Y204" i="10" a="1"/>
  <c r="Y204" i="10" s="1"/>
  <c r="X204" i="10" a="1"/>
  <c r="X204" i="10" s="1"/>
  <c r="Z204" i="10" s="1"/>
  <c r="W204" i="10" a="1"/>
  <c r="W204" i="10" s="1"/>
  <c r="Y203" i="10"/>
  <c r="AA203" i="10" s="1"/>
  <c r="Y203" i="10" a="1"/>
  <c r="X203" i="10" a="1"/>
  <c r="X203" i="10" s="1"/>
  <c r="W203" i="10" a="1"/>
  <c r="W203" i="10" s="1"/>
  <c r="Z202" i="10"/>
  <c r="Y202" i="10" a="1"/>
  <c r="Y202" i="10" s="1"/>
  <c r="AA202" i="10" s="1"/>
  <c r="X202" i="10" a="1"/>
  <c r="X202" i="10" s="1"/>
  <c r="W202" i="10"/>
  <c r="W202" i="10" a="1"/>
  <c r="Y201" i="10" a="1"/>
  <c r="Y201" i="10" s="1"/>
  <c r="X201" i="10" a="1"/>
  <c r="X201" i="10" s="1"/>
  <c r="Z201" i="10" s="1"/>
  <c r="W201" i="10" a="1"/>
  <c r="W201" i="10" s="1"/>
  <c r="Y200" i="10"/>
  <c r="AA200" i="10" s="1"/>
  <c r="Y200" i="10" a="1"/>
  <c r="X200" i="10" a="1"/>
  <c r="X200" i="10" s="1"/>
  <c r="W200" i="10" a="1"/>
  <c r="W200" i="10" s="1"/>
  <c r="R200" i="10"/>
  <c r="AA199" i="10"/>
  <c r="Y199" i="10"/>
  <c r="Y199" i="10" a="1"/>
  <c r="X199" i="10" a="1"/>
  <c r="X199" i="10" s="1"/>
  <c r="Z199" i="10" s="1"/>
  <c r="W199" i="10"/>
  <c r="W199" i="10" a="1"/>
  <c r="Y198" i="10"/>
  <c r="AA198" i="10" s="1"/>
  <c r="Y198" i="10" a="1"/>
  <c r="X198" i="10"/>
  <c r="Z198" i="10" s="1"/>
  <c r="X198" i="10" a="1"/>
  <c r="W198" i="10"/>
  <c r="W198" i="10" a="1"/>
  <c r="Z197" i="10"/>
  <c r="Y197" i="10"/>
  <c r="AA197" i="10" s="1"/>
  <c r="Y197" i="10" a="1"/>
  <c r="X197" i="10"/>
  <c r="X197" i="10" a="1"/>
  <c r="W197" i="10"/>
  <c r="W197" i="10" a="1"/>
  <c r="AA196" i="10"/>
  <c r="Y196" i="10"/>
  <c r="Y196" i="10" a="1"/>
  <c r="X196" i="10" a="1"/>
  <c r="X196" i="10" s="1"/>
  <c r="Z196" i="10" s="1"/>
  <c r="W196" i="10"/>
  <c r="W196" i="10" a="1"/>
  <c r="Y195" i="10"/>
  <c r="AA195" i="10" s="1"/>
  <c r="Y195" i="10" a="1"/>
  <c r="X195" i="10"/>
  <c r="Z195" i="10" s="1"/>
  <c r="X195" i="10" a="1"/>
  <c r="W195" i="10"/>
  <c r="W195" i="10" a="1"/>
  <c r="Z194" i="10"/>
  <c r="Y194" i="10"/>
  <c r="AA194" i="10" s="1"/>
  <c r="Y194" i="10" a="1"/>
  <c r="X194" i="10" a="1"/>
  <c r="X194" i="10" s="1"/>
  <c r="W194" i="10"/>
  <c r="W194" i="10" a="1"/>
  <c r="AA193" i="10"/>
  <c r="Y193" i="10"/>
  <c r="Y193" i="10" a="1"/>
  <c r="X193" i="10" a="1"/>
  <c r="X193" i="10" s="1"/>
  <c r="Z193" i="10" s="1"/>
  <c r="W193" i="10"/>
  <c r="W193" i="10" a="1"/>
  <c r="Y190" i="10"/>
  <c r="AA190" i="10" s="1"/>
  <c r="Y190" i="10" a="1"/>
  <c r="X190" i="10"/>
  <c r="Z190" i="10" s="1"/>
  <c r="X190" i="10" a="1"/>
  <c r="W190" i="10"/>
  <c r="W190" i="10" a="1"/>
  <c r="Z189" i="10"/>
  <c r="Y189" i="10"/>
  <c r="AA189" i="10" s="1"/>
  <c r="Y189" i="10" a="1"/>
  <c r="X189" i="10" a="1"/>
  <c r="X189" i="10" s="1"/>
  <c r="W189" i="10"/>
  <c r="W189" i="10" a="1"/>
  <c r="AA188" i="10"/>
  <c r="Y188" i="10"/>
  <c r="Y188" i="10" a="1"/>
  <c r="X188" i="10" a="1"/>
  <c r="X188" i="10" s="1"/>
  <c r="Z188" i="10" s="1"/>
  <c r="W188" i="10" a="1"/>
  <c r="W188" i="10" s="1"/>
  <c r="Y187" i="10"/>
  <c r="AA187" i="10" s="1"/>
  <c r="Y187" i="10" a="1"/>
  <c r="X187" i="10"/>
  <c r="Z187" i="10" s="1"/>
  <c r="X187" i="10" a="1"/>
  <c r="W187" i="10"/>
  <c r="W187" i="10" a="1"/>
  <c r="Z186" i="10"/>
  <c r="Y186" i="10" a="1"/>
  <c r="Y186" i="10" s="1"/>
  <c r="AA186" i="10" s="1"/>
  <c r="X186" i="10" a="1"/>
  <c r="X186" i="10" s="1"/>
  <c r="W186" i="10"/>
  <c r="W186" i="10" a="1"/>
  <c r="AA185" i="10"/>
  <c r="Y185" i="10"/>
  <c r="Y185" i="10" a="1"/>
  <c r="X185" i="10" a="1"/>
  <c r="X185" i="10" s="1"/>
  <c r="Z185" i="10" s="1"/>
  <c r="W185" i="10" a="1"/>
  <c r="W185" i="10" s="1"/>
  <c r="Y184" i="10" a="1"/>
  <c r="Y184" i="10" s="1"/>
  <c r="AA184" i="10" s="1"/>
  <c r="X184" i="10"/>
  <c r="Z184" i="10" s="1"/>
  <c r="X184" i="10" a="1"/>
  <c r="W184" i="10"/>
  <c r="W184" i="10" a="1"/>
  <c r="Y183" i="10" a="1"/>
  <c r="Y183" i="10" s="1"/>
  <c r="AA183" i="10" s="1"/>
  <c r="X183" i="10" a="1"/>
  <c r="X183" i="10" s="1"/>
  <c r="Z183" i="10" s="1"/>
  <c r="W183" i="10" a="1"/>
  <c r="W183" i="10" s="1"/>
  <c r="Y182" i="10"/>
  <c r="Y182" i="10" a="1"/>
  <c r="X182" i="10" a="1"/>
  <c r="X182" i="10" s="1"/>
  <c r="W182" i="10" a="1"/>
  <c r="W182" i="10" s="1"/>
  <c r="AA182" i="10" s="1"/>
  <c r="R182" i="10"/>
  <c r="Y181" i="10" a="1"/>
  <c r="Y181" i="10" s="1"/>
  <c r="AA181" i="10" s="1"/>
  <c r="X181" i="10" a="1"/>
  <c r="X181" i="10" s="1"/>
  <c r="Z181" i="10" s="1"/>
  <c r="W181" i="10"/>
  <c r="W181" i="10" a="1"/>
  <c r="R181" i="10"/>
  <c r="Y180" i="10" a="1"/>
  <c r="Y180" i="10" s="1"/>
  <c r="X180" i="10" a="1"/>
  <c r="X180" i="10" s="1"/>
  <c r="W180" i="10"/>
  <c r="W180" i="10" a="1"/>
  <c r="Y179" i="10" a="1"/>
  <c r="Y179" i="10" s="1"/>
  <c r="AA179" i="10" s="1"/>
  <c r="X179" i="10" a="1"/>
  <c r="X179" i="10" s="1"/>
  <c r="Z179" i="10" s="1"/>
  <c r="W179" i="10" a="1"/>
  <c r="W179" i="10" s="1"/>
  <c r="Y178" i="10"/>
  <c r="AA178" i="10" s="1"/>
  <c r="Y178" i="10" a="1"/>
  <c r="X178" i="10"/>
  <c r="X178" i="10" a="1"/>
  <c r="W178" i="10" a="1"/>
  <c r="W178" i="10" s="1"/>
  <c r="Y177" i="10" a="1"/>
  <c r="Y177" i="10" s="1"/>
  <c r="X177" i="10" a="1"/>
  <c r="X177" i="10" s="1"/>
  <c r="W177" i="10"/>
  <c r="W177" i="10" a="1"/>
  <c r="Y176" i="10" a="1"/>
  <c r="Y176" i="10" s="1"/>
  <c r="AA176" i="10" s="1"/>
  <c r="X176" i="10" a="1"/>
  <c r="X176" i="10" s="1"/>
  <c r="Z176" i="10" s="1"/>
  <c r="W176" i="10" a="1"/>
  <c r="W176" i="10" s="1"/>
  <c r="Y173" i="10"/>
  <c r="AA173" i="10" s="1"/>
  <c r="Y173" i="10" a="1"/>
  <c r="X173" i="10" a="1"/>
  <c r="X173" i="10" s="1"/>
  <c r="W173" i="10" a="1"/>
  <c r="W173" i="10" s="1"/>
  <c r="Y172" i="10" a="1"/>
  <c r="Y172" i="10" s="1"/>
  <c r="AA172" i="10" s="1"/>
  <c r="X172" i="10" a="1"/>
  <c r="X172" i="10" s="1"/>
  <c r="W172" i="10"/>
  <c r="W172" i="10" a="1"/>
  <c r="Y171" i="10" a="1"/>
  <c r="Y171" i="10" s="1"/>
  <c r="X171" i="10" a="1"/>
  <c r="X171" i="10" s="1"/>
  <c r="Z171" i="10" s="1"/>
  <c r="W171" i="10" a="1"/>
  <c r="W171" i="10" s="1"/>
  <c r="Y170" i="10"/>
  <c r="AA170" i="10" s="1"/>
  <c r="Y170" i="10" a="1"/>
  <c r="X170" i="10" a="1"/>
  <c r="X170" i="10" s="1"/>
  <c r="Z170" i="10" s="1"/>
  <c r="W170" i="10" a="1"/>
  <c r="W170" i="10" s="1"/>
  <c r="R170" i="10"/>
  <c r="AA169" i="10"/>
  <c r="Y169" i="10"/>
  <c r="Y169" i="10" a="1"/>
  <c r="X169" i="10" a="1"/>
  <c r="X169" i="10" s="1"/>
  <c r="Z169" i="10" s="1"/>
  <c r="W169" i="10"/>
  <c r="W169" i="10" a="1"/>
  <c r="Y168" i="10"/>
  <c r="AA168" i="10" s="1"/>
  <c r="Y168" i="10" a="1"/>
  <c r="X168" i="10"/>
  <c r="Z168" i="10" s="1"/>
  <c r="X168" i="10" a="1"/>
  <c r="W168" i="10"/>
  <c r="W168" i="10" a="1"/>
  <c r="Y167" i="10"/>
  <c r="Y167" i="10" a="1"/>
  <c r="X167" i="10"/>
  <c r="X167" i="10" a="1"/>
  <c r="W167" i="10"/>
  <c r="Z167" i="10" s="1"/>
  <c r="W167" i="10" a="1"/>
  <c r="Y166" i="10"/>
  <c r="Y166" i="10" a="1"/>
  <c r="X166" i="10" a="1"/>
  <c r="X166" i="10" s="1"/>
  <c r="Z166" i="10" s="1"/>
  <c r="W166" i="10" a="1"/>
  <c r="W166" i="10" s="1"/>
  <c r="AA166" i="10" s="1"/>
  <c r="Y165" i="10"/>
  <c r="AA165" i="10" s="1"/>
  <c r="Y165" i="10" a="1"/>
  <c r="X165" i="10"/>
  <c r="Z165" i="10" s="1"/>
  <c r="X165" i="10" a="1"/>
  <c r="W165" i="10"/>
  <c r="W165" i="10" a="1"/>
  <c r="Z164" i="10"/>
  <c r="Y164" i="10" a="1"/>
  <c r="Y164" i="10" s="1"/>
  <c r="AA164" i="10" s="1"/>
  <c r="X164" i="10"/>
  <c r="X164" i="10" a="1"/>
  <c r="W164" i="10"/>
  <c r="W164" i="10" a="1"/>
  <c r="Y163" i="10"/>
  <c r="Y163" i="10" a="1"/>
  <c r="X163" i="10" a="1"/>
  <c r="X163" i="10" s="1"/>
  <c r="Z163" i="10" s="1"/>
  <c r="W163" i="10" a="1"/>
  <c r="W163" i="10" s="1"/>
  <c r="AA163" i="10" s="1"/>
  <c r="Y162" i="10"/>
  <c r="AA162" i="10" s="1"/>
  <c r="Y162" i="10" a="1"/>
  <c r="X162" i="10"/>
  <c r="Z162" i="10" s="1"/>
  <c r="X162" i="10" a="1"/>
  <c r="W162" i="10"/>
  <c r="W162" i="10" a="1"/>
  <c r="Z161" i="10"/>
  <c r="Y161" i="10" a="1"/>
  <c r="Y161" i="10" s="1"/>
  <c r="X161" i="10"/>
  <c r="X161" i="10" a="1"/>
  <c r="W161" i="10"/>
  <c r="W161" i="10" a="1"/>
  <c r="Y160" i="10" a="1"/>
  <c r="Y160" i="10" s="1"/>
  <c r="AA160" i="10" s="1"/>
  <c r="X160" i="10" a="1"/>
  <c r="X160" i="10" s="1"/>
  <c r="W160" i="10" a="1"/>
  <c r="W160" i="10" s="1"/>
  <c r="R160" i="10"/>
  <c r="Y159" i="10" a="1"/>
  <c r="Y159" i="10" s="1"/>
  <c r="AA159" i="10" s="1"/>
  <c r="X159" i="10" a="1"/>
  <c r="X159" i="10" s="1"/>
  <c r="Z159" i="10" s="1"/>
  <c r="W159" i="10"/>
  <c r="W159" i="10" a="1"/>
  <c r="Y158" i="10"/>
  <c r="Y158" i="10" a="1"/>
  <c r="X158" i="10" a="1"/>
  <c r="X158" i="10" s="1"/>
  <c r="Z158" i="10" s="1"/>
  <c r="W158" i="10" a="1"/>
  <c r="W158" i="10" s="1"/>
  <c r="AA158" i="10" s="1"/>
  <c r="Y155" i="10"/>
  <c r="AA155" i="10" s="1"/>
  <c r="Y155" i="10" a="1"/>
  <c r="X155" i="10"/>
  <c r="X155" i="10" a="1"/>
  <c r="W155" i="10"/>
  <c r="W155" i="10" a="1"/>
  <c r="Z154" i="10"/>
  <c r="Y154" i="10" a="1"/>
  <c r="Y154" i="10" s="1"/>
  <c r="AA154" i="10" s="1"/>
  <c r="X154" i="10" a="1"/>
  <c r="X154" i="10" s="1"/>
  <c r="W154" i="10" a="1"/>
  <c r="W154" i="10" s="1"/>
  <c r="AA153" i="10"/>
  <c r="Y153" i="10"/>
  <c r="Y153" i="10" a="1"/>
  <c r="X153" i="10" a="1"/>
  <c r="X153" i="10" s="1"/>
  <c r="Z153" i="10" s="1"/>
  <c r="W153" i="10" a="1"/>
  <c r="W153" i="10" s="1"/>
  <c r="Y152" i="10" a="1"/>
  <c r="Y152" i="10" s="1"/>
  <c r="AA152" i="10" s="1"/>
  <c r="X152" i="10"/>
  <c r="X152" i="10" a="1"/>
  <c r="W152" i="10"/>
  <c r="W152" i="10" a="1"/>
  <c r="Y151" i="10" a="1"/>
  <c r="Y151" i="10" s="1"/>
  <c r="X151" i="10" a="1"/>
  <c r="X151" i="10" s="1"/>
  <c r="Z151" i="10" s="1"/>
  <c r="W151" i="10" a="1"/>
  <c r="W151" i="10" s="1"/>
  <c r="AA150" i="10"/>
  <c r="Y150" i="10"/>
  <c r="Y150" i="10" a="1"/>
  <c r="X150" i="10" a="1"/>
  <c r="X150" i="10" s="1"/>
  <c r="Z150" i="10" s="1"/>
  <c r="W150" i="10" a="1"/>
  <c r="W150" i="10" s="1"/>
  <c r="Y149" i="10" a="1"/>
  <c r="Y149" i="10" s="1"/>
  <c r="X149" i="10"/>
  <c r="Z149" i="10" s="1"/>
  <c r="X149" i="10" a="1"/>
  <c r="W149" i="10" a="1"/>
  <c r="W149" i="10" s="1"/>
  <c r="Y148" i="10" a="1"/>
  <c r="Y148" i="10" s="1"/>
  <c r="AA148" i="10" s="1"/>
  <c r="X148" i="10" a="1"/>
  <c r="X148" i="10" s="1"/>
  <c r="Z148" i="10" s="1"/>
  <c r="W148" i="10" a="1"/>
  <c r="W148" i="10" s="1"/>
  <c r="Y147" i="10"/>
  <c r="Y147" i="10" a="1"/>
  <c r="X147" i="10" a="1"/>
  <c r="X147" i="10" s="1"/>
  <c r="W147" i="10" a="1"/>
  <c r="W147" i="10" s="1"/>
  <c r="AA147" i="10" s="1"/>
  <c r="Y146" i="10" a="1"/>
  <c r="Y146" i="10" s="1"/>
  <c r="X146" i="10"/>
  <c r="Z146" i="10" s="1"/>
  <c r="X146" i="10" a="1"/>
  <c r="W146" i="10" a="1"/>
  <c r="W146" i="10" s="1"/>
  <c r="R146" i="10"/>
  <c r="Y145" i="10"/>
  <c r="Y145" i="10" a="1"/>
  <c r="X145" i="10"/>
  <c r="X145" i="10" a="1"/>
  <c r="W145" i="10" a="1"/>
  <c r="W145" i="10" s="1"/>
  <c r="AA145" i="10" s="1"/>
  <c r="AA144" i="10"/>
  <c r="Y144" i="10"/>
  <c r="Y144" i="10" a="1"/>
  <c r="X144" i="10"/>
  <c r="Z144" i="10" s="1"/>
  <c r="X144" i="10" a="1"/>
  <c r="W144" i="10"/>
  <c r="W144" i="10" a="1"/>
  <c r="Y143" i="10"/>
  <c r="AA143" i="10" s="1"/>
  <c r="Y143" i="10" a="1"/>
  <c r="X143" i="10" a="1"/>
  <c r="X143" i="10" s="1"/>
  <c r="Z143" i="10" s="1"/>
  <c r="W143" i="10"/>
  <c r="W143" i="10" a="1"/>
  <c r="Y142" i="10"/>
  <c r="Y142" i="10" a="1"/>
  <c r="X142" i="10"/>
  <c r="X142" i="10" a="1"/>
  <c r="W142" i="10" a="1"/>
  <c r="W142" i="10" s="1"/>
  <c r="AA142" i="10" s="1"/>
  <c r="Y141" i="10"/>
  <c r="AA141" i="10" s="1"/>
  <c r="Y141" i="10" a="1"/>
  <c r="X141" i="10"/>
  <c r="Z141" i="10" s="1"/>
  <c r="X141" i="10" a="1"/>
  <c r="W141" i="10"/>
  <c r="W141" i="10" a="1"/>
  <c r="Y138" i="10" a="1"/>
  <c r="Y138" i="10" s="1"/>
  <c r="AA138" i="10" s="1"/>
  <c r="X138" i="10" a="1"/>
  <c r="X138" i="10" s="1"/>
  <c r="Z138" i="10" s="1"/>
  <c r="W138" i="10"/>
  <c r="W138" i="10" a="1"/>
  <c r="Y137" i="10"/>
  <c r="Y137" i="10" a="1"/>
  <c r="X137" i="10"/>
  <c r="X137" i="10" a="1"/>
  <c r="W137" i="10" a="1"/>
  <c r="W137" i="10" s="1"/>
  <c r="Y136" i="10"/>
  <c r="AA136" i="10" s="1"/>
  <c r="Y136" i="10" a="1"/>
  <c r="X136" i="10" a="1"/>
  <c r="X136" i="10" s="1"/>
  <c r="Z136" i="10" s="1"/>
  <c r="W136" i="10"/>
  <c r="W136" i="10" a="1"/>
  <c r="Y135" i="10" a="1"/>
  <c r="Y135" i="10" s="1"/>
  <c r="AA135" i="10" s="1"/>
  <c r="X135" i="10" a="1"/>
  <c r="X135" i="10" s="1"/>
  <c r="Z135" i="10" s="1"/>
  <c r="W135" i="10"/>
  <c r="W135" i="10" a="1"/>
  <c r="Y134" i="10"/>
  <c r="Y134" i="10" a="1"/>
  <c r="X134" i="10" a="1"/>
  <c r="X134" i="10" s="1"/>
  <c r="W134" i="10" a="1"/>
  <c r="W134" i="10" s="1"/>
  <c r="AA134" i="10" s="1"/>
  <c r="Y133" i="10"/>
  <c r="AA133" i="10" s="1"/>
  <c r="Y133" i="10" a="1"/>
  <c r="X133" i="10" a="1"/>
  <c r="X133" i="10" s="1"/>
  <c r="Z133" i="10" s="1"/>
  <c r="W133" i="10"/>
  <c r="W133" i="10" a="1"/>
  <c r="Y132" i="10" a="1"/>
  <c r="Y132" i="10" s="1"/>
  <c r="AA132" i="10" s="1"/>
  <c r="X132" i="10" a="1"/>
  <c r="X132" i="10" s="1"/>
  <c r="Z132" i="10" s="1"/>
  <c r="W132" i="10"/>
  <c r="W132" i="10" a="1"/>
  <c r="R132" i="10"/>
  <c r="Y131" i="10" a="1"/>
  <c r="Y131" i="10" s="1"/>
  <c r="X131" i="10" a="1"/>
  <c r="X131" i="10" s="1"/>
  <c r="Z131" i="10" s="1"/>
  <c r="W131" i="10" a="1"/>
  <c r="W131" i="10" s="1"/>
  <c r="AA131" i="10" s="1"/>
  <c r="Y130" i="10"/>
  <c r="AA130" i="10" s="1"/>
  <c r="Y130" i="10" a="1"/>
  <c r="X130" i="10" a="1"/>
  <c r="X130" i="10" s="1"/>
  <c r="Z130" i="10" s="1"/>
  <c r="W130" i="10" a="1"/>
  <c r="W130" i="10" s="1"/>
  <c r="Y129" i="10" a="1"/>
  <c r="Y129" i="10" s="1"/>
  <c r="AA129" i="10" s="1"/>
  <c r="X129" i="10"/>
  <c r="Z129" i="10" s="1"/>
  <c r="X129" i="10" a="1"/>
  <c r="W129" i="10" a="1"/>
  <c r="W129" i="10" s="1"/>
  <c r="Y128" i="10" a="1"/>
  <c r="Y128" i="10" s="1"/>
  <c r="X128" i="10" a="1"/>
  <c r="X128" i="10" s="1"/>
  <c r="W128" i="10" a="1"/>
  <c r="W128" i="10" s="1"/>
  <c r="Z127" i="10"/>
  <c r="Y127" i="10" a="1"/>
  <c r="Y127" i="10" s="1"/>
  <c r="AA127" i="10" s="1"/>
  <c r="X127" i="10"/>
  <c r="X127" i="10" a="1"/>
  <c r="W127" i="10" a="1"/>
  <c r="W127" i="10" s="1"/>
  <c r="Y126" i="10"/>
  <c r="Y126" i="10" a="1"/>
  <c r="X126" i="10" a="1"/>
  <c r="X126" i="10" s="1"/>
  <c r="Z126" i="10" s="1"/>
  <c r="W126" i="10"/>
  <c r="AA126" i="10" s="1"/>
  <c r="W126" i="10" a="1"/>
  <c r="Y125" i="10" a="1"/>
  <c r="Y125" i="10" s="1"/>
  <c r="X125" i="10" a="1"/>
  <c r="X125" i="10" s="1"/>
  <c r="Z125" i="10" s="1"/>
  <c r="W125" i="10" a="1"/>
  <c r="W125" i="10" s="1"/>
  <c r="AA125" i="10" s="1"/>
  <c r="Y122" i="10" a="1"/>
  <c r="Y122" i="10" s="1"/>
  <c r="AA122" i="10" s="1"/>
  <c r="X122" i="10" a="1"/>
  <c r="X122" i="10" s="1"/>
  <c r="Z122" i="10" s="1"/>
  <c r="W122" i="10" a="1"/>
  <c r="W122" i="10" s="1"/>
  <c r="Y121" i="10"/>
  <c r="AA121" i="10" s="1"/>
  <c r="Y121" i="10" a="1"/>
  <c r="X121" i="10"/>
  <c r="Z121" i="10" s="1"/>
  <c r="X121" i="10" a="1"/>
  <c r="W121" i="10" a="1"/>
  <c r="W121" i="10" s="1"/>
  <c r="Y120" i="10" a="1"/>
  <c r="Y120" i="10" s="1"/>
  <c r="X120" i="10"/>
  <c r="Z120" i="10" s="1"/>
  <c r="X120" i="10" a="1"/>
  <c r="W120" i="10" a="1"/>
  <c r="W120" i="10" s="1"/>
  <c r="AA120" i="10" s="1"/>
  <c r="Y119" i="10" a="1"/>
  <c r="Y119" i="10" s="1"/>
  <c r="X119" i="10" a="1"/>
  <c r="X119" i="10" s="1"/>
  <c r="W119" i="10" a="1"/>
  <c r="W119" i="10" s="1"/>
  <c r="Y118" i="10" a="1"/>
  <c r="Y118" i="10" s="1"/>
  <c r="AA118" i="10" s="1"/>
  <c r="X118" i="10" a="1"/>
  <c r="X118" i="10" s="1"/>
  <c r="W118" i="10" a="1"/>
  <c r="W118" i="10" s="1"/>
  <c r="R118" i="10"/>
  <c r="Y117" i="10" a="1"/>
  <c r="Y117" i="10" s="1"/>
  <c r="AA117" i="10" s="1"/>
  <c r="X117" i="10" a="1"/>
  <c r="X117" i="10" s="1"/>
  <c r="Z117" i="10" s="1"/>
  <c r="W117" i="10"/>
  <c r="W117" i="10" a="1"/>
  <c r="Y116" i="10" a="1"/>
  <c r="Y116" i="10" s="1"/>
  <c r="X116" i="10"/>
  <c r="X116" i="10" a="1"/>
  <c r="W116" i="10" a="1"/>
  <c r="W116" i="10" s="1"/>
  <c r="Y115" i="10"/>
  <c r="AA115" i="10" s="1"/>
  <c r="Y115" i="10" a="1"/>
  <c r="X115" i="10"/>
  <c r="Z115" i="10" s="1"/>
  <c r="X115" i="10" a="1"/>
  <c r="W115" i="10" a="1"/>
  <c r="W115" i="10" s="1"/>
  <c r="Y114" i="10" a="1"/>
  <c r="Y114" i="10" s="1"/>
  <c r="AA114" i="10" s="1"/>
  <c r="X114" i="10" a="1"/>
  <c r="X114" i="10" s="1"/>
  <c r="Z114" i="10" s="1"/>
  <c r="W114" i="10"/>
  <c r="W114" i="10" a="1"/>
  <c r="R114" i="10"/>
  <c r="Y113" i="10" a="1"/>
  <c r="Y113" i="10" s="1"/>
  <c r="AA113" i="10" s="1"/>
  <c r="X113" i="10" a="1"/>
  <c r="X113" i="10" s="1"/>
  <c r="Z113" i="10" s="1"/>
  <c r="W113" i="10"/>
  <c r="W113" i="10" a="1"/>
  <c r="R113" i="10"/>
  <c r="Y112" i="10"/>
  <c r="Y112" i="10" a="1"/>
  <c r="X112" i="10" a="1"/>
  <c r="X112" i="10" s="1"/>
  <c r="Z112" i="10" s="1"/>
  <c r="W112" i="10"/>
  <c r="AA112" i="10" s="1"/>
  <c r="W112" i="10" a="1"/>
  <c r="Y111" i="10" a="1"/>
  <c r="Y111" i="10" s="1"/>
  <c r="X111" i="10"/>
  <c r="X111" i="10" a="1"/>
  <c r="W111" i="10" a="1"/>
  <c r="W111" i="10" s="1"/>
  <c r="Z111" i="10" s="1"/>
  <c r="Y110" i="10"/>
  <c r="AA110" i="10" s="1"/>
  <c r="Y110" i="10" a="1"/>
  <c r="X110" i="10" a="1"/>
  <c r="X110" i="10" s="1"/>
  <c r="Z110" i="10" s="1"/>
  <c r="W110" i="10" a="1"/>
  <c r="W110" i="10" s="1"/>
  <c r="Y107" i="10" a="1"/>
  <c r="Y107" i="10" s="1"/>
  <c r="AA107" i="10" s="1"/>
  <c r="X107" i="10" a="1"/>
  <c r="X107" i="10" s="1"/>
  <c r="Z107" i="10" s="1"/>
  <c r="W107" i="10"/>
  <c r="W107" i="10" a="1"/>
  <c r="Y106" i="10" a="1"/>
  <c r="Y106" i="10" s="1"/>
  <c r="X106" i="10"/>
  <c r="X106" i="10" a="1"/>
  <c r="W106" i="10" a="1"/>
  <c r="W106" i="10" s="1"/>
  <c r="Z106" i="10" s="1"/>
  <c r="Y105" i="10"/>
  <c r="AA105" i="10" s="1"/>
  <c r="Y105" i="10" a="1"/>
  <c r="X105" i="10" a="1"/>
  <c r="X105" i="10" s="1"/>
  <c r="Z105" i="10" s="1"/>
  <c r="W105" i="10" a="1"/>
  <c r="W105" i="10" s="1"/>
  <c r="Y104" i="10" a="1"/>
  <c r="Y104" i="10" s="1"/>
  <c r="AA104" i="10" s="1"/>
  <c r="X104" i="10" a="1"/>
  <c r="X104" i="10" s="1"/>
  <c r="Z104" i="10" s="1"/>
  <c r="W104" i="10"/>
  <c r="W104" i="10" a="1"/>
  <c r="Y103" i="10" a="1"/>
  <c r="Y103" i="10" s="1"/>
  <c r="X103" i="10"/>
  <c r="X103" i="10" a="1"/>
  <c r="W103" i="10" a="1"/>
  <c r="W103" i="10" s="1"/>
  <c r="Z103" i="10" s="1"/>
  <c r="Y102" i="10"/>
  <c r="AA102" i="10" s="1"/>
  <c r="Y102" i="10" a="1"/>
  <c r="X102" i="10" a="1"/>
  <c r="X102" i="10" s="1"/>
  <c r="Z102" i="10" s="1"/>
  <c r="W102" i="10" a="1"/>
  <c r="W102" i="10" s="1"/>
  <c r="Y101" i="10" a="1"/>
  <c r="Y101" i="10" s="1"/>
  <c r="AA101" i="10" s="1"/>
  <c r="X101" i="10" a="1"/>
  <c r="X101" i="10" s="1"/>
  <c r="Z101" i="10" s="1"/>
  <c r="W101" i="10"/>
  <c r="W101" i="10" a="1"/>
  <c r="Y100" i="10" a="1"/>
  <c r="Y100" i="10" s="1"/>
  <c r="X100" i="10" a="1"/>
  <c r="X100" i="10" s="1"/>
  <c r="W100" i="10" a="1"/>
  <c r="W100" i="10" s="1"/>
  <c r="Y99" i="10"/>
  <c r="AA99" i="10" s="1"/>
  <c r="Y99" i="10" a="1"/>
  <c r="X99" i="10" a="1"/>
  <c r="X99" i="10" s="1"/>
  <c r="W99" i="10" a="1"/>
  <c r="W99" i="10" s="1"/>
  <c r="Y98" i="10" a="1"/>
  <c r="Y98" i="10" s="1"/>
  <c r="X98" i="10" a="1"/>
  <c r="X98" i="10" s="1"/>
  <c r="W98" i="10" a="1"/>
  <c r="W98" i="10" s="1"/>
  <c r="Y97" i="10" a="1"/>
  <c r="Y97" i="10" s="1"/>
  <c r="AA97" i="10" s="1"/>
  <c r="X97" i="10" a="1"/>
  <c r="X97" i="10" s="1"/>
  <c r="Z97" i="10" s="1"/>
  <c r="W97" i="10" a="1"/>
  <c r="W97" i="10" s="1"/>
  <c r="Y96" i="10" a="1"/>
  <c r="Y96" i="10" s="1"/>
  <c r="X96" i="10" a="1"/>
  <c r="X96" i="10" s="1"/>
  <c r="W96" i="10" a="1"/>
  <c r="W96" i="10" s="1"/>
  <c r="Y95" i="10" a="1"/>
  <c r="Y95" i="10" s="1"/>
  <c r="AA95" i="10" s="1"/>
  <c r="X95" i="10" a="1"/>
  <c r="X95" i="10" s="1"/>
  <c r="W95" i="10" a="1"/>
  <c r="W95" i="10" s="1"/>
  <c r="R95" i="10"/>
  <c r="AA94" i="10"/>
  <c r="Y94" i="10"/>
  <c r="Y94" i="10" a="1"/>
  <c r="X94" i="10"/>
  <c r="Z94" i="10" s="1"/>
  <c r="X94" i="10" a="1"/>
  <c r="W94" i="10"/>
  <c r="W94" i="10" a="1"/>
  <c r="Y93" i="10"/>
  <c r="AA93" i="10" s="1"/>
  <c r="Y93" i="10" a="1"/>
  <c r="X93" i="10"/>
  <c r="Z93" i="10" s="1"/>
  <c r="X93" i="10" a="1"/>
  <c r="W93" i="10"/>
  <c r="W93" i="10" a="1"/>
  <c r="Y92" i="10"/>
  <c r="AA92" i="10" s="1"/>
  <c r="Y92" i="10" a="1"/>
  <c r="X92" i="10" a="1"/>
  <c r="X92" i="10" s="1"/>
  <c r="Z92" i="10" s="1"/>
  <c r="W92" i="10"/>
  <c r="W92" i="10" a="1"/>
  <c r="AA89" i="10"/>
  <c r="Y89" i="10"/>
  <c r="Y89" i="10" a="1"/>
  <c r="X89" i="10"/>
  <c r="Z89" i="10" s="1"/>
  <c r="X89" i="10" a="1"/>
  <c r="W89" i="10"/>
  <c r="W89" i="10" a="1"/>
  <c r="Y88" i="10"/>
  <c r="AA88" i="10" s="1"/>
  <c r="Y88" i="10" a="1"/>
  <c r="X88" i="10"/>
  <c r="Z88" i="10" s="1"/>
  <c r="X88" i="10" a="1"/>
  <c r="W88" i="10"/>
  <c r="W88" i="10" a="1"/>
  <c r="Y87" i="10"/>
  <c r="AA87" i="10" s="1"/>
  <c r="Y87" i="10" a="1"/>
  <c r="X87" i="10" a="1"/>
  <c r="X87" i="10" s="1"/>
  <c r="Z87" i="10" s="1"/>
  <c r="W87" i="10"/>
  <c r="W87" i="10" a="1"/>
  <c r="AA86" i="10"/>
  <c r="Y86" i="10"/>
  <c r="Y86" i="10" a="1"/>
  <c r="X86" i="10"/>
  <c r="Z86" i="10" s="1"/>
  <c r="X86" i="10" a="1"/>
  <c r="W86" i="10"/>
  <c r="W86" i="10" a="1"/>
  <c r="Y85" i="10"/>
  <c r="AA85" i="10" s="1"/>
  <c r="Y85" i="10" a="1"/>
  <c r="X85" i="10"/>
  <c r="Z85" i="10" s="1"/>
  <c r="X85" i="10" a="1"/>
  <c r="W85" i="10" a="1"/>
  <c r="W85" i="10" s="1"/>
  <c r="Y84" i="10"/>
  <c r="Y84" i="10" a="1"/>
  <c r="X84" i="10" a="1"/>
  <c r="X84" i="10" s="1"/>
  <c r="W84" i="10" a="1"/>
  <c r="W84" i="10" s="1"/>
  <c r="Y83" i="10" a="1"/>
  <c r="Y83" i="10" s="1"/>
  <c r="AA83" i="10" s="1"/>
  <c r="X83" i="10"/>
  <c r="Z83" i="10" s="1"/>
  <c r="X83" i="10" a="1"/>
  <c r="W83" i="10"/>
  <c r="W83" i="10" a="1"/>
  <c r="Y82" i="10" a="1"/>
  <c r="Y82" i="10" s="1"/>
  <c r="AA82" i="10" s="1"/>
  <c r="X82" i="10"/>
  <c r="Z82" i="10" s="1"/>
  <c r="X82" i="10" a="1"/>
  <c r="W82" i="10" a="1"/>
  <c r="W82" i="10" s="1"/>
  <c r="Y81" i="10"/>
  <c r="AA81" i="10" s="1"/>
  <c r="Y81" i="10" a="1"/>
  <c r="X81" i="10" a="1"/>
  <c r="X81" i="10" s="1"/>
  <c r="Z81" i="10" s="1"/>
  <c r="W81" i="10" a="1"/>
  <c r="W81" i="10" s="1"/>
  <c r="Y80" i="10" a="1"/>
  <c r="Y80" i="10" s="1"/>
  <c r="AA80" i="10" s="1"/>
  <c r="X80" i="10"/>
  <c r="Z80" i="10" s="1"/>
  <c r="X80" i="10" a="1"/>
  <c r="W80" i="10"/>
  <c r="W80" i="10" a="1"/>
  <c r="Y79" i="10" a="1"/>
  <c r="Y79" i="10" s="1"/>
  <c r="AA79" i="10" s="1"/>
  <c r="X79" i="10"/>
  <c r="X79" i="10" a="1"/>
  <c r="W79" i="10" a="1"/>
  <c r="W79" i="10" s="1"/>
  <c r="Y78" i="10" a="1"/>
  <c r="Y78" i="10" s="1"/>
  <c r="AA78" i="10" s="1"/>
  <c r="X78" i="10" a="1"/>
  <c r="X78" i="10" s="1"/>
  <c r="Z78" i="10" s="1"/>
  <c r="W78" i="10" a="1"/>
  <c r="W78" i="10" s="1"/>
  <c r="Y77" i="10" a="1"/>
  <c r="Y77" i="10" s="1"/>
  <c r="AA77" i="10" s="1"/>
  <c r="X77" i="10"/>
  <c r="Z77" i="10" s="1"/>
  <c r="X77" i="10" a="1"/>
  <c r="W77" i="10" a="1"/>
  <c r="W77" i="10" s="1"/>
  <c r="Y76" i="10" a="1"/>
  <c r="Y76" i="10" s="1"/>
  <c r="AA76" i="10" s="1"/>
  <c r="X76" i="10"/>
  <c r="X76" i="10" a="1"/>
  <c r="W76" i="10" a="1"/>
  <c r="W76" i="10" s="1"/>
  <c r="Z76" i="10" s="1"/>
  <c r="Y75" i="10" a="1"/>
  <c r="Y75" i="10" s="1"/>
  <c r="X75" i="10" a="1"/>
  <c r="X75" i="10" s="1"/>
  <c r="W75" i="10" a="1"/>
  <c r="W75" i="10" s="1"/>
  <c r="Y74" i="10" a="1"/>
  <c r="Y74" i="10" s="1"/>
  <c r="X74" i="10" a="1"/>
  <c r="X74" i="10" s="1"/>
  <c r="W74" i="10" a="1"/>
  <c r="W74" i="10" s="1"/>
  <c r="Y71" i="10" a="1"/>
  <c r="Y71" i="10" s="1"/>
  <c r="AA71" i="10" s="1"/>
  <c r="X71" i="10"/>
  <c r="X71" i="10" a="1"/>
  <c r="W71" i="10" a="1"/>
  <c r="W71" i="10" s="1"/>
  <c r="Z71" i="10" s="1"/>
  <c r="Y70" i="10" a="1"/>
  <c r="Y70" i="10" s="1"/>
  <c r="X70" i="10" a="1"/>
  <c r="X70" i="10" s="1"/>
  <c r="W70" i="10" a="1"/>
  <c r="W70" i="10" s="1"/>
  <c r="Y69" i="10" a="1"/>
  <c r="Y69" i="10" s="1"/>
  <c r="AA69" i="10" s="1"/>
  <c r="X69" i="10" a="1"/>
  <c r="X69" i="10" s="1"/>
  <c r="Z69" i="10" s="1"/>
  <c r="W69" i="10" a="1"/>
  <c r="W69" i="10" s="1"/>
  <c r="Y68" i="10" a="1"/>
  <c r="Y68" i="10" s="1"/>
  <c r="AA68" i="10" s="1"/>
  <c r="X68" i="10"/>
  <c r="X68" i="10" a="1"/>
  <c r="W68" i="10" a="1"/>
  <c r="W68" i="10" s="1"/>
  <c r="Z68" i="10" s="1"/>
  <c r="Y67" i="10" a="1"/>
  <c r="Y67" i="10" s="1"/>
  <c r="X67" i="10" a="1"/>
  <c r="X67" i="10" s="1"/>
  <c r="Z67" i="10" s="1"/>
  <c r="W67" i="10" a="1"/>
  <c r="W67" i="10" s="1"/>
  <c r="Y66" i="10" a="1"/>
  <c r="Y66" i="10" s="1"/>
  <c r="X66" i="10" a="1"/>
  <c r="X66" i="10" s="1"/>
  <c r="W66" i="10" a="1"/>
  <c r="W66" i="10" s="1"/>
  <c r="Y65" i="10" a="1"/>
  <c r="Y65" i="10" s="1"/>
  <c r="X65" i="10"/>
  <c r="X65" i="10" a="1"/>
  <c r="W65" i="10" a="1"/>
  <c r="W65" i="10" s="1"/>
  <c r="Z65" i="10" s="1"/>
  <c r="R65" i="10"/>
  <c r="Y64" i="10"/>
  <c r="AA64" i="10" s="1"/>
  <c r="Y64" i="10" a="1"/>
  <c r="X64" i="10"/>
  <c r="Z64" i="10" s="1"/>
  <c r="X64" i="10" a="1"/>
  <c r="W64" i="10"/>
  <c r="W64" i="10" a="1"/>
  <c r="Y63" i="10"/>
  <c r="AA63" i="10" s="1"/>
  <c r="Y63" i="10" a="1"/>
  <c r="X63" i="10" a="1"/>
  <c r="X63" i="10" s="1"/>
  <c r="Z63" i="10" s="1"/>
  <c r="W63" i="10"/>
  <c r="W63" i="10" a="1"/>
  <c r="Y62" i="10"/>
  <c r="AA62" i="10" s="1"/>
  <c r="Y62" i="10" a="1"/>
  <c r="X62" i="10" a="1"/>
  <c r="X62" i="10" s="1"/>
  <c r="Z62" i="10" s="1"/>
  <c r="W62" i="10"/>
  <c r="W62" i="10" a="1"/>
  <c r="Y61" i="10"/>
  <c r="AA61" i="10" s="1"/>
  <c r="Y61" i="10" a="1"/>
  <c r="X61" i="10"/>
  <c r="Z61" i="10" s="1"/>
  <c r="X61" i="10" a="1"/>
  <c r="W61" i="10"/>
  <c r="W61" i="10" a="1"/>
  <c r="Y60" i="10"/>
  <c r="AA60" i="10" s="1"/>
  <c r="Y60" i="10" a="1"/>
  <c r="X60" i="10" a="1"/>
  <c r="X60" i="10" s="1"/>
  <c r="Z60" i="10" s="1"/>
  <c r="W60" i="10"/>
  <c r="W60" i="10" a="1"/>
  <c r="Y59" i="10"/>
  <c r="AA59" i="10" s="1"/>
  <c r="Y59" i="10" a="1"/>
  <c r="X59" i="10" a="1"/>
  <c r="X59" i="10" s="1"/>
  <c r="Z59" i="10" s="1"/>
  <c r="W59" i="10"/>
  <c r="W59" i="10" a="1"/>
  <c r="Y58" i="10"/>
  <c r="AA58" i="10" s="1"/>
  <c r="Y58" i="10" a="1"/>
  <c r="X58" i="10"/>
  <c r="Z58" i="10" s="1"/>
  <c r="X58" i="10" a="1"/>
  <c r="W58" i="10"/>
  <c r="W58" i="10" a="1"/>
  <c r="Y57" i="10"/>
  <c r="AA57" i="10" s="1"/>
  <c r="Y57" i="10" a="1"/>
  <c r="X57" i="10" a="1"/>
  <c r="X57" i="10" s="1"/>
  <c r="Z57" i="10" s="1"/>
  <c r="W57" i="10"/>
  <c r="W57" i="10" a="1"/>
  <c r="Y54" i="10"/>
  <c r="AA54" i="10" s="1"/>
  <c r="Y54" i="10" a="1"/>
  <c r="X54" i="10" a="1"/>
  <c r="X54" i="10" s="1"/>
  <c r="Z54" i="10" s="1"/>
  <c r="W54" i="10"/>
  <c r="W54" i="10" a="1"/>
  <c r="Y53" i="10"/>
  <c r="AA53" i="10" s="1"/>
  <c r="Y53" i="10" a="1"/>
  <c r="X53" i="10"/>
  <c r="Z53" i="10" s="1"/>
  <c r="X53" i="10" a="1"/>
  <c r="W53" i="10"/>
  <c r="W53" i="10" a="1"/>
  <c r="Y52" i="10"/>
  <c r="AA52" i="10" s="1"/>
  <c r="Y52" i="10" a="1"/>
  <c r="X52" i="10" a="1"/>
  <c r="X52" i="10" s="1"/>
  <c r="Z52" i="10" s="1"/>
  <c r="W52" i="10"/>
  <c r="W52" i="10" a="1"/>
  <c r="Y51" i="10"/>
  <c r="AA51" i="10" s="1"/>
  <c r="Y51" i="10" a="1"/>
  <c r="X51" i="10" a="1"/>
  <c r="X51" i="10" s="1"/>
  <c r="Z51" i="10" s="1"/>
  <c r="W51" i="10"/>
  <c r="W51" i="10" a="1"/>
  <c r="Y50" i="10"/>
  <c r="AA50" i="10" s="1"/>
  <c r="Y50" i="10" a="1"/>
  <c r="X50" i="10"/>
  <c r="Z50" i="10" s="1"/>
  <c r="X50" i="10" a="1"/>
  <c r="W50" i="10"/>
  <c r="W50" i="10" a="1"/>
  <c r="Y49" i="10"/>
  <c r="AA49" i="10" s="1"/>
  <c r="Y49" i="10" a="1"/>
  <c r="X49" i="10" a="1"/>
  <c r="X49" i="10" s="1"/>
  <c r="Z49" i="10" s="1"/>
  <c r="W49" i="10" a="1"/>
  <c r="W49" i="10" s="1"/>
  <c r="Y48" i="10" a="1"/>
  <c r="Y48" i="10" s="1"/>
  <c r="AA48" i="10" s="1"/>
  <c r="X48" i="10" a="1"/>
  <c r="X48" i="10" s="1"/>
  <c r="Z48" i="10" s="1"/>
  <c r="W48" i="10"/>
  <c r="W48" i="10" a="1"/>
  <c r="Y47" i="10" a="1"/>
  <c r="Y47" i="10" s="1"/>
  <c r="AA47" i="10" s="1"/>
  <c r="X47" i="10" a="1"/>
  <c r="X47" i="10" s="1"/>
  <c r="Z47" i="10" s="1"/>
  <c r="W47" i="10" a="1"/>
  <c r="W47" i="10" s="1"/>
  <c r="Y46" i="10"/>
  <c r="AA46" i="10" s="1"/>
  <c r="Y46" i="10" a="1"/>
  <c r="X46" i="10" a="1"/>
  <c r="X46" i="10" s="1"/>
  <c r="Z46" i="10" s="1"/>
  <c r="W46" i="10" a="1"/>
  <c r="W46" i="10" s="1"/>
  <c r="Y45" i="10" a="1"/>
  <c r="Y45" i="10" s="1"/>
  <c r="AA45" i="10" s="1"/>
  <c r="X45" i="10" a="1"/>
  <c r="X45" i="10" s="1"/>
  <c r="Z45" i="10" s="1"/>
  <c r="W45" i="10"/>
  <c r="W45" i="10" a="1"/>
  <c r="Y44" i="10" a="1"/>
  <c r="Y44" i="10" s="1"/>
  <c r="X44" i="10" a="1"/>
  <c r="X44" i="10" s="1"/>
  <c r="Z44" i="10" s="1"/>
  <c r="W44" i="10" a="1"/>
  <c r="W44" i="10" s="1"/>
  <c r="R44" i="10"/>
  <c r="Y43" i="10" a="1"/>
  <c r="Y43" i="10" s="1"/>
  <c r="AA43" i="10" s="1"/>
  <c r="X43" i="10" a="1"/>
  <c r="X43" i="10" s="1"/>
  <c r="Z43" i="10" s="1"/>
  <c r="W43" i="10"/>
  <c r="W43" i="10" a="1"/>
  <c r="Y42" i="10"/>
  <c r="AA42" i="10" s="1"/>
  <c r="Y42" i="10" a="1"/>
  <c r="X42" i="10" a="1"/>
  <c r="X42" i="10" s="1"/>
  <c r="Z42" i="10" s="1"/>
  <c r="W42" i="10" a="1"/>
  <c r="W42" i="10" s="1"/>
  <c r="Y41" i="10"/>
  <c r="AA41" i="10" s="1"/>
  <c r="Y41" i="10" a="1"/>
  <c r="X41" i="10" a="1"/>
  <c r="X41" i="10" s="1"/>
  <c r="Z41" i="10" s="1"/>
  <c r="W41" i="10"/>
  <c r="W41" i="10" a="1"/>
  <c r="Y40" i="10" a="1"/>
  <c r="Y40" i="10" s="1"/>
  <c r="AA40" i="10" s="1"/>
  <c r="X40" i="10" a="1"/>
  <c r="X40" i="10" s="1"/>
  <c r="Z40" i="10" s="1"/>
  <c r="W40" i="10"/>
  <c r="W40" i="10" a="1"/>
  <c r="Y39" i="10"/>
  <c r="AA39" i="10" s="1"/>
  <c r="Y39" i="10" a="1"/>
  <c r="X39" i="10" a="1"/>
  <c r="X39" i="10" s="1"/>
  <c r="W39" i="10" a="1"/>
  <c r="W39" i="10" s="1"/>
  <c r="Y36" i="10"/>
  <c r="AA36" i="10" s="1"/>
  <c r="Y36" i="10" a="1"/>
  <c r="X36" i="10" a="1"/>
  <c r="X36" i="10" s="1"/>
  <c r="Z36" i="10" s="1"/>
  <c r="W36" i="10"/>
  <c r="W36" i="10" a="1"/>
  <c r="Y35" i="10" a="1"/>
  <c r="Y35" i="10" s="1"/>
  <c r="AA35" i="10" s="1"/>
  <c r="X35" i="10" a="1"/>
  <c r="X35" i="10" s="1"/>
  <c r="Z35" i="10" s="1"/>
  <c r="W35" i="10"/>
  <c r="W35" i="10" a="1"/>
  <c r="Y34" i="10"/>
  <c r="Y34" i="10" a="1"/>
  <c r="X34" i="10" a="1"/>
  <c r="X34" i="10" s="1"/>
  <c r="W34" i="10" a="1"/>
  <c r="W34" i="10" s="1"/>
  <c r="Y33" i="10" a="1"/>
  <c r="Y33" i="10" s="1"/>
  <c r="AA33" i="10" s="1"/>
  <c r="X33" i="10" a="1"/>
  <c r="X33" i="10" s="1"/>
  <c r="Z33" i="10" s="1"/>
  <c r="W33" i="10"/>
  <c r="W33" i="10" a="1"/>
  <c r="Y32" i="10" a="1"/>
  <c r="Y32" i="10" s="1"/>
  <c r="AA32" i="10" s="1"/>
  <c r="X32" i="10" a="1"/>
  <c r="X32" i="10" s="1"/>
  <c r="Z32" i="10" s="1"/>
  <c r="W32" i="10" a="1"/>
  <c r="W32" i="10" s="1"/>
  <c r="Y31" i="10"/>
  <c r="Y31" i="10" a="1"/>
  <c r="X31" i="10" a="1"/>
  <c r="X31" i="10" s="1"/>
  <c r="W31" i="10" a="1"/>
  <c r="W31" i="10" s="1"/>
  <c r="Y30" i="10" a="1"/>
  <c r="Y30" i="10" s="1"/>
  <c r="AA30" i="10" s="1"/>
  <c r="X30" i="10" a="1"/>
  <c r="X30" i="10" s="1"/>
  <c r="Z30" i="10" s="1"/>
  <c r="W30" i="10"/>
  <c r="W30" i="10" a="1"/>
  <c r="Y29" i="10" a="1"/>
  <c r="Y29" i="10" s="1"/>
  <c r="AA29" i="10" s="1"/>
  <c r="X29" i="10" a="1"/>
  <c r="X29" i="10" s="1"/>
  <c r="Z29" i="10" s="1"/>
  <c r="W29" i="10" a="1"/>
  <c r="W29" i="10" s="1"/>
  <c r="Y28" i="10"/>
  <c r="Y28" i="10" a="1"/>
  <c r="X28" i="10" a="1"/>
  <c r="X28" i="10" s="1"/>
  <c r="Z28" i="10" s="1"/>
  <c r="W28" i="10" a="1"/>
  <c r="W28" i="10" s="1"/>
  <c r="Y27" i="10" a="1"/>
  <c r="Y27" i="10" s="1"/>
  <c r="AA27" i="10" s="1"/>
  <c r="X27" i="10" a="1"/>
  <c r="X27" i="10" s="1"/>
  <c r="Z27" i="10" s="1"/>
  <c r="W27" i="10"/>
  <c r="W27" i="10" a="1"/>
  <c r="R27" i="10"/>
  <c r="Y26" i="10"/>
  <c r="AA26" i="10" s="1"/>
  <c r="Y26" i="10" a="1"/>
  <c r="X26" i="10"/>
  <c r="Z26" i="10" s="1"/>
  <c r="X26" i="10" a="1"/>
  <c r="W26" i="10"/>
  <c r="W26" i="10" a="1"/>
  <c r="Y25" i="10"/>
  <c r="Y25" i="10" a="1"/>
  <c r="X25" i="10"/>
  <c r="Z25" i="10" s="1"/>
  <c r="X25" i="10" a="1"/>
  <c r="W25" i="10"/>
  <c r="AA25" i="10" s="1"/>
  <c r="W25" i="10" a="1"/>
  <c r="Y24" i="10"/>
  <c r="AA24" i="10" s="1"/>
  <c r="Y24" i="10" a="1"/>
  <c r="X24" i="10" a="1"/>
  <c r="X24" i="10" s="1"/>
  <c r="Z24" i="10" s="1"/>
  <c r="W24" i="10"/>
  <c r="W24" i="10" a="1"/>
  <c r="Y23" i="10"/>
  <c r="AA23" i="10" s="1"/>
  <c r="Y23" i="10" a="1"/>
  <c r="X23" i="10" a="1"/>
  <c r="X23" i="10" s="1"/>
  <c r="Z23" i="10" s="1"/>
  <c r="W23" i="10"/>
  <c r="W23" i="10" a="1"/>
  <c r="Y22" i="10" a="1"/>
  <c r="Y22" i="10" s="1"/>
  <c r="AA22" i="10" s="1"/>
  <c r="X22" i="10"/>
  <c r="X22" i="10" a="1"/>
  <c r="W22" i="10"/>
  <c r="Z22" i="10" s="1"/>
  <c r="W22" i="10" a="1"/>
  <c r="Y21" i="10"/>
  <c r="AA21" i="10" s="1"/>
  <c r="Y21" i="10" a="1"/>
  <c r="X21" i="10" a="1"/>
  <c r="X21" i="10" s="1"/>
  <c r="Z21" i="10" s="1"/>
  <c r="W21" i="10" a="1"/>
  <c r="W21" i="10" s="1"/>
  <c r="Y18" i="10"/>
  <c r="AA18" i="10" s="1"/>
  <c r="Y18" i="10" a="1"/>
  <c r="X18" i="10" a="1"/>
  <c r="X18" i="10" s="1"/>
  <c r="Z18" i="10" s="1"/>
  <c r="W18" i="10"/>
  <c r="W18" i="10" a="1"/>
  <c r="Y17" i="10" a="1"/>
  <c r="Y17" i="10" s="1"/>
  <c r="AA17" i="10" s="1"/>
  <c r="X17" i="10"/>
  <c r="X17" i="10" a="1"/>
  <c r="W17" i="10"/>
  <c r="Z17" i="10" s="1"/>
  <c r="W17" i="10" a="1"/>
  <c r="Y16" i="10"/>
  <c r="Y16" i="10" a="1"/>
  <c r="X16" i="10" a="1"/>
  <c r="X16" i="10" s="1"/>
  <c r="W16" i="10" a="1"/>
  <c r="W16" i="10" s="1"/>
  <c r="Y15" i="10"/>
  <c r="AA15" i="10" s="1"/>
  <c r="Y15" i="10" a="1"/>
  <c r="X15" i="10" a="1"/>
  <c r="X15" i="10" s="1"/>
  <c r="Z15" i="10" s="1"/>
  <c r="W15" i="10"/>
  <c r="W15" i="10" a="1"/>
  <c r="Y14" i="10" a="1"/>
  <c r="Y14" i="10" s="1"/>
  <c r="AA14" i="10" s="1"/>
  <c r="X14" i="10"/>
  <c r="X14" i="10" a="1"/>
  <c r="W14" i="10"/>
  <c r="Z14" i="10" s="1"/>
  <c r="W14" i="10" a="1"/>
  <c r="Y13" i="10" a="1"/>
  <c r="Y13" i="10" s="1"/>
  <c r="X13" i="10" a="1"/>
  <c r="X13" i="10" s="1"/>
  <c r="Z13" i="10" s="1"/>
  <c r="W13" i="10" a="1"/>
  <c r="W13" i="10" s="1"/>
  <c r="R13" i="10"/>
  <c r="Y12" i="10"/>
  <c r="AA12" i="10" s="1"/>
  <c r="Y12" i="10" a="1"/>
  <c r="X12" i="10" a="1"/>
  <c r="X12" i="10" s="1"/>
  <c r="Z12" i="10" s="1"/>
  <c r="W12" i="10" a="1"/>
  <c r="W12" i="10" s="1"/>
  <c r="Y11" i="10" a="1"/>
  <c r="Y11" i="10" s="1"/>
  <c r="AA11" i="10" s="1"/>
  <c r="X11" i="10" a="1"/>
  <c r="X11" i="10" s="1"/>
  <c r="Z11" i="10" s="1"/>
  <c r="W11" i="10"/>
  <c r="W11" i="10" a="1"/>
  <c r="R11" i="10"/>
  <c r="Y10" i="10" a="1"/>
  <c r="Y10" i="10" s="1"/>
  <c r="AA10" i="10" s="1"/>
  <c r="X10" i="10" a="1"/>
  <c r="X10" i="10" s="1"/>
  <c r="Z10" i="10" s="1"/>
  <c r="W10" i="10"/>
  <c r="W10" i="10" a="1"/>
  <c r="Y9" i="10" a="1"/>
  <c r="Y9" i="10" s="1"/>
  <c r="AA9" i="10" s="1"/>
  <c r="X9" i="10" a="1"/>
  <c r="X9" i="10" s="1"/>
  <c r="Z9" i="10" s="1"/>
  <c r="W9" i="10" a="1"/>
  <c r="W9" i="10" s="1"/>
  <c r="Y8" i="10"/>
  <c r="Y8" i="10" a="1"/>
  <c r="X8" i="10"/>
  <c r="Z8" i="10" s="1"/>
  <c r="X8" i="10" a="1"/>
  <c r="W8" i="10" a="1"/>
  <c r="W8" i="10" s="1"/>
  <c r="Y7" i="10" a="1"/>
  <c r="Y7" i="10" s="1"/>
  <c r="AA7" i="10" s="1"/>
  <c r="X7" i="10" a="1"/>
  <c r="X7" i="10" s="1"/>
  <c r="Z7" i="10" s="1"/>
  <c r="W7" i="10"/>
  <c r="W7" i="10" a="1"/>
  <c r="R7" i="10"/>
  <c r="Y6" i="10"/>
  <c r="AA6" i="10" s="1"/>
  <c r="Y6" i="10" a="1"/>
  <c r="X6" i="10" a="1"/>
  <c r="X6" i="10" s="1"/>
  <c r="Z6" i="10" s="1"/>
  <c r="W6" i="10"/>
  <c r="W6" i="10" a="1"/>
  <c r="Y5" i="10" a="1"/>
  <c r="Y5" i="10" s="1"/>
  <c r="X5" i="10"/>
  <c r="X5" i="10" a="1"/>
  <c r="W5" i="10" a="1"/>
  <c r="W5" i="10" s="1"/>
  <c r="Z5" i="10" s="1"/>
  <c r="Y4" i="10"/>
  <c r="Y4" i="10" a="1"/>
  <c r="X4" i="10" a="1"/>
  <c r="X4" i="10" s="1"/>
  <c r="W4" i="10" a="1"/>
  <c r="W4" i="10" s="1"/>
  <c r="Y3" i="10" a="1"/>
  <c r="Y3" i="10" s="1"/>
  <c r="AA3" i="10" s="1"/>
  <c r="X3" i="10" a="1"/>
  <c r="X3" i="10" s="1"/>
  <c r="Z3" i="10" s="1"/>
  <c r="W3" i="10"/>
  <c r="W3" i="10" a="1"/>
  <c r="Y351" i="10" a="1"/>
  <c r="Y351" i="10" s="1"/>
  <c r="X351" i="10" a="1"/>
  <c r="X351" i="10" s="1"/>
  <c r="W351" i="10" a="1"/>
  <c r="W351" i="10" s="1"/>
  <c r="Y350" i="10" a="1"/>
  <c r="Y350" i="10" s="1"/>
  <c r="X350" i="10" a="1"/>
  <c r="X350" i="10" s="1"/>
  <c r="W350" i="10" a="1"/>
  <c r="W350" i="10" s="1"/>
  <c r="Y349" i="10" a="1"/>
  <c r="Y349" i="10" s="1"/>
  <c r="X349" i="10" a="1"/>
  <c r="X349" i="10" s="1"/>
  <c r="W349" i="10" a="1"/>
  <c r="W349" i="10" s="1"/>
  <c r="Y348" i="10" a="1"/>
  <c r="Y348" i="10" s="1"/>
  <c r="X348" i="10" a="1"/>
  <c r="X348" i="10" s="1"/>
  <c r="W348" i="10" a="1"/>
  <c r="W348" i="10" s="1"/>
  <c r="Y347" i="10" a="1"/>
  <c r="Y347" i="10" s="1"/>
  <c r="X347" i="10" a="1"/>
  <c r="X347" i="10" s="1"/>
  <c r="W347" i="10" a="1"/>
  <c r="W347" i="10" s="1"/>
  <c r="Y346" i="10" a="1"/>
  <c r="Y346" i="10" s="1"/>
  <c r="X346" i="10" a="1"/>
  <c r="X346" i="10" s="1"/>
  <c r="W346" i="10" a="1"/>
  <c r="W346" i="10" s="1"/>
  <c r="Y345" i="10" a="1"/>
  <c r="Y345" i="10" s="1"/>
  <c r="X345" i="10" a="1"/>
  <c r="X345" i="10" s="1"/>
  <c r="W345" i="10" a="1"/>
  <c r="W345" i="10" s="1"/>
  <c r="Y344" i="10" a="1"/>
  <c r="Y344" i="10" s="1"/>
  <c r="X344" i="10" a="1"/>
  <c r="X344" i="10" s="1"/>
  <c r="Z344" i="10" s="1"/>
  <c r="W344" i="10" a="1"/>
  <c r="W344" i="10" s="1"/>
  <c r="Y343" i="10" a="1"/>
  <c r="Y343" i="10" s="1"/>
  <c r="AA343" i="10" s="1"/>
  <c r="X343" i="10" a="1"/>
  <c r="X343" i="10" s="1"/>
  <c r="W343" i="10" a="1"/>
  <c r="W343" i="10" s="1"/>
  <c r="Y342" i="10" a="1"/>
  <c r="Y342" i="10" s="1"/>
  <c r="X342" i="10" a="1"/>
  <c r="X342" i="10" s="1"/>
  <c r="W342" i="10" a="1"/>
  <c r="W342" i="10" s="1"/>
  <c r="Y341" i="10" a="1"/>
  <c r="Y341" i="10" s="1"/>
  <c r="X341" i="10" a="1"/>
  <c r="X341" i="10" s="1"/>
  <c r="W341" i="10" a="1"/>
  <c r="W341" i="10" s="1"/>
  <c r="Y340" i="10" a="1"/>
  <c r="Y340" i="10" s="1"/>
  <c r="X340" i="10" a="1"/>
  <c r="X340" i="10" s="1"/>
  <c r="W340" i="10" a="1"/>
  <c r="W340" i="10" s="1"/>
  <c r="Y339" i="10" a="1"/>
  <c r="Y339" i="10" s="1"/>
  <c r="AA339" i="10" s="1"/>
  <c r="X339" i="10" a="1"/>
  <c r="X339" i="10" s="1"/>
  <c r="W339" i="10" a="1"/>
  <c r="W339" i="10" s="1"/>
  <c r="C329" i="10"/>
  <c r="C328" i="10"/>
  <c r="C332" i="10"/>
  <c r="C327" i="10"/>
  <c r="C311" i="10"/>
  <c r="C318" i="10"/>
  <c r="C315" i="10"/>
  <c r="C299" i="10"/>
  <c r="C291" i="10"/>
  <c r="C282" i="10"/>
  <c r="C269" i="10"/>
  <c r="C272" i="10"/>
  <c r="C266" i="10"/>
  <c r="C249" i="10"/>
  <c r="C258" i="10"/>
  <c r="C248" i="10"/>
  <c r="C233" i="10"/>
  <c r="C237" i="10"/>
  <c r="C232" i="10"/>
  <c r="C218" i="10"/>
  <c r="C217" i="10"/>
  <c r="C200" i="10"/>
  <c r="C182" i="10"/>
  <c r="C181" i="10"/>
  <c r="C170" i="10"/>
  <c r="C160" i="10"/>
  <c r="C146" i="10"/>
  <c r="C132" i="10"/>
  <c r="C114" i="10"/>
  <c r="C118" i="10"/>
  <c r="C113" i="10"/>
  <c r="C95" i="10"/>
  <c r="C65" i="10"/>
  <c r="C44" i="10"/>
  <c r="J1342" i="10" a="1"/>
  <c r="J1342" i="10" s="1"/>
  <c r="I1342" i="10" a="1"/>
  <c r="I1342" i="10" s="1"/>
  <c r="H1342" i="10" a="1"/>
  <c r="H1342" i="10" s="1"/>
  <c r="J1341" i="10" a="1"/>
  <c r="J1341" i="10" s="1"/>
  <c r="I1341" i="10" a="1"/>
  <c r="I1341" i="10" s="1"/>
  <c r="H1341" i="10" a="1"/>
  <c r="H1341" i="10" s="1"/>
  <c r="J1340" i="10" a="1"/>
  <c r="J1340" i="10" s="1"/>
  <c r="I1340" i="10" a="1"/>
  <c r="I1340" i="10" s="1"/>
  <c r="H1340" i="10" a="1"/>
  <c r="H1340" i="10" s="1"/>
  <c r="J1339" i="10" a="1"/>
  <c r="J1339" i="10" s="1"/>
  <c r="I1339" i="10" a="1"/>
  <c r="I1339" i="10" s="1"/>
  <c r="H1339" i="10" a="1"/>
  <c r="H1339" i="10" s="1"/>
  <c r="J1338" i="10" a="1"/>
  <c r="J1338" i="10" s="1"/>
  <c r="I1338" i="10" a="1"/>
  <c r="I1338" i="10" s="1"/>
  <c r="H1338" i="10" a="1"/>
  <c r="H1338" i="10" s="1"/>
  <c r="J1337" i="10" a="1"/>
  <c r="J1337" i="10" s="1"/>
  <c r="I1337" i="10" a="1"/>
  <c r="I1337" i="10" s="1"/>
  <c r="H1337" i="10" a="1"/>
  <c r="H1337" i="10" s="1"/>
  <c r="J1336" i="10" a="1"/>
  <c r="J1336" i="10" s="1"/>
  <c r="I1336" i="10" a="1"/>
  <c r="I1336" i="10" s="1"/>
  <c r="H1336" i="10" a="1"/>
  <c r="H1336" i="10" s="1"/>
  <c r="J1335" i="10" a="1"/>
  <c r="J1335" i="10" s="1"/>
  <c r="I1335" i="10" a="1"/>
  <c r="I1335" i="10" s="1"/>
  <c r="H1335" i="10" a="1"/>
  <c r="H1335" i="10" s="1"/>
  <c r="J1334" i="10" a="1"/>
  <c r="J1334" i="10" s="1"/>
  <c r="I1334" i="10" a="1"/>
  <c r="I1334" i="10" s="1"/>
  <c r="H1334" i="10" a="1"/>
  <c r="H1334" i="10" s="1"/>
  <c r="J1333" i="10" a="1"/>
  <c r="J1333" i="10" s="1"/>
  <c r="I1333" i="10" a="1"/>
  <c r="I1333" i="10" s="1"/>
  <c r="H1333" i="10" a="1"/>
  <c r="H1333" i="10" s="1"/>
  <c r="J1332" i="10" a="1"/>
  <c r="J1332" i="10" s="1"/>
  <c r="I1332" i="10" a="1"/>
  <c r="I1332" i="10" s="1"/>
  <c r="H1332" i="10" a="1"/>
  <c r="H1332" i="10" s="1"/>
  <c r="J1331" i="10" a="1"/>
  <c r="J1331" i="10" s="1"/>
  <c r="I1331" i="10" a="1"/>
  <c r="I1331" i="10" s="1"/>
  <c r="H1331" i="10" a="1"/>
  <c r="H1331" i="10" s="1"/>
  <c r="J1330" i="10" a="1"/>
  <c r="J1330" i="10" s="1"/>
  <c r="I1330" i="10" a="1"/>
  <c r="I1330" i="10" s="1"/>
  <c r="H1330" i="10" a="1"/>
  <c r="H1330" i="10" s="1"/>
  <c r="J1329" i="10" a="1"/>
  <c r="J1329" i="10" s="1"/>
  <c r="I1329" i="10" a="1"/>
  <c r="I1329" i="10" s="1"/>
  <c r="H1329" i="10" a="1"/>
  <c r="H1329" i="10" s="1"/>
  <c r="J1328" i="10" a="1"/>
  <c r="J1328" i="10" s="1"/>
  <c r="I1328" i="10" a="1"/>
  <c r="I1328" i="10" s="1"/>
  <c r="H1328" i="10" a="1"/>
  <c r="H1328" i="10" s="1"/>
  <c r="J1327" i="10" a="1"/>
  <c r="J1327" i="10" s="1"/>
  <c r="I1327" i="10" a="1"/>
  <c r="I1327" i="10" s="1"/>
  <c r="H1327" i="10" a="1"/>
  <c r="H1327" i="10" s="1"/>
  <c r="J1326" i="10" a="1"/>
  <c r="J1326" i="10" s="1"/>
  <c r="I1326" i="10" a="1"/>
  <c r="I1326" i="10" s="1"/>
  <c r="H1326" i="10" a="1"/>
  <c r="H1326" i="10" s="1"/>
  <c r="J1325" i="10" a="1"/>
  <c r="J1325" i="10" s="1"/>
  <c r="I1325" i="10" a="1"/>
  <c r="I1325" i="10" s="1"/>
  <c r="H1325" i="10" a="1"/>
  <c r="H1325" i="10" s="1"/>
  <c r="J1322" i="10" a="1"/>
  <c r="J1322" i="10" s="1"/>
  <c r="I1322" i="10" a="1"/>
  <c r="I1322" i="10" s="1"/>
  <c r="H1322" i="10" a="1"/>
  <c r="H1322" i="10" s="1"/>
  <c r="J1321" i="10" a="1"/>
  <c r="J1321" i="10" s="1"/>
  <c r="I1321" i="10" a="1"/>
  <c r="I1321" i="10" s="1"/>
  <c r="H1321" i="10" a="1"/>
  <c r="H1321" i="10" s="1"/>
  <c r="J1320" i="10" a="1"/>
  <c r="J1320" i="10" s="1"/>
  <c r="I1320" i="10" a="1"/>
  <c r="I1320" i="10" s="1"/>
  <c r="H1320" i="10" a="1"/>
  <c r="H1320" i="10" s="1"/>
  <c r="J1319" i="10" a="1"/>
  <c r="J1319" i="10" s="1"/>
  <c r="I1319" i="10" a="1"/>
  <c r="I1319" i="10" s="1"/>
  <c r="H1319" i="10" a="1"/>
  <c r="H1319" i="10" s="1"/>
  <c r="J1318" i="10" a="1"/>
  <c r="J1318" i="10" s="1"/>
  <c r="I1318" i="10" a="1"/>
  <c r="I1318" i="10" s="1"/>
  <c r="H1318" i="10" a="1"/>
  <c r="H1318" i="10" s="1"/>
  <c r="J1317" i="10" a="1"/>
  <c r="J1317" i="10" s="1"/>
  <c r="I1317" i="10" a="1"/>
  <c r="I1317" i="10" s="1"/>
  <c r="H1317" i="10" a="1"/>
  <c r="H1317" i="10" s="1"/>
  <c r="J1316" i="10" a="1"/>
  <c r="J1316" i="10" s="1"/>
  <c r="I1316" i="10" a="1"/>
  <c r="I1316" i="10" s="1"/>
  <c r="H1316" i="10" a="1"/>
  <c r="H1316" i="10" s="1"/>
  <c r="J1315" i="10" a="1"/>
  <c r="J1315" i="10" s="1"/>
  <c r="I1315" i="10" a="1"/>
  <c r="I1315" i="10" s="1"/>
  <c r="H1315" i="10" a="1"/>
  <c r="H1315" i="10" s="1"/>
  <c r="J1314" i="10" a="1"/>
  <c r="J1314" i="10" s="1"/>
  <c r="I1314" i="10" a="1"/>
  <c r="I1314" i="10" s="1"/>
  <c r="H1314" i="10" a="1"/>
  <c r="H1314" i="10" s="1"/>
  <c r="J1313" i="10" a="1"/>
  <c r="J1313" i="10" s="1"/>
  <c r="I1313" i="10" a="1"/>
  <c r="I1313" i="10" s="1"/>
  <c r="H1313" i="10" a="1"/>
  <c r="H1313" i="10" s="1"/>
  <c r="J1312" i="10" a="1"/>
  <c r="J1312" i="10" s="1"/>
  <c r="I1312" i="10" a="1"/>
  <c r="I1312" i="10" s="1"/>
  <c r="H1312" i="10" a="1"/>
  <c r="H1312" i="10" s="1"/>
  <c r="J1311" i="10" a="1"/>
  <c r="J1311" i="10" s="1"/>
  <c r="I1311" i="10" a="1"/>
  <c r="I1311" i="10" s="1"/>
  <c r="H1311" i="10" a="1"/>
  <c r="H1311" i="10" s="1"/>
  <c r="J1310" i="10" a="1"/>
  <c r="J1310" i="10" s="1"/>
  <c r="I1310" i="10" a="1"/>
  <c r="I1310" i="10" s="1"/>
  <c r="H1310" i="10" a="1"/>
  <c r="H1310" i="10" s="1"/>
  <c r="J1309" i="10" a="1"/>
  <c r="J1309" i="10" s="1"/>
  <c r="I1309" i="10" a="1"/>
  <c r="I1309" i="10" s="1"/>
  <c r="H1309" i="10" a="1"/>
  <c r="H1309" i="10" s="1"/>
  <c r="J1308" i="10" a="1"/>
  <c r="J1308" i="10" s="1"/>
  <c r="I1308" i="10" a="1"/>
  <c r="I1308" i="10" s="1"/>
  <c r="H1308" i="10" a="1"/>
  <c r="H1308" i="10" s="1"/>
  <c r="J1307" i="10" a="1"/>
  <c r="J1307" i="10" s="1"/>
  <c r="I1307" i="10" a="1"/>
  <c r="I1307" i="10" s="1"/>
  <c r="H1307" i="10" a="1"/>
  <c r="H1307" i="10" s="1"/>
  <c r="J1306" i="10" a="1"/>
  <c r="J1306" i="10" s="1"/>
  <c r="I1306" i="10" a="1"/>
  <c r="I1306" i="10" s="1"/>
  <c r="H1306" i="10" a="1"/>
  <c r="H1306" i="10" s="1"/>
  <c r="J1303" i="10" a="1"/>
  <c r="J1303" i="10" s="1"/>
  <c r="I1303" i="10" a="1"/>
  <c r="I1303" i="10" s="1"/>
  <c r="H1303" i="10" a="1"/>
  <c r="H1303" i="10" s="1"/>
  <c r="J1302" i="10" a="1"/>
  <c r="J1302" i="10" s="1"/>
  <c r="I1302" i="10" a="1"/>
  <c r="I1302" i="10" s="1"/>
  <c r="H1302" i="10" a="1"/>
  <c r="H1302" i="10" s="1"/>
  <c r="J1301" i="10" a="1"/>
  <c r="J1301" i="10" s="1"/>
  <c r="I1301" i="10" a="1"/>
  <c r="I1301" i="10" s="1"/>
  <c r="H1301" i="10" a="1"/>
  <c r="H1301" i="10" s="1"/>
  <c r="J1300" i="10" a="1"/>
  <c r="J1300" i="10" s="1"/>
  <c r="I1300" i="10" a="1"/>
  <c r="I1300" i="10" s="1"/>
  <c r="H1300" i="10" a="1"/>
  <c r="H1300" i="10" s="1"/>
  <c r="J1299" i="10" a="1"/>
  <c r="J1299" i="10" s="1"/>
  <c r="I1299" i="10" a="1"/>
  <c r="I1299" i="10" s="1"/>
  <c r="H1299" i="10" a="1"/>
  <c r="H1299" i="10" s="1"/>
  <c r="J1298" i="10" a="1"/>
  <c r="J1298" i="10" s="1"/>
  <c r="I1298" i="10" a="1"/>
  <c r="I1298" i="10" s="1"/>
  <c r="H1298" i="10" a="1"/>
  <c r="H1298" i="10" s="1"/>
  <c r="J1297" i="10" a="1"/>
  <c r="J1297" i="10" s="1"/>
  <c r="I1297" i="10" a="1"/>
  <c r="I1297" i="10" s="1"/>
  <c r="H1297" i="10" a="1"/>
  <c r="H1297" i="10" s="1"/>
  <c r="J1296" i="10" a="1"/>
  <c r="J1296" i="10" s="1"/>
  <c r="I1296" i="10" a="1"/>
  <c r="I1296" i="10" s="1"/>
  <c r="H1296" i="10" a="1"/>
  <c r="H1296" i="10" s="1"/>
  <c r="J1295" i="10" a="1"/>
  <c r="J1295" i="10" s="1"/>
  <c r="I1295" i="10" a="1"/>
  <c r="I1295" i="10" s="1"/>
  <c r="H1295" i="10" a="1"/>
  <c r="H1295" i="10" s="1"/>
  <c r="J1294" i="10" a="1"/>
  <c r="J1294" i="10" s="1"/>
  <c r="I1294" i="10" a="1"/>
  <c r="I1294" i="10" s="1"/>
  <c r="H1294" i="10" a="1"/>
  <c r="H1294" i="10" s="1"/>
  <c r="J1293" i="10" a="1"/>
  <c r="J1293" i="10" s="1"/>
  <c r="I1293" i="10" a="1"/>
  <c r="I1293" i="10" s="1"/>
  <c r="H1293" i="10" a="1"/>
  <c r="H1293" i="10" s="1"/>
  <c r="J1292" i="10" a="1"/>
  <c r="J1292" i="10" s="1"/>
  <c r="I1292" i="10" a="1"/>
  <c r="I1292" i="10" s="1"/>
  <c r="H1292" i="10" a="1"/>
  <c r="H1292" i="10" s="1"/>
  <c r="J1291" i="10" a="1"/>
  <c r="J1291" i="10" s="1"/>
  <c r="I1291" i="10" a="1"/>
  <c r="I1291" i="10" s="1"/>
  <c r="H1291" i="10" a="1"/>
  <c r="H1291" i="10" s="1"/>
  <c r="J1290" i="10" a="1"/>
  <c r="J1290" i="10" s="1"/>
  <c r="I1290" i="10" a="1"/>
  <c r="I1290" i="10" s="1"/>
  <c r="H1290" i="10" a="1"/>
  <c r="H1290" i="10" s="1"/>
  <c r="J1289" i="10" a="1"/>
  <c r="J1289" i="10" s="1"/>
  <c r="I1289" i="10" a="1"/>
  <c r="I1289" i="10" s="1"/>
  <c r="H1289" i="10" a="1"/>
  <c r="H1289" i="10" s="1"/>
  <c r="J1288" i="10" a="1"/>
  <c r="J1288" i="10" s="1"/>
  <c r="I1288" i="10" a="1"/>
  <c r="I1288" i="10" s="1"/>
  <c r="H1288" i="10" a="1"/>
  <c r="H1288" i="10" s="1"/>
  <c r="J1287" i="10" a="1"/>
  <c r="J1287" i="10" s="1"/>
  <c r="I1287" i="10" a="1"/>
  <c r="I1287" i="10" s="1"/>
  <c r="H1287" i="10" a="1"/>
  <c r="H1287" i="10" s="1"/>
  <c r="J1284" i="10" a="1"/>
  <c r="J1284" i="10" s="1"/>
  <c r="I1284" i="10" a="1"/>
  <c r="I1284" i="10" s="1"/>
  <c r="H1284" i="10" a="1"/>
  <c r="H1284" i="10" s="1"/>
  <c r="J1283" i="10" a="1"/>
  <c r="J1283" i="10" s="1"/>
  <c r="I1283" i="10" a="1"/>
  <c r="I1283" i="10" s="1"/>
  <c r="H1283" i="10" a="1"/>
  <c r="H1283" i="10" s="1"/>
  <c r="J1282" i="10" a="1"/>
  <c r="J1282" i="10" s="1"/>
  <c r="I1282" i="10" a="1"/>
  <c r="I1282" i="10" s="1"/>
  <c r="H1282" i="10" a="1"/>
  <c r="H1282" i="10" s="1"/>
  <c r="J1281" i="10" a="1"/>
  <c r="J1281" i="10" s="1"/>
  <c r="I1281" i="10" a="1"/>
  <c r="I1281" i="10" s="1"/>
  <c r="H1281" i="10" a="1"/>
  <c r="H1281" i="10" s="1"/>
  <c r="J1280" i="10" a="1"/>
  <c r="J1280" i="10" s="1"/>
  <c r="I1280" i="10" a="1"/>
  <c r="I1280" i="10" s="1"/>
  <c r="H1280" i="10" a="1"/>
  <c r="H1280" i="10" s="1"/>
  <c r="J1279" i="10" a="1"/>
  <c r="J1279" i="10" s="1"/>
  <c r="I1279" i="10" a="1"/>
  <c r="I1279" i="10" s="1"/>
  <c r="H1279" i="10" a="1"/>
  <c r="H1279" i="10" s="1"/>
  <c r="J1278" i="10" a="1"/>
  <c r="J1278" i="10" s="1"/>
  <c r="I1278" i="10" a="1"/>
  <c r="I1278" i="10" s="1"/>
  <c r="H1278" i="10" a="1"/>
  <c r="H1278" i="10" s="1"/>
  <c r="J1277" i="10" a="1"/>
  <c r="J1277" i="10" s="1"/>
  <c r="I1277" i="10" a="1"/>
  <c r="I1277" i="10" s="1"/>
  <c r="H1277" i="10" a="1"/>
  <c r="H1277" i="10" s="1"/>
  <c r="J1276" i="10" a="1"/>
  <c r="J1276" i="10" s="1"/>
  <c r="I1276" i="10" a="1"/>
  <c r="I1276" i="10" s="1"/>
  <c r="H1276" i="10" a="1"/>
  <c r="H1276" i="10" s="1"/>
  <c r="J1275" i="10" a="1"/>
  <c r="J1275" i="10" s="1"/>
  <c r="I1275" i="10" a="1"/>
  <c r="I1275" i="10" s="1"/>
  <c r="H1275" i="10" a="1"/>
  <c r="H1275" i="10" s="1"/>
  <c r="J1274" i="10" a="1"/>
  <c r="J1274" i="10" s="1"/>
  <c r="I1274" i="10" a="1"/>
  <c r="I1274" i="10" s="1"/>
  <c r="H1274" i="10" a="1"/>
  <c r="H1274" i="10" s="1"/>
  <c r="J1273" i="10" a="1"/>
  <c r="J1273" i="10" s="1"/>
  <c r="I1273" i="10" a="1"/>
  <c r="I1273" i="10" s="1"/>
  <c r="H1273" i="10" a="1"/>
  <c r="H1273" i="10" s="1"/>
  <c r="J1272" i="10" a="1"/>
  <c r="J1272" i="10" s="1"/>
  <c r="I1272" i="10" a="1"/>
  <c r="I1272" i="10" s="1"/>
  <c r="H1272" i="10" a="1"/>
  <c r="H1272" i="10" s="1"/>
  <c r="J1271" i="10" a="1"/>
  <c r="J1271" i="10" s="1"/>
  <c r="I1271" i="10" a="1"/>
  <c r="I1271" i="10" s="1"/>
  <c r="H1271" i="10" a="1"/>
  <c r="H1271" i="10" s="1"/>
  <c r="J1270" i="10" a="1"/>
  <c r="J1270" i="10" s="1"/>
  <c r="I1270" i="10" a="1"/>
  <c r="I1270" i="10" s="1"/>
  <c r="H1270" i="10" a="1"/>
  <c r="H1270" i="10" s="1"/>
  <c r="J1269" i="10" a="1"/>
  <c r="J1269" i="10" s="1"/>
  <c r="I1269" i="10" a="1"/>
  <c r="I1269" i="10" s="1"/>
  <c r="H1269" i="10" a="1"/>
  <c r="H1269" i="10" s="1"/>
  <c r="J1268" i="10" a="1"/>
  <c r="J1268" i="10" s="1"/>
  <c r="I1268" i="10" a="1"/>
  <c r="I1268" i="10" s="1"/>
  <c r="H1268" i="10" a="1"/>
  <c r="H1268" i="10" s="1"/>
  <c r="J1265" i="10" a="1"/>
  <c r="J1265" i="10" s="1"/>
  <c r="I1265" i="10" a="1"/>
  <c r="I1265" i="10" s="1"/>
  <c r="H1265" i="10" a="1"/>
  <c r="H1265" i="10" s="1"/>
  <c r="J1264" i="10" a="1"/>
  <c r="J1264" i="10" s="1"/>
  <c r="I1264" i="10" a="1"/>
  <c r="I1264" i="10" s="1"/>
  <c r="H1264" i="10" a="1"/>
  <c r="H1264" i="10" s="1"/>
  <c r="J1263" i="10" a="1"/>
  <c r="J1263" i="10" s="1"/>
  <c r="I1263" i="10" a="1"/>
  <c r="I1263" i="10" s="1"/>
  <c r="H1263" i="10" a="1"/>
  <c r="H1263" i="10" s="1"/>
  <c r="J1262" i="10" a="1"/>
  <c r="J1262" i="10" s="1"/>
  <c r="I1262" i="10" a="1"/>
  <c r="I1262" i="10" s="1"/>
  <c r="H1262" i="10" a="1"/>
  <c r="H1262" i="10" s="1"/>
  <c r="J1261" i="10" a="1"/>
  <c r="J1261" i="10" s="1"/>
  <c r="I1261" i="10" a="1"/>
  <c r="I1261" i="10" s="1"/>
  <c r="H1261" i="10" a="1"/>
  <c r="H1261" i="10" s="1"/>
  <c r="J1260" i="10" a="1"/>
  <c r="J1260" i="10" s="1"/>
  <c r="I1260" i="10" a="1"/>
  <c r="I1260" i="10" s="1"/>
  <c r="H1260" i="10" a="1"/>
  <c r="H1260" i="10" s="1"/>
  <c r="J1259" i="10" a="1"/>
  <c r="J1259" i="10" s="1"/>
  <c r="I1259" i="10" a="1"/>
  <c r="I1259" i="10" s="1"/>
  <c r="H1259" i="10" a="1"/>
  <c r="H1259" i="10" s="1"/>
  <c r="J1258" i="10" a="1"/>
  <c r="J1258" i="10" s="1"/>
  <c r="I1258" i="10" a="1"/>
  <c r="I1258" i="10" s="1"/>
  <c r="H1258" i="10" a="1"/>
  <c r="H1258" i="10" s="1"/>
  <c r="J1257" i="10" a="1"/>
  <c r="J1257" i="10" s="1"/>
  <c r="I1257" i="10" a="1"/>
  <c r="I1257" i="10" s="1"/>
  <c r="H1257" i="10" a="1"/>
  <c r="H1257" i="10" s="1"/>
  <c r="J1256" i="10" a="1"/>
  <c r="J1256" i="10" s="1"/>
  <c r="I1256" i="10" a="1"/>
  <c r="I1256" i="10" s="1"/>
  <c r="H1256" i="10" a="1"/>
  <c r="H1256" i="10" s="1"/>
  <c r="J1255" i="10" a="1"/>
  <c r="J1255" i="10" s="1"/>
  <c r="I1255" i="10" a="1"/>
  <c r="I1255" i="10" s="1"/>
  <c r="H1255" i="10" a="1"/>
  <c r="H1255" i="10" s="1"/>
  <c r="J1254" i="10" a="1"/>
  <c r="J1254" i="10" s="1"/>
  <c r="I1254" i="10" a="1"/>
  <c r="I1254" i="10" s="1"/>
  <c r="H1254" i="10" a="1"/>
  <c r="H1254" i="10" s="1"/>
  <c r="J1253" i="10" a="1"/>
  <c r="J1253" i="10" s="1"/>
  <c r="I1253" i="10" a="1"/>
  <c r="I1253" i="10" s="1"/>
  <c r="H1253" i="10" a="1"/>
  <c r="H1253" i="10" s="1"/>
  <c r="J1252" i="10" a="1"/>
  <c r="J1252" i="10" s="1"/>
  <c r="I1252" i="10" a="1"/>
  <c r="I1252" i="10" s="1"/>
  <c r="H1252" i="10" a="1"/>
  <c r="H1252" i="10" s="1"/>
  <c r="J1251" i="10" a="1"/>
  <c r="J1251" i="10" s="1"/>
  <c r="I1251" i="10" a="1"/>
  <c r="I1251" i="10" s="1"/>
  <c r="H1251" i="10" a="1"/>
  <c r="H1251" i="10" s="1"/>
  <c r="J1250" i="10" a="1"/>
  <c r="J1250" i="10" s="1"/>
  <c r="I1250" i="10" a="1"/>
  <c r="I1250" i="10" s="1"/>
  <c r="H1250" i="10" a="1"/>
  <c r="H1250" i="10" s="1"/>
  <c r="J1247" i="10" a="1"/>
  <c r="J1247" i="10" s="1"/>
  <c r="I1247" i="10" a="1"/>
  <c r="I1247" i="10" s="1"/>
  <c r="H1247" i="10" a="1"/>
  <c r="H1247" i="10" s="1"/>
  <c r="J1246" i="10" a="1"/>
  <c r="J1246" i="10" s="1"/>
  <c r="I1246" i="10" a="1"/>
  <c r="I1246" i="10" s="1"/>
  <c r="H1246" i="10" a="1"/>
  <c r="H1246" i="10" s="1"/>
  <c r="J1245" i="10" a="1"/>
  <c r="J1245" i="10" s="1"/>
  <c r="I1245" i="10" a="1"/>
  <c r="I1245" i="10" s="1"/>
  <c r="H1245" i="10" a="1"/>
  <c r="H1245" i="10" s="1"/>
  <c r="J1244" i="10" a="1"/>
  <c r="J1244" i="10" s="1"/>
  <c r="I1244" i="10" a="1"/>
  <c r="I1244" i="10" s="1"/>
  <c r="H1244" i="10" a="1"/>
  <c r="H1244" i="10" s="1"/>
  <c r="J1243" i="10" a="1"/>
  <c r="J1243" i="10" s="1"/>
  <c r="I1243" i="10" a="1"/>
  <c r="I1243" i="10" s="1"/>
  <c r="H1243" i="10" a="1"/>
  <c r="H1243" i="10" s="1"/>
  <c r="J1242" i="10" a="1"/>
  <c r="J1242" i="10" s="1"/>
  <c r="I1242" i="10" a="1"/>
  <c r="I1242" i="10" s="1"/>
  <c r="H1242" i="10" a="1"/>
  <c r="H1242" i="10" s="1"/>
  <c r="J1241" i="10" a="1"/>
  <c r="J1241" i="10" s="1"/>
  <c r="I1241" i="10" a="1"/>
  <c r="I1241" i="10" s="1"/>
  <c r="H1241" i="10" a="1"/>
  <c r="H1241" i="10" s="1"/>
  <c r="J1240" i="10" a="1"/>
  <c r="J1240" i="10" s="1"/>
  <c r="I1240" i="10" a="1"/>
  <c r="I1240" i="10" s="1"/>
  <c r="H1240" i="10" a="1"/>
  <c r="H1240" i="10" s="1"/>
  <c r="J1239" i="10" a="1"/>
  <c r="J1239" i="10" s="1"/>
  <c r="I1239" i="10" a="1"/>
  <c r="I1239" i="10" s="1"/>
  <c r="H1239" i="10" a="1"/>
  <c r="H1239" i="10" s="1"/>
  <c r="J1238" i="10" a="1"/>
  <c r="J1238" i="10" s="1"/>
  <c r="I1238" i="10" a="1"/>
  <c r="I1238" i="10" s="1"/>
  <c r="H1238" i="10" a="1"/>
  <c r="H1238" i="10" s="1"/>
  <c r="J1237" i="10" a="1"/>
  <c r="J1237" i="10" s="1"/>
  <c r="I1237" i="10" a="1"/>
  <c r="I1237" i="10" s="1"/>
  <c r="H1237" i="10" a="1"/>
  <c r="H1237" i="10" s="1"/>
  <c r="J1236" i="10" a="1"/>
  <c r="J1236" i="10" s="1"/>
  <c r="I1236" i="10" a="1"/>
  <c r="I1236" i="10" s="1"/>
  <c r="H1236" i="10" a="1"/>
  <c r="H1236" i="10" s="1"/>
  <c r="J1235" i="10" a="1"/>
  <c r="J1235" i="10" s="1"/>
  <c r="I1235" i="10" a="1"/>
  <c r="I1235" i="10" s="1"/>
  <c r="H1235" i="10" a="1"/>
  <c r="H1235" i="10" s="1"/>
  <c r="J1234" i="10" a="1"/>
  <c r="J1234" i="10" s="1"/>
  <c r="I1234" i="10" a="1"/>
  <c r="I1234" i="10" s="1"/>
  <c r="H1234" i="10" a="1"/>
  <c r="H1234" i="10" s="1"/>
  <c r="J1233" i="10" a="1"/>
  <c r="J1233" i="10" s="1"/>
  <c r="I1233" i="10" a="1"/>
  <c r="I1233" i="10" s="1"/>
  <c r="H1233" i="10" a="1"/>
  <c r="H1233" i="10" s="1"/>
  <c r="J1232" i="10" a="1"/>
  <c r="J1232" i="10" s="1"/>
  <c r="I1232" i="10" a="1"/>
  <c r="I1232" i="10" s="1"/>
  <c r="H1232" i="10" a="1"/>
  <c r="H1232" i="10" s="1"/>
  <c r="J1229" i="10" a="1"/>
  <c r="J1229" i="10" s="1"/>
  <c r="I1229" i="10" a="1"/>
  <c r="I1229" i="10" s="1"/>
  <c r="H1229" i="10" a="1"/>
  <c r="H1229" i="10" s="1"/>
  <c r="J1228" i="10" a="1"/>
  <c r="J1228" i="10" s="1"/>
  <c r="I1228" i="10" a="1"/>
  <c r="I1228" i="10" s="1"/>
  <c r="H1228" i="10" a="1"/>
  <c r="H1228" i="10" s="1"/>
  <c r="J1227" i="10" a="1"/>
  <c r="J1227" i="10" s="1"/>
  <c r="I1227" i="10" a="1"/>
  <c r="I1227" i="10" s="1"/>
  <c r="H1227" i="10" a="1"/>
  <c r="H1227" i="10" s="1"/>
  <c r="J1226" i="10" a="1"/>
  <c r="J1226" i="10" s="1"/>
  <c r="I1226" i="10" a="1"/>
  <c r="I1226" i="10" s="1"/>
  <c r="H1226" i="10" a="1"/>
  <c r="H1226" i="10" s="1"/>
  <c r="J1225" i="10" a="1"/>
  <c r="J1225" i="10" s="1"/>
  <c r="I1225" i="10" a="1"/>
  <c r="I1225" i="10" s="1"/>
  <c r="H1225" i="10" a="1"/>
  <c r="H1225" i="10" s="1"/>
  <c r="J1224" i="10" a="1"/>
  <c r="J1224" i="10" s="1"/>
  <c r="I1224" i="10" a="1"/>
  <c r="I1224" i="10" s="1"/>
  <c r="H1224" i="10" a="1"/>
  <c r="H1224" i="10" s="1"/>
  <c r="J1223" i="10" a="1"/>
  <c r="J1223" i="10" s="1"/>
  <c r="I1223" i="10" a="1"/>
  <c r="I1223" i="10" s="1"/>
  <c r="H1223" i="10" a="1"/>
  <c r="H1223" i="10" s="1"/>
  <c r="J1222" i="10" a="1"/>
  <c r="J1222" i="10" s="1"/>
  <c r="I1222" i="10" a="1"/>
  <c r="I1222" i="10" s="1"/>
  <c r="H1222" i="10" a="1"/>
  <c r="H1222" i="10" s="1"/>
  <c r="J1221" i="10" a="1"/>
  <c r="J1221" i="10" s="1"/>
  <c r="I1221" i="10" a="1"/>
  <c r="I1221" i="10" s="1"/>
  <c r="H1221" i="10" a="1"/>
  <c r="H1221" i="10" s="1"/>
  <c r="J1220" i="10" a="1"/>
  <c r="J1220" i="10" s="1"/>
  <c r="I1220" i="10" a="1"/>
  <c r="I1220" i="10" s="1"/>
  <c r="H1220" i="10" a="1"/>
  <c r="H1220" i="10" s="1"/>
  <c r="J1219" i="10" a="1"/>
  <c r="J1219" i="10" s="1"/>
  <c r="I1219" i="10" a="1"/>
  <c r="I1219" i="10" s="1"/>
  <c r="H1219" i="10" a="1"/>
  <c r="H1219" i="10" s="1"/>
  <c r="J1218" i="10" a="1"/>
  <c r="J1218" i="10" s="1"/>
  <c r="I1218" i="10" a="1"/>
  <c r="I1218" i="10" s="1"/>
  <c r="H1218" i="10" a="1"/>
  <c r="H1218" i="10" s="1"/>
  <c r="J1217" i="10" a="1"/>
  <c r="J1217" i="10" s="1"/>
  <c r="I1217" i="10" a="1"/>
  <c r="I1217" i="10" s="1"/>
  <c r="H1217" i="10" a="1"/>
  <c r="H1217" i="10" s="1"/>
  <c r="J1216" i="10" a="1"/>
  <c r="J1216" i="10" s="1"/>
  <c r="I1216" i="10" a="1"/>
  <c r="I1216" i="10" s="1"/>
  <c r="H1216" i="10" a="1"/>
  <c r="H1216" i="10" s="1"/>
  <c r="J1215" i="10" a="1"/>
  <c r="J1215" i="10" s="1"/>
  <c r="I1215" i="10" a="1"/>
  <c r="I1215" i="10" s="1"/>
  <c r="H1215" i="10" a="1"/>
  <c r="H1215" i="10" s="1"/>
  <c r="J1214" i="10" a="1"/>
  <c r="J1214" i="10" s="1"/>
  <c r="I1214" i="10" a="1"/>
  <c r="I1214" i="10" s="1"/>
  <c r="H1214" i="10" a="1"/>
  <c r="H1214" i="10" s="1"/>
  <c r="J1211" i="10" a="1"/>
  <c r="J1211" i="10" s="1"/>
  <c r="I1211" i="10" a="1"/>
  <c r="I1211" i="10" s="1"/>
  <c r="H1211" i="10" a="1"/>
  <c r="H1211" i="10" s="1"/>
  <c r="J1210" i="10" a="1"/>
  <c r="J1210" i="10" s="1"/>
  <c r="I1210" i="10" a="1"/>
  <c r="I1210" i="10" s="1"/>
  <c r="H1210" i="10" a="1"/>
  <c r="H1210" i="10" s="1"/>
  <c r="J1209" i="10" a="1"/>
  <c r="J1209" i="10" s="1"/>
  <c r="I1209" i="10" a="1"/>
  <c r="I1209" i="10" s="1"/>
  <c r="H1209" i="10" a="1"/>
  <c r="H1209" i="10" s="1"/>
  <c r="J1208" i="10" a="1"/>
  <c r="J1208" i="10" s="1"/>
  <c r="I1208" i="10" a="1"/>
  <c r="I1208" i="10" s="1"/>
  <c r="H1208" i="10" a="1"/>
  <c r="H1208" i="10" s="1"/>
  <c r="J1207" i="10" a="1"/>
  <c r="J1207" i="10" s="1"/>
  <c r="I1207" i="10" a="1"/>
  <c r="I1207" i="10" s="1"/>
  <c r="H1207" i="10" a="1"/>
  <c r="H1207" i="10" s="1"/>
  <c r="J1206" i="10" a="1"/>
  <c r="J1206" i="10" s="1"/>
  <c r="I1206" i="10" a="1"/>
  <c r="I1206" i="10" s="1"/>
  <c r="H1206" i="10" a="1"/>
  <c r="H1206" i="10" s="1"/>
  <c r="J1205" i="10" a="1"/>
  <c r="J1205" i="10" s="1"/>
  <c r="I1205" i="10" a="1"/>
  <c r="I1205" i="10" s="1"/>
  <c r="H1205" i="10" a="1"/>
  <c r="H1205" i="10" s="1"/>
  <c r="J1204" i="10" a="1"/>
  <c r="J1204" i="10" s="1"/>
  <c r="I1204" i="10" a="1"/>
  <c r="I1204" i="10" s="1"/>
  <c r="H1204" i="10" a="1"/>
  <c r="H1204" i="10" s="1"/>
  <c r="J1203" i="10" a="1"/>
  <c r="J1203" i="10" s="1"/>
  <c r="I1203" i="10" a="1"/>
  <c r="I1203" i="10" s="1"/>
  <c r="H1203" i="10" a="1"/>
  <c r="H1203" i="10" s="1"/>
  <c r="J1202" i="10" a="1"/>
  <c r="J1202" i="10" s="1"/>
  <c r="I1202" i="10" a="1"/>
  <c r="I1202" i="10" s="1"/>
  <c r="H1202" i="10" a="1"/>
  <c r="H1202" i="10" s="1"/>
  <c r="J1201" i="10" a="1"/>
  <c r="J1201" i="10" s="1"/>
  <c r="I1201" i="10" a="1"/>
  <c r="I1201" i="10" s="1"/>
  <c r="H1201" i="10" a="1"/>
  <c r="H1201" i="10" s="1"/>
  <c r="J1200" i="10" a="1"/>
  <c r="J1200" i="10" s="1"/>
  <c r="I1200" i="10" a="1"/>
  <c r="I1200" i="10" s="1"/>
  <c r="H1200" i="10" a="1"/>
  <c r="H1200" i="10" s="1"/>
  <c r="J1199" i="10" a="1"/>
  <c r="J1199" i="10" s="1"/>
  <c r="I1199" i="10" a="1"/>
  <c r="I1199" i="10" s="1"/>
  <c r="H1199" i="10" a="1"/>
  <c r="H1199" i="10" s="1"/>
  <c r="J1198" i="10" a="1"/>
  <c r="J1198" i="10" s="1"/>
  <c r="I1198" i="10" a="1"/>
  <c r="I1198" i="10" s="1"/>
  <c r="H1198" i="10" a="1"/>
  <c r="H1198" i="10" s="1"/>
  <c r="J1197" i="10" a="1"/>
  <c r="J1197" i="10" s="1"/>
  <c r="I1197" i="10" a="1"/>
  <c r="I1197" i="10" s="1"/>
  <c r="H1197" i="10" a="1"/>
  <c r="H1197" i="10" s="1"/>
  <c r="J1196" i="10" a="1"/>
  <c r="J1196" i="10" s="1"/>
  <c r="I1196" i="10" a="1"/>
  <c r="I1196" i="10" s="1"/>
  <c r="H1196" i="10" a="1"/>
  <c r="H1196" i="10" s="1"/>
  <c r="J1193" i="10" a="1"/>
  <c r="J1193" i="10" s="1"/>
  <c r="I1193" i="10" a="1"/>
  <c r="I1193" i="10" s="1"/>
  <c r="H1193" i="10" a="1"/>
  <c r="H1193" i="10" s="1"/>
  <c r="J1192" i="10" a="1"/>
  <c r="J1192" i="10" s="1"/>
  <c r="I1192" i="10" a="1"/>
  <c r="I1192" i="10" s="1"/>
  <c r="H1192" i="10" a="1"/>
  <c r="H1192" i="10" s="1"/>
  <c r="J1191" i="10" a="1"/>
  <c r="J1191" i="10" s="1"/>
  <c r="I1191" i="10" a="1"/>
  <c r="I1191" i="10" s="1"/>
  <c r="H1191" i="10" a="1"/>
  <c r="H1191" i="10" s="1"/>
  <c r="J1190" i="10" a="1"/>
  <c r="J1190" i="10" s="1"/>
  <c r="I1190" i="10" a="1"/>
  <c r="I1190" i="10" s="1"/>
  <c r="H1190" i="10" a="1"/>
  <c r="H1190" i="10" s="1"/>
  <c r="J1189" i="10" a="1"/>
  <c r="J1189" i="10" s="1"/>
  <c r="I1189" i="10" a="1"/>
  <c r="I1189" i="10" s="1"/>
  <c r="H1189" i="10" a="1"/>
  <c r="H1189" i="10" s="1"/>
  <c r="J1188" i="10" a="1"/>
  <c r="J1188" i="10" s="1"/>
  <c r="I1188" i="10" a="1"/>
  <c r="I1188" i="10" s="1"/>
  <c r="H1188" i="10" a="1"/>
  <c r="H1188" i="10" s="1"/>
  <c r="J1187" i="10" a="1"/>
  <c r="J1187" i="10" s="1"/>
  <c r="I1187" i="10" a="1"/>
  <c r="I1187" i="10" s="1"/>
  <c r="H1187" i="10" a="1"/>
  <c r="H1187" i="10" s="1"/>
  <c r="J1186" i="10" a="1"/>
  <c r="J1186" i="10" s="1"/>
  <c r="I1186" i="10" a="1"/>
  <c r="I1186" i="10" s="1"/>
  <c r="H1186" i="10" a="1"/>
  <c r="H1186" i="10" s="1"/>
  <c r="J1185" i="10" a="1"/>
  <c r="J1185" i="10" s="1"/>
  <c r="I1185" i="10" a="1"/>
  <c r="I1185" i="10" s="1"/>
  <c r="H1185" i="10" a="1"/>
  <c r="H1185" i="10" s="1"/>
  <c r="J1184" i="10" a="1"/>
  <c r="J1184" i="10" s="1"/>
  <c r="I1184" i="10" a="1"/>
  <c r="I1184" i="10" s="1"/>
  <c r="H1184" i="10" a="1"/>
  <c r="H1184" i="10" s="1"/>
  <c r="J1183" i="10" a="1"/>
  <c r="J1183" i="10" s="1"/>
  <c r="I1183" i="10" a="1"/>
  <c r="I1183" i="10" s="1"/>
  <c r="H1183" i="10" a="1"/>
  <c r="H1183" i="10" s="1"/>
  <c r="J1182" i="10" a="1"/>
  <c r="J1182" i="10" s="1"/>
  <c r="I1182" i="10" a="1"/>
  <c r="I1182" i="10" s="1"/>
  <c r="H1182" i="10" a="1"/>
  <c r="H1182" i="10" s="1"/>
  <c r="J1181" i="10" a="1"/>
  <c r="J1181" i="10" s="1"/>
  <c r="I1181" i="10" a="1"/>
  <c r="I1181" i="10" s="1"/>
  <c r="H1181" i="10" a="1"/>
  <c r="H1181" i="10" s="1"/>
  <c r="J1180" i="10" a="1"/>
  <c r="J1180" i="10" s="1"/>
  <c r="I1180" i="10" a="1"/>
  <c r="I1180" i="10" s="1"/>
  <c r="H1180" i="10" a="1"/>
  <c r="H1180" i="10" s="1"/>
  <c r="J1179" i="10" a="1"/>
  <c r="J1179" i="10" s="1"/>
  <c r="I1179" i="10" a="1"/>
  <c r="I1179" i="10" s="1"/>
  <c r="H1179" i="10" a="1"/>
  <c r="H1179" i="10" s="1"/>
  <c r="J1178" i="10" a="1"/>
  <c r="J1178" i="10" s="1"/>
  <c r="I1178" i="10" a="1"/>
  <c r="I1178" i="10" s="1"/>
  <c r="H1178" i="10" a="1"/>
  <c r="H1178" i="10" s="1"/>
  <c r="J1177" i="10" a="1"/>
  <c r="J1177" i="10" s="1"/>
  <c r="I1177" i="10" a="1"/>
  <c r="I1177" i="10" s="1"/>
  <c r="H1177" i="10" a="1"/>
  <c r="H1177" i="10" s="1"/>
  <c r="J1174" i="10" a="1"/>
  <c r="J1174" i="10" s="1"/>
  <c r="I1174" i="10" a="1"/>
  <c r="I1174" i="10" s="1"/>
  <c r="H1174" i="10" a="1"/>
  <c r="H1174" i="10" s="1"/>
  <c r="J1173" i="10" a="1"/>
  <c r="J1173" i="10" s="1"/>
  <c r="I1173" i="10" a="1"/>
  <c r="I1173" i="10" s="1"/>
  <c r="H1173" i="10" a="1"/>
  <c r="H1173" i="10" s="1"/>
  <c r="J1172" i="10" a="1"/>
  <c r="J1172" i="10" s="1"/>
  <c r="I1172" i="10" a="1"/>
  <c r="I1172" i="10" s="1"/>
  <c r="H1172" i="10" a="1"/>
  <c r="H1172" i="10" s="1"/>
  <c r="J1171" i="10" a="1"/>
  <c r="J1171" i="10" s="1"/>
  <c r="I1171" i="10" a="1"/>
  <c r="I1171" i="10" s="1"/>
  <c r="H1171" i="10" a="1"/>
  <c r="H1171" i="10" s="1"/>
  <c r="J1170" i="10" a="1"/>
  <c r="J1170" i="10" s="1"/>
  <c r="I1170" i="10" a="1"/>
  <c r="I1170" i="10" s="1"/>
  <c r="H1170" i="10" a="1"/>
  <c r="H1170" i="10" s="1"/>
  <c r="J1169" i="10" a="1"/>
  <c r="J1169" i="10" s="1"/>
  <c r="I1169" i="10" a="1"/>
  <c r="I1169" i="10" s="1"/>
  <c r="H1169" i="10" a="1"/>
  <c r="H1169" i="10" s="1"/>
  <c r="J1168" i="10" a="1"/>
  <c r="J1168" i="10" s="1"/>
  <c r="I1168" i="10" a="1"/>
  <c r="I1168" i="10" s="1"/>
  <c r="H1168" i="10" a="1"/>
  <c r="H1168" i="10" s="1"/>
  <c r="J1167" i="10" a="1"/>
  <c r="J1167" i="10" s="1"/>
  <c r="I1167" i="10" a="1"/>
  <c r="I1167" i="10" s="1"/>
  <c r="H1167" i="10" a="1"/>
  <c r="H1167" i="10" s="1"/>
  <c r="J1166" i="10" a="1"/>
  <c r="J1166" i="10" s="1"/>
  <c r="I1166" i="10" a="1"/>
  <c r="I1166" i="10" s="1"/>
  <c r="H1166" i="10" a="1"/>
  <c r="H1166" i="10" s="1"/>
  <c r="J1165" i="10" a="1"/>
  <c r="J1165" i="10" s="1"/>
  <c r="I1165" i="10" a="1"/>
  <c r="I1165" i="10" s="1"/>
  <c r="H1165" i="10" a="1"/>
  <c r="H1165" i="10" s="1"/>
  <c r="J1164" i="10" a="1"/>
  <c r="J1164" i="10" s="1"/>
  <c r="I1164" i="10" a="1"/>
  <c r="I1164" i="10" s="1"/>
  <c r="H1164" i="10" a="1"/>
  <c r="H1164" i="10" s="1"/>
  <c r="J1163" i="10" a="1"/>
  <c r="J1163" i="10" s="1"/>
  <c r="I1163" i="10" a="1"/>
  <c r="I1163" i="10" s="1"/>
  <c r="H1163" i="10" a="1"/>
  <c r="H1163" i="10" s="1"/>
  <c r="J1162" i="10" a="1"/>
  <c r="J1162" i="10" s="1"/>
  <c r="I1162" i="10" a="1"/>
  <c r="I1162" i="10" s="1"/>
  <c r="H1162" i="10" a="1"/>
  <c r="H1162" i="10" s="1"/>
  <c r="J1161" i="10" a="1"/>
  <c r="J1161" i="10" s="1"/>
  <c r="I1161" i="10" a="1"/>
  <c r="I1161" i="10" s="1"/>
  <c r="H1161" i="10" a="1"/>
  <c r="H1161" i="10" s="1"/>
  <c r="J1160" i="10" a="1"/>
  <c r="J1160" i="10" s="1"/>
  <c r="I1160" i="10" a="1"/>
  <c r="I1160" i="10" s="1"/>
  <c r="H1160" i="10" a="1"/>
  <c r="H1160" i="10" s="1"/>
  <c r="J1159" i="10" a="1"/>
  <c r="J1159" i="10" s="1"/>
  <c r="I1159" i="10" a="1"/>
  <c r="I1159" i="10" s="1"/>
  <c r="H1159" i="10" a="1"/>
  <c r="H1159" i="10" s="1"/>
  <c r="J1158" i="10" a="1"/>
  <c r="J1158" i="10" s="1"/>
  <c r="I1158" i="10" a="1"/>
  <c r="I1158" i="10" s="1"/>
  <c r="H1158" i="10" a="1"/>
  <c r="H1158" i="10" s="1"/>
  <c r="J1155" i="10" a="1"/>
  <c r="J1155" i="10" s="1"/>
  <c r="I1155" i="10" a="1"/>
  <c r="I1155" i="10" s="1"/>
  <c r="H1155" i="10" a="1"/>
  <c r="H1155" i="10" s="1"/>
  <c r="J1154" i="10" a="1"/>
  <c r="J1154" i="10" s="1"/>
  <c r="I1154" i="10" a="1"/>
  <c r="I1154" i="10" s="1"/>
  <c r="H1154" i="10" a="1"/>
  <c r="H1154" i="10" s="1"/>
  <c r="J1153" i="10" a="1"/>
  <c r="J1153" i="10" s="1"/>
  <c r="I1153" i="10" a="1"/>
  <c r="I1153" i="10" s="1"/>
  <c r="H1153" i="10" a="1"/>
  <c r="H1153" i="10" s="1"/>
  <c r="J1152" i="10" a="1"/>
  <c r="J1152" i="10" s="1"/>
  <c r="I1152" i="10" a="1"/>
  <c r="I1152" i="10" s="1"/>
  <c r="H1152" i="10" a="1"/>
  <c r="H1152" i="10" s="1"/>
  <c r="J1151" i="10" a="1"/>
  <c r="J1151" i="10" s="1"/>
  <c r="I1151" i="10" a="1"/>
  <c r="I1151" i="10" s="1"/>
  <c r="H1151" i="10" a="1"/>
  <c r="H1151" i="10" s="1"/>
  <c r="J1150" i="10" a="1"/>
  <c r="J1150" i="10" s="1"/>
  <c r="I1150" i="10" a="1"/>
  <c r="I1150" i="10" s="1"/>
  <c r="H1150" i="10" a="1"/>
  <c r="H1150" i="10" s="1"/>
  <c r="J1149" i="10" a="1"/>
  <c r="J1149" i="10" s="1"/>
  <c r="I1149" i="10" a="1"/>
  <c r="I1149" i="10" s="1"/>
  <c r="H1149" i="10" a="1"/>
  <c r="H1149" i="10" s="1"/>
  <c r="J1148" i="10" a="1"/>
  <c r="J1148" i="10" s="1"/>
  <c r="I1148" i="10" a="1"/>
  <c r="I1148" i="10" s="1"/>
  <c r="H1148" i="10" a="1"/>
  <c r="H1148" i="10" s="1"/>
  <c r="J1147" i="10" a="1"/>
  <c r="J1147" i="10" s="1"/>
  <c r="I1147" i="10" a="1"/>
  <c r="I1147" i="10" s="1"/>
  <c r="H1147" i="10" a="1"/>
  <c r="H1147" i="10" s="1"/>
  <c r="J1146" i="10" a="1"/>
  <c r="J1146" i="10" s="1"/>
  <c r="I1146" i="10" a="1"/>
  <c r="I1146" i="10" s="1"/>
  <c r="H1146" i="10" a="1"/>
  <c r="H1146" i="10" s="1"/>
  <c r="J1145" i="10" a="1"/>
  <c r="J1145" i="10" s="1"/>
  <c r="I1145" i="10" a="1"/>
  <c r="I1145" i="10" s="1"/>
  <c r="H1145" i="10" a="1"/>
  <c r="H1145" i="10" s="1"/>
  <c r="J1144" i="10" a="1"/>
  <c r="J1144" i="10" s="1"/>
  <c r="I1144" i="10" a="1"/>
  <c r="I1144" i="10" s="1"/>
  <c r="H1144" i="10" a="1"/>
  <c r="H1144" i="10" s="1"/>
  <c r="J1143" i="10" a="1"/>
  <c r="J1143" i="10" s="1"/>
  <c r="I1143" i="10" a="1"/>
  <c r="I1143" i="10" s="1"/>
  <c r="H1143" i="10" a="1"/>
  <c r="H1143" i="10" s="1"/>
  <c r="J1142" i="10" a="1"/>
  <c r="J1142" i="10" s="1"/>
  <c r="I1142" i="10" a="1"/>
  <c r="I1142" i="10" s="1"/>
  <c r="H1142" i="10" a="1"/>
  <c r="H1142" i="10" s="1"/>
  <c r="J1141" i="10" a="1"/>
  <c r="J1141" i="10" s="1"/>
  <c r="I1141" i="10" a="1"/>
  <c r="I1141" i="10" s="1"/>
  <c r="H1141" i="10" a="1"/>
  <c r="H1141" i="10" s="1"/>
  <c r="J1140" i="10" a="1"/>
  <c r="J1140" i="10" s="1"/>
  <c r="I1140" i="10" a="1"/>
  <c r="I1140" i="10" s="1"/>
  <c r="H1140" i="10" a="1"/>
  <c r="H1140" i="10" s="1"/>
  <c r="J1139" i="10" a="1"/>
  <c r="J1139" i="10" s="1"/>
  <c r="I1139" i="10" a="1"/>
  <c r="I1139" i="10" s="1"/>
  <c r="H1139" i="10" a="1"/>
  <c r="H1139" i="10" s="1"/>
  <c r="J1138" i="10" a="1"/>
  <c r="J1138" i="10" s="1"/>
  <c r="I1138" i="10" a="1"/>
  <c r="I1138" i="10" s="1"/>
  <c r="H1138" i="10" a="1"/>
  <c r="H1138" i="10" s="1"/>
  <c r="J1135" i="10" a="1"/>
  <c r="J1135" i="10" s="1"/>
  <c r="I1135" i="10" a="1"/>
  <c r="I1135" i="10" s="1"/>
  <c r="H1135" i="10" a="1"/>
  <c r="H1135" i="10" s="1"/>
  <c r="J1134" i="10" a="1"/>
  <c r="J1134" i="10" s="1"/>
  <c r="I1134" i="10" a="1"/>
  <c r="I1134" i="10" s="1"/>
  <c r="H1134" i="10" a="1"/>
  <c r="H1134" i="10" s="1"/>
  <c r="J1133" i="10" a="1"/>
  <c r="J1133" i="10" s="1"/>
  <c r="I1133" i="10" a="1"/>
  <c r="I1133" i="10" s="1"/>
  <c r="H1133" i="10" a="1"/>
  <c r="H1133" i="10" s="1"/>
  <c r="J1132" i="10" a="1"/>
  <c r="J1132" i="10" s="1"/>
  <c r="I1132" i="10" a="1"/>
  <c r="I1132" i="10" s="1"/>
  <c r="H1132" i="10" a="1"/>
  <c r="H1132" i="10" s="1"/>
  <c r="J1131" i="10" a="1"/>
  <c r="J1131" i="10" s="1"/>
  <c r="I1131" i="10" a="1"/>
  <c r="I1131" i="10" s="1"/>
  <c r="H1131" i="10" a="1"/>
  <c r="H1131" i="10" s="1"/>
  <c r="J1130" i="10" a="1"/>
  <c r="J1130" i="10" s="1"/>
  <c r="I1130" i="10" a="1"/>
  <c r="I1130" i="10" s="1"/>
  <c r="H1130" i="10" a="1"/>
  <c r="H1130" i="10" s="1"/>
  <c r="J1129" i="10" a="1"/>
  <c r="J1129" i="10" s="1"/>
  <c r="I1129" i="10" a="1"/>
  <c r="I1129" i="10" s="1"/>
  <c r="H1129" i="10" a="1"/>
  <c r="H1129" i="10" s="1"/>
  <c r="J1128" i="10" a="1"/>
  <c r="J1128" i="10" s="1"/>
  <c r="I1128" i="10" a="1"/>
  <c r="I1128" i="10" s="1"/>
  <c r="H1128" i="10" a="1"/>
  <c r="H1128" i="10" s="1"/>
  <c r="J1127" i="10" a="1"/>
  <c r="J1127" i="10" s="1"/>
  <c r="I1127" i="10" a="1"/>
  <c r="I1127" i="10" s="1"/>
  <c r="H1127" i="10" a="1"/>
  <c r="H1127" i="10" s="1"/>
  <c r="J1126" i="10" a="1"/>
  <c r="J1126" i="10" s="1"/>
  <c r="I1126" i="10" a="1"/>
  <c r="I1126" i="10" s="1"/>
  <c r="H1126" i="10" a="1"/>
  <c r="H1126" i="10" s="1"/>
  <c r="J1125" i="10" a="1"/>
  <c r="J1125" i="10" s="1"/>
  <c r="I1125" i="10" a="1"/>
  <c r="I1125" i="10" s="1"/>
  <c r="H1125" i="10" a="1"/>
  <c r="H1125" i="10" s="1"/>
  <c r="J1124" i="10" a="1"/>
  <c r="J1124" i="10" s="1"/>
  <c r="I1124" i="10" a="1"/>
  <c r="I1124" i="10" s="1"/>
  <c r="H1124" i="10" a="1"/>
  <c r="H1124" i="10" s="1"/>
  <c r="J1123" i="10" a="1"/>
  <c r="J1123" i="10" s="1"/>
  <c r="I1123" i="10" a="1"/>
  <c r="I1123" i="10" s="1"/>
  <c r="H1123" i="10" a="1"/>
  <c r="H1123" i="10" s="1"/>
  <c r="J1122" i="10" a="1"/>
  <c r="J1122" i="10" s="1"/>
  <c r="I1122" i="10" a="1"/>
  <c r="I1122" i="10" s="1"/>
  <c r="H1122" i="10" a="1"/>
  <c r="H1122" i="10" s="1"/>
  <c r="J1121" i="10" a="1"/>
  <c r="J1121" i="10" s="1"/>
  <c r="I1121" i="10" a="1"/>
  <c r="I1121" i="10" s="1"/>
  <c r="H1121" i="10" a="1"/>
  <c r="H1121" i="10" s="1"/>
  <c r="J1120" i="10" a="1"/>
  <c r="J1120" i="10" s="1"/>
  <c r="I1120" i="10" a="1"/>
  <c r="I1120" i="10" s="1"/>
  <c r="H1120" i="10" a="1"/>
  <c r="H1120" i="10" s="1"/>
  <c r="J1119" i="10" a="1"/>
  <c r="J1119" i="10" s="1"/>
  <c r="I1119" i="10" a="1"/>
  <c r="I1119" i="10" s="1"/>
  <c r="H1119" i="10" a="1"/>
  <c r="H1119" i="10" s="1"/>
  <c r="J1114" i="10" a="1"/>
  <c r="J1114" i="10" s="1"/>
  <c r="I1114" i="10" a="1"/>
  <c r="I1114" i="10" s="1"/>
  <c r="H1114" i="10" a="1"/>
  <c r="H1114" i="10" s="1"/>
  <c r="J1113" i="10" a="1"/>
  <c r="J1113" i="10" s="1"/>
  <c r="I1113" i="10" a="1"/>
  <c r="I1113" i="10" s="1"/>
  <c r="H1113" i="10" a="1"/>
  <c r="H1113" i="10" s="1"/>
  <c r="J1112" i="10" a="1"/>
  <c r="J1112" i="10" s="1"/>
  <c r="I1112" i="10" a="1"/>
  <c r="I1112" i="10" s="1"/>
  <c r="H1112" i="10" a="1"/>
  <c r="H1112" i="10" s="1"/>
  <c r="J1111" i="10" a="1"/>
  <c r="J1111" i="10" s="1"/>
  <c r="I1111" i="10" a="1"/>
  <c r="I1111" i="10" s="1"/>
  <c r="H1111" i="10" a="1"/>
  <c r="H1111" i="10" s="1"/>
  <c r="J1110" i="10" a="1"/>
  <c r="J1110" i="10" s="1"/>
  <c r="I1110" i="10" a="1"/>
  <c r="I1110" i="10" s="1"/>
  <c r="H1110" i="10" a="1"/>
  <c r="H1110" i="10" s="1"/>
  <c r="J1109" i="10" a="1"/>
  <c r="J1109" i="10" s="1"/>
  <c r="I1109" i="10" a="1"/>
  <c r="I1109" i="10" s="1"/>
  <c r="H1109" i="10" a="1"/>
  <c r="H1109" i="10" s="1"/>
  <c r="J1108" i="10" a="1"/>
  <c r="J1108" i="10" s="1"/>
  <c r="I1108" i="10" a="1"/>
  <c r="I1108" i="10" s="1"/>
  <c r="H1108" i="10" a="1"/>
  <c r="H1108" i="10" s="1"/>
  <c r="J1107" i="10" a="1"/>
  <c r="J1107" i="10" s="1"/>
  <c r="I1107" i="10" a="1"/>
  <c r="I1107" i="10" s="1"/>
  <c r="H1107" i="10" a="1"/>
  <c r="H1107" i="10" s="1"/>
  <c r="J1106" i="10" a="1"/>
  <c r="J1106" i="10" s="1"/>
  <c r="I1106" i="10" a="1"/>
  <c r="I1106" i="10" s="1"/>
  <c r="H1106" i="10" a="1"/>
  <c r="H1106" i="10" s="1"/>
  <c r="J1105" i="10" a="1"/>
  <c r="J1105" i="10" s="1"/>
  <c r="I1105" i="10" a="1"/>
  <c r="I1105" i="10" s="1"/>
  <c r="H1105" i="10" a="1"/>
  <c r="H1105" i="10" s="1"/>
  <c r="J1104" i="10" a="1"/>
  <c r="J1104" i="10" s="1"/>
  <c r="I1104" i="10" a="1"/>
  <c r="I1104" i="10" s="1"/>
  <c r="H1104" i="10" a="1"/>
  <c r="H1104" i="10" s="1"/>
  <c r="J1103" i="10" a="1"/>
  <c r="J1103" i="10" s="1"/>
  <c r="I1103" i="10" a="1"/>
  <c r="I1103" i="10" s="1"/>
  <c r="H1103" i="10" a="1"/>
  <c r="H1103" i="10" s="1"/>
  <c r="J1102" i="10" a="1"/>
  <c r="J1102" i="10" s="1"/>
  <c r="I1102" i="10" a="1"/>
  <c r="I1102" i="10" s="1"/>
  <c r="H1102" i="10" a="1"/>
  <c r="H1102" i="10" s="1"/>
  <c r="J1101" i="10" a="1"/>
  <c r="J1101" i="10" s="1"/>
  <c r="I1101" i="10" a="1"/>
  <c r="I1101" i="10" s="1"/>
  <c r="H1101" i="10" a="1"/>
  <c r="H1101" i="10" s="1"/>
  <c r="J1100" i="10" a="1"/>
  <c r="J1100" i="10" s="1"/>
  <c r="I1100" i="10" a="1"/>
  <c r="I1100" i="10" s="1"/>
  <c r="H1100" i="10" a="1"/>
  <c r="H1100" i="10" s="1"/>
  <c r="J1099" i="10" a="1"/>
  <c r="J1099" i="10" s="1"/>
  <c r="I1099" i="10" a="1"/>
  <c r="I1099" i="10" s="1"/>
  <c r="H1099" i="10" a="1"/>
  <c r="H1099" i="10" s="1"/>
  <c r="J1098" i="10" a="1"/>
  <c r="J1098" i="10" s="1"/>
  <c r="I1098" i="10" a="1"/>
  <c r="I1098" i="10" s="1"/>
  <c r="H1098" i="10" a="1"/>
  <c r="H1098" i="10" s="1"/>
  <c r="J1097" i="10" a="1"/>
  <c r="J1097" i="10" s="1"/>
  <c r="I1097" i="10" a="1"/>
  <c r="I1097" i="10" s="1"/>
  <c r="H1097" i="10" a="1"/>
  <c r="H1097" i="10" s="1"/>
  <c r="J1096" i="10" a="1"/>
  <c r="J1096" i="10" s="1"/>
  <c r="I1096" i="10" a="1"/>
  <c r="I1096" i="10" s="1"/>
  <c r="H1096" i="10" a="1"/>
  <c r="H1096" i="10" s="1"/>
  <c r="J1093" i="10" a="1"/>
  <c r="J1093" i="10" s="1"/>
  <c r="I1093" i="10" a="1"/>
  <c r="I1093" i="10" s="1"/>
  <c r="H1093" i="10" a="1"/>
  <c r="H1093" i="10" s="1"/>
  <c r="J1092" i="10" a="1"/>
  <c r="J1092" i="10" s="1"/>
  <c r="I1092" i="10" a="1"/>
  <c r="I1092" i="10" s="1"/>
  <c r="H1092" i="10" a="1"/>
  <c r="H1092" i="10" s="1"/>
  <c r="J1091" i="10" a="1"/>
  <c r="J1091" i="10" s="1"/>
  <c r="I1091" i="10" a="1"/>
  <c r="I1091" i="10" s="1"/>
  <c r="H1091" i="10" a="1"/>
  <c r="H1091" i="10" s="1"/>
  <c r="J1090" i="10" a="1"/>
  <c r="J1090" i="10" s="1"/>
  <c r="I1090" i="10" a="1"/>
  <c r="I1090" i="10" s="1"/>
  <c r="H1090" i="10" a="1"/>
  <c r="H1090" i="10" s="1"/>
  <c r="J1089" i="10" a="1"/>
  <c r="J1089" i="10" s="1"/>
  <c r="I1089" i="10" a="1"/>
  <c r="I1089" i="10" s="1"/>
  <c r="H1089" i="10" a="1"/>
  <c r="H1089" i="10" s="1"/>
  <c r="J1088" i="10" a="1"/>
  <c r="J1088" i="10" s="1"/>
  <c r="I1088" i="10" a="1"/>
  <c r="I1088" i="10" s="1"/>
  <c r="H1088" i="10" a="1"/>
  <c r="H1088" i="10" s="1"/>
  <c r="J1087" i="10" a="1"/>
  <c r="J1087" i="10" s="1"/>
  <c r="I1087" i="10" a="1"/>
  <c r="I1087" i="10" s="1"/>
  <c r="H1087" i="10" a="1"/>
  <c r="H1087" i="10" s="1"/>
  <c r="J1086" i="10" a="1"/>
  <c r="J1086" i="10" s="1"/>
  <c r="I1086" i="10" a="1"/>
  <c r="I1086" i="10" s="1"/>
  <c r="H1086" i="10" a="1"/>
  <c r="H1086" i="10" s="1"/>
  <c r="J1085" i="10" a="1"/>
  <c r="J1085" i="10" s="1"/>
  <c r="I1085" i="10" a="1"/>
  <c r="I1085" i="10" s="1"/>
  <c r="H1085" i="10" a="1"/>
  <c r="H1085" i="10" s="1"/>
  <c r="J1084" i="10" a="1"/>
  <c r="J1084" i="10" s="1"/>
  <c r="I1084" i="10" a="1"/>
  <c r="I1084" i="10" s="1"/>
  <c r="H1084" i="10" a="1"/>
  <c r="H1084" i="10" s="1"/>
  <c r="J1083" i="10" a="1"/>
  <c r="J1083" i="10" s="1"/>
  <c r="I1083" i="10" a="1"/>
  <c r="I1083" i="10" s="1"/>
  <c r="H1083" i="10" a="1"/>
  <c r="H1083" i="10" s="1"/>
  <c r="J1082" i="10" a="1"/>
  <c r="J1082" i="10" s="1"/>
  <c r="I1082" i="10" a="1"/>
  <c r="I1082" i="10" s="1"/>
  <c r="H1082" i="10" a="1"/>
  <c r="H1082" i="10" s="1"/>
  <c r="J1081" i="10" a="1"/>
  <c r="J1081" i="10" s="1"/>
  <c r="I1081" i="10" a="1"/>
  <c r="I1081" i="10" s="1"/>
  <c r="H1081" i="10" a="1"/>
  <c r="H1081" i="10" s="1"/>
  <c r="J1080" i="10" a="1"/>
  <c r="J1080" i="10" s="1"/>
  <c r="I1080" i="10" a="1"/>
  <c r="I1080" i="10" s="1"/>
  <c r="H1080" i="10" a="1"/>
  <c r="H1080" i="10" s="1"/>
  <c r="J1079" i="10" a="1"/>
  <c r="J1079" i="10" s="1"/>
  <c r="I1079" i="10" a="1"/>
  <c r="I1079" i="10" s="1"/>
  <c r="H1079" i="10" a="1"/>
  <c r="H1079" i="10" s="1"/>
  <c r="J1078" i="10" a="1"/>
  <c r="J1078" i="10" s="1"/>
  <c r="I1078" i="10" a="1"/>
  <c r="I1078" i="10" s="1"/>
  <c r="H1078" i="10" a="1"/>
  <c r="H1078" i="10" s="1"/>
  <c r="J1077" i="10" a="1"/>
  <c r="J1077" i="10" s="1"/>
  <c r="I1077" i="10" a="1"/>
  <c r="I1077" i="10" s="1"/>
  <c r="H1077" i="10" a="1"/>
  <c r="H1077" i="10" s="1"/>
  <c r="J1076" i="10" a="1"/>
  <c r="J1076" i="10" s="1"/>
  <c r="I1076" i="10" a="1"/>
  <c r="I1076" i="10" s="1"/>
  <c r="H1076" i="10" a="1"/>
  <c r="H1076" i="10" s="1"/>
  <c r="J1073" i="10" a="1"/>
  <c r="J1073" i="10" s="1"/>
  <c r="I1073" i="10" a="1"/>
  <c r="I1073" i="10" s="1"/>
  <c r="H1073" i="10" a="1"/>
  <c r="H1073" i="10" s="1"/>
  <c r="J1072" i="10" a="1"/>
  <c r="J1072" i="10" s="1"/>
  <c r="I1072" i="10" a="1"/>
  <c r="I1072" i="10" s="1"/>
  <c r="H1072" i="10" a="1"/>
  <c r="H1072" i="10" s="1"/>
  <c r="J1071" i="10" a="1"/>
  <c r="J1071" i="10" s="1"/>
  <c r="I1071" i="10" a="1"/>
  <c r="I1071" i="10" s="1"/>
  <c r="H1071" i="10" a="1"/>
  <c r="H1071" i="10" s="1"/>
  <c r="J1070" i="10" a="1"/>
  <c r="J1070" i="10" s="1"/>
  <c r="I1070" i="10" a="1"/>
  <c r="I1070" i="10" s="1"/>
  <c r="H1070" i="10" a="1"/>
  <c r="H1070" i="10" s="1"/>
  <c r="J1069" i="10" a="1"/>
  <c r="J1069" i="10" s="1"/>
  <c r="I1069" i="10" a="1"/>
  <c r="I1069" i="10" s="1"/>
  <c r="H1069" i="10" a="1"/>
  <c r="H1069" i="10" s="1"/>
  <c r="J1068" i="10" a="1"/>
  <c r="J1068" i="10" s="1"/>
  <c r="I1068" i="10" a="1"/>
  <c r="I1068" i="10" s="1"/>
  <c r="H1068" i="10" a="1"/>
  <c r="H1068" i="10" s="1"/>
  <c r="J1067" i="10" a="1"/>
  <c r="J1067" i="10" s="1"/>
  <c r="I1067" i="10" a="1"/>
  <c r="I1067" i="10" s="1"/>
  <c r="H1067" i="10" a="1"/>
  <c r="H1067" i="10" s="1"/>
  <c r="J1066" i="10" a="1"/>
  <c r="J1066" i="10" s="1"/>
  <c r="I1066" i="10" a="1"/>
  <c r="I1066" i="10" s="1"/>
  <c r="H1066" i="10" a="1"/>
  <c r="H1066" i="10" s="1"/>
  <c r="J1065" i="10" a="1"/>
  <c r="J1065" i="10" s="1"/>
  <c r="I1065" i="10" a="1"/>
  <c r="I1065" i="10" s="1"/>
  <c r="H1065" i="10" a="1"/>
  <c r="H1065" i="10" s="1"/>
  <c r="J1064" i="10" a="1"/>
  <c r="J1064" i="10" s="1"/>
  <c r="I1064" i="10" a="1"/>
  <c r="I1064" i="10" s="1"/>
  <c r="H1064" i="10" a="1"/>
  <c r="H1064" i="10" s="1"/>
  <c r="J1063" i="10" a="1"/>
  <c r="J1063" i="10" s="1"/>
  <c r="I1063" i="10" a="1"/>
  <c r="I1063" i="10" s="1"/>
  <c r="H1063" i="10" a="1"/>
  <c r="H1063" i="10" s="1"/>
  <c r="J1062" i="10" a="1"/>
  <c r="J1062" i="10" s="1"/>
  <c r="I1062" i="10" a="1"/>
  <c r="I1062" i="10" s="1"/>
  <c r="H1062" i="10" a="1"/>
  <c r="H1062" i="10" s="1"/>
  <c r="J1061" i="10" a="1"/>
  <c r="J1061" i="10" s="1"/>
  <c r="I1061" i="10" a="1"/>
  <c r="I1061" i="10" s="1"/>
  <c r="H1061" i="10" a="1"/>
  <c r="H1061" i="10" s="1"/>
  <c r="J1060" i="10" a="1"/>
  <c r="J1060" i="10" s="1"/>
  <c r="I1060" i="10" a="1"/>
  <c r="I1060" i="10" s="1"/>
  <c r="H1060" i="10" a="1"/>
  <c r="H1060" i="10" s="1"/>
  <c r="J1059" i="10" a="1"/>
  <c r="J1059" i="10" s="1"/>
  <c r="I1059" i="10" a="1"/>
  <c r="I1059" i="10" s="1"/>
  <c r="H1059" i="10" a="1"/>
  <c r="H1059" i="10" s="1"/>
  <c r="J1058" i="10" a="1"/>
  <c r="J1058" i="10" s="1"/>
  <c r="I1058" i="10" a="1"/>
  <c r="I1058" i="10" s="1"/>
  <c r="H1058" i="10" a="1"/>
  <c r="H1058" i="10" s="1"/>
  <c r="J1057" i="10" a="1"/>
  <c r="J1057" i="10" s="1"/>
  <c r="I1057" i="10" a="1"/>
  <c r="I1057" i="10" s="1"/>
  <c r="H1057" i="10" a="1"/>
  <c r="H1057" i="10" s="1"/>
  <c r="J1056" i="10" a="1"/>
  <c r="J1056" i="10" s="1"/>
  <c r="I1056" i="10" a="1"/>
  <c r="I1056" i="10" s="1"/>
  <c r="H1056" i="10" a="1"/>
  <c r="H1056" i="10" s="1"/>
  <c r="J1055" i="10" a="1"/>
  <c r="J1055" i="10" s="1"/>
  <c r="I1055" i="10" a="1"/>
  <c r="I1055" i="10" s="1"/>
  <c r="H1055" i="10" a="1"/>
  <c r="H1055" i="10" s="1"/>
  <c r="J1052" i="10" a="1"/>
  <c r="J1052" i="10" s="1"/>
  <c r="I1052" i="10" a="1"/>
  <c r="I1052" i="10" s="1"/>
  <c r="H1052" i="10" a="1"/>
  <c r="H1052" i="10" s="1"/>
  <c r="J1051" i="10" a="1"/>
  <c r="J1051" i="10" s="1"/>
  <c r="I1051" i="10" a="1"/>
  <c r="I1051" i="10" s="1"/>
  <c r="H1051" i="10" a="1"/>
  <c r="H1051" i="10" s="1"/>
  <c r="J1050" i="10" a="1"/>
  <c r="J1050" i="10" s="1"/>
  <c r="I1050" i="10" a="1"/>
  <c r="I1050" i="10" s="1"/>
  <c r="H1050" i="10" a="1"/>
  <c r="H1050" i="10" s="1"/>
  <c r="J1049" i="10" a="1"/>
  <c r="J1049" i="10" s="1"/>
  <c r="I1049" i="10" a="1"/>
  <c r="I1049" i="10" s="1"/>
  <c r="H1049" i="10" a="1"/>
  <c r="H1049" i="10" s="1"/>
  <c r="J1048" i="10" a="1"/>
  <c r="J1048" i="10" s="1"/>
  <c r="I1048" i="10" a="1"/>
  <c r="I1048" i="10" s="1"/>
  <c r="H1048" i="10" a="1"/>
  <c r="H1048" i="10" s="1"/>
  <c r="J1047" i="10" a="1"/>
  <c r="J1047" i="10" s="1"/>
  <c r="I1047" i="10" a="1"/>
  <c r="I1047" i="10" s="1"/>
  <c r="H1047" i="10" a="1"/>
  <c r="H1047" i="10" s="1"/>
  <c r="J1046" i="10" a="1"/>
  <c r="J1046" i="10" s="1"/>
  <c r="I1046" i="10" a="1"/>
  <c r="I1046" i="10" s="1"/>
  <c r="H1046" i="10" a="1"/>
  <c r="H1046" i="10" s="1"/>
  <c r="J1045" i="10" a="1"/>
  <c r="J1045" i="10" s="1"/>
  <c r="I1045" i="10" a="1"/>
  <c r="I1045" i="10" s="1"/>
  <c r="H1045" i="10" a="1"/>
  <c r="H1045" i="10" s="1"/>
  <c r="J1044" i="10" a="1"/>
  <c r="J1044" i="10" s="1"/>
  <c r="I1044" i="10" a="1"/>
  <c r="I1044" i="10" s="1"/>
  <c r="H1044" i="10" a="1"/>
  <c r="H1044" i="10" s="1"/>
  <c r="J1043" i="10" a="1"/>
  <c r="J1043" i="10" s="1"/>
  <c r="I1043" i="10" a="1"/>
  <c r="I1043" i="10" s="1"/>
  <c r="H1043" i="10" a="1"/>
  <c r="H1043" i="10" s="1"/>
  <c r="J1042" i="10" a="1"/>
  <c r="J1042" i="10" s="1"/>
  <c r="I1042" i="10" a="1"/>
  <c r="I1042" i="10" s="1"/>
  <c r="H1042" i="10" a="1"/>
  <c r="H1042" i="10" s="1"/>
  <c r="J1041" i="10" a="1"/>
  <c r="J1041" i="10" s="1"/>
  <c r="I1041" i="10" a="1"/>
  <c r="I1041" i="10" s="1"/>
  <c r="H1041" i="10" a="1"/>
  <c r="H1041" i="10" s="1"/>
  <c r="J1040" i="10" a="1"/>
  <c r="J1040" i="10" s="1"/>
  <c r="I1040" i="10" a="1"/>
  <c r="I1040" i="10" s="1"/>
  <c r="H1040" i="10" a="1"/>
  <c r="H1040" i="10" s="1"/>
  <c r="J1039" i="10" a="1"/>
  <c r="J1039" i="10" s="1"/>
  <c r="I1039" i="10" a="1"/>
  <c r="I1039" i="10" s="1"/>
  <c r="H1039" i="10" a="1"/>
  <c r="H1039" i="10" s="1"/>
  <c r="J1038" i="10" a="1"/>
  <c r="J1038" i="10" s="1"/>
  <c r="I1038" i="10" a="1"/>
  <c r="I1038" i="10" s="1"/>
  <c r="H1038" i="10" a="1"/>
  <c r="H1038" i="10" s="1"/>
  <c r="J1037" i="10" a="1"/>
  <c r="J1037" i="10" s="1"/>
  <c r="I1037" i="10" a="1"/>
  <c r="I1037" i="10" s="1"/>
  <c r="H1037" i="10" a="1"/>
  <c r="H1037" i="10" s="1"/>
  <c r="J1036" i="10" a="1"/>
  <c r="J1036" i="10" s="1"/>
  <c r="I1036" i="10" a="1"/>
  <c r="I1036" i="10" s="1"/>
  <c r="H1036" i="10" a="1"/>
  <c r="H1036" i="10" s="1"/>
  <c r="J1035" i="10" a="1"/>
  <c r="J1035" i="10" s="1"/>
  <c r="I1035" i="10" a="1"/>
  <c r="I1035" i="10" s="1"/>
  <c r="H1035" i="10" a="1"/>
  <c r="H1035" i="10" s="1"/>
  <c r="J1025" i="10" a="1"/>
  <c r="J1025" i="10" s="1"/>
  <c r="I1025" i="10" a="1"/>
  <c r="I1025" i="10" s="1"/>
  <c r="H1025" i="10" a="1"/>
  <c r="H1025" i="10" s="1"/>
  <c r="J1024" i="10" a="1"/>
  <c r="J1024" i="10" s="1"/>
  <c r="I1024" i="10" a="1"/>
  <c r="I1024" i="10" s="1"/>
  <c r="H1024" i="10" a="1"/>
  <c r="H1024" i="10" s="1"/>
  <c r="J1023" i="10" a="1"/>
  <c r="J1023" i="10" s="1"/>
  <c r="I1023" i="10" a="1"/>
  <c r="I1023" i="10" s="1"/>
  <c r="H1023" i="10" a="1"/>
  <c r="H1023" i="10" s="1"/>
  <c r="J1022" i="10" a="1"/>
  <c r="J1022" i="10" s="1"/>
  <c r="I1022" i="10" a="1"/>
  <c r="I1022" i="10" s="1"/>
  <c r="H1022" i="10" a="1"/>
  <c r="H1022" i="10" s="1"/>
  <c r="J1021" i="10" a="1"/>
  <c r="J1021" i="10" s="1"/>
  <c r="I1021" i="10" a="1"/>
  <c r="I1021" i="10" s="1"/>
  <c r="H1021" i="10" a="1"/>
  <c r="H1021" i="10" s="1"/>
  <c r="J1020" i="10" a="1"/>
  <c r="J1020" i="10" s="1"/>
  <c r="I1020" i="10" a="1"/>
  <c r="I1020" i="10" s="1"/>
  <c r="H1020" i="10" a="1"/>
  <c r="H1020" i="10" s="1"/>
  <c r="J1019" i="10" a="1"/>
  <c r="J1019" i="10" s="1"/>
  <c r="I1019" i="10" a="1"/>
  <c r="I1019" i="10" s="1"/>
  <c r="H1019" i="10" a="1"/>
  <c r="H1019" i="10" s="1"/>
  <c r="J1018" i="10" a="1"/>
  <c r="J1018" i="10" s="1"/>
  <c r="I1018" i="10" a="1"/>
  <c r="I1018" i="10" s="1"/>
  <c r="H1018" i="10" a="1"/>
  <c r="H1018" i="10" s="1"/>
  <c r="J1017" i="10" a="1"/>
  <c r="J1017" i="10" s="1"/>
  <c r="I1017" i="10" a="1"/>
  <c r="I1017" i="10" s="1"/>
  <c r="H1017" i="10" a="1"/>
  <c r="H1017" i="10" s="1"/>
  <c r="J1016" i="10" a="1"/>
  <c r="J1016" i="10" s="1"/>
  <c r="I1016" i="10" a="1"/>
  <c r="I1016" i="10" s="1"/>
  <c r="H1016" i="10" a="1"/>
  <c r="H1016" i="10" s="1"/>
  <c r="J1015" i="10" a="1"/>
  <c r="J1015" i="10" s="1"/>
  <c r="I1015" i="10" a="1"/>
  <c r="I1015" i="10" s="1"/>
  <c r="H1015" i="10" a="1"/>
  <c r="H1015" i="10" s="1"/>
  <c r="J1014" i="10" a="1"/>
  <c r="J1014" i="10" s="1"/>
  <c r="I1014" i="10" a="1"/>
  <c r="I1014" i="10" s="1"/>
  <c r="H1014" i="10" a="1"/>
  <c r="H1014" i="10" s="1"/>
  <c r="J1013" i="10" a="1"/>
  <c r="J1013" i="10" s="1"/>
  <c r="I1013" i="10" a="1"/>
  <c r="I1013" i="10" s="1"/>
  <c r="H1013" i="10" a="1"/>
  <c r="H1013" i="10" s="1"/>
  <c r="J1012" i="10" a="1"/>
  <c r="J1012" i="10" s="1"/>
  <c r="I1012" i="10" a="1"/>
  <c r="I1012" i="10" s="1"/>
  <c r="H1012" i="10" a="1"/>
  <c r="H1012" i="10" s="1"/>
  <c r="J1011" i="10" a="1"/>
  <c r="J1011" i="10" s="1"/>
  <c r="I1011" i="10" a="1"/>
  <c r="I1011" i="10" s="1"/>
  <c r="H1011" i="10" a="1"/>
  <c r="H1011" i="10" s="1"/>
  <c r="J1010" i="10" a="1"/>
  <c r="J1010" i="10" s="1"/>
  <c r="I1010" i="10" a="1"/>
  <c r="I1010" i="10" s="1"/>
  <c r="H1010" i="10" a="1"/>
  <c r="H1010" i="10" s="1"/>
  <c r="J1004" i="10" a="1"/>
  <c r="J1004" i="10" s="1"/>
  <c r="I1004" i="10" a="1"/>
  <c r="I1004" i="10" s="1"/>
  <c r="H1004" i="10" a="1"/>
  <c r="H1004" i="10" s="1"/>
  <c r="J1003" i="10" a="1"/>
  <c r="J1003" i="10" s="1"/>
  <c r="I1003" i="10" a="1"/>
  <c r="I1003" i="10" s="1"/>
  <c r="H1003" i="10" a="1"/>
  <c r="H1003" i="10" s="1"/>
  <c r="J1002" i="10" a="1"/>
  <c r="J1002" i="10" s="1"/>
  <c r="I1002" i="10" a="1"/>
  <c r="I1002" i="10" s="1"/>
  <c r="H1002" i="10" a="1"/>
  <c r="H1002" i="10" s="1"/>
  <c r="J1001" i="10" a="1"/>
  <c r="J1001" i="10" s="1"/>
  <c r="I1001" i="10" a="1"/>
  <c r="I1001" i="10" s="1"/>
  <c r="H1001" i="10" a="1"/>
  <c r="H1001" i="10" s="1"/>
  <c r="J1000" i="10" a="1"/>
  <c r="J1000" i="10" s="1"/>
  <c r="I1000" i="10" a="1"/>
  <c r="I1000" i="10" s="1"/>
  <c r="H1000" i="10" a="1"/>
  <c r="H1000" i="10" s="1"/>
  <c r="J999" i="10" a="1"/>
  <c r="J999" i="10" s="1"/>
  <c r="I999" i="10" a="1"/>
  <c r="I999" i="10" s="1"/>
  <c r="H999" i="10" a="1"/>
  <c r="H999" i="10" s="1"/>
  <c r="J998" i="10" a="1"/>
  <c r="J998" i="10" s="1"/>
  <c r="I998" i="10" a="1"/>
  <c r="I998" i="10" s="1"/>
  <c r="H998" i="10" a="1"/>
  <c r="H998" i="10" s="1"/>
  <c r="J997" i="10" a="1"/>
  <c r="J997" i="10" s="1"/>
  <c r="I997" i="10" a="1"/>
  <c r="I997" i="10" s="1"/>
  <c r="H997" i="10" a="1"/>
  <c r="H997" i="10" s="1"/>
  <c r="J996" i="10" a="1"/>
  <c r="J996" i="10" s="1"/>
  <c r="I996" i="10" a="1"/>
  <c r="I996" i="10" s="1"/>
  <c r="H996" i="10" a="1"/>
  <c r="H996" i="10" s="1"/>
  <c r="J995" i="10" a="1"/>
  <c r="J995" i="10" s="1"/>
  <c r="I995" i="10" a="1"/>
  <c r="I995" i="10" s="1"/>
  <c r="H995" i="10" a="1"/>
  <c r="H995" i="10" s="1"/>
  <c r="J994" i="10" a="1"/>
  <c r="J994" i="10" s="1"/>
  <c r="I994" i="10" a="1"/>
  <c r="I994" i="10" s="1"/>
  <c r="H994" i="10" a="1"/>
  <c r="H994" i="10" s="1"/>
  <c r="J993" i="10" a="1"/>
  <c r="J993" i="10" s="1"/>
  <c r="I993" i="10" a="1"/>
  <c r="I993" i="10" s="1"/>
  <c r="H993" i="10" a="1"/>
  <c r="H993" i="10" s="1"/>
  <c r="J992" i="10" a="1"/>
  <c r="J992" i="10" s="1"/>
  <c r="I992" i="10" a="1"/>
  <c r="I992" i="10" s="1"/>
  <c r="H992" i="10" a="1"/>
  <c r="H992" i="10" s="1"/>
  <c r="J991" i="10" a="1"/>
  <c r="J991" i="10" s="1"/>
  <c r="I991" i="10" a="1"/>
  <c r="I991" i="10" s="1"/>
  <c r="H991" i="10" a="1"/>
  <c r="H991" i="10" s="1"/>
  <c r="J990" i="10" a="1"/>
  <c r="J990" i="10" s="1"/>
  <c r="I990" i="10" a="1"/>
  <c r="I990" i="10" s="1"/>
  <c r="H990" i="10" a="1"/>
  <c r="H990" i="10" s="1"/>
  <c r="J989" i="10" a="1"/>
  <c r="J989" i="10" s="1"/>
  <c r="I989" i="10" a="1"/>
  <c r="I989" i="10" s="1"/>
  <c r="H989" i="10" a="1"/>
  <c r="H989" i="10" s="1"/>
  <c r="J988" i="10" a="1"/>
  <c r="J988" i="10" s="1"/>
  <c r="I988" i="10" a="1"/>
  <c r="I988" i="10" s="1"/>
  <c r="H988" i="10" a="1"/>
  <c r="H988" i="10" s="1"/>
  <c r="J987" i="10" a="1"/>
  <c r="J987" i="10" s="1"/>
  <c r="I987" i="10" a="1"/>
  <c r="I987" i="10" s="1"/>
  <c r="H987" i="10" a="1"/>
  <c r="H987" i="10" s="1"/>
  <c r="J984" i="10" a="1"/>
  <c r="J984" i="10" s="1"/>
  <c r="I984" i="10" a="1"/>
  <c r="I984" i="10" s="1"/>
  <c r="H984" i="10" a="1"/>
  <c r="H984" i="10" s="1"/>
  <c r="J983" i="10" a="1"/>
  <c r="J983" i="10" s="1"/>
  <c r="I983" i="10" a="1"/>
  <c r="I983" i="10" s="1"/>
  <c r="H983" i="10" a="1"/>
  <c r="H983" i="10" s="1"/>
  <c r="J982" i="10" a="1"/>
  <c r="J982" i="10" s="1"/>
  <c r="I982" i="10" a="1"/>
  <c r="I982" i="10" s="1"/>
  <c r="H982" i="10" a="1"/>
  <c r="H982" i="10" s="1"/>
  <c r="J981" i="10" a="1"/>
  <c r="J981" i="10" s="1"/>
  <c r="I981" i="10" a="1"/>
  <c r="I981" i="10" s="1"/>
  <c r="H981" i="10" a="1"/>
  <c r="H981" i="10" s="1"/>
  <c r="J980" i="10" a="1"/>
  <c r="J980" i="10" s="1"/>
  <c r="I980" i="10" a="1"/>
  <c r="I980" i="10" s="1"/>
  <c r="H980" i="10" a="1"/>
  <c r="H980" i="10" s="1"/>
  <c r="J979" i="10" a="1"/>
  <c r="J979" i="10" s="1"/>
  <c r="I979" i="10" a="1"/>
  <c r="I979" i="10" s="1"/>
  <c r="H979" i="10" a="1"/>
  <c r="H979" i="10" s="1"/>
  <c r="J978" i="10" a="1"/>
  <c r="J978" i="10" s="1"/>
  <c r="I978" i="10" a="1"/>
  <c r="I978" i="10" s="1"/>
  <c r="H978" i="10" a="1"/>
  <c r="H978" i="10" s="1"/>
  <c r="J977" i="10" a="1"/>
  <c r="J977" i="10" s="1"/>
  <c r="I977" i="10" a="1"/>
  <c r="I977" i="10" s="1"/>
  <c r="H977" i="10" a="1"/>
  <c r="H977" i="10" s="1"/>
  <c r="J976" i="10" a="1"/>
  <c r="J976" i="10" s="1"/>
  <c r="I976" i="10" a="1"/>
  <c r="I976" i="10" s="1"/>
  <c r="H976" i="10" a="1"/>
  <c r="H976" i="10" s="1"/>
  <c r="J975" i="10" a="1"/>
  <c r="J975" i="10" s="1"/>
  <c r="I975" i="10" a="1"/>
  <c r="I975" i="10" s="1"/>
  <c r="H975" i="10" a="1"/>
  <c r="H975" i="10" s="1"/>
  <c r="J974" i="10" a="1"/>
  <c r="J974" i="10" s="1"/>
  <c r="I974" i="10" a="1"/>
  <c r="I974" i="10" s="1"/>
  <c r="H974" i="10" a="1"/>
  <c r="H974" i="10" s="1"/>
  <c r="J973" i="10" a="1"/>
  <c r="J973" i="10" s="1"/>
  <c r="I973" i="10" a="1"/>
  <c r="I973" i="10" s="1"/>
  <c r="H973" i="10" a="1"/>
  <c r="H973" i="10" s="1"/>
  <c r="J972" i="10" a="1"/>
  <c r="J972" i="10" s="1"/>
  <c r="I972" i="10" a="1"/>
  <c r="I972" i="10" s="1"/>
  <c r="H972" i="10" a="1"/>
  <c r="H972" i="10" s="1"/>
  <c r="J971" i="10" a="1"/>
  <c r="J971" i="10" s="1"/>
  <c r="I971" i="10" a="1"/>
  <c r="I971" i="10" s="1"/>
  <c r="H971" i="10" a="1"/>
  <c r="H971" i="10" s="1"/>
  <c r="J970" i="10" a="1"/>
  <c r="J970" i="10" s="1"/>
  <c r="I970" i="10" a="1"/>
  <c r="I970" i="10" s="1"/>
  <c r="H970" i="10" a="1"/>
  <c r="H970" i="10" s="1"/>
  <c r="J969" i="10" a="1"/>
  <c r="J969" i="10" s="1"/>
  <c r="I969" i="10" a="1"/>
  <c r="I969" i="10" s="1"/>
  <c r="H969" i="10" a="1"/>
  <c r="H969" i="10" s="1"/>
  <c r="J968" i="10" a="1"/>
  <c r="J968" i="10" s="1"/>
  <c r="I968" i="10" a="1"/>
  <c r="I968" i="10" s="1"/>
  <c r="H968" i="10" a="1"/>
  <c r="H968" i="10" s="1"/>
  <c r="J967" i="10" a="1"/>
  <c r="J967" i="10" s="1"/>
  <c r="I967" i="10" a="1"/>
  <c r="I967" i="10" s="1"/>
  <c r="H967" i="10" a="1"/>
  <c r="H967" i="10" s="1"/>
  <c r="J960" i="10" a="1"/>
  <c r="J960" i="10" s="1"/>
  <c r="I960" i="10" a="1"/>
  <c r="I960" i="10" s="1"/>
  <c r="H960" i="10" a="1"/>
  <c r="H960" i="10" s="1"/>
  <c r="J959" i="10" a="1"/>
  <c r="J959" i="10" s="1"/>
  <c r="I959" i="10" a="1"/>
  <c r="I959" i="10" s="1"/>
  <c r="H959" i="10" a="1"/>
  <c r="H959" i="10" s="1"/>
  <c r="J958" i="10" a="1"/>
  <c r="J958" i="10" s="1"/>
  <c r="I958" i="10" a="1"/>
  <c r="I958" i="10" s="1"/>
  <c r="H958" i="10" a="1"/>
  <c r="H958" i="10" s="1"/>
  <c r="J957" i="10" a="1"/>
  <c r="J957" i="10" s="1"/>
  <c r="I957" i="10" a="1"/>
  <c r="I957" i="10" s="1"/>
  <c r="H957" i="10" a="1"/>
  <c r="H957" i="10" s="1"/>
  <c r="J956" i="10" a="1"/>
  <c r="J956" i="10" s="1"/>
  <c r="I956" i="10" a="1"/>
  <c r="I956" i="10" s="1"/>
  <c r="H956" i="10" a="1"/>
  <c r="H956" i="10" s="1"/>
  <c r="J955" i="10" a="1"/>
  <c r="J955" i="10" s="1"/>
  <c r="I955" i="10" a="1"/>
  <c r="I955" i="10" s="1"/>
  <c r="H955" i="10" a="1"/>
  <c r="H955" i="10" s="1"/>
  <c r="J954" i="10" a="1"/>
  <c r="J954" i="10" s="1"/>
  <c r="I954" i="10" a="1"/>
  <c r="I954" i="10" s="1"/>
  <c r="H954" i="10" a="1"/>
  <c r="H954" i="10" s="1"/>
  <c r="J953" i="10" a="1"/>
  <c r="J953" i="10" s="1"/>
  <c r="I953" i="10" a="1"/>
  <c r="I953" i="10" s="1"/>
  <c r="H953" i="10" a="1"/>
  <c r="H953" i="10" s="1"/>
  <c r="J952" i="10" a="1"/>
  <c r="J952" i="10" s="1"/>
  <c r="I952" i="10" a="1"/>
  <c r="I952" i="10" s="1"/>
  <c r="H952" i="10" a="1"/>
  <c r="H952" i="10" s="1"/>
  <c r="J951" i="10" a="1"/>
  <c r="J951" i="10" s="1"/>
  <c r="I951" i="10" a="1"/>
  <c r="I951" i="10" s="1"/>
  <c r="H951" i="10" a="1"/>
  <c r="H951" i="10" s="1"/>
  <c r="J950" i="10" a="1"/>
  <c r="J950" i="10" s="1"/>
  <c r="I950" i="10" a="1"/>
  <c r="I950" i="10" s="1"/>
  <c r="H950" i="10" a="1"/>
  <c r="H950" i="10" s="1"/>
  <c r="J949" i="10" a="1"/>
  <c r="J949" i="10" s="1"/>
  <c r="I949" i="10" a="1"/>
  <c r="I949" i="10" s="1"/>
  <c r="H949" i="10" a="1"/>
  <c r="H949" i="10" s="1"/>
  <c r="J948" i="10" a="1"/>
  <c r="J948" i="10" s="1"/>
  <c r="I948" i="10" a="1"/>
  <c r="I948" i="10" s="1"/>
  <c r="H948" i="10" a="1"/>
  <c r="H948" i="10" s="1"/>
  <c r="J947" i="10" a="1"/>
  <c r="J947" i="10" s="1"/>
  <c r="I947" i="10" a="1"/>
  <c r="I947" i="10" s="1"/>
  <c r="H947" i="10" a="1"/>
  <c r="H947" i="10" s="1"/>
  <c r="J946" i="10" a="1"/>
  <c r="J946" i="10" s="1"/>
  <c r="I946" i="10" a="1"/>
  <c r="I946" i="10" s="1"/>
  <c r="H946" i="10" a="1"/>
  <c r="H946" i="10" s="1"/>
  <c r="J945" i="10" a="1"/>
  <c r="J945" i="10" s="1"/>
  <c r="I945" i="10" a="1"/>
  <c r="I945" i="10" s="1"/>
  <c r="H945" i="10" a="1"/>
  <c r="H945" i="10" s="1"/>
  <c r="J944" i="10" a="1"/>
  <c r="J944" i="10" s="1"/>
  <c r="I944" i="10" a="1"/>
  <c r="I944" i="10" s="1"/>
  <c r="H944" i="10" a="1"/>
  <c r="H944" i="10" s="1"/>
  <c r="J941" i="10" a="1"/>
  <c r="J941" i="10" s="1"/>
  <c r="I941" i="10" a="1"/>
  <c r="I941" i="10" s="1"/>
  <c r="H941" i="10" a="1"/>
  <c r="H941" i="10" s="1"/>
  <c r="J940" i="10" a="1"/>
  <c r="J940" i="10" s="1"/>
  <c r="I940" i="10" a="1"/>
  <c r="I940" i="10" s="1"/>
  <c r="H940" i="10" a="1"/>
  <c r="H940" i="10" s="1"/>
  <c r="J939" i="10" a="1"/>
  <c r="J939" i="10" s="1"/>
  <c r="I939" i="10" a="1"/>
  <c r="I939" i="10" s="1"/>
  <c r="H939" i="10" a="1"/>
  <c r="H939" i="10" s="1"/>
  <c r="J938" i="10" a="1"/>
  <c r="J938" i="10" s="1"/>
  <c r="I938" i="10" a="1"/>
  <c r="I938" i="10" s="1"/>
  <c r="H938" i="10" a="1"/>
  <c r="H938" i="10" s="1"/>
  <c r="J937" i="10" a="1"/>
  <c r="J937" i="10" s="1"/>
  <c r="I937" i="10" a="1"/>
  <c r="I937" i="10" s="1"/>
  <c r="H937" i="10" a="1"/>
  <c r="H937" i="10" s="1"/>
  <c r="J936" i="10" a="1"/>
  <c r="J936" i="10" s="1"/>
  <c r="I936" i="10" a="1"/>
  <c r="I936" i="10" s="1"/>
  <c r="H936" i="10" a="1"/>
  <c r="H936" i="10" s="1"/>
  <c r="J935" i="10" a="1"/>
  <c r="J935" i="10" s="1"/>
  <c r="I935" i="10" a="1"/>
  <c r="I935" i="10" s="1"/>
  <c r="H935" i="10" a="1"/>
  <c r="H935" i="10" s="1"/>
  <c r="J934" i="10" a="1"/>
  <c r="J934" i="10" s="1"/>
  <c r="I934" i="10" a="1"/>
  <c r="I934" i="10" s="1"/>
  <c r="H934" i="10" a="1"/>
  <c r="H934" i="10" s="1"/>
  <c r="J933" i="10" a="1"/>
  <c r="J933" i="10" s="1"/>
  <c r="I933" i="10" a="1"/>
  <c r="I933" i="10" s="1"/>
  <c r="H933" i="10" a="1"/>
  <c r="H933" i="10" s="1"/>
  <c r="J932" i="10" a="1"/>
  <c r="J932" i="10" s="1"/>
  <c r="I932" i="10" a="1"/>
  <c r="I932" i="10" s="1"/>
  <c r="H932" i="10" a="1"/>
  <c r="H932" i="10" s="1"/>
  <c r="J931" i="10" a="1"/>
  <c r="J931" i="10" s="1"/>
  <c r="I931" i="10" a="1"/>
  <c r="I931" i="10" s="1"/>
  <c r="H931" i="10" a="1"/>
  <c r="H931" i="10" s="1"/>
  <c r="J930" i="10" a="1"/>
  <c r="J930" i="10" s="1"/>
  <c r="I930" i="10" a="1"/>
  <c r="I930" i="10" s="1"/>
  <c r="H930" i="10" a="1"/>
  <c r="H930" i="10" s="1"/>
  <c r="J929" i="10" a="1"/>
  <c r="J929" i="10" s="1"/>
  <c r="I929" i="10" a="1"/>
  <c r="I929" i="10" s="1"/>
  <c r="H929" i="10" a="1"/>
  <c r="H929" i="10" s="1"/>
  <c r="J928" i="10" a="1"/>
  <c r="J928" i="10" s="1"/>
  <c r="I928" i="10" a="1"/>
  <c r="I928" i="10" s="1"/>
  <c r="H928" i="10" a="1"/>
  <c r="H928" i="10" s="1"/>
  <c r="J927" i="10" a="1"/>
  <c r="J927" i="10" s="1"/>
  <c r="I927" i="10" a="1"/>
  <c r="I927" i="10" s="1"/>
  <c r="H927" i="10" a="1"/>
  <c r="H927" i="10" s="1"/>
  <c r="J926" i="10" a="1"/>
  <c r="J926" i="10" s="1"/>
  <c r="I926" i="10" a="1"/>
  <c r="I926" i="10" s="1"/>
  <c r="H926" i="10" a="1"/>
  <c r="H926" i="10" s="1"/>
  <c r="J925" i="10" a="1"/>
  <c r="J925" i="10" s="1"/>
  <c r="I925" i="10" a="1"/>
  <c r="I925" i="10" s="1"/>
  <c r="H925" i="10" a="1"/>
  <c r="H925" i="10" s="1"/>
  <c r="J922" i="10" a="1"/>
  <c r="J922" i="10" s="1"/>
  <c r="I922" i="10" a="1"/>
  <c r="I922" i="10" s="1"/>
  <c r="H922" i="10" a="1"/>
  <c r="H922" i="10" s="1"/>
  <c r="J921" i="10" a="1"/>
  <c r="J921" i="10" s="1"/>
  <c r="I921" i="10" a="1"/>
  <c r="I921" i="10" s="1"/>
  <c r="H921" i="10" a="1"/>
  <c r="H921" i="10" s="1"/>
  <c r="J920" i="10" a="1"/>
  <c r="J920" i="10" s="1"/>
  <c r="I920" i="10" a="1"/>
  <c r="I920" i="10" s="1"/>
  <c r="H920" i="10" a="1"/>
  <c r="H920" i="10" s="1"/>
  <c r="J919" i="10" a="1"/>
  <c r="J919" i="10" s="1"/>
  <c r="I919" i="10" a="1"/>
  <c r="I919" i="10" s="1"/>
  <c r="H919" i="10" a="1"/>
  <c r="H919" i="10" s="1"/>
  <c r="J918" i="10" a="1"/>
  <c r="J918" i="10" s="1"/>
  <c r="I918" i="10" a="1"/>
  <c r="I918" i="10" s="1"/>
  <c r="H918" i="10" a="1"/>
  <c r="H918" i="10" s="1"/>
  <c r="J917" i="10" a="1"/>
  <c r="J917" i="10" s="1"/>
  <c r="I917" i="10" a="1"/>
  <c r="I917" i="10" s="1"/>
  <c r="H917" i="10" a="1"/>
  <c r="H917" i="10" s="1"/>
  <c r="J916" i="10" a="1"/>
  <c r="J916" i="10" s="1"/>
  <c r="I916" i="10" a="1"/>
  <c r="I916" i="10" s="1"/>
  <c r="H916" i="10" a="1"/>
  <c r="H916" i="10" s="1"/>
  <c r="J915" i="10" a="1"/>
  <c r="J915" i="10" s="1"/>
  <c r="I915" i="10" a="1"/>
  <c r="I915" i="10" s="1"/>
  <c r="H915" i="10" a="1"/>
  <c r="H915" i="10" s="1"/>
  <c r="J914" i="10" a="1"/>
  <c r="J914" i="10" s="1"/>
  <c r="I914" i="10" a="1"/>
  <c r="I914" i="10" s="1"/>
  <c r="H914" i="10" a="1"/>
  <c r="H914" i="10" s="1"/>
  <c r="J913" i="10" a="1"/>
  <c r="J913" i="10" s="1"/>
  <c r="I913" i="10" a="1"/>
  <c r="I913" i="10" s="1"/>
  <c r="H913" i="10" a="1"/>
  <c r="H913" i="10" s="1"/>
  <c r="J912" i="10" a="1"/>
  <c r="J912" i="10" s="1"/>
  <c r="I912" i="10" a="1"/>
  <c r="I912" i="10" s="1"/>
  <c r="H912" i="10" a="1"/>
  <c r="H912" i="10" s="1"/>
  <c r="J911" i="10" a="1"/>
  <c r="J911" i="10" s="1"/>
  <c r="I911" i="10" a="1"/>
  <c r="I911" i="10" s="1"/>
  <c r="H911" i="10" a="1"/>
  <c r="H911" i="10" s="1"/>
  <c r="J910" i="10" a="1"/>
  <c r="J910" i="10" s="1"/>
  <c r="I910" i="10" a="1"/>
  <c r="I910" i="10" s="1"/>
  <c r="H910" i="10" a="1"/>
  <c r="H910" i="10" s="1"/>
  <c r="J909" i="10" a="1"/>
  <c r="J909" i="10" s="1"/>
  <c r="I909" i="10" a="1"/>
  <c r="I909" i="10" s="1"/>
  <c r="H909" i="10" a="1"/>
  <c r="H909" i="10" s="1"/>
  <c r="J908" i="10" a="1"/>
  <c r="J908" i="10" s="1"/>
  <c r="I908" i="10" a="1"/>
  <c r="I908" i="10" s="1"/>
  <c r="H908" i="10" a="1"/>
  <c r="H908" i="10" s="1"/>
  <c r="J905" i="10" a="1"/>
  <c r="J905" i="10" s="1"/>
  <c r="I905" i="10" a="1"/>
  <c r="I905" i="10" s="1"/>
  <c r="H905" i="10" a="1"/>
  <c r="H905" i="10" s="1"/>
  <c r="J904" i="10" a="1"/>
  <c r="J904" i="10" s="1"/>
  <c r="I904" i="10" a="1"/>
  <c r="I904" i="10" s="1"/>
  <c r="H904" i="10" a="1"/>
  <c r="H904" i="10" s="1"/>
  <c r="J903" i="10" a="1"/>
  <c r="J903" i="10" s="1"/>
  <c r="I903" i="10" a="1"/>
  <c r="I903" i="10" s="1"/>
  <c r="H903" i="10" a="1"/>
  <c r="H903" i="10" s="1"/>
  <c r="J902" i="10" a="1"/>
  <c r="J902" i="10" s="1"/>
  <c r="I902" i="10" a="1"/>
  <c r="I902" i="10" s="1"/>
  <c r="H902" i="10" a="1"/>
  <c r="H902" i="10" s="1"/>
  <c r="J901" i="10" a="1"/>
  <c r="J901" i="10" s="1"/>
  <c r="I901" i="10" a="1"/>
  <c r="I901" i="10" s="1"/>
  <c r="H901" i="10" a="1"/>
  <c r="H901" i="10" s="1"/>
  <c r="J900" i="10" a="1"/>
  <c r="J900" i="10" s="1"/>
  <c r="I900" i="10" a="1"/>
  <c r="I900" i="10" s="1"/>
  <c r="H900" i="10" a="1"/>
  <c r="H900" i="10" s="1"/>
  <c r="J899" i="10" a="1"/>
  <c r="J899" i="10" s="1"/>
  <c r="I899" i="10" a="1"/>
  <c r="I899" i="10" s="1"/>
  <c r="H899" i="10" a="1"/>
  <c r="H899" i="10" s="1"/>
  <c r="J898" i="10" a="1"/>
  <c r="J898" i="10" s="1"/>
  <c r="I898" i="10" a="1"/>
  <c r="I898" i="10" s="1"/>
  <c r="H898" i="10" a="1"/>
  <c r="H898" i="10" s="1"/>
  <c r="J897" i="10" a="1"/>
  <c r="J897" i="10" s="1"/>
  <c r="I897" i="10" a="1"/>
  <c r="I897" i="10" s="1"/>
  <c r="H897" i="10" a="1"/>
  <c r="H897" i="10" s="1"/>
  <c r="J896" i="10" a="1"/>
  <c r="J896" i="10" s="1"/>
  <c r="I896" i="10" a="1"/>
  <c r="I896" i="10" s="1"/>
  <c r="H896" i="10" a="1"/>
  <c r="H896" i="10" s="1"/>
  <c r="J895" i="10" a="1"/>
  <c r="J895" i="10" s="1"/>
  <c r="I895" i="10" a="1"/>
  <c r="I895" i="10" s="1"/>
  <c r="H895" i="10" a="1"/>
  <c r="H895" i="10" s="1"/>
  <c r="J894" i="10" a="1"/>
  <c r="J894" i="10" s="1"/>
  <c r="I894" i="10" a="1"/>
  <c r="I894" i="10" s="1"/>
  <c r="H894" i="10" a="1"/>
  <c r="H894" i="10" s="1"/>
  <c r="J893" i="10" a="1"/>
  <c r="J893" i="10" s="1"/>
  <c r="I893" i="10" a="1"/>
  <c r="I893" i="10" s="1"/>
  <c r="H893" i="10" a="1"/>
  <c r="H893" i="10" s="1"/>
  <c r="J892" i="10" a="1"/>
  <c r="J892" i="10" s="1"/>
  <c r="I892" i="10" a="1"/>
  <c r="I892" i="10" s="1"/>
  <c r="H892" i="10" a="1"/>
  <c r="H892" i="10" s="1"/>
  <c r="J891" i="10" a="1"/>
  <c r="J891" i="10" s="1"/>
  <c r="I891" i="10" a="1"/>
  <c r="I891" i="10" s="1"/>
  <c r="H891" i="10" a="1"/>
  <c r="H891" i="10" s="1"/>
  <c r="J890" i="10" a="1"/>
  <c r="J890" i="10" s="1"/>
  <c r="I890" i="10" a="1"/>
  <c r="I890" i="10" s="1"/>
  <c r="H890" i="10" a="1"/>
  <c r="H890" i="10" s="1"/>
  <c r="J889" i="10" a="1"/>
  <c r="J889" i="10" s="1"/>
  <c r="I889" i="10" a="1"/>
  <c r="I889" i="10" s="1"/>
  <c r="H889" i="10" a="1"/>
  <c r="H889" i="10" s="1"/>
  <c r="J881" i="10" a="1"/>
  <c r="J881" i="10" s="1"/>
  <c r="I881" i="10" a="1"/>
  <c r="I881" i="10" s="1"/>
  <c r="H881" i="10" a="1"/>
  <c r="H881" i="10" s="1"/>
  <c r="J880" i="10" a="1"/>
  <c r="J880" i="10" s="1"/>
  <c r="I880" i="10" a="1"/>
  <c r="I880" i="10" s="1"/>
  <c r="H880" i="10" a="1"/>
  <c r="H880" i="10" s="1"/>
  <c r="J879" i="10" a="1"/>
  <c r="J879" i="10" s="1"/>
  <c r="I879" i="10" a="1"/>
  <c r="I879" i="10" s="1"/>
  <c r="H879" i="10" a="1"/>
  <c r="H879" i="10" s="1"/>
  <c r="J878" i="10" a="1"/>
  <c r="J878" i="10" s="1"/>
  <c r="I878" i="10" a="1"/>
  <c r="I878" i="10" s="1"/>
  <c r="H878" i="10" a="1"/>
  <c r="H878" i="10" s="1"/>
  <c r="J877" i="10" a="1"/>
  <c r="J877" i="10" s="1"/>
  <c r="I877" i="10" a="1"/>
  <c r="I877" i="10" s="1"/>
  <c r="H877" i="10" a="1"/>
  <c r="H877" i="10" s="1"/>
  <c r="J876" i="10" a="1"/>
  <c r="J876" i="10" s="1"/>
  <c r="I876" i="10" a="1"/>
  <c r="I876" i="10" s="1"/>
  <c r="H876" i="10" a="1"/>
  <c r="H876" i="10" s="1"/>
  <c r="J875" i="10" a="1"/>
  <c r="J875" i="10" s="1"/>
  <c r="I875" i="10" a="1"/>
  <c r="I875" i="10" s="1"/>
  <c r="H875" i="10" a="1"/>
  <c r="H875" i="10" s="1"/>
  <c r="J874" i="10" a="1"/>
  <c r="J874" i="10" s="1"/>
  <c r="I874" i="10" a="1"/>
  <c r="I874" i="10" s="1"/>
  <c r="H874" i="10" a="1"/>
  <c r="H874" i="10" s="1"/>
  <c r="J873" i="10" a="1"/>
  <c r="J873" i="10" s="1"/>
  <c r="I873" i="10" a="1"/>
  <c r="I873" i="10" s="1"/>
  <c r="H873" i="10" a="1"/>
  <c r="H873" i="10" s="1"/>
  <c r="J872" i="10" a="1"/>
  <c r="J872" i="10" s="1"/>
  <c r="I872" i="10" a="1"/>
  <c r="I872" i="10" s="1"/>
  <c r="H872" i="10" a="1"/>
  <c r="H872" i="10" s="1"/>
  <c r="J871" i="10" a="1"/>
  <c r="J871" i="10" s="1"/>
  <c r="I871" i="10" a="1"/>
  <c r="I871" i="10" s="1"/>
  <c r="H871" i="10" a="1"/>
  <c r="H871" i="10" s="1"/>
  <c r="J870" i="10" a="1"/>
  <c r="J870" i="10" s="1"/>
  <c r="I870" i="10" a="1"/>
  <c r="I870" i="10" s="1"/>
  <c r="H870" i="10" a="1"/>
  <c r="H870" i="10" s="1"/>
  <c r="J869" i="10" a="1"/>
  <c r="J869" i="10" s="1"/>
  <c r="I869" i="10" a="1"/>
  <c r="I869" i="10" s="1"/>
  <c r="H869" i="10" a="1"/>
  <c r="H869" i="10" s="1"/>
  <c r="J868" i="10" a="1"/>
  <c r="J868" i="10" s="1"/>
  <c r="I868" i="10" a="1"/>
  <c r="I868" i="10" s="1"/>
  <c r="H868" i="10" a="1"/>
  <c r="H868" i="10" s="1"/>
  <c r="J867" i="10" a="1"/>
  <c r="J867" i="10" s="1"/>
  <c r="I867" i="10" a="1"/>
  <c r="I867" i="10" s="1"/>
  <c r="H867" i="10" a="1"/>
  <c r="H867" i="10" s="1"/>
  <c r="J866" i="10" a="1"/>
  <c r="J866" i="10" s="1"/>
  <c r="I866" i="10" a="1"/>
  <c r="I866" i="10" s="1"/>
  <c r="H866" i="10" a="1"/>
  <c r="H866" i="10" s="1"/>
  <c r="J865" i="10" a="1"/>
  <c r="J865" i="10" s="1"/>
  <c r="I865" i="10" a="1"/>
  <c r="I865" i="10" s="1"/>
  <c r="H865" i="10" a="1"/>
  <c r="H865" i="10" s="1"/>
  <c r="J862" i="10" a="1"/>
  <c r="J862" i="10" s="1"/>
  <c r="I862" i="10" a="1"/>
  <c r="I862" i="10" s="1"/>
  <c r="H862" i="10" a="1"/>
  <c r="H862" i="10" s="1"/>
  <c r="J861" i="10" a="1"/>
  <c r="J861" i="10" s="1"/>
  <c r="I861" i="10" a="1"/>
  <c r="I861" i="10" s="1"/>
  <c r="H861" i="10" a="1"/>
  <c r="H861" i="10" s="1"/>
  <c r="J860" i="10" a="1"/>
  <c r="J860" i="10" s="1"/>
  <c r="I860" i="10" a="1"/>
  <c r="I860" i="10" s="1"/>
  <c r="H860" i="10" a="1"/>
  <c r="H860" i="10" s="1"/>
  <c r="J859" i="10" a="1"/>
  <c r="J859" i="10" s="1"/>
  <c r="I859" i="10" a="1"/>
  <c r="I859" i="10" s="1"/>
  <c r="H859" i="10" a="1"/>
  <c r="H859" i="10" s="1"/>
  <c r="J858" i="10" a="1"/>
  <c r="J858" i="10" s="1"/>
  <c r="I858" i="10" a="1"/>
  <c r="I858" i="10" s="1"/>
  <c r="H858" i="10" a="1"/>
  <c r="H858" i="10" s="1"/>
  <c r="J857" i="10" a="1"/>
  <c r="J857" i="10" s="1"/>
  <c r="I857" i="10" a="1"/>
  <c r="I857" i="10" s="1"/>
  <c r="H857" i="10" a="1"/>
  <c r="H857" i="10" s="1"/>
  <c r="J856" i="10" a="1"/>
  <c r="J856" i="10" s="1"/>
  <c r="I856" i="10" a="1"/>
  <c r="I856" i="10" s="1"/>
  <c r="H856" i="10" a="1"/>
  <c r="H856" i="10" s="1"/>
  <c r="J855" i="10" a="1"/>
  <c r="J855" i="10" s="1"/>
  <c r="I855" i="10" a="1"/>
  <c r="I855" i="10" s="1"/>
  <c r="H855" i="10" a="1"/>
  <c r="H855" i="10" s="1"/>
  <c r="J854" i="10" a="1"/>
  <c r="J854" i="10" s="1"/>
  <c r="I854" i="10" a="1"/>
  <c r="I854" i="10" s="1"/>
  <c r="H854" i="10" a="1"/>
  <c r="H854" i="10" s="1"/>
  <c r="J853" i="10" a="1"/>
  <c r="J853" i="10" s="1"/>
  <c r="I853" i="10" a="1"/>
  <c r="I853" i="10" s="1"/>
  <c r="H853" i="10" a="1"/>
  <c r="H853" i="10" s="1"/>
  <c r="J852" i="10" a="1"/>
  <c r="J852" i="10" s="1"/>
  <c r="I852" i="10" a="1"/>
  <c r="I852" i="10" s="1"/>
  <c r="H852" i="10" a="1"/>
  <c r="H852" i="10" s="1"/>
  <c r="J851" i="10" a="1"/>
  <c r="J851" i="10" s="1"/>
  <c r="I851" i="10" a="1"/>
  <c r="I851" i="10" s="1"/>
  <c r="H851" i="10" a="1"/>
  <c r="H851" i="10" s="1"/>
  <c r="J850" i="10" a="1"/>
  <c r="J850" i="10" s="1"/>
  <c r="I850" i="10" a="1"/>
  <c r="I850" i="10" s="1"/>
  <c r="H850" i="10" a="1"/>
  <c r="H850" i="10" s="1"/>
  <c r="J849" i="10" a="1"/>
  <c r="J849" i="10" s="1"/>
  <c r="I849" i="10" a="1"/>
  <c r="I849" i="10" s="1"/>
  <c r="H849" i="10" a="1"/>
  <c r="H849" i="10" s="1"/>
  <c r="J848" i="10" a="1"/>
  <c r="J848" i="10" s="1"/>
  <c r="I848" i="10" a="1"/>
  <c r="I848" i="10" s="1"/>
  <c r="H848" i="10" a="1"/>
  <c r="H848" i="10" s="1"/>
  <c r="J847" i="10" a="1"/>
  <c r="J847" i="10" s="1"/>
  <c r="I847" i="10" a="1"/>
  <c r="I847" i="10" s="1"/>
  <c r="H847" i="10" a="1"/>
  <c r="H847" i="10" s="1"/>
  <c r="J841" i="10" a="1"/>
  <c r="J841" i="10" s="1"/>
  <c r="I841" i="10" a="1"/>
  <c r="I841" i="10" s="1"/>
  <c r="H841" i="10" a="1"/>
  <c r="H841" i="10" s="1"/>
  <c r="J840" i="10" a="1"/>
  <c r="J840" i="10" s="1"/>
  <c r="I840" i="10" a="1"/>
  <c r="I840" i="10" s="1"/>
  <c r="H840" i="10" a="1"/>
  <c r="H840" i="10" s="1"/>
  <c r="J839" i="10" a="1"/>
  <c r="J839" i="10" s="1"/>
  <c r="I839" i="10" a="1"/>
  <c r="I839" i="10" s="1"/>
  <c r="H839" i="10" a="1"/>
  <c r="H839" i="10" s="1"/>
  <c r="J838" i="10" a="1"/>
  <c r="J838" i="10" s="1"/>
  <c r="I838" i="10" a="1"/>
  <c r="I838" i="10" s="1"/>
  <c r="H838" i="10" a="1"/>
  <c r="H838" i="10" s="1"/>
  <c r="J837" i="10" a="1"/>
  <c r="J837" i="10" s="1"/>
  <c r="I837" i="10" a="1"/>
  <c r="I837" i="10" s="1"/>
  <c r="H837" i="10" a="1"/>
  <c r="H837" i="10" s="1"/>
  <c r="J836" i="10" a="1"/>
  <c r="J836" i="10" s="1"/>
  <c r="I836" i="10" a="1"/>
  <c r="I836" i="10" s="1"/>
  <c r="H836" i="10" a="1"/>
  <c r="H836" i="10" s="1"/>
  <c r="J835" i="10" a="1"/>
  <c r="J835" i="10" s="1"/>
  <c r="I835" i="10" a="1"/>
  <c r="I835" i="10" s="1"/>
  <c r="H835" i="10" a="1"/>
  <c r="H835" i="10" s="1"/>
  <c r="J834" i="10" a="1"/>
  <c r="J834" i="10" s="1"/>
  <c r="I834" i="10" a="1"/>
  <c r="I834" i="10" s="1"/>
  <c r="H834" i="10" a="1"/>
  <c r="H834" i="10" s="1"/>
  <c r="J833" i="10" a="1"/>
  <c r="J833" i="10" s="1"/>
  <c r="I833" i="10" a="1"/>
  <c r="I833" i="10" s="1"/>
  <c r="H833" i="10" a="1"/>
  <c r="H833" i="10" s="1"/>
  <c r="J832" i="10" a="1"/>
  <c r="J832" i="10" s="1"/>
  <c r="I832" i="10" a="1"/>
  <c r="I832" i="10" s="1"/>
  <c r="H832" i="10" a="1"/>
  <c r="H832" i="10" s="1"/>
  <c r="J831" i="10" a="1"/>
  <c r="J831" i="10" s="1"/>
  <c r="I831" i="10" a="1"/>
  <c r="I831" i="10" s="1"/>
  <c r="H831" i="10" a="1"/>
  <c r="H831" i="10" s="1"/>
  <c r="J830" i="10" a="1"/>
  <c r="J830" i="10" s="1"/>
  <c r="I830" i="10" a="1"/>
  <c r="I830" i="10" s="1"/>
  <c r="H830" i="10" a="1"/>
  <c r="H830" i="10" s="1"/>
  <c r="J829" i="10" a="1"/>
  <c r="J829" i="10" s="1"/>
  <c r="I829" i="10" a="1"/>
  <c r="I829" i="10" s="1"/>
  <c r="H829" i="10" a="1"/>
  <c r="H829" i="10" s="1"/>
  <c r="J828" i="10" a="1"/>
  <c r="J828" i="10" s="1"/>
  <c r="I828" i="10" a="1"/>
  <c r="I828" i="10" s="1"/>
  <c r="H828" i="10" a="1"/>
  <c r="H828" i="10" s="1"/>
  <c r="J827" i="10" a="1"/>
  <c r="J827" i="10" s="1"/>
  <c r="I827" i="10" a="1"/>
  <c r="I827" i="10" s="1"/>
  <c r="H827" i="10" a="1"/>
  <c r="H827" i="10" s="1"/>
  <c r="J824" i="10" a="1"/>
  <c r="J824" i="10" s="1"/>
  <c r="I824" i="10" a="1"/>
  <c r="I824" i="10" s="1"/>
  <c r="H824" i="10" a="1"/>
  <c r="H824" i="10" s="1"/>
  <c r="J823" i="10" a="1"/>
  <c r="J823" i="10" s="1"/>
  <c r="I823" i="10" a="1"/>
  <c r="I823" i="10" s="1"/>
  <c r="H823" i="10" a="1"/>
  <c r="H823" i="10" s="1"/>
  <c r="J822" i="10" a="1"/>
  <c r="J822" i="10" s="1"/>
  <c r="I822" i="10" a="1"/>
  <c r="I822" i="10" s="1"/>
  <c r="H822" i="10" a="1"/>
  <c r="H822" i="10" s="1"/>
  <c r="J821" i="10" a="1"/>
  <c r="J821" i="10" s="1"/>
  <c r="I821" i="10" a="1"/>
  <c r="I821" i="10" s="1"/>
  <c r="H821" i="10" a="1"/>
  <c r="H821" i="10" s="1"/>
  <c r="J820" i="10" a="1"/>
  <c r="J820" i="10" s="1"/>
  <c r="I820" i="10" a="1"/>
  <c r="I820" i="10" s="1"/>
  <c r="H820" i="10" a="1"/>
  <c r="H820" i="10" s="1"/>
  <c r="J819" i="10" a="1"/>
  <c r="J819" i="10" s="1"/>
  <c r="I819" i="10" a="1"/>
  <c r="I819" i="10" s="1"/>
  <c r="H819" i="10" a="1"/>
  <c r="H819" i="10" s="1"/>
  <c r="J818" i="10" a="1"/>
  <c r="J818" i="10" s="1"/>
  <c r="I818" i="10" a="1"/>
  <c r="I818" i="10" s="1"/>
  <c r="H818" i="10" a="1"/>
  <c r="H818" i="10" s="1"/>
  <c r="J817" i="10" a="1"/>
  <c r="J817" i="10" s="1"/>
  <c r="I817" i="10" a="1"/>
  <c r="I817" i="10" s="1"/>
  <c r="H817" i="10" a="1"/>
  <c r="H817" i="10" s="1"/>
  <c r="J816" i="10" a="1"/>
  <c r="J816" i="10" s="1"/>
  <c r="I816" i="10" a="1"/>
  <c r="I816" i="10" s="1"/>
  <c r="H816" i="10" a="1"/>
  <c r="H816" i="10" s="1"/>
  <c r="J815" i="10" a="1"/>
  <c r="J815" i="10" s="1"/>
  <c r="I815" i="10" a="1"/>
  <c r="I815" i="10" s="1"/>
  <c r="H815" i="10" a="1"/>
  <c r="H815" i="10" s="1"/>
  <c r="J814" i="10" a="1"/>
  <c r="J814" i="10" s="1"/>
  <c r="I814" i="10" a="1"/>
  <c r="I814" i="10" s="1"/>
  <c r="H814" i="10" a="1"/>
  <c r="H814" i="10" s="1"/>
  <c r="J813" i="10" a="1"/>
  <c r="J813" i="10" s="1"/>
  <c r="I813" i="10" a="1"/>
  <c r="I813" i="10" s="1"/>
  <c r="H813" i="10" a="1"/>
  <c r="H813" i="10" s="1"/>
  <c r="J812" i="10" a="1"/>
  <c r="J812" i="10" s="1"/>
  <c r="I812" i="10" a="1"/>
  <c r="I812" i="10" s="1"/>
  <c r="H812" i="10" a="1"/>
  <c r="H812" i="10" s="1"/>
  <c r="J811" i="10" a="1"/>
  <c r="J811" i="10" s="1"/>
  <c r="I811" i="10" a="1"/>
  <c r="I811" i="10" s="1"/>
  <c r="H811" i="10" a="1"/>
  <c r="H811" i="10" s="1"/>
  <c r="J810" i="10" a="1"/>
  <c r="J810" i="10" s="1"/>
  <c r="I810" i="10" a="1"/>
  <c r="I810" i="10" s="1"/>
  <c r="H810" i="10" a="1"/>
  <c r="H810" i="10" s="1"/>
  <c r="J809" i="10" a="1"/>
  <c r="J809" i="10" s="1"/>
  <c r="I809" i="10" a="1"/>
  <c r="I809" i="10" s="1"/>
  <c r="H809" i="10" a="1"/>
  <c r="H809" i="10" s="1"/>
  <c r="J806" i="10" a="1"/>
  <c r="J806" i="10" s="1"/>
  <c r="I806" i="10" a="1"/>
  <c r="I806" i="10" s="1"/>
  <c r="H806" i="10" a="1"/>
  <c r="H806" i="10" s="1"/>
  <c r="J805" i="10" a="1"/>
  <c r="J805" i="10" s="1"/>
  <c r="I805" i="10" a="1"/>
  <c r="I805" i="10" s="1"/>
  <c r="H805" i="10" a="1"/>
  <c r="H805" i="10" s="1"/>
  <c r="J804" i="10" a="1"/>
  <c r="J804" i="10" s="1"/>
  <c r="I804" i="10" a="1"/>
  <c r="I804" i="10" s="1"/>
  <c r="H804" i="10" a="1"/>
  <c r="H804" i="10" s="1"/>
  <c r="J803" i="10" a="1"/>
  <c r="J803" i="10" s="1"/>
  <c r="I803" i="10" a="1"/>
  <c r="I803" i="10" s="1"/>
  <c r="H803" i="10" a="1"/>
  <c r="H803" i="10" s="1"/>
  <c r="J802" i="10" a="1"/>
  <c r="J802" i="10" s="1"/>
  <c r="I802" i="10" a="1"/>
  <c r="I802" i="10" s="1"/>
  <c r="H802" i="10" a="1"/>
  <c r="H802" i="10" s="1"/>
  <c r="J801" i="10" a="1"/>
  <c r="J801" i="10" s="1"/>
  <c r="I801" i="10" a="1"/>
  <c r="I801" i="10" s="1"/>
  <c r="H801" i="10" a="1"/>
  <c r="H801" i="10" s="1"/>
  <c r="J800" i="10" a="1"/>
  <c r="J800" i="10" s="1"/>
  <c r="I800" i="10" a="1"/>
  <c r="I800" i="10" s="1"/>
  <c r="H800" i="10" a="1"/>
  <c r="H800" i="10" s="1"/>
  <c r="J799" i="10" a="1"/>
  <c r="J799" i="10" s="1"/>
  <c r="I799" i="10" a="1"/>
  <c r="I799" i="10" s="1"/>
  <c r="H799" i="10" a="1"/>
  <c r="H799" i="10" s="1"/>
  <c r="J798" i="10" a="1"/>
  <c r="J798" i="10" s="1"/>
  <c r="I798" i="10" a="1"/>
  <c r="I798" i="10" s="1"/>
  <c r="H798" i="10" a="1"/>
  <c r="H798" i="10" s="1"/>
  <c r="J797" i="10" a="1"/>
  <c r="J797" i="10" s="1"/>
  <c r="I797" i="10" a="1"/>
  <c r="I797" i="10" s="1"/>
  <c r="H797" i="10" a="1"/>
  <c r="H797" i="10" s="1"/>
  <c r="J796" i="10" a="1"/>
  <c r="J796" i="10" s="1"/>
  <c r="I796" i="10" a="1"/>
  <c r="I796" i="10" s="1"/>
  <c r="H796" i="10" a="1"/>
  <c r="H796" i="10" s="1"/>
  <c r="J795" i="10" a="1"/>
  <c r="J795" i="10" s="1"/>
  <c r="I795" i="10" a="1"/>
  <c r="I795" i="10" s="1"/>
  <c r="H795" i="10" a="1"/>
  <c r="H795" i="10" s="1"/>
  <c r="J794" i="10" a="1"/>
  <c r="J794" i="10" s="1"/>
  <c r="I794" i="10" a="1"/>
  <c r="I794" i="10" s="1"/>
  <c r="H794" i="10" a="1"/>
  <c r="H794" i="10" s="1"/>
  <c r="J793" i="10" a="1"/>
  <c r="J793" i="10" s="1"/>
  <c r="I793" i="10" a="1"/>
  <c r="I793" i="10" s="1"/>
  <c r="H793" i="10" a="1"/>
  <c r="H793" i="10" s="1"/>
  <c r="J792" i="10" a="1"/>
  <c r="J792" i="10" s="1"/>
  <c r="I792" i="10" a="1"/>
  <c r="I792" i="10" s="1"/>
  <c r="H792" i="10" a="1"/>
  <c r="H792" i="10" s="1"/>
  <c r="J791" i="10" a="1"/>
  <c r="J791" i="10" s="1"/>
  <c r="I791" i="10" a="1"/>
  <c r="I791" i="10" s="1"/>
  <c r="H791" i="10" a="1"/>
  <c r="H791" i="10" s="1"/>
  <c r="J788" i="10" a="1"/>
  <c r="J788" i="10" s="1"/>
  <c r="I788" i="10" a="1"/>
  <c r="I788" i="10" s="1"/>
  <c r="H788" i="10" a="1"/>
  <c r="H788" i="10" s="1"/>
  <c r="J787" i="10" a="1"/>
  <c r="J787" i="10" s="1"/>
  <c r="I787" i="10" a="1"/>
  <c r="I787" i="10" s="1"/>
  <c r="H787" i="10" a="1"/>
  <c r="H787" i="10" s="1"/>
  <c r="J786" i="10" a="1"/>
  <c r="J786" i="10" s="1"/>
  <c r="I786" i="10" a="1"/>
  <c r="I786" i="10" s="1"/>
  <c r="H786" i="10" a="1"/>
  <c r="H786" i="10" s="1"/>
  <c r="J785" i="10" a="1"/>
  <c r="J785" i="10" s="1"/>
  <c r="I785" i="10" a="1"/>
  <c r="I785" i="10" s="1"/>
  <c r="H785" i="10" a="1"/>
  <c r="H785" i="10" s="1"/>
  <c r="J784" i="10" a="1"/>
  <c r="J784" i="10" s="1"/>
  <c r="I784" i="10" a="1"/>
  <c r="I784" i="10" s="1"/>
  <c r="H784" i="10" a="1"/>
  <c r="H784" i="10" s="1"/>
  <c r="J783" i="10" a="1"/>
  <c r="J783" i="10" s="1"/>
  <c r="I783" i="10" a="1"/>
  <c r="I783" i="10" s="1"/>
  <c r="H783" i="10" a="1"/>
  <c r="H783" i="10" s="1"/>
  <c r="J782" i="10" a="1"/>
  <c r="J782" i="10" s="1"/>
  <c r="I782" i="10" a="1"/>
  <c r="I782" i="10" s="1"/>
  <c r="H782" i="10" a="1"/>
  <c r="H782" i="10" s="1"/>
  <c r="J781" i="10" a="1"/>
  <c r="J781" i="10" s="1"/>
  <c r="I781" i="10" a="1"/>
  <c r="I781" i="10" s="1"/>
  <c r="H781" i="10" a="1"/>
  <c r="H781" i="10" s="1"/>
  <c r="J780" i="10" a="1"/>
  <c r="J780" i="10" s="1"/>
  <c r="I780" i="10" a="1"/>
  <c r="I780" i="10" s="1"/>
  <c r="H780" i="10" a="1"/>
  <c r="H780" i="10" s="1"/>
  <c r="J779" i="10" a="1"/>
  <c r="J779" i="10" s="1"/>
  <c r="I779" i="10" a="1"/>
  <c r="I779" i="10" s="1"/>
  <c r="H779" i="10" a="1"/>
  <c r="H779" i="10" s="1"/>
  <c r="J778" i="10" a="1"/>
  <c r="J778" i="10" s="1"/>
  <c r="I778" i="10" a="1"/>
  <c r="I778" i="10" s="1"/>
  <c r="H778" i="10" a="1"/>
  <c r="H778" i="10" s="1"/>
  <c r="J777" i="10" a="1"/>
  <c r="J777" i="10" s="1"/>
  <c r="I777" i="10" a="1"/>
  <c r="I777" i="10" s="1"/>
  <c r="H777" i="10" a="1"/>
  <c r="H777" i="10" s="1"/>
  <c r="J776" i="10" a="1"/>
  <c r="J776" i="10" s="1"/>
  <c r="I776" i="10" a="1"/>
  <c r="I776" i="10" s="1"/>
  <c r="H776" i="10" a="1"/>
  <c r="H776" i="10" s="1"/>
  <c r="J775" i="10" a="1"/>
  <c r="J775" i="10" s="1"/>
  <c r="I775" i="10" a="1"/>
  <c r="I775" i="10" s="1"/>
  <c r="H775" i="10" a="1"/>
  <c r="H775" i="10" s="1"/>
  <c r="J774" i="10" a="1"/>
  <c r="J774" i="10" s="1"/>
  <c r="I774" i="10" a="1"/>
  <c r="I774" i="10" s="1"/>
  <c r="H774" i="10" a="1"/>
  <c r="H774" i="10" s="1"/>
  <c r="J771" i="10" a="1"/>
  <c r="J771" i="10" s="1"/>
  <c r="I771" i="10" a="1"/>
  <c r="I771" i="10" s="1"/>
  <c r="H771" i="10" a="1"/>
  <c r="H771" i="10" s="1"/>
  <c r="J770" i="10" a="1"/>
  <c r="J770" i="10" s="1"/>
  <c r="I770" i="10" a="1"/>
  <c r="I770" i="10" s="1"/>
  <c r="H770" i="10" a="1"/>
  <c r="H770" i="10" s="1"/>
  <c r="J769" i="10" a="1"/>
  <c r="J769" i="10" s="1"/>
  <c r="I769" i="10" a="1"/>
  <c r="I769" i="10" s="1"/>
  <c r="H769" i="10" a="1"/>
  <c r="H769" i="10" s="1"/>
  <c r="J768" i="10" a="1"/>
  <c r="J768" i="10" s="1"/>
  <c r="I768" i="10" a="1"/>
  <c r="I768" i="10" s="1"/>
  <c r="H768" i="10" a="1"/>
  <c r="H768" i="10" s="1"/>
  <c r="J767" i="10" a="1"/>
  <c r="J767" i="10" s="1"/>
  <c r="I767" i="10" a="1"/>
  <c r="I767" i="10" s="1"/>
  <c r="H767" i="10" a="1"/>
  <c r="H767" i="10" s="1"/>
  <c r="J766" i="10" a="1"/>
  <c r="J766" i="10" s="1"/>
  <c r="I766" i="10" a="1"/>
  <c r="I766" i="10" s="1"/>
  <c r="H766" i="10" a="1"/>
  <c r="H766" i="10" s="1"/>
  <c r="J765" i="10" a="1"/>
  <c r="J765" i="10" s="1"/>
  <c r="I765" i="10" a="1"/>
  <c r="I765" i="10" s="1"/>
  <c r="H765" i="10" a="1"/>
  <c r="H765" i="10" s="1"/>
  <c r="J764" i="10" a="1"/>
  <c r="J764" i="10" s="1"/>
  <c r="I764" i="10" a="1"/>
  <c r="I764" i="10" s="1"/>
  <c r="H764" i="10" a="1"/>
  <c r="H764" i="10" s="1"/>
  <c r="J763" i="10" a="1"/>
  <c r="J763" i="10" s="1"/>
  <c r="I763" i="10" a="1"/>
  <c r="I763" i="10" s="1"/>
  <c r="H763" i="10" a="1"/>
  <c r="H763" i="10" s="1"/>
  <c r="J762" i="10" a="1"/>
  <c r="J762" i="10" s="1"/>
  <c r="I762" i="10" a="1"/>
  <c r="I762" i="10" s="1"/>
  <c r="H762" i="10" a="1"/>
  <c r="H762" i="10" s="1"/>
  <c r="J761" i="10" a="1"/>
  <c r="J761" i="10" s="1"/>
  <c r="I761" i="10" a="1"/>
  <c r="I761" i="10" s="1"/>
  <c r="H761" i="10" a="1"/>
  <c r="H761" i="10" s="1"/>
  <c r="J760" i="10" a="1"/>
  <c r="J760" i="10" s="1"/>
  <c r="I760" i="10" a="1"/>
  <c r="I760" i="10" s="1"/>
  <c r="H760" i="10" a="1"/>
  <c r="H760" i="10" s="1"/>
  <c r="J759" i="10" a="1"/>
  <c r="J759" i="10" s="1"/>
  <c r="I759" i="10" a="1"/>
  <c r="I759" i="10" s="1"/>
  <c r="H759" i="10" a="1"/>
  <c r="H759" i="10" s="1"/>
  <c r="J758" i="10" a="1"/>
  <c r="J758" i="10" s="1"/>
  <c r="I758" i="10" a="1"/>
  <c r="I758" i="10" s="1"/>
  <c r="H758" i="10" a="1"/>
  <c r="H758" i="10" s="1"/>
  <c r="J757" i="10" a="1"/>
  <c r="J757" i="10" s="1"/>
  <c r="I757" i="10" a="1"/>
  <c r="I757" i="10" s="1"/>
  <c r="H757" i="10" a="1"/>
  <c r="H757" i="10" s="1"/>
  <c r="J756" i="10" a="1"/>
  <c r="J756" i="10" s="1"/>
  <c r="I756" i="10" a="1"/>
  <c r="I756" i="10" s="1"/>
  <c r="H756" i="10" a="1"/>
  <c r="H756" i="10" s="1"/>
  <c r="J748" i="10" a="1"/>
  <c r="J748" i="10" s="1"/>
  <c r="I748" i="10" a="1"/>
  <c r="I748" i="10" s="1"/>
  <c r="H748" i="10" a="1"/>
  <c r="H748" i="10" s="1"/>
  <c r="J747" i="10" a="1"/>
  <c r="J747" i="10" s="1"/>
  <c r="I747" i="10" a="1"/>
  <c r="I747" i="10" s="1"/>
  <c r="H747" i="10" a="1"/>
  <c r="H747" i="10" s="1"/>
  <c r="J746" i="10" a="1"/>
  <c r="J746" i="10" s="1"/>
  <c r="I746" i="10" a="1"/>
  <c r="I746" i="10" s="1"/>
  <c r="H746" i="10" a="1"/>
  <c r="H746" i="10" s="1"/>
  <c r="J745" i="10" a="1"/>
  <c r="J745" i="10" s="1"/>
  <c r="I745" i="10" a="1"/>
  <c r="I745" i="10" s="1"/>
  <c r="H745" i="10" a="1"/>
  <c r="H745" i="10" s="1"/>
  <c r="J744" i="10" a="1"/>
  <c r="J744" i="10" s="1"/>
  <c r="I744" i="10" a="1"/>
  <c r="I744" i="10" s="1"/>
  <c r="H744" i="10" a="1"/>
  <c r="H744" i="10" s="1"/>
  <c r="J743" i="10" a="1"/>
  <c r="J743" i="10" s="1"/>
  <c r="I743" i="10" a="1"/>
  <c r="I743" i="10" s="1"/>
  <c r="H743" i="10" a="1"/>
  <c r="H743" i="10" s="1"/>
  <c r="J742" i="10" a="1"/>
  <c r="J742" i="10" s="1"/>
  <c r="I742" i="10" a="1"/>
  <c r="I742" i="10" s="1"/>
  <c r="H742" i="10" a="1"/>
  <c r="H742" i="10" s="1"/>
  <c r="J741" i="10" a="1"/>
  <c r="J741" i="10" s="1"/>
  <c r="I741" i="10" a="1"/>
  <c r="I741" i="10" s="1"/>
  <c r="H741" i="10" a="1"/>
  <c r="H741" i="10" s="1"/>
  <c r="J740" i="10" a="1"/>
  <c r="J740" i="10" s="1"/>
  <c r="I740" i="10" a="1"/>
  <c r="I740" i="10" s="1"/>
  <c r="H740" i="10" a="1"/>
  <c r="H740" i="10" s="1"/>
  <c r="J739" i="10" a="1"/>
  <c r="J739" i="10" s="1"/>
  <c r="I739" i="10" a="1"/>
  <c r="I739" i="10" s="1"/>
  <c r="H739" i="10" a="1"/>
  <c r="H739" i="10" s="1"/>
  <c r="J738" i="10" a="1"/>
  <c r="J738" i="10" s="1"/>
  <c r="I738" i="10" a="1"/>
  <c r="I738" i="10" s="1"/>
  <c r="H738" i="10" a="1"/>
  <c r="H738" i="10" s="1"/>
  <c r="J737" i="10" a="1"/>
  <c r="J737" i="10" s="1"/>
  <c r="I737" i="10" a="1"/>
  <c r="I737" i="10" s="1"/>
  <c r="H737" i="10" a="1"/>
  <c r="H737" i="10" s="1"/>
  <c r="J736" i="10" a="1"/>
  <c r="J736" i="10" s="1"/>
  <c r="I736" i="10" a="1"/>
  <c r="I736" i="10" s="1"/>
  <c r="H736" i="10" a="1"/>
  <c r="H736" i="10" s="1"/>
  <c r="J735" i="10" a="1"/>
  <c r="J735" i="10" s="1"/>
  <c r="I735" i="10" a="1"/>
  <c r="I735" i="10" s="1"/>
  <c r="H735" i="10" a="1"/>
  <c r="H735" i="10" s="1"/>
  <c r="J734" i="10" a="1"/>
  <c r="J734" i="10" s="1"/>
  <c r="I734" i="10" a="1"/>
  <c r="I734" i="10" s="1"/>
  <c r="H734" i="10" a="1"/>
  <c r="H734" i="10" s="1"/>
  <c r="J733" i="10" a="1"/>
  <c r="J733" i="10" s="1"/>
  <c r="I733" i="10" a="1"/>
  <c r="I733" i="10" s="1"/>
  <c r="H733" i="10" a="1"/>
  <c r="H733" i="10" s="1"/>
  <c r="J732" i="10" a="1"/>
  <c r="J732" i="10" s="1"/>
  <c r="I732" i="10" a="1"/>
  <c r="I732" i="10" s="1"/>
  <c r="H732" i="10" a="1"/>
  <c r="H732" i="10" s="1"/>
  <c r="J729" i="10" a="1"/>
  <c r="J729" i="10" s="1"/>
  <c r="I729" i="10" a="1"/>
  <c r="I729" i="10" s="1"/>
  <c r="H729" i="10" a="1"/>
  <c r="H729" i="10" s="1"/>
  <c r="J728" i="10" a="1"/>
  <c r="J728" i="10" s="1"/>
  <c r="I728" i="10" a="1"/>
  <c r="I728" i="10" s="1"/>
  <c r="H728" i="10" a="1"/>
  <c r="H728" i="10" s="1"/>
  <c r="J727" i="10" a="1"/>
  <c r="J727" i="10" s="1"/>
  <c r="I727" i="10" a="1"/>
  <c r="I727" i="10" s="1"/>
  <c r="H727" i="10" a="1"/>
  <c r="H727" i="10" s="1"/>
  <c r="J726" i="10" a="1"/>
  <c r="J726" i="10" s="1"/>
  <c r="I726" i="10" a="1"/>
  <c r="I726" i="10" s="1"/>
  <c r="H726" i="10" a="1"/>
  <c r="H726" i="10" s="1"/>
  <c r="J725" i="10" a="1"/>
  <c r="J725" i="10" s="1"/>
  <c r="I725" i="10" a="1"/>
  <c r="I725" i="10" s="1"/>
  <c r="H725" i="10" a="1"/>
  <c r="H725" i="10" s="1"/>
  <c r="J724" i="10" a="1"/>
  <c r="J724" i="10" s="1"/>
  <c r="I724" i="10" a="1"/>
  <c r="I724" i="10" s="1"/>
  <c r="H724" i="10" a="1"/>
  <c r="H724" i="10" s="1"/>
  <c r="J723" i="10" a="1"/>
  <c r="J723" i="10" s="1"/>
  <c r="I723" i="10" a="1"/>
  <c r="I723" i="10" s="1"/>
  <c r="H723" i="10" a="1"/>
  <c r="H723" i="10" s="1"/>
  <c r="J722" i="10" a="1"/>
  <c r="J722" i="10" s="1"/>
  <c r="I722" i="10" a="1"/>
  <c r="I722" i="10" s="1"/>
  <c r="H722" i="10" a="1"/>
  <c r="H722" i="10" s="1"/>
  <c r="J721" i="10" a="1"/>
  <c r="J721" i="10" s="1"/>
  <c r="I721" i="10" a="1"/>
  <c r="I721" i="10" s="1"/>
  <c r="H721" i="10" a="1"/>
  <c r="H721" i="10" s="1"/>
  <c r="J720" i="10" a="1"/>
  <c r="J720" i="10" s="1"/>
  <c r="I720" i="10" a="1"/>
  <c r="I720" i="10" s="1"/>
  <c r="H720" i="10" a="1"/>
  <c r="H720" i="10" s="1"/>
  <c r="J719" i="10" a="1"/>
  <c r="J719" i="10" s="1"/>
  <c r="I719" i="10" a="1"/>
  <c r="I719" i="10" s="1"/>
  <c r="H719" i="10" a="1"/>
  <c r="H719" i="10" s="1"/>
  <c r="J718" i="10" a="1"/>
  <c r="J718" i="10" s="1"/>
  <c r="I718" i="10" a="1"/>
  <c r="I718" i="10" s="1"/>
  <c r="H718" i="10" a="1"/>
  <c r="H718" i="10" s="1"/>
  <c r="J717" i="10" a="1"/>
  <c r="J717" i="10" s="1"/>
  <c r="I717" i="10" a="1"/>
  <c r="I717" i="10" s="1"/>
  <c r="H717" i="10" a="1"/>
  <c r="H717" i="10" s="1"/>
  <c r="J716" i="10" a="1"/>
  <c r="J716" i="10" s="1"/>
  <c r="I716" i="10" a="1"/>
  <c r="I716" i="10" s="1"/>
  <c r="H716" i="10" a="1"/>
  <c r="H716" i="10" s="1"/>
  <c r="J715" i="10" a="1"/>
  <c r="J715" i="10" s="1"/>
  <c r="I715" i="10" a="1"/>
  <c r="I715" i="10" s="1"/>
  <c r="H715" i="10" a="1"/>
  <c r="H715" i="10" s="1"/>
  <c r="J714" i="10" a="1"/>
  <c r="J714" i="10" s="1"/>
  <c r="I714" i="10" a="1"/>
  <c r="I714" i="10" s="1"/>
  <c r="H714" i="10" a="1"/>
  <c r="H714" i="10" s="1"/>
  <c r="J704" i="10" a="1"/>
  <c r="J704" i="10" s="1"/>
  <c r="I704" i="10" a="1"/>
  <c r="I704" i="10" s="1"/>
  <c r="H704" i="10" a="1"/>
  <c r="H704" i="10" s="1"/>
  <c r="J703" i="10" a="1"/>
  <c r="J703" i="10" s="1"/>
  <c r="I703" i="10" a="1"/>
  <c r="I703" i="10" s="1"/>
  <c r="H703" i="10" a="1"/>
  <c r="H703" i="10" s="1"/>
  <c r="J702" i="10" a="1"/>
  <c r="J702" i="10" s="1"/>
  <c r="I702" i="10" a="1"/>
  <c r="I702" i="10" s="1"/>
  <c r="H702" i="10" a="1"/>
  <c r="H702" i="10" s="1"/>
  <c r="J701" i="10" a="1"/>
  <c r="J701" i="10" s="1"/>
  <c r="I701" i="10" a="1"/>
  <c r="I701" i="10" s="1"/>
  <c r="H701" i="10" a="1"/>
  <c r="H701" i="10" s="1"/>
  <c r="J700" i="10" a="1"/>
  <c r="J700" i="10" s="1"/>
  <c r="I700" i="10" a="1"/>
  <c r="I700" i="10" s="1"/>
  <c r="H700" i="10" a="1"/>
  <c r="H700" i="10" s="1"/>
  <c r="J699" i="10" a="1"/>
  <c r="J699" i="10" s="1"/>
  <c r="I699" i="10" a="1"/>
  <c r="I699" i="10" s="1"/>
  <c r="H699" i="10" a="1"/>
  <c r="H699" i="10" s="1"/>
  <c r="J698" i="10" a="1"/>
  <c r="J698" i="10" s="1"/>
  <c r="I698" i="10" a="1"/>
  <c r="I698" i="10" s="1"/>
  <c r="H698" i="10" a="1"/>
  <c r="H698" i="10" s="1"/>
  <c r="J697" i="10" a="1"/>
  <c r="J697" i="10" s="1"/>
  <c r="I697" i="10" a="1"/>
  <c r="I697" i="10" s="1"/>
  <c r="H697" i="10" a="1"/>
  <c r="H697" i="10" s="1"/>
  <c r="J696" i="10" a="1"/>
  <c r="J696" i="10" s="1"/>
  <c r="I696" i="10" a="1"/>
  <c r="I696" i="10" s="1"/>
  <c r="H696" i="10" a="1"/>
  <c r="H696" i="10" s="1"/>
  <c r="J695" i="10" a="1"/>
  <c r="J695" i="10" s="1"/>
  <c r="I695" i="10" a="1"/>
  <c r="I695" i="10" s="1"/>
  <c r="H695" i="10" a="1"/>
  <c r="H695" i="10" s="1"/>
  <c r="J694" i="10" a="1"/>
  <c r="J694" i="10" s="1"/>
  <c r="I694" i="10" a="1"/>
  <c r="I694" i="10" s="1"/>
  <c r="H694" i="10" a="1"/>
  <c r="H694" i="10" s="1"/>
  <c r="J693" i="10" a="1"/>
  <c r="J693" i="10" s="1"/>
  <c r="I693" i="10" a="1"/>
  <c r="I693" i="10" s="1"/>
  <c r="H693" i="10" a="1"/>
  <c r="H693" i="10" s="1"/>
  <c r="J692" i="10" a="1"/>
  <c r="J692" i="10" s="1"/>
  <c r="I692" i="10" a="1"/>
  <c r="I692" i="10" s="1"/>
  <c r="H692" i="10" a="1"/>
  <c r="H692" i="10" s="1"/>
  <c r="J691" i="10" a="1"/>
  <c r="J691" i="10" s="1"/>
  <c r="I691" i="10" a="1"/>
  <c r="I691" i="10" s="1"/>
  <c r="H691" i="10" a="1"/>
  <c r="H691" i="10" s="1"/>
  <c r="J690" i="10" a="1"/>
  <c r="J690" i="10" s="1"/>
  <c r="I690" i="10" a="1"/>
  <c r="I690" i="10" s="1"/>
  <c r="H690" i="10" a="1"/>
  <c r="H690" i="10" s="1"/>
  <c r="J687" i="10" a="1"/>
  <c r="J687" i="10" s="1"/>
  <c r="I687" i="10" a="1"/>
  <c r="I687" i="10" s="1"/>
  <c r="H687" i="10" a="1"/>
  <c r="H687" i="10" s="1"/>
  <c r="J686" i="10" a="1"/>
  <c r="J686" i="10" s="1"/>
  <c r="I686" i="10" a="1"/>
  <c r="I686" i="10" s="1"/>
  <c r="H686" i="10" a="1"/>
  <c r="H686" i="10" s="1"/>
  <c r="J685" i="10" a="1"/>
  <c r="J685" i="10" s="1"/>
  <c r="I685" i="10" a="1"/>
  <c r="I685" i="10" s="1"/>
  <c r="H685" i="10" a="1"/>
  <c r="H685" i="10" s="1"/>
  <c r="J684" i="10" a="1"/>
  <c r="J684" i="10" s="1"/>
  <c r="I684" i="10" a="1"/>
  <c r="I684" i="10" s="1"/>
  <c r="H684" i="10" a="1"/>
  <c r="H684" i="10" s="1"/>
  <c r="J683" i="10" a="1"/>
  <c r="J683" i="10" s="1"/>
  <c r="I683" i="10" a="1"/>
  <c r="I683" i="10" s="1"/>
  <c r="H683" i="10" a="1"/>
  <c r="H683" i="10" s="1"/>
  <c r="J682" i="10" a="1"/>
  <c r="J682" i="10" s="1"/>
  <c r="I682" i="10" a="1"/>
  <c r="I682" i="10" s="1"/>
  <c r="H682" i="10" a="1"/>
  <c r="H682" i="10" s="1"/>
  <c r="J681" i="10" a="1"/>
  <c r="J681" i="10" s="1"/>
  <c r="I681" i="10" a="1"/>
  <c r="I681" i="10" s="1"/>
  <c r="H681" i="10" a="1"/>
  <c r="H681" i="10" s="1"/>
  <c r="J680" i="10" a="1"/>
  <c r="J680" i="10" s="1"/>
  <c r="I680" i="10" a="1"/>
  <c r="I680" i="10" s="1"/>
  <c r="H680" i="10" a="1"/>
  <c r="H680" i="10" s="1"/>
  <c r="J679" i="10" a="1"/>
  <c r="J679" i="10" s="1"/>
  <c r="I679" i="10" a="1"/>
  <c r="I679" i="10" s="1"/>
  <c r="H679" i="10" a="1"/>
  <c r="H679" i="10" s="1"/>
  <c r="J678" i="10" a="1"/>
  <c r="J678" i="10" s="1"/>
  <c r="I678" i="10" a="1"/>
  <c r="I678" i="10" s="1"/>
  <c r="H678" i="10" a="1"/>
  <c r="H678" i="10" s="1"/>
  <c r="J677" i="10" a="1"/>
  <c r="J677" i="10" s="1"/>
  <c r="I677" i="10" a="1"/>
  <c r="I677" i="10" s="1"/>
  <c r="H677" i="10" a="1"/>
  <c r="H677" i="10" s="1"/>
  <c r="J676" i="10" a="1"/>
  <c r="J676" i="10" s="1"/>
  <c r="I676" i="10" a="1"/>
  <c r="I676" i="10" s="1"/>
  <c r="H676" i="10" a="1"/>
  <c r="H676" i="10" s="1"/>
  <c r="J675" i="10" a="1"/>
  <c r="J675" i="10" s="1"/>
  <c r="I675" i="10" a="1"/>
  <c r="I675" i="10" s="1"/>
  <c r="H675" i="10" a="1"/>
  <c r="H675" i="10" s="1"/>
  <c r="J674" i="10" a="1"/>
  <c r="J674" i="10" s="1"/>
  <c r="I674" i="10" a="1"/>
  <c r="I674" i="10" s="1"/>
  <c r="H674" i="10" a="1"/>
  <c r="H674" i="10" s="1"/>
  <c r="J673" i="10" a="1"/>
  <c r="J673" i="10" s="1"/>
  <c r="I673" i="10" a="1"/>
  <c r="I673" i="10" s="1"/>
  <c r="H673" i="10" a="1"/>
  <c r="H673" i="10" s="1"/>
  <c r="J672" i="10" a="1"/>
  <c r="J672" i="10" s="1"/>
  <c r="I672" i="10" a="1"/>
  <c r="I672" i="10" s="1"/>
  <c r="H672" i="10" a="1"/>
  <c r="H672" i="10" s="1"/>
  <c r="J671" i="10" a="1"/>
  <c r="J671" i="10" s="1"/>
  <c r="I671" i="10" a="1"/>
  <c r="I671" i="10" s="1"/>
  <c r="H671" i="10" a="1"/>
  <c r="H671" i="10" s="1"/>
  <c r="J668" i="10" a="1"/>
  <c r="J668" i="10" s="1"/>
  <c r="I668" i="10" a="1"/>
  <c r="I668" i="10" s="1"/>
  <c r="H668" i="10" a="1"/>
  <c r="H668" i="10" s="1"/>
  <c r="J667" i="10" a="1"/>
  <c r="J667" i="10" s="1"/>
  <c r="I667" i="10" a="1"/>
  <c r="I667" i="10" s="1"/>
  <c r="H667" i="10" a="1"/>
  <c r="H667" i="10" s="1"/>
  <c r="J666" i="10" a="1"/>
  <c r="J666" i="10" s="1"/>
  <c r="I666" i="10" a="1"/>
  <c r="I666" i="10" s="1"/>
  <c r="H666" i="10" a="1"/>
  <c r="H666" i="10" s="1"/>
  <c r="J665" i="10" a="1"/>
  <c r="J665" i="10" s="1"/>
  <c r="I665" i="10" a="1"/>
  <c r="I665" i="10" s="1"/>
  <c r="H665" i="10" a="1"/>
  <c r="H665" i="10" s="1"/>
  <c r="J664" i="10" a="1"/>
  <c r="J664" i="10" s="1"/>
  <c r="I664" i="10" a="1"/>
  <c r="I664" i="10" s="1"/>
  <c r="H664" i="10" a="1"/>
  <c r="H664" i="10" s="1"/>
  <c r="J663" i="10" a="1"/>
  <c r="J663" i="10" s="1"/>
  <c r="I663" i="10" a="1"/>
  <c r="I663" i="10" s="1"/>
  <c r="H663" i="10" a="1"/>
  <c r="H663" i="10" s="1"/>
  <c r="J662" i="10" a="1"/>
  <c r="J662" i="10" s="1"/>
  <c r="I662" i="10" a="1"/>
  <c r="I662" i="10" s="1"/>
  <c r="H662" i="10" a="1"/>
  <c r="H662" i="10" s="1"/>
  <c r="J661" i="10" a="1"/>
  <c r="J661" i="10" s="1"/>
  <c r="I661" i="10" a="1"/>
  <c r="I661" i="10" s="1"/>
  <c r="H661" i="10" a="1"/>
  <c r="H661" i="10" s="1"/>
  <c r="J660" i="10" a="1"/>
  <c r="J660" i="10" s="1"/>
  <c r="I660" i="10" a="1"/>
  <c r="I660" i="10" s="1"/>
  <c r="H660" i="10" a="1"/>
  <c r="H660" i="10" s="1"/>
  <c r="J659" i="10" a="1"/>
  <c r="J659" i="10" s="1"/>
  <c r="I659" i="10" a="1"/>
  <c r="I659" i="10" s="1"/>
  <c r="H659" i="10" a="1"/>
  <c r="H659" i="10" s="1"/>
  <c r="J658" i="10" a="1"/>
  <c r="J658" i="10" s="1"/>
  <c r="I658" i="10" a="1"/>
  <c r="I658" i="10" s="1"/>
  <c r="H658" i="10" a="1"/>
  <c r="H658" i="10" s="1"/>
  <c r="J657" i="10" a="1"/>
  <c r="J657" i="10" s="1"/>
  <c r="I657" i="10" a="1"/>
  <c r="I657" i="10" s="1"/>
  <c r="H657" i="10" a="1"/>
  <c r="H657" i="10" s="1"/>
  <c r="J656" i="10" a="1"/>
  <c r="J656" i="10" s="1"/>
  <c r="I656" i="10" a="1"/>
  <c r="I656" i="10" s="1"/>
  <c r="H656" i="10" a="1"/>
  <c r="H656" i="10" s="1"/>
  <c r="J655" i="10" a="1"/>
  <c r="J655" i="10" s="1"/>
  <c r="I655" i="10" a="1"/>
  <c r="I655" i="10" s="1"/>
  <c r="H655" i="10" a="1"/>
  <c r="H655" i="10" s="1"/>
  <c r="J652" i="10" a="1"/>
  <c r="J652" i="10" s="1"/>
  <c r="I652" i="10" a="1"/>
  <c r="I652" i="10" s="1"/>
  <c r="H652" i="10" a="1"/>
  <c r="H652" i="10" s="1"/>
  <c r="J651" i="10" a="1"/>
  <c r="J651" i="10" s="1"/>
  <c r="I651" i="10" a="1"/>
  <c r="I651" i="10" s="1"/>
  <c r="H651" i="10" a="1"/>
  <c r="H651" i="10" s="1"/>
  <c r="J650" i="10" a="1"/>
  <c r="J650" i="10" s="1"/>
  <c r="I650" i="10" a="1"/>
  <c r="I650" i="10" s="1"/>
  <c r="H650" i="10" a="1"/>
  <c r="H650" i="10" s="1"/>
  <c r="J649" i="10" a="1"/>
  <c r="J649" i="10" s="1"/>
  <c r="I649" i="10" a="1"/>
  <c r="I649" i="10" s="1"/>
  <c r="H649" i="10" a="1"/>
  <c r="H649" i="10" s="1"/>
  <c r="J648" i="10" a="1"/>
  <c r="J648" i="10" s="1"/>
  <c r="I648" i="10" a="1"/>
  <c r="I648" i="10" s="1"/>
  <c r="H648" i="10" a="1"/>
  <c r="H648" i="10" s="1"/>
  <c r="J647" i="10" a="1"/>
  <c r="J647" i="10" s="1"/>
  <c r="I647" i="10" a="1"/>
  <c r="I647" i="10" s="1"/>
  <c r="H647" i="10" a="1"/>
  <c r="H647" i="10" s="1"/>
  <c r="J646" i="10" a="1"/>
  <c r="J646" i="10" s="1"/>
  <c r="I646" i="10" a="1"/>
  <c r="I646" i="10" s="1"/>
  <c r="H646" i="10" a="1"/>
  <c r="H646" i="10" s="1"/>
  <c r="J645" i="10" a="1"/>
  <c r="J645" i="10" s="1"/>
  <c r="I645" i="10" a="1"/>
  <c r="I645" i="10" s="1"/>
  <c r="H645" i="10" a="1"/>
  <c r="H645" i="10" s="1"/>
  <c r="J644" i="10" a="1"/>
  <c r="J644" i="10" s="1"/>
  <c r="I644" i="10" a="1"/>
  <c r="I644" i="10" s="1"/>
  <c r="H644" i="10" a="1"/>
  <c r="H644" i="10" s="1"/>
  <c r="J643" i="10" a="1"/>
  <c r="J643" i="10" s="1"/>
  <c r="I643" i="10" a="1"/>
  <c r="I643" i="10" s="1"/>
  <c r="H643" i="10" a="1"/>
  <c r="H643" i="10" s="1"/>
  <c r="J642" i="10" a="1"/>
  <c r="J642" i="10" s="1"/>
  <c r="I642" i="10" a="1"/>
  <c r="I642" i="10" s="1"/>
  <c r="H642" i="10" a="1"/>
  <c r="H642" i="10" s="1"/>
  <c r="J641" i="10" a="1"/>
  <c r="J641" i="10" s="1"/>
  <c r="I641" i="10" a="1"/>
  <c r="I641" i="10" s="1"/>
  <c r="H641" i="10" a="1"/>
  <c r="H641" i="10" s="1"/>
  <c r="J640" i="10" a="1"/>
  <c r="J640" i="10" s="1"/>
  <c r="I640" i="10" a="1"/>
  <c r="I640" i="10" s="1"/>
  <c r="H640" i="10" a="1"/>
  <c r="H640" i="10" s="1"/>
  <c r="J639" i="10" a="1"/>
  <c r="J639" i="10" s="1"/>
  <c r="I639" i="10" a="1"/>
  <c r="I639" i="10" s="1"/>
  <c r="H639" i="10" a="1"/>
  <c r="H639" i="10" s="1"/>
  <c r="J638" i="10" a="1"/>
  <c r="J638" i="10" s="1"/>
  <c r="I638" i="10" a="1"/>
  <c r="I638" i="10" s="1"/>
  <c r="H638" i="10" a="1"/>
  <c r="H638" i="10" s="1"/>
  <c r="J637" i="10" a="1"/>
  <c r="J637" i="10" s="1"/>
  <c r="I637" i="10" a="1"/>
  <c r="I637" i="10" s="1"/>
  <c r="H637" i="10" a="1"/>
  <c r="H637" i="10" s="1"/>
  <c r="J634" i="10" a="1"/>
  <c r="J634" i="10" s="1"/>
  <c r="I634" i="10" a="1"/>
  <c r="I634" i="10" s="1"/>
  <c r="H634" i="10" a="1"/>
  <c r="H634" i="10" s="1"/>
  <c r="J633" i="10" a="1"/>
  <c r="J633" i="10" s="1"/>
  <c r="I633" i="10" a="1"/>
  <c r="I633" i="10" s="1"/>
  <c r="H633" i="10" a="1"/>
  <c r="H633" i="10" s="1"/>
  <c r="J632" i="10" a="1"/>
  <c r="J632" i="10" s="1"/>
  <c r="I632" i="10" a="1"/>
  <c r="I632" i="10" s="1"/>
  <c r="H632" i="10" a="1"/>
  <c r="H632" i="10" s="1"/>
  <c r="J631" i="10" a="1"/>
  <c r="J631" i="10" s="1"/>
  <c r="I631" i="10" a="1"/>
  <c r="I631" i="10" s="1"/>
  <c r="H631" i="10" a="1"/>
  <c r="H631" i="10" s="1"/>
  <c r="J630" i="10" a="1"/>
  <c r="J630" i="10" s="1"/>
  <c r="I630" i="10" a="1"/>
  <c r="I630" i="10" s="1"/>
  <c r="H630" i="10" a="1"/>
  <c r="H630" i="10" s="1"/>
  <c r="J629" i="10" a="1"/>
  <c r="J629" i="10" s="1"/>
  <c r="I629" i="10" a="1"/>
  <c r="I629" i="10" s="1"/>
  <c r="H629" i="10" a="1"/>
  <c r="H629" i="10" s="1"/>
  <c r="J628" i="10" a="1"/>
  <c r="J628" i="10" s="1"/>
  <c r="I628" i="10" a="1"/>
  <c r="I628" i="10" s="1"/>
  <c r="H628" i="10" a="1"/>
  <c r="H628" i="10" s="1"/>
  <c r="J627" i="10" a="1"/>
  <c r="J627" i="10" s="1"/>
  <c r="I627" i="10" a="1"/>
  <c r="I627" i="10" s="1"/>
  <c r="H627" i="10" a="1"/>
  <c r="H627" i="10" s="1"/>
  <c r="J626" i="10" a="1"/>
  <c r="J626" i="10" s="1"/>
  <c r="I626" i="10" a="1"/>
  <c r="I626" i="10" s="1"/>
  <c r="H626" i="10" a="1"/>
  <c r="H626" i="10" s="1"/>
  <c r="J625" i="10" a="1"/>
  <c r="J625" i="10" s="1"/>
  <c r="I625" i="10" a="1"/>
  <c r="I625" i="10" s="1"/>
  <c r="H625" i="10" a="1"/>
  <c r="H625" i="10" s="1"/>
  <c r="J624" i="10" a="1"/>
  <c r="J624" i="10" s="1"/>
  <c r="I624" i="10" a="1"/>
  <c r="I624" i="10" s="1"/>
  <c r="H624" i="10" a="1"/>
  <c r="H624" i="10" s="1"/>
  <c r="J623" i="10" a="1"/>
  <c r="J623" i="10" s="1"/>
  <c r="I623" i="10" a="1"/>
  <c r="I623" i="10" s="1"/>
  <c r="H623" i="10" a="1"/>
  <c r="H623" i="10" s="1"/>
  <c r="J622" i="10" a="1"/>
  <c r="J622" i="10" s="1"/>
  <c r="I622" i="10" a="1"/>
  <c r="I622" i="10" s="1"/>
  <c r="H622" i="10" a="1"/>
  <c r="H622" i="10" s="1"/>
  <c r="J621" i="10" a="1"/>
  <c r="J621" i="10" s="1"/>
  <c r="I621" i="10" a="1"/>
  <c r="I621" i="10" s="1"/>
  <c r="H621" i="10" a="1"/>
  <c r="H621" i="10" s="1"/>
  <c r="J620" i="10" a="1"/>
  <c r="J620" i="10" s="1"/>
  <c r="I620" i="10" a="1"/>
  <c r="I620" i="10" s="1"/>
  <c r="H620" i="10" a="1"/>
  <c r="H620" i="10" s="1"/>
  <c r="J619" i="10" a="1"/>
  <c r="J619" i="10" s="1"/>
  <c r="I619" i="10" a="1"/>
  <c r="I619" i="10" s="1"/>
  <c r="H619" i="10" a="1"/>
  <c r="H619" i="10" s="1"/>
  <c r="J618" i="10" a="1"/>
  <c r="J618" i="10" s="1"/>
  <c r="I618" i="10" a="1"/>
  <c r="I618" i="10" s="1"/>
  <c r="H618" i="10" a="1"/>
  <c r="H618" i="10" s="1"/>
  <c r="J617" i="10" a="1"/>
  <c r="J617" i="10" s="1"/>
  <c r="I617" i="10" a="1"/>
  <c r="I617" i="10" s="1"/>
  <c r="H617" i="10" a="1"/>
  <c r="H617" i="10" s="1"/>
  <c r="J614" i="10" a="1"/>
  <c r="J614" i="10" s="1"/>
  <c r="I614" i="10" a="1"/>
  <c r="I614" i="10" s="1"/>
  <c r="H614" i="10" a="1"/>
  <c r="H614" i="10" s="1"/>
  <c r="J613" i="10" a="1"/>
  <c r="J613" i="10" s="1"/>
  <c r="I613" i="10" a="1"/>
  <c r="I613" i="10" s="1"/>
  <c r="H613" i="10" a="1"/>
  <c r="H613" i="10" s="1"/>
  <c r="J612" i="10" a="1"/>
  <c r="J612" i="10" s="1"/>
  <c r="I612" i="10" a="1"/>
  <c r="I612" i="10" s="1"/>
  <c r="H612" i="10" a="1"/>
  <c r="H612" i="10" s="1"/>
  <c r="J611" i="10" a="1"/>
  <c r="J611" i="10" s="1"/>
  <c r="I611" i="10" a="1"/>
  <c r="I611" i="10" s="1"/>
  <c r="H611" i="10" a="1"/>
  <c r="H611" i="10" s="1"/>
  <c r="J610" i="10" a="1"/>
  <c r="J610" i="10" s="1"/>
  <c r="I610" i="10" a="1"/>
  <c r="I610" i="10" s="1"/>
  <c r="H610" i="10" a="1"/>
  <c r="H610" i="10" s="1"/>
  <c r="J609" i="10" a="1"/>
  <c r="J609" i="10" s="1"/>
  <c r="I609" i="10" a="1"/>
  <c r="I609" i="10" s="1"/>
  <c r="H609" i="10" a="1"/>
  <c r="H609" i="10" s="1"/>
  <c r="J608" i="10" a="1"/>
  <c r="J608" i="10" s="1"/>
  <c r="I608" i="10" a="1"/>
  <c r="I608" i="10" s="1"/>
  <c r="H608" i="10" a="1"/>
  <c r="H608" i="10" s="1"/>
  <c r="J607" i="10" a="1"/>
  <c r="J607" i="10" s="1"/>
  <c r="I607" i="10" a="1"/>
  <c r="I607" i="10" s="1"/>
  <c r="H607" i="10" a="1"/>
  <c r="H607" i="10" s="1"/>
  <c r="J606" i="10" a="1"/>
  <c r="J606" i="10" s="1"/>
  <c r="I606" i="10" a="1"/>
  <c r="I606" i="10" s="1"/>
  <c r="H606" i="10" a="1"/>
  <c r="H606" i="10" s="1"/>
  <c r="J605" i="10" a="1"/>
  <c r="J605" i="10" s="1"/>
  <c r="I605" i="10" a="1"/>
  <c r="I605" i="10" s="1"/>
  <c r="H605" i="10" a="1"/>
  <c r="H605" i="10" s="1"/>
  <c r="J604" i="10" a="1"/>
  <c r="J604" i="10" s="1"/>
  <c r="I604" i="10" a="1"/>
  <c r="I604" i="10" s="1"/>
  <c r="H604" i="10" a="1"/>
  <c r="H604" i="10" s="1"/>
  <c r="J603" i="10" a="1"/>
  <c r="J603" i="10" s="1"/>
  <c r="I603" i="10" a="1"/>
  <c r="I603" i="10" s="1"/>
  <c r="H603" i="10" a="1"/>
  <c r="H603" i="10" s="1"/>
  <c r="J602" i="10" a="1"/>
  <c r="J602" i="10" s="1"/>
  <c r="I602" i="10" a="1"/>
  <c r="I602" i="10" s="1"/>
  <c r="H602" i="10" a="1"/>
  <c r="H602" i="10" s="1"/>
  <c r="J601" i="10" a="1"/>
  <c r="J601" i="10" s="1"/>
  <c r="I601" i="10" a="1"/>
  <c r="I601" i="10" s="1"/>
  <c r="H601" i="10" a="1"/>
  <c r="H601" i="10" s="1"/>
  <c r="J600" i="10" a="1"/>
  <c r="J600" i="10" s="1"/>
  <c r="I600" i="10" a="1"/>
  <c r="I600" i="10" s="1"/>
  <c r="H600" i="10" a="1"/>
  <c r="H600" i="10" s="1"/>
  <c r="J599" i="10" a="1"/>
  <c r="J599" i="10" s="1"/>
  <c r="I599" i="10" a="1"/>
  <c r="I599" i="10" s="1"/>
  <c r="H599" i="10" a="1"/>
  <c r="H599" i="10" s="1"/>
  <c r="J596" i="10" a="1"/>
  <c r="J596" i="10" s="1"/>
  <c r="I596" i="10" a="1"/>
  <c r="I596" i="10" s="1"/>
  <c r="H596" i="10" a="1"/>
  <c r="H596" i="10" s="1"/>
  <c r="J595" i="10" a="1"/>
  <c r="J595" i="10" s="1"/>
  <c r="I595" i="10" a="1"/>
  <c r="I595" i="10" s="1"/>
  <c r="H595" i="10" a="1"/>
  <c r="H595" i="10" s="1"/>
  <c r="J594" i="10" a="1"/>
  <c r="J594" i="10" s="1"/>
  <c r="I594" i="10" a="1"/>
  <c r="I594" i="10" s="1"/>
  <c r="H594" i="10" a="1"/>
  <c r="H594" i="10" s="1"/>
  <c r="J593" i="10" a="1"/>
  <c r="J593" i="10" s="1"/>
  <c r="I593" i="10" a="1"/>
  <c r="I593" i="10" s="1"/>
  <c r="H593" i="10" a="1"/>
  <c r="H593" i="10" s="1"/>
  <c r="J592" i="10" a="1"/>
  <c r="J592" i="10" s="1"/>
  <c r="I592" i="10" a="1"/>
  <c r="I592" i="10" s="1"/>
  <c r="H592" i="10" a="1"/>
  <c r="H592" i="10" s="1"/>
  <c r="J591" i="10" a="1"/>
  <c r="J591" i="10" s="1"/>
  <c r="I591" i="10" a="1"/>
  <c r="I591" i="10" s="1"/>
  <c r="H591" i="10" a="1"/>
  <c r="H591" i="10" s="1"/>
  <c r="J590" i="10" a="1"/>
  <c r="J590" i="10" s="1"/>
  <c r="I590" i="10" a="1"/>
  <c r="I590" i="10" s="1"/>
  <c r="H590" i="10" a="1"/>
  <c r="H590" i="10" s="1"/>
  <c r="J589" i="10" a="1"/>
  <c r="J589" i="10" s="1"/>
  <c r="I589" i="10" a="1"/>
  <c r="I589" i="10" s="1"/>
  <c r="H589" i="10" a="1"/>
  <c r="H589" i="10" s="1"/>
  <c r="J588" i="10" a="1"/>
  <c r="J588" i="10" s="1"/>
  <c r="I588" i="10" a="1"/>
  <c r="I588" i="10" s="1"/>
  <c r="H588" i="10" a="1"/>
  <c r="H588" i="10" s="1"/>
  <c r="J587" i="10" a="1"/>
  <c r="J587" i="10" s="1"/>
  <c r="I587" i="10" a="1"/>
  <c r="I587" i="10" s="1"/>
  <c r="H587" i="10" a="1"/>
  <c r="H587" i="10" s="1"/>
  <c r="J586" i="10" a="1"/>
  <c r="J586" i="10" s="1"/>
  <c r="I586" i="10" a="1"/>
  <c r="I586" i="10" s="1"/>
  <c r="H586" i="10" a="1"/>
  <c r="H586" i="10" s="1"/>
  <c r="J585" i="10" a="1"/>
  <c r="J585" i="10" s="1"/>
  <c r="I585" i="10" a="1"/>
  <c r="I585" i="10" s="1"/>
  <c r="H585" i="10" a="1"/>
  <c r="H585" i="10" s="1"/>
  <c r="J584" i="10" a="1"/>
  <c r="J584" i="10" s="1"/>
  <c r="I584" i="10" a="1"/>
  <c r="I584" i="10" s="1"/>
  <c r="H584" i="10" a="1"/>
  <c r="H584" i="10" s="1"/>
  <c r="J583" i="10" a="1"/>
  <c r="J583" i="10" s="1"/>
  <c r="I583" i="10" a="1"/>
  <c r="I583" i="10" s="1"/>
  <c r="H583" i="10" a="1"/>
  <c r="H583" i="10" s="1"/>
  <c r="J582" i="10" a="1"/>
  <c r="J582" i="10" s="1"/>
  <c r="I582" i="10" a="1"/>
  <c r="I582" i="10" s="1"/>
  <c r="H582" i="10" a="1"/>
  <c r="H582" i="10" s="1"/>
  <c r="J581" i="10" a="1"/>
  <c r="J581" i="10" s="1"/>
  <c r="I581" i="10" a="1"/>
  <c r="I581" i="10" s="1"/>
  <c r="H581" i="10" a="1"/>
  <c r="H581" i="10" s="1"/>
  <c r="J578" i="10" a="1"/>
  <c r="J578" i="10" s="1"/>
  <c r="I578" i="10" a="1"/>
  <c r="I578" i="10" s="1"/>
  <c r="H578" i="10" a="1"/>
  <c r="H578" i="10" s="1"/>
  <c r="J577" i="10" a="1"/>
  <c r="J577" i="10" s="1"/>
  <c r="I577" i="10" a="1"/>
  <c r="I577" i="10" s="1"/>
  <c r="H577" i="10" a="1"/>
  <c r="H577" i="10" s="1"/>
  <c r="J576" i="10" a="1"/>
  <c r="J576" i="10" s="1"/>
  <c r="I576" i="10" a="1"/>
  <c r="I576" i="10" s="1"/>
  <c r="H576" i="10" a="1"/>
  <c r="H576" i="10" s="1"/>
  <c r="J575" i="10" a="1"/>
  <c r="J575" i="10" s="1"/>
  <c r="I575" i="10" a="1"/>
  <c r="I575" i="10" s="1"/>
  <c r="H575" i="10" a="1"/>
  <c r="H575" i="10" s="1"/>
  <c r="J574" i="10" a="1"/>
  <c r="J574" i="10" s="1"/>
  <c r="I574" i="10" a="1"/>
  <c r="I574" i="10" s="1"/>
  <c r="H574" i="10" a="1"/>
  <c r="H574" i="10" s="1"/>
  <c r="J573" i="10" a="1"/>
  <c r="J573" i="10" s="1"/>
  <c r="I573" i="10" a="1"/>
  <c r="I573" i="10" s="1"/>
  <c r="H573" i="10" a="1"/>
  <c r="H573" i="10" s="1"/>
  <c r="J572" i="10" a="1"/>
  <c r="J572" i="10" s="1"/>
  <c r="I572" i="10" a="1"/>
  <c r="I572" i="10" s="1"/>
  <c r="H572" i="10" a="1"/>
  <c r="H572" i="10" s="1"/>
  <c r="J571" i="10" a="1"/>
  <c r="J571" i="10" s="1"/>
  <c r="I571" i="10" a="1"/>
  <c r="I571" i="10" s="1"/>
  <c r="H571" i="10" a="1"/>
  <c r="H571" i="10" s="1"/>
  <c r="J570" i="10" a="1"/>
  <c r="J570" i="10" s="1"/>
  <c r="I570" i="10" a="1"/>
  <c r="I570" i="10" s="1"/>
  <c r="H570" i="10" a="1"/>
  <c r="H570" i="10" s="1"/>
  <c r="J569" i="10" a="1"/>
  <c r="J569" i="10" s="1"/>
  <c r="I569" i="10" a="1"/>
  <c r="I569" i="10" s="1"/>
  <c r="H569" i="10" a="1"/>
  <c r="H569" i="10" s="1"/>
  <c r="J568" i="10" a="1"/>
  <c r="J568" i="10" s="1"/>
  <c r="I568" i="10" a="1"/>
  <c r="I568" i="10" s="1"/>
  <c r="H568" i="10" a="1"/>
  <c r="H568" i="10" s="1"/>
  <c r="J567" i="10" a="1"/>
  <c r="J567" i="10" s="1"/>
  <c r="I567" i="10" a="1"/>
  <c r="I567" i="10" s="1"/>
  <c r="H567" i="10" a="1"/>
  <c r="H567" i="10" s="1"/>
  <c r="J566" i="10" a="1"/>
  <c r="J566" i="10" s="1"/>
  <c r="I566" i="10" a="1"/>
  <c r="I566" i="10" s="1"/>
  <c r="H566" i="10" a="1"/>
  <c r="H566" i="10" s="1"/>
  <c r="J565" i="10" a="1"/>
  <c r="J565" i="10" s="1"/>
  <c r="I565" i="10" a="1"/>
  <c r="I565" i="10" s="1"/>
  <c r="H565" i="10" a="1"/>
  <c r="H565" i="10" s="1"/>
  <c r="J564" i="10" a="1"/>
  <c r="J564" i="10" s="1"/>
  <c r="I564" i="10" a="1"/>
  <c r="I564" i="10" s="1"/>
  <c r="H564" i="10" a="1"/>
  <c r="H564" i="10" s="1"/>
  <c r="J563" i="10" a="1"/>
  <c r="J563" i="10" s="1"/>
  <c r="I563" i="10" a="1"/>
  <c r="I563" i="10" s="1"/>
  <c r="H563" i="10" a="1"/>
  <c r="H563" i="10" s="1"/>
  <c r="J560" i="10" a="1"/>
  <c r="J560" i="10" s="1"/>
  <c r="I560" i="10" a="1"/>
  <c r="I560" i="10" s="1"/>
  <c r="H560" i="10" a="1"/>
  <c r="H560" i="10" s="1"/>
  <c r="J559" i="10" a="1"/>
  <c r="J559" i="10" s="1"/>
  <c r="I559" i="10" a="1"/>
  <c r="I559" i="10" s="1"/>
  <c r="H559" i="10" a="1"/>
  <c r="H559" i="10" s="1"/>
  <c r="J558" i="10" a="1"/>
  <c r="J558" i="10" s="1"/>
  <c r="I558" i="10" a="1"/>
  <c r="I558" i="10" s="1"/>
  <c r="H558" i="10" a="1"/>
  <c r="H558" i="10" s="1"/>
  <c r="J557" i="10" a="1"/>
  <c r="J557" i="10" s="1"/>
  <c r="I557" i="10" a="1"/>
  <c r="I557" i="10" s="1"/>
  <c r="H557" i="10" a="1"/>
  <c r="H557" i="10" s="1"/>
  <c r="J556" i="10" a="1"/>
  <c r="J556" i="10" s="1"/>
  <c r="I556" i="10" a="1"/>
  <c r="I556" i="10" s="1"/>
  <c r="H556" i="10" a="1"/>
  <c r="H556" i="10" s="1"/>
  <c r="J555" i="10" a="1"/>
  <c r="J555" i="10" s="1"/>
  <c r="I555" i="10" a="1"/>
  <c r="I555" i="10" s="1"/>
  <c r="H555" i="10" a="1"/>
  <c r="H555" i="10" s="1"/>
  <c r="J554" i="10" a="1"/>
  <c r="J554" i="10" s="1"/>
  <c r="I554" i="10" a="1"/>
  <c r="I554" i="10" s="1"/>
  <c r="H554" i="10" a="1"/>
  <c r="H554" i="10" s="1"/>
  <c r="J553" i="10" a="1"/>
  <c r="J553" i="10" s="1"/>
  <c r="I553" i="10" a="1"/>
  <c r="I553" i="10" s="1"/>
  <c r="H553" i="10" a="1"/>
  <c r="H553" i="10" s="1"/>
  <c r="J552" i="10" a="1"/>
  <c r="J552" i="10" s="1"/>
  <c r="I552" i="10" a="1"/>
  <c r="I552" i="10" s="1"/>
  <c r="H552" i="10" a="1"/>
  <c r="H552" i="10" s="1"/>
  <c r="J551" i="10" a="1"/>
  <c r="J551" i="10" s="1"/>
  <c r="I551" i="10" a="1"/>
  <c r="I551" i="10" s="1"/>
  <c r="H551" i="10" a="1"/>
  <c r="H551" i="10" s="1"/>
  <c r="J550" i="10" a="1"/>
  <c r="J550" i="10" s="1"/>
  <c r="I550" i="10" a="1"/>
  <c r="I550" i="10" s="1"/>
  <c r="H550" i="10" a="1"/>
  <c r="H550" i="10" s="1"/>
  <c r="J549" i="10" a="1"/>
  <c r="J549" i="10" s="1"/>
  <c r="I549" i="10" a="1"/>
  <c r="I549" i="10" s="1"/>
  <c r="H549" i="10" a="1"/>
  <c r="H549" i="10" s="1"/>
  <c r="J548" i="10" a="1"/>
  <c r="J548" i="10" s="1"/>
  <c r="I548" i="10" a="1"/>
  <c r="I548" i="10" s="1"/>
  <c r="H548" i="10" a="1"/>
  <c r="H548" i="10" s="1"/>
  <c r="J547" i="10" a="1"/>
  <c r="J547" i="10" s="1"/>
  <c r="I547" i="10" a="1"/>
  <c r="I547" i="10" s="1"/>
  <c r="H547" i="10" a="1"/>
  <c r="H547" i="10" s="1"/>
  <c r="J546" i="10" a="1"/>
  <c r="J546" i="10" s="1"/>
  <c r="I546" i="10" a="1"/>
  <c r="I546" i="10" s="1"/>
  <c r="H546" i="10" a="1"/>
  <c r="H546" i="10" s="1"/>
  <c r="J543" i="10" a="1"/>
  <c r="J543" i="10" s="1"/>
  <c r="I543" i="10" a="1"/>
  <c r="I543" i="10" s="1"/>
  <c r="H543" i="10" a="1"/>
  <c r="H543" i="10" s="1"/>
  <c r="J542" i="10" a="1"/>
  <c r="J542" i="10" s="1"/>
  <c r="I542" i="10" a="1"/>
  <c r="I542" i="10" s="1"/>
  <c r="H542" i="10" a="1"/>
  <c r="H542" i="10" s="1"/>
  <c r="J541" i="10" a="1"/>
  <c r="J541" i="10" s="1"/>
  <c r="I541" i="10" a="1"/>
  <c r="I541" i="10" s="1"/>
  <c r="H541" i="10" a="1"/>
  <c r="H541" i="10" s="1"/>
  <c r="J540" i="10" a="1"/>
  <c r="J540" i="10" s="1"/>
  <c r="I540" i="10" a="1"/>
  <c r="I540" i="10" s="1"/>
  <c r="H540" i="10" a="1"/>
  <c r="H540" i="10" s="1"/>
  <c r="J539" i="10" a="1"/>
  <c r="J539" i="10" s="1"/>
  <c r="I539" i="10" a="1"/>
  <c r="I539" i="10" s="1"/>
  <c r="H539" i="10" a="1"/>
  <c r="H539" i="10" s="1"/>
  <c r="J538" i="10" a="1"/>
  <c r="J538" i="10" s="1"/>
  <c r="I538" i="10" a="1"/>
  <c r="I538" i="10" s="1"/>
  <c r="H538" i="10" a="1"/>
  <c r="H538" i="10" s="1"/>
  <c r="J537" i="10" a="1"/>
  <c r="J537" i="10" s="1"/>
  <c r="I537" i="10" a="1"/>
  <c r="I537" i="10" s="1"/>
  <c r="H537" i="10" a="1"/>
  <c r="H537" i="10" s="1"/>
  <c r="J536" i="10" a="1"/>
  <c r="J536" i="10" s="1"/>
  <c r="I536" i="10" a="1"/>
  <c r="I536" i="10" s="1"/>
  <c r="H536" i="10" a="1"/>
  <c r="H536" i="10" s="1"/>
  <c r="J535" i="10" a="1"/>
  <c r="J535" i="10" s="1"/>
  <c r="I535" i="10" a="1"/>
  <c r="I535" i="10" s="1"/>
  <c r="H535" i="10" a="1"/>
  <c r="H535" i="10" s="1"/>
  <c r="J534" i="10" a="1"/>
  <c r="J534" i="10" s="1"/>
  <c r="I534" i="10" a="1"/>
  <c r="I534" i="10" s="1"/>
  <c r="H534" i="10" a="1"/>
  <c r="H534" i="10" s="1"/>
  <c r="J533" i="10" a="1"/>
  <c r="J533" i="10" s="1"/>
  <c r="I533" i="10" a="1"/>
  <c r="I533" i="10" s="1"/>
  <c r="H533" i="10" a="1"/>
  <c r="H533" i="10" s="1"/>
  <c r="J532" i="10" a="1"/>
  <c r="J532" i="10" s="1"/>
  <c r="I532" i="10" a="1"/>
  <c r="I532" i="10" s="1"/>
  <c r="H532" i="10" a="1"/>
  <c r="H532" i="10" s="1"/>
  <c r="J531" i="10" a="1"/>
  <c r="J531" i="10" s="1"/>
  <c r="I531" i="10" a="1"/>
  <c r="I531" i="10" s="1"/>
  <c r="H531" i="10" a="1"/>
  <c r="H531" i="10" s="1"/>
  <c r="J530" i="10" a="1"/>
  <c r="J530" i="10" s="1"/>
  <c r="I530" i="10" a="1"/>
  <c r="I530" i="10" s="1"/>
  <c r="H530" i="10" a="1"/>
  <c r="H530" i="10" s="1"/>
  <c r="J529" i="10" a="1"/>
  <c r="J529" i="10" s="1"/>
  <c r="I529" i="10" a="1"/>
  <c r="I529" i="10" s="1"/>
  <c r="H529" i="10" a="1"/>
  <c r="H529" i="10" s="1"/>
  <c r="J528" i="10" a="1"/>
  <c r="J528" i="10" s="1"/>
  <c r="I528" i="10" a="1"/>
  <c r="I528" i="10" s="1"/>
  <c r="H528" i="10" a="1"/>
  <c r="H528" i="10" s="1"/>
  <c r="J525" i="10" a="1"/>
  <c r="J525" i="10" s="1"/>
  <c r="I525" i="10" a="1"/>
  <c r="I525" i="10" s="1"/>
  <c r="H525" i="10" a="1"/>
  <c r="H525" i="10" s="1"/>
  <c r="J524" i="10" a="1"/>
  <c r="J524" i="10" s="1"/>
  <c r="I524" i="10" a="1"/>
  <c r="I524" i="10" s="1"/>
  <c r="H524" i="10" a="1"/>
  <c r="H524" i="10" s="1"/>
  <c r="J523" i="10" a="1"/>
  <c r="J523" i="10" s="1"/>
  <c r="I523" i="10" a="1"/>
  <c r="I523" i="10" s="1"/>
  <c r="H523" i="10" a="1"/>
  <c r="H523" i="10" s="1"/>
  <c r="J522" i="10" a="1"/>
  <c r="J522" i="10" s="1"/>
  <c r="I522" i="10" a="1"/>
  <c r="I522" i="10" s="1"/>
  <c r="H522" i="10" a="1"/>
  <c r="H522" i="10" s="1"/>
  <c r="J521" i="10" a="1"/>
  <c r="J521" i="10" s="1"/>
  <c r="I521" i="10" a="1"/>
  <c r="I521" i="10" s="1"/>
  <c r="H521" i="10" a="1"/>
  <c r="H521" i="10" s="1"/>
  <c r="J520" i="10" a="1"/>
  <c r="J520" i="10" s="1"/>
  <c r="I520" i="10" a="1"/>
  <c r="I520" i="10" s="1"/>
  <c r="H520" i="10" a="1"/>
  <c r="H520" i="10" s="1"/>
  <c r="J519" i="10" a="1"/>
  <c r="J519" i="10" s="1"/>
  <c r="I519" i="10" a="1"/>
  <c r="I519" i="10" s="1"/>
  <c r="H519" i="10" a="1"/>
  <c r="H519" i="10" s="1"/>
  <c r="J518" i="10" a="1"/>
  <c r="J518" i="10" s="1"/>
  <c r="I518" i="10" a="1"/>
  <c r="I518" i="10" s="1"/>
  <c r="H518" i="10" a="1"/>
  <c r="H518" i="10" s="1"/>
  <c r="J517" i="10" a="1"/>
  <c r="J517" i="10" s="1"/>
  <c r="I517" i="10" a="1"/>
  <c r="I517" i="10" s="1"/>
  <c r="H517" i="10" a="1"/>
  <c r="H517" i="10" s="1"/>
  <c r="J516" i="10" a="1"/>
  <c r="J516" i="10" s="1"/>
  <c r="I516" i="10" a="1"/>
  <c r="I516" i="10" s="1"/>
  <c r="H516" i="10" a="1"/>
  <c r="H516" i="10" s="1"/>
  <c r="J515" i="10" a="1"/>
  <c r="J515" i="10" s="1"/>
  <c r="I515" i="10" a="1"/>
  <c r="I515" i="10" s="1"/>
  <c r="H515" i="10" a="1"/>
  <c r="H515" i="10" s="1"/>
  <c r="J514" i="10" a="1"/>
  <c r="J514" i="10" s="1"/>
  <c r="I514" i="10" a="1"/>
  <c r="I514" i="10" s="1"/>
  <c r="H514" i="10" a="1"/>
  <c r="H514" i="10" s="1"/>
  <c r="J513" i="10" a="1"/>
  <c r="J513" i="10" s="1"/>
  <c r="I513" i="10" a="1"/>
  <c r="I513" i="10" s="1"/>
  <c r="H513" i="10" a="1"/>
  <c r="H513" i="10" s="1"/>
  <c r="J512" i="10" a="1"/>
  <c r="J512" i="10" s="1"/>
  <c r="I512" i="10" a="1"/>
  <c r="I512" i="10" s="1"/>
  <c r="H512" i="10" a="1"/>
  <c r="H512" i="10" s="1"/>
  <c r="J511" i="10" a="1"/>
  <c r="J511" i="10" s="1"/>
  <c r="I511" i="10" a="1"/>
  <c r="I511" i="10" s="1"/>
  <c r="H511" i="10" a="1"/>
  <c r="H511" i="10" s="1"/>
  <c r="J510" i="10" a="1"/>
  <c r="J510" i="10" s="1"/>
  <c r="I510" i="10" a="1"/>
  <c r="I510" i="10" s="1"/>
  <c r="H510" i="10" a="1"/>
  <c r="H510" i="10" s="1"/>
  <c r="J509" i="10" a="1"/>
  <c r="J509" i="10" s="1"/>
  <c r="I509" i="10" a="1"/>
  <c r="I509" i="10" s="1"/>
  <c r="H509" i="10" a="1"/>
  <c r="H509" i="10" s="1"/>
  <c r="J506" i="10" a="1"/>
  <c r="J506" i="10" s="1"/>
  <c r="I506" i="10" a="1"/>
  <c r="I506" i="10" s="1"/>
  <c r="H506" i="10" a="1"/>
  <c r="H506" i="10" s="1"/>
  <c r="J505" i="10" a="1"/>
  <c r="J505" i="10" s="1"/>
  <c r="I505" i="10" a="1"/>
  <c r="I505" i="10" s="1"/>
  <c r="H505" i="10" a="1"/>
  <c r="H505" i="10" s="1"/>
  <c r="J504" i="10" a="1"/>
  <c r="J504" i="10" s="1"/>
  <c r="I504" i="10" a="1"/>
  <c r="I504" i="10" s="1"/>
  <c r="H504" i="10" a="1"/>
  <c r="H504" i="10" s="1"/>
  <c r="J503" i="10" a="1"/>
  <c r="J503" i="10" s="1"/>
  <c r="I503" i="10" a="1"/>
  <c r="I503" i="10" s="1"/>
  <c r="H503" i="10" a="1"/>
  <c r="H503" i="10" s="1"/>
  <c r="J502" i="10" a="1"/>
  <c r="J502" i="10" s="1"/>
  <c r="I502" i="10" a="1"/>
  <c r="I502" i="10" s="1"/>
  <c r="H502" i="10" a="1"/>
  <c r="H502" i="10" s="1"/>
  <c r="J501" i="10" a="1"/>
  <c r="J501" i="10" s="1"/>
  <c r="I501" i="10" a="1"/>
  <c r="I501" i="10" s="1"/>
  <c r="H501" i="10" a="1"/>
  <c r="H501" i="10" s="1"/>
  <c r="J500" i="10" a="1"/>
  <c r="J500" i="10" s="1"/>
  <c r="I500" i="10" a="1"/>
  <c r="I500" i="10" s="1"/>
  <c r="H500" i="10" a="1"/>
  <c r="H500" i="10" s="1"/>
  <c r="J499" i="10" a="1"/>
  <c r="J499" i="10" s="1"/>
  <c r="I499" i="10" a="1"/>
  <c r="I499" i="10" s="1"/>
  <c r="H499" i="10" a="1"/>
  <c r="H499" i="10" s="1"/>
  <c r="J498" i="10" a="1"/>
  <c r="J498" i="10" s="1"/>
  <c r="I498" i="10" a="1"/>
  <c r="I498" i="10" s="1"/>
  <c r="H498" i="10" a="1"/>
  <c r="H498" i="10" s="1"/>
  <c r="J497" i="10" a="1"/>
  <c r="J497" i="10" s="1"/>
  <c r="I497" i="10" a="1"/>
  <c r="I497" i="10" s="1"/>
  <c r="H497" i="10" a="1"/>
  <c r="H497" i="10" s="1"/>
  <c r="J496" i="10" a="1"/>
  <c r="J496" i="10" s="1"/>
  <c r="I496" i="10" a="1"/>
  <c r="I496" i="10" s="1"/>
  <c r="H496" i="10" a="1"/>
  <c r="H496" i="10" s="1"/>
  <c r="J495" i="10" a="1"/>
  <c r="J495" i="10" s="1"/>
  <c r="I495" i="10" a="1"/>
  <c r="I495" i="10" s="1"/>
  <c r="H495" i="10" a="1"/>
  <c r="H495" i="10" s="1"/>
  <c r="J494" i="10" a="1"/>
  <c r="J494" i="10" s="1"/>
  <c r="I494" i="10" a="1"/>
  <c r="I494" i="10" s="1"/>
  <c r="H494" i="10" a="1"/>
  <c r="H494" i="10" s="1"/>
  <c r="J493" i="10" a="1"/>
  <c r="J493" i="10" s="1"/>
  <c r="I493" i="10" a="1"/>
  <c r="I493" i="10" s="1"/>
  <c r="H493" i="10" a="1"/>
  <c r="H493" i="10" s="1"/>
  <c r="J492" i="10" a="1"/>
  <c r="J492" i="10" s="1"/>
  <c r="I492" i="10" a="1"/>
  <c r="I492" i="10" s="1"/>
  <c r="H492" i="10" a="1"/>
  <c r="H492" i="10" s="1"/>
  <c r="J491" i="10" a="1"/>
  <c r="J491" i="10" s="1"/>
  <c r="I491" i="10" a="1"/>
  <c r="I491" i="10" s="1"/>
  <c r="H491" i="10" a="1"/>
  <c r="H491" i="10" s="1"/>
  <c r="J488" i="10" a="1"/>
  <c r="J488" i="10" s="1"/>
  <c r="I488" i="10" a="1"/>
  <c r="I488" i="10" s="1"/>
  <c r="H488" i="10" a="1"/>
  <c r="H488" i="10" s="1"/>
  <c r="J487" i="10" a="1"/>
  <c r="J487" i="10" s="1"/>
  <c r="I487" i="10" a="1"/>
  <c r="I487" i="10" s="1"/>
  <c r="H487" i="10" a="1"/>
  <c r="H487" i="10" s="1"/>
  <c r="J486" i="10" a="1"/>
  <c r="J486" i="10" s="1"/>
  <c r="I486" i="10" a="1"/>
  <c r="I486" i="10" s="1"/>
  <c r="H486" i="10" a="1"/>
  <c r="H486" i="10" s="1"/>
  <c r="J485" i="10" a="1"/>
  <c r="J485" i="10" s="1"/>
  <c r="I485" i="10" a="1"/>
  <c r="I485" i="10" s="1"/>
  <c r="H485" i="10" a="1"/>
  <c r="H485" i="10" s="1"/>
  <c r="J484" i="10" a="1"/>
  <c r="J484" i="10" s="1"/>
  <c r="I484" i="10" a="1"/>
  <c r="I484" i="10" s="1"/>
  <c r="H484" i="10" a="1"/>
  <c r="H484" i="10" s="1"/>
  <c r="J483" i="10" a="1"/>
  <c r="J483" i="10" s="1"/>
  <c r="I483" i="10" a="1"/>
  <c r="I483" i="10" s="1"/>
  <c r="H483" i="10" a="1"/>
  <c r="H483" i="10" s="1"/>
  <c r="J482" i="10" a="1"/>
  <c r="J482" i="10" s="1"/>
  <c r="I482" i="10" a="1"/>
  <c r="I482" i="10" s="1"/>
  <c r="H482" i="10" a="1"/>
  <c r="H482" i="10" s="1"/>
  <c r="J481" i="10" a="1"/>
  <c r="J481" i="10" s="1"/>
  <c r="I481" i="10" a="1"/>
  <c r="I481" i="10" s="1"/>
  <c r="H481" i="10" a="1"/>
  <c r="H481" i="10" s="1"/>
  <c r="J480" i="10" a="1"/>
  <c r="J480" i="10" s="1"/>
  <c r="I480" i="10" a="1"/>
  <c r="I480" i="10" s="1"/>
  <c r="H480" i="10" a="1"/>
  <c r="H480" i="10" s="1"/>
  <c r="J479" i="10" a="1"/>
  <c r="J479" i="10" s="1"/>
  <c r="I479" i="10" a="1"/>
  <c r="I479" i="10" s="1"/>
  <c r="H479" i="10" a="1"/>
  <c r="H479" i="10" s="1"/>
  <c r="J478" i="10" a="1"/>
  <c r="J478" i="10" s="1"/>
  <c r="I478" i="10" a="1"/>
  <c r="I478" i="10" s="1"/>
  <c r="H478" i="10" a="1"/>
  <c r="H478" i="10" s="1"/>
  <c r="J477" i="10" a="1"/>
  <c r="J477" i="10" s="1"/>
  <c r="I477" i="10" a="1"/>
  <c r="I477" i="10" s="1"/>
  <c r="H477" i="10" a="1"/>
  <c r="H477" i="10" s="1"/>
  <c r="J476" i="10" a="1"/>
  <c r="J476" i="10" s="1"/>
  <c r="I476" i="10" a="1"/>
  <c r="I476" i="10" s="1"/>
  <c r="H476" i="10" a="1"/>
  <c r="H476" i="10" s="1"/>
  <c r="J475" i="10" a="1"/>
  <c r="J475" i="10" s="1"/>
  <c r="I475" i="10" a="1"/>
  <c r="I475" i="10" s="1"/>
  <c r="H475" i="10" a="1"/>
  <c r="H475" i="10" s="1"/>
  <c r="J474" i="10" a="1"/>
  <c r="J474" i="10" s="1"/>
  <c r="I474" i="10" a="1"/>
  <c r="I474" i="10" s="1"/>
  <c r="H474" i="10" a="1"/>
  <c r="H474" i="10" s="1"/>
  <c r="J473" i="10" a="1"/>
  <c r="J473" i="10" s="1"/>
  <c r="I473" i="10" a="1"/>
  <c r="I473" i="10" s="1"/>
  <c r="H473" i="10" a="1"/>
  <c r="H473" i="10" s="1"/>
  <c r="J470" i="10" a="1"/>
  <c r="J470" i="10" s="1"/>
  <c r="I470" i="10" a="1"/>
  <c r="I470" i="10" s="1"/>
  <c r="H470" i="10" a="1"/>
  <c r="H470" i="10" s="1"/>
  <c r="J469" i="10" a="1"/>
  <c r="J469" i="10" s="1"/>
  <c r="I469" i="10" a="1"/>
  <c r="I469" i="10" s="1"/>
  <c r="H469" i="10" a="1"/>
  <c r="H469" i="10" s="1"/>
  <c r="J468" i="10" a="1"/>
  <c r="J468" i="10" s="1"/>
  <c r="I468" i="10" a="1"/>
  <c r="I468" i="10" s="1"/>
  <c r="H468" i="10" a="1"/>
  <c r="H468" i="10" s="1"/>
  <c r="J467" i="10" a="1"/>
  <c r="J467" i="10" s="1"/>
  <c r="I467" i="10" a="1"/>
  <c r="I467" i="10" s="1"/>
  <c r="H467" i="10" a="1"/>
  <c r="H467" i="10" s="1"/>
  <c r="J466" i="10" a="1"/>
  <c r="J466" i="10" s="1"/>
  <c r="I466" i="10" a="1"/>
  <c r="I466" i="10" s="1"/>
  <c r="H466" i="10" a="1"/>
  <c r="H466" i="10" s="1"/>
  <c r="J465" i="10" a="1"/>
  <c r="J465" i="10" s="1"/>
  <c r="I465" i="10" a="1"/>
  <c r="I465" i="10" s="1"/>
  <c r="H465" i="10" a="1"/>
  <c r="H465" i="10" s="1"/>
  <c r="J464" i="10" a="1"/>
  <c r="J464" i="10" s="1"/>
  <c r="I464" i="10" a="1"/>
  <c r="I464" i="10" s="1"/>
  <c r="H464" i="10" a="1"/>
  <c r="H464" i="10" s="1"/>
  <c r="J463" i="10" a="1"/>
  <c r="J463" i="10" s="1"/>
  <c r="I463" i="10" a="1"/>
  <c r="I463" i="10" s="1"/>
  <c r="H463" i="10" a="1"/>
  <c r="H463" i="10" s="1"/>
  <c r="J462" i="10" a="1"/>
  <c r="J462" i="10" s="1"/>
  <c r="I462" i="10" a="1"/>
  <c r="I462" i="10" s="1"/>
  <c r="H462" i="10" a="1"/>
  <c r="H462" i="10" s="1"/>
  <c r="J461" i="10" a="1"/>
  <c r="J461" i="10" s="1"/>
  <c r="I461" i="10" a="1"/>
  <c r="I461" i="10" s="1"/>
  <c r="H461" i="10" a="1"/>
  <c r="H461" i="10" s="1"/>
  <c r="J460" i="10" a="1"/>
  <c r="J460" i="10" s="1"/>
  <c r="I460" i="10" a="1"/>
  <c r="I460" i="10" s="1"/>
  <c r="H460" i="10" a="1"/>
  <c r="H460" i="10" s="1"/>
  <c r="J459" i="10" a="1"/>
  <c r="J459" i="10" s="1"/>
  <c r="I459" i="10" a="1"/>
  <c r="I459" i="10" s="1"/>
  <c r="H459" i="10" a="1"/>
  <c r="H459" i="10" s="1"/>
  <c r="J458" i="10" a="1"/>
  <c r="J458" i="10" s="1"/>
  <c r="I458" i="10" a="1"/>
  <c r="I458" i="10" s="1"/>
  <c r="H458" i="10" a="1"/>
  <c r="H458" i="10" s="1"/>
  <c r="J457" i="10" a="1"/>
  <c r="J457" i="10" s="1"/>
  <c r="I457" i="10" a="1"/>
  <c r="I457" i="10" s="1"/>
  <c r="H457" i="10" a="1"/>
  <c r="H457" i="10" s="1"/>
  <c r="J456" i="10" a="1"/>
  <c r="J456" i="10" s="1"/>
  <c r="I456" i="10" a="1"/>
  <c r="I456" i="10" s="1"/>
  <c r="H456" i="10" a="1"/>
  <c r="H456" i="10" s="1"/>
  <c r="J455" i="10" a="1"/>
  <c r="J455" i="10" s="1"/>
  <c r="I455" i="10" a="1"/>
  <c r="I455" i="10" s="1"/>
  <c r="H455" i="10" a="1"/>
  <c r="H455" i="10" s="1"/>
  <c r="J452" i="10" a="1"/>
  <c r="J452" i="10" s="1"/>
  <c r="I452" i="10" a="1"/>
  <c r="I452" i="10" s="1"/>
  <c r="H452" i="10" a="1"/>
  <c r="H452" i="10" s="1"/>
  <c r="J451" i="10" a="1"/>
  <c r="J451" i="10" s="1"/>
  <c r="I451" i="10" a="1"/>
  <c r="I451" i="10" s="1"/>
  <c r="H451" i="10" a="1"/>
  <c r="H451" i="10" s="1"/>
  <c r="J450" i="10" a="1"/>
  <c r="J450" i="10" s="1"/>
  <c r="I450" i="10" a="1"/>
  <c r="I450" i="10" s="1"/>
  <c r="H450" i="10" a="1"/>
  <c r="H450" i="10" s="1"/>
  <c r="J449" i="10" a="1"/>
  <c r="J449" i="10" s="1"/>
  <c r="I449" i="10" a="1"/>
  <c r="I449" i="10" s="1"/>
  <c r="H449" i="10" a="1"/>
  <c r="H449" i="10" s="1"/>
  <c r="J448" i="10" a="1"/>
  <c r="J448" i="10" s="1"/>
  <c r="I448" i="10" a="1"/>
  <c r="I448" i="10" s="1"/>
  <c r="H448" i="10" a="1"/>
  <c r="H448" i="10" s="1"/>
  <c r="J447" i="10" a="1"/>
  <c r="J447" i="10" s="1"/>
  <c r="I447" i="10" a="1"/>
  <c r="I447" i="10" s="1"/>
  <c r="H447" i="10" a="1"/>
  <c r="H447" i="10" s="1"/>
  <c r="J446" i="10" a="1"/>
  <c r="J446" i="10" s="1"/>
  <c r="I446" i="10" a="1"/>
  <c r="I446" i="10" s="1"/>
  <c r="H446" i="10" a="1"/>
  <c r="H446" i="10" s="1"/>
  <c r="J445" i="10" a="1"/>
  <c r="J445" i="10" s="1"/>
  <c r="I445" i="10" a="1"/>
  <c r="I445" i="10" s="1"/>
  <c r="H445" i="10" a="1"/>
  <c r="H445" i="10" s="1"/>
  <c r="J444" i="10" a="1"/>
  <c r="J444" i="10" s="1"/>
  <c r="I444" i="10" a="1"/>
  <c r="I444" i="10" s="1"/>
  <c r="H444" i="10" a="1"/>
  <c r="H444" i="10" s="1"/>
  <c r="J443" i="10" a="1"/>
  <c r="J443" i="10" s="1"/>
  <c r="I443" i="10" a="1"/>
  <c r="I443" i="10" s="1"/>
  <c r="H443" i="10" a="1"/>
  <c r="H443" i="10" s="1"/>
  <c r="J442" i="10" a="1"/>
  <c r="J442" i="10" s="1"/>
  <c r="I442" i="10" a="1"/>
  <c r="I442" i="10" s="1"/>
  <c r="H442" i="10" a="1"/>
  <c r="H442" i="10" s="1"/>
  <c r="J441" i="10" a="1"/>
  <c r="J441" i="10" s="1"/>
  <c r="I441" i="10" a="1"/>
  <c r="I441" i="10" s="1"/>
  <c r="H441" i="10" a="1"/>
  <c r="H441" i="10" s="1"/>
  <c r="J440" i="10" a="1"/>
  <c r="J440" i="10" s="1"/>
  <c r="I440" i="10" a="1"/>
  <c r="I440" i="10" s="1"/>
  <c r="H440" i="10" a="1"/>
  <c r="H440" i="10" s="1"/>
  <c r="J439" i="10" a="1"/>
  <c r="J439" i="10" s="1"/>
  <c r="I439" i="10" a="1"/>
  <c r="I439" i="10" s="1"/>
  <c r="H439" i="10" a="1"/>
  <c r="H439" i="10" s="1"/>
  <c r="J438" i="10" a="1"/>
  <c r="J438" i="10" s="1"/>
  <c r="I438" i="10" a="1"/>
  <c r="I438" i="10" s="1"/>
  <c r="H438" i="10" a="1"/>
  <c r="H438" i="10" s="1"/>
  <c r="J437" i="10" a="1"/>
  <c r="J437" i="10" s="1"/>
  <c r="I437" i="10" a="1"/>
  <c r="I437" i="10" s="1"/>
  <c r="H437" i="10" a="1"/>
  <c r="H437" i="10" s="1"/>
  <c r="J434" i="10" a="1"/>
  <c r="J434" i="10" s="1"/>
  <c r="I434" i="10" a="1"/>
  <c r="I434" i="10" s="1"/>
  <c r="H434" i="10" a="1"/>
  <c r="H434" i="10" s="1"/>
  <c r="J433" i="10" a="1"/>
  <c r="J433" i="10" s="1"/>
  <c r="I433" i="10" a="1"/>
  <c r="I433" i="10" s="1"/>
  <c r="H433" i="10" a="1"/>
  <c r="H433" i="10" s="1"/>
  <c r="J432" i="10" a="1"/>
  <c r="J432" i="10" s="1"/>
  <c r="I432" i="10" a="1"/>
  <c r="I432" i="10" s="1"/>
  <c r="H432" i="10" a="1"/>
  <c r="H432" i="10" s="1"/>
  <c r="J431" i="10" a="1"/>
  <c r="J431" i="10" s="1"/>
  <c r="I431" i="10" a="1"/>
  <c r="I431" i="10" s="1"/>
  <c r="H431" i="10" a="1"/>
  <c r="H431" i="10" s="1"/>
  <c r="J430" i="10" a="1"/>
  <c r="J430" i="10" s="1"/>
  <c r="I430" i="10" a="1"/>
  <c r="I430" i="10" s="1"/>
  <c r="H430" i="10" a="1"/>
  <c r="H430" i="10" s="1"/>
  <c r="J429" i="10" a="1"/>
  <c r="J429" i="10" s="1"/>
  <c r="I429" i="10" a="1"/>
  <c r="I429" i="10" s="1"/>
  <c r="H429" i="10" a="1"/>
  <c r="H429" i="10" s="1"/>
  <c r="J428" i="10" a="1"/>
  <c r="J428" i="10" s="1"/>
  <c r="I428" i="10" a="1"/>
  <c r="I428" i="10" s="1"/>
  <c r="H428" i="10" a="1"/>
  <c r="H428" i="10" s="1"/>
  <c r="J427" i="10" a="1"/>
  <c r="J427" i="10" s="1"/>
  <c r="I427" i="10" a="1"/>
  <c r="I427" i="10" s="1"/>
  <c r="H427" i="10" a="1"/>
  <c r="H427" i="10" s="1"/>
  <c r="J426" i="10" a="1"/>
  <c r="J426" i="10" s="1"/>
  <c r="I426" i="10" a="1"/>
  <c r="I426" i="10" s="1"/>
  <c r="H426" i="10" a="1"/>
  <c r="H426" i="10" s="1"/>
  <c r="J425" i="10" a="1"/>
  <c r="J425" i="10" s="1"/>
  <c r="I425" i="10" a="1"/>
  <c r="I425" i="10" s="1"/>
  <c r="H425" i="10" a="1"/>
  <c r="H425" i="10" s="1"/>
  <c r="J424" i="10" a="1"/>
  <c r="J424" i="10" s="1"/>
  <c r="I424" i="10" a="1"/>
  <c r="I424" i="10" s="1"/>
  <c r="H424" i="10" a="1"/>
  <c r="H424" i="10" s="1"/>
  <c r="J423" i="10" a="1"/>
  <c r="J423" i="10" s="1"/>
  <c r="I423" i="10" a="1"/>
  <c r="I423" i="10" s="1"/>
  <c r="H423" i="10" a="1"/>
  <c r="H423" i="10" s="1"/>
  <c r="J422" i="10" a="1"/>
  <c r="J422" i="10" s="1"/>
  <c r="I422" i="10" a="1"/>
  <c r="I422" i="10" s="1"/>
  <c r="H422" i="10" a="1"/>
  <c r="H422" i="10" s="1"/>
  <c r="J421" i="10" a="1"/>
  <c r="J421" i="10" s="1"/>
  <c r="I421" i="10" a="1"/>
  <c r="I421" i="10" s="1"/>
  <c r="H421" i="10" a="1"/>
  <c r="H421" i="10" s="1"/>
  <c r="J420" i="10" a="1"/>
  <c r="J420" i="10" s="1"/>
  <c r="I420" i="10" a="1"/>
  <c r="I420" i="10" s="1"/>
  <c r="H420" i="10" a="1"/>
  <c r="H420" i="10" s="1"/>
  <c r="J419" i="10" a="1"/>
  <c r="J419" i="10" s="1"/>
  <c r="I419" i="10" a="1"/>
  <c r="I419" i="10" s="1"/>
  <c r="H419" i="10" a="1"/>
  <c r="H419" i="10" s="1"/>
  <c r="J418" i="10" a="1"/>
  <c r="J418" i="10" s="1"/>
  <c r="I418" i="10" a="1"/>
  <c r="I418" i="10" s="1"/>
  <c r="H418" i="10" a="1"/>
  <c r="H418" i="10" s="1"/>
  <c r="J415" i="10" a="1"/>
  <c r="J415" i="10" s="1"/>
  <c r="I415" i="10" a="1"/>
  <c r="I415" i="10" s="1"/>
  <c r="H415" i="10" a="1"/>
  <c r="H415" i="10" s="1"/>
  <c r="J414" i="10" a="1"/>
  <c r="J414" i="10" s="1"/>
  <c r="I414" i="10" a="1"/>
  <c r="I414" i="10" s="1"/>
  <c r="H414" i="10" a="1"/>
  <c r="H414" i="10" s="1"/>
  <c r="J413" i="10" a="1"/>
  <c r="J413" i="10" s="1"/>
  <c r="I413" i="10" a="1"/>
  <c r="I413" i="10" s="1"/>
  <c r="H413" i="10" a="1"/>
  <c r="H413" i="10" s="1"/>
  <c r="J412" i="10" a="1"/>
  <c r="J412" i="10" s="1"/>
  <c r="I412" i="10" a="1"/>
  <c r="I412" i="10" s="1"/>
  <c r="H412" i="10" a="1"/>
  <c r="H412" i="10" s="1"/>
  <c r="J411" i="10" a="1"/>
  <c r="J411" i="10" s="1"/>
  <c r="I411" i="10" a="1"/>
  <c r="I411" i="10" s="1"/>
  <c r="H411" i="10" a="1"/>
  <c r="H411" i="10" s="1"/>
  <c r="J410" i="10" a="1"/>
  <c r="J410" i="10" s="1"/>
  <c r="I410" i="10" a="1"/>
  <c r="I410" i="10" s="1"/>
  <c r="H410" i="10" a="1"/>
  <c r="H410" i="10" s="1"/>
  <c r="J409" i="10" a="1"/>
  <c r="J409" i="10" s="1"/>
  <c r="I409" i="10" a="1"/>
  <c r="I409" i="10" s="1"/>
  <c r="H409" i="10" a="1"/>
  <c r="H409" i="10" s="1"/>
  <c r="J408" i="10" a="1"/>
  <c r="J408" i="10" s="1"/>
  <c r="I408" i="10" a="1"/>
  <c r="I408" i="10" s="1"/>
  <c r="H408" i="10" a="1"/>
  <c r="H408" i="10" s="1"/>
  <c r="J407" i="10" a="1"/>
  <c r="J407" i="10" s="1"/>
  <c r="I407" i="10" a="1"/>
  <c r="I407" i="10" s="1"/>
  <c r="H407" i="10" a="1"/>
  <c r="H407" i="10" s="1"/>
  <c r="J406" i="10" a="1"/>
  <c r="J406" i="10" s="1"/>
  <c r="I406" i="10" a="1"/>
  <c r="I406" i="10" s="1"/>
  <c r="H406" i="10" a="1"/>
  <c r="H406" i="10" s="1"/>
  <c r="J405" i="10" a="1"/>
  <c r="J405" i="10" s="1"/>
  <c r="I405" i="10" a="1"/>
  <c r="I405" i="10" s="1"/>
  <c r="H405" i="10" a="1"/>
  <c r="H405" i="10" s="1"/>
  <c r="J404" i="10" a="1"/>
  <c r="J404" i="10" s="1"/>
  <c r="I404" i="10" a="1"/>
  <c r="I404" i="10" s="1"/>
  <c r="H404" i="10" a="1"/>
  <c r="H404" i="10" s="1"/>
  <c r="J403" i="10" a="1"/>
  <c r="J403" i="10" s="1"/>
  <c r="I403" i="10" a="1"/>
  <c r="I403" i="10" s="1"/>
  <c r="H403" i="10" a="1"/>
  <c r="H403" i="10" s="1"/>
  <c r="J402" i="10" a="1"/>
  <c r="J402" i="10" s="1"/>
  <c r="I402" i="10" a="1"/>
  <c r="I402" i="10" s="1"/>
  <c r="H402" i="10" a="1"/>
  <c r="H402" i="10" s="1"/>
  <c r="J401" i="10" a="1"/>
  <c r="J401" i="10" s="1"/>
  <c r="I401" i="10" a="1"/>
  <c r="I401" i="10" s="1"/>
  <c r="H401" i="10" a="1"/>
  <c r="H401" i="10" s="1"/>
  <c r="J400" i="10" a="1"/>
  <c r="J400" i="10" s="1"/>
  <c r="I400" i="10" a="1"/>
  <c r="I400" i="10" s="1"/>
  <c r="H400" i="10" a="1"/>
  <c r="H400" i="10" s="1"/>
  <c r="J399" i="10" a="1"/>
  <c r="J399" i="10" s="1"/>
  <c r="I399" i="10" a="1"/>
  <c r="I399" i="10" s="1"/>
  <c r="H399" i="10" a="1"/>
  <c r="H399" i="10" s="1"/>
  <c r="J398" i="10" a="1"/>
  <c r="J398" i="10" s="1"/>
  <c r="I398" i="10" a="1"/>
  <c r="I398" i="10" s="1"/>
  <c r="H398" i="10" a="1"/>
  <c r="H398" i="10" s="1"/>
  <c r="J395" i="10" a="1"/>
  <c r="J395" i="10" s="1"/>
  <c r="I395" i="10" a="1"/>
  <c r="I395" i="10" s="1"/>
  <c r="H395" i="10" a="1"/>
  <c r="H395" i="10" s="1"/>
  <c r="J394" i="10" a="1"/>
  <c r="J394" i="10" s="1"/>
  <c r="I394" i="10" a="1"/>
  <c r="I394" i="10" s="1"/>
  <c r="H394" i="10" a="1"/>
  <c r="H394" i="10" s="1"/>
  <c r="J393" i="10" a="1"/>
  <c r="J393" i="10" s="1"/>
  <c r="I393" i="10" a="1"/>
  <c r="I393" i="10" s="1"/>
  <c r="H393" i="10" a="1"/>
  <c r="H393" i="10" s="1"/>
  <c r="J392" i="10" a="1"/>
  <c r="J392" i="10" s="1"/>
  <c r="I392" i="10" a="1"/>
  <c r="I392" i="10" s="1"/>
  <c r="H392" i="10" a="1"/>
  <c r="H392" i="10" s="1"/>
  <c r="J391" i="10" a="1"/>
  <c r="J391" i="10" s="1"/>
  <c r="I391" i="10" a="1"/>
  <c r="I391" i="10" s="1"/>
  <c r="H391" i="10" a="1"/>
  <c r="H391" i="10" s="1"/>
  <c r="J390" i="10" a="1"/>
  <c r="J390" i="10" s="1"/>
  <c r="I390" i="10" a="1"/>
  <c r="I390" i="10" s="1"/>
  <c r="H390" i="10" a="1"/>
  <c r="H390" i="10" s="1"/>
  <c r="J389" i="10" a="1"/>
  <c r="J389" i="10" s="1"/>
  <c r="I389" i="10" a="1"/>
  <c r="I389" i="10" s="1"/>
  <c r="H389" i="10" a="1"/>
  <c r="H389" i="10" s="1"/>
  <c r="J388" i="10" a="1"/>
  <c r="J388" i="10" s="1"/>
  <c r="I388" i="10" a="1"/>
  <c r="I388" i="10" s="1"/>
  <c r="H388" i="10" a="1"/>
  <c r="H388" i="10" s="1"/>
  <c r="J387" i="10" a="1"/>
  <c r="J387" i="10" s="1"/>
  <c r="I387" i="10" a="1"/>
  <c r="I387" i="10" s="1"/>
  <c r="H387" i="10" a="1"/>
  <c r="H387" i="10" s="1"/>
  <c r="J386" i="10" a="1"/>
  <c r="J386" i="10" s="1"/>
  <c r="I386" i="10" a="1"/>
  <c r="I386" i="10" s="1"/>
  <c r="H386" i="10" a="1"/>
  <c r="H386" i="10" s="1"/>
  <c r="J385" i="10" a="1"/>
  <c r="J385" i="10" s="1"/>
  <c r="I385" i="10" a="1"/>
  <c r="I385" i="10" s="1"/>
  <c r="H385" i="10" a="1"/>
  <c r="H385" i="10" s="1"/>
  <c r="J384" i="10" a="1"/>
  <c r="J384" i="10" s="1"/>
  <c r="I384" i="10" a="1"/>
  <c r="I384" i="10" s="1"/>
  <c r="H384" i="10" a="1"/>
  <c r="H384" i="10" s="1"/>
  <c r="J383" i="10" a="1"/>
  <c r="J383" i="10" s="1"/>
  <c r="I383" i="10" a="1"/>
  <c r="I383" i="10" s="1"/>
  <c r="H383" i="10" a="1"/>
  <c r="H383" i="10" s="1"/>
  <c r="J382" i="10" a="1"/>
  <c r="J382" i="10" s="1"/>
  <c r="I382" i="10" a="1"/>
  <c r="I382" i="10" s="1"/>
  <c r="H382" i="10" a="1"/>
  <c r="H382" i="10" s="1"/>
  <c r="J381" i="10" a="1"/>
  <c r="J381" i="10" s="1"/>
  <c r="I381" i="10" a="1"/>
  <c r="I381" i="10" s="1"/>
  <c r="H381" i="10" a="1"/>
  <c r="H381" i="10" s="1"/>
  <c r="J380" i="10" a="1"/>
  <c r="J380" i="10" s="1"/>
  <c r="I380" i="10" a="1"/>
  <c r="I380" i="10" s="1"/>
  <c r="H380" i="10" a="1"/>
  <c r="H380" i="10" s="1"/>
  <c r="J379" i="10" a="1"/>
  <c r="J379" i="10" s="1"/>
  <c r="I379" i="10" a="1"/>
  <c r="I379" i="10" s="1"/>
  <c r="H379" i="10" a="1"/>
  <c r="H379" i="10" s="1"/>
  <c r="J378" i="10" a="1"/>
  <c r="J378" i="10" s="1"/>
  <c r="I378" i="10" a="1"/>
  <c r="I378" i="10" s="1"/>
  <c r="H378" i="10" a="1"/>
  <c r="H378" i="10" s="1"/>
  <c r="J377" i="10" a="1"/>
  <c r="J377" i="10" s="1"/>
  <c r="I377" i="10" a="1"/>
  <c r="I377" i="10" s="1"/>
  <c r="H377" i="10" a="1"/>
  <c r="H377" i="10" s="1"/>
  <c r="J374" i="10" a="1"/>
  <c r="J374" i="10" s="1"/>
  <c r="I374" i="10" a="1"/>
  <c r="I374" i="10" s="1"/>
  <c r="H374" i="10" a="1"/>
  <c r="H374" i="10" s="1"/>
  <c r="J373" i="10" a="1"/>
  <c r="J373" i="10" s="1"/>
  <c r="I373" i="10" a="1"/>
  <c r="I373" i="10" s="1"/>
  <c r="H373" i="10" a="1"/>
  <c r="H373" i="10" s="1"/>
  <c r="J372" i="10" a="1"/>
  <c r="J372" i="10" s="1"/>
  <c r="I372" i="10" a="1"/>
  <c r="I372" i="10" s="1"/>
  <c r="H372" i="10" a="1"/>
  <c r="H372" i="10" s="1"/>
  <c r="J371" i="10" a="1"/>
  <c r="J371" i="10" s="1"/>
  <c r="I371" i="10" a="1"/>
  <c r="I371" i="10" s="1"/>
  <c r="H371" i="10" a="1"/>
  <c r="H371" i="10" s="1"/>
  <c r="J370" i="10" a="1"/>
  <c r="J370" i="10" s="1"/>
  <c r="I370" i="10" a="1"/>
  <c r="I370" i="10" s="1"/>
  <c r="H370" i="10" a="1"/>
  <c r="H370" i="10" s="1"/>
  <c r="J369" i="10" a="1"/>
  <c r="J369" i="10" s="1"/>
  <c r="I369" i="10" a="1"/>
  <c r="I369" i="10" s="1"/>
  <c r="H369" i="10" a="1"/>
  <c r="H369" i="10" s="1"/>
  <c r="J368" i="10" a="1"/>
  <c r="J368" i="10" s="1"/>
  <c r="I368" i="10" a="1"/>
  <c r="I368" i="10" s="1"/>
  <c r="H368" i="10" a="1"/>
  <c r="H368" i="10" s="1"/>
  <c r="J367" i="10" a="1"/>
  <c r="J367" i="10" s="1"/>
  <c r="I367" i="10" a="1"/>
  <c r="I367" i="10" s="1"/>
  <c r="H367" i="10" a="1"/>
  <c r="H367" i="10" s="1"/>
  <c r="J366" i="10" a="1"/>
  <c r="J366" i="10" s="1"/>
  <c r="I366" i="10" a="1"/>
  <c r="I366" i="10" s="1"/>
  <c r="H366" i="10" a="1"/>
  <c r="H366" i="10" s="1"/>
  <c r="J365" i="10" a="1"/>
  <c r="J365" i="10" s="1"/>
  <c r="I365" i="10" a="1"/>
  <c r="I365" i="10" s="1"/>
  <c r="H365" i="10" a="1"/>
  <c r="H365" i="10" s="1"/>
  <c r="J364" i="10" a="1"/>
  <c r="J364" i="10" s="1"/>
  <c r="I364" i="10" a="1"/>
  <c r="I364" i="10" s="1"/>
  <c r="H364" i="10" a="1"/>
  <c r="H364" i="10" s="1"/>
  <c r="J363" i="10" a="1"/>
  <c r="J363" i="10" s="1"/>
  <c r="I363" i="10" a="1"/>
  <c r="I363" i="10" s="1"/>
  <c r="H363" i="10" a="1"/>
  <c r="H363" i="10" s="1"/>
  <c r="J362" i="10" a="1"/>
  <c r="J362" i="10" s="1"/>
  <c r="I362" i="10" a="1"/>
  <c r="I362" i="10" s="1"/>
  <c r="H362" i="10" a="1"/>
  <c r="H362" i="10" s="1"/>
  <c r="J361" i="10" a="1"/>
  <c r="J361" i="10" s="1"/>
  <c r="I361" i="10" a="1"/>
  <c r="I361" i="10" s="1"/>
  <c r="H361" i="10" a="1"/>
  <c r="H361" i="10" s="1"/>
  <c r="J360" i="10" a="1"/>
  <c r="J360" i="10" s="1"/>
  <c r="I360" i="10" a="1"/>
  <c r="I360" i="10" s="1"/>
  <c r="H360" i="10" a="1"/>
  <c r="H360" i="10" s="1"/>
  <c r="J359" i="10" a="1"/>
  <c r="J359" i="10" s="1"/>
  <c r="I359" i="10" a="1"/>
  <c r="I359" i="10" s="1"/>
  <c r="H359" i="10" a="1"/>
  <c r="H359" i="10" s="1"/>
  <c r="J358" i="10" a="1"/>
  <c r="J358" i="10" s="1"/>
  <c r="I358" i="10" a="1"/>
  <c r="I358" i="10" s="1"/>
  <c r="H358" i="10" a="1"/>
  <c r="H358" i="10" s="1"/>
  <c r="J355" i="10" a="1"/>
  <c r="J355" i="10" s="1"/>
  <c r="I355" i="10" a="1"/>
  <c r="I355" i="10" s="1"/>
  <c r="H355" i="10" a="1"/>
  <c r="H355" i="10" s="1"/>
  <c r="J354" i="10" a="1"/>
  <c r="J354" i="10" s="1"/>
  <c r="I354" i="10" a="1"/>
  <c r="I354" i="10" s="1"/>
  <c r="H354" i="10" a="1"/>
  <c r="H354" i="10" s="1"/>
  <c r="J353" i="10" a="1"/>
  <c r="J353" i="10" s="1"/>
  <c r="I353" i="10" a="1"/>
  <c r="I353" i="10" s="1"/>
  <c r="H353" i="10" a="1"/>
  <c r="H353" i="10" s="1"/>
  <c r="J352" i="10" a="1"/>
  <c r="J352" i="10" s="1"/>
  <c r="I352" i="10" a="1"/>
  <c r="I352" i="10" s="1"/>
  <c r="H352" i="10" a="1"/>
  <c r="H352" i="10" s="1"/>
  <c r="J351" i="10" a="1"/>
  <c r="J351" i="10" s="1"/>
  <c r="I351" i="10" a="1"/>
  <c r="I351" i="10" s="1"/>
  <c r="H351" i="10" a="1"/>
  <c r="H351" i="10" s="1"/>
  <c r="J350" i="10" a="1"/>
  <c r="J350" i="10" s="1"/>
  <c r="I350" i="10" a="1"/>
  <c r="I350" i="10" s="1"/>
  <c r="H350" i="10" a="1"/>
  <c r="H350" i="10" s="1"/>
  <c r="J349" i="10" a="1"/>
  <c r="J349" i="10" s="1"/>
  <c r="I349" i="10" a="1"/>
  <c r="I349" i="10" s="1"/>
  <c r="H349" i="10" a="1"/>
  <c r="H349" i="10" s="1"/>
  <c r="J348" i="10" a="1"/>
  <c r="J348" i="10" s="1"/>
  <c r="I348" i="10" a="1"/>
  <c r="I348" i="10" s="1"/>
  <c r="H348" i="10" a="1"/>
  <c r="H348" i="10" s="1"/>
  <c r="J347" i="10" a="1"/>
  <c r="J347" i="10" s="1"/>
  <c r="I347" i="10" a="1"/>
  <c r="I347" i="10" s="1"/>
  <c r="H347" i="10" a="1"/>
  <c r="H347" i="10" s="1"/>
  <c r="J346" i="10" a="1"/>
  <c r="J346" i="10" s="1"/>
  <c r="I346" i="10" a="1"/>
  <c r="I346" i="10" s="1"/>
  <c r="H346" i="10" a="1"/>
  <c r="H346" i="10" s="1"/>
  <c r="J345" i="10" a="1"/>
  <c r="J345" i="10" s="1"/>
  <c r="I345" i="10" a="1"/>
  <c r="I345" i="10" s="1"/>
  <c r="H345" i="10" a="1"/>
  <c r="H345" i="10" s="1"/>
  <c r="J344" i="10" a="1"/>
  <c r="J344" i="10" s="1"/>
  <c r="I344" i="10" a="1"/>
  <c r="I344" i="10" s="1"/>
  <c r="H344" i="10" a="1"/>
  <c r="H344" i="10" s="1"/>
  <c r="J343" i="10" a="1"/>
  <c r="J343" i="10" s="1"/>
  <c r="I343" i="10" a="1"/>
  <c r="I343" i="10" s="1"/>
  <c r="H343" i="10" a="1"/>
  <c r="H343" i="10" s="1"/>
  <c r="J342" i="10" a="1"/>
  <c r="J342" i="10" s="1"/>
  <c r="I342" i="10" a="1"/>
  <c r="I342" i="10" s="1"/>
  <c r="H342" i="10" a="1"/>
  <c r="H342" i="10" s="1"/>
  <c r="J341" i="10" a="1"/>
  <c r="J341" i="10" s="1"/>
  <c r="I341" i="10" a="1"/>
  <c r="I341" i="10" s="1"/>
  <c r="H341" i="10" a="1"/>
  <c r="H341" i="10" s="1"/>
  <c r="J340" i="10" a="1"/>
  <c r="J340" i="10" s="1"/>
  <c r="I340" i="10" a="1"/>
  <c r="I340" i="10" s="1"/>
  <c r="H340" i="10" a="1"/>
  <c r="H340" i="10" s="1"/>
  <c r="J339" i="10" a="1"/>
  <c r="J339" i="10" s="1"/>
  <c r="I339" i="10" a="1"/>
  <c r="I339" i="10" s="1"/>
  <c r="H339" i="10" a="1"/>
  <c r="H339" i="10" s="1"/>
  <c r="J336" i="10" a="1"/>
  <c r="J336" i="10" s="1"/>
  <c r="I336" i="10" a="1"/>
  <c r="I336" i="10" s="1"/>
  <c r="H336" i="10" a="1"/>
  <c r="H336" i="10" s="1"/>
  <c r="J335" i="10" a="1"/>
  <c r="J335" i="10" s="1"/>
  <c r="I335" i="10" a="1"/>
  <c r="I335" i="10" s="1"/>
  <c r="H335" i="10" a="1"/>
  <c r="H335" i="10" s="1"/>
  <c r="J334" i="10" a="1"/>
  <c r="J334" i="10" s="1"/>
  <c r="I334" i="10" a="1"/>
  <c r="I334" i="10" s="1"/>
  <c r="H334" i="10" a="1"/>
  <c r="H334" i="10" s="1"/>
  <c r="J333" i="10" a="1"/>
  <c r="J333" i="10" s="1"/>
  <c r="I333" i="10" a="1"/>
  <c r="I333" i="10" s="1"/>
  <c r="H333" i="10" a="1"/>
  <c r="H333" i="10" s="1"/>
  <c r="J332" i="10" a="1"/>
  <c r="J332" i="10" s="1"/>
  <c r="I332" i="10" a="1"/>
  <c r="I332" i="10" s="1"/>
  <c r="H332" i="10" a="1"/>
  <c r="H332" i="10" s="1"/>
  <c r="J331" i="10" a="1"/>
  <c r="J331" i="10" s="1"/>
  <c r="I331" i="10" a="1"/>
  <c r="I331" i="10" s="1"/>
  <c r="H331" i="10" a="1"/>
  <c r="H331" i="10" s="1"/>
  <c r="J330" i="10" a="1"/>
  <c r="J330" i="10" s="1"/>
  <c r="I330" i="10" a="1"/>
  <c r="I330" i="10" s="1"/>
  <c r="H330" i="10" a="1"/>
  <c r="H330" i="10" s="1"/>
  <c r="J329" i="10" a="1"/>
  <c r="J329" i="10" s="1"/>
  <c r="I329" i="10" a="1"/>
  <c r="I329" i="10" s="1"/>
  <c r="H329" i="10" a="1"/>
  <c r="H329" i="10" s="1"/>
  <c r="J328" i="10" a="1"/>
  <c r="J328" i="10" s="1"/>
  <c r="I328" i="10" a="1"/>
  <c r="I328" i="10" s="1"/>
  <c r="H328" i="10" a="1"/>
  <c r="H328" i="10" s="1"/>
  <c r="J327" i="10" a="1"/>
  <c r="J327" i="10" s="1"/>
  <c r="I327" i="10" a="1"/>
  <c r="I327" i="10" s="1"/>
  <c r="H327" i="10" a="1"/>
  <c r="H327" i="10" s="1"/>
  <c r="J326" i="10" a="1"/>
  <c r="J326" i="10" s="1"/>
  <c r="I326" i="10" a="1"/>
  <c r="I326" i="10" s="1"/>
  <c r="H326" i="10" a="1"/>
  <c r="H326" i="10" s="1"/>
  <c r="J325" i="10" a="1"/>
  <c r="J325" i="10" s="1"/>
  <c r="I325" i="10" a="1"/>
  <c r="I325" i="10" s="1"/>
  <c r="H325" i="10" a="1"/>
  <c r="H325" i="10" s="1"/>
  <c r="J324" i="10" a="1"/>
  <c r="J324" i="10" s="1"/>
  <c r="I324" i="10" a="1"/>
  <c r="I324" i="10" s="1"/>
  <c r="H324" i="10" a="1"/>
  <c r="H324" i="10" s="1"/>
  <c r="J321" i="10" a="1"/>
  <c r="J321" i="10" s="1"/>
  <c r="I321" i="10" a="1"/>
  <c r="I321" i="10" s="1"/>
  <c r="H321" i="10" a="1"/>
  <c r="H321" i="10" s="1"/>
  <c r="J320" i="10" a="1"/>
  <c r="J320" i="10" s="1"/>
  <c r="I320" i="10" a="1"/>
  <c r="I320" i="10" s="1"/>
  <c r="H320" i="10" a="1"/>
  <c r="H320" i="10" s="1"/>
  <c r="J319" i="10" a="1"/>
  <c r="J319" i="10" s="1"/>
  <c r="I319" i="10" a="1"/>
  <c r="I319" i="10" s="1"/>
  <c r="H319" i="10" a="1"/>
  <c r="H319" i="10" s="1"/>
  <c r="J318" i="10" a="1"/>
  <c r="J318" i="10" s="1"/>
  <c r="I318" i="10" a="1"/>
  <c r="I318" i="10" s="1"/>
  <c r="H318" i="10" a="1"/>
  <c r="H318" i="10" s="1"/>
  <c r="J317" i="10" a="1"/>
  <c r="J317" i="10" s="1"/>
  <c r="I317" i="10" a="1"/>
  <c r="I317" i="10" s="1"/>
  <c r="H317" i="10" a="1"/>
  <c r="H317" i="10" s="1"/>
  <c r="J316" i="10" a="1"/>
  <c r="J316" i="10" s="1"/>
  <c r="I316" i="10" a="1"/>
  <c r="I316" i="10" s="1"/>
  <c r="H316" i="10" a="1"/>
  <c r="H316" i="10" s="1"/>
  <c r="J315" i="10" a="1"/>
  <c r="J315" i="10" s="1"/>
  <c r="I315" i="10" a="1"/>
  <c r="I315" i="10" s="1"/>
  <c r="H315" i="10" a="1"/>
  <c r="H315" i="10" s="1"/>
  <c r="J314" i="10" a="1"/>
  <c r="J314" i="10" s="1"/>
  <c r="I314" i="10" a="1"/>
  <c r="I314" i="10" s="1"/>
  <c r="H314" i="10" a="1"/>
  <c r="H314" i="10" s="1"/>
  <c r="J313" i="10" a="1"/>
  <c r="J313" i="10" s="1"/>
  <c r="I313" i="10" a="1"/>
  <c r="I313" i="10" s="1"/>
  <c r="H313" i="10" a="1"/>
  <c r="H313" i="10" s="1"/>
  <c r="J312" i="10" a="1"/>
  <c r="J312" i="10" s="1"/>
  <c r="I312" i="10" a="1"/>
  <c r="I312" i="10" s="1"/>
  <c r="H312" i="10" a="1"/>
  <c r="H312" i="10" s="1"/>
  <c r="J311" i="10" a="1"/>
  <c r="J311" i="10" s="1"/>
  <c r="I311" i="10" a="1"/>
  <c r="I311" i="10" s="1"/>
  <c r="H311" i="10" a="1"/>
  <c r="H311" i="10" s="1"/>
  <c r="J310" i="10" a="1"/>
  <c r="J310" i="10" s="1"/>
  <c r="I310" i="10" a="1"/>
  <c r="I310" i="10" s="1"/>
  <c r="H310" i="10" a="1"/>
  <c r="H310" i="10" s="1"/>
  <c r="J307" i="10" a="1"/>
  <c r="J307" i="10" s="1"/>
  <c r="I307" i="10" a="1"/>
  <c r="I307" i="10" s="1"/>
  <c r="H307" i="10" a="1"/>
  <c r="H307" i="10" s="1"/>
  <c r="J306" i="10" a="1"/>
  <c r="J306" i="10" s="1"/>
  <c r="I306" i="10" a="1"/>
  <c r="I306" i="10" s="1"/>
  <c r="H306" i="10" a="1"/>
  <c r="H306" i="10" s="1"/>
  <c r="J305" i="10" a="1"/>
  <c r="J305" i="10" s="1"/>
  <c r="I305" i="10" a="1"/>
  <c r="I305" i="10" s="1"/>
  <c r="H305" i="10" a="1"/>
  <c r="H305" i="10" s="1"/>
  <c r="J304" i="10" a="1"/>
  <c r="J304" i="10" s="1"/>
  <c r="I304" i="10" a="1"/>
  <c r="I304" i="10" s="1"/>
  <c r="H304" i="10" a="1"/>
  <c r="H304" i="10" s="1"/>
  <c r="J303" i="10" a="1"/>
  <c r="J303" i="10" s="1"/>
  <c r="I303" i="10" a="1"/>
  <c r="I303" i="10" s="1"/>
  <c r="H303" i="10" a="1"/>
  <c r="H303" i="10" s="1"/>
  <c r="J302" i="10" a="1"/>
  <c r="J302" i="10" s="1"/>
  <c r="I302" i="10" a="1"/>
  <c r="I302" i="10" s="1"/>
  <c r="H302" i="10" a="1"/>
  <c r="H302" i="10" s="1"/>
  <c r="J301" i="10" a="1"/>
  <c r="J301" i="10" s="1"/>
  <c r="I301" i="10" a="1"/>
  <c r="I301" i="10" s="1"/>
  <c r="H301" i="10" a="1"/>
  <c r="H301" i="10" s="1"/>
  <c r="J300" i="10" a="1"/>
  <c r="J300" i="10" s="1"/>
  <c r="I300" i="10" a="1"/>
  <c r="I300" i="10" s="1"/>
  <c r="H300" i="10" a="1"/>
  <c r="H300" i="10" s="1"/>
  <c r="J299" i="10" a="1"/>
  <c r="J299" i="10" s="1"/>
  <c r="I299" i="10" a="1"/>
  <c r="I299" i="10" s="1"/>
  <c r="H299" i="10" a="1"/>
  <c r="H299" i="10" s="1"/>
  <c r="J298" i="10" a="1"/>
  <c r="J298" i="10" s="1"/>
  <c r="I298" i="10" a="1"/>
  <c r="I298" i="10" s="1"/>
  <c r="H298" i="10" a="1"/>
  <c r="H298" i="10" s="1"/>
  <c r="J297" i="10" a="1"/>
  <c r="J297" i="10" s="1"/>
  <c r="I297" i="10" a="1"/>
  <c r="I297" i="10" s="1"/>
  <c r="H297" i="10" a="1"/>
  <c r="H297" i="10" s="1"/>
  <c r="J296" i="10" a="1"/>
  <c r="J296" i="10" s="1"/>
  <c r="I296" i="10" a="1"/>
  <c r="I296" i="10" s="1"/>
  <c r="H296" i="10" a="1"/>
  <c r="H296" i="10" s="1"/>
  <c r="J295" i="10" a="1"/>
  <c r="J295" i="10" s="1"/>
  <c r="I295" i="10" a="1"/>
  <c r="I295" i="10" s="1"/>
  <c r="H295" i="10" a="1"/>
  <c r="H295" i="10" s="1"/>
  <c r="J294" i="10" a="1"/>
  <c r="J294" i="10" s="1"/>
  <c r="I294" i="10" a="1"/>
  <c r="I294" i="10" s="1"/>
  <c r="H294" i="10" a="1"/>
  <c r="H294" i="10" s="1"/>
  <c r="J141" i="10" a="1"/>
  <c r="J141" i="10" s="1"/>
  <c r="J285" i="10" a="1"/>
  <c r="J285" i="10" s="1"/>
  <c r="I285" i="10" a="1"/>
  <c r="I285" i="10" s="1"/>
  <c r="H285" i="10" a="1"/>
  <c r="H285" i="10" s="1"/>
  <c r="J280" i="10" a="1"/>
  <c r="J280" i="10" s="1"/>
  <c r="I280" i="10" a="1"/>
  <c r="I280" i="10" s="1"/>
  <c r="H280" i="10" a="1"/>
  <c r="H280" i="10" s="1"/>
  <c r="J290" i="10" a="1"/>
  <c r="J290" i="10" s="1"/>
  <c r="I290" i="10" a="1"/>
  <c r="I290" i="10" s="1"/>
  <c r="H290" i="10" a="1"/>
  <c r="H290" i="10" s="1"/>
  <c r="J279" i="10" a="1"/>
  <c r="J279" i="10" s="1"/>
  <c r="I279" i="10" a="1"/>
  <c r="I279" i="10" s="1"/>
  <c r="H279" i="10" a="1"/>
  <c r="H279" i="10" s="1"/>
  <c r="J289" i="10" a="1"/>
  <c r="J289" i="10" s="1"/>
  <c r="I289" i="10" a="1"/>
  <c r="I289" i="10" s="1"/>
  <c r="H289" i="10" a="1"/>
  <c r="H289" i="10" s="1"/>
  <c r="J278" i="10" a="1"/>
  <c r="J278" i="10" s="1"/>
  <c r="I278" i="10" a="1"/>
  <c r="I278" i="10" s="1"/>
  <c r="H278" i="10" a="1"/>
  <c r="H278" i="10" s="1"/>
  <c r="J283" i="10" a="1"/>
  <c r="J283" i="10" s="1"/>
  <c r="I283" i="10" a="1"/>
  <c r="I283" i="10" s="1"/>
  <c r="H283" i="10" a="1"/>
  <c r="H283" i="10" s="1"/>
  <c r="J291" i="10" a="1"/>
  <c r="J291" i="10" s="1"/>
  <c r="I291" i="10" a="1"/>
  <c r="I291" i="10" s="1"/>
  <c r="H291" i="10" a="1"/>
  <c r="H291" i="10" s="1"/>
  <c r="J282" i="10" a="1"/>
  <c r="J282" i="10" s="1"/>
  <c r="I282" i="10" a="1"/>
  <c r="I282" i="10" s="1"/>
  <c r="H282" i="10" a="1"/>
  <c r="H282" i="10" s="1"/>
  <c r="J281" i="10" a="1"/>
  <c r="J281" i="10" s="1"/>
  <c r="I281" i="10" a="1"/>
  <c r="I281" i="10" s="1"/>
  <c r="H281" i="10" a="1"/>
  <c r="H281" i="10" s="1"/>
  <c r="J284" i="10" a="1"/>
  <c r="J284" i="10" s="1"/>
  <c r="I284" i="10" a="1"/>
  <c r="I284" i="10" s="1"/>
  <c r="H284" i="10" a="1"/>
  <c r="H284" i="10" s="1"/>
  <c r="J286" i="10" a="1"/>
  <c r="J286" i="10" s="1"/>
  <c r="I286" i="10" a="1"/>
  <c r="I286" i="10" s="1"/>
  <c r="H286" i="10" a="1"/>
  <c r="H286" i="10" s="1"/>
  <c r="J287" i="10" a="1"/>
  <c r="J287" i="10" s="1"/>
  <c r="I287" i="10" a="1"/>
  <c r="I287" i="10" s="1"/>
  <c r="H287" i="10" a="1"/>
  <c r="H287" i="10" s="1"/>
  <c r="J288" i="10" a="1"/>
  <c r="J288" i="10" s="1"/>
  <c r="I288" i="10" a="1"/>
  <c r="I288" i="10" s="1"/>
  <c r="H288" i="10" a="1"/>
  <c r="H288" i="10" s="1"/>
  <c r="J277" i="10" a="1"/>
  <c r="J277" i="10" s="1"/>
  <c r="I277" i="10" a="1"/>
  <c r="I277" i="10" s="1"/>
  <c r="H277" i="10" a="1"/>
  <c r="H277" i="10" s="1"/>
  <c r="J274" i="10" a="1"/>
  <c r="J274" i="10" s="1"/>
  <c r="I274" i="10" a="1"/>
  <c r="I274" i="10" s="1"/>
  <c r="H274" i="10" a="1"/>
  <c r="H274" i="10" s="1"/>
  <c r="J273" i="10" a="1"/>
  <c r="J273" i="10" s="1"/>
  <c r="I273" i="10" a="1"/>
  <c r="I273" i="10" s="1"/>
  <c r="H273" i="10" a="1"/>
  <c r="H273" i="10" s="1"/>
  <c r="J272" i="10" a="1"/>
  <c r="J272" i="10" s="1"/>
  <c r="I272" i="10" a="1"/>
  <c r="I272" i="10" s="1"/>
  <c r="H272" i="10" a="1"/>
  <c r="H272" i="10" s="1"/>
  <c r="J271" i="10" a="1"/>
  <c r="J271" i="10" s="1"/>
  <c r="I271" i="10" a="1"/>
  <c r="I271" i="10" s="1"/>
  <c r="H271" i="10" a="1"/>
  <c r="H271" i="10" s="1"/>
  <c r="J270" i="10" a="1"/>
  <c r="J270" i="10" s="1"/>
  <c r="I270" i="10" a="1"/>
  <c r="I270" i="10" s="1"/>
  <c r="H270" i="10" a="1"/>
  <c r="H270" i="10" s="1"/>
  <c r="J269" i="10" a="1"/>
  <c r="J269" i="10" s="1"/>
  <c r="I269" i="10" a="1"/>
  <c r="I269" i="10" s="1"/>
  <c r="H269" i="10" a="1"/>
  <c r="H269" i="10" s="1"/>
  <c r="J268" i="10" a="1"/>
  <c r="J268" i="10" s="1"/>
  <c r="I268" i="10" a="1"/>
  <c r="I268" i="10" s="1"/>
  <c r="H268" i="10" a="1"/>
  <c r="H268" i="10" s="1"/>
  <c r="J267" i="10" a="1"/>
  <c r="J267" i="10" s="1"/>
  <c r="I267" i="10" a="1"/>
  <c r="I267" i="10" s="1"/>
  <c r="H267" i="10" a="1"/>
  <c r="H267" i="10" s="1"/>
  <c r="J266" i="10" a="1"/>
  <c r="J266" i="10" s="1"/>
  <c r="I266" i="10" a="1"/>
  <c r="I266" i="10" s="1"/>
  <c r="H266" i="10" a="1"/>
  <c r="H266" i="10" s="1"/>
  <c r="J265" i="10" a="1"/>
  <c r="J265" i="10" s="1"/>
  <c r="I265" i="10" a="1"/>
  <c r="I265" i="10" s="1"/>
  <c r="H265" i="10" a="1"/>
  <c r="H265" i="10" s="1"/>
  <c r="J264" i="10" a="1"/>
  <c r="J264" i="10" s="1"/>
  <c r="I264" i="10" a="1"/>
  <c r="I264" i="10" s="1"/>
  <c r="H264" i="10" a="1"/>
  <c r="H264" i="10" s="1"/>
  <c r="J263" i="10" a="1"/>
  <c r="J263" i="10" s="1"/>
  <c r="I263" i="10" a="1"/>
  <c r="I263" i="10" s="1"/>
  <c r="H263" i="10" a="1"/>
  <c r="H263" i="10" s="1"/>
  <c r="J262" i="10" a="1"/>
  <c r="J262" i="10" s="1"/>
  <c r="I262" i="10" a="1"/>
  <c r="I262" i="10" s="1"/>
  <c r="H262" i="10" a="1"/>
  <c r="H262" i="10" s="1"/>
  <c r="J261" i="10" a="1"/>
  <c r="J261" i="10" s="1"/>
  <c r="I261" i="10" a="1"/>
  <c r="I261" i="10" s="1"/>
  <c r="H261" i="10" a="1"/>
  <c r="H261" i="10" s="1"/>
  <c r="J258" i="10" a="1"/>
  <c r="J258" i="10" s="1"/>
  <c r="I258" i="10" a="1"/>
  <c r="I258" i="10" s="1"/>
  <c r="H258" i="10" a="1"/>
  <c r="H258" i="10" s="1"/>
  <c r="J257" i="10" a="1"/>
  <c r="J257" i="10" s="1"/>
  <c r="I257" i="10" a="1"/>
  <c r="I257" i="10" s="1"/>
  <c r="H257" i="10" a="1"/>
  <c r="H257" i="10" s="1"/>
  <c r="J256" i="10" a="1"/>
  <c r="J256" i="10" s="1"/>
  <c r="I256" i="10" a="1"/>
  <c r="I256" i="10" s="1"/>
  <c r="H256" i="10" a="1"/>
  <c r="H256" i="10" s="1"/>
  <c r="J255" i="10" a="1"/>
  <c r="J255" i="10" s="1"/>
  <c r="I255" i="10" a="1"/>
  <c r="I255" i="10" s="1"/>
  <c r="H255" i="10" a="1"/>
  <c r="H255" i="10" s="1"/>
  <c r="J254" i="10" a="1"/>
  <c r="J254" i="10" s="1"/>
  <c r="I254" i="10" a="1"/>
  <c r="I254" i="10" s="1"/>
  <c r="H254" i="10" a="1"/>
  <c r="H254" i="10" s="1"/>
  <c r="J253" i="10" a="1"/>
  <c r="J253" i="10" s="1"/>
  <c r="I253" i="10" a="1"/>
  <c r="I253" i="10" s="1"/>
  <c r="H253" i="10" a="1"/>
  <c r="H253" i="10" s="1"/>
  <c r="J252" i="10" a="1"/>
  <c r="J252" i="10" s="1"/>
  <c r="I252" i="10" a="1"/>
  <c r="I252" i="10" s="1"/>
  <c r="H252" i="10" a="1"/>
  <c r="H252" i="10" s="1"/>
  <c r="J251" i="10" a="1"/>
  <c r="J251" i="10" s="1"/>
  <c r="I251" i="10" a="1"/>
  <c r="I251" i="10" s="1"/>
  <c r="H251" i="10" a="1"/>
  <c r="H251" i="10" s="1"/>
  <c r="J250" i="10" a="1"/>
  <c r="J250" i="10" s="1"/>
  <c r="I250" i="10" a="1"/>
  <c r="I250" i="10" s="1"/>
  <c r="H250" i="10" a="1"/>
  <c r="H250" i="10" s="1"/>
  <c r="J249" i="10" a="1"/>
  <c r="J249" i="10" s="1"/>
  <c r="I249" i="10" a="1"/>
  <c r="I249" i="10" s="1"/>
  <c r="H249" i="10" a="1"/>
  <c r="H249" i="10" s="1"/>
  <c r="J248" i="10" a="1"/>
  <c r="J248" i="10" s="1"/>
  <c r="I248" i="10" a="1"/>
  <c r="I248" i="10" s="1"/>
  <c r="H248" i="10" a="1"/>
  <c r="H248" i="10" s="1"/>
  <c r="J247" i="10" a="1"/>
  <c r="J247" i="10" s="1"/>
  <c r="I247" i="10" a="1"/>
  <c r="I247" i="10" s="1"/>
  <c r="H247" i="10" a="1"/>
  <c r="H247" i="10" s="1"/>
  <c r="J246" i="10" a="1"/>
  <c r="J246" i="10" s="1"/>
  <c r="I246" i="10" a="1"/>
  <c r="I246" i="10" s="1"/>
  <c r="H246" i="10" a="1"/>
  <c r="H246" i="10" s="1"/>
  <c r="J245" i="10" a="1"/>
  <c r="J245" i="10" s="1"/>
  <c r="I245" i="10" a="1"/>
  <c r="I245" i="10" s="1"/>
  <c r="H245" i="10" a="1"/>
  <c r="H245" i="10" s="1"/>
  <c r="J244" i="10" a="1"/>
  <c r="J244" i="10" s="1"/>
  <c r="I244" i="10" a="1"/>
  <c r="I244" i="10" s="1"/>
  <c r="H244" i="10" a="1"/>
  <c r="H244" i="10" s="1"/>
  <c r="J241" i="10" a="1"/>
  <c r="J241" i="10" s="1"/>
  <c r="I241" i="10" a="1"/>
  <c r="I241" i="10" s="1"/>
  <c r="H241" i="10" a="1"/>
  <c r="H241" i="10" s="1"/>
  <c r="J240" i="10" a="1"/>
  <c r="J240" i="10" s="1"/>
  <c r="I240" i="10" a="1"/>
  <c r="I240" i="10" s="1"/>
  <c r="H240" i="10" a="1"/>
  <c r="H240" i="10" s="1"/>
  <c r="J239" i="10" a="1"/>
  <c r="J239" i="10" s="1"/>
  <c r="I239" i="10" a="1"/>
  <c r="I239" i="10" s="1"/>
  <c r="H239" i="10" a="1"/>
  <c r="H239" i="10" s="1"/>
  <c r="J238" i="10" a="1"/>
  <c r="J238" i="10" s="1"/>
  <c r="I238" i="10" a="1"/>
  <c r="I238" i="10" s="1"/>
  <c r="H238" i="10" a="1"/>
  <c r="H238" i="10" s="1"/>
  <c r="J237" i="10" a="1"/>
  <c r="J237" i="10" s="1"/>
  <c r="I237" i="10" a="1"/>
  <c r="I237" i="10" s="1"/>
  <c r="H237" i="10" a="1"/>
  <c r="H237" i="10" s="1"/>
  <c r="J236" i="10" a="1"/>
  <c r="J236" i="10" s="1"/>
  <c r="I236" i="10" a="1"/>
  <c r="I236" i="10" s="1"/>
  <c r="H236" i="10" a="1"/>
  <c r="H236" i="10" s="1"/>
  <c r="J235" i="10" a="1"/>
  <c r="J235" i="10" s="1"/>
  <c r="I235" i="10" a="1"/>
  <c r="I235" i="10" s="1"/>
  <c r="H235" i="10" a="1"/>
  <c r="H235" i="10" s="1"/>
  <c r="J234" i="10" a="1"/>
  <c r="J234" i="10" s="1"/>
  <c r="I234" i="10" a="1"/>
  <c r="I234" i="10" s="1"/>
  <c r="H234" i="10" a="1"/>
  <c r="H234" i="10" s="1"/>
  <c r="J233" i="10" a="1"/>
  <c r="J233" i="10" s="1"/>
  <c r="I233" i="10" a="1"/>
  <c r="I233" i="10" s="1"/>
  <c r="H233" i="10" a="1"/>
  <c r="H233" i="10" s="1"/>
  <c r="J232" i="10" a="1"/>
  <c r="J232" i="10" s="1"/>
  <c r="I232" i="10" a="1"/>
  <c r="I232" i="10" s="1"/>
  <c r="H232" i="10" a="1"/>
  <c r="H232" i="10" s="1"/>
  <c r="J231" i="10" a="1"/>
  <c r="J231" i="10" s="1"/>
  <c r="I231" i="10" a="1"/>
  <c r="I231" i="10" s="1"/>
  <c r="H231" i="10" a="1"/>
  <c r="H231" i="10" s="1"/>
  <c r="J230" i="10" a="1"/>
  <c r="J230" i="10" s="1"/>
  <c r="I230" i="10" a="1"/>
  <c r="I230" i="10" s="1"/>
  <c r="H230" i="10" a="1"/>
  <c r="H230" i="10" s="1"/>
  <c r="J229" i="10" a="1"/>
  <c r="J229" i="10" s="1"/>
  <c r="I229" i="10" a="1"/>
  <c r="I229" i="10" s="1"/>
  <c r="H229" i="10" a="1"/>
  <c r="H229" i="10" s="1"/>
  <c r="J228" i="10" a="1"/>
  <c r="J228" i="10" s="1"/>
  <c r="I228" i="10" a="1"/>
  <c r="I228" i="10" s="1"/>
  <c r="H228" i="10" a="1"/>
  <c r="H228" i="10" s="1"/>
  <c r="J225" i="10" a="1"/>
  <c r="J225" i="10" s="1"/>
  <c r="I225" i="10" a="1"/>
  <c r="I225" i="10" s="1"/>
  <c r="H225" i="10" a="1"/>
  <c r="H225" i="10" s="1"/>
  <c r="J224" i="10" a="1"/>
  <c r="J224" i="10" s="1"/>
  <c r="I224" i="10" a="1"/>
  <c r="I224" i="10" s="1"/>
  <c r="H224" i="10" a="1"/>
  <c r="H224" i="10" s="1"/>
  <c r="J223" i="10" a="1"/>
  <c r="J223" i="10" s="1"/>
  <c r="I223" i="10" a="1"/>
  <c r="I223" i="10" s="1"/>
  <c r="H223" i="10" a="1"/>
  <c r="H223" i="10" s="1"/>
  <c r="J222" i="10" a="1"/>
  <c r="J222" i="10" s="1"/>
  <c r="I222" i="10" a="1"/>
  <c r="I222" i="10" s="1"/>
  <c r="H222" i="10" a="1"/>
  <c r="H222" i="10" s="1"/>
  <c r="J221" i="10" a="1"/>
  <c r="J221" i="10" s="1"/>
  <c r="I221" i="10" a="1"/>
  <c r="I221" i="10" s="1"/>
  <c r="H221" i="10" a="1"/>
  <c r="H221" i="10" s="1"/>
  <c r="J220" i="10" a="1"/>
  <c r="J220" i="10" s="1"/>
  <c r="I220" i="10" a="1"/>
  <c r="I220" i="10" s="1"/>
  <c r="H220" i="10" a="1"/>
  <c r="H220" i="10" s="1"/>
  <c r="J219" i="10" a="1"/>
  <c r="J219" i="10" s="1"/>
  <c r="I219" i="10" a="1"/>
  <c r="I219" i="10" s="1"/>
  <c r="H219" i="10" a="1"/>
  <c r="H219" i="10" s="1"/>
  <c r="J218" i="10" a="1"/>
  <c r="J218" i="10" s="1"/>
  <c r="I218" i="10" a="1"/>
  <c r="I218" i="10" s="1"/>
  <c r="H218" i="10" a="1"/>
  <c r="H218" i="10" s="1"/>
  <c r="J217" i="10" a="1"/>
  <c r="J217" i="10" s="1"/>
  <c r="I217" i="10" a="1"/>
  <c r="I217" i="10" s="1"/>
  <c r="H217" i="10" a="1"/>
  <c r="H217" i="10" s="1"/>
  <c r="J216" i="10" a="1"/>
  <c r="J216" i="10" s="1"/>
  <c r="I216" i="10" a="1"/>
  <c r="I216" i="10" s="1"/>
  <c r="H216" i="10" a="1"/>
  <c r="H216" i="10" s="1"/>
  <c r="J215" i="10" a="1"/>
  <c r="J215" i="10" s="1"/>
  <c r="I215" i="10" a="1"/>
  <c r="I215" i="10" s="1"/>
  <c r="H215" i="10" a="1"/>
  <c r="H215" i="10" s="1"/>
  <c r="J214" i="10" a="1"/>
  <c r="J214" i="10" s="1"/>
  <c r="I214" i="10" a="1"/>
  <c r="I214" i="10" s="1"/>
  <c r="H214" i="10" a="1"/>
  <c r="H214" i="10" s="1"/>
  <c r="J213" i="10" a="1"/>
  <c r="J213" i="10" s="1"/>
  <c r="I213" i="10" a="1"/>
  <c r="I213" i="10" s="1"/>
  <c r="H213" i="10" a="1"/>
  <c r="H213" i="10" s="1"/>
  <c r="J212" i="10" a="1"/>
  <c r="J212" i="10" s="1"/>
  <c r="I212" i="10" a="1"/>
  <c r="I212" i="10" s="1"/>
  <c r="H212" i="10" a="1"/>
  <c r="H212" i="10" s="1"/>
  <c r="J211" i="10" a="1"/>
  <c r="J211" i="10" s="1"/>
  <c r="I211" i="10" a="1"/>
  <c r="I211" i="10" s="1"/>
  <c r="H211" i="10" a="1"/>
  <c r="H211" i="10" s="1"/>
  <c r="J208" i="10" a="1"/>
  <c r="J208" i="10" s="1"/>
  <c r="I208" i="10" a="1"/>
  <c r="I208" i="10" s="1"/>
  <c r="H208" i="10" a="1"/>
  <c r="H208" i="10" s="1"/>
  <c r="J207" i="10" a="1"/>
  <c r="J207" i="10" s="1"/>
  <c r="I207" i="10" a="1"/>
  <c r="I207" i="10" s="1"/>
  <c r="H207" i="10" a="1"/>
  <c r="H207" i="10" s="1"/>
  <c r="J206" i="10" a="1"/>
  <c r="J206" i="10" s="1"/>
  <c r="I206" i="10" a="1"/>
  <c r="I206" i="10" s="1"/>
  <c r="H206" i="10" a="1"/>
  <c r="H206" i="10" s="1"/>
  <c r="J205" i="10" a="1"/>
  <c r="J205" i="10" s="1"/>
  <c r="I205" i="10" a="1"/>
  <c r="I205" i="10" s="1"/>
  <c r="H205" i="10" a="1"/>
  <c r="H205" i="10" s="1"/>
  <c r="J204" i="10" a="1"/>
  <c r="J204" i="10" s="1"/>
  <c r="I204" i="10" a="1"/>
  <c r="I204" i="10" s="1"/>
  <c r="H204" i="10" a="1"/>
  <c r="H204" i="10" s="1"/>
  <c r="J203" i="10" a="1"/>
  <c r="J203" i="10" s="1"/>
  <c r="I203" i="10" a="1"/>
  <c r="I203" i="10" s="1"/>
  <c r="H203" i="10" a="1"/>
  <c r="H203" i="10" s="1"/>
  <c r="J202" i="10" a="1"/>
  <c r="J202" i="10" s="1"/>
  <c r="I202" i="10" a="1"/>
  <c r="I202" i="10" s="1"/>
  <c r="H202" i="10" a="1"/>
  <c r="H202" i="10" s="1"/>
  <c r="J201" i="10" a="1"/>
  <c r="J201" i="10" s="1"/>
  <c r="I201" i="10" a="1"/>
  <c r="I201" i="10" s="1"/>
  <c r="H201" i="10" a="1"/>
  <c r="H201" i="10" s="1"/>
  <c r="J200" i="10" a="1"/>
  <c r="J200" i="10" s="1"/>
  <c r="I200" i="10" a="1"/>
  <c r="I200" i="10" s="1"/>
  <c r="H200" i="10" a="1"/>
  <c r="H200" i="10" s="1"/>
  <c r="J199" i="10" a="1"/>
  <c r="J199" i="10" s="1"/>
  <c r="I199" i="10" a="1"/>
  <c r="I199" i="10" s="1"/>
  <c r="H199" i="10" a="1"/>
  <c r="H199" i="10" s="1"/>
  <c r="J198" i="10" a="1"/>
  <c r="J198" i="10" s="1"/>
  <c r="I198" i="10" a="1"/>
  <c r="I198" i="10" s="1"/>
  <c r="H198" i="10" a="1"/>
  <c r="H198" i="10" s="1"/>
  <c r="J197" i="10" a="1"/>
  <c r="J197" i="10" s="1"/>
  <c r="I197" i="10" a="1"/>
  <c r="I197" i="10" s="1"/>
  <c r="H197" i="10" a="1"/>
  <c r="H197" i="10" s="1"/>
  <c r="J196" i="10" a="1"/>
  <c r="J196" i="10" s="1"/>
  <c r="I196" i="10" a="1"/>
  <c r="I196" i="10" s="1"/>
  <c r="H196" i="10" a="1"/>
  <c r="H196" i="10" s="1"/>
  <c r="J195" i="10" a="1"/>
  <c r="J195" i="10" s="1"/>
  <c r="I195" i="10" a="1"/>
  <c r="I195" i="10" s="1"/>
  <c r="H195" i="10" a="1"/>
  <c r="H195" i="10" s="1"/>
  <c r="J194" i="10" a="1"/>
  <c r="J194" i="10" s="1"/>
  <c r="I194" i="10" a="1"/>
  <c r="I194" i="10" s="1"/>
  <c r="H194" i="10" a="1"/>
  <c r="H194" i="10" s="1"/>
  <c r="J193" i="10" a="1"/>
  <c r="J193" i="10" s="1"/>
  <c r="I193" i="10" a="1"/>
  <c r="I193" i="10" s="1"/>
  <c r="H193" i="10" a="1"/>
  <c r="H193" i="10" s="1"/>
  <c r="J190" i="10" a="1"/>
  <c r="J190" i="10" s="1"/>
  <c r="I190" i="10" a="1"/>
  <c r="I190" i="10" s="1"/>
  <c r="H190" i="10" a="1"/>
  <c r="H190" i="10" s="1"/>
  <c r="J189" i="10" a="1"/>
  <c r="J189" i="10" s="1"/>
  <c r="I189" i="10" a="1"/>
  <c r="I189" i="10" s="1"/>
  <c r="H189" i="10" a="1"/>
  <c r="H189" i="10" s="1"/>
  <c r="J188" i="10" a="1"/>
  <c r="J188" i="10" s="1"/>
  <c r="I188" i="10" a="1"/>
  <c r="I188" i="10" s="1"/>
  <c r="H188" i="10" a="1"/>
  <c r="H188" i="10" s="1"/>
  <c r="J187" i="10" a="1"/>
  <c r="J187" i="10" s="1"/>
  <c r="I187" i="10" a="1"/>
  <c r="I187" i="10" s="1"/>
  <c r="H187" i="10" a="1"/>
  <c r="H187" i="10" s="1"/>
  <c r="J186" i="10" a="1"/>
  <c r="J186" i="10" s="1"/>
  <c r="I186" i="10" a="1"/>
  <c r="I186" i="10" s="1"/>
  <c r="H186" i="10" a="1"/>
  <c r="H186" i="10" s="1"/>
  <c r="J185" i="10" a="1"/>
  <c r="J185" i="10" s="1"/>
  <c r="I185" i="10" a="1"/>
  <c r="I185" i="10" s="1"/>
  <c r="H185" i="10" a="1"/>
  <c r="H185" i="10" s="1"/>
  <c r="J184" i="10" a="1"/>
  <c r="J184" i="10" s="1"/>
  <c r="I184" i="10" a="1"/>
  <c r="I184" i="10" s="1"/>
  <c r="H184" i="10" a="1"/>
  <c r="H184" i="10" s="1"/>
  <c r="J183" i="10" a="1"/>
  <c r="J183" i="10" s="1"/>
  <c r="I183" i="10" a="1"/>
  <c r="I183" i="10" s="1"/>
  <c r="H183" i="10" a="1"/>
  <c r="H183" i="10" s="1"/>
  <c r="J182" i="10" a="1"/>
  <c r="J182" i="10" s="1"/>
  <c r="I182" i="10" a="1"/>
  <c r="I182" i="10" s="1"/>
  <c r="H182" i="10" a="1"/>
  <c r="H182" i="10" s="1"/>
  <c r="J181" i="10" a="1"/>
  <c r="J181" i="10" s="1"/>
  <c r="I181" i="10" a="1"/>
  <c r="I181" i="10" s="1"/>
  <c r="H181" i="10" a="1"/>
  <c r="H181" i="10" s="1"/>
  <c r="J180" i="10" a="1"/>
  <c r="J180" i="10" s="1"/>
  <c r="I180" i="10" a="1"/>
  <c r="I180" i="10" s="1"/>
  <c r="H180" i="10" a="1"/>
  <c r="H180" i="10" s="1"/>
  <c r="J179" i="10" a="1"/>
  <c r="J179" i="10" s="1"/>
  <c r="I179" i="10" a="1"/>
  <c r="I179" i="10" s="1"/>
  <c r="H179" i="10" a="1"/>
  <c r="H179" i="10" s="1"/>
  <c r="J178" i="10" a="1"/>
  <c r="J178" i="10" s="1"/>
  <c r="I178" i="10" a="1"/>
  <c r="I178" i="10" s="1"/>
  <c r="H178" i="10" a="1"/>
  <c r="H178" i="10" s="1"/>
  <c r="J177" i="10" a="1"/>
  <c r="J177" i="10" s="1"/>
  <c r="I177" i="10" a="1"/>
  <c r="I177" i="10" s="1"/>
  <c r="H177" i="10" a="1"/>
  <c r="H177" i="10" s="1"/>
  <c r="J176" i="10" a="1"/>
  <c r="J176" i="10" s="1"/>
  <c r="I176" i="10" a="1"/>
  <c r="I176" i="10" s="1"/>
  <c r="H176" i="10" a="1"/>
  <c r="H176" i="10" s="1"/>
  <c r="J173" i="10" a="1"/>
  <c r="J173" i="10" s="1"/>
  <c r="I173" i="10" a="1"/>
  <c r="I173" i="10" s="1"/>
  <c r="H173" i="10" a="1"/>
  <c r="H173" i="10" s="1"/>
  <c r="J172" i="10" a="1"/>
  <c r="J172" i="10" s="1"/>
  <c r="I172" i="10" a="1"/>
  <c r="I172" i="10" s="1"/>
  <c r="H172" i="10" a="1"/>
  <c r="H172" i="10" s="1"/>
  <c r="J171" i="10" a="1"/>
  <c r="J171" i="10" s="1"/>
  <c r="I171" i="10" a="1"/>
  <c r="I171" i="10" s="1"/>
  <c r="H171" i="10" a="1"/>
  <c r="H171" i="10" s="1"/>
  <c r="J170" i="10" a="1"/>
  <c r="J170" i="10" s="1"/>
  <c r="I170" i="10" a="1"/>
  <c r="I170" i="10" s="1"/>
  <c r="H170" i="10" a="1"/>
  <c r="H170" i="10" s="1"/>
  <c r="J169" i="10" a="1"/>
  <c r="J169" i="10" s="1"/>
  <c r="I169" i="10" a="1"/>
  <c r="I169" i="10" s="1"/>
  <c r="H169" i="10" a="1"/>
  <c r="H169" i="10" s="1"/>
  <c r="J168" i="10" a="1"/>
  <c r="J168" i="10" s="1"/>
  <c r="I168" i="10" a="1"/>
  <c r="I168" i="10" s="1"/>
  <c r="H168" i="10" a="1"/>
  <c r="H168" i="10" s="1"/>
  <c r="J167" i="10" a="1"/>
  <c r="J167" i="10" s="1"/>
  <c r="I167" i="10" a="1"/>
  <c r="I167" i="10" s="1"/>
  <c r="H167" i="10" a="1"/>
  <c r="H167" i="10" s="1"/>
  <c r="J166" i="10" a="1"/>
  <c r="J166" i="10" s="1"/>
  <c r="I166" i="10" a="1"/>
  <c r="I166" i="10" s="1"/>
  <c r="H166" i="10" a="1"/>
  <c r="H166" i="10" s="1"/>
  <c r="J165" i="10" a="1"/>
  <c r="J165" i="10" s="1"/>
  <c r="I165" i="10" a="1"/>
  <c r="I165" i="10" s="1"/>
  <c r="H165" i="10" a="1"/>
  <c r="H165" i="10" s="1"/>
  <c r="J164" i="10" a="1"/>
  <c r="J164" i="10" s="1"/>
  <c r="I164" i="10" a="1"/>
  <c r="I164" i="10" s="1"/>
  <c r="H164" i="10" a="1"/>
  <c r="H164" i="10" s="1"/>
  <c r="J163" i="10" a="1"/>
  <c r="J163" i="10" s="1"/>
  <c r="I163" i="10" a="1"/>
  <c r="I163" i="10" s="1"/>
  <c r="H163" i="10" a="1"/>
  <c r="H163" i="10" s="1"/>
  <c r="J162" i="10" a="1"/>
  <c r="J162" i="10" s="1"/>
  <c r="I162" i="10" a="1"/>
  <c r="I162" i="10" s="1"/>
  <c r="H162" i="10" a="1"/>
  <c r="H162" i="10" s="1"/>
  <c r="J161" i="10" a="1"/>
  <c r="J161" i="10" s="1"/>
  <c r="I161" i="10" a="1"/>
  <c r="I161" i="10" s="1"/>
  <c r="H161" i="10" a="1"/>
  <c r="H161" i="10" s="1"/>
  <c r="J160" i="10" a="1"/>
  <c r="J160" i="10" s="1"/>
  <c r="I160" i="10" a="1"/>
  <c r="I160" i="10" s="1"/>
  <c r="H160" i="10" a="1"/>
  <c r="H160" i="10" s="1"/>
  <c r="J159" i="10" a="1"/>
  <c r="J159" i="10" s="1"/>
  <c r="I159" i="10" a="1"/>
  <c r="I159" i="10" s="1"/>
  <c r="H159" i="10" a="1"/>
  <c r="H159" i="10" s="1"/>
  <c r="J158" i="10" a="1"/>
  <c r="J158" i="10" s="1"/>
  <c r="I158" i="10" a="1"/>
  <c r="I158" i="10" s="1"/>
  <c r="H158" i="10" a="1"/>
  <c r="H158" i="10" s="1"/>
  <c r="J155" i="10" a="1"/>
  <c r="J155" i="10" s="1"/>
  <c r="I155" i="10" a="1"/>
  <c r="I155" i="10" s="1"/>
  <c r="H155" i="10" a="1"/>
  <c r="H155" i="10" s="1"/>
  <c r="J154" i="10" a="1"/>
  <c r="J154" i="10" s="1"/>
  <c r="I154" i="10" a="1"/>
  <c r="I154" i="10" s="1"/>
  <c r="H154" i="10" a="1"/>
  <c r="H154" i="10" s="1"/>
  <c r="J153" i="10" a="1"/>
  <c r="J153" i="10" s="1"/>
  <c r="I153" i="10" a="1"/>
  <c r="I153" i="10" s="1"/>
  <c r="H153" i="10" a="1"/>
  <c r="H153" i="10" s="1"/>
  <c r="J152" i="10" a="1"/>
  <c r="J152" i="10" s="1"/>
  <c r="I152" i="10" a="1"/>
  <c r="I152" i="10" s="1"/>
  <c r="H152" i="10" a="1"/>
  <c r="H152" i="10" s="1"/>
  <c r="J151" i="10" a="1"/>
  <c r="J151" i="10" s="1"/>
  <c r="I151" i="10" a="1"/>
  <c r="I151" i="10" s="1"/>
  <c r="H151" i="10" a="1"/>
  <c r="H151" i="10" s="1"/>
  <c r="J150" i="10" a="1"/>
  <c r="J150" i="10" s="1"/>
  <c r="I150" i="10" a="1"/>
  <c r="I150" i="10" s="1"/>
  <c r="H150" i="10" a="1"/>
  <c r="H150" i="10" s="1"/>
  <c r="J149" i="10" a="1"/>
  <c r="J149" i="10" s="1"/>
  <c r="I149" i="10" a="1"/>
  <c r="I149" i="10" s="1"/>
  <c r="H149" i="10" a="1"/>
  <c r="H149" i="10" s="1"/>
  <c r="J148" i="10" a="1"/>
  <c r="J148" i="10" s="1"/>
  <c r="I148" i="10" a="1"/>
  <c r="I148" i="10" s="1"/>
  <c r="H148" i="10" a="1"/>
  <c r="H148" i="10" s="1"/>
  <c r="J147" i="10" a="1"/>
  <c r="J147" i="10" s="1"/>
  <c r="I147" i="10" a="1"/>
  <c r="I147" i="10" s="1"/>
  <c r="H147" i="10" a="1"/>
  <c r="H147" i="10" s="1"/>
  <c r="J146" i="10" a="1"/>
  <c r="J146" i="10" s="1"/>
  <c r="I146" i="10" a="1"/>
  <c r="I146" i="10" s="1"/>
  <c r="H146" i="10" a="1"/>
  <c r="H146" i="10" s="1"/>
  <c r="J145" i="10" a="1"/>
  <c r="J145" i="10" s="1"/>
  <c r="I145" i="10" a="1"/>
  <c r="I145" i="10" s="1"/>
  <c r="H145" i="10" a="1"/>
  <c r="H145" i="10" s="1"/>
  <c r="J144" i="10" a="1"/>
  <c r="J144" i="10" s="1"/>
  <c r="I144" i="10" a="1"/>
  <c r="I144" i="10" s="1"/>
  <c r="H144" i="10" a="1"/>
  <c r="H144" i="10" s="1"/>
  <c r="J143" i="10" a="1"/>
  <c r="J143" i="10" s="1"/>
  <c r="I143" i="10" a="1"/>
  <c r="I143" i="10" s="1"/>
  <c r="H143" i="10" a="1"/>
  <c r="H143" i="10" s="1"/>
  <c r="J142" i="10" a="1"/>
  <c r="J142" i="10" s="1"/>
  <c r="I142" i="10" a="1"/>
  <c r="I142" i="10" s="1"/>
  <c r="H142" i="10" a="1"/>
  <c r="H142" i="10" s="1"/>
  <c r="I141" i="10" a="1"/>
  <c r="I141" i="10" s="1"/>
  <c r="H141" i="10" a="1"/>
  <c r="H141" i="10" s="1"/>
  <c r="J138" i="10" a="1"/>
  <c r="J138" i="10" s="1"/>
  <c r="I138" i="10" a="1"/>
  <c r="I138" i="10" s="1"/>
  <c r="H138" i="10" a="1"/>
  <c r="H138" i="10" s="1"/>
  <c r="J137" i="10" a="1"/>
  <c r="J137" i="10" s="1"/>
  <c r="I137" i="10" a="1"/>
  <c r="I137" i="10" s="1"/>
  <c r="H137" i="10" a="1"/>
  <c r="H137" i="10" s="1"/>
  <c r="J136" i="10" a="1"/>
  <c r="J136" i="10" s="1"/>
  <c r="I136" i="10" a="1"/>
  <c r="I136" i="10" s="1"/>
  <c r="H136" i="10" a="1"/>
  <c r="H136" i="10" s="1"/>
  <c r="J135" i="10" a="1"/>
  <c r="J135" i="10" s="1"/>
  <c r="I135" i="10" a="1"/>
  <c r="I135" i="10" s="1"/>
  <c r="H135" i="10" a="1"/>
  <c r="H135" i="10" s="1"/>
  <c r="J134" i="10" a="1"/>
  <c r="J134" i="10" s="1"/>
  <c r="I134" i="10" a="1"/>
  <c r="I134" i="10" s="1"/>
  <c r="H134" i="10" a="1"/>
  <c r="H134" i="10" s="1"/>
  <c r="J133" i="10" a="1"/>
  <c r="J133" i="10" s="1"/>
  <c r="I133" i="10" a="1"/>
  <c r="I133" i="10" s="1"/>
  <c r="H133" i="10" a="1"/>
  <c r="H133" i="10" s="1"/>
  <c r="J132" i="10" a="1"/>
  <c r="J132" i="10" s="1"/>
  <c r="I132" i="10" a="1"/>
  <c r="I132" i="10" s="1"/>
  <c r="H132" i="10" a="1"/>
  <c r="H132" i="10" s="1"/>
  <c r="J131" i="10" a="1"/>
  <c r="J131" i="10" s="1"/>
  <c r="I131" i="10" a="1"/>
  <c r="I131" i="10" s="1"/>
  <c r="H131" i="10" a="1"/>
  <c r="H131" i="10" s="1"/>
  <c r="J130" i="10" a="1"/>
  <c r="J130" i="10" s="1"/>
  <c r="I130" i="10" a="1"/>
  <c r="I130" i="10" s="1"/>
  <c r="H130" i="10" a="1"/>
  <c r="H130" i="10" s="1"/>
  <c r="J129" i="10" a="1"/>
  <c r="J129" i="10" s="1"/>
  <c r="I129" i="10" a="1"/>
  <c r="I129" i="10" s="1"/>
  <c r="H129" i="10" a="1"/>
  <c r="H129" i="10" s="1"/>
  <c r="J128" i="10" a="1"/>
  <c r="J128" i="10" s="1"/>
  <c r="I128" i="10" a="1"/>
  <c r="I128" i="10" s="1"/>
  <c r="H128" i="10" a="1"/>
  <c r="H128" i="10" s="1"/>
  <c r="J127" i="10" a="1"/>
  <c r="J127" i="10" s="1"/>
  <c r="I127" i="10" a="1"/>
  <c r="I127" i="10" s="1"/>
  <c r="H127" i="10" a="1"/>
  <c r="H127" i="10" s="1"/>
  <c r="J126" i="10" a="1"/>
  <c r="J126" i="10" s="1"/>
  <c r="I126" i="10" a="1"/>
  <c r="I126" i="10" s="1"/>
  <c r="H126" i="10" a="1"/>
  <c r="H126" i="10" s="1"/>
  <c r="J125" i="10" a="1"/>
  <c r="J125" i="10" s="1"/>
  <c r="I125" i="10" a="1"/>
  <c r="I125" i="10" s="1"/>
  <c r="H125" i="10" a="1"/>
  <c r="H125" i="10" s="1"/>
  <c r="J122" i="10" a="1"/>
  <c r="J122" i="10" s="1"/>
  <c r="I122" i="10" a="1"/>
  <c r="I122" i="10" s="1"/>
  <c r="H122" i="10" a="1"/>
  <c r="H122" i="10" s="1"/>
  <c r="J121" i="10" a="1"/>
  <c r="J121" i="10" s="1"/>
  <c r="I121" i="10" a="1"/>
  <c r="I121" i="10" s="1"/>
  <c r="H121" i="10" a="1"/>
  <c r="H121" i="10" s="1"/>
  <c r="J120" i="10" a="1"/>
  <c r="J120" i="10" s="1"/>
  <c r="I120" i="10" a="1"/>
  <c r="I120" i="10" s="1"/>
  <c r="H120" i="10" a="1"/>
  <c r="H120" i="10" s="1"/>
  <c r="J119" i="10" a="1"/>
  <c r="J119" i="10" s="1"/>
  <c r="I119" i="10" a="1"/>
  <c r="I119" i="10" s="1"/>
  <c r="H119" i="10" a="1"/>
  <c r="H119" i="10" s="1"/>
  <c r="J118" i="10" a="1"/>
  <c r="J118" i="10" s="1"/>
  <c r="I118" i="10" a="1"/>
  <c r="I118" i="10" s="1"/>
  <c r="H118" i="10" a="1"/>
  <c r="H118" i="10" s="1"/>
  <c r="J117" i="10" a="1"/>
  <c r="J117" i="10" s="1"/>
  <c r="I117" i="10" a="1"/>
  <c r="I117" i="10" s="1"/>
  <c r="H117" i="10" a="1"/>
  <c r="H117" i="10" s="1"/>
  <c r="J116" i="10" a="1"/>
  <c r="J116" i="10" s="1"/>
  <c r="I116" i="10" a="1"/>
  <c r="I116" i="10" s="1"/>
  <c r="H116" i="10" a="1"/>
  <c r="H116" i="10" s="1"/>
  <c r="J115" i="10" a="1"/>
  <c r="J115" i="10" s="1"/>
  <c r="I115" i="10" a="1"/>
  <c r="I115" i="10" s="1"/>
  <c r="H115" i="10" a="1"/>
  <c r="H115" i="10" s="1"/>
  <c r="J114" i="10" a="1"/>
  <c r="J114" i="10" s="1"/>
  <c r="I114" i="10" a="1"/>
  <c r="I114" i="10" s="1"/>
  <c r="H114" i="10" a="1"/>
  <c r="H114" i="10" s="1"/>
  <c r="J113" i="10" a="1"/>
  <c r="J113" i="10" s="1"/>
  <c r="I113" i="10" a="1"/>
  <c r="I113" i="10" s="1"/>
  <c r="H113" i="10" a="1"/>
  <c r="H113" i="10" s="1"/>
  <c r="J112" i="10" a="1"/>
  <c r="J112" i="10" s="1"/>
  <c r="I112" i="10" a="1"/>
  <c r="I112" i="10" s="1"/>
  <c r="H112" i="10" a="1"/>
  <c r="H112" i="10" s="1"/>
  <c r="J111" i="10" a="1"/>
  <c r="J111" i="10" s="1"/>
  <c r="I111" i="10" a="1"/>
  <c r="I111" i="10" s="1"/>
  <c r="H111" i="10" a="1"/>
  <c r="H111" i="10" s="1"/>
  <c r="J110" i="10" a="1"/>
  <c r="J110" i="10" s="1"/>
  <c r="I110" i="10" a="1"/>
  <c r="I110" i="10" s="1"/>
  <c r="H110" i="10" a="1"/>
  <c r="H110" i="10" s="1"/>
  <c r="J107" i="10" a="1"/>
  <c r="J107" i="10" s="1"/>
  <c r="I107" i="10" a="1"/>
  <c r="I107" i="10" s="1"/>
  <c r="H107" i="10" a="1"/>
  <c r="H107" i="10" s="1"/>
  <c r="J106" i="10" a="1"/>
  <c r="J106" i="10" s="1"/>
  <c r="I106" i="10" a="1"/>
  <c r="I106" i="10" s="1"/>
  <c r="H106" i="10" a="1"/>
  <c r="H106" i="10" s="1"/>
  <c r="J105" i="10" a="1"/>
  <c r="J105" i="10" s="1"/>
  <c r="I105" i="10" a="1"/>
  <c r="I105" i="10" s="1"/>
  <c r="H105" i="10" a="1"/>
  <c r="H105" i="10" s="1"/>
  <c r="J104" i="10" a="1"/>
  <c r="J104" i="10" s="1"/>
  <c r="I104" i="10" a="1"/>
  <c r="I104" i="10" s="1"/>
  <c r="H104" i="10" a="1"/>
  <c r="H104" i="10" s="1"/>
  <c r="J103" i="10" a="1"/>
  <c r="J103" i="10" s="1"/>
  <c r="I103" i="10" a="1"/>
  <c r="I103" i="10" s="1"/>
  <c r="H103" i="10" a="1"/>
  <c r="H103" i="10" s="1"/>
  <c r="J102" i="10" a="1"/>
  <c r="J102" i="10" s="1"/>
  <c r="I102" i="10" a="1"/>
  <c r="I102" i="10" s="1"/>
  <c r="H102" i="10" a="1"/>
  <c r="H102" i="10" s="1"/>
  <c r="J101" i="10" a="1"/>
  <c r="J101" i="10" s="1"/>
  <c r="I101" i="10" a="1"/>
  <c r="I101" i="10" s="1"/>
  <c r="H101" i="10" a="1"/>
  <c r="H101" i="10" s="1"/>
  <c r="J100" i="10" a="1"/>
  <c r="J100" i="10" s="1"/>
  <c r="I100" i="10" a="1"/>
  <c r="I100" i="10" s="1"/>
  <c r="H100" i="10" a="1"/>
  <c r="H100" i="10" s="1"/>
  <c r="J99" i="10" a="1"/>
  <c r="J99" i="10" s="1"/>
  <c r="I99" i="10" a="1"/>
  <c r="I99" i="10" s="1"/>
  <c r="H99" i="10" a="1"/>
  <c r="H99" i="10" s="1"/>
  <c r="J98" i="10" a="1"/>
  <c r="J98" i="10" s="1"/>
  <c r="I98" i="10" a="1"/>
  <c r="I98" i="10" s="1"/>
  <c r="H98" i="10" a="1"/>
  <c r="H98" i="10" s="1"/>
  <c r="J97" i="10" a="1"/>
  <c r="J97" i="10" s="1"/>
  <c r="I97" i="10" a="1"/>
  <c r="I97" i="10" s="1"/>
  <c r="H97" i="10" a="1"/>
  <c r="H97" i="10" s="1"/>
  <c r="J96" i="10" a="1"/>
  <c r="J96" i="10" s="1"/>
  <c r="I96" i="10" a="1"/>
  <c r="I96" i="10" s="1"/>
  <c r="H96" i="10" a="1"/>
  <c r="H96" i="10" s="1"/>
  <c r="J95" i="10" a="1"/>
  <c r="J95" i="10" s="1"/>
  <c r="I95" i="10" a="1"/>
  <c r="I95" i="10" s="1"/>
  <c r="H95" i="10" a="1"/>
  <c r="H95" i="10" s="1"/>
  <c r="J94" i="10" a="1"/>
  <c r="J94" i="10" s="1"/>
  <c r="I94" i="10" a="1"/>
  <c r="I94" i="10" s="1"/>
  <c r="H94" i="10" a="1"/>
  <c r="H94" i="10" s="1"/>
  <c r="J93" i="10" a="1"/>
  <c r="J93" i="10" s="1"/>
  <c r="I93" i="10" a="1"/>
  <c r="I93" i="10" s="1"/>
  <c r="H93" i="10" a="1"/>
  <c r="H93" i="10" s="1"/>
  <c r="J92" i="10" a="1"/>
  <c r="J92" i="10" s="1"/>
  <c r="I92" i="10" a="1"/>
  <c r="I92" i="10" s="1"/>
  <c r="H92" i="10" a="1"/>
  <c r="H92" i="10" s="1"/>
  <c r="J89" i="10" a="1"/>
  <c r="J89" i="10" s="1"/>
  <c r="I89" i="10" a="1"/>
  <c r="I89" i="10" s="1"/>
  <c r="H89" i="10" a="1"/>
  <c r="H89" i="10" s="1"/>
  <c r="J88" i="10" a="1"/>
  <c r="J88" i="10" s="1"/>
  <c r="I88" i="10" a="1"/>
  <c r="I88" i="10" s="1"/>
  <c r="H88" i="10" a="1"/>
  <c r="H88" i="10" s="1"/>
  <c r="J87" i="10" a="1"/>
  <c r="J87" i="10" s="1"/>
  <c r="I87" i="10" a="1"/>
  <c r="I87" i="10" s="1"/>
  <c r="H87" i="10" a="1"/>
  <c r="H87" i="10" s="1"/>
  <c r="J86" i="10" a="1"/>
  <c r="J86" i="10" s="1"/>
  <c r="I86" i="10" a="1"/>
  <c r="I86" i="10" s="1"/>
  <c r="H86" i="10" a="1"/>
  <c r="H86" i="10" s="1"/>
  <c r="J85" i="10" a="1"/>
  <c r="J85" i="10" s="1"/>
  <c r="I85" i="10" a="1"/>
  <c r="I85" i="10" s="1"/>
  <c r="H85" i="10" a="1"/>
  <c r="H85" i="10" s="1"/>
  <c r="J84" i="10" a="1"/>
  <c r="J84" i="10" s="1"/>
  <c r="I84" i="10" a="1"/>
  <c r="I84" i="10" s="1"/>
  <c r="H84" i="10" a="1"/>
  <c r="H84" i="10" s="1"/>
  <c r="J83" i="10" a="1"/>
  <c r="J83" i="10" s="1"/>
  <c r="I83" i="10" a="1"/>
  <c r="I83" i="10" s="1"/>
  <c r="H83" i="10" a="1"/>
  <c r="H83" i="10" s="1"/>
  <c r="J82" i="10" a="1"/>
  <c r="J82" i="10" s="1"/>
  <c r="I82" i="10" a="1"/>
  <c r="I82" i="10" s="1"/>
  <c r="H82" i="10" a="1"/>
  <c r="H82" i="10" s="1"/>
  <c r="J81" i="10" a="1"/>
  <c r="J81" i="10" s="1"/>
  <c r="I81" i="10" a="1"/>
  <c r="I81" i="10" s="1"/>
  <c r="H81" i="10" a="1"/>
  <c r="H81" i="10" s="1"/>
  <c r="J80" i="10" a="1"/>
  <c r="J80" i="10" s="1"/>
  <c r="I80" i="10" a="1"/>
  <c r="I80" i="10" s="1"/>
  <c r="H80" i="10" a="1"/>
  <c r="H80" i="10" s="1"/>
  <c r="J79" i="10" a="1"/>
  <c r="J79" i="10" s="1"/>
  <c r="I79" i="10" a="1"/>
  <c r="I79" i="10" s="1"/>
  <c r="H79" i="10" a="1"/>
  <c r="H79" i="10" s="1"/>
  <c r="J78" i="10" a="1"/>
  <c r="J78" i="10" s="1"/>
  <c r="I78" i="10" a="1"/>
  <c r="I78" i="10" s="1"/>
  <c r="H78" i="10" a="1"/>
  <c r="H78" i="10" s="1"/>
  <c r="J77" i="10" a="1"/>
  <c r="J77" i="10" s="1"/>
  <c r="I77" i="10" a="1"/>
  <c r="I77" i="10" s="1"/>
  <c r="H77" i="10" a="1"/>
  <c r="H77" i="10" s="1"/>
  <c r="J76" i="10" a="1"/>
  <c r="J76" i="10" s="1"/>
  <c r="I76" i="10" a="1"/>
  <c r="I76" i="10" s="1"/>
  <c r="H76" i="10" a="1"/>
  <c r="H76" i="10" s="1"/>
  <c r="J75" i="10" a="1"/>
  <c r="J75" i="10" s="1"/>
  <c r="I75" i="10" a="1"/>
  <c r="I75" i="10" s="1"/>
  <c r="H75" i="10" a="1"/>
  <c r="H75" i="10" s="1"/>
  <c r="J74" i="10" a="1"/>
  <c r="J74" i="10" s="1"/>
  <c r="I74" i="10" a="1"/>
  <c r="I74" i="10" s="1"/>
  <c r="H74" i="10" a="1"/>
  <c r="H74" i="10" s="1"/>
  <c r="J71" i="10" a="1"/>
  <c r="J71" i="10" s="1"/>
  <c r="I71" i="10" a="1"/>
  <c r="I71" i="10" s="1"/>
  <c r="H71" i="10" a="1"/>
  <c r="H71" i="10" s="1"/>
  <c r="J70" i="10" a="1"/>
  <c r="J70" i="10" s="1"/>
  <c r="I70" i="10" a="1"/>
  <c r="I70" i="10" s="1"/>
  <c r="H70" i="10" a="1"/>
  <c r="H70" i="10" s="1"/>
  <c r="J69" i="10" a="1"/>
  <c r="J69" i="10" s="1"/>
  <c r="I69" i="10" a="1"/>
  <c r="I69" i="10" s="1"/>
  <c r="H69" i="10" a="1"/>
  <c r="H69" i="10" s="1"/>
  <c r="J68" i="10" a="1"/>
  <c r="J68" i="10" s="1"/>
  <c r="I68" i="10" a="1"/>
  <c r="I68" i="10" s="1"/>
  <c r="H68" i="10" a="1"/>
  <c r="H68" i="10" s="1"/>
  <c r="J67" i="10" a="1"/>
  <c r="J67" i="10" s="1"/>
  <c r="I67" i="10" a="1"/>
  <c r="I67" i="10" s="1"/>
  <c r="H67" i="10" a="1"/>
  <c r="H67" i="10" s="1"/>
  <c r="J66" i="10" a="1"/>
  <c r="J66" i="10" s="1"/>
  <c r="I66" i="10" a="1"/>
  <c r="I66" i="10" s="1"/>
  <c r="H66" i="10" a="1"/>
  <c r="H66" i="10" s="1"/>
  <c r="J65" i="10" a="1"/>
  <c r="J65" i="10" s="1"/>
  <c r="I65" i="10" a="1"/>
  <c r="I65" i="10" s="1"/>
  <c r="H65" i="10" a="1"/>
  <c r="H65" i="10" s="1"/>
  <c r="J64" i="10" a="1"/>
  <c r="J64" i="10" s="1"/>
  <c r="I64" i="10" a="1"/>
  <c r="I64" i="10" s="1"/>
  <c r="H64" i="10" a="1"/>
  <c r="H64" i="10" s="1"/>
  <c r="J63" i="10" a="1"/>
  <c r="J63" i="10" s="1"/>
  <c r="I63" i="10" a="1"/>
  <c r="I63" i="10" s="1"/>
  <c r="H63" i="10" a="1"/>
  <c r="H63" i="10" s="1"/>
  <c r="J62" i="10" a="1"/>
  <c r="J62" i="10" s="1"/>
  <c r="I62" i="10" a="1"/>
  <c r="I62" i="10" s="1"/>
  <c r="H62" i="10" a="1"/>
  <c r="H62" i="10" s="1"/>
  <c r="J61" i="10" a="1"/>
  <c r="J61" i="10" s="1"/>
  <c r="I61" i="10" a="1"/>
  <c r="I61" i="10" s="1"/>
  <c r="H61" i="10" a="1"/>
  <c r="H61" i="10" s="1"/>
  <c r="J60" i="10" a="1"/>
  <c r="J60" i="10" s="1"/>
  <c r="I60" i="10" a="1"/>
  <c r="I60" i="10" s="1"/>
  <c r="H60" i="10" a="1"/>
  <c r="H60" i="10" s="1"/>
  <c r="J59" i="10" a="1"/>
  <c r="J59" i="10" s="1"/>
  <c r="I59" i="10" a="1"/>
  <c r="I59" i="10" s="1"/>
  <c r="H59" i="10" a="1"/>
  <c r="H59" i="10" s="1"/>
  <c r="J58" i="10" a="1"/>
  <c r="J58" i="10" s="1"/>
  <c r="I58" i="10" a="1"/>
  <c r="I58" i="10" s="1"/>
  <c r="H58" i="10" a="1"/>
  <c r="H58" i="10" s="1"/>
  <c r="J57" i="10" a="1"/>
  <c r="J57" i="10" s="1"/>
  <c r="I57" i="10" a="1"/>
  <c r="I57" i="10" s="1"/>
  <c r="H57" i="10" a="1"/>
  <c r="H57" i="10" s="1"/>
  <c r="J54" i="10" a="1"/>
  <c r="J54" i="10" s="1"/>
  <c r="I54" i="10" a="1"/>
  <c r="I54" i="10" s="1"/>
  <c r="H54" i="10" a="1"/>
  <c r="H54" i="10" s="1"/>
  <c r="J53" i="10" a="1"/>
  <c r="J53" i="10" s="1"/>
  <c r="I53" i="10" a="1"/>
  <c r="I53" i="10" s="1"/>
  <c r="H53" i="10" a="1"/>
  <c r="H53" i="10" s="1"/>
  <c r="J52" i="10" a="1"/>
  <c r="J52" i="10" s="1"/>
  <c r="I52" i="10" a="1"/>
  <c r="I52" i="10" s="1"/>
  <c r="H52" i="10" a="1"/>
  <c r="H52" i="10" s="1"/>
  <c r="J51" i="10" a="1"/>
  <c r="J51" i="10" s="1"/>
  <c r="I51" i="10" a="1"/>
  <c r="I51" i="10" s="1"/>
  <c r="H51" i="10" a="1"/>
  <c r="H51" i="10" s="1"/>
  <c r="J50" i="10" a="1"/>
  <c r="J50" i="10" s="1"/>
  <c r="I50" i="10" a="1"/>
  <c r="I50" i="10" s="1"/>
  <c r="H50" i="10" a="1"/>
  <c r="H50" i="10" s="1"/>
  <c r="J49" i="10" a="1"/>
  <c r="J49" i="10" s="1"/>
  <c r="I49" i="10" a="1"/>
  <c r="I49" i="10" s="1"/>
  <c r="H49" i="10" a="1"/>
  <c r="H49" i="10" s="1"/>
  <c r="J48" i="10" a="1"/>
  <c r="J48" i="10" s="1"/>
  <c r="I48" i="10" a="1"/>
  <c r="I48" i="10" s="1"/>
  <c r="H48" i="10" a="1"/>
  <c r="H48" i="10" s="1"/>
  <c r="J47" i="10" a="1"/>
  <c r="J47" i="10" s="1"/>
  <c r="I47" i="10" a="1"/>
  <c r="I47" i="10" s="1"/>
  <c r="H47" i="10" a="1"/>
  <c r="H47" i="10" s="1"/>
  <c r="J46" i="10" a="1"/>
  <c r="J46" i="10" s="1"/>
  <c r="I46" i="10" a="1"/>
  <c r="I46" i="10" s="1"/>
  <c r="H46" i="10" a="1"/>
  <c r="H46" i="10" s="1"/>
  <c r="J45" i="10" a="1"/>
  <c r="J45" i="10" s="1"/>
  <c r="I45" i="10" a="1"/>
  <c r="I45" i="10" s="1"/>
  <c r="H45" i="10" a="1"/>
  <c r="H45" i="10" s="1"/>
  <c r="J44" i="10" a="1"/>
  <c r="J44" i="10" s="1"/>
  <c r="I44" i="10" a="1"/>
  <c r="I44" i="10" s="1"/>
  <c r="H44" i="10" a="1"/>
  <c r="H44" i="10" s="1"/>
  <c r="J43" i="10" a="1"/>
  <c r="J43" i="10" s="1"/>
  <c r="I43" i="10" a="1"/>
  <c r="I43" i="10" s="1"/>
  <c r="H43" i="10" a="1"/>
  <c r="H43" i="10" s="1"/>
  <c r="J42" i="10" a="1"/>
  <c r="J42" i="10" s="1"/>
  <c r="I42" i="10" a="1"/>
  <c r="I42" i="10" s="1"/>
  <c r="H42" i="10" a="1"/>
  <c r="H42" i="10" s="1"/>
  <c r="J41" i="10" a="1"/>
  <c r="J41" i="10" s="1"/>
  <c r="I41" i="10" a="1"/>
  <c r="I41" i="10" s="1"/>
  <c r="H41" i="10" a="1"/>
  <c r="H41" i="10" s="1"/>
  <c r="J40" i="10" a="1"/>
  <c r="J40" i="10" s="1"/>
  <c r="I40" i="10" a="1"/>
  <c r="I40" i="10" s="1"/>
  <c r="H40" i="10" a="1"/>
  <c r="H40" i="10" s="1"/>
  <c r="J39" i="10" a="1"/>
  <c r="J39" i="10" s="1"/>
  <c r="I39" i="10" a="1"/>
  <c r="I39" i="10" s="1"/>
  <c r="H39" i="10" a="1"/>
  <c r="H39" i="10" s="1"/>
  <c r="J36" i="10" a="1"/>
  <c r="J36" i="10" s="1"/>
  <c r="I36" i="10" a="1"/>
  <c r="I36" i="10" s="1"/>
  <c r="H36" i="10" a="1"/>
  <c r="H36" i="10" s="1"/>
  <c r="J35" i="10" a="1"/>
  <c r="J35" i="10" s="1"/>
  <c r="I35" i="10" a="1"/>
  <c r="I35" i="10" s="1"/>
  <c r="H35" i="10" a="1"/>
  <c r="H35" i="10" s="1"/>
  <c r="J34" i="10" a="1"/>
  <c r="J34" i="10" s="1"/>
  <c r="I34" i="10" a="1"/>
  <c r="I34" i="10" s="1"/>
  <c r="H34" i="10" a="1"/>
  <c r="H34" i="10" s="1"/>
  <c r="J33" i="10" a="1"/>
  <c r="J33" i="10" s="1"/>
  <c r="I33" i="10" a="1"/>
  <c r="I33" i="10" s="1"/>
  <c r="H33" i="10" a="1"/>
  <c r="H33" i="10" s="1"/>
  <c r="J32" i="10" a="1"/>
  <c r="J32" i="10" s="1"/>
  <c r="I32" i="10" a="1"/>
  <c r="I32" i="10" s="1"/>
  <c r="H32" i="10" a="1"/>
  <c r="H32" i="10" s="1"/>
  <c r="J31" i="10" a="1"/>
  <c r="J31" i="10" s="1"/>
  <c r="I31" i="10" a="1"/>
  <c r="I31" i="10" s="1"/>
  <c r="H31" i="10" a="1"/>
  <c r="H31" i="10" s="1"/>
  <c r="J30" i="10" a="1"/>
  <c r="J30" i="10" s="1"/>
  <c r="I30" i="10" a="1"/>
  <c r="I30" i="10" s="1"/>
  <c r="H30" i="10" a="1"/>
  <c r="H30" i="10" s="1"/>
  <c r="J29" i="10" a="1"/>
  <c r="J29" i="10" s="1"/>
  <c r="I29" i="10" a="1"/>
  <c r="I29" i="10" s="1"/>
  <c r="H29" i="10" a="1"/>
  <c r="H29" i="10" s="1"/>
  <c r="J28" i="10" a="1"/>
  <c r="J28" i="10" s="1"/>
  <c r="I28" i="10" a="1"/>
  <c r="I28" i="10" s="1"/>
  <c r="H28" i="10" a="1"/>
  <c r="H28" i="10" s="1"/>
  <c r="J27" i="10" a="1"/>
  <c r="J27" i="10" s="1"/>
  <c r="I27" i="10" a="1"/>
  <c r="I27" i="10" s="1"/>
  <c r="H27" i="10" a="1"/>
  <c r="H27" i="10" s="1"/>
  <c r="J26" i="10" a="1"/>
  <c r="J26" i="10" s="1"/>
  <c r="I26" i="10" a="1"/>
  <c r="I26" i="10" s="1"/>
  <c r="H26" i="10" a="1"/>
  <c r="H26" i="10" s="1"/>
  <c r="J25" i="10" a="1"/>
  <c r="J25" i="10" s="1"/>
  <c r="I25" i="10" a="1"/>
  <c r="I25" i="10" s="1"/>
  <c r="H25" i="10" a="1"/>
  <c r="H25" i="10" s="1"/>
  <c r="J24" i="10" a="1"/>
  <c r="J24" i="10" s="1"/>
  <c r="I24" i="10" a="1"/>
  <c r="I24" i="10" s="1"/>
  <c r="H24" i="10" a="1"/>
  <c r="H24" i="10" s="1"/>
  <c r="J23" i="10" a="1"/>
  <c r="J23" i="10" s="1"/>
  <c r="I23" i="10" a="1"/>
  <c r="I23" i="10" s="1"/>
  <c r="H23" i="10" a="1"/>
  <c r="H23" i="10" s="1"/>
  <c r="J22" i="10" a="1"/>
  <c r="J22" i="10" s="1"/>
  <c r="I22" i="10" a="1"/>
  <c r="I22" i="10" s="1"/>
  <c r="H22" i="10" a="1"/>
  <c r="H22" i="10" s="1"/>
  <c r="J21" i="10" a="1"/>
  <c r="J21" i="10" s="1"/>
  <c r="I21" i="10" a="1"/>
  <c r="I21" i="10" s="1"/>
  <c r="H21" i="10" a="1"/>
  <c r="H21" i="10" s="1"/>
  <c r="J18" i="10" a="1"/>
  <c r="J18" i="10" s="1"/>
  <c r="I18" i="10" a="1"/>
  <c r="I18" i="10" s="1"/>
  <c r="H18" i="10" a="1"/>
  <c r="H18" i="10" s="1"/>
  <c r="J17" i="10" a="1"/>
  <c r="J17" i="10" s="1"/>
  <c r="I17" i="10" a="1"/>
  <c r="I17" i="10" s="1"/>
  <c r="H17" i="10" a="1"/>
  <c r="H17" i="10" s="1"/>
  <c r="J16" i="10" a="1"/>
  <c r="J16" i="10" s="1"/>
  <c r="I16" i="10" a="1"/>
  <c r="I16" i="10" s="1"/>
  <c r="H16" i="10" a="1"/>
  <c r="H16" i="10" s="1"/>
  <c r="J15" i="10" a="1"/>
  <c r="J15" i="10" s="1"/>
  <c r="I15" i="10" a="1"/>
  <c r="I15" i="10" s="1"/>
  <c r="H15" i="10" a="1"/>
  <c r="H15" i="10" s="1"/>
  <c r="J14" i="10" a="1"/>
  <c r="J14" i="10" s="1"/>
  <c r="I14" i="10" a="1"/>
  <c r="I14" i="10" s="1"/>
  <c r="H14" i="10" a="1"/>
  <c r="H14" i="10" s="1"/>
  <c r="J13" i="10" a="1"/>
  <c r="J13" i="10" s="1"/>
  <c r="I13" i="10" a="1"/>
  <c r="I13" i="10" s="1"/>
  <c r="H13" i="10" a="1"/>
  <c r="H13" i="10" s="1"/>
  <c r="J12" i="10" a="1"/>
  <c r="J12" i="10" s="1"/>
  <c r="I12" i="10" a="1"/>
  <c r="I12" i="10" s="1"/>
  <c r="H12" i="10" a="1"/>
  <c r="H12" i="10" s="1"/>
  <c r="J11" i="10" a="1"/>
  <c r="J11" i="10" s="1"/>
  <c r="I11" i="10" a="1"/>
  <c r="I11" i="10" s="1"/>
  <c r="H11" i="10" a="1"/>
  <c r="H11" i="10" s="1"/>
  <c r="J10" i="10" a="1"/>
  <c r="J10" i="10" s="1"/>
  <c r="I10" i="10" a="1"/>
  <c r="I10" i="10" s="1"/>
  <c r="H10" i="10" a="1"/>
  <c r="H10" i="10" s="1"/>
  <c r="J9" i="10" a="1"/>
  <c r="J9" i="10" s="1"/>
  <c r="I9" i="10" a="1"/>
  <c r="I9" i="10" s="1"/>
  <c r="H9" i="10" a="1"/>
  <c r="H9" i="10" s="1"/>
  <c r="J8" i="10" a="1"/>
  <c r="J8" i="10" s="1"/>
  <c r="I8" i="10" a="1"/>
  <c r="I8" i="10" s="1"/>
  <c r="H8" i="10" a="1"/>
  <c r="H8" i="10" s="1"/>
  <c r="J7" i="10" a="1"/>
  <c r="J7" i="10" s="1"/>
  <c r="I7" i="10" a="1"/>
  <c r="I7" i="10" s="1"/>
  <c r="H7" i="10" a="1"/>
  <c r="H7" i="10" s="1"/>
  <c r="J6" i="10" a="1"/>
  <c r="J6" i="10" s="1"/>
  <c r="I6" i="10" a="1"/>
  <c r="I6" i="10" s="1"/>
  <c r="H6" i="10" a="1"/>
  <c r="H6" i="10" s="1"/>
  <c r="J5" i="10" a="1"/>
  <c r="J5" i="10" s="1"/>
  <c r="I5" i="10" a="1"/>
  <c r="I5" i="10" s="1"/>
  <c r="H5" i="10" a="1"/>
  <c r="H5" i="10" s="1"/>
  <c r="J4" i="10" a="1"/>
  <c r="J4" i="10" s="1"/>
  <c r="I4" i="10" a="1"/>
  <c r="I4" i="10" s="1"/>
  <c r="H4" i="10" a="1"/>
  <c r="H4" i="10" s="1"/>
  <c r="C27" i="10"/>
  <c r="C7" i="10"/>
  <c r="C13" i="10"/>
  <c r="C11" i="10"/>
  <c r="H19" i="9" a="1"/>
  <c r="H19" i="9" s="1"/>
  <c r="I19" i="9" a="1"/>
  <c r="I19" i="9" s="1"/>
  <c r="K19" i="9" s="1"/>
  <c r="J19" i="9" a="1"/>
  <c r="J19" i="9" s="1"/>
  <c r="L19" i="9" s="1"/>
  <c r="H20" i="9" a="1"/>
  <c r="H20" i="9" s="1"/>
  <c r="I20" i="9" a="1"/>
  <c r="I20" i="9" s="1"/>
  <c r="K20" i="9" s="1"/>
  <c r="J20" i="9" a="1"/>
  <c r="J20" i="9" s="1"/>
  <c r="L20" i="9" s="1"/>
  <c r="H8" i="9" a="1"/>
  <c r="H8" i="9" s="1"/>
  <c r="I8" i="9" a="1"/>
  <c r="I8" i="9" s="1"/>
  <c r="J8" i="9" a="1"/>
  <c r="J8" i="9" s="1"/>
  <c r="J1383" i="9" a="1"/>
  <c r="J1383" i="9" s="1"/>
  <c r="I1383" i="9" a="1"/>
  <c r="I1383" i="9" s="1"/>
  <c r="H1383" i="9" a="1"/>
  <c r="H1383" i="9" s="1"/>
  <c r="J1382" i="9" a="1"/>
  <c r="J1382" i="9" s="1"/>
  <c r="I1382" i="9" a="1"/>
  <c r="I1382" i="9" s="1"/>
  <c r="H1382" i="9" a="1"/>
  <c r="H1382" i="9" s="1"/>
  <c r="J1381" i="9" a="1"/>
  <c r="J1381" i="9" s="1"/>
  <c r="I1381" i="9" a="1"/>
  <c r="I1381" i="9" s="1"/>
  <c r="H1381" i="9" a="1"/>
  <c r="H1381" i="9" s="1"/>
  <c r="J1380" i="9" a="1"/>
  <c r="J1380" i="9" s="1"/>
  <c r="I1380" i="9" a="1"/>
  <c r="I1380" i="9" s="1"/>
  <c r="H1380" i="9" a="1"/>
  <c r="H1380" i="9" s="1"/>
  <c r="J1379" i="9" a="1"/>
  <c r="J1379" i="9" s="1"/>
  <c r="I1379" i="9" a="1"/>
  <c r="I1379" i="9" s="1"/>
  <c r="H1379" i="9" a="1"/>
  <c r="H1379" i="9" s="1"/>
  <c r="J1378" i="9" a="1"/>
  <c r="J1378" i="9" s="1"/>
  <c r="I1378" i="9" a="1"/>
  <c r="I1378" i="9" s="1"/>
  <c r="H1378" i="9" a="1"/>
  <c r="H1378" i="9" s="1"/>
  <c r="J1377" i="9" a="1"/>
  <c r="J1377" i="9" s="1"/>
  <c r="I1377" i="9" a="1"/>
  <c r="I1377" i="9" s="1"/>
  <c r="H1377" i="9" a="1"/>
  <c r="H1377" i="9" s="1"/>
  <c r="J1376" i="9" a="1"/>
  <c r="J1376" i="9" s="1"/>
  <c r="I1376" i="9" a="1"/>
  <c r="I1376" i="9" s="1"/>
  <c r="H1376" i="9" a="1"/>
  <c r="H1376" i="9" s="1"/>
  <c r="J1375" i="9" a="1"/>
  <c r="J1375" i="9" s="1"/>
  <c r="I1375" i="9" a="1"/>
  <c r="I1375" i="9" s="1"/>
  <c r="H1375" i="9" a="1"/>
  <c r="H1375" i="9" s="1"/>
  <c r="I1374" i="9" a="1"/>
  <c r="I1374" i="9" s="1"/>
  <c r="K1374" i="9" s="1"/>
  <c r="H1374" i="9" a="1"/>
  <c r="H1374" i="9" s="1"/>
  <c r="J1374" i="9" s="1"/>
  <c r="L1374" i="9" s="1"/>
  <c r="I1373" i="9" a="1"/>
  <c r="I1373" i="9" s="1"/>
  <c r="K1373" i="9" s="1"/>
  <c r="H1373" i="9" a="1"/>
  <c r="H1373" i="9" s="1"/>
  <c r="J1373" i="9" s="1"/>
  <c r="L1373" i="9" s="1"/>
  <c r="I1372" i="9" a="1"/>
  <c r="I1372" i="9" s="1"/>
  <c r="K1372" i="9" s="1"/>
  <c r="H1372" i="9" a="1"/>
  <c r="H1372" i="9" s="1"/>
  <c r="J1372" i="9" s="1"/>
  <c r="L1372" i="9" s="1"/>
  <c r="I1371" i="9" a="1"/>
  <c r="I1371" i="9" s="1"/>
  <c r="K1371" i="9" s="1"/>
  <c r="H1371" i="9" a="1"/>
  <c r="H1371" i="9" s="1"/>
  <c r="J1371" i="9" s="1"/>
  <c r="L1371" i="9" s="1"/>
  <c r="J1370" i="9" a="1"/>
  <c r="J1370" i="9" s="1"/>
  <c r="I1370" i="9" a="1"/>
  <c r="I1370" i="9" s="1"/>
  <c r="H1370" i="9" a="1"/>
  <c r="H1370" i="9" s="1"/>
  <c r="I1369" i="9" a="1"/>
  <c r="I1369" i="9" s="1"/>
  <c r="K1369" i="9" s="1"/>
  <c r="H1369" i="9" a="1"/>
  <c r="H1369" i="9" s="1"/>
  <c r="J1369" i="9" s="1"/>
  <c r="L1369" i="9" s="1"/>
  <c r="J1368" i="9" a="1"/>
  <c r="J1368" i="9" s="1"/>
  <c r="I1368" i="9" a="1"/>
  <c r="I1368" i="9" s="1"/>
  <c r="H1368" i="9" a="1"/>
  <c r="H1368" i="9" s="1"/>
  <c r="I1367" i="9" a="1"/>
  <c r="I1367" i="9" s="1"/>
  <c r="K1367" i="9" s="1"/>
  <c r="H1367" i="9" a="1"/>
  <c r="H1367" i="9" s="1"/>
  <c r="J1367" i="9" s="1"/>
  <c r="L1367" i="9" s="1"/>
  <c r="I1366" i="9" a="1"/>
  <c r="I1366" i="9" s="1"/>
  <c r="K1366" i="9" s="1"/>
  <c r="H1366" i="9" a="1"/>
  <c r="H1366" i="9" s="1"/>
  <c r="J1366" i="9" s="1"/>
  <c r="L1366" i="9" s="1"/>
  <c r="J1363" i="9" a="1"/>
  <c r="J1363" i="9" s="1"/>
  <c r="I1363" i="9" a="1"/>
  <c r="I1363" i="9" s="1"/>
  <c r="H1363" i="9" a="1"/>
  <c r="H1363" i="9" s="1"/>
  <c r="J1362" i="9" a="1"/>
  <c r="J1362" i="9" s="1"/>
  <c r="I1362" i="9" a="1"/>
  <c r="I1362" i="9" s="1"/>
  <c r="H1362" i="9" a="1"/>
  <c r="H1362" i="9" s="1"/>
  <c r="J1361" i="9" a="1"/>
  <c r="J1361" i="9" s="1"/>
  <c r="I1361" i="9" a="1"/>
  <c r="I1361" i="9" s="1"/>
  <c r="H1361" i="9" a="1"/>
  <c r="H1361" i="9" s="1"/>
  <c r="J1360" i="9" a="1"/>
  <c r="J1360" i="9" s="1"/>
  <c r="I1360" i="9" a="1"/>
  <c r="I1360" i="9" s="1"/>
  <c r="H1360" i="9" a="1"/>
  <c r="H1360" i="9" s="1"/>
  <c r="J1359" i="9" a="1"/>
  <c r="J1359" i="9" s="1"/>
  <c r="I1359" i="9" a="1"/>
  <c r="I1359" i="9" s="1"/>
  <c r="H1359" i="9" a="1"/>
  <c r="H1359" i="9" s="1"/>
  <c r="J1358" i="9" a="1"/>
  <c r="J1358" i="9" s="1"/>
  <c r="I1358" i="9" a="1"/>
  <c r="I1358" i="9" s="1"/>
  <c r="H1358" i="9" a="1"/>
  <c r="H1358" i="9" s="1"/>
  <c r="J1357" i="9" a="1"/>
  <c r="J1357" i="9" s="1"/>
  <c r="I1357" i="9" a="1"/>
  <c r="I1357" i="9" s="1"/>
  <c r="H1357" i="9" a="1"/>
  <c r="H1357" i="9" s="1"/>
  <c r="J1356" i="9" a="1"/>
  <c r="J1356" i="9" s="1"/>
  <c r="I1356" i="9" a="1"/>
  <c r="I1356" i="9" s="1"/>
  <c r="H1356" i="9" a="1"/>
  <c r="H1356" i="9" s="1"/>
  <c r="J1355" i="9" a="1"/>
  <c r="J1355" i="9" s="1"/>
  <c r="I1355" i="9" a="1"/>
  <c r="I1355" i="9" s="1"/>
  <c r="H1355" i="9" a="1"/>
  <c r="H1355" i="9" s="1"/>
  <c r="J1354" i="9" a="1"/>
  <c r="J1354" i="9" s="1"/>
  <c r="I1354" i="9" a="1"/>
  <c r="I1354" i="9" s="1"/>
  <c r="H1354" i="9" a="1"/>
  <c r="H1354" i="9" s="1"/>
  <c r="I1353" i="9" a="1"/>
  <c r="I1353" i="9" s="1"/>
  <c r="K1353" i="9" s="1"/>
  <c r="H1353" i="9" a="1"/>
  <c r="H1353" i="9" s="1"/>
  <c r="J1353" i="9" s="1"/>
  <c r="L1353" i="9" s="1"/>
  <c r="I1352" i="9" a="1"/>
  <c r="I1352" i="9" s="1"/>
  <c r="K1352" i="9" s="1"/>
  <c r="H1352" i="9" a="1"/>
  <c r="H1352" i="9" s="1"/>
  <c r="J1352" i="9" s="1"/>
  <c r="L1352" i="9" s="1"/>
  <c r="J1351" i="9" a="1"/>
  <c r="J1351" i="9" s="1"/>
  <c r="I1351" i="9" a="1"/>
  <c r="I1351" i="9" s="1"/>
  <c r="H1351" i="9" a="1"/>
  <c r="H1351" i="9" s="1"/>
  <c r="J1350" i="9" a="1"/>
  <c r="J1350" i="9" s="1"/>
  <c r="I1350" i="9" a="1"/>
  <c r="I1350" i="9" s="1"/>
  <c r="H1350" i="9" a="1"/>
  <c r="H1350" i="9" s="1"/>
  <c r="I1349" i="9" a="1"/>
  <c r="I1349" i="9" s="1"/>
  <c r="K1349" i="9" s="1"/>
  <c r="H1349" i="9" a="1"/>
  <c r="H1349" i="9" s="1"/>
  <c r="J1349" i="9" s="1"/>
  <c r="L1349" i="9" s="1"/>
  <c r="J1348" i="9" a="1"/>
  <c r="J1348" i="9" s="1"/>
  <c r="I1348" i="9" a="1"/>
  <c r="I1348" i="9" s="1"/>
  <c r="H1348" i="9" a="1"/>
  <c r="H1348" i="9" s="1"/>
  <c r="I1347" i="9" a="1"/>
  <c r="I1347" i="9" s="1"/>
  <c r="K1347" i="9" s="1"/>
  <c r="H1347" i="9" a="1"/>
  <c r="H1347" i="9" s="1"/>
  <c r="J1347" i="9" s="1"/>
  <c r="L1347" i="9" s="1"/>
  <c r="J1344" i="9" a="1"/>
  <c r="J1344" i="9" s="1"/>
  <c r="I1344" i="9" a="1"/>
  <c r="I1344" i="9" s="1"/>
  <c r="H1344" i="9" a="1"/>
  <c r="H1344" i="9" s="1"/>
  <c r="J1343" i="9" a="1"/>
  <c r="J1343" i="9" s="1"/>
  <c r="I1343" i="9" a="1"/>
  <c r="I1343" i="9" s="1"/>
  <c r="H1343" i="9" a="1"/>
  <c r="H1343" i="9" s="1"/>
  <c r="J1342" i="9" a="1"/>
  <c r="J1342" i="9" s="1"/>
  <c r="I1342" i="9" a="1"/>
  <c r="I1342" i="9" s="1"/>
  <c r="H1342" i="9" a="1"/>
  <c r="H1342" i="9" s="1"/>
  <c r="J1341" i="9" a="1"/>
  <c r="J1341" i="9" s="1"/>
  <c r="I1341" i="9" a="1"/>
  <c r="I1341" i="9" s="1"/>
  <c r="H1341" i="9" a="1"/>
  <c r="H1341" i="9" s="1"/>
  <c r="J1340" i="9" a="1"/>
  <c r="J1340" i="9" s="1"/>
  <c r="I1340" i="9" a="1"/>
  <c r="I1340" i="9" s="1"/>
  <c r="H1340" i="9" a="1"/>
  <c r="H1340" i="9" s="1"/>
  <c r="J1339" i="9" a="1"/>
  <c r="J1339" i="9" s="1"/>
  <c r="I1339" i="9" a="1"/>
  <c r="I1339" i="9" s="1"/>
  <c r="H1339" i="9" a="1"/>
  <c r="H1339" i="9" s="1"/>
  <c r="J1338" i="9" a="1"/>
  <c r="J1338" i="9" s="1"/>
  <c r="I1338" i="9" a="1"/>
  <c r="I1338" i="9" s="1"/>
  <c r="H1338" i="9" a="1"/>
  <c r="H1338" i="9" s="1"/>
  <c r="J1337" i="9" a="1"/>
  <c r="J1337" i="9" s="1"/>
  <c r="I1337" i="9" a="1"/>
  <c r="I1337" i="9" s="1"/>
  <c r="H1337" i="9" a="1"/>
  <c r="H1337" i="9" s="1"/>
  <c r="J1336" i="9" a="1"/>
  <c r="J1336" i="9" s="1"/>
  <c r="I1336" i="9" a="1"/>
  <c r="I1336" i="9" s="1"/>
  <c r="H1336" i="9" a="1"/>
  <c r="H1336" i="9" s="1"/>
  <c r="I1335" i="9" a="1"/>
  <c r="I1335" i="9" s="1"/>
  <c r="K1335" i="9" s="1"/>
  <c r="H1335" i="9" a="1"/>
  <c r="H1335" i="9" s="1"/>
  <c r="J1335" i="9" s="1"/>
  <c r="L1335" i="9" s="1"/>
  <c r="I1334" i="9" a="1"/>
  <c r="I1334" i="9" s="1"/>
  <c r="K1334" i="9" s="1"/>
  <c r="H1334" i="9" a="1"/>
  <c r="H1334" i="9" s="1"/>
  <c r="J1334" i="9" s="1"/>
  <c r="L1334" i="9" s="1"/>
  <c r="J1333" i="9" a="1"/>
  <c r="J1333" i="9" s="1"/>
  <c r="I1333" i="9" a="1"/>
  <c r="I1333" i="9" s="1"/>
  <c r="H1333" i="9" a="1"/>
  <c r="H1333" i="9" s="1"/>
  <c r="I1332" i="9" a="1"/>
  <c r="I1332" i="9" s="1"/>
  <c r="K1332" i="9" s="1"/>
  <c r="H1332" i="9" a="1"/>
  <c r="H1332" i="9" s="1"/>
  <c r="J1332" i="9" s="1"/>
  <c r="L1332" i="9" s="1"/>
  <c r="J1331" i="9" a="1"/>
  <c r="J1331" i="9" s="1"/>
  <c r="I1331" i="9" a="1"/>
  <c r="I1331" i="9" s="1"/>
  <c r="H1331" i="9" a="1"/>
  <c r="H1331" i="9" s="1"/>
  <c r="J1330" i="9" a="1"/>
  <c r="J1330" i="9" s="1"/>
  <c r="I1330" i="9" a="1"/>
  <c r="I1330" i="9" s="1"/>
  <c r="H1330" i="9" a="1"/>
  <c r="H1330" i="9" s="1"/>
  <c r="J1329" i="9" a="1"/>
  <c r="J1329" i="9" s="1"/>
  <c r="I1329" i="9" a="1"/>
  <c r="I1329" i="9" s="1"/>
  <c r="H1329" i="9" a="1"/>
  <c r="H1329" i="9" s="1"/>
  <c r="J1328" i="9" a="1"/>
  <c r="J1328" i="9" s="1"/>
  <c r="I1328" i="9" a="1"/>
  <c r="I1328" i="9" s="1"/>
  <c r="H1328" i="9" a="1"/>
  <c r="H1328" i="9" s="1"/>
  <c r="J1325" i="9" a="1"/>
  <c r="J1325" i="9" s="1"/>
  <c r="I1325" i="9" a="1"/>
  <c r="I1325" i="9" s="1"/>
  <c r="H1325" i="9" a="1"/>
  <c r="H1325" i="9" s="1"/>
  <c r="J1324" i="9" a="1"/>
  <c r="J1324" i="9" s="1"/>
  <c r="I1324" i="9" a="1"/>
  <c r="I1324" i="9" s="1"/>
  <c r="H1324" i="9" a="1"/>
  <c r="H1324" i="9" s="1"/>
  <c r="J1323" i="9" a="1"/>
  <c r="J1323" i="9" s="1"/>
  <c r="I1323" i="9" a="1"/>
  <c r="I1323" i="9" s="1"/>
  <c r="H1323" i="9" a="1"/>
  <c r="H1323" i="9" s="1"/>
  <c r="J1322" i="9" a="1"/>
  <c r="J1322" i="9" s="1"/>
  <c r="I1322" i="9" a="1"/>
  <c r="I1322" i="9" s="1"/>
  <c r="H1322" i="9" a="1"/>
  <c r="H1322" i="9" s="1"/>
  <c r="J1321" i="9" a="1"/>
  <c r="J1321" i="9" s="1"/>
  <c r="I1321" i="9" a="1"/>
  <c r="I1321" i="9" s="1"/>
  <c r="H1321" i="9" a="1"/>
  <c r="H1321" i="9" s="1"/>
  <c r="J1320" i="9" a="1"/>
  <c r="J1320" i="9" s="1"/>
  <c r="I1320" i="9" a="1"/>
  <c r="I1320" i="9" s="1"/>
  <c r="H1320" i="9" a="1"/>
  <c r="H1320" i="9" s="1"/>
  <c r="J1319" i="9" a="1"/>
  <c r="J1319" i="9" s="1"/>
  <c r="I1319" i="9" a="1"/>
  <c r="I1319" i="9" s="1"/>
  <c r="H1319" i="9" a="1"/>
  <c r="H1319" i="9" s="1"/>
  <c r="J1318" i="9" a="1"/>
  <c r="J1318" i="9" s="1"/>
  <c r="I1318" i="9" a="1"/>
  <c r="I1318" i="9" s="1"/>
  <c r="H1318" i="9" a="1"/>
  <c r="H1318" i="9" s="1"/>
  <c r="J1317" i="9" a="1"/>
  <c r="J1317" i="9" s="1"/>
  <c r="I1317" i="9" a="1"/>
  <c r="I1317" i="9" s="1"/>
  <c r="H1317" i="9" a="1"/>
  <c r="H1317" i="9" s="1"/>
  <c r="I1316" i="9" a="1"/>
  <c r="I1316" i="9" s="1"/>
  <c r="K1316" i="9" s="1"/>
  <c r="H1316" i="9" a="1"/>
  <c r="H1316" i="9" s="1"/>
  <c r="J1316" i="9" s="1"/>
  <c r="L1316" i="9" s="1"/>
  <c r="I1315" i="9" a="1"/>
  <c r="I1315" i="9" s="1"/>
  <c r="K1315" i="9" s="1"/>
  <c r="H1315" i="9" a="1"/>
  <c r="H1315" i="9" s="1"/>
  <c r="J1315" i="9" s="1"/>
  <c r="L1315" i="9" s="1"/>
  <c r="J1314" i="9" a="1"/>
  <c r="J1314" i="9" s="1"/>
  <c r="I1314" i="9" a="1"/>
  <c r="I1314" i="9" s="1"/>
  <c r="H1314" i="9" a="1"/>
  <c r="H1314" i="9" s="1"/>
  <c r="J1313" i="9" a="1"/>
  <c r="J1313" i="9" s="1"/>
  <c r="I1313" i="9" a="1"/>
  <c r="I1313" i="9" s="1"/>
  <c r="H1313" i="9" a="1"/>
  <c r="H1313" i="9" s="1"/>
  <c r="I1312" i="9" a="1"/>
  <c r="I1312" i="9" s="1"/>
  <c r="K1312" i="9" s="1"/>
  <c r="H1312" i="9" a="1"/>
  <c r="H1312" i="9" s="1"/>
  <c r="J1312" i="9" s="1"/>
  <c r="L1312" i="9" s="1"/>
  <c r="J1311" i="9" a="1"/>
  <c r="J1311" i="9" s="1"/>
  <c r="I1311" i="9" a="1"/>
  <c r="I1311" i="9" s="1"/>
  <c r="H1311" i="9" a="1"/>
  <c r="H1311" i="9" s="1"/>
  <c r="J1310" i="9" a="1"/>
  <c r="J1310" i="9" s="1"/>
  <c r="I1310" i="9" a="1"/>
  <c r="I1310" i="9" s="1"/>
  <c r="H1310" i="9" a="1"/>
  <c r="H1310" i="9" s="1"/>
  <c r="I1309" i="9" a="1"/>
  <c r="I1309" i="9" s="1"/>
  <c r="K1309" i="9" s="1"/>
  <c r="H1309" i="9" a="1"/>
  <c r="H1309" i="9" s="1"/>
  <c r="J1309" i="9" s="1"/>
  <c r="L1309" i="9" s="1"/>
  <c r="J1306" i="9" a="1"/>
  <c r="J1306" i="9" s="1"/>
  <c r="I1306" i="9" a="1"/>
  <c r="I1306" i="9" s="1"/>
  <c r="H1306" i="9" a="1"/>
  <c r="H1306" i="9" s="1"/>
  <c r="J1305" i="9" a="1"/>
  <c r="J1305" i="9" s="1"/>
  <c r="I1305" i="9" a="1"/>
  <c r="I1305" i="9" s="1"/>
  <c r="H1305" i="9" a="1"/>
  <c r="H1305" i="9" s="1"/>
  <c r="J1304" i="9" a="1"/>
  <c r="J1304" i="9" s="1"/>
  <c r="I1304" i="9" a="1"/>
  <c r="I1304" i="9" s="1"/>
  <c r="H1304" i="9" a="1"/>
  <c r="H1304" i="9" s="1"/>
  <c r="J1303" i="9" a="1"/>
  <c r="J1303" i="9" s="1"/>
  <c r="I1303" i="9" a="1"/>
  <c r="I1303" i="9" s="1"/>
  <c r="H1303" i="9" a="1"/>
  <c r="H1303" i="9" s="1"/>
  <c r="J1302" i="9" a="1"/>
  <c r="J1302" i="9" s="1"/>
  <c r="I1302" i="9" a="1"/>
  <c r="I1302" i="9" s="1"/>
  <c r="H1302" i="9" a="1"/>
  <c r="H1302" i="9" s="1"/>
  <c r="J1301" i="9" a="1"/>
  <c r="J1301" i="9" s="1"/>
  <c r="I1301" i="9" a="1"/>
  <c r="I1301" i="9" s="1"/>
  <c r="H1301" i="9" a="1"/>
  <c r="H1301" i="9" s="1"/>
  <c r="J1300" i="9" a="1"/>
  <c r="J1300" i="9" s="1"/>
  <c r="I1300" i="9" a="1"/>
  <c r="I1300" i="9" s="1"/>
  <c r="H1300" i="9" a="1"/>
  <c r="H1300" i="9" s="1"/>
  <c r="I1299" i="9" a="1"/>
  <c r="I1299" i="9" s="1"/>
  <c r="K1299" i="9" s="1"/>
  <c r="H1299" i="9" a="1"/>
  <c r="H1299" i="9" s="1"/>
  <c r="J1299" i="9" s="1"/>
  <c r="L1299" i="9" s="1"/>
  <c r="I1298" i="9" a="1"/>
  <c r="I1298" i="9" s="1"/>
  <c r="K1298" i="9" s="1"/>
  <c r="H1298" i="9" a="1"/>
  <c r="H1298" i="9" s="1"/>
  <c r="J1298" i="9" s="1"/>
  <c r="L1298" i="9" s="1"/>
  <c r="I1297" i="9" a="1"/>
  <c r="I1297" i="9" s="1"/>
  <c r="K1297" i="9" s="1"/>
  <c r="H1297" i="9" a="1"/>
  <c r="H1297" i="9" s="1"/>
  <c r="J1297" i="9" s="1"/>
  <c r="L1297" i="9" s="1"/>
  <c r="J1296" i="9" a="1"/>
  <c r="J1296" i="9" s="1"/>
  <c r="I1296" i="9" a="1"/>
  <c r="I1296" i="9" s="1"/>
  <c r="H1296" i="9" a="1"/>
  <c r="H1296" i="9" s="1"/>
  <c r="I1295" i="9" a="1"/>
  <c r="I1295" i="9" s="1"/>
  <c r="K1295" i="9" s="1"/>
  <c r="H1295" i="9" a="1"/>
  <c r="H1295" i="9" s="1"/>
  <c r="J1295" i="9" s="1"/>
  <c r="L1295" i="9" s="1"/>
  <c r="J1294" i="9" a="1"/>
  <c r="J1294" i="9" s="1"/>
  <c r="I1294" i="9" a="1"/>
  <c r="I1294" i="9" s="1"/>
  <c r="H1294" i="9" a="1"/>
  <c r="H1294" i="9" s="1"/>
  <c r="J1293" i="9" a="1"/>
  <c r="J1293" i="9" s="1"/>
  <c r="I1293" i="9" a="1"/>
  <c r="I1293" i="9" s="1"/>
  <c r="H1293" i="9" a="1"/>
  <c r="H1293" i="9" s="1"/>
  <c r="J1292" i="9" a="1"/>
  <c r="J1292" i="9" s="1"/>
  <c r="I1292" i="9" a="1"/>
  <c r="I1292" i="9" s="1"/>
  <c r="H1292" i="9" a="1"/>
  <c r="H1292" i="9" s="1"/>
  <c r="J1291" i="9" a="1"/>
  <c r="J1291" i="9" s="1"/>
  <c r="I1291" i="9" a="1"/>
  <c r="I1291" i="9" s="1"/>
  <c r="H1291" i="9" a="1"/>
  <c r="H1291" i="9" s="1"/>
  <c r="J1288" i="9" a="1"/>
  <c r="J1288" i="9" s="1"/>
  <c r="I1288" i="9" a="1"/>
  <c r="I1288" i="9" s="1"/>
  <c r="H1288" i="9" a="1"/>
  <c r="H1288" i="9" s="1"/>
  <c r="J1287" i="9" a="1"/>
  <c r="J1287" i="9" s="1"/>
  <c r="I1287" i="9" a="1"/>
  <c r="I1287" i="9" s="1"/>
  <c r="H1287" i="9" a="1"/>
  <c r="H1287" i="9" s="1"/>
  <c r="J1286" i="9" a="1"/>
  <c r="J1286" i="9" s="1"/>
  <c r="I1286" i="9" a="1"/>
  <c r="I1286" i="9" s="1"/>
  <c r="H1286" i="9" a="1"/>
  <c r="H1286" i="9" s="1"/>
  <c r="J1285" i="9" a="1"/>
  <c r="J1285" i="9" s="1"/>
  <c r="I1285" i="9" a="1"/>
  <c r="I1285" i="9" s="1"/>
  <c r="H1285" i="9" a="1"/>
  <c r="H1285" i="9" s="1"/>
  <c r="J1284" i="9" a="1"/>
  <c r="J1284" i="9" s="1"/>
  <c r="I1284" i="9" a="1"/>
  <c r="I1284" i="9" s="1"/>
  <c r="H1284" i="9" a="1"/>
  <c r="H1284" i="9" s="1"/>
  <c r="J1283" i="9" a="1"/>
  <c r="J1283" i="9" s="1"/>
  <c r="I1283" i="9" a="1"/>
  <c r="I1283" i="9" s="1"/>
  <c r="H1283" i="9" a="1"/>
  <c r="H1283" i="9" s="1"/>
  <c r="J1282" i="9" a="1"/>
  <c r="J1282" i="9" s="1"/>
  <c r="I1282" i="9" a="1"/>
  <c r="I1282" i="9" s="1"/>
  <c r="H1282" i="9" a="1"/>
  <c r="H1282" i="9" s="1"/>
  <c r="I1281" i="9" a="1"/>
  <c r="I1281" i="9" s="1"/>
  <c r="K1281" i="9" s="1"/>
  <c r="H1281" i="9" a="1"/>
  <c r="H1281" i="9" s="1"/>
  <c r="J1281" i="9" s="1"/>
  <c r="L1281" i="9" s="1"/>
  <c r="I1280" i="9" a="1"/>
  <c r="I1280" i="9" s="1"/>
  <c r="K1280" i="9" s="1"/>
  <c r="H1280" i="9" a="1"/>
  <c r="H1280" i="9" s="1"/>
  <c r="J1280" i="9" s="1"/>
  <c r="L1280" i="9" s="1"/>
  <c r="J1279" i="9" a="1"/>
  <c r="J1279" i="9" s="1"/>
  <c r="I1279" i="9" a="1"/>
  <c r="I1279" i="9" s="1"/>
  <c r="H1279" i="9" a="1"/>
  <c r="H1279" i="9" s="1"/>
  <c r="I1278" i="9" a="1"/>
  <c r="I1278" i="9" s="1"/>
  <c r="K1278" i="9" s="1"/>
  <c r="H1278" i="9" a="1"/>
  <c r="H1278" i="9" s="1"/>
  <c r="J1278" i="9" s="1"/>
  <c r="L1278" i="9" s="1"/>
  <c r="J1277" i="9" a="1"/>
  <c r="J1277" i="9" s="1"/>
  <c r="I1277" i="9" a="1"/>
  <c r="I1277" i="9" s="1"/>
  <c r="H1277" i="9" a="1"/>
  <c r="H1277" i="9" s="1"/>
  <c r="J1276" i="9" a="1"/>
  <c r="J1276" i="9" s="1"/>
  <c r="I1276" i="9" a="1"/>
  <c r="I1276" i="9" s="1"/>
  <c r="H1276" i="9" a="1"/>
  <c r="H1276" i="9" s="1"/>
  <c r="J1275" i="9" a="1"/>
  <c r="J1275" i="9" s="1"/>
  <c r="I1275" i="9" a="1"/>
  <c r="I1275" i="9" s="1"/>
  <c r="H1275" i="9" a="1"/>
  <c r="H1275" i="9" s="1"/>
  <c r="J1274" i="9" a="1"/>
  <c r="J1274" i="9" s="1"/>
  <c r="I1274" i="9" a="1"/>
  <c r="I1274" i="9" s="1"/>
  <c r="H1274" i="9" a="1"/>
  <c r="H1274" i="9" s="1"/>
  <c r="J1273" i="9" a="1"/>
  <c r="J1273" i="9" s="1"/>
  <c r="I1273" i="9" a="1"/>
  <c r="I1273" i="9" s="1"/>
  <c r="H1273" i="9" a="1"/>
  <c r="H1273" i="9" s="1"/>
  <c r="J1270" i="9" a="1"/>
  <c r="J1270" i="9" s="1"/>
  <c r="I1270" i="9" a="1"/>
  <c r="I1270" i="9" s="1"/>
  <c r="H1270" i="9" a="1"/>
  <c r="H1270" i="9" s="1"/>
  <c r="J1269" i="9" a="1"/>
  <c r="J1269" i="9" s="1"/>
  <c r="I1269" i="9" a="1"/>
  <c r="I1269" i="9" s="1"/>
  <c r="H1269" i="9" a="1"/>
  <c r="H1269" i="9" s="1"/>
  <c r="J1268" i="9" a="1"/>
  <c r="J1268" i="9" s="1"/>
  <c r="I1268" i="9" a="1"/>
  <c r="I1268" i="9" s="1"/>
  <c r="H1268" i="9" a="1"/>
  <c r="H1268" i="9" s="1"/>
  <c r="J1267" i="9" a="1"/>
  <c r="J1267" i="9" s="1"/>
  <c r="I1267" i="9" a="1"/>
  <c r="I1267" i="9" s="1"/>
  <c r="H1267" i="9" a="1"/>
  <c r="H1267" i="9" s="1"/>
  <c r="J1266" i="9" a="1"/>
  <c r="J1266" i="9" s="1"/>
  <c r="I1266" i="9" a="1"/>
  <c r="I1266" i="9" s="1"/>
  <c r="H1266" i="9" a="1"/>
  <c r="H1266" i="9" s="1"/>
  <c r="J1265" i="9" a="1"/>
  <c r="J1265" i="9" s="1"/>
  <c r="I1265" i="9" a="1"/>
  <c r="I1265" i="9" s="1"/>
  <c r="H1265" i="9" a="1"/>
  <c r="H1265" i="9" s="1"/>
  <c r="J1264" i="9" a="1"/>
  <c r="J1264" i="9" s="1"/>
  <c r="I1264" i="9" a="1"/>
  <c r="I1264" i="9" s="1"/>
  <c r="H1264" i="9" a="1"/>
  <c r="H1264" i="9" s="1"/>
  <c r="J1263" i="9" a="1"/>
  <c r="J1263" i="9" s="1"/>
  <c r="I1263" i="9" a="1"/>
  <c r="I1263" i="9" s="1"/>
  <c r="H1263" i="9" a="1"/>
  <c r="H1263" i="9" s="1"/>
  <c r="J1262" i="9" a="1"/>
  <c r="J1262" i="9" s="1"/>
  <c r="I1262" i="9" a="1"/>
  <c r="I1262" i="9" s="1"/>
  <c r="H1262" i="9" a="1"/>
  <c r="H1262" i="9" s="1"/>
  <c r="J1261" i="9" a="1"/>
  <c r="J1261" i="9" s="1"/>
  <c r="I1261" i="9" a="1"/>
  <c r="I1261" i="9" s="1"/>
  <c r="H1261" i="9" a="1"/>
  <c r="H1261" i="9" s="1"/>
  <c r="I1260" i="9" a="1"/>
  <c r="I1260" i="9" s="1"/>
  <c r="K1260" i="9" s="1"/>
  <c r="H1260" i="9" a="1"/>
  <c r="H1260" i="9" s="1"/>
  <c r="J1260" i="9" s="1"/>
  <c r="L1260" i="9" s="1"/>
  <c r="I1259" i="9" a="1"/>
  <c r="I1259" i="9" s="1"/>
  <c r="K1259" i="9" s="1"/>
  <c r="H1259" i="9" a="1"/>
  <c r="H1259" i="9" s="1"/>
  <c r="J1259" i="9" s="1"/>
  <c r="L1259" i="9" s="1"/>
  <c r="J1258" i="9" a="1"/>
  <c r="J1258" i="9" s="1"/>
  <c r="I1258" i="9" a="1"/>
  <c r="I1258" i="9" s="1"/>
  <c r="H1258" i="9" a="1"/>
  <c r="H1258" i="9" s="1"/>
  <c r="J1257" i="9" a="1"/>
  <c r="J1257" i="9" s="1"/>
  <c r="I1257" i="9" a="1"/>
  <c r="I1257" i="9" s="1"/>
  <c r="H1257" i="9" a="1"/>
  <c r="H1257" i="9" s="1"/>
  <c r="J1256" i="9" a="1"/>
  <c r="J1256" i="9" s="1"/>
  <c r="I1256" i="9" a="1"/>
  <c r="I1256" i="9" s="1"/>
  <c r="H1256" i="9" a="1"/>
  <c r="H1256" i="9" s="1"/>
  <c r="I1255" i="9" a="1"/>
  <c r="I1255" i="9" s="1"/>
  <c r="K1255" i="9" s="1"/>
  <c r="H1255" i="9" a="1"/>
  <c r="H1255" i="9" s="1"/>
  <c r="J1255" i="9" s="1"/>
  <c r="L1255" i="9" s="1"/>
  <c r="J1252" i="9" a="1"/>
  <c r="J1252" i="9" s="1"/>
  <c r="I1252" i="9" a="1"/>
  <c r="I1252" i="9" s="1"/>
  <c r="H1252" i="9" a="1"/>
  <c r="H1252" i="9" s="1"/>
  <c r="J1251" i="9" a="1"/>
  <c r="J1251" i="9" s="1"/>
  <c r="I1251" i="9" a="1"/>
  <c r="I1251" i="9" s="1"/>
  <c r="H1251" i="9" a="1"/>
  <c r="H1251" i="9" s="1"/>
  <c r="J1250" i="9" a="1"/>
  <c r="J1250" i="9" s="1"/>
  <c r="I1250" i="9" a="1"/>
  <c r="I1250" i="9" s="1"/>
  <c r="H1250" i="9" a="1"/>
  <c r="H1250" i="9" s="1"/>
  <c r="J1249" i="9" a="1"/>
  <c r="J1249" i="9" s="1"/>
  <c r="I1249" i="9" a="1"/>
  <c r="I1249" i="9" s="1"/>
  <c r="H1249" i="9" a="1"/>
  <c r="H1249" i="9" s="1"/>
  <c r="J1248" i="9" a="1"/>
  <c r="J1248" i="9" s="1"/>
  <c r="I1248" i="9" a="1"/>
  <c r="I1248" i="9" s="1"/>
  <c r="H1248" i="9" a="1"/>
  <c r="H1248" i="9" s="1"/>
  <c r="J1247" i="9" a="1"/>
  <c r="J1247" i="9" s="1"/>
  <c r="I1247" i="9" a="1"/>
  <c r="I1247" i="9" s="1"/>
  <c r="H1247" i="9" a="1"/>
  <c r="H1247" i="9" s="1"/>
  <c r="J1246" i="9" a="1"/>
  <c r="J1246" i="9" s="1"/>
  <c r="I1246" i="9" a="1"/>
  <c r="I1246" i="9" s="1"/>
  <c r="H1246" i="9" a="1"/>
  <c r="H1246" i="9" s="1"/>
  <c r="J1245" i="9" a="1"/>
  <c r="J1245" i="9" s="1"/>
  <c r="I1245" i="9" a="1"/>
  <c r="I1245" i="9" s="1"/>
  <c r="H1245" i="9" a="1"/>
  <c r="H1245" i="9" s="1"/>
  <c r="I1244" i="9" a="1"/>
  <c r="I1244" i="9" s="1"/>
  <c r="K1244" i="9" s="1"/>
  <c r="H1244" i="9" a="1"/>
  <c r="H1244" i="9" s="1"/>
  <c r="J1244" i="9" s="1"/>
  <c r="L1244" i="9" s="1"/>
  <c r="J1243" i="9" a="1"/>
  <c r="J1243" i="9" s="1"/>
  <c r="I1243" i="9" a="1"/>
  <c r="I1243" i="9" s="1"/>
  <c r="H1243" i="9" a="1"/>
  <c r="H1243" i="9" s="1"/>
  <c r="J1242" i="9" a="1"/>
  <c r="J1242" i="9" s="1"/>
  <c r="I1242" i="9" a="1"/>
  <c r="I1242" i="9" s="1"/>
  <c r="H1242" i="9" a="1"/>
  <c r="H1242" i="9" s="1"/>
  <c r="J1241" i="9" a="1"/>
  <c r="J1241" i="9" s="1"/>
  <c r="I1241" i="9" a="1"/>
  <c r="I1241" i="9" s="1"/>
  <c r="H1241" i="9" a="1"/>
  <c r="H1241" i="9" s="1"/>
  <c r="J1240" i="9" a="1"/>
  <c r="J1240" i="9" s="1"/>
  <c r="I1240" i="9" a="1"/>
  <c r="I1240" i="9" s="1"/>
  <c r="H1240" i="9" a="1"/>
  <c r="H1240" i="9" s="1"/>
  <c r="J1239" i="9" a="1"/>
  <c r="J1239" i="9" s="1"/>
  <c r="I1239" i="9" a="1"/>
  <c r="I1239" i="9" s="1"/>
  <c r="H1239" i="9" a="1"/>
  <c r="H1239" i="9" s="1"/>
  <c r="J1238" i="9" a="1"/>
  <c r="J1238" i="9" s="1"/>
  <c r="I1238" i="9" a="1"/>
  <c r="I1238" i="9" s="1"/>
  <c r="H1238" i="9" a="1"/>
  <c r="H1238" i="9" s="1"/>
  <c r="I1237" i="9" a="1"/>
  <c r="I1237" i="9" s="1"/>
  <c r="K1237" i="9" s="1"/>
  <c r="H1237" i="9" a="1"/>
  <c r="H1237" i="9" s="1"/>
  <c r="J1237" i="9" s="1"/>
  <c r="L1237" i="9" s="1"/>
  <c r="I1234" i="9" a="1"/>
  <c r="I1234" i="9" s="1"/>
  <c r="K1234" i="9" s="1"/>
  <c r="H1234" i="9" a="1"/>
  <c r="H1234" i="9" s="1"/>
  <c r="J1234" i="9" s="1"/>
  <c r="L1234" i="9" s="1"/>
  <c r="J1233" i="9" a="1"/>
  <c r="J1233" i="9" s="1"/>
  <c r="I1233" i="9" a="1"/>
  <c r="I1233" i="9" s="1"/>
  <c r="H1233" i="9" a="1"/>
  <c r="H1233" i="9" s="1"/>
  <c r="J1232" i="9" a="1"/>
  <c r="J1232" i="9" s="1"/>
  <c r="I1232" i="9" a="1"/>
  <c r="I1232" i="9" s="1"/>
  <c r="H1232" i="9" a="1"/>
  <c r="H1232" i="9" s="1"/>
  <c r="J1231" i="9" a="1"/>
  <c r="J1231" i="9" s="1"/>
  <c r="I1231" i="9" a="1"/>
  <c r="I1231" i="9" s="1"/>
  <c r="H1231" i="9" a="1"/>
  <c r="H1231" i="9" s="1"/>
  <c r="J1230" i="9" a="1"/>
  <c r="J1230" i="9" s="1"/>
  <c r="I1230" i="9" a="1"/>
  <c r="I1230" i="9" s="1"/>
  <c r="H1230" i="9" a="1"/>
  <c r="H1230" i="9" s="1"/>
  <c r="J1229" i="9" a="1"/>
  <c r="J1229" i="9" s="1"/>
  <c r="I1229" i="9" a="1"/>
  <c r="I1229" i="9" s="1"/>
  <c r="H1229" i="9" a="1"/>
  <c r="H1229" i="9" s="1"/>
  <c r="J1228" i="9" a="1"/>
  <c r="J1228" i="9" s="1"/>
  <c r="I1228" i="9" a="1"/>
  <c r="I1228" i="9" s="1"/>
  <c r="H1228" i="9" a="1"/>
  <c r="H1228" i="9" s="1"/>
  <c r="I1227" i="9" a="1"/>
  <c r="I1227" i="9" s="1"/>
  <c r="K1227" i="9" s="1"/>
  <c r="H1227" i="9" a="1"/>
  <c r="H1227" i="9" s="1"/>
  <c r="J1227" i="9" s="1"/>
  <c r="L1227" i="9" s="1"/>
  <c r="J1226" i="9" a="1"/>
  <c r="J1226" i="9" s="1"/>
  <c r="I1226" i="9" a="1"/>
  <c r="I1226" i="9" s="1"/>
  <c r="H1226" i="9" a="1"/>
  <c r="H1226" i="9" s="1"/>
  <c r="I1225" i="9" a="1"/>
  <c r="I1225" i="9" s="1"/>
  <c r="K1225" i="9" s="1"/>
  <c r="H1225" i="9" a="1"/>
  <c r="H1225" i="9" s="1"/>
  <c r="J1225" i="9" s="1"/>
  <c r="L1225" i="9" s="1"/>
  <c r="J1224" i="9" a="1"/>
  <c r="J1224" i="9" s="1"/>
  <c r="I1224" i="9" a="1"/>
  <c r="I1224" i="9" s="1"/>
  <c r="H1224" i="9" a="1"/>
  <c r="H1224" i="9" s="1"/>
  <c r="J1223" i="9" a="1"/>
  <c r="J1223" i="9" s="1"/>
  <c r="I1223" i="9" a="1"/>
  <c r="I1223" i="9" s="1"/>
  <c r="H1223" i="9" a="1"/>
  <c r="H1223" i="9" s="1"/>
  <c r="J1222" i="9" a="1"/>
  <c r="J1222" i="9" s="1"/>
  <c r="I1222" i="9" a="1"/>
  <c r="I1222" i="9" s="1"/>
  <c r="H1222" i="9" a="1"/>
  <c r="H1222" i="9" s="1"/>
  <c r="J1221" i="9" a="1"/>
  <c r="J1221" i="9" s="1"/>
  <c r="I1221" i="9" a="1"/>
  <c r="I1221" i="9" s="1"/>
  <c r="H1221" i="9" a="1"/>
  <c r="H1221" i="9" s="1"/>
  <c r="J1220" i="9" a="1"/>
  <c r="J1220" i="9" s="1"/>
  <c r="I1220" i="9" a="1"/>
  <c r="I1220" i="9" s="1"/>
  <c r="H1220" i="9" a="1"/>
  <c r="H1220" i="9" s="1"/>
  <c r="J1219" i="9" a="1"/>
  <c r="J1219" i="9" s="1"/>
  <c r="I1219" i="9" a="1"/>
  <c r="I1219" i="9" s="1"/>
  <c r="H1219" i="9" a="1"/>
  <c r="H1219" i="9" s="1"/>
  <c r="I1218" i="9" a="1"/>
  <c r="I1218" i="9" s="1"/>
  <c r="K1218" i="9" s="1"/>
  <c r="H1218" i="9" a="1"/>
  <c r="H1218" i="9" s="1"/>
  <c r="J1218" i="9" s="1"/>
  <c r="L1218" i="9" s="1"/>
  <c r="J1215" i="9" a="1"/>
  <c r="J1215" i="9" s="1"/>
  <c r="I1215" i="9" a="1"/>
  <c r="I1215" i="9" s="1"/>
  <c r="H1215" i="9" a="1"/>
  <c r="H1215" i="9" s="1"/>
  <c r="J1214" i="9" a="1"/>
  <c r="J1214" i="9" s="1"/>
  <c r="I1214" i="9" a="1"/>
  <c r="I1214" i="9" s="1"/>
  <c r="H1214" i="9" a="1"/>
  <c r="H1214" i="9" s="1"/>
  <c r="J1213" i="9" a="1"/>
  <c r="J1213" i="9" s="1"/>
  <c r="I1213" i="9" a="1"/>
  <c r="I1213" i="9" s="1"/>
  <c r="H1213" i="9" a="1"/>
  <c r="H1213" i="9" s="1"/>
  <c r="J1212" i="9" a="1"/>
  <c r="J1212" i="9" s="1"/>
  <c r="I1212" i="9" a="1"/>
  <c r="I1212" i="9" s="1"/>
  <c r="H1212" i="9" a="1"/>
  <c r="H1212" i="9" s="1"/>
  <c r="J1211" i="9" a="1"/>
  <c r="J1211" i="9" s="1"/>
  <c r="I1211" i="9" a="1"/>
  <c r="I1211" i="9" s="1"/>
  <c r="H1211" i="9" a="1"/>
  <c r="H1211" i="9" s="1"/>
  <c r="J1210" i="9" a="1"/>
  <c r="J1210" i="9" s="1"/>
  <c r="I1210" i="9" a="1"/>
  <c r="I1210" i="9" s="1"/>
  <c r="H1210" i="9" a="1"/>
  <c r="H1210" i="9" s="1"/>
  <c r="J1209" i="9" a="1"/>
  <c r="J1209" i="9" s="1"/>
  <c r="I1209" i="9" a="1"/>
  <c r="I1209" i="9" s="1"/>
  <c r="H1209" i="9" a="1"/>
  <c r="H1209" i="9" s="1"/>
  <c r="J1208" i="9" a="1"/>
  <c r="J1208" i="9" s="1"/>
  <c r="I1208" i="9" a="1"/>
  <c r="I1208" i="9" s="1"/>
  <c r="H1208" i="9" a="1"/>
  <c r="H1208" i="9" s="1"/>
  <c r="I1207" i="9" a="1"/>
  <c r="I1207" i="9" s="1"/>
  <c r="K1207" i="9" s="1"/>
  <c r="H1207" i="9" a="1"/>
  <c r="H1207" i="9" s="1"/>
  <c r="J1207" i="9" s="1"/>
  <c r="L1207" i="9" s="1"/>
  <c r="I1206" i="9" a="1"/>
  <c r="I1206" i="9" s="1"/>
  <c r="K1206" i="9" s="1"/>
  <c r="H1206" i="9" a="1"/>
  <c r="H1206" i="9" s="1"/>
  <c r="J1206" i="9" s="1"/>
  <c r="L1206" i="9" s="1"/>
  <c r="J1205" i="9" a="1"/>
  <c r="J1205" i="9" s="1"/>
  <c r="I1205" i="9" a="1"/>
  <c r="I1205" i="9" s="1"/>
  <c r="H1205" i="9" a="1"/>
  <c r="H1205" i="9" s="1"/>
  <c r="J1204" i="9" a="1"/>
  <c r="J1204" i="9" s="1"/>
  <c r="I1204" i="9" a="1"/>
  <c r="I1204" i="9" s="1"/>
  <c r="H1204" i="9" a="1"/>
  <c r="H1204" i="9" s="1"/>
  <c r="J1203" i="9" a="1"/>
  <c r="J1203" i="9" s="1"/>
  <c r="I1203" i="9" a="1"/>
  <c r="I1203" i="9" s="1"/>
  <c r="H1203" i="9" a="1"/>
  <c r="H1203" i="9" s="1"/>
  <c r="J1202" i="9" a="1"/>
  <c r="J1202" i="9" s="1"/>
  <c r="I1202" i="9" a="1"/>
  <c r="I1202" i="9" s="1"/>
  <c r="H1202" i="9" a="1"/>
  <c r="H1202" i="9" s="1"/>
  <c r="J1201" i="9" a="1"/>
  <c r="J1201" i="9" s="1"/>
  <c r="I1201" i="9" a="1"/>
  <c r="I1201" i="9" s="1"/>
  <c r="H1201" i="9" a="1"/>
  <c r="H1201" i="9" s="1"/>
  <c r="J1200" i="9" a="1"/>
  <c r="J1200" i="9" s="1"/>
  <c r="I1200" i="9" a="1"/>
  <c r="I1200" i="9" s="1"/>
  <c r="H1200" i="9" a="1"/>
  <c r="H1200" i="9" s="1"/>
  <c r="J1199" i="9" a="1"/>
  <c r="J1199" i="9" s="1"/>
  <c r="I1199" i="9" a="1"/>
  <c r="I1199" i="9" s="1"/>
  <c r="H1199" i="9" a="1"/>
  <c r="H1199" i="9" s="1"/>
  <c r="J1196" i="9" a="1"/>
  <c r="J1196" i="9" s="1"/>
  <c r="I1196" i="9" a="1"/>
  <c r="I1196" i="9" s="1"/>
  <c r="H1196" i="9" a="1"/>
  <c r="H1196" i="9" s="1"/>
  <c r="J1195" i="9" a="1"/>
  <c r="J1195" i="9" s="1"/>
  <c r="I1195" i="9" a="1"/>
  <c r="I1195" i="9" s="1"/>
  <c r="H1195" i="9" a="1"/>
  <c r="H1195" i="9" s="1"/>
  <c r="J1194" i="9" a="1"/>
  <c r="J1194" i="9" s="1"/>
  <c r="I1194" i="9" a="1"/>
  <c r="I1194" i="9" s="1"/>
  <c r="H1194" i="9" a="1"/>
  <c r="H1194" i="9" s="1"/>
  <c r="J1193" i="9" a="1"/>
  <c r="J1193" i="9" s="1"/>
  <c r="I1193" i="9" a="1"/>
  <c r="I1193" i="9" s="1"/>
  <c r="H1193" i="9" a="1"/>
  <c r="H1193" i="9" s="1"/>
  <c r="J1192" i="9" a="1"/>
  <c r="J1192" i="9" s="1"/>
  <c r="I1192" i="9" a="1"/>
  <c r="I1192" i="9" s="1"/>
  <c r="H1192" i="9" a="1"/>
  <c r="H1192" i="9" s="1"/>
  <c r="J1191" i="9" a="1"/>
  <c r="J1191" i="9" s="1"/>
  <c r="I1191" i="9" a="1"/>
  <c r="I1191" i="9" s="1"/>
  <c r="H1191" i="9" a="1"/>
  <c r="H1191" i="9" s="1"/>
  <c r="I1190" i="9" a="1"/>
  <c r="I1190" i="9" s="1"/>
  <c r="K1190" i="9" s="1"/>
  <c r="H1190" i="9" a="1"/>
  <c r="H1190" i="9" s="1"/>
  <c r="J1190" i="9" s="1"/>
  <c r="L1190" i="9" s="1"/>
  <c r="I1189" i="9" a="1"/>
  <c r="I1189" i="9" s="1"/>
  <c r="K1189" i="9" s="1"/>
  <c r="H1189" i="9" a="1"/>
  <c r="H1189" i="9" s="1"/>
  <c r="J1189" i="9" s="1"/>
  <c r="L1189" i="9" s="1"/>
  <c r="J1188" i="9" a="1"/>
  <c r="J1188" i="9" s="1"/>
  <c r="I1188" i="9" a="1"/>
  <c r="I1188" i="9" s="1"/>
  <c r="H1188" i="9" a="1"/>
  <c r="H1188" i="9" s="1"/>
  <c r="J1187" i="9" a="1"/>
  <c r="J1187" i="9" s="1"/>
  <c r="I1187" i="9" a="1"/>
  <c r="I1187" i="9" s="1"/>
  <c r="H1187" i="9" a="1"/>
  <c r="H1187" i="9" s="1"/>
  <c r="J1186" i="9" a="1"/>
  <c r="J1186" i="9" s="1"/>
  <c r="I1186" i="9" a="1"/>
  <c r="I1186" i="9" s="1"/>
  <c r="H1186" i="9" a="1"/>
  <c r="H1186" i="9" s="1"/>
  <c r="J1185" i="9" a="1"/>
  <c r="J1185" i="9" s="1"/>
  <c r="I1185" i="9" a="1"/>
  <c r="I1185" i="9" s="1"/>
  <c r="H1185" i="9" a="1"/>
  <c r="H1185" i="9" s="1"/>
  <c r="J1184" i="9" a="1"/>
  <c r="J1184" i="9" s="1"/>
  <c r="I1184" i="9" a="1"/>
  <c r="I1184" i="9" s="1"/>
  <c r="H1184" i="9" a="1"/>
  <c r="H1184" i="9" s="1"/>
  <c r="J1183" i="9" a="1"/>
  <c r="J1183" i="9" s="1"/>
  <c r="I1183" i="9" a="1"/>
  <c r="I1183" i="9" s="1"/>
  <c r="H1183" i="9" a="1"/>
  <c r="H1183" i="9" s="1"/>
  <c r="I1182" i="9" a="1"/>
  <c r="I1182" i="9" s="1"/>
  <c r="K1182" i="9" s="1"/>
  <c r="H1182" i="9" a="1"/>
  <c r="H1182" i="9" s="1"/>
  <c r="J1182" i="9" s="1"/>
  <c r="L1182" i="9" s="1"/>
  <c r="J1181" i="9" a="1"/>
  <c r="J1181" i="9" s="1"/>
  <c r="I1181" i="9" a="1"/>
  <c r="I1181" i="9" s="1"/>
  <c r="H1181" i="9" a="1"/>
  <c r="H1181" i="9" s="1"/>
  <c r="I1180" i="9" a="1"/>
  <c r="I1180" i="9" s="1"/>
  <c r="K1180" i="9" s="1"/>
  <c r="H1180" i="9" a="1"/>
  <c r="H1180" i="9" s="1"/>
  <c r="J1180" i="9" s="1"/>
  <c r="L1180" i="9" s="1"/>
  <c r="I1179" i="9" a="1"/>
  <c r="I1179" i="9" s="1"/>
  <c r="K1179" i="9" s="1"/>
  <c r="H1179" i="9" a="1"/>
  <c r="H1179" i="9" s="1"/>
  <c r="J1179" i="9" s="1"/>
  <c r="L1179" i="9" s="1"/>
  <c r="J1176" i="9" a="1"/>
  <c r="J1176" i="9" s="1"/>
  <c r="I1176" i="9" a="1"/>
  <c r="I1176" i="9" s="1"/>
  <c r="H1176" i="9" a="1"/>
  <c r="H1176" i="9" s="1"/>
  <c r="J1175" i="9" a="1"/>
  <c r="J1175" i="9" s="1"/>
  <c r="I1175" i="9" a="1"/>
  <c r="I1175" i="9" s="1"/>
  <c r="H1175" i="9" a="1"/>
  <c r="H1175" i="9" s="1"/>
  <c r="J1174" i="9" a="1"/>
  <c r="J1174" i="9" s="1"/>
  <c r="I1174" i="9" a="1"/>
  <c r="I1174" i="9" s="1"/>
  <c r="H1174" i="9" a="1"/>
  <c r="H1174" i="9" s="1"/>
  <c r="J1173" i="9" a="1"/>
  <c r="J1173" i="9" s="1"/>
  <c r="I1173" i="9" a="1"/>
  <c r="I1173" i="9" s="1"/>
  <c r="H1173" i="9" a="1"/>
  <c r="H1173" i="9" s="1"/>
  <c r="J1172" i="9" a="1"/>
  <c r="J1172" i="9" s="1"/>
  <c r="I1172" i="9" a="1"/>
  <c r="I1172" i="9" s="1"/>
  <c r="H1172" i="9" a="1"/>
  <c r="H1172" i="9" s="1"/>
  <c r="J1171" i="9" a="1"/>
  <c r="J1171" i="9" s="1"/>
  <c r="I1171" i="9" a="1"/>
  <c r="I1171" i="9" s="1"/>
  <c r="H1171" i="9" a="1"/>
  <c r="H1171" i="9" s="1"/>
  <c r="I1170" i="9" a="1"/>
  <c r="I1170" i="9" s="1"/>
  <c r="K1170" i="9" s="1"/>
  <c r="H1170" i="9" a="1"/>
  <c r="H1170" i="9" s="1"/>
  <c r="J1170" i="9" s="1"/>
  <c r="L1170" i="9" s="1"/>
  <c r="I1169" i="9" a="1"/>
  <c r="I1169" i="9" s="1"/>
  <c r="K1169" i="9" s="1"/>
  <c r="H1169" i="9" a="1"/>
  <c r="H1169" i="9" s="1"/>
  <c r="J1169" i="9" s="1"/>
  <c r="L1169" i="9" s="1"/>
  <c r="I1168" i="9" a="1"/>
  <c r="I1168" i="9" s="1"/>
  <c r="K1168" i="9" s="1"/>
  <c r="H1168" i="9" a="1"/>
  <c r="H1168" i="9" s="1"/>
  <c r="J1168" i="9" s="1"/>
  <c r="L1168" i="9" s="1"/>
  <c r="I1167" i="9" a="1"/>
  <c r="I1167" i="9" s="1"/>
  <c r="K1167" i="9" s="1"/>
  <c r="H1167" i="9" a="1"/>
  <c r="H1167" i="9" s="1"/>
  <c r="J1167" i="9" s="1"/>
  <c r="L1167" i="9" s="1"/>
  <c r="J1166" i="9" a="1"/>
  <c r="J1166" i="9" s="1"/>
  <c r="I1166" i="9" a="1"/>
  <c r="I1166" i="9" s="1"/>
  <c r="H1166" i="9" a="1"/>
  <c r="H1166" i="9" s="1"/>
  <c r="J1165" i="9" a="1"/>
  <c r="J1165" i="9" s="1"/>
  <c r="I1165" i="9" a="1"/>
  <c r="I1165" i="9" s="1"/>
  <c r="H1165" i="9" a="1"/>
  <c r="H1165" i="9" s="1"/>
  <c r="J1164" i="9" a="1"/>
  <c r="J1164" i="9" s="1"/>
  <c r="I1164" i="9" a="1"/>
  <c r="I1164" i="9" s="1"/>
  <c r="H1164" i="9" a="1"/>
  <c r="H1164" i="9" s="1"/>
  <c r="J1163" i="9" a="1"/>
  <c r="J1163" i="9" s="1"/>
  <c r="I1163" i="9" a="1"/>
  <c r="I1163" i="9" s="1"/>
  <c r="H1163" i="9" a="1"/>
  <c r="H1163" i="9" s="1"/>
  <c r="I1162" i="9" a="1"/>
  <c r="I1162" i="9" s="1"/>
  <c r="K1162" i="9" s="1"/>
  <c r="H1162" i="9" a="1"/>
  <c r="H1162" i="9" s="1"/>
  <c r="J1162" i="9" s="1"/>
  <c r="L1162" i="9" s="1"/>
  <c r="I1161" i="9" a="1"/>
  <c r="I1161" i="9" s="1"/>
  <c r="K1161" i="9" s="1"/>
  <c r="H1161" i="9" a="1"/>
  <c r="H1161" i="9" s="1"/>
  <c r="J1161" i="9" s="1"/>
  <c r="L1161" i="9" s="1"/>
  <c r="J1160" i="9" a="1"/>
  <c r="J1160" i="9" s="1"/>
  <c r="I1160" i="9" a="1"/>
  <c r="I1160" i="9" s="1"/>
  <c r="H1160" i="9" a="1"/>
  <c r="H1160" i="9" s="1"/>
  <c r="J1155" i="9" a="1"/>
  <c r="J1155" i="9" s="1"/>
  <c r="I1155" i="9" a="1"/>
  <c r="I1155" i="9" s="1"/>
  <c r="H1155" i="9" a="1"/>
  <c r="H1155" i="9" s="1"/>
  <c r="J1154" i="9" a="1"/>
  <c r="J1154" i="9" s="1"/>
  <c r="I1154" i="9" a="1"/>
  <c r="I1154" i="9" s="1"/>
  <c r="H1154" i="9" a="1"/>
  <c r="H1154" i="9" s="1"/>
  <c r="J1153" i="9" a="1"/>
  <c r="J1153" i="9" s="1"/>
  <c r="I1153" i="9" a="1"/>
  <c r="I1153" i="9" s="1"/>
  <c r="H1153" i="9" a="1"/>
  <c r="H1153" i="9" s="1"/>
  <c r="J1152" i="9" a="1"/>
  <c r="J1152" i="9" s="1"/>
  <c r="I1152" i="9" a="1"/>
  <c r="I1152" i="9" s="1"/>
  <c r="H1152" i="9" a="1"/>
  <c r="H1152" i="9" s="1"/>
  <c r="J1151" i="9" a="1"/>
  <c r="J1151" i="9" s="1"/>
  <c r="I1151" i="9" a="1"/>
  <c r="I1151" i="9" s="1"/>
  <c r="H1151" i="9" a="1"/>
  <c r="H1151" i="9" s="1"/>
  <c r="J1150" i="9" a="1"/>
  <c r="J1150" i="9" s="1"/>
  <c r="I1150" i="9" a="1"/>
  <c r="I1150" i="9" s="1"/>
  <c r="H1150" i="9" a="1"/>
  <c r="H1150" i="9" s="1"/>
  <c r="I1149" i="9" a="1"/>
  <c r="I1149" i="9" s="1"/>
  <c r="K1149" i="9" s="1"/>
  <c r="H1149" i="9" a="1"/>
  <c r="H1149" i="9" s="1"/>
  <c r="J1149" i="9" s="1"/>
  <c r="L1149" i="9" s="1"/>
  <c r="I1148" i="9" a="1"/>
  <c r="I1148" i="9" s="1"/>
  <c r="K1148" i="9" s="1"/>
  <c r="H1148" i="9" a="1"/>
  <c r="H1148" i="9" s="1"/>
  <c r="J1148" i="9" s="1"/>
  <c r="L1148" i="9" s="1"/>
  <c r="J1147" i="9" a="1"/>
  <c r="J1147" i="9" s="1"/>
  <c r="I1147" i="9" a="1"/>
  <c r="I1147" i="9" s="1"/>
  <c r="H1147" i="9" a="1"/>
  <c r="H1147" i="9" s="1"/>
  <c r="J1146" i="9" a="1"/>
  <c r="J1146" i="9" s="1"/>
  <c r="I1146" i="9" a="1"/>
  <c r="I1146" i="9" s="1"/>
  <c r="H1146" i="9" a="1"/>
  <c r="H1146" i="9" s="1"/>
  <c r="J1145" i="9" a="1"/>
  <c r="J1145" i="9" s="1"/>
  <c r="I1145" i="9" a="1"/>
  <c r="I1145" i="9" s="1"/>
  <c r="H1145" i="9" a="1"/>
  <c r="H1145" i="9" s="1"/>
  <c r="J1144" i="9" a="1"/>
  <c r="J1144" i="9" s="1"/>
  <c r="I1144" i="9" a="1"/>
  <c r="I1144" i="9" s="1"/>
  <c r="H1144" i="9" a="1"/>
  <c r="H1144" i="9" s="1"/>
  <c r="J1143" i="9" a="1"/>
  <c r="J1143" i="9" s="1"/>
  <c r="I1143" i="9" a="1"/>
  <c r="I1143" i="9" s="1"/>
  <c r="H1143" i="9" a="1"/>
  <c r="H1143" i="9" s="1"/>
  <c r="J1142" i="9" a="1"/>
  <c r="J1142" i="9" s="1"/>
  <c r="I1142" i="9" a="1"/>
  <c r="I1142" i="9" s="1"/>
  <c r="H1142" i="9" a="1"/>
  <c r="H1142" i="9" s="1"/>
  <c r="J1141" i="9" a="1"/>
  <c r="J1141" i="9" s="1"/>
  <c r="I1141" i="9" a="1"/>
  <c r="I1141" i="9" s="1"/>
  <c r="H1141" i="9" a="1"/>
  <c r="H1141" i="9" s="1"/>
  <c r="J1140" i="9" a="1"/>
  <c r="J1140" i="9" s="1"/>
  <c r="I1140" i="9" a="1"/>
  <c r="I1140" i="9" s="1"/>
  <c r="H1140" i="9" a="1"/>
  <c r="H1140" i="9" s="1"/>
  <c r="J1139" i="9" a="1"/>
  <c r="J1139" i="9" s="1"/>
  <c r="I1139" i="9" a="1"/>
  <c r="I1139" i="9" s="1"/>
  <c r="H1139" i="9" a="1"/>
  <c r="H1139" i="9" s="1"/>
  <c r="I1138" i="9" a="1"/>
  <c r="I1138" i="9" s="1"/>
  <c r="K1138" i="9" s="1"/>
  <c r="H1138" i="9" a="1"/>
  <c r="H1138" i="9" s="1"/>
  <c r="J1138" i="9" s="1"/>
  <c r="L1138" i="9" s="1"/>
  <c r="J1137" i="9" a="1"/>
  <c r="J1137" i="9" s="1"/>
  <c r="I1137" i="9" a="1"/>
  <c r="I1137" i="9" s="1"/>
  <c r="H1137" i="9" a="1"/>
  <c r="H1137" i="9" s="1"/>
  <c r="J1134" i="9" a="1"/>
  <c r="J1134" i="9" s="1"/>
  <c r="I1134" i="9" a="1"/>
  <c r="I1134" i="9" s="1"/>
  <c r="H1134" i="9" a="1"/>
  <c r="H1134" i="9" s="1"/>
  <c r="J1133" i="9" a="1"/>
  <c r="J1133" i="9" s="1"/>
  <c r="I1133" i="9" a="1"/>
  <c r="I1133" i="9" s="1"/>
  <c r="H1133" i="9" a="1"/>
  <c r="H1133" i="9" s="1"/>
  <c r="J1132" i="9" a="1"/>
  <c r="J1132" i="9" s="1"/>
  <c r="I1132" i="9" a="1"/>
  <c r="I1132" i="9" s="1"/>
  <c r="H1132" i="9" a="1"/>
  <c r="H1132" i="9" s="1"/>
  <c r="J1131" i="9" a="1"/>
  <c r="J1131" i="9" s="1"/>
  <c r="I1131" i="9" a="1"/>
  <c r="I1131" i="9" s="1"/>
  <c r="H1131" i="9" a="1"/>
  <c r="H1131" i="9" s="1"/>
  <c r="J1130" i="9" a="1"/>
  <c r="J1130" i="9" s="1"/>
  <c r="I1130" i="9" a="1"/>
  <c r="I1130" i="9" s="1"/>
  <c r="H1130" i="9" a="1"/>
  <c r="H1130" i="9" s="1"/>
  <c r="J1129" i="9" a="1"/>
  <c r="J1129" i="9" s="1"/>
  <c r="I1129" i="9" a="1"/>
  <c r="I1129" i="9" s="1"/>
  <c r="H1129" i="9" a="1"/>
  <c r="H1129" i="9" s="1"/>
  <c r="I1128" i="9" a="1"/>
  <c r="I1128" i="9" s="1"/>
  <c r="K1128" i="9" s="1"/>
  <c r="H1128" i="9" a="1"/>
  <c r="H1128" i="9" s="1"/>
  <c r="J1128" i="9" s="1"/>
  <c r="L1128" i="9" s="1"/>
  <c r="I1127" i="9" a="1"/>
  <c r="I1127" i="9" s="1"/>
  <c r="K1127" i="9" s="1"/>
  <c r="H1127" i="9" a="1"/>
  <c r="H1127" i="9" s="1"/>
  <c r="J1127" i="9" s="1"/>
  <c r="L1127" i="9" s="1"/>
  <c r="I1126" i="9" a="1"/>
  <c r="I1126" i="9" s="1"/>
  <c r="K1126" i="9" s="1"/>
  <c r="H1126" i="9" a="1"/>
  <c r="H1126" i="9" s="1"/>
  <c r="J1126" i="9" s="1"/>
  <c r="L1126" i="9" s="1"/>
  <c r="J1125" i="9" a="1"/>
  <c r="J1125" i="9" s="1"/>
  <c r="I1125" i="9" a="1"/>
  <c r="I1125" i="9" s="1"/>
  <c r="H1125" i="9" a="1"/>
  <c r="H1125" i="9" s="1"/>
  <c r="J1124" i="9" a="1"/>
  <c r="J1124" i="9" s="1"/>
  <c r="I1124" i="9" a="1"/>
  <c r="I1124" i="9" s="1"/>
  <c r="H1124" i="9" a="1"/>
  <c r="H1124" i="9" s="1"/>
  <c r="J1123" i="9" a="1"/>
  <c r="J1123" i="9" s="1"/>
  <c r="I1123" i="9" a="1"/>
  <c r="I1123" i="9" s="1"/>
  <c r="H1123" i="9" a="1"/>
  <c r="H1123" i="9" s="1"/>
  <c r="I1122" i="9" a="1"/>
  <c r="I1122" i="9" s="1"/>
  <c r="K1122" i="9" s="1"/>
  <c r="H1122" i="9" a="1"/>
  <c r="H1122" i="9" s="1"/>
  <c r="J1122" i="9" s="1"/>
  <c r="L1122" i="9" s="1"/>
  <c r="I1121" i="9" a="1"/>
  <c r="I1121" i="9" s="1"/>
  <c r="K1121" i="9" s="1"/>
  <c r="H1121" i="9" a="1"/>
  <c r="H1121" i="9" s="1"/>
  <c r="J1121" i="9" s="1"/>
  <c r="L1121" i="9" s="1"/>
  <c r="I1120" i="9" a="1"/>
  <c r="I1120" i="9" s="1"/>
  <c r="K1120" i="9" s="1"/>
  <c r="H1120" i="9" a="1"/>
  <c r="H1120" i="9" s="1"/>
  <c r="J1120" i="9" s="1"/>
  <c r="L1120" i="9" s="1"/>
  <c r="I1119" i="9" a="1"/>
  <c r="I1119" i="9" s="1"/>
  <c r="K1119" i="9" s="1"/>
  <c r="H1119" i="9" a="1"/>
  <c r="H1119" i="9" s="1"/>
  <c r="J1119" i="9" s="1"/>
  <c r="L1119" i="9" s="1"/>
  <c r="I1118" i="9" a="1"/>
  <c r="I1118" i="9" s="1"/>
  <c r="K1118" i="9" s="1"/>
  <c r="H1118" i="9" a="1"/>
  <c r="H1118" i="9" s="1"/>
  <c r="J1118" i="9" s="1"/>
  <c r="L1118" i="9" s="1"/>
  <c r="J1117" i="9" a="1"/>
  <c r="J1117" i="9" s="1"/>
  <c r="I1117" i="9" a="1"/>
  <c r="I1117" i="9" s="1"/>
  <c r="H1117" i="9" a="1"/>
  <c r="H1117" i="9" s="1"/>
  <c r="I1114" i="9" a="1"/>
  <c r="I1114" i="9" s="1"/>
  <c r="K1114" i="9" s="1"/>
  <c r="H1114" i="9" a="1"/>
  <c r="H1114" i="9" s="1"/>
  <c r="J1114" i="9" s="1"/>
  <c r="L1114" i="9" s="1"/>
  <c r="J1113" i="9" a="1"/>
  <c r="J1113" i="9" s="1"/>
  <c r="I1113" i="9" a="1"/>
  <c r="I1113" i="9" s="1"/>
  <c r="H1113" i="9" a="1"/>
  <c r="H1113" i="9" s="1"/>
  <c r="J1112" i="9" a="1"/>
  <c r="J1112" i="9" s="1"/>
  <c r="I1112" i="9" a="1"/>
  <c r="I1112" i="9" s="1"/>
  <c r="H1112" i="9" a="1"/>
  <c r="H1112" i="9" s="1"/>
  <c r="I1111" i="9" a="1"/>
  <c r="I1111" i="9" s="1"/>
  <c r="K1111" i="9" s="1"/>
  <c r="H1111" i="9" a="1"/>
  <c r="H1111" i="9" s="1"/>
  <c r="J1111" i="9" s="1"/>
  <c r="L1111" i="9" s="1"/>
  <c r="I1110" i="9" a="1"/>
  <c r="I1110" i="9" s="1"/>
  <c r="K1110" i="9" s="1"/>
  <c r="H1110" i="9" a="1"/>
  <c r="H1110" i="9" s="1"/>
  <c r="J1110" i="9" s="1"/>
  <c r="L1110" i="9" s="1"/>
  <c r="I1109" i="9" a="1"/>
  <c r="I1109" i="9" s="1"/>
  <c r="K1109" i="9" s="1"/>
  <c r="H1109" i="9" a="1"/>
  <c r="H1109" i="9" s="1"/>
  <c r="J1109" i="9" s="1"/>
  <c r="L1109" i="9" s="1"/>
  <c r="J1108" i="9" a="1"/>
  <c r="J1108" i="9" s="1"/>
  <c r="I1108" i="9" a="1"/>
  <c r="I1108" i="9" s="1"/>
  <c r="H1108" i="9" a="1"/>
  <c r="H1108" i="9" s="1"/>
  <c r="J1107" i="9" a="1"/>
  <c r="J1107" i="9" s="1"/>
  <c r="I1107" i="9" a="1"/>
  <c r="I1107" i="9" s="1"/>
  <c r="H1107" i="9" a="1"/>
  <c r="H1107" i="9" s="1"/>
  <c r="J1106" i="9" a="1"/>
  <c r="J1106" i="9" s="1"/>
  <c r="I1106" i="9" a="1"/>
  <c r="I1106" i="9" s="1"/>
  <c r="H1106" i="9" a="1"/>
  <c r="H1106" i="9" s="1"/>
  <c r="J1105" i="9" a="1"/>
  <c r="J1105" i="9" s="1"/>
  <c r="I1105" i="9" a="1"/>
  <c r="I1105" i="9" s="1"/>
  <c r="H1105" i="9" a="1"/>
  <c r="H1105" i="9" s="1"/>
  <c r="J1104" i="9" a="1"/>
  <c r="J1104" i="9" s="1"/>
  <c r="I1104" i="9" a="1"/>
  <c r="I1104" i="9" s="1"/>
  <c r="H1104" i="9" a="1"/>
  <c r="H1104" i="9" s="1"/>
  <c r="J1103" i="9" a="1"/>
  <c r="J1103" i="9" s="1"/>
  <c r="I1103" i="9" a="1"/>
  <c r="I1103" i="9" s="1"/>
  <c r="H1103" i="9" a="1"/>
  <c r="H1103" i="9" s="1"/>
  <c r="I1102" i="9" a="1"/>
  <c r="I1102" i="9" s="1"/>
  <c r="K1102" i="9" s="1"/>
  <c r="H1102" i="9" a="1"/>
  <c r="H1102" i="9" s="1"/>
  <c r="J1102" i="9" s="1"/>
  <c r="L1102" i="9" s="1"/>
  <c r="J1101" i="9" a="1"/>
  <c r="J1101" i="9" s="1"/>
  <c r="I1101" i="9" a="1"/>
  <c r="I1101" i="9" s="1"/>
  <c r="H1101" i="9" a="1"/>
  <c r="H1101" i="9" s="1"/>
  <c r="I1100" i="9" a="1"/>
  <c r="I1100" i="9" s="1"/>
  <c r="K1100" i="9" s="1"/>
  <c r="H1100" i="9" a="1"/>
  <c r="H1100" i="9" s="1"/>
  <c r="J1100" i="9" s="1"/>
  <c r="L1100" i="9" s="1"/>
  <c r="I1099" i="9" a="1"/>
  <c r="I1099" i="9" s="1"/>
  <c r="K1099" i="9" s="1"/>
  <c r="H1099" i="9" a="1"/>
  <c r="H1099" i="9" s="1"/>
  <c r="J1099" i="9" s="1"/>
  <c r="L1099" i="9" s="1"/>
  <c r="I1098" i="9" a="1"/>
  <c r="I1098" i="9" s="1"/>
  <c r="K1098" i="9" s="1"/>
  <c r="H1098" i="9" a="1"/>
  <c r="H1098" i="9" s="1"/>
  <c r="J1098" i="9" s="1"/>
  <c r="L1098" i="9" s="1"/>
  <c r="J1097" i="9" a="1"/>
  <c r="J1097" i="9" s="1"/>
  <c r="I1097" i="9" a="1"/>
  <c r="I1097" i="9" s="1"/>
  <c r="H1097" i="9" a="1"/>
  <c r="H1097" i="9" s="1"/>
  <c r="J1096" i="9" a="1"/>
  <c r="J1096" i="9" s="1"/>
  <c r="I1096" i="9" a="1"/>
  <c r="I1096" i="9" s="1"/>
  <c r="H1096" i="9" a="1"/>
  <c r="H1096" i="9" s="1"/>
  <c r="J1093" i="9" a="1"/>
  <c r="J1093" i="9" s="1"/>
  <c r="I1093" i="9" a="1"/>
  <c r="I1093" i="9" s="1"/>
  <c r="H1093" i="9" a="1"/>
  <c r="H1093" i="9" s="1"/>
  <c r="J1092" i="9" a="1"/>
  <c r="J1092" i="9" s="1"/>
  <c r="I1092" i="9" a="1"/>
  <c r="I1092" i="9" s="1"/>
  <c r="H1092" i="9" a="1"/>
  <c r="H1092" i="9" s="1"/>
  <c r="J1091" i="9" a="1"/>
  <c r="J1091" i="9" s="1"/>
  <c r="I1091" i="9" a="1"/>
  <c r="I1091" i="9" s="1"/>
  <c r="H1091" i="9" a="1"/>
  <c r="H1091" i="9" s="1"/>
  <c r="J1090" i="9" a="1"/>
  <c r="J1090" i="9" s="1"/>
  <c r="I1090" i="9" a="1"/>
  <c r="I1090" i="9" s="1"/>
  <c r="H1090" i="9" a="1"/>
  <c r="H1090" i="9" s="1"/>
  <c r="J1089" i="9" a="1"/>
  <c r="J1089" i="9" s="1"/>
  <c r="I1089" i="9" a="1"/>
  <c r="I1089" i="9" s="1"/>
  <c r="H1089" i="9" a="1"/>
  <c r="H1089" i="9" s="1"/>
  <c r="J1088" i="9" a="1"/>
  <c r="J1088" i="9" s="1"/>
  <c r="I1088" i="9" a="1"/>
  <c r="I1088" i="9" s="1"/>
  <c r="H1088" i="9" a="1"/>
  <c r="H1088" i="9" s="1"/>
  <c r="J1087" i="9" a="1"/>
  <c r="J1087" i="9" s="1"/>
  <c r="I1087" i="9" a="1"/>
  <c r="I1087" i="9" s="1"/>
  <c r="H1087" i="9" a="1"/>
  <c r="H1087" i="9" s="1"/>
  <c r="J1086" i="9" a="1"/>
  <c r="J1086" i="9" s="1"/>
  <c r="I1086" i="9" a="1"/>
  <c r="I1086" i="9" s="1"/>
  <c r="H1086" i="9" a="1"/>
  <c r="H1086" i="9" s="1"/>
  <c r="J1085" i="9" a="1"/>
  <c r="J1085" i="9" s="1"/>
  <c r="I1085" i="9" a="1"/>
  <c r="I1085" i="9" s="1"/>
  <c r="H1085" i="9" a="1"/>
  <c r="H1085" i="9" s="1"/>
  <c r="I1084" i="9" a="1"/>
  <c r="I1084" i="9" s="1"/>
  <c r="K1084" i="9" s="1"/>
  <c r="H1084" i="9" a="1"/>
  <c r="H1084" i="9" s="1"/>
  <c r="J1084" i="9" s="1"/>
  <c r="L1084" i="9" s="1"/>
  <c r="I1083" i="9" a="1"/>
  <c r="I1083" i="9" s="1"/>
  <c r="K1083" i="9" s="1"/>
  <c r="H1083" i="9" a="1"/>
  <c r="H1083" i="9" s="1"/>
  <c r="J1083" i="9" s="1"/>
  <c r="L1083" i="9" s="1"/>
  <c r="I1082" i="9" a="1"/>
  <c r="I1082" i="9" s="1"/>
  <c r="K1082" i="9" s="1"/>
  <c r="H1082" i="9" a="1"/>
  <c r="H1082" i="9" s="1"/>
  <c r="J1082" i="9" s="1"/>
  <c r="L1082" i="9" s="1"/>
  <c r="I1081" i="9" a="1"/>
  <c r="I1081" i="9" s="1"/>
  <c r="K1081" i="9" s="1"/>
  <c r="H1081" i="9" a="1"/>
  <c r="H1081" i="9" s="1"/>
  <c r="J1081" i="9" s="1"/>
  <c r="L1081" i="9" s="1"/>
  <c r="J1080" i="9" a="1"/>
  <c r="J1080" i="9" s="1"/>
  <c r="I1080" i="9" a="1"/>
  <c r="I1080" i="9" s="1"/>
  <c r="H1080" i="9" a="1"/>
  <c r="H1080" i="9" s="1"/>
  <c r="J1079" i="9" a="1"/>
  <c r="J1079" i="9" s="1"/>
  <c r="I1079" i="9" a="1"/>
  <c r="I1079" i="9" s="1"/>
  <c r="H1079" i="9" a="1"/>
  <c r="H1079" i="9" s="1"/>
  <c r="J1078" i="9" a="1"/>
  <c r="J1078" i="9" s="1"/>
  <c r="I1078" i="9" a="1"/>
  <c r="I1078" i="9" s="1"/>
  <c r="H1078" i="9" a="1"/>
  <c r="H1078" i="9" s="1"/>
  <c r="J1077" i="9" a="1"/>
  <c r="J1077" i="9" s="1"/>
  <c r="I1077" i="9" a="1"/>
  <c r="I1077" i="9" s="1"/>
  <c r="H1077" i="9" a="1"/>
  <c r="H1077" i="9" s="1"/>
  <c r="I1076" i="9" a="1"/>
  <c r="I1076" i="9" s="1"/>
  <c r="K1076" i="9" s="1"/>
  <c r="H1076" i="9" a="1"/>
  <c r="H1076" i="9" s="1"/>
  <c r="J1076" i="9" s="1"/>
  <c r="L1076" i="9" s="1"/>
  <c r="J1066" i="9" a="1"/>
  <c r="J1066" i="9" s="1"/>
  <c r="I1066" i="9" a="1"/>
  <c r="I1066" i="9" s="1"/>
  <c r="H1066" i="9" a="1"/>
  <c r="H1066" i="9" s="1"/>
  <c r="J1065" i="9" a="1"/>
  <c r="J1065" i="9" s="1"/>
  <c r="I1065" i="9" a="1"/>
  <c r="I1065" i="9" s="1"/>
  <c r="H1065" i="9" a="1"/>
  <c r="H1065" i="9" s="1"/>
  <c r="J1064" i="9" a="1"/>
  <c r="J1064" i="9" s="1"/>
  <c r="I1064" i="9" a="1"/>
  <c r="I1064" i="9" s="1"/>
  <c r="H1064" i="9" a="1"/>
  <c r="H1064" i="9" s="1"/>
  <c r="J1063" i="9" a="1"/>
  <c r="J1063" i="9" s="1"/>
  <c r="I1063" i="9" a="1"/>
  <c r="I1063" i="9" s="1"/>
  <c r="H1063" i="9" a="1"/>
  <c r="H1063" i="9" s="1"/>
  <c r="J1062" i="9" a="1"/>
  <c r="J1062" i="9" s="1"/>
  <c r="I1062" i="9" a="1"/>
  <c r="I1062" i="9" s="1"/>
  <c r="H1062" i="9" a="1"/>
  <c r="H1062" i="9" s="1"/>
  <c r="J1061" i="9" a="1"/>
  <c r="J1061" i="9" s="1"/>
  <c r="I1061" i="9" a="1"/>
  <c r="I1061" i="9" s="1"/>
  <c r="H1061" i="9" a="1"/>
  <c r="H1061" i="9" s="1"/>
  <c r="I1060" i="9" a="1"/>
  <c r="I1060" i="9" s="1"/>
  <c r="K1060" i="9" s="1"/>
  <c r="H1060" i="9" a="1"/>
  <c r="H1060" i="9" s="1"/>
  <c r="J1060" i="9" s="1"/>
  <c r="L1060" i="9" s="1"/>
  <c r="I1059" i="9" a="1"/>
  <c r="I1059" i="9" s="1"/>
  <c r="K1059" i="9" s="1"/>
  <c r="H1059" i="9" a="1"/>
  <c r="H1059" i="9" s="1"/>
  <c r="J1059" i="9" s="1"/>
  <c r="L1059" i="9" s="1"/>
  <c r="J1058" i="9" a="1"/>
  <c r="J1058" i="9" s="1"/>
  <c r="I1058" i="9" a="1"/>
  <c r="I1058" i="9" s="1"/>
  <c r="H1058" i="9" a="1"/>
  <c r="H1058" i="9" s="1"/>
  <c r="J1057" i="9" a="1"/>
  <c r="J1057" i="9" s="1"/>
  <c r="I1057" i="9" a="1"/>
  <c r="I1057" i="9" s="1"/>
  <c r="H1057" i="9" a="1"/>
  <c r="H1057" i="9" s="1"/>
  <c r="J1056" i="9" a="1"/>
  <c r="J1056" i="9" s="1"/>
  <c r="I1056" i="9" a="1"/>
  <c r="I1056" i="9" s="1"/>
  <c r="H1056" i="9" a="1"/>
  <c r="H1056" i="9" s="1"/>
  <c r="J1055" i="9" a="1"/>
  <c r="J1055" i="9" s="1"/>
  <c r="I1055" i="9" a="1"/>
  <c r="I1055" i="9" s="1"/>
  <c r="H1055" i="9" a="1"/>
  <c r="H1055" i="9" s="1"/>
  <c r="J1054" i="9" a="1"/>
  <c r="J1054" i="9" s="1"/>
  <c r="I1054" i="9" a="1"/>
  <c r="I1054" i="9" s="1"/>
  <c r="H1054" i="9" a="1"/>
  <c r="H1054" i="9" s="1"/>
  <c r="J1053" i="9" a="1"/>
  <c r="J1053" i="9" s="1"/>
  <c r="I1053" i="9" a="1"/>
  <c r="I1053" i="9" s="1"/>
  <c r="H1053" i="9" a="1"/>
  <c r="H1053" i="9" s="1"/>
  <c r="J1052" i="9" a="1"/>
  <c r="J1052" i="9" s="1"/>
  <c r="I1052" i="9" a="1"/>
  <c r="I1052" i="9" s="1"/>
  <c r="H1052" i="9" a="1"/>
  <c r="H1052" i="9" s="1"/>
  <c r="I1051" i="9" a="1"/>
  <c r="I1051" i="9" s="1"/>
  <c r="K1051" i="9" s="1"/>
  <c r="H1051" i="9" a="1"/>
  <c r="H1051" i="9" s="1"/>
  <c r="J1051" i="9" s="1"/>
  <c r="L1051" i="9" s="1"/>
  <c r="J1045" i="9" a="1"/>
  <c r="J1045" i="9" s="1"/>
  <c r="I1045" i="9" a="1"/>
  <c r="I1045" i="9" s="1"/>
  <c r="H1045" i="9" a="1"/>
  <c r="H1045" i="9" s="1"/>
  <c r="J1044" i="9" a="1"/>
  <c r="J1044" i="9" s="1"/>
  <c r="I1044" i="9" a="1"/>
  <c r="I1044" i="9" s="1"/>
  <c r="H1044" i="9" a="1"/>
  <c r="H1044" i="9" s="1"/>
  <c r="J1043" i="9" a="1"/>
  <c r="J1043" i="9" s="1"/>
  <c r="I1043" i="9" a="1"/>
  <c r="I1043" i="9" s="1"/>
  <c r="H1043" i="9" a="1"/>
  <c r="H1043" i="9" s="1"/>
  <c r="J1042" i="9" a="1"/>
  <c r="J1042" i="9" s="1"/>
  <c r="I1042" i="9" a="1"/>
  <c r="I1042" i="9" s="1"/>
  <c r="H1042" i="9" a="1"/>
  <c r="H1042" i="9" s="1"/>
  <c r="J1041" i="9" a="1"/>
  <c r="J1041" i="9" s="1"/>
  <c r="I1041" i="9" a="1"/>
  <c r="I1041" i="9" s="1"/>
  <c r="H1041" i="9" a="1"/>
  <c r="H1041" i="9" s="1"/>
  <c r="I1040" i="9" a="1"/>
  <c r="I1040" i="9" s="1"/>
  <c r="K1040" i="9" s="1"/>
  <c r="H1040" i="9" a="1"/>
  <c r="H1040" i="9" s="1"/>
  <c r="J1040" i="9" s="1"/>
  <c r="L1040" i="9" s="1"/>
  <c r="I1039" i="9" a="1"/>
  <c r="I1039" i="9" s="1"/>
  <c r="K1039" i="9" s="1"/>
  <c r="H1039" i="9" a="1"/>
  <c r="H1039" i="9" s="1"/>
  <c r="J1039" i="9" s="1"/>
  <c r="L1039" i="9" s="1"/>
  <c r="J1038" i="9" a="1"/>
  <c r="J1038" i="9" s="1"/>
  <c r="I1038" i="9" a="1"/>
  <c r="I1038" i="9" s="1"/>
  <c r="H1038" i="9" a="1"/>
  <c r="H1038" i="9" s="1"/>
  <c r="J1037" i="9" a="1"/>
  <c r="J1037" i="9" s="1"/>
  <c r="I1037" i="9" a="1"/>
  <c r="I1037" i="9" s="1"/>
  <c r="H1037" i="9" a="1"/>
  <c r="H1037" i="9" s="1"/>
  <c r="J1036" i="9" a="1"/>
  <c r="J1036" i="9" s="1"/>
  <c r="I1036" i="9" a="1"/>
  <c r="I1036" i="9" s="1"/>
  <c r="H1036" i="9" a="1"/>
  <c r="H1036" i="9" s="1"/>
  <c r="J1035" i="9" a="1"/>
  <c r="J1035" i="9" s="1"/>
  <c r="I1035" i="9" a="1"/>
  <c r="I1035" i="9" s="1"/>
  <c r="H1035" i="9" a="1"/>
  <c r="H1035" i="9" s="1"/>
  <c r="J1034" i="9" a="1"/>
  <c r="J1034" i="9" s="1"/>
  <c r="I1034" i="9" a="1"/>
  <c r="I1034" i="9" s="1"/>
  <c r="H1034" i="9" a="1"/>
  <c r="H1034" i="9" s="1"/>
  <c r="J1033" i="9" a="1"/>
  <c r="J1033" i="9" s="1"/>
  <c r="I1033" i="9" a="1"/>
  <c r="I1033" i="9" s="1"/>
  <c r="H1033" i="9" a="1"/>
  <c r="H1033" i="9" s="1"/>
  <c r="I1032" i="9" a="1"/>
  <c r="I1032" i="9" s="1"/>
  <c r="K1032" i="9" s="1"/>
  <c r="H1032" i="9" a="1"/>
  <c r="H1032" i="9" s="1"/>
  <c r="J1032" i="9" s="1"/>
  <c r="L1032" i="9" s="1"/>
  <c r="J1031" i="9" a="1"/>
  <c r="J1031" i="9" s="1"/>
  <c r="I1031" i="9" a="1"/>
  <c r="I1031" i="9" s="1"/>
  <c r="H1031" i="9" a="1"/>
  <c r="H1031" i="9" s="1"/>
  <c r="I1030" i="9" a="1"/>
  <c r="I1030" i="9" s="1"/>
  <c r="K1030" i="9" s="1"/>
  <c r="H1030" i="9" a="1"/>
  <c r="H1030" i="9" s="1"/>
  <c r="J1030" i="9" s="1"/>
  <c r="L1030" i="9" s="1"/>
  <c r="I1029" i="9" a="1"/>
  <c r="I1029" i="9" s="1"/>
  <c r="K1029" i="9" s="1"/>
  <c r="H1029" i="9" a="1"/>
  <c r="H1029" i="9" s="1"/>
  <c r="J1029" i="9" s="1"/>
  <c r="L1029" i="9" s="1"/>
  <c r="J1028" i="9" a="1"/>
  <c r="J1028" i="9" s="1"/>
  <c r="I1028" i="9" a="1"/>
  <c r="I1028" i="9" s="1"/>
  <c r="H1028" i="9" a="1"/>
  <c r="H1028" i="9" s="1"/>
  <c r="J1025" i="9" a="1"/>
  <c r="J1025" i="9" s="1"/>
  <c r="I1025" i="9" a="1"/>
  <c r="I1025" i="9" s="1"/>
  <c r="H1025" i="9" a="1"/>
  <c r="H1025" i="9" s="1"/>
  <c r="J1024" i="9" a="1"/>
  <c r="J1024" i="9" s="1"/>
  <c r="I1024" i="9" a="1"/>
  <c r="I1024" i="9" s="1"/>
  <c r="H1024" i="9" a="1"/>
  <c r="H1024" i="9" s="1"/>
  <c r="J1023" i="9" a="1"/>
  <c r="J1023" i="9" s="1"/>
  <c r="I1023" i="9" a="1"/>
  <c r="I1023" i="9" s="1"/>
  <c r="H1023" i="9" a="1"/>
  <c r="H1023" i="9" s="1"/>
  <c r="J1022" i="9" a="1"/>
  <c r="J1022" i="9" s="1"/>
  <c r="I1022" i="9" a="1"/>
  <c r="I1022" i="9" s="1"/>
  <c r="H1022" i="9" a="1"/>
  <c r="H1022" i="9" s="1"/>
  <c r="J1021" i="9" a="1"/>
  <c r="J1021" i="9" s="1"/>
  <c r="I1021" i="9" a="1"/>
  <c r="I1021" i="9" s="1"/>
  <c r="H1021" i="9" a="1"/>
  <c r="H1021" i="9" s="1"/>
  <c r="J1020" i="9" a="1"/>
  <c r="J1020" i="9" s="1"/>
  <c r="I1020" i="9" a="1"/>
  <c r="I1020" i="9" s="1"/>
  <c r="H1020" i="9" a="1"/>
  <c r="H1020" i="9" s="1"/>
  <c r="I1019" i="9" a="1"/>
  <c r="I1019" i="9" s="1"/>
  <c r="K1019" i="9" s="1"/>
  <c r="H1019" i="9" a="1"/>
  <c r="H1019" i="9" s="1"/>
  <c r="J1019" i="9" s="1"/>
  <c r="L1019" i="9" s="1"/>
  <c r="J1018" i="9" a="1"/>
  <c r="J1018" i="9" s="1"/>
  <c r="I1018" i="9" a="1"/>
  <c r="I1018" i="9" s="1"/>
  <c r="H1018" i="9" a="1"/>
  <c r="H1018" i="9" s="1"/>
  <c r="I1017" i="9" a="1"/>
  <c r="I1017" i="9" s="1"/>
  <c r="K1017" i="9" s="1"/>
  <c r="H1017" i="9" a="1"/>
  <c r="H1017" i="9" s="1"/>
  <c r="J1017" i="9" s="1"/>
  <c r="L1017" i="9" s="1"/>
  <c r="J1016" i="9" a="1"/>
  <c r="J1016" i="9" s="1"/>
  <c r="I1016" i="9" a="1"/>
  <c r="I1016" i="9" s="1"/>
  <c r="H1016" i="9" a="1"/>
  <c r="H1016" i="9" s="1"/>
  <c r="J1015" i="9" a="1"/>
  <c r="J1015" i="9" s="1"/>
  <c r="I1015" i="9" a="1"/>
  <c r="I1015" i="9" s="1"/>
  <c r="H1015" i="9" a="1"/>
  <c r="H1015" i="9" s="1"/>
  <c r="J1014" i="9" a="1"/>
  <c r="J1014" i="9" s="1"/>
  <c r="I1014" i="9" a="1"/>
  <c r="I1014" i="9" s="1"/>
  <c r="H1014" i="9" a="1"/>
  <c r="H1014" i="9" s="1"/>
  <c r="J1013" i="9" a="1"/>
  <c r="J1013" i="9" s="1"/>
  <c r="I1013" i="9" a="1"/>
  <c r="I1013" i="9" s="1"/>
  <c r="H1013" i="9" a="1"/>
  <c r="H1013" i="9" s="1"/>
  <c r="J1012" i="9" a="1"/>
  <c r="J1012" i="9" s="1"/>
  <c r="I1012" i="9" a="1"/>
  <c r="I1012" i="9" s="1"/>
  <c r="H1012" i="9" a="1"/>
  <c r="H1012" i="9" s="1"/>
  <c r="I1011" i="9" a="1"/>
  <c r="I1011" i="9" s="1"/>
  <c r="K1011" i="9" s="1"/>
  <c r="H1011" i="9" a="1"/>
  <c r="H1011" i="9" s="1"/>
  <c r="J1011" i="9" s="1"/>
  <c r="L1011" i="9" s="1"/>
  <c r="I1010" i="9" a="1"/>
  <c r="I1010" i="9" s="1"/>
  <c r="K1010" i="9" s="1"/>
  <c r="H1010" i="9" a="1"/>
  <c r="H1010" i="9" s="1"/>
  <c r="J1010" i="9" s="1"/>
  <c r="L1010" i="9" s="1"/>
  <c r="I1009" i="9" a="1"/>
  <c r="I1009" i="9" s="1"/>
  <c r="K1009" i="9" s="1"/>
  <c r="H1009" i="9" a="1"/>
  <c r="H1009" i="9" s="1"/>
  <c r="J1009" i="9" s="1"/>
  <c r="L1009" i="9" s="1"/>
  <c r="J1008" i="9" a="1"/>
  <c r="J1008" i="9" s="1"/>
  <c r="I1008" i="9" a="1"/>
  <c r="I1008" i="9" s="1"/>
  <c r="H1008" i="9" a="1"/>
  <c r="H1008" i="9" s="1"/>
  <c r="J1001" i="9" a="1"/>
  <c r="J1001" i="9" s="1"/>
  <c r="I1001" i="9" a="1"/>
  <c r="I1001" i="9" s="1"/>
  <c r="H1001" i="9" a="1"/>
  <c r="H1001" i="9" s="1"/>
  <c r="J1000" i="9" a="1"/>
  <c r="J1000" i="9" s="1"/>
  <c r="I1000" i="9" a="1"/>
  <c r="I1000" i="9" s="1"/>
  <c r="H1000" i="9" a="1"/>
  <c r="H1000" i="9" s="1"/>
  <c r="J999" i="9" a="1"/>
  <c r="J999" i="9" s="1"/>
  <c r="I999" i="9" a="1"/>
  <c r="I999" i="9" s="1"/>
  <c r="H999" i="9" a="1"/>
  <c r="H999" i="9" s="1"/>
  <c r="J998" i="9" a="1"/>
  <c r="J998" i="9" s="1"/>
  <c r="I998" i="9" a="1"/>
  <c r="I998" i="9" s="1"/>
  <c r="H998" i="9" a="1"/>
  <c r="H998" i="9" s="1"/>
  <c r="J997" i="9" a="1"/>
  <c r="J997" i="9" s="1"/>
  <c r="I997" i="9" a="1"/>
  <c r="I997" i="9" s="1"/>
  <c r="H997" i="9" a="1"/>
  <c r="H997" i="9" s="1"/>
  <c r="I996" i="9" a="1"/>
  <c r="I996" i="9" s="1"/>
  <c r="K996" i="9" s="1"/>
  <c r="H996" i="9" a="1"/>
  <c r="H996" i="9" s="1"/>
  <c r="J996" i="9" s="1"/>
  <c r="L996" i="9" s="1"/>
  <c r="J995" i="9" a="1"/>
  <c r="J995" i="9" s="1"/>
  <c r="I995" i="9" a="1"/>
  <c r="I995" i="9" s="1"/>
  <c r="H995" i="9" a="1"/>
  <c r="H995" i="9" s="1"/>
  <c r="J994" i="9" a="1"/>
  <c r="J994" i="9" s="1"/>
  <c r="I994" i="9" a="1"/>
  <c r="I994" i="9" s="1"/>
  <c r="H994" i="9" a="1"/>
  <c r="H994" i="9" s="1"/>
  <c r="J993" i="9" a="1"/>
  <c r="J993" i="9" s="1"/>
  <c r="I993" i="9" a="1"/>
  <c r="I993" i="9" s="1"/>
  <c r="H993" i="9" a="1"/>
  <c r="H993" i="9" s="1"/>
  <c r="J992" i="9" a="1"/>
  <c r="J992" i="9" s="1"/>
  <c r="I992" i="9" a="1"/>
  <c r="I992" i="9" s="1"/>
  <c r="H992" i="9" a="1"/>
  <c r="H992" i="9" s="1"/>
  <c r="J991" i="9" a="1"/>
  <c r="J991" i="9" s="1"/>
  <c r="I991" i="9" a="1"/>
  <c r="I991" i="9" s="1"/>
  <c r="H991" i="9" a="1"/>
  <c r="H991" i="9" s="1"/>
  <c r="J990" i="9" a="1"/>
  <c r="J990" i="9" s="1"/>
  <c r="I990" i="9" a="1"/>
  <c r="I990" i="9" s="1"/>
  <c r="H990" i="9" a="1"/>
  <c r="H990" i="9" s="1"/>
  <c r="I989" i="9" a="1"/>
  <c r="I989" i="9" s="1"/>
  <c r="K989" i="9" s="1"/>
  <c r="H989" i="9" a="1"/>
  <c r="H989" i="9" s="1"/>
  <c r="J989" i="9" s="1"/>
  <c r="L989" i="9" s="1"/>
  <c r="I988" i="9" a="1"/>
  <c r="I988" i="9" s="1"/>
  <c r="K988" i="9" s="1"/>
  <c r="H988" i="9" a="1"/>
  <c r="H988" i="9" s="1"/>
  <c r="J988" i="9" s="1"/>
  <c r="L988" i="9" s="1"/>
  <c r="J987" i="9" a="1"/>
  <c r="J987" i="9" s="1"/>
  <c r="I987" i="9" a="1"/>
  <c r="I987" i="9" s="1"/>
  <c r="H987" i="9" a="1"/>
  <c r="H987" i="9" s="1"/>
  <c r="I986" i="9" a="1"/>
  <c r="I986" i="9" s="1"/>
  <c r="K986" i="9" s="1"/>
  <c r="H986" i="9" a="1"/>
  <c r="H986" i="9" s="1"/>
  <c r="J986" i="9" s="1"/>
  <c r="L986" i="9" s="1"/>
  <c r="J985" i="9" a="1"/>
  <c r="J985" i="9" s="1"/>
  <c r="I985" i="9" a="1"/>
  <c r="I985" i="9" s="1"/>
  <c r="H985" i="9" a="1"/>
  <c r="H985" i="9" s="1"/>
  <c r="J982" i="9" a="1"/>
  <c r="J982" i="9" s="1"/>
  <c r="I982" i="9" a="1"/>
  <c r="I982" i="9" s="1"/>
  <c r="H982" i="9" a="1"/>
  <c r="H982" i="9" s="1"/>
  <c r="J981" i="9" a="1"/>
  <c r="J981" i="9" s="1"/>
  <c r="I981" i="9" a="1"/>
  <c r="I981" i="9" s="1"/>
  <c r="H981" i="9" a="1"/>
  <c r="H981" i="9" s="1"/>
  <c r="J980" i="9" a="1"/>
  <c r="J980" i="9" s="1"/>
  <c r="I980" i="9" a="1"/>
  <c r="I980" i="9" s="1"/>
  <c r="H980" i="9" a="1"/>
  <c r="H980" i="9" s="1"/>
  <c r="I979" i="9" a="1"/>
  <c r="I979" i="9" s="1"/>
  <c r="K979" i="9" s="1"/>
  <c r="H979" i="9" a="1"/>
  <c r="H979" i="9" s="1"/>
  <c r="J979" i="9" s="1"/>
  <c r="L979" i="9" s="1"/>
  <c r="I978" i="9" a="1"/>
  <c r="I978" i="9" s="1"/>
  <c r="K978" i="9" s="1"/>
  <c r="H978" i="9" a="1"/>
  <c r="H978" i="9" s="1"/>
  <c r="J978" i="9" s="1"/>
  <c r="L978" i="9" s="1"/>
  <c r="J977" i="9" a="1"/>
  <c r="J977" i="9" s="1"/>
  <c r="I977" i="9" a="1"/>
  <c r="I977" i="9" s="1"/>
  <c r="H977" i="9" a="1"/>
  <c r="H977" i="9" s="1"/>
  <c r="J976" i="9" a="1"/>
  <c r="J976" i="9" s="1"/>
  <c r="I976" i="9" a="1"/>
  <c r="I976" i="9" s="1"/>
  <c r="H976" i="9" a="1"/>
  <c r="H976" i="9" s="1"/>
  <c r="J975" i="9" a="1"/>
  <c r="J975" i="9" s="1"/>
  <c r="I975" i="9" a="1"/>
  <c r="I975" i="9" s="1"/>
  <c r="H975" i="9" a="1"/>
  <c r="H975" i="9" s="1"/>
  <c r="J974" i="9" a="1"/>
  <c r="J974" i="9" s="1"/>
  <c r="I974" i="9" a="1"/>
  <c r="I974" i="9" s="1"/>
  <c r="H974" i="9" a="1"/>
  <c r="H974" i="9" s="1"/>
  <c r="I973" i="9" a="1"/>
  <c r="I973" i="9" s="1"/>
  <c r="K973" i="9" s="1"/>
  <c r="H973" i="9" a="1"/>
  <c r="H973" i="9" s="1"/>
  <c r="J973" i="9" s="1"/>
  <c r="L973" i="9" s="1"/>
  <c r="J972" i="9" a="1"/>
  <c r="J972" i="9" s="1"/>
  <c r="I972" i="9" a="1"/>
  <c r="I972" i="9" s="1"/>
  <c r="H972" i="9" a="1"/>
  <c r="H972" i="9" s="1"/>
  <c r="J971" i="9" a="1"/>
  <c r="J971" i="9" s="1"/>
  <c r="I971" i="9" a="1"/>
  <c r="I971" i="9" s="1"/>
  <c r="H971" i="9" a="1"/>
  <c r="H971" i="9" s="1"/>
  <c r="I970" i="9" a="1"/>
  <c r="I970" i="9" s="1"/>
  <c r="K970" i="9" s="1"/>
  <c r="H970" i="9" a="1"/>
  <c r="H970" i="9" s="1"/>
  <c r="J970" i="9" s="1"/>
  <c r="L970" i="9" s="1"/>
  <c r="I969" i="9" a="1"/>
  <c r="I969" i="9" s="1"/>
  <c r="K969" i="9" s="1"/>
  <c r="H969" i="9" a="1"/>
  <c r="H969" i="9" s="1"/>
  <c r="J969" i="9" s="1"/>
  <c r="L969" i="9" s="1"/>
  <c r="I968" i="9" a="1"/>
  <c r="I968" i="9" s="1"/>
  <c r="K968" i="9" s="1"/>
  <c r="H968" i="9" a="1"/>
  <c r="H968" i="9" s="1"/>
  <c r="J968" i="9" s="1"/>
  <c r="L968" i="9" s="1"/>
  <c r="I967" i="9" a="1"/>
  <c r="I967" i="9" s="1"/>
  <c r="K967" i="9" s="1"/>
  <c r="H967" i="9" a="1"/>
  <c r="H967" i="9" s="1"/>
  <c r="J967" i="9" s="1"/>
  <c r="L967" i="9" s="1"/>
  <c r="J966" i="9" a="1"/>
  <c r="J966" i="9" s="1"/>
  <c r="I966" i="9" a="1"/>
  <c r="I966" i="9" s="1"/>
  <c r="H966" i="9" a="1"/>
  <c r="H966" i="9" s="1"/>
  <c r="J963" i="9" a="1"/>
  <c r="J963" i="9" s="1"/>
  <c r="I963" i="9" a="1"/>
  <c r="I963" i="9" s="1"/>
  <c r="H963" i="9" a="1"/>
  <c r="H963" i="9" s="1"/>
  <c r="J962" i="9" a="1"/>
  <c r="J962" i="9" s="1"/>
  <c r="I962" i="9" a="1"/>
  <c r="I962" i="9" s="1"/>
  <c r="H962" i="9" a="1"/>
  <c r="H962" i="9" s="1"/>
  <c r="J961" i="9" a="1"/>
  <c r="J961" i="9" s="1"/>
  <c r="I961" i="9" a="1"/>
  <c r="I961" i="9" s="1"/>
  <c r="H961" i="9" a="1"/>
  <c r="H961" i="9" s="1"/>
  <c r="J960" i="9" a="1"/>
  <c r="J960" i="9" s="1"/>
  <c r="I960" i="9" a="1"/>
  <c r="I960" i="9" s="1"/>
  <c r="H960" i="9" a="1"/>
  <c r="H960" i="9" s="1"/>
  <c r="J959" i="9" a="1"/>
  <c r="J959" i="9" s="1"/>
  <c r="I959" i="9" a="1"/>
  <c r="I959" i="9" s="1"/>
  <c r="H959" i="9" a="1"/>
  <c r="H959" i="9" s="1"/>
  <c r="I958" i="9" a="1"/>
  <c r="I958" i="9" s="1"/>
  <c r="K958" i="9" s="1"/>
  <c r="H958" i="9" a="1"/>
  <c r="H958" i="9" s="1"/>
  <c r="J958" i="9" s="1"/>
  <c r="L958" i="9" s="1"/>
  <c r="J957" i="9" a="1"/>
  <c r="J957" i="9" s="1"/>
  <c r="I957" i="9" a="1"/>
  <c r="I957" i="9" s="1"/>
  <c r="H957" i="9" a="1"/>
  <c r="H957" i="9" s="1"/>
  <c r="I956" i="9" a="1"/>
  <c r="I956" i="9" s="1"/>
  <c r="K956" i="9" s="1"/>
  <c r="H956" i="9" a="1"/>
  <c r="H956" i="9" s="1"/>
  <c r="J956" i="9" s="1"/>
  <c r="L956" i="9" s="1"/>
  <c r="J955" i="9" a="1"/>
  <c r="J955" i="9" s="1"/>
  <c r="I955" i="9" a="1"/>
  <c r="I955" i="9" s="1"/>
  <c r="H955" i="9" a="1"/>
  <c r="H955" i="9" s="1"/>
  <c r="J954" i="9" a="1"/>
  <c r="J954" i="9" s="1"/>
  <c r="I954" i="9" a="1"/>
  <c r="I954" i="9" s="1"/>
  <c r="H954" i="9" a="1"/>
  <c r="H954" i="9" s="1"/>
  <c r="J953" i="9" a="1"/>
  <c r="J953" i="9" s="1"/>
  <c r="I953" i="9" a="1"/>
  <c r="I953" i="9" s="1"/>
  <c r="H953" i="9" a="1"/>
  <c r="H953" i="9" s="1"/>
  <c r="J952" i="9" a="1"/>
  <c r="J952" i="9" s="1"/>
  <c r="I952" i="9" a="1"/>
  <c r="I952" i="9" s="1"/>
  <c r="H952" i="9" a="1"/>
  <c r="H952" i="9" s="1"/>
  <c r="I951" i="9" a="1"/>
  <c r="I951" i="9" s="1"/>
  <c r="K951" i="9" s="1"/>
  <c r="H951" i="9" a="1"/>
  <c r="H951" i="9" s="1"/>
  <c r="J951" i="9" s="1"/>
  <c r="L951" i="9" s="1"/>
  <c r="I950" i="9" a="1"/>
  <c r="I950" i="9" s="1"/>
  <c r="K950" i="9" s="1"/>
  <c r="H950" i="9" a="1"/>
  <c r="H950" i="9" s="1"/>
  <c r="J950" i="9" s="1"/>
  <c r="L950" i="9" s="1"/>
  <c r="I949" i="9" a="1"/>
  <c r="I949" i="9" s="1"/>
  <c r="K949" i="9" s="1"/>
  <c r="H949" i="9" a="1"/>
  <c r="H949" i="9" s="1"/>
  <c r="J949" i="9" s="1"/>
  <c r="L949" i="9" s="1"/>
  <c r="J946" i="9" a="1"/>
  <c r="J946" i="9" s="1"/>
  <c r="I946" i="9" a="1"/>
  <c r="I946" i="9" s="1"/>
  <c r="H946" i="9" a="1"/>
  <c r="H946" i="9" s="1"/>
  <c r="J945" i="9" a="1"/>
  <c r="J945" i="9" s="1"/>
  <c r="I945" i="9" a="1"/>
  <c r="I945" i="9" s="1"/>
  <c r="H945" i="9" a="1"/>
  <c r="H945" i="9" s="1"/>
  <c r="J944" i="9" a="1"/>
  <c r="J944" i="9" s="1"/>
  <c r="I944" i="9" a="1"/>
  <c r="I944" i="9" s="1"/>
  <c r="H944" i="9" a="1"/>
  <c r="H944" i="9" s="1"/>
  <c r="J943" i="9" a="1"/>
  <c r="J943" i="9" s="1"/>
  <c r="I943" i="9" a="1"/>
  <c r="I943" i="9" s="1"/>
  <c r="H943" i="9" a="1"/>
  <c r="H943" i="9" s="1"/>
  <c r="J942" i="9" a="1"/>
  <c r="J942" i="9" s="1"/>
  <c r="I942" i="9" a="1"/>
  <c r="I942" i="9" s="1"/>
  <c r="H942" i="9" a="1"/>
  <c r="H942" i="9" s="1"/>
  <c r="J941" i="9" a="1"/>
  <c r="J941" i="9" s="1"/>
  <c r="I941" i="9" a="1"/>
  <c r="I941" i="9" s="1"/>
  <c r="H941" i="9" a="1"/>
  <c r="H941" i="9" s="1"/>
  <c r="I940" i="9" a="1"/>
  <c r="I940" i="9" s="1"/>
  <c r="K940" i="9" s="1"/>
  <c r="H940" i="9" a="1"/>
  <c r="H940" i="9" s="1"/>
  <c r="J940" i="9" s="1"/>
  <c r="L940" i="9" s="1"/>
  <c r="J939" i="9" a="1"/>
  <c r="J939" i="9" s="1"/>
  <c r="I939" i="9" a="1"/>
  <c r="I939" i="9" s="1"/>
  <c r="H939" i="9" a="1"/>
  <c r="H939" i="9" s="1"/>
  <c r="J938" i="9" a="1"/>
  <c r="J938" i="9" s="1"/>
  <c r="I938" i="9" a="1"/>
  <c r="I938" i="9" s="1"/>
  <c r="H938" i="9" a="1"/>
  <c r="H938" i="9" s="1"/>
  <c r="J937" i="9" a="1"/>
  <c r="J937" i="9" s="1"/>
  <c r="I937" i="9" a="1"/>
  <c r="I937" i="9" s="1"/>
  <c r="H937" i="9" a="1"/>
  <c r="H937" i="9" s="1"/>
  <c r="J936" i="9" a="1"/>
  <c r="J936" i="9" s="1"/>
  <c r="I936" i="9" a="1"/>
  <c r="I936" i="9" s="1"/>
  <c r="H936" i="9" a="1"/>
  <c r="H936" i="9" s="1"/>
  <c r="J935" i="9" a="1"/>
  <c r="J935" i="9" s="1"/>
  <c r="I935" i="9" a="1"/>
  <c r="I935" i="9" s="1"/>
  <c r="H935" i="9" a="1"/>
  <c r="H935" i="9" s="1"/>
  <c r="J934" i="9" a="1"/>
  <c r="J934" i="9" s="1"/>
  <c r="I934" i="9" a="1"/>
  <c r="I934" i="9" s="1"/>
  <c r="H934" i="9" a="1"/>
  <c r="H934" i="9" s="1"/>
  <c r="J933" i="9" a="1"/>
  <c r="J933" i="9" s="1"/>
  <c r="I933" i="9" a="1"/>
  <c r="I933" i="9" s="1"/>
  <c r="H933" i="9" a="1"/>
  <c r="H933" i="9" s="1"/>
  <c r="I932" i="9" a="1"/>
  <c r="I932" i="9" s="1"/>
  <c r="K932" i="9" s="1"/>
  <c r="H932" i="9" a="1"/>
  <c r="H932" i="9" s="1"/>
  <c r="J932" i="9" s="1"/>
  <c r="L932" i="9" s="1"/>
  <c r="I931" i="9" a="1"/>
  <c r="I931" i="9" s="1"/>
  <c r="K931" i="9" s="1"/>
  <c r="H931" i="9" a="1"/>
  <c r="H931" i="9" s="1"/>
  <c r="J931" i="9" s="1"/>
  <c r="L931" i="9" s="1"/>
  <c r="J930" i="9" a="1"/>
  <c r="J930" i="9" s="1"/>
  <c r="I930" i="9" a="1"/>
  <c r="I930" i="9" s="1"/>
  <c r="H930" i="9" a="1"/>
  <c r="H930" i="9" s="1"/>
  <c r="J922" i="9" a="1"/>
  <c r="J922" i="9" s="1"/>
  <c r="I922" i="9" a="1"/>
  <c r="I922" i="9" s="1"/>
  <c r="H922" i="9" a="1"/>
  <c r="H922" i="9" s="1"/>
  <c r="J921" i="9" a="1"/>
  <c r="J921" i="9" s="1"/>
  <c r="I921" i="9" a="1"/>
  <c r="I921" i="9" s="1"/>
  <c r="H921" i="9" a="1"/>
  <c r="H921" i="9" s="1"/>
  <c r="J920" i="9" a="1"/>
  <c r="J920" i="9" s="1"/>
  <c r="I920" i="9" a="1"/>
  <c r="I920" i="9" s="1"/>
  <c r="H920" i="9" a="1"/>
  <c r="H920" i="9" s="1"/>
  <c r="J919" i="9" a="1"/>
  <c r="J919" i="9" s="1"/>
  <c r="I919" i="9" a="1"/>
  <c r="I919" i="9" s="1"/>
  <c r="H919" i="9" a="1"/>
  <c r="H919" i="9" s="1"/>
  <c r="J918" i="9" a="1"/>
  <c r="J918" i="9" s="1"/>
  <c r="I918" i="9" a="1"/>
  <c r="I918" i="9" s="1"/>
  <c r="H918" i="9" a="1"/>
  <c r="H918" i="9" s="1"/>
  <c r="J917" i="9" a="1"/>
  <c r="J917" i="9" s="1"/>
  <c r="I917" i="9" a="1"/>
  <c r="I917" i="9" s="1"/>
  <c r="H917" i="9" a="1"/>
  <c r="H917" i="9" s="1"/>
  <c r="I916" i="9" a="1"/>
  <c r="I916" i="9" s="1"/>
  <c r="K916" i="9" s="1"/>
  <c r="H916" i="9" a="1"/>
  <c r="H916" i="9" s="1"/>
  <c r="J916" i="9" s="1"/>
  <c r="L916" i="9" s="1"/>
  <c r="J915" i="9" a="1"/>
  <c r="J915" i="9" s="1"/>
  <c r="I915" i="9" a="1"/>
  <c r="I915" i="9" s="1"/>
  <c r="H915" i="9" a="1"/>
  <c r="H915" i="9" s="1"/>
  <c r="I914" i="9" a="1"/>
  <c r="I914" i="9" s="1"/>
  <c r="K914" i="9" s="1"/>
  <c r="H914" i="9" a="1"/>
  <c r="H914" i="9" s="1"/>
  <c r="J914" i="9" s="1"/>
  <c r="L914" i="9" s="1"/>
  <c r="J913" i="9" a="1"/>
  <c r="J913" i="9" s="1"/>
  <c r="I913" i="9" a="1"/>
  <c r="I913" i="9" s="1"/>
  <c r="H913" i="9" a="1"/>
  <c r="H913" i="9" s="1"/>
  <c r="J912" i="9" a="1"/>
  <c r="J912" i="9" s="1"/>
  <c r="I912" i="9" a="1"/>
  <c r="I912" i="9" s="1"/>
  <c r="H912" i="9" a="1"/>
  <c r="H912" i="9" s="1"/>
  <c r="J911" i="9" a="1"/>
  <c r="J911" i="9" s="1"/>
  <c r="I911" i="9" a="1"/>
  <c r="I911" i="9" s="1"/>
  <c r="H911" i="9" a="1"/>
  <c r="H911" i="9" s="1"/>
  <c r="J910" i="9" a="1"/>
  <c r="J910" i="9" s="1"/>
  <c r="I910" i="9" a="1"/>
  <c r="I910" i="9" s="1"/>
  <c r="H910" i="9" a="1"/>
  <c r="H910" i="9" s="1"/>
  <c r="I909" i="9" a="1"/>
  <c r="I909" i="9" s="1"/>
  <c r="K909" i="9" s="1"/>
  <c r="H909" i="9" a="1"/>
  <c r="H909" i="9" s="1"/>
  <c r="J909" i="9" s="1"/>
  <c r="L909" i="9" s="1"/>
  <c r="I908" i="9" a="1"/>
  <c r="I908" i="9" s="1"/>
  <c r="K908" i="9" s="1"/>
  <c r="H908" i="9" a="1"/>
  <c r="H908" i="9" s="1"/>
  <c r="J908" i="9" s="1"/>
  <c r="L908" i="9" s="1"/>
  <c r="I907" i="9" a="1"/>
  <c r="I907" i="9" s="1"/>
  <c r="K907" i="9" s="1"/>
  <c r="H907" i="9" a="1"/>
  <c r="H907" i="9" s="1"/>
  <c r="J907" i="9" s="1"/>
  <c r="L907" i="9" s="1"/>
  <c r="J906" i="9" a="1"/>
  <c r="J906" i="9" s="1"/>
  <c r="I906" i="9" a="1"/>
  <c r="I906" i="9" s="1"/>
  <c r="H906" i="9" a="1"/>
  <c r="H906" i="9" s="1"/>
  <c r="J903" i="9" a="1"/>
  <c r="J903" i="9" s="1"/>
  <c r="I903" i="9" a="1"/>
  <c r="I903" i="9" s="1"/>
  <c r="H903" i="9" a="1"/>
  <c r="H903" i="9" s="1"/>
  <c r="J902" i="9" a="1"/>
  <c r="J902" i="9" s="1"/>
  <c r="I902" i="9" a="1"/>
  <c r="I902" i="9" s="1"/>
  <c r="H902" i="9" a="1"/>
  <c r="H902" i="9" s="1"/>
  <c r="J901" i="9" a="1"/>
  <c r="J901" i="9" s="1"/>
  <c r="I901" i="9" a="1"/>
  <c r="I901" i="9" s="1"/>
  <c r="H901" i="9" a="1"/>
  <c r="H901" i="9" s="1"/>
  <c r="J900" i="9" a="1"/>
  <c r="J900" i="9" s="1"/>
  <c r="I900" i="9" a="1"/>
  <c r="I900" i="9" s="1"/>
  <c r="H900" i="9" a="1"/>
  <c r="H900" i="9" s="1"/>
  <c r="J899" i="9" a="1"/>
  <c r="J899" i="9" s="1"/>
  <c r="I899" i="9" a="1"/>
  <c r="I899" i="9" s="1"/>
  <c r="H899" i="9" a="1"/>
  <c r="H899" i="9" s="1"/>
  <c r="J898" i="9" a="1"/>
  <c r="J898" i="9" s="1"/>
  <c r="I898" i="9" a="1"/>
  <c r="I898" i="9" s="1"/>
  <c r="H898" i="9" a="1"/>
  <c r="H898" i="9" s="1"/>
  <c r="J897" i="9" a="1"/>
  <c r="J897" i="9" s="1"/>
  <c r="I897" i="9" a="1"/>
  <c r="I897" i="9" s="1"/>
  <c r="H897" i="9" a="1"/>
  <c r="H897" i="9" s="1"/>
  <c r="J896" i="9" a="1"/>
  <c r="J896" i="9" s="1"/>
  <c r="I896" i="9" a="1"/>
  <c r="I896" i="9" s="1"/>
  <c r="H896" i="9" a="1"/>
  <c r="H896" i="9" s="1"/>
  <c r="J895" i="9" a="1"/>
  <c r="J895" i="9" s="1"/>
  <c r="I895" i="9" a="1"/>
  <c r="I895" i="9" s="1"/>
  <c r="H895" i="9" a="1"/>
  <c r="H895" i="9" s="1"/>
  <c r="J894" i="9" a="1"/>
  <c r="J894" i="9" s="1"/>
  <c r="I894" i="9" a="1"/>
  <c r="I894" i="9" s="1"/>
  <c r="H894" i="9" a="1"/>
  <c r="H894" i="9" s="1"/>
  <c r="I893" i="9" a="1"/>
  <c r="I893" i="9" s="1"/>
  <c r="K893" i="9" s="1"/>
  <c r="H893" i="9" a="1"/>
  <c r="H893" i="9" s="1"/>
  <c r="J893" i="9" s="1"/>
  <c r="L893" i="9" s="1"/>
  <c r="J892" i="9" a="1"/>
  <c r="J892" i="9" s="1"/>
  <c r="I892" i="9" a="1"/>
  <c r="I892" i="9" s="1"/>
  <c r="H892" i="9" a="1"/>
  <c r="H892" i="9" s="1"/>
  <c r="J891" i="9" a="1"/>
  <c r="J891" i="9" s="1"/>
  <c r="I891" i="9" a="1"/>
  <c r="I891" i="9" s="1"/>
  <c r="H891" i="9" a="1"/>
  <c r="H891" i="9" s="1"/>
  <c r="J890" i="9" a="1"/>
  <c r="J890" i="9" s="1"/>
  <c r="I890" i="9" a="1"/>
  <c r="I890" i="9" s="1"/>
  <c r="H890" i="9" a="1"/>
  <c r="H890" i="9" s="1"/>
  <c r="J889" i="9" a="1"/>
  <c r="J889" i="9" s="1"/>
  <c r="I889" i="9" a="1"/>
  <c r="I889" i="9" s="1"/>
  <c r="H889" i="9" a="1"/>
  <c r="H889" i="9" s="1"/>
  <c r="I888" i="9" a="1"/>
  <c r="I888" i="9" s="1"/>
  <c r="K888" i="9" s="1"/>
  <c r="H888" i="9" a="1"/>
  <c r="H888" i="9" s="1"/>
  <c r="J888" i="9" s="1"/>
  <c r="L888" i="9" s="1"/>
  <c r="J882" i="9" a="1"/>
  <c r="J882" i="9" s="1"/>
  <c r="I882" i="9" a="1"/>
  <c r="I882" i="9" s="1"/>
  <c r="H882" i="9" a="1"/>
  <c r="H882" i="9" s="1"/>
  <c r="J881" i="9" a="1"/>
  <c r="J881" i="9" s="1"/>
  <c r="I881" i="9" a="1"/>
  <c r="I881" i="9" s="1"/>
  <c r="H881" i="9" a="1"/>
  <c r="H881" i="9" s="1"/>
  <c r="I880" i="9" a="1"/>
  <c r="I880" i="9" s="1"/>
  <c r="K880" i="9" s="1"/>
  <c r="H880" i="9" a="1"/>
  <c r="H880" i="9" s="1"/>
  <c r="J880" i="9" s="1"/>
  <c r="L880" i="9" s="1"/>
  <c r="J879" i="9" a="1"/>
  <c r="J879" i="9" s="1"/>
  <c r="I879" i="9" a="1"/>
  <c r="I879" i="9" s="1"/>
  <c r="H879" i="9" a="1"/>
  <c r="H879" i="9" s="1"/>
  <c r="I878" i="9" a="1"/>
  <c r="I878" i="9" s="1"/>
  <c r="K878" i="9" s="1"/>
  <c r="H878" i="9" a="1"/>
  <c r="H878" i="9" s="1"/>
  <c r="J878" i="9" s="1"/>
  <c r="L878" i="9" s="1"/>
  <c r="J877" i="9" a="1"/>
  <c r="J877" i="9" s="1"/>
  <c r="I877" i="9" a="1"/>
  <c r="I877" i="9" s="1"/>
  <c r="H877" i="9" a="1"/>
  <c r="H877" i="9" s="1"/>
  <c r="J876" i="9" a="1"/>
  <c r="J876" i="9" s="1"/>
  <c r="I876" i="9" a="1"/>
  <c r="I876" i="9" s="1"/>
  <c r="H876" i="9" a="1"/>
  <c r="H876" i="9" s="1"/>
  <c r="J875" i="9" a="1"/>
  <c r="J875" i="9" s="1"/>
  <c r="I875" i="9" a="1"/>
  <c r="I875" i="9" s="1"/>
  <c r="H875" i="9" a="1"/>
  <c r="H875" i="9" s="1"/>
  <c r="J874" i="9" a="1"/>
  <c r="J874" i="9" s="1"/>
  <c r="I874" i="9" a="1"/>
  <c r="I874" i="9" s="1"/>
  <c r="H874" i="9" a="1"/>
  <c r="H874" i="9" s="1"/>
  <c r="I873" i="9" a="1"/>
  <c r="I873" i="9" s="1"/>
  <c r="K873" i="9" s="1"/>
  <c r="H873" i="9" a="1"/>
  <c r="H873" i="9" s="1"/>
  <c r="J873" i="9" s="1"/>
  <c r="L873" i="9" s="1"/>
  <c r="J872" i="9" a="1"/>
  <c r="J872" i="9" s="1"/>
  <c r="I872" i="9" a="1"/>
  <c r="I872" i="9" s="1"/>
  <c r="H872" i="9" a="1"/>
  <c r="H872" i="9" s="1"/>
  <c r="J871" i="9" a="1"/>
  <c r="J871" i="9" s="1"/>
  <c r="I871" i="9" a="1"/>
  <c r="I871" i="9" s="1"/>
  <c r="H871" i="9" a="1"/>
  <c r="H871" i="9" s="1"/>
  <c r="J870" i="9" a="1"/>
  <c r="J870" i="9" s="1"/>
  <c r="I870" i="9" a="1"/>
  <c r="I870" i="9" s="1"/>
  <c r="H870" i="9" a="1"/>
  <c r="H870" i="9" s="1"/>
  <c r="I869" i="9" a="1"/>
  <c r="I869" i="9" s="1"/>
  <c r="K869" i="9" s="1"/>
  <c r="H869" i="9" a="1"/>
  <c r="H869" i="9" s="1"/>
  <c r="J869" i="9" s="1"/>
  <c r="L869" i="9" s="1"/>
  <c r="I868" i="9" a="1"/>
  <c r="I868" i="9" s="1"/>
  <c r="K868" i="9" s="1"/>
  <c r="H868" i="9" a="1"/>
  <c r="H868" i="9" s="1"/>
  <c r="J868" i="9" s="1"/>
  <c r="L868" i="9" s="1"/>
  <c r="J865" i="9" a="1"/>
  <c r="J865" i="9" s="1"/>
  <c r="I865" i="9" a="1"/>
  <c r="I865" i="9" s="1"/>
  <c r="H865" i="9" a="1"/>
  <c r="H865" i="9" s="1"/>
  <c r="J864" i="9" a="1"/>
  <c r="J864" i="9" s="1"/>
  <c r="I864" i="9" a="1"/>
  <c r="I864" i="9" s="1"/>
  <c r="H864" i="9" a="1"/>
  <c r="H864" i="9" s="1"/>
  <c r="J863" i="9" a="1"/>
  <c r="J863" i="9" s="1"/>
  <c r="I863" i="9" a="1"/>
  <c r="I863" i="9" s="1"/>
  <c r="H863" i="9" a="1"/>
  <c r="H863" i="9" s="1"/>
  <c r="I862" i="9" a="1"/>
  <c r="I862" i="9" s="1"/>
  <c r="K862" i="9" s="1"/>
  <c r="H862" i="9" a="1"/>
  <c r="H862" i="9" s="1"/>
  <c r="J862" i="9" s="1"/>
  <c r="L862" i="9" s="1"/>
  <c r="J861" i="9" a="1"/>
  <c r="J861" i="9" s="1"/>
  <c r="I861" i="9" a="1"/>
  <c r="I861" i="9" s="1"/>
  <c r="H861" i="9" a="1"/>
  <c r="H861" i="9" s="1"/>
  <c r="J860" i="9" a="1"/>
  <c r="J860" i="9" s="1"/>
  <c r="I860" i="9" a="1"/>
  <c r="I860" i="9" s="1"/>
  <c r="H860" i="9" a="1"/>
  <c r="H860" i="9" s="1"/>
  <c r="J859" i="9" a="1"/>
  <c r="J859" i="9" s="1"/>
  <c r="I859" i="9" a="1"/>
  <c r="I859" i="9" s="1"/>
  <c r="H859" i="9" a="1"/>
  <c r="H859" i="9" s="1"/>
  <c r="J858" i="9" a="1"/>
  <c r="J858" i="9" s="1"/>
  <c r="I858" i="9" a="1"/>
  <c r="I858" i="9" s="1"/>
  <c r="H858" i="9" a="1"/>
  <c r="H858" i="9" s="1"/>
  <c r="J857" i="9" a="1"/>
  <c r="J857" i="9" s="1"/>
  <c r="I857" i="9" a="1"/>
  <c r="I857" i="9" s="1"/>
  <c r="H857" i="9" a="1"/>
  <c r="H857" i="9" s="1"/>
  <c r="J856" i="9" a="1"/>
  <c r="J856" i="9" s="1"/>
  <c r="I856" i="9" a="1"/>
  <c r="I856" i="9" s="1"/>
  <c r="H856" i="9" a="1"/>
  <c r="H856" i="9" s="1"/>
  <c r="J855" i="9" a="1"/>
  <c r="J855" i="9" s="1"/>
  <c r="I855" i="9" a="1"/>
  <c r="I855" i="9" s="1"/>
  <c r="H855" i="9" a="1"/>
  <c r="H855" i="9" s="1"/>
  <c r="J854" i="9" a="1"/>
  <c r="J854" i="9" s="1"/>
  <c r="I854" i="9" a="1"/>
  <c r="I854" i="9" s="1"/>
  <c r="H854" i="9" a="1"/>
  <c r="H854" i="9" s="1"/>
  <c r="I853" i="9" a="1"/>
  <c r="I853" i="9" s="1"/>
  <c r="K853" i="9" s="1"/>
  <c r="H853" i="9" a="1"/>
  <c r="H853" i="9" s="1"/>
  <c r="J853" i="9" s="1"/>
  <c r="L853" i="9" s="1"/>
  <c r="J852" i="9" a="1"/>
  <c r="J852" i="9" s="1"/>
  <c r="I852" i="9" a="1"/>
  <c r="I852" i="9" s="1"/>
  <c r="H852" i="9" a="1"/>
  <c r="H852" i="9" s="1"/>
  <c r="J851" i="9" a="1"/>
  <c r="J851" i="9" s="1"/>
  <c r="I851" i="9" a="1"/>
  <c r="I851" i="9" s="1"/>
  <c r="H851" i="9" a="1"/>
  <c r="H851" i="9" s="1"/>
  <c r="I850" i="9" a="1"/>
  <c r="I850" i="9" s="1"/>
  <c r="K850" i="9" s="1"/>
  <c r="H850" i="9" a="1"/>
  <c r="H850" i="9" s="1"/>
  <c r="J850" i="9" s="1"/>
  <c r="L850" i="9" s="1"/>
  <c r="I847" i="9" a="1"/>
  <c r="I847" i="9" s="1"/>
  <c r="K847" i="9" s="1"/>
  <c r="H847" i="9" a="1"/>
  <c r="H847" i="9" s="1"/>
  <c r="J847" i="9" s="1"/>
  <c r="L847" i="9" s="1"/>
  <c r="J846" i="9" a="1"/>
  <c r="J846" i="9" s="1"/>
  <c r="I846" i="9" a="1"/>
  <c r="I846" i="9" s="1"/>
  <c r="H846" i="9" a="1"/>
  <c r="H846" i="9" s="1"/>
  <c r="J845" i="9" a="1"/>
  <c r="J845" i="9" s="1"/>
  <c r="I845" i="9" a="1"/>
  <c r="I845" i="9" s="1"/>
  <c r="H845" i="9" a="1"/>
  <c r="H845" i="9" s="1"/>
  <c r="I844" i="9" a="1"/>
  <c r="I844" i="9" s="1"/>
  <c r="K844" i="9" s="1"/>
  <c r="H844" i="9" a="1"/>
  <c r="H844" i="9" s="1"/>
  <c r="J844" i="9" s="1"/>
  <c r="L844" i="9" s="1"/>
  <c r="J843" i="9" a="1"/>
  <c r="J843" i="9" s="1"/>
  <c r="I843" i="9" a="1"/>
  <c r="I843" i="9" s="1"/>
  <c r="H843" i="9" a="1"/>
  <c r="H843" i="9" s="1"/>
  <c r="J842" i="9" a="1"/>
  <c r="J842" i="9" s="1"/>
  <c r="I842" i="9" a="1"/>
  <c r="I842" i="9" s="1"/>
  <c r="H842" i="9" a="1"/>
  <c r="H842" i="9" s="1"/>
  <c r="J841" i="9" a="1"/>
  <c r="J841" i="9" s="1"/>
  <c r="I841" i="9" a="1"/>
  <c r="I841" i="9" s="1"/>
  <c r="H841" i="9" a="1"/>
  <c r="H841" i="9" s="1"/>
  <c r="J840" i="9" a="1"/>
  <c r="J840" i="9" s="1"/>
  <c r="I840" i="9" a="1"/>
  <c r="I840" i="9" s="1"/>
  <c r="H840" i="9" a="1"/>
  <c r="H840" i="9" s="1"/>
  <c r="J839" i="9" a="1"/>
  <c r="J839" i="9" s="1"/>
  <c r="I839" i="9" a="1"/>
  <c r="I839" i="9" s="1"/>
  <c r="H839" i="9" a="1"/>
  <c r="H839" i="9" s="1"/>
  <c r="J838" i="9" a="1"/>
  <c r="J838" i="9" s="1"/>
  <c r="I838" i="9" a="1"/>
  <c r="I838" i="9" s="1"/>
  <c r="H838" i="9" a="1"/>
  <c r="H838" i="9" s="1"/>
  <c r="I837" i="9" a="1"/>
  <c r="I837" i="9" s="1"/>
  <c r="K837" i="9" s="1"/>
  <c r="H837" i="9" a="1"/>
  <c r="H837" i="9" s="1"/>
  <c r="J837" i="9" s="1"/>
  <c r="L837" i="9" s="1"/>
  <c r="J836" i="9" a="1"/>
  <c r="J836" i="9" s="1"/>
  <c r="I836" i="9" a="1"/>
  <c r="I836" i="9" s="1"/>
  <c r="H836" i="9" a="1"/>
  <c r="H836" i="9" s="1"/>
  <c r="I835" i="9" a="1"/>
  <c r="I835" i="9" s="1"/>
  <c r="K835" i="9" s="1"/>
  <c r="H835" i="9" a="1"/>
  <c r="H835" i="9" s="1"/>
  <c r="J835" i="9" s="1"/>
  <c r="L835" i="9" s="1"/>
  <c r="J834" i="9" a="1"/>
  <c r="J834" i="9" s="1"/>
  <c r="I834" i="9" a="1"/>
  <c r="I834" i="9" s="1"/>
  <c r="H834" i="9" a="1"/>
  <c r="H834" i="9" s="1"/>
  <c r="I833" i="9" a="1"/>
  <c r="I833" i="9" s="1"/>
  <c r="K833" i="9" s="1"/>
  <c r="H833" i="9" a="1"/>
  <c r="H833" i="9" s="1"/>
  <c r="J833" i="9" s="1"/>
  <c r="L833" i="9" s="1"/>
  <c r="I832" i="9" a="1"/>
  <c r="I832" i="9" s="1"/>
  <c r="K832" i="9" s="1"/>
  <c r="H832" i="9" a="1"/>
  <c r="H832" i="9" s="1"/>
  <c r="J832" i="9" s="1"/>
  <c r="L832" i="9" s="1"/>
  <c r="I829" i="9" a="1"/>
  <c r="I829" i="9" s="1"/>
  <c r="K829" i="9" s="1"/>
  <c r="H829" i="9" a="1"/>
  <c r="H829" i="9" s="1"/>
  <c r="J829" i="9" s="1"/>
  <c r="L829" i="9" s="1"/>
  <c r="J828" i="9" a="1"/>
  <c r="J828" i="9" s="1"/>
  <c r="I828" i="9" a="1"/>
  <c r="I828" i="9" s="1"/>
  <c r="H828" i="9" a="1"/>
  <c r="H828" i="9" s="1"/>
  <c r="J827" i="9" a="1"/>
  <c r="J827" i="9" s="1"/>
  <c r="I827" i="9" a="1"/>
  <c r="I827" i="9" s="1"/>
  <c r="H827" i="9" a="1"/>
  <c r="H827" i="9" s="1"/>
  <c r="J826" i="9" a="1"/>
  <c r="J826" i="9" s="1"/>
  <c r="I826" i="9" a="1"/>
  <c r="I826" i="9" s="1"/>
  <c r="H826" i="9" a="1"/>
  <c r="H826" i="9" s="1"/>
  <c r="J825" i="9" a="1"/>
  <c r="J825" i="9" s="1"/>
  <c r="I825" i="9" a="1"/>
  <c r="I825" i="9" s="1"/>
  <c r="H825" i="9" a="1"/>
  <c r="H825" i="9" s="1"/>
  <c r="J824" i="9" a="1"/>
  <c r="J824" i="9" s="1"/>
  <c r="I824" i="9" a="1"/>
  <c r="I824" i="9" s="1"/>
  <c r="H824" i="9" a="1"/>
  <c r="H824" i="9" s="1"/>
  <c r="J823" i="9" a="1"/>
  <c r="J823" i="9" s="1"/>
  <c r="I823" i="9" a="1"/>
  <c r="I823" i="9" s="1"/>
  <c r="H823" i="9" a="1"/>
  <c r="H823" i="9" s="1"/>
  <c r="J822" i="9" a="1"/>
  <c r="J822" i="9" s="1"/>
  <c r="I822" i="9" a="1"/>
  <c r="I822" i="9" s="1"/>
  <c r="H822" i="9" a="1"/>
  <c r="H822" i="9" s="1"/>
  <c r="I821" i="9" a="1"/>
  <c r="I821" i="9" s="1"/>
  <c r="K821" i="9" s="1"/>
  <c r="H821" i="9" a="1"/>
  <c r="H821" i="9" s="1"/>
  <c r="J821" i="9" s="1"/>
  <c r="L821" i="9" s="1"/>
  <c r="I820" i="9" a="1"/>
  <c r="I820" i="9" s="1"/>
  <c r="K820" i="9" s="1"/>
  <c r="H820" i="9" a="1"/>
  <c r="H820" i="9" s="1"/>
  <c r="J820" i="9" s="1"/>
  <c r="L820" i="9" s="1"/>
  <c r="J819" i="9" a="1"/>
  <c r="J819" i="9" s="1"/>
  <c r="I819" i="9" a="1"/>
  <c r="I819" i="9" s="1"/>
  <c r="H819" i="9" a="1"/>
  <c r="H819" i="9" s="1"/>
  <c r="J818" i="9" a="1"/>
  <c r="J818" i="9" s="1"/>
  <c r="I818" i="9" a="1"/>
  <c r="I818" i="9" s="1"/>
  <c r="H818" i="9" a="1"/>
  <c r="H818" i="9" s="1"/>
  <c r="J817" i="9" a="1"/>
  <c r="J817" i="9" s="1"/>
  <c r="I817" i="9" a="1"/>
  <c r="I817" i="9" s="1"/>
  <c r="H817" i="9" a="1"/>
  <c r="H817" i="9" s="1"/>
  <c r="J816" i="9" a="1"/>
  <c r="J816" i="9" s="1"/>
  <c r="I816" i="9" a="1"/>
  <c r="I816" i="9" s="1"/>
  <c r="H816" i="9" a="1"/>
  <c r="H816" i="9" s="1"/>
  <c r="I815" i="9" a="1"/>
  <c r="I815" i="9" s="1"/>
  <c r="K815" i="9" s="1"/>
  <c r="H815" i="9" a="1"/>
  <c r="H815" i="9" s="1"/>
  <c r="J815" i="9" s="1"/>
  <c r="L815" i="9" s="1"/>
  <c r="J812" i="9" a="1"/>
  <c r="J812" i="9" s="1"/>
  <c r="I812" i="9" a="1"/>
  <c r="I812" i="9" s="1"/>
  <c r="H812" i="9" a="1"/>
  <c r="H812" i="9" s="1"/>
  <c r="I811" i="9" a="1"/>
  <c r="I811" i="9" s="1"/>
  <c r="K811" i="9" s="1"/>
  <c r="H811" i="9" a="1"/>
  <c r="H811" i="9" s="1"/>
  <c r="J811" i="9" s="1"/>
  <c r="L811" i="9" s="1"/>
  <c r="I810" i="9" a="1"/>
  <c r="I810" i="9" s="1"/>
  <c r="K810" i="9" s="1"/>
  <c r="H810" i="9" a="1"/>
  <c r="H810" i="9" s="1"/>
  <c r="J810" i="9" s="1"/>
  <c r="L810" i="9" s="1"/>
  <c r="J809" i="9" a="1"/>
  <c r="J809" i="9" s="1"/>
  <c r="I809" i="9" a="1"/>
  <c r="I809" i="9" s="1"/>
  <c r="H809" i="9" a="1"/>
  <c r="H809" i="9" s="1"/>
  <c r="J808" i="9" a="1"/>
  <c r="J808" i="9" s="1"/>
  <c r="I808" i="9" a="1"/>
  <c r="I808" i="9" s="1"/>
  <c r="H808" i="9" a="1"/>
  <c r="H808" i="9" s="1"/>
  <c r="J807" i="9" a="1"/>
  <c r="J807" i="9" s="1"/>
  <c r="I807" i="9" a="1"/>
  <c r="I807" i="9" s="1"/>
  <c r="H807" i="9" a="1"/>
  <c r="H807" i="9" s="1"/>
  <c r="J806" i="9" a="1"/>
  <c r="J806" i="9" s="1"/>
  <c r="I806" i="9" a="1"/>
  <c r="I806" i="9" s="1"/>
  <c r="H806" i="9" a="1"/>
  <c r="H806" i="9" s="1"/>
  <c r="J805" i="9" a="1"/>
  <c r="J805" i="9" s="1"/>
  <c r="I805" i="9" a="1"/>
  <c r="I805" i="9" s="1"/>
  <c r="H805" i="9" a="1"/>
  <c r="H805" i="9" s="1"/>
  <c r="J804" i="9" a="1"/>
  <c r="J804" i="9" s="1"/>
  <c r="I804" i="9" a="1"/>
  <c r="I804" i="9" s="1"/>
  <c r="H804" i="9" a="1"/>
  <c r="H804" i="9" s="1"/>
  <c r="J803" i="9" a="1"/>
  <c r="J803" i="9" s="1"/>
  <c r="I803" i="9" a="1"/>
  <c r="I803" i="9" s="1"/>
  <c r="H803" i="9" a="1"/>
  <c r="H803" i="9" s="1"/>
  <c r="I802" i="9" a="1"/>
  <c r="I802" i="9" s="1"/>
  <c r="K802" i="9" s="1"/>
  <c r="H802" i="9" a="1"/>
  <c r="H802" i="9" s="1"/>
  <c r="J802" i="9" s="1"/>
  <c r="L802" i="9" s="1"/>
  <c r="I801" i="9" a="1"/>
  <c r="I801" i="9" s="1"/>
  <c r="K801" i="9" s="1"/>
  <c r="H801" i="9" a="1"/>
  <c r="H801" i="9" s="1"/>
  <c r="J801" i="9" s="1"/>
  <c r="L801" i="9" s="1"/>
  <c r="J800" i="9" a="1"/>
  <c r="J800" i="9" s="1"/>
  <c r="I800" i="9" a="1"/>
  <c r="I800" i="9" s="1"/>
  <c r="H800" i="9" a="1"/>
  <c r="H800" i="9" s="1"/>
  <c r="J799" i="9" a="1"/>
  <c r="J799" i="9" s="1"/>
  <c r="I799" i="9" a="1"/>
  <c r="I799" i="9" s="1"/>
  <c r="H799" i="9" a="1"/>
  <c r="H799" i="9" s="1"/>
  <c r="I798" i="9" a="1"/>
  <c r="I798" i="9" s="1"/>
  <c r="K798" i="9" s="1"/>
  <c r="H798" i="9" a="1"/>
  <c r="H798" i="9" s="1"/>
  <c r="J798" i="9" s="1"/>
  <c r="L798" i="9" s="1"/>
  <c r="I797" i="9" a="1"/>
  <c r="I797" i="9" s="1"/>
  <c r="K797" i="9" s="1"/>
  <c r="H797" i="9" a="1"/>
  <c r="H797" i="9" s="1"/>
  <c r="J797" i="9" s="1"/>
  <c r="L797" i="9" s="1"/>
  <c r="J789" i="9" a="1"/>
  <c r="J789" i="9" s="1"/>
  <c r="I789" i="9" a="1"/>
  <c r="I789" i="9" s="1"/>
  <c r="H789" i="9" a="1"/>
  <c r="H789" i="9" s="1"/>
  <c r="J788" i="9" a="1"/>
  <c r="J788" i="9" s="1"/>
  <c r="I788" i="9" a="1"/>
  <c r="I788" i="9" s="1"/>
  <c r="H788" i="9" a="1"/>
  <c r="H788" i="9" s="1"/>
  <c r="J787" i="9" a="1"/>
  <c r="J787" i="9" s="1"/>
  <c r="I787" i="9" a="1"/>
  <c r="I787" i="9" s="1"/>
  <c r="H787" i="9" a="1"/>
  <c r="H787" i="9" s="1"/>
  <c r="J786" i="9" a="1"/>
  <c r="J786" i="9" s="1"/>
  <c r="I786" i="9" a="1"/>
  <c r="I786" i="9" s="1"/>
  <c r="H786" i="9" a="1"/>
  <c r="H786" i="9" s="1"/>
  <c r="J785" i="9" a="1"/>
  <c r="J785" i="9" s="1"/>
  <c r="I785" i="9" a="1"/>
  <c r="I785" i="9" s="1"/>
  <c r="H785" i="9" a="1"/>
  <c r="H785" i="9" s="1"/>
  <c r="J784" i="9" a="1"/>
  <c r="J784" i="9" s="1"/>
  <c r="I784" i="9" a="1"/>
  <c r="I784" i="9" s="1"/>
  <c r="H784" i="9" a="1"/>
  <c r="H784" i="9" s="1"/>
  <c r="J783" i="9" a="1"/>
  <c r="J783" i="9" s="1"/>
  <c r="I783" i="9" a="1"/>
  <c r="I783" i="9" s="1"/>
  <c r="H783" i="9" a="1"/>
  <c r="H783" i="9" s="1"/>
  <c r="J782" i="9" a="1"/>
  <c r="J782" i="9" s="1"/>
  <c r="I782" i="9" a="1"/>
  <c r="I782" i="9" s="1"/>
  <c r="H782" i="9" a="1"/>
  <c r="H782" i="9" s="1"/>
  <c r="J781" i="9" a="1"/>
  <c r="J781" i="9" s="1"/>
  <c r="I781" i="9" a="1"/>
  <c r="I781" i="9" s="1"/>
  <c r="H781" i="9" a="1"/>
  <c r="H781" i="9" s="1"/>
  <c r="I780" i="9" a="1"/>
  <c r="I780" i="9" s="1"/>
  <c r="K780" i="9" s="1"/>
  <c r="H780" i="9" a="1"/>
  <c r="H780" i="9" s="1"/>
  <c r="J780" i="9" s="1"/>
  <c r="L780" i="9" s="1"/>
  <c r="I779" i="9" a="1"/>
  <c r="I779" i="9" s="1"/>
  <c r="K779" i="9" s="1"/>
  <c r="H779" i="9" a="1"/>
  <c r="H779" i="9" s="1"/>
  <c r="J779" i="9" s="1"/>
  <c r="L779" i="9" s="1"/>
  <c r="I778" i="9" a="1"/>
  <c r="I778" i="9" s="1"/>
  <c r="K778" i="9" s="1"/>
  <c r="H778" i="9" a="1"/>
  <c r="H778" i="9" s="1"/>
  <c r="J778" i="9" s="1"/>
  <c r="L778" i="9" s="1"/>
  <c r="J777" i="9" a="1"/>
  <c r="J777" i="9" s="1"/>
  <c r="I777" i="9" a="1"/>
  <c r="I777" i="9" s="1"/>
  <c r="H777" i="9" a="1"/>
  <c r="H777" i="9" s="1"/>
  <c r="J776" i="9" a="1"/>
  <c r="J776" i="9" s="1"/>
  <c r="I776" i="9" a="1"/>
  <c r="I776" i="9" s="1"/>
  <c r="H776" i="9" a="1"/>
  <c r="H776" i="9" s="1"/>
  <c r="I775" i="9" a="1"/>
  <c r="I775" i="9" s="1"/>
  <c r="K775" i="9" s="1"/>
  <c r="H775" i="9" a="1"/>
  <c r="H775" i="9" s="1"/>
  <c r="J775" i="9" s="1"/>
  <c r="L775" i="9" s="1"/>
  <c r="I774" i="9" a="1"/>
  <c r="I774" i="9" s="1"/>
  <c r="K774" i="9" s="1"/>
  <c r="H774" i="9" a="1"/>
  <c r="H774" i="9" s="1"/>
  <c r="J774" i="9" s="1"/>
  <c r="L774" i="9" s="1"/>
  <c r="I773" i="9" a="1"/>
  <c r="I773" i="9" s="1"/>
  <c r="K773" i="9" s="1"/>
  <c r="H773" i="9" a="1"/>
  <c r="H773" i="9" s="1"/>
  <c r="J773" i="9" s="1"/>
  <c r="L773" i="9" s="1"/>
  <c r="J770" i="9" a="1"/>
  <c r="J770" i="9" s="1"/>
  <c r="I770" i="9" a="1"/>
  <c r="I770" i="9" s="1"/>
  <c r="H770" i="9" a="1"/>
  <c r="H770" i="9" s="1"/>
  <c r="J769" i="9" a="1"/>
  <c r="J769" i="9" s="1"/>
  <c r="I769" i="9" a="1"/>
  <c r="I769" i="9" s="1"/>
  <c r="H769" i="9" a="1"/>
  <c r="H769" i="9" s="1"/>
  <c r="I768" i="9" a="1"/>
  <c r="I768" i="9" s="1"/>
  <c r="K768" i="9" s="1"/>
  <c r="H768" i="9" a="1"/>
  <c r="H768" i="9" s="1"/>
  <c r="J768" i="9" s="1"/>
  <c r="L768" i="9" s="1"/>
  <c r="J767" i="9" a="1"/>
  <c r="J767" i="9" s="1"/>
  <c r="I767" i="9" a="1"/>
  <c r="I767" i="9" s="1"/>
  <c r="H767" i="9" a="1"/>
  <c r="H767" i="9" s="1"/>
  <c r="I766" i="9" a="1"/>
  <c r="I766" i="9" s="1"/>
  <c r="K766" i="9" s="1"/>
  <c r="H766" i="9" a="1"/>
  <c r="H766" i="9" s="1"/>
  <c r="J766" i="9" s="1"/>
  <c r="L766" i="9" s="1"/>
  <c r="J765" i="9" a="1"/>
  <c r="J765" i="9" s="1"/>
  <c r="I765" i="9" a="1"/>
  <c r="I765" i="9" s="1"/>
  <c r="H765" i="9" a="1"/>
  <c r="H765" i="9" s="1"/>
  <c r="J764" i="9" a="1"/>
  <c r="J764" i="9" s="1"/>
  <c r="I764" i="9" a="1"/>
  <c r="I764" i="9" s="1"/>
  <c r="H764" i="9" a="1"/>
  <c r="H764" i="9" s="1"/>
  <c r="I763" i="9" a="1"/>
  <c r="I763" i="9" s="1"/>
  <c r="K763" i="9" s="1"/>
  <c r="H763" i="9" a="1"/>
  <c r="H763" i="9" s="1"/>
  <c r="J763" i="9" s="1"/>
  <c r="L763" i="9" s="1"/>
  <c r="J762" i="9" a="1"/>
  <c r="J762" i="9" s="1"/>
  <c r="I762" i="9" a="1"/>
  <c r="I762" i="9" s="1"/>
  <c r="H762" i="9" a="1"/>
  <c r="H762" i="9" s="1"/>
  <c r="J761" i="9" a="1"/>
  <c r="J761" i="9" s="1"/>
  <c r="I761" i="9" a="1"/>
  <c r="I761" i="9" s="1"/>
  <c r="H761" i="9" a="1"/>
  <c r="H761" i="9" s="1"/>
  <c r="J760" i="9" a="1"/>
  <c r="J760" i="9" s="1"/>
  <c r="I760" i="9" a="1"/>
  <c r="I760" i="9" s="1"/>
  <c r="H760" i="9" a="1"/>
  <c r="H760" i="9" s="1"/>
  <c r="I759" i="9" a="1"/>
  <c r="I759" i="9" s="1"/>
  <c r="K759" i="9" s="1"/>
  <c r="H759" i="9" a="1"/>
  <c r="H759" i="9" s="1"/>
  <c r="J759" i="9" s="1"/>
  <c r="L759" i="9" s="1"/>
  <c r="I758" i="9" a="1"/>
  <c r="I758" i="9" s="1"/>
  <c r="K758" i="9" s="1"/>
  <c r="H758" i="9" a="1"/>
  <c r="H758" i="9" s="1"/>
  <c r="J758" i="9" s="1"/>
  <c r="L758" i="9" s="1"/>
  <c r="I757" i="9" a="1"/>
  <c r="I757" i="9" s="1"/>
  <c r="K757" i="9" s="1"/>
  <c r="H757" i="9" a="1"/>
  <c r="H757" i="9" s="1"/>
  <c r="J757" i="9" s="1"/>
  <c r="L757" i="9" s="1"/>
  <c r="I756" i="9" a="1"/>
  <c r="I756" i="9" s="1"/>
  <c r="K756" i="9" s="1"/>
  <c r="H756" i="9" a="1"/>
  <c r="H756" i="9" s="1"/>
  <c r="J756" i="9" s="1"/>
  <c r="L756" i="9" s="1"/>
  <c r="J755" i="9" a="1"/>
  <c r="J755" i="9" s="1"/>
  <c r="I755" i="9" a="1"/>
  <c r="I755" i="9" s="1"/>
  <c r="H755" i="9" a="1"/>
  <c r="H755" i="9" s="1"/>
  <c r="J745" i="9" a="1"/>
  <c r="J745" i="9" s="1"/>
  <c r="I745" i="9" a="1"/>
  <c r="I745" i="9" s="1"/>
  <c r="H745" i="9" a="1"/>
  <c r="H745" i="9" s="1"/>
  <c r="J744" i="9" a="1"/>
  <c r="J744" i="9" s="1"/>
  <c r="I744" i="9" a="1"/>
  <c r="I744" i="9" s="1"/>
  <c r="H744" i="9" a="1"/>
  <c r="H744" i="9" s="1"/>
  <c r="J743" i="9" a="1"/>
  <c r="J743" i="9" s="1"/>
  <c r="I743" i="9" a="1"/>
  <c r="I743" i="9" s="1"/>
  <c r="H743" i="9" a="1"/>
  <c r="H743" i="9" s="1"/>
  <c r="J742" i="9" a="1"/>
  <c r="J742" i="9" s="1"/>
  <c r="I742" i="9" a="1"/>
  <c r="I742" i="9" s="1"/>
  <c r="H742" i="9" a="1"/>
  <c r="H742" i="9" s="1"/>
  <c r="J741" i="9" a="1"/>
  <c r="J741" i="9" s="1"/>
  <c r="I741" i="9" a="1"/>
  <c r="I741" i="9" s="1"/>
  <c r="H741" i="9" a="1"/>
  <c r="H741" i="9" s="1"/>
  <c r="J740" i="9" a="1"/>
  <c r="J740" i="9" s="1"/>
  <c r="I740" i="9" a="1"/>
  <c r="I740" i="9" s="1"/>
  <c r="H740" i="9" a="1"/>
  <c r="H740" i="9" s="1"/>
  <c r="J739" i="9" a="1"/>
  <c r="J739" i="9" s="1"/>
  <c r="I739" i="9" a="1"/>
  <c r="I739" i="9" s="1"/>
  <c r="H739" i="9" a="1"/>
  <c r="H739" i="9" s="1"/>
  <c r="J738" i="9" a="1"/>
  <c r="J738" i="9" s="1"/>
  <c r="I738" i="9" a="1"/>
  <c r="I738" i="9" s="1"/>
  <c r="H738" i="9" a="1"/>
  <c r="H738" i="9" s="1"/>
  <c r="J737" i="9" a="1"/>
  <c r="J737" i="9" s="1"/>
  <c r="I737" i="9" a="1"/>
  <c r="I737" i="9" s="1"/>
  <c r="H737" i="9" a="1"/>
  <c r="H737" i="9" s="1"/>
  <c r="J736" i="9" a="1"/>
  <c r="J736" i="9" s="1"/>
  <c r="I736" i="9" a="1"/>
  <c r="I736" i="9" s="1"/>
  <c r="H736" i="9" a="1"/>
  <c r="H736" i="9" s="1"/>
  <c r="I735" i="9" a="1"/>
  <c r="I735" i="9" s="1"/>
  <c r="K735" i="9" s="1"/>
  <c r="H735" i="9" a="1"/>
  <c r="H735" i="9" s="1"/>
  <c r="J735" i="9" s="1"/>
  <c r="L735" i="9" s="1"/>
  <c r="J734" i="9" a="1"/>
  <c r="J734" i="9" s="1"/>
  <c r="I734" i="9" a="1"/>
  <c r="I734" i="9" s="1"/>
  <c r="H734" i="9" a="1"/>
  <c r="H734" i="9" s="1"/>
  <c r="J733" i="9" a="1"/>
  <c r="J733" i="9" s="1"/>
  <c r="I733" i="9" a="1"/>
  <c r="I733" i="9" s="1"/>
  <c r="H733" i="9" a="1"/>
  <c r="H733" i="9" s="1"/>
  <c r="I732" i="9" a="1"/>
  <c r="I732" i="9" s="1"/>
  <c r="K732" i="9" s="1"/>
  <c r="H732" i="9" a="1"/>
  <c r="H732" i="9" s="1"/>
  <c r="J732" i="9" s="1"/>
  <c r="L732" i="9" s="1"/>
  <c r="I731" i="9" a="1"/>
  <c r="I731" i="9" s="1"/>
  <c r="K731" i="9" s="1"/>
  <c r="H731" i="9" a="1"/>
  <c r="H731" i="9" s="1"/>
  <c r="J731" i="9" s="1"/>
  <c r="L731" i="9" s="1"/>
  <c r="J728" i="9" a="1"/>
  <c r="J728" i="9" s="1"/>
  <c r="I728" i="9" a="1"/>
  <c r="I728" i="9" s="1"/>
  <c r="H728" i="9" a="1"/>
  <c r="H728" i="9" s="1"/>
  <c r="J727" i="9" a="1"/>
  <c r="J727" i="9" s="1"/>
  <c r="I727" i="9" a="1"/>
  <c r="I727" i="9" s="1"/>
  <c r="H727" i="9" a="1"/>
  <c r="H727" i="9" s="1"/>
  <c r="J726" i="9" a="1"/>
  <c r="J726" i="9" s="1"/>
  <c r="I726" i="9" a="1"/>
  <c r="I726" i="9" s="1"/>
  <c r="H726" i="9" a="1"/>
  <c r="H726" i="9" s="1"/>
  <c r="J725" i="9" a="1"/>
  <c r="J725" i="9" s="1"/>
  <c r="I725" i="9" a="1"/>
  <c r="I725" i="9" s="1"/>
  <c r="H725" i="9" a="1"/>
  <c r="H725" i="9" s="1"/>
  <c r="J724" i="9" a="1"/>
  <c r="J724" i="9" s="1"/>
  <c r="I724" i="9" a="1"/>
  <c r="I724" i="9" s="1"/>
  <c r="H724" i="9" a="1"/>
  <c r="H724" i="9" s="1"/>
  <c r="J723" i="9" a="1"/>
  <c r="J723" i="9" s="1"/>
  <c r="I723" i="9" a="1"/>
  <c r="I723" i="9" s="1"/>
  <c r="H723" i="9" a="1"/>
  <c r="H723" i="9" s="1"/>
  <c r="J722" i="9" a="1"/>
  <c r="J722" i="9" s="1"/>
  <c r="I722" i="9" a="1"/>
  <c r="I722" i="9" s="1"/>
  <c r="H722" i="9" a="1"/>
  <c r="H722" i="9" s="1"/>
  <c r="I721" i="9" a="1"/>
  <c r="I721" i="9" s="1"/>
  <c r="K721" i="9" s="1"/>
  <c r="H721" i="9" a="1"/>
  <c r="H721" i="9" s="1"/>
  <c r="J721" i="9" s="1"/>
  <c r="L721" i="9" s="1"/>
  <c r="J720" i="9" a="1"/>
  <c r="J720" i="9" s="1"/>
  <c r="I720" i="9" a="1"/>
  <c r="I720" i="9" s="1"/>
  <c r="H720" i="9" a="1"/>
  <c r="H720" i="9" s="1"/>
  <c r="J719" i="9" a="1"/>
  <c r="J719" i="9" s="1"/>
  <c r="I719" i="9" a="1"/>
  <c r="I719" i="9" s="1"/>
  <c r="H719" i="9" a="1"/>
  <c r="H719" i="9" s="1"/>
  <c r="I718" i="9" a="1"/>
  <c r="I718" i="9" s="1"/>
  <c r="K718" i="9" s="1"/>
  <c r="H718" i="9" a="1"/>
  <c r="H718" i="9" s="1"/>
  <c r="J718" i="9" s="1"/>
  <c r="L718" i="9" s="1"/>
  <c r="I717" i="9" a="1"/>
  <c r="I717" i="9" s="1"/>
  <c r="K717" i="9" s="1"/>
  <c r="H717" i="9" a="1"/>
  <c r="H717" i="9" s="1"/>
  <c r="J717" i="9" s="1"/>
  <c r="L717" i="9" s="1"/>
  <c r="J716" i="9" a="1"/>
  <c r="J716" i="9" s="1"/>
  <c r="I716" i="9" a="1"/>
  <c r="I716" i="9" s="1"/>
  <c r="H716" i="9" a="1"/>
  <c r="H716" i="9" s="1"/>
  <c r="J715" i="9" a="1"/>
  <c r="J715" i="9" s="1"/>
  <c r="I715" i="9" a="1"/>
  <c r="I715" i="9" s="1"/>
  <c r="H715" i="9" a="1"/>
  <c r="H715" i="9" s="1"/>
  <c r="I714" i="9" a="1"/>
  <c r="I714" i="9" s="1"/>
  <c r="K714" i="9" s="1"/>
  <c r="H714" i="9" a="1"/>
  <c r="H714" i="9" s="1"/>
  <c r="J714" i="9" s="1"/>
  <c r="L714" i="9" s="1"/>
  <c r="J713" i="9" a="1"/>
  <c r="J713" i="9" s="1"/>
  <c r="I713" i="9" a="1"/>
  <c r="I713" i="9" s="1"/>
  <c r="H713" i="9" a="1"/>
  <c r="H713" i="9" s="1"/>
  <c r="I712" i="9" a="1"/>
  <c r="I712" i="9" s="1"/>
  <c r="K712" i="9" s="1"/>
  <c r="H712" i="9" a="1"/>
  <c r="H712" i="9" s="1"/>
  <c r="J712" i="9" s="1"/>
  <c r="L712" i="9" s="1"/>
  <c r="J709" i="9" a="1"/>
  <c r="J709" i="9" s="1"/>
  <c r="I709" i="9" a="1"/>
  <c r="I709" i="9" s="1"/>
  <c r="H709" i="9" a="1"/>
  <c r="H709" i="9" s="1"/>
  <c r="I708" i="9" a="1"/>
  <c r="I708" i="9" s="1"/>
  <c r="K708" i="9" s="1"/>
  <c r="H708" i="9" a="1"/>
  <c r="H708" i="9" s="1"/>
  <c r="J708" i="9" s="1"/>
  <c r="L708" i="9" s="1"/>
  <c r="I707" i="9" a="1"/>
  <c r="I707" i="9" s="1"/>
  <c r="K707" i="9" s="1"/>
  <c r="H707" i="9" a="1"/>
  <c r="H707" i="9" s="1"/>
  <c r="J707" i="9" s="1"/>
  <c r="L707" i="9" s="1"/>
  <c r="J706" i="9" a="1"/>
  <c r="J706" i="9" s="1"/>
  <c r="I706" i="9" a="1"/>
  <c r="I706" i="9" s="1"/>
  <c r="H706" i="9" a="1"/>
  <c r="H706" i="9" s="1"/>
  <c r="J705" i="9" a="1"/>
  <c r="J705" i="9" s="1"/>
  <c r="I705" i="9" a="1"/>
  <c r="I705" i="9" s="1"/>
  <c r="H705" i="9" a="1"/>
  <c r="H705" i="9" s="1"/>
  <c r="I704" i="9" a="1"/>
  <c r="I704" i="9" s="1"/>
  <c r="K704" i="9" s="1"/>
  <c r="H704" i="9" a="1"/>
  <c r="H704" i="9" s="1"/>
  <c r="J704" i="9" s="1"/>
  <c r="L704" i="9" s="1"/>
  <c r="J703" i="9" a="1"/>
  <c r="J703" i="9" s="1"/>
  <c r="I703" i="9" a="1"/>
  <c r="I703" i="9" s="1"/>
  <c r="H703" i="9" a="1"/>
  <c r="H703" i="9" s="1"/>
  <c r="J702" i="9" a="1"/>
  <c r="J702" i="9" s="1"/>
  <c r="I702" i="9" a="1"/>
  <c r="I702" i="9" s="1"/>
  <c r="H702" i="9" a="1"/>
  <c r="H702" i="9" s="1"/>
  <c r="J701" i="9" a="1"/>
  <c r="J701" i="9" s="1"/>
  <c r="I701" i="9" a="1"/>
  <c r="I701" i="9" s="1"/>
  <c r="H701" i="9" a="1"/>
  <c r="H701" i="9" s="1"/>
  <c r="I700" i="9" a="1"/>
  <c r="I700" i="9" s="1"/>
  <c r="K700" i="9" s="1"/>
  <c r="H700" i="9" a="1"/>
  <c r="H700" i="9" s="1"/>
  <c r="J700" i="9" s="1"/>
  <c r="L700" i="9" s="1"/>
  <c r="J699" i="9" a="1"/>
  <c r="J699" i="9" s="1"/>
  <c r="I699" i="9" a="1"/>
  <c r="I699" i="9" s="1"/>
  <c r="H699" i="9" a="1"/>
  <c r="H699" i="9" s="1"/>
  <c r="J698" i="9" a="1"/>
  <c r="J698" i="9" s="1"/>
  <c r="I698" i="9" a="1"/>
  <c r="I698" i="9" s="1"/>
  <c r="H698" i="9" a="1"/>
  <c r="H698" i="9" s="1"/>
  <c r="J697" i="9" a="1"/>
  <c r="J697" i="9" s="1"/>
  <c r="I697" i="9" a="1"/>
  <c r="I697" i="9" s="1"/>
  <c r="H697" i="9" a="1"/>
  <c r="H697" i="9" s="1"/>
  <c r="I696" i="9" a="1"/>
  <c r="I696" i="9" s="1"/>
  <c r="K696" i="9" s="1"/>
  <c r="H696" i="9" a="1"/>
  <c r="H696" i="9" s="1"/>
  <c r="J696" i="9" s="1"/>
  <c r="L696" i="9" s="1"/>
  <c r="J693" i="9" a="1"/>
  <c r="J693" i="9" s="1"/>
  <c r="I693" i="9" a="1"/>
  <c r="I693" i="9" s="1"/>
  <c r="H693" i="9" a="1"/>
  <c r="H693" i="9" s="1"/>
  <c r="J692" i="9" a="1"/>
  <c r="J692" i="9" s="1"/>
  <c r="I692" i="9" a="1"/>
  <c r="I692" i="9" s="1"/>
  <c r="H692" i="9" a="1"/>
  <c r="H692" i="9" s="1"/>
  <c r="I691" i="9" a="1"/>
  <c r="I691" i="9" s="1"/>
  <c r="K691" i="9" s="1"/>
  <c r="H691" i="9" a="1"/>
  <c r="H691" i="9" s="1"/>
  <c r="J691" i="9" s="1"/>
  <c r="L691" i="9" s="1"/>
  <c r="J690" i="9" a="1"/>
  <c r="J690" i="9" s="1"/>
  <c r="I690" i="9" a="1"/>
  <c r="I690" i="9" s="1"/>
  <c r="H690" i="9" a="1"/>
  <c r="H690" i="9" s="1"/>
  <c r="J689" i="9" a="1"/>
  <c r="J689" i="9" s="1"/>
  <c r="I689" i="9" a="1"/>
  <c r="I689" i="9" s="1"/>
  <c r="H689" i="9" a="1"/>
  <c r="H689" i="9" s="1"/>
  <c r="J688" i="9" a="1"/>
  <c r="J688" i="9" s="1"/>
  <c r="I688" i="9" a="1"/>
  <c r="I688" i="9" s="1"/>
  <c r="H688" i="9" a="1"/>
  <c r="H688" i="9" s="1"/>
  <c r="J687" i="9" a="1"/>
  <c r="J687" i="9" s="1"/>
  <c r="I687" i="9" a="1"/>
  <c r="I687" i="9" s="1"/>
  <c r="H687" i="9" a="1"/>
  <c r="H687" i="9" s="1"/>
  <c r="J686" i="9" a="1"/>
  <c r="J686" i="9" s="1"/>
  <c r="I686" i="9" a="1"/>
  <c r="I686" i="9" s="1"/>
  <c r="H686" i="9" a="1"/>
  <c r="H686" i="9" s="1"/>
  <c r="I685" i="9" a="1"/>
  <c r="I685" i="9" s="1"/>
  <c r="K685" i="9" s="1"/>
  <c r="H685" i="9" a="1"/>
  <c r="H685" i="9" s="1"/>
  <c r="J685" i="9" s="1"/>
  <c r="L685" i="9" s="1"/>
  <c r="I684" i="9" a="1"/>
  <c r="I684" i="9" s="1"/>
  <c r="K684" i="9" s="1"/>
  <c r="H684" i="9" a="1"/>
  <c r="H684" i="9" s="1"/>
  <c r="J684" i="9" s="1"/>
  <c r="L684" i="9" s="1"/>
  <c r="I683" i="9" a="1"/>
  <c r="I683" i="9" s="1"/>
  <c r="K683" i="9" s="1"/>
  <c r="H683" i="9" a="1"/>
  <c r="H683" i="9" s="1"/>
  <c r="J683" i="9" s="1"/>
  <c r="L683" i="9" s="1"/>
  <c r="J682" i="9" a="1"/>
  <c r="J682" i="9" s="1"/>
  <c r="I682" i="9" a="1"/>
  <c r="I682" i="9" s="1"/>
  <c r="H682" i="9" a="1"/>
  <c r="H682" i="9" s="1"/>
  <c r="J681" i="9" a="1"/>
  <c r="J681" i="9" s="1"/>
  <c r="I681" i="9" a="1"/>
  <c r="I681" i="9" s="1"/>
  <c r="H681" i="9" a="1"/>
  <c r="H681" i="9" s="1"/>
  <c r="I680" i="9" a="1"/>
  <c r="I680" i="9" s="1"/>
  <c r="K680" i="9" s="1"/>
  <c r="H680" i="9" a="1"/>
  <c r="H680" i="9" s="1"/>
  <c r="J680" i="9" s="1"/>
  <c r="L680" i="9" s="1"/>
  <c r="I679" i="9" a="1"/>
  <c r="I679" i="9" s="1"/>
  <c r="K679" i="9" s="1"/>
  <c r="H679" i="9" a="1"/>
  <c r="H679" i="9" s="1"/>
  <c r="J679" i="9" s="1"/>
  <c r="L679" i="9" s="1"/>
  <c r="J678" i="9" a="1"/>
  <c r="J678" i="9" s="1"/>
  <c r="I678" i="9" a="1"/>
  <c r="I678" i="9" s="1"/>
  <c r="H678" i="9" a="1"/>
  <c r="H678" i="9" s="1"/>
  <c r="J675" i="9" a="1"/>
  <c r="J675" i="9" s="1"/>
  <c r="I675" i="9" a="1"/>
  <c r="I675" i="9" s="1"/>
  <c r="H675" i="9" a="1"/>
  <c r="H675" i="9" s="1"/>
  <c r="I674" i="9" a="1"/>
  <c r="I674" i="9" s="1"/>
  <c r="K674" i="9" s="1"/>
  <c r="H674" i="9" a="1"/>
  <c r="H674" i="9" s="1"/>
  <c r="J674" i="9" s="1"/>
  <c r="L674" i="9" s="1"/>
  <c r="J673" i="9" a="1"/>
  <c r="J673" i="9" s="1"/>
  <c r="I673" i="9" a="1"/>
  <c r="I673" i="9" s="1"/>
  <c r="H673" i="9" a="1"/>
  <c r="H673" i="9" s="1"/>
  <c r="J672" i="9" a="1"/>
  <c r="J672" i="9" s="1"/>
  <c r="I672" i="9" a="1"/>
  <c r="I672" i="9" s="1"/>
  <c r="H672" i="9" a="1"/>
  <c r="H672" i="9" s="1"/>
  <c r="J671" i="9" a="1"/>
  <c r="J671" i="9" s="1"/>
  <c r="I671" i="9" a="1"/>
  <c r="I671" i="9" s="1"/>
  <c r="H671" i="9" a="1"/>
  <c r="H671" i="9" s="1"/>
  <c r="J670" i="9" a="1"/>
  <c r="J670" i="9" s="1"/>
  <c r="I670" i="9" a="1"/>
  <c r="I670" i="9" s="1"/>
  <c r="H670" i="9" a="1"/>
  <c r="H670" i="9" s="1"/>
  <c r="J669" i="9" a="1"/>
  <c r="J669" i="9" s="1"/>
  <c r="I669" i="9" a="1"/>
  <c r="I669" i="9" s="1"/>
  <c r="H669" i="9" a="1"/>
  <c r="H669" i="9" s="1"/>
  <c r="J668" i="9" a="1"/>
  <c r="J668" i="9" s="1"/>
  <c r="I668" i="9" a="1"/>
  <c r="I668" i="9" s="1"/>
  <c r="H668" i="9" a="1"/>
  <c r="H668" i="9" s="1"/>
  <c r="J667" i="9" a="1"/>
  <c r="J667" i="9" s="1"/>
  <c r="I667" i="9" a="1"/>
  <c r="I667" i="9" s="1"/>
  <c r="H667" i="9" a="1"/>
  <c r="H667" i="9" s="1"/>
  <c r="J666" i="9" a="1"/>
  <c r="J666" i="9" s="1"/>
  <c r="I666" i="9" a="1"/>
  <c r="I666" i="9" s="1"/>
  <c r="H666" i="9" a="1"/>
  <c r="H666" i="9" s="1"/>
  <c r="I665" i="9" a="1"/>
  <c r="I665" i="9" s="1"/>
  <c r="K665" i="9" s="1"/>
  <c r="H665" i="9" a="1"/>
  <c r="H665" i="9" s="1"/>
  <c r="J665" i="9" s="1"/>
  <c r="L665" i="9" s="1"/>
  <c r="I664" i="9" a="1"/>
  <c r="I664" i="9" s="1"/>
  <c r="K664" i="9" s="1"/>
  <c r="H664" i="9" a="1"/>
  <c r="H664" i="9" s="1"/>
  <c r="J664" i="9" s="1"/>
  <c r="L664" i="9" s="1"/>
  <c r="I663" i="9" a="1"/>
  <c r="I663" i="9" s="1"/>
  <c r="K663" i="9" s="1"/>
  <c r="H663" i="9" a="1"/>
  <c r="H663" i="9" s="1"/>
  <c r="J663" i="9" s="1"/>
  <c r="L663" i="9" s="1"/>
  <c r="I662" i="9" a="1"/>
  <c r="I662" i="9" s="1"/>
  <c r="K662" i="9" s="1"/>
  <c r="H662" i="9" a="1"/>
  <c r="H662" i="9" s="1"/>
  <c r="J662" i="9" s="1"/>
  <c r="L662" i="9" s="1"/>
  <c r="J661" i="9" a="1"/>
  <c r="J661" i="9" s="1"/>
  <c r="I661" i="9" a="1"/>
  <c r="I661" i="9" s="1"/>
  <c r="H661" i="9" a="1"/>
  <c r="H661" i="9" s="1"/>
  <c r="J660" i="9" a="1"/>
  <c r="J660" i="9" s="1"/>
  <c r="I660" i="9" a="1"/>
  <c r="I660" i="9" s="1"/>
  <c r="H660" i="9" a="1"/>
  <c r="H660" i="9" s="1"/>
  <c r="J659" i="9" a="1"/>
  <c r="J659" i="9" s="1"/>
  <c r="I659" i="9" a="1"/>
  <c r="I659" i="9" s="1"/>
  <c r="H659" i="9" a="1"/>
  <c r="H659" i="9" s="1"/>
  <c r="I658" i="9" a="1"/>
  <c r="I658" i="9" s="1"/>
  <c r="K658" i="9" s="1"/>
  <c r="H658" i="9" a="1"/>
  <c r="H658" i="9" s="1"/>
  <c r="J658" i="9" s="1"/>
  <c r="L658" i="9" s="1"/>
  <c r="J655" i="9" a="1"/>
  <c r="J655" i="9" s="1"/>
  <c r="I655" i="9" a="1"/>
  <c r="I655" i="9" s="1"/>
  <c r="H655" i="9" a="1"/>
  <c r="H655" i="9" s="1"/>
  <c r="J654" i="9" a="1"/>
  <c r="J654" i="9" s="1"/>
  <c r="I654" i="9" a="1"/>
  <c r="I654" i="9" s="1"/>
  <c r="H654" i="9" a="1"/>
  <c r="H654" i="9" s="1"/>
  <c r="J653" i="9" a="1"/>
  <c r="J653" i="9" s="1"/>
  <c r="I653" i="9" a="1"/>
  <c r="I653" i="9" s="1"/>
  <c r="H653" i="9" a="1"/>
  <c r="H653" i="9" s="1"/>
  <c r="J652" i="9" a="1"/>
  <c r="J652" i="9" s="1"/>
  <c r="I652" i="9" a="1"/>
  <c r="I652" i="9" s="1"/>
  <c r="H652" i="9" a="1"/>
  <c r="H652" i="9" s="1"/>
  <c r="J651" i="9" a="1"/>
  <c r="J651" i="9" s="1"/>
  <c r="I651" i="9" a="1"/>
  <c r="I651" i="9" s="1"/>
  <c r="H651" i="9" a="1"/>
  <c r="H651" i="9" s="1"/>
  <c r="J650" i="9" a="1"/>
  <c r="J650" i="9" s="1"/>
  <c r="I650" i="9" a="1"/>
  <c r="I650" i="9" s="1"/>
  <c r="H650" i="9" a="1"/>
  <c r="H650" i="9" s="1"/>
  <c r="J649" i="9" a="1"/>
  <c r="J649" i="9" s="1"/>
  <c r="I649" i="9" a="1"/>
  <c r="I649" i="9" s="1"/>
  <c r="H649" i="9" a="1"/>
  <c r="H649" i="9" s="1"/>
  <c r="I648" i="9" a="1"/>
  <c r="I648" i="9" s="1"/>
  <c r="K648" i="9" s="1"/>
  <c r="H648" i="9" a="1"/>
  <c r="H648" i="9" s="1"/>
  <c r="J648" i="9" s="1"/>
  <c r="L648" i="9" s="1"/>
  <c r="I647" i="9" a="1"/>
  <c r="I647" i="9" s="1"/>
  <c r="K647" i="9" s="1"/>
  <c r="H647" i="9" a="1"/>
  <c r="H647" i="9" s="1"/>
  <c r="J647" i="9" s="1"/>
  <c r="L647" i="9" s="1"/>
  <c r="I646" i="9" a="1"/>
  <c r="I646" i="9" s="1"/>
  <c r="K646" i="9" s="1"/>
  <c r="H646" i="9" a="1"/>
  <c r="H646" i="9" s="1"/>
  <c r="J646" i="9" s="1"/>
  <c r="L646" i="9" s="1"/>
  <c r="I645" i="9" a="1"/>
  <c r="I645" i="9" s="1"/>
  <c r="K645" i="9" s="1"/>
  <c r="H645" i="9" a="1"/>
  <c r="H645" i="9" s="1"/>
  <c r="J645" i="9" s="1"/>
  <c r="L645" i="9" s="1"/>
  <c r="J644" i="9" a="1"/>
  <c r="J644" i="9" s="1"/>
  <c r="I644" i="9" a="1"/>
  <c r="I644" i="9" s="1"/>
  <c r="H644" i="9" a="1"/>
  <c r="H644" i="9" s="1"/>
  <c r="J643" i="9" a="1"/>
  <c r="J643" i="9" s="1"/>
  <c r="I643" i="9" a="1"/>
  <c r="I643" i="9" s="1"/>
  <c r="H643" i="9" a="1"/>
  <c r="H643" i="9" s="1"/>
  <c r="J642" i="9" a="1"/>
  <c r="J642" i="9" s="1"/>
  <c r="I642" i="9" a="1"/>
  <c r="I642" i="9" s="1"/>
  <c r="H642" i="9" a="1"/>
  <c r="H642" i="9" s="1"/>
  <c r="J641" i="9" a="1"/>
  <c r="J641" i="9" s="1"/>
  <c r="I641" i="9" a="1"/>
  <c r="I641" i="9" s="1"/>
  <c r="H641" i="9" a="1"/>
  <c r="H641" i="9" s="1"/>
  <c r="I640" i="9" a="1"/>
  <c r="I640" i="9" s="1"/>
  <c r="K640" i="9" s="1"/>
  <c r="H640" i="9" a="1"/>
  <c r="H640" i="9" s="1"/>
  <c r="J640" i="9" s="1"/>
  <c r="L640" i="9" s="1"/>
  <c r="I637" i="9" a="1"/>
  <c r="I637" i="9" s="1"/>
  <c r="K637" i="9" s="1"/>
  <c r="H637" i="9" a="1"/>
  <c r="H637" i="9" s="1"/>
  <c r="J637" i="9" s="1"/>
  <c r="L637" i="9" s="1"/>
  <c r="J636" i="9" a="1"/>
  <c r="J636" i="9" s="1"/>
  <c r="I636" i="9" a="1"/>
  <c r="I636" i="9" s="1"/>
  <c r="H636" i="9" a="1"/>
  <c r="H636" i="9" s="1"/>
  <c r="J635" i="9" a="1"/>
  <c r="J635" i="9" s="1"/>
  <c r="I635" i="9" a="1"/>
  <c r="I635" i="9" s="1"/>
  <c r="H635" i="9" a="1"/>
  <c r="H635" i="9" s="1"/>
  <c r="J634" i="9" a="1"/>
  <c r="J634" i="9" s="1"/>
  <c r="I634" i="9" a="1"/>
  <c r="I634" i="9" s="1"/>
  <c r="H634" i="9" a="1"/>
  <c r="H634" i="9" s="1"/>
  <c r="J633" i="9" a="1"/>
  <c r="J633" i="9" s="1"/>
  <c r="I633" i="9" a="1"/>
  <c r="I633" i="9" s="1"/>
  <c r="H633" i="9" a="1"/>
  <c r="H633" i="9" s="1"/>
  <c r="J632" i="9" a="1"/>
  <c r="J632" i="9" s="1"/>
  <c r="I632" i="9" a="1"/>
  <c r="I632" i="9" s="1"/>
  <c r="H632" i="9" a="1"/>
  <c r="H632" i="9" s="1"/>
  <c r="J631" i="9" a="1"/>
  <c r="J631" i="9" s="1"/>
  <c r="I631" i="9" a="1"/>
  <c r="I631" i="9" s="1"/>
  <c r="H631" i="9" a="1"/>
  <c r="H631" i="9" s="1"/>
  <c r="J630" i="9" a="1"/>
  <c r="J630" i="9" s="1"/>
  <c r="I630" i="9" a="1"/>
  <c r="I630" i="9" s="1"/>
  <c r="H630" i="9" a="1"/>
  <c r="H630" i="9" s="1"/>
  <c r="J629" i="9" a="1"/>
  <c r="J629" i="9" s="1"/>
  <c r="I629" i="9" a="1"/>
  <c r="I629" i="9" s="1"/>
  <c r="H629" i="9" a="1"/>
  <c r="H629" i="9" s="1"/>
  <c r="J628" i="9" a="1"/>
  <c r="J628" i="9" s="1"/>
  <c r="I628" i="9" a="1"/>
  <c r="I628" i="9" s="1"/>
  <c r="H628" i="9" a="1"/>
  <c r="H628" i="9" s="1"/>
  <c r="I627" i="9" a="1"/>
  <c r="I627" i="9" s="1"/>
  <c r="K627" i="9" s="1"/>
  <c r="H627" i="9" a="1"/>
  <c r="H627" i="9" s="1"/>
  <c r="J627" i="9" s="1"/>
  <c r="L627" i="9" s="1"/>
  <c r="I626" i="9" a="1"/>
  <c r="I626" i="9" s="1"/>
  <c r="K626" i="9" s="1"/>
  <c r="H626" i="9" a="1"/>
  <c r="H626" i="9" s="1"/>
  <c r="J626" i="9" s="1"/>
  <c r="L626" i="9" s="1"/>
  <c r="J625" i="9" a="1"/>
  <c r="J625" i="9" s="1"/>
  <c r="I625" i="9" a="1"/>
  <c r="I625" i="9" s="1"/>
  <c r="H625" i="9" a="1"/>
  <c r="H625" i="9" s="1"/>
  <c r="J624" i="9" a="1"/>
  <c r="J624" i="9" s="1"/>
  <c r="I624" i="9" a="1"/>
  <c r="I624" i="9" s="1"/>
  <c r="H624" i="9" a="1"/>
  <c r="H624" i="9" s="1"/>
  <c r="J623" i="9" a="1"/>
  <c r="J623" i="9" s="1"/>
  <c r="I623" i="9" a="1"/>
  <c r="I623" i="9" s="1"/>
  <c r="H623" i="9" a="1"/>
  <c r="H623" i="9" s="1"/>
  <c r="I622" i="9" a="1"/>
  <c r="I622" i="9" s="1"/>
  <c r="K622" i="9" s="1"/>
  <c r="H622" i="9" a="1"/>
  <c r="H622" i="9" s="1"/>
  <c r="J622" i="9" s="1"/>
  <c r="L622" i="9" s="1"/>
  <c r="J619" i="9" a="1"/>
  <c r="J619" i="9" s="1"/>
  <c r="I619" i="9" a="1"/>
  <c r="I619" i="9" s="1"/>
  <c r="H619" i="9" a="1"/>
  <c r="H619" i="9" s="1"/>
  <c r="J618" i="9" a="1"/>
  <c r="J618" i="9" s="1"/>
  <c r="I618" i="9" a="1"/>
  <c r="I618" i="9" s="1"/>
  <c r="H618" i="9" a="1"/>
  <c r="H618" i="9" s="1"/>
  <c r="J617" i="9" a="1"/>
  <c r="J617" i="9" s="1"/>
  <c r="I617" i="9" a="1"/>
  <c r="I617" i="9" s="1"/>
  <c r="H617" i="9" a="1"/>
  <c r="H617" i="9" s="1"/>
  <c r="J616" i="9" a="1"/>
  <c r="J616" i="9" s="1"/>
  <c r="I616" i="9" a="1"/>
  <c r="I616" i="9" s="1"/>
  <c r="H616" i="9" a="1"/>
  <c r="H616" i="9" s="1"/>
  <c r="J615" i="9" a="1"/>
  <c r="J615" i="9" s="1"/>
  <c r="I615" i="9" a="1"/>
  <c r="I615" i="9" s="1"/>
  <c r="H615" i="9" a="1"/>
  <c r="H615" i="9" s="1"/>
  <c r="J614" i="9" a="1"/>
  <c r="J614" i="9" s="1"/>
  <c r="I614" i="9" a="1"/>
  <c r="I614" i="9" s="1"/>
  <c r="H614" i="9" a="1"/>
  <c r="H614" i="9" s="1"/>
  <c r="J613" i="9" a="1"/>
  <c r="J613" i="9" s="1"/>
  <c r="I613" i="9" a="1"/>
  <c r="I613" i="9" s="1"/>
  <c r="H613" i="9" a="1"/>
  <c r="H613" i="9" s="1"/>
  <c r="J612" i="9" a="1"/>
  <c r="J612" i="9" s="1"/>
  <c r="I612" i="9" a="1"/>
  <c r="I612" i="9" s="1"/>
  <c r="H612" i="9" a="1"/>
  <c r="H612" i="9" s="1"/>
  <c r="I611" i="9" a="1"/>
  <c r="I611" i="9" s="1"/>
  <c r="K611" i="9" s="1"/>
  <c r="H611" i="9" a="1"/>
  <c r="H611" i="9" s="1"/>
  <c r="J611" i="9" s="1"/>
  <c r="L611" i="9" s="1"/>
  <c r="I610" i="9" a="1"/>
  <c r="I610" i="9" s="1"/>
  <c r="K610" i="9" s="1"/>
  <c r="H610" i="9" a="1"/>
  <c r="H610" i="9" s="1"/>
  <c r="J610" i="9" s="1"/>
  <c r="L610" i="9" s="1"/>
  <c r="I609" i="9" a="1"/>
  <c r="I609" i="9" s="1"/>
  <c r="K609" i="9" s="1"/>
  <c r="H609" i="9" a="1"/>
  <c r="H609" i="9" s="1"/>
  <c r="J609" i="9" s="1"/>
  <c r="L609" i="9" s="1"/>
  <c r="J608" i="9" a="1"/>
  <c r="J608" i="9" s="1"/>
  <c r="I608" i="9" a="1"/>
  <c r="I608" i="9" s="1"/>
  <c r="H608" i="9" a="1"/>
  <c r="H608" i="9" s="1"/>
  <c r="J607" i="9" a="1"/>
  <c r="J607" i="9" s="1"/>
  <c r="I607" i="9" a="1"/>
  <c r="I607" i="9" s="1"/>
  <c r="H607" i="9" a="1"/>
  <c r="H607" i="9" s="1"/>
  <c r="J606" i="9" a="1"/>
  <c r="J606" i="9" s="1"/>
  <c r="I606" i="9" a="1"/>
  <c r="I606" i="9" s="1"/>
  <c r="H606" i="9" a="1"/>
  <c r="H606" i="9" s="1"/>
  <c r="J605" i="9" a="1"/>
  <c r="J605" i="9" s="1"/>
  <c r="I605" i="9" a="1"/>
  <c r="I605" i="9" s="1"/>
  <c r="H605" i="9" a="1"/>
  <c r="H605" i="9" s="1"/>
  <c r="I604" i="9" a="1"/>
  <c r="I604" i="9" s="1"/>
  <c r="K604" i="9" s="1"/>
  <c r="H604" i="9" a="1"/>
  <c r="H604" i="9" s="1"/>
  <c r="J604" i="9" s="1"/>
  <c r="L604" i="9" s="1"/>
  <c r="J601" i="9" a="1"/>
  <c r="J601" i="9" s="1"/>
  <c r="I601" i="9" a="1"/>
  <c r="I601" i="9" s="1"/>
  <c r="H601" i="9" a="1"/>
  <c r="H601" i="9" s="1"/>
  <c r="J600" i="9" a="1"/>
  <c r="J600" i="9" s="1"/>
  <c r="I600" i="9" a="1"/>
  <c r="I600" i="9" s="1"/>
  <c r="H600" i="9" a="1"/>
  <c r="H600" i="9" s="1"/>
  <c r="J599" i="9" a="1"/>
  <c r="J599" i="9" s="1"/>
  <c r="I599" i="9" a="1"/>
  <c r="I599" i="9" s="1"/>
  <c r="H599" i="9" a="1"/>
  <c r="H599" i="9" s="1"/>
  <c r="J598" i="9" a="1"/>
  <c r="J598" i="9" s="1"/>
  <c r="I598" i="9" a="1"/>
  <c r="I598" i="9" s="1"/>
  <c r="H598" i="9" a="1"/>
  <c r="H598" i="9" s="1"/>
  <c r="J597" i="9" a="1"/>
  <c r="J597" i="9" s="1"/>
  <c r="I597" i="9" a="1"/>
  <c r="I597" i="9" s="1"/>
  <c r="H597" i="9" a="1"/>
  <c r="H597" i="9" s="1"/>
  <c r="J596" i="9" a="1"/>
  <c r="J596" i="9" s="1"/>
  <c r="I596" i="9" a="1"/>
  <c r="I596" i="9" s="1"/>
  <c r="H596" i="9" a="1"/>
  <c r="H596" i="9" s="1"/>
  <c r="J595" i="9" a="1"/>
  <c r="J595" i="9" s="1"/>
  <c r="I595" i="9" a="1"/>
  <c r="I595" i="9" s="1"/>
  <c r="H595" i="9" a="1"/>
  <c r="H595" i="9" s="1"/>
  <c r="I594" i="9" a="1"/>
  <c r="I594" i="9" s="1"/>
  <c r="K594" i="9" s="1"/>
  <c r="H594" i="9" a="1"/>
  <c r="H594" i="9" s="1"/>
  <c r="J594" i="9" s="1"/>
  <c r="L594" i="9" s="1"/>
  <c r="J593" i="9" a="1"/>
  <c r="J593" i="9" s="1"/>
  <c r="I593" i="9" a="1"/>
  <c r="I593" i="9" s="1"/>
  <c r="H593" i="9" a="1"/>
  <c r="H593" i="9" s="1"/>
  <c r="J592" i="9" a="1"/>
  <c r="J592" i="9" s="1"/>
  <c r="I592" i="9" a="1"/>
  <c r="I592" i="9" s="1"/>
  <c r="H592" i="9" a="1"/>
  <c r="H592" i="9" s="1"/>
  <c r="I591" i="9" a="1"/>
  <c r="I591" i="9" s="1"/>
  <c r="K591" i="9" s="1"/>
  <c r="H591" i="9" a="1"/>
  <c r="H591" i="9" s="1"/>
  <c r="J591" i="9" s="1"/>
  <c r="L591" i="9" s="1"/>
  <c r="J590" i="9" a="1"/>
  <c r="J590" i="9" s="1"/>
  <c r="I590" i="9" a="1"/>
  <c r="I590" i="9" s="1"/>
  <c r="H590" i="9" a="1"/>
  <c r="H590" i="9" s="1"/>
  <c r="J589" i="9" a="1"/>
  <c r="J589" i="9" s="1"/>
  <c r="I589" i="9" a="1"/>
  <c r="I589" i="9" s="1"/>
  <c r="H589" i="9" a="1"/>
  <c r="H589" i="9" s="1"/>
  <c r="J588" i="9" a="1"/>
  <c r="J588" i="9" s="1"/>
  <c r="I588" i="9" a="1"/>
  <c r="I588" i="9" s="1"/>
  <c r="H588" i="9" a="1"/>
  <c r="H588" i="9" s="1"/>
  <c r="I587" i="9" a="1"/>
  <c r="I587" i="9" s="1"/>
  <c r="K587" i="9" s="1"/>
  <c r="H587" i="9" a="1"/>
  <c r="H587" i="9" s="1"/>
  <c r="J587" i="9" s="1"/>
  <c r="L587" i="9" s="1"/>
  <c r="J584" i="9" a="1"/>
  <c r="J584" i="9" s="1"/>
  <c r="I584" i="9" a="1"/>
  <c r="I584" i="9" s="1"/>
  <c r="H584" i="9" a="1"/>
  <c r="H584" i="9" s="1"/>
  <c r="J583" i="9" a="1"/>
  <c r="J583" i="9" s="1"/>
  <c r="I583" i="9" a="1"/>
  <c r="I583" i="9" s="1"/>
  <c r="H583" i="9" a="1"/>
  <c r="H583" i="9" s="1"/>
  <c r="J582" i="9" a="1"/>
  <c r="J582" i="9" s="1"/>
  <c r="I582" i="9" a="1"/>
  <c r="I582" i="9" s="1"/>
  <c r="H582" i="9" a="1"/>
  <c r="H582" i="9" s="1"/>
  <c r="J581" i="9" a="1"/>
  <c r="J581" i="9" s="1"/>
  <c r="I581" i="9" a="1"/>
  <c r="I581" i="9" s="1"/>
  <c r="H581" i="9" a="1"/>
  <c r="H581" i="9" s="1"/>
  <c r="J580" i="9" a="1"/>
  <c r="J580" i="9" s="1"/>
  <c r="I580" i="9" a="1"/>
  <c r="I580" i="9" s="1"/>
  <c r="H580" i="9" a="1"/>
  <c r="H580" i="9" s="1"/>
  <c r="J579" i="9" a="1"/>
  <c r="J579" i="9" s="1"/>
  <c r="I579" i="9" a="1"/>
  <c r="I579" i="9" s="1"/>
  <c r="H579" i="9" a="1"/>
  <c r="H579" i="9" s="1"/>
  <c r="J578" i="9" a="1"/>
  <c r="J578" i="9" s="1"/>
  <c r="I578" i="9" a="1"/>
  <c r="I578" i="9" s="1"/>
  <c r="H578" i="9" a="1"/>
  <c r="H578" i="9" s="1"/>
  <c r="J577" i="9" a="1"/>
  <c r="J577" i="9" s="1"/>
  <c r="I577" i="9" a="1"/>
  <c r="I577" i="9" s="1"/>
  <c r="H577" i="9" a="1"/>
  <c r="H577" i="9" s="1"/>
  <c r="J576" i="9" a="1"/>
  <c r="J576" i="9" s="1"/>
  <c r="I576" i="9" a="1"/>
  <c r="I576" i="9" s="1"/>
  <c r="H576" i="9" a="1"/>
  <c r="H576" i="9" s="1"/>
  <c r="I575" i="9" a="1"/>
  <c r="I575" i="9" s="1"/>
  <c r="K575" i="9" s="1"/>
  <c r="H575" i="9" a="1"/>
  <c r="H575" i="9" s="1"/>
  <c r="J575" i="9" s="1"/>
  <c r="L575" i="9" s="1"/>
  <c r="J574" i="9" a="1"/>
  <c r="J574" i="9" s="1"/>
  <c r="I574" i="9" a="1"/>
  <c r="I574" i="9" s="1"/>
  <c r="H574" i="9" a="1"/>
  <c r="H574" i="9" s="1"/>
  <c r="J573" i="9" a="1"/>
  <c r="J573" i="9" s="1"/>
  <c r="I573" i="9" a="1"/>
  <c r="I573" i="9" s="1"/>
  <c r="H573" i="9" a="1"/>
  <c r="H573" i="9" s="1"/>
  <c r="J572" i="9" a="1"/>
  <c r="J572" i="9" s="1"/>
  <c r="I572" i="9" a="1"/>
  <c r="I572" i="9" s="1"/>
  <c r="H572" i="9" a="1"/>
  <c r="H572" i="9" s="1"/>
  <c r="J571" i="9" a="1"/>
  <c r="J571" i="9" s="1"/>
  <c r="I571" i="9" a="1"/>
  <c r="I571" i="9" s="1"/>
  <c r="H571" i="9" a="1"/>
  <c r="H571" i="9" s="1"/>
  <c r="I570" i="9" a="1"/>
  <c r="I570" i="9" s="1"/>
  <c r="K570" i="9" s="1"/>
  <c r="H570" i="9" a="1"/>
  <c r="H570" i="9" s="1"/>
  <c r="J570" i="9" s="1"/>
  <c r="L570" i="9" s="1"/>
  <c r="I569" i="9" a="1"/>
  <c r="I569" i="9" s="1"/>
  <c r="K569" i="9" s="1"/>
  <c r="H569" i="9" a="1"/>
  <c r="H569" i="9" s="1"/>
  <c r="J569" i="9" s="1"/>
  <c r="L569" i="9" s="1"/>
  <c r="J566" i="9" a="1"/>
  <c r="J566" i="9" s="1"/>
  <c r="I566" i="9" a="1"/>
  <c r="I566" i="9" s="1"/>
  <c r="H566" i="9" a="1"/>
  <c r="H566" i="9" s="1"/>
  <c r="J565" i="9" a="1"/>
  <c r="J565" i="9" s="1"/>
  <c r="I565" i="9" a="1"/>
  <c r="I565" i="9" s="1"/>
  <c r="H565" i="9" a="1"/>
  <c r="H565" i="9" s="1"/>
  <c r="J564" i="9" a="1"/>
  <c r="J564" i="9" s="1"/>
  <c r="I564" i="9" a="1"/>
  <c r="I564" i="9" s="1"/>
  <c r="H564" i="9" a="1"/>
  <c r="H564" i="9" s="1"/>
  <c r="J563" i="9" a="1"/>
  <c r="J563" i="9" s="1"/>
  <c r="I563" i="9" a="1"/>
  <c r="I563" i="9" s="1"/>
  <c r="H563" i="9" a="1"/>
  <c r="H563" i="9" s="1"/>
  <c r="J562" i="9" a="1"/>
  <c r="J562" i="9" s="1"/>
  <c r="I562" i="9" a="1"/>
  <c r="I562" i="9" s="1"/>
  <c r="H562" i="9" a="1"/>
  <c r="H562" i="9" s="1"/>
  <c r="I561" i="9" a="1"/>
  <c r="I561" i="9" s="1"/>
  <c r="K561" i="9" s="1"/>
  <c r="H561" i="9" a="1"/>
  <c r="H561" i="9" s="1"/>
  <c r="J561" i="9" s="1"/>
  <c r="L561" i="9" s="1"/>
  <c r="J560" i="9" a="1"/>
  <c r="J560" i="9" s="1"/>
  <c r="I560" i="9" a="1"/>
  <c r="I560" i="9" s="1"/>
  <c r="H560" i="9" a="1"/>
  <c r="H560" i="9" s="1"/>
  <c r="J559" i="9" a="1"/>
  <c r="J559" i="9" s="1"/>
  <c r="I559" i="9" a="1"/>
  <c r="I559" i="9" s="1"/>
  <c r="H559" i="9" a="1"/>
  <c r="H559" i="9" s="1"/>
  <c r="J558" i="9" a="1"/>
  <c r="J558" i="9" s="1"/>
  <c r="I558" i="9" a="1"/>
  <c r="I558" i="9" s="1"/>
  <c r="H558" i="9" a="1"/>
  <c r="H558" i="9" s="1"/>
  <c r="J557" i="9" a="1"/>
  <c r="J557" i="9" s="1"/>
  <c r="I557" i="9" a="1"/>
  <c r="I557" i="9" s="1"/>
  <c r="H557" i="9" a="1"/>
  <c r="H557" i="9" s="1"/>
  <c r="I556" i="9" a="1"/>
  <c r="I556" i="9" s="1"/>
  <c r="K556" i="9" s="1"/>
  <c r="H556" i="9" a="1"/>
  <c r="H556" i="9" s="1"/>
  <c r="J556" i="9" s="1"/>
  <c r="L556" i="9" s="1"/>
  <c r="J555" i="9" a="1"/>
  <c r="J555" i="9" s="1"/>
  <c r="I555" i="9" a="1"/>
  <c r="I555" i="9" s="1"/>
  <c r="H555" i="9" a="1"/>
  <c r="H555" i="9" s="1"/>
  <c r="J554" i="9" a="1"/>
  <c r="J554" i="9" s="1"/>
  <c r="I554" i="9" a="1"/>
  <c r="I554" i="9" s="1"/>
  <c r="H554" i="9" a="1"/>
  <c r="H554" i="9" s="1"/>
  <c r="J553" i="9" a="1"/>
  <c r="J553" i="9" s="1"/>
  <c r="I553" i="9" a="1"/>
  <c r="I553" i="9" s="1"/>
  <c r="H553" i="9" a="1"/>
  <c r="H553" i="9" s="1"/>
  <c r="J552" i="9" a="1"/>
  <c r="J552" i="9" s="1"/>
  <c r="I552" i="9" a="1"/>
  <c r="I552" i="9" s="1"/>
  <c r="H552" i="9" a="1"/>
  <c r="H552" i="9" s="1"/>
  <c r="I551" i="9" a="1"/>
  <c r="I551" i="9" s="1"/>
  <c r="K551" i="9" s="1"/>
  <c r="H551" i="9" a="1"/>
  <c r="H551" i="9" s="1"/>
  <c r="J551" i="9" s="1"/>
  <c r="L551" i="9" s="1"/>
  <c r="J550" i="9" a="1"/>
  <c r="J550" i="9" s="1"/>
  <c r="I550" i="9" a="1"/>
  <c r="I550" i="9" s="1"/>
  <c r="H550" i="9" a="1"/>
  <c r="H550" i="9" s="1"/>
  <c r="I547" i="9" a="1"/>
  <c r="I547" i="9" s="1"/>
  <c r="K547" i="9" s="1"/>
  <c r="H547" i="9" a="1"/>
  <c r="H547" i="9" s="1"/>
  <c r="J547" i="9" s="1"/>
  <c r="L547" i="9" s="1"/>
  <c r="J546" i="9" a="1"/>
  <c r="J546" i="9" s="1"/>
  <c r="I546" i="9" a="1"/>
  <c r="I546" i="9" s="1"/>
  <c r="H546" i="9" a="1"/>
  <c r="H546" i="9" s="1"/>
  <c r="J545" i="9" a="1"/>
  <c r="J545" i="9" s="1"/>
  <c r="I545" i="9" a="1"/>
  <c r="I545" i="9" s="1"/>
  <c r="H545" i="9" a="1"/>
  <c r="H545" i="9" s="1"/>
  <c r="J544" i="9" a="1"/>
  <c r="J544" i="9" s="1"/>
  <c r="I544" i="9" a="1"/>
  <c r="I544" i="9" s="1"/>
  <c r="H544" i="9" a="1"/>
  <c r="H544" i="9" s="1"/>
  <c r="J543" i="9" a="1"/>
  <c r="J543" i="9" s="1"/>
  <c r="I543" i="9" a="1"/>
  <c r="I543" i="9" s="1"/>
  <c r="H543" i="9" a="1"/>
  <c r="H543" i="9" s="1"/>
  <c r="J542" i="9" a="1"/>
  <c r="J542" i="9" s="1"/>
  <c r="I542" i="9" a="1"/>
  <c r="I542" i="9" s="1"/>
  <c r="H542" i="9" a="1"/>
  <c r="H542" i="9" s="1"/>
  <c r="I541" i="9" a="1"/>
  <c r="I541" i="9" s="1"/>
  <c r="K541" i="9" s="1"/>
  <c r="H541" i="9" a="1"/>
  <c r="H541" i="9" s="1"/>
  <c r="J541" i="9" s="1"/>
  <c r="L541" i="9" s="1"/>
  <c r="J540" i="9" a="1"/>
  <c r="J540" i="9" s="1"/>
  <c r="I540" i="9" a="1"/>
  <c r="I540" i="9" s="1"/>
  <c r="H540" i="9" a="1"/>
  <c r="H540" i="9" s="1"/>
  <c r="I539" i="9" a="1"/>
  <c r="I539" i="9" s="1"/>
  <c r="K539" i="9" s="1"/>
  <c r="H539" i="9" a="1"/>
  <c r="H539" i="9" s="1"/>
  <c r="J539" i="9" s="1"/>
  <c r="L539" i="9" s="1"/>
  <c r="J538" i="9" a="1"/>
  <c r="J538" i="9" s="1"/>
  <c r="I538" i="9" a="1"/>
  <c r="I538" i="9" s="1"/>
  <c r="H538" i="9" a="1"/>
  <c r="H538" i="9" s="1"/>
  <c r="J537" i="9" a="1"/>
  <c r="J537" i="9" s="1"/>
  <c r="I537" i="9" a="1"/>
  <c r="I537" i="9" s="1"/>
  <c r="H537" i="9" a="1"/>
  <c r="H537" i="9" s="1"/>
  <c r="J536" i="9" a="1"/>
  <c r="J536" i="9" s="1"/>
  <c r="I536" i="9" a="1"/>
  <c r="I536" i="9" s="1"/>
  <c r="H536" i="9" a="1"/>
  <c r="H536" i="9" s="1"/>
  <c r="J535" i="9" a="1"/>
  <c r="J535" i="9" s="1"/>
  <c r="I535" i="9" a="1"/>
  <c r="I535" i="9" s="1"/>
  <c r="H535" i="9" a="1"/>
  <c r="H535" i="9" s="1"/>
  <c r="I534" i="9" a="1"/>
  <c r="I534" i="9" s="1"/>
  <c r="K534" i="9" s="1"/>
  <c r="H534" i="9" a="1"/>
  <c r="H534" i="9" s="1"/>
  <c r="J534" i="9" s="1"/>
  <c r="L534" i="9" s="1"/>
  <c r="I533" i="9" a="1"/>
  <c r="I533" i="9" s="1"/>
  <c r="K533" i="9" s="1"/>
  <c r="H533" i="9" a="1"/>
  <c r="H533" i="9" s="1"/>
  <c r="J533" i="9" s="1"/>
  <c r="L533" i="9" s="1"/>
  <c r="J532" i="9" a="1"/>
  <c r="J532" i="9" s="1"/>
  <c r="I532" i="9" a="1"/>
  <c r="I532" i="9" s="1"/>
  <c r="H532" i="9" a="1"/>
  <c r="H532" i="9" s="1"/>
  <c r="J529" i="9" a="1"/>
  <c r="J529" i="9" s="1"/>
  <c r="I529" i="9" a="1"/>
  <c r="I529" i="9" s="1"/>
  <c r="H529" i="9" a="1"/>
  <c r="H529" i="9" s="1"/>
  <c r="J528" i="9" a="1"/>
  <c r="J528" i="9" s="1"/>
  <c r="I528" i="9" a="1"/>
  <c r="I528" i="9" s="1"/>
  <c r="H528" i="9" a="1"/>
  <c r="H528" i="9" s="1"/>
  <c r="J527" i="9" a="1"/>
  <c r="J527" i="9" s="1"/>
  <c r="I527" i="9" a="1"/>
  <c r="I527" i="9" s="1"/>
  <c r="H527" i="9" a="1"/>
  <c r="H527" i="9" s="1"/>
  <c r="J526" i="9" a="1"/>
  <c r="J526" i="9" s="1"/>
  <c r="I526" i="9" a="1"/>
  <c r="I526" i="9" s="1"/>
  <c r="H526" i="9" a="1"/>
  <c r="H526" i="9" s="1"/>
  <c r="J525" i="9" a="1"/>
  <c r="J525" i="9" s="1"/>
  <c r="I525" i="9" a="1"/>
  <c r="I525" i="9" s="1"/>
  <c r="H525" i="9" a="1"/>
  <c r="H525" i="9" s="1"/>
  <c r="J524" i="9" a="1"/>
  <c r="J524" i="9" s="1"/>
  <c r="I524" i="9" a="1"/>
  <c r="I524" i="9" s="1"/>
  <c r="H524" i="9" a="1"/>
  <c r="H524" i="9" s="1"/>
  <c r="J523" i="9" a="1"/>
  <c r="J523" i="9" s="1"/>
  <c r="I523" i="9" a="1"/>
  <c r="I523" i="9" s="1"/>
  <c r="H523" i="9" a="1"/>
  <c r="H523" i="9" s="1"/>
  <c r="J522" i="9" a="1"/>
  <c r="J522" i="9" s="1"/>
  <c r="I522" i="9" a="1"/>
  <c r="I522" i="9" s="1"/>
  <c r="H522" i="9" a="1"/>
  <c r="H522" i="9" s="1"/>
  <c r="I521" i="9" a="1"/>
  <c r="I521" i="9" s="1"/>
  <c r="K521" i="9" s="1"/>
  <c r="H521" i="9" a="1"/>
  <c r="H521" i="9" s="1"/>
  <c r="J521" i="9" s="1"/>
  <c r="L521" i="9" s="1"/>
  <c r="J520" i="9" a="1"/>
  <c r="J520" i="9" s="1"/>
  <c r="I520" i="9" a="1"/>
  <c r="I520" i="9" s="1"/>
  <c r="H520" i="9" a="1"/>
  <c r="H520" i="9" s="1"/>
  <c r="J519" i="9" a="1"/>
  <c r="J519" i="9" s="1"/>
  <c r="I519" i="9" a="1"/>
  <c r="I519" i="9" s="1"/>
  <c r="H519" i="9" a="1"/>
  <c r="H519" i="9" s="1"/>
  <c r="J518" i="9" a="1"/>
  <c r="J518" i="9" s="1"/>
  <c r="I518" i="9" a="1"/>
  <c r="I518" i="9" s="1"/>
  <c r="H518" i="9" a="1"/>
  <c r="H518" i="9" s="1"/>
  <c r="J517" i="9" a="1"/>
  <c r="J517" i="9" s="1"/>
  <c r="I517" i="9" a="1"/>
  <c r="I517" i="9" s="1"/>
  <c r="H517" i="9" a="1"/>
  <c r="H517" i="9" s="1"/>
  <c r="J516" i="9" a="1"/>
  <c r="J516" i="9" s="1"/>
  <c r="I516" i="9" a="1"/>
  <c r="I516" i="9" s="1"/>
  <c r="H516" i="9" a="1"/>
  <c r="H516" i="9" s="1"/>
  <c r="J515" i="9" a="1"/>
  <c r="J515" i="9" s="1"/>
  <c r="I515" i="9" a="1"/>
  <c r="I515" i="9" s="1"/>
  <c r="H515" i="9" a="1"/>
  <c r="H515" i="9" s="1"/>
  <c r="I514" i="9" a="1"/>
  <c r="I514" i="9" s="1"/>
  <c r="K514" i="9" s="1"/>
  <c r="H514" i="9" a="1"/>
  <c r="H514" i="9" s="1"/>
  <c r="J514" i="9" s="1"/>
  <c r="L514" i="9" s="1"/>
  <c r="I511" i="9" a="1"/>
  <c r="I511" i="9" s="1"/>
  <c r="K511" i="9" s="1"/>
  <c r="H511" i="9" a="1"/>
  <c r="H511" i="9" s="1"/>
  <c r="J511" i="9" s="1"/>
  <c r="L511" i="9" s="1"/>
  <c r="I510" i="9" a="1"/>
  <c r="I510" i="9" s="1"/>
  <c r="K510" i="9" s="1"/>
  <c r="H510" i="9" a="1"/>
  <c r="H510" i="9" s="1"/>
  <c r="J510" i="9" s="1"/>
  <c r="L510" i="9" s="1"/>
  <c r="J509" i="9" a="1"/>
  <c r="J509" i="9" s="1"/>
  <c r="I509" i="9" a="1"/>
  <c r="I509" i="9" s="1"/>
  <c r="H509" i="9" a="1"/>
  <c r="H509" i="9" s="1"/>
  <c r="J508" i="9" a="1"/>
  <c r="J508" i="9" s="1"/>
  <c r="I508" i="9" a="1"/>
  <c r="I508" i="9" s="1"/>
  <c r="H508" i="9" a="1"/>
  <c r="H508" i="9" s="1"/>
  <c r="J507" i="9" a="1"/>
  <c r="J507" i="9" s="1"/>
  <c r="I507" i="9" a="1"/>
  <c r="I507" i="9" s="1"/>
  <c r="H507" i="9" a="1"/>
  <c r="H507" i="9" s="1"/>
  <c r="J506" i="9" a="1"/>
  <c r="J506" i="9" s="1"/>
  <c r="I506" i="9" a="1"/>
  <c r="I506" i="9" s="1"/>
  <c r="H506" i="9" a="1"/>
  <c r="H506" i="9" s="1"/>
  <c r="J505" i="9" a="1"/>
  <c r="J505" i="9" s="1"/>
  <c r="I505" i="9" a="1"/>
  <c r="I505" i="9" s="1"/>
  <c r="H505" i="9" a="1"/>
  <c r="H505" i="9" s="1"/>
  <c r="J504" i="9" a="1"/>
  <c r="J504" i="9" s="1"/>
  <c r="I504" i="9" a="1"/>
  <c r="I504" i="9" s="1"/>
  <c r="H504" i="9" a="1"/>
  <c r="H504" i="9" s="1"/>
  <c r="I503" i="9" a="1"/>
  <c r="I503" i="9" s="1"/>
  <c r="K503" i="9" s="1"/>
  <c r="H503" i="9" a="1"/>
  <c r="H503" i="9" s="1"/>
  <c r="J503" i="9" s="1"/>
  <c r="L503" i="9" s="1"/>
  <c r="I502" i="9" a="1"/>
  <c r="I502" i="9" s="1"/>
  <c r="K502" i="9" s="1"/>
  <c r="H502" i="9" a="1"/>
  <c r="H502" i="9" s="1"/>
  <c r="J502" i="9" s="1"/>
  <c r="L502" i="9" s="1"/>
  <c r="I501" i="9" a="1"/>
  <c r="I501" i="9" s="1"/>
  <c r="K501" i="9" s="1"/>
  <c r="H501" i="9" a="1"/>
  <c r="H501" i="9" s="1"/>
  <c r="J501" i="9" s="1"/>
  <c r="L501" i="9" s="1"/>
  <c r="J500" i="9" a="1"/>
  <c r="J500" i="9" s="1"/>
  <c r="I500" i="9" a="1"/>
  <c r="I500" i="9" s="1"/>
  <c r="H500" i="9" a="1"/>
  <c r="H500" i="9" s="1"/>
  <c r="J499" i="9" a="1"/>
  <c r="J499" i="9" s="1"/>
  <c r="I499" i="9" a="1"/>
  <c r="I499" i="9" s="1"/>
  <c r="H499" i="9" a="1"/>
  <c r="H499" i="9" s="1"/>
  <c r="J498" i="9" a="1"/>
  <c r="J498" i="9" s="1"/>
  <c r="I498" i="9" a="1"/>
  <c r="I498" i="9" s="1"/>
  <c r="H498" i="9" a="1"/>
  <c r="H498" i="9" s="1"/>
  <c r="I497" i="9" a="1"/>
  <c r="I497" i="9" s="1"/>
  <c r="K497" i="9" s="1"/>
  <c r="H497" i="9" a="1"/>
  <c r="H497" i="9" s="1"/>
  <c r="J497" i="9" s="1"/>
  <c r="L497" i="9" s="1"/>
  <c r="I496" i="9" a="1"/>
  <c r="I496" i="9" s="1"/>
  <c r="K496" i="9" s="1"/>
  <c r="H496" i="9" a="1"/>
  <c r="H496" i="9" s="1"/>
  <c r="J496" i="9" s="1"/>
  <c r="L496" i="9" s="1"/>
  <c r="J493" i="9" a="1"/>
  <c r="J493" i="9" s="1"/>
  <c r="I493" i="9" a="1"/>
  <c r="I493" i="9" s="1"/>
  <c r="H493" i="9" a="1"/>
  <c r="H493" i="9" s="1"/>
  <c r="J492" i="9" a="1"/>
  <c r="J492" i="9" s="1"/>
  <c r="I492" i="9" a="1"/>
  <c r="I492" i="9" s="1"/>
  <c r="H492" i="9" a="1"/>
  <c r="H492" i="9" s="1"/>
  <c r="J491" i="9" a="1"/>
  <c r="J491" i="9" s="1"/>
  <c r="I491" i="9" a="1"/>
  <c r="I491" i="9" s="1"/>
  <c r="H491" i="9" a="1"/>
  <c r="H491" i="9" s="1"/>
  <c r="J490" i="9" a="1"/>
  <c r="J490" i="9" s="1"/>
  <c r="I490" i="9" a="1"/>
  <c r="I490" i="9" s="1"/>
  <c r="H490" i="9" a="1"/>
  <c r="H490" i="9" s="1"/>
  <c r="J489" i="9" a="1"/>
  <c r="J489" i="9" s="1"/>
  <c r="I489" i="9" a="1"/>
  <c r="I489" i="9" s="1"/>
  <c r="H489" i="9" a="1"/>
  <c r="H489" i="9" s="1"/>
  <c r="J488" i="9" a="1"/>
  <c r="J488" i="9" s="1"/>
  <c r="I488" i="9" a="1"/>
  <c r="I488" i="9" s="1"/>
  <c r="H488" i="9" a="1"/>
  <c r="H488" i="9" s="1"/>
  <c r="J487" i="9" a="1"/>
  <c r="J487" i="9" s="1"/>
  <c r="I487" i="9" a="1"/>
  <c r="I487" i="9" s="1"/>
  <c r="H487" i="9" a="1"/>
  <c r="H487" i="9" s="1"/>
  <c r="J486" i="9" a="1"/>
  <c r="J486" i="9" s="1"/>
  <c r="I486" i="9" a="1"/>
  <c r="I486" i="9" s="1"/>
  <c r="H486" i="9" a="1"/>
  <c r="H486" i="9" s="1"/>
  <c r="J485" i="9" a="1"/>
  <c r="J485" i="9" s="1"/>
  <c r="I485" i="9" a="1"/>
  <c r="I485" i="9" s="1"/>
  <c r="H485" i="9" a="1"/>
  <c r="H485" i="9" s="1"/>
  <c r="I484" i="9" a="1"/>
  <c r="I484" i="9" s="1"/>
  <c r="K484" i="9" s="1"/>
  <c r="H484" i="9" a="1"/>
  <c r="H484" i="9" s="1"/>
  <c r="J484" i="9" s="1"/>
  <c r="L484" i="9" s="1"/>
  <c r="I483" i="9" a="1"/>
  <c r="I483" i="9" s="1"/>
  <c r="K483" i="9" s="1"/>
  <c r="H483" i="9" a="1"/>
  <c r="H483" i="9" s="1"/>
  <c r="J483" i="9" s="1"/>
  <c r="L483" i="9" s="1"/>
  <c r="I482" i="9" a="1"/>
  <c r="I482" i="9" s="1"/>
  <c r="K482" i="9" s="1"/>
  <c r="H482" i="9" a="1"/>
  <c r="H482" i="9" s="1"/>
  <c r="J482" i="9" s="1"/>
  <c r="L482" i="9" s="1"/>
  <c r="J481" i="9" a="1"/>
  <c r="J481" i="9" s="1"/>
  <c r="I481" i="9" a="1"/>
  <c r="I481" i="9" s="1"/>
  <c r="H481" i="9" a="1"/>
  <c r="H481" i="9" s="1"/>
  <c r="J480" i="9" a="1"/>
  <c r="J480" i="9" s="1"/>
  <c r="I480" i="9" a="1"/>
  <c r="I480" i="9" s="1"/>
  <c r="H480" i="9" a="1"/>
  <c r="H480" i="9" s="1"/>
  <c r="J479" i="9" a="1"/>
  <c r="J479" i="9" s="1"/>
  <c r="I479" i="9" a="1"/>
  <c r="I479" i="9" s="1"/>
  <c r="H479" i="9" a="1"/>
  <c r="H479" i="9" s="1"/>
  <c r="I478" i="9" a="1"/>
  <c r="I478" i="9" s="1"/>
  <c r="K478" i="9" s="1"/>
  <c r="H478" i="9" a="1"/>
  <c r="H478" i="9" s="1"/>
  <c r="J478" i="9" s="1"/>
  <c r="L478" i="9" s="1"/>
  <c r="J475" i="9" a="1"/>
  <c r="J475" i="9" s="1"/>
  <c r="I475" i="9" a="1"/>
  <c r="I475" i="9" s="1"/>
  <c r="H475" i="9" a="1"/>
  <c r="H475" i="9" s="1"/>
  <c r="J474" i="9" a="1"/>
  <c r="J474" i="9" s="1"/>
  <c r="I474" i="9" a="1"/>
  <c r="I474" i="9" s="1"/>
  <c r="H474" i="9" a="1"/>
  <c r="H474" i="9" s="1"/>
  <c r="J473" i="9" a="1"/>
  <c r="J473" i="9" s="1"/>
  <c r="I473" i="9" a="1"/>
  <c r="I473" i="9" s="1"/>
  <c r="H473" i="9" a="1"/>
  <c r="H473" i="9" s="1"/>
  <c r="J472" i="9" a="1"/>
  <c r="J472" i="9" s="1"/>
  <c r="I472" i="9" a="1"/>
  <c r="I472" i="9" s="1"/>
  <c r="H472" i="9" a="1"/>
  <c r="H472" i="9" s="1"/>
  <c r="J471" i="9" a="1"/>
  <c r="J471" i="9" s="1"/>
  <c r="I471" i="9" a="1"/>
  <c r="I471" i="9" s="1"/>
  <c r="H471" i="9" a="1"/>
  <c r="H471" i="9" s="1"/>
  <c r="J470" i="9" a="1"/>
  <c r="J470" i="9" s="1"/>
  <c r="I470" i="9" a="1"/>
  <c r="I470" i="9" s="1"/>
  <c r="H470" i="9" a="1"/>
  <c r="H470" i="9" s="1"/>
  <c r="J469" i="9" a="1"/>
  <c r="J469" i="9" s="1"/>
  <c r="I469" i="9" a="1"/>
  <c r="I469" i="9" s="1"/>
  <c r="H469" i="9" a="1"/>
  <c r="H469" i="9" s="1"/>
  <c r="I468" i="9" a="1"/>
  <c r="I468" i="9" s="1"/>
  <c r="K468" i="9" s="1"/>
  <c r="H468" i="9" a="1"/>
  <c r="H468" i="9" s="1"/>
  <c r="J468" i="9" s="1"/>
  <c r="L468" i="9" s="1"/>
  <c r="J467" i="9" a="1"/>
  <c r="J467" i="9" s="1"/>
  <c r="I467" i="9" a="1"/>
  <c r="I467" i="9" s="1"/>
  <c r="H467" i="9" a="1"/>
  <c r="H467" i="9" s="1"/>
  <c r="I466" i="9" a="1"/>
  <c r="I466" i="9" s="1"/>
  <c r="K466" i="9" s="1"/>
  <c r="H466" i="9" a="1"/>
  <c r="H466" i="9" s="1"/>
  <c r="J466" i="9" s="1"/>
  <c r="L466" i="9" s="1"/>
  <c r="J465" i="9" a="1"/>
  <c r="J465" i="9" s="1"/>
  <c r="I465" i="9" a="1"/>
  <c r="I465" i="9" s="1"/>
  <c r="H465" i="9" a="1"/>
  <c r="H465" i="9" s="1"/>
  <c r="I464" i="9" a="1"/>
  <c r="I464" i="9" s="1"/>
  <c r="K464" i="9" s="1"/>
  <c r="H464" i="9" a="1"/>
  <c r="H464" i="9" s="1"/>
  <c r="J464" i="9" s="1"/>
  <c r="L464" i="9" s="1"/>
  <c r="J463" i="9" a="1"/>
  <c r="J463" i="9" s="1"/>
  <c r="I463" i="9" a="1"/>
  <c r="I463" i="9" s="1"/>
  <c r="H463" i="9" a="1"/>
  <c r="H463" i="9" s="1"/>
  <c r="J462" i="9" a="1"/>
  <c r="J462" i="9" s="1"/>
  <c r="I462" i="9" a="1"/>
  <c r="I462" i="9" s="1"/>
  <c r="H462" i="9" a="1"/>
  <c r="H462" i="9" s="1"/>
  <c r="I461" i="9" a="1"/>
  <c r="I461" i="9" s="1"/>
  <c r="K461" i="9" s="1"/>
  <c r="H461" i="9" a="1"/>
  <c r="H461" i="9" s="1"/>
  <c r="J461" i="9" s="1"/>
  <c r="L461" i="9" s="1"/>
  <c r="I460" i="9" a="1"/>
  <c r="I460" i="9" s="1"/>
  <c r="K460" i="9" s="1"/>
  <c r="H460" i="9" a="1"/>
  <c r="H460" i="9" s="1"/>
  <c r="J460" i="9" s="1"/>
  <c r="L460" i="9" s="1"/>
  <c r="I459" i="9" a="1"/>
  <c r="I459" i="9" s="1"/>
  <c r="K459" i="9" s="1"/>
  <c r="H459" i="9" a="1"/>
  <c r="H459" i="9" s="1"/>
  <c r="J459" i="9" s="1"/>
  <c r="L459" i="9" s="1"/>
  <c r="J456" i="9" a="1"/>
  <c r="J456" i="9" s="1"/>
  <c r="I456" i="9" a="1"/>
  <c r="I456" i="9" s="1"/>
  <c r="H456" i="9" a="1"/>
  <c r="H456" i="9" s="1"/>
  <c r="J455" i="9" a="1"/>
  <c r="J455" i="9" s="1"/>
  <c r="I455" i="9" a="1"/>
  <c r="I455" i="9" s="1"/>
  <c r="H455" i="9" a="1"/>
  <c r="H455" i="9" s="1"/>
  <c r="J454" i="9" a="1"/>
  <c r="J454" i="9" s="1"/>
  <c r="I454" i="9" a="1"/>
  <c r="I454" i="9" s="1"/>
  <c r="H454" i="9" a="1"/>
  <c r="H454" i="9" s="1"/>
  <c r="I453" i="9" a="1"/>
  <c r="I453" i="9" s="1"/>
  <c r="K453" i="9" s="1"/>
  <c r="H453" i="9" a="1"/>
  <c r="H453" i="9" s="1"/>
  <c r="J453" i="9" s="1"/>
  <c r="L453" i="9" s="1"/>
  <c r="J452" i="9" a="1"/>
  <c r="J452" i="9" s="1"/>
  <c r="I452" i="9" a="1"/>
  <c r="I452" i="9" s="1"/>
  <c r="H452" i="9" a="1"/>
  <c r="H452" i="9" s="1"/>
  <c r="J451" i="9" a="1"/>
  <c r="J451" i="9" s="1"/>
  <c r="I451" i="9" a="1"/>
  <c r="I451" i="9" s="1"/>
  <c r="H451" i="9" a="1"/>
  <c r="H451" i="9" s="1"/>
  <c r="I450" i="9" a="1"/>
  <c r="I450" i="9" s="1"/>
  <c r="K450" i="9" s="1"/>
  <c r="H450" i="9" a="1"/>
  <c r="H450" i="9" s="1"/>
  <c r="J450" i="9" s="1"/>
  <c r="L450" i="9" s="1"/>
  <c r="I449" i="9" a="1"/>
  <c r="I449" i="9" s="1"/>
  <c r="K449" i="9" s="1"/>
  <c r="H449" i="9" a="1"/>
  <c r="H449" i="9" s="1"/>
  <c r="J449" i="9" s="1"/>
  <c r="L449" i="9" s="1"/>
  <c r="J448" i="9" a="1"/>
  <c r="J448" i="9" s="1"/>
  <c r="I448" i="9" a="1"/>
  <c r="I448" i="9" s="1"/>
  <c r="H448" i="9" a="1"/>
  <c r="H448" i="9" s="1"/>
  <c r="J447" i="9" a="1"/>
  <c r="J447" i="9" s="1"/>
  <c r="I447" i="9" a="1"/>
  <c r="I447" i="9" s="1"/>
  <c r="H447" i="9" a="1"/>
  <c r="H447" i="9" s="1"/>
  <c r="J446" i="9" a="1"/>
  <c r="J446" i="9" s="1"/>
  <c r="I446" i="9" a="1"/>
  <c r="I446" i="9" s="1"/>
  <c r="H446" i="9" a="1"/>
  <c r="H446" i="9" s="1"/>
  <c r="J445" i="9" a="1"/>
  <c r="J445" i="9" s="1"/>
  <c r="I445" i="9" a="1"/>
  <c r="I445" i="9" s="1"/>
  <c r="H445" i="9" a="1"/>
  <c r="H445" i="9" s="1"/>
  <c r="J444" i="9" a="1"/>
  <c r="J444" i="9" s="1"/>
  <c r="I444" i="9" a="1"/>
  <c r="I444" i="9" s="1"/>
  <c r="H444" i="9" a="1"/>
  <c r="H444" i="9" s="1"/>
  <c r="J443" i="9" a="1"/>
  <c r="J443" i="9" s="1"/>
  <c r="I443" i="9" a="1"/>
  <c r="I443" i="9" s="1"/>
  <c r="H443" i="9" a="1"/>
  <c r="H443" i="9" s="1"/>
  <c r="J442" i="9" a="1"/>
  <c r="J442" i="9" s="1"/>
  <c r="I442" i="9" a="1"/>
  <c r="I442" i="9" s="1"/>
  <c r="H442" i="9" a="1"/>
  <c r="H442" i="9" s="1"/>
  <c r="J441" i="9" a="1"/>
  <c r="J441" i="9" s="1"/>
  <c r="I441" i="9" a="1"/>
  <c r="I441" i="9" s="1"/>
  <c r="H441" i="9" a="1"/>
  <c r="H441" i="9" s="1"/>
  <c r="J440" i="9" a="1"/>
  <c r="J440" i="9" s="1"/>
  <c r="I440" i="9" a="1"/>
  <c r="I440" i="9" s="1"/>
  <c r="H440" i="9" a="1"/>
  <c r="H440" i="9" s="1"/>
  <c r="J439" i="9" a="1"/>
  <c r="J439" i="9" s="1"/>
  <c r="I439" i="9" a="1"/>
  <c r="I439" i="9" s="1"/>
  <c r="H439" i="9" a="1"/>
  <c r="H439" i="9" s="1"/>
  <c r="I436" i="9" a="1"/>
  <c r="I436" i="9" s="1"/>
  <c r="K436" i="9" s="1"/>
  <c r="H436" i="9" a="1"/>
  <c r="H436" i="9" s="1"/>
  <c r="J436" i="9" s="1"/>
  <c r="L436" i="9" s="1"/>
  <c r="J435" i="9" a="1"/>
  <c r="J435" i="9" s="1"/>
  <c r="I435" i="9" a="1"/>
  <c r="I435" i="9" s="1"/>
  <c r="H435" i="9" a="1"/>
  <c r="H435" i="9" s="1"/>
  <c r="I434" i="9" a="1"/>
  <c r="I434" i="9" s="1"/>
  <c r="K434" i="9" s="1"/>
  <c r="H434" i="9" a="1"/>
  <c r="H434" i="9" s="1"/>
  <c r="J434" i="9" s="1"/>
  <c r="L434" i="9" s="1"/>
  <c r="I433" i="9" a="1"/>
  <c r="I433" i="9" s="1"/>
  <c r="K433" i="9" s="1"/>
  <c r="H433" i="9" a="1"/>
  <c r="H433" i="9" s="1"/>
  <c r="J433" i="9" s="1"/>
  <c r="L433" i="9" s="1"/>
  <c r="J432" i="9" a="1"/>
  <c r="J432" i="9" s="1"/>
  <c r="I432" i="9" a="1"/>
  <c r="I432" i="9" s="1"/>
  <c r="H432" i="9" a="1"/>
  <c r="H432" i="9" s="1"/>
  <c r="J431" i="9" a="1"/>
  <c r="J431" i="9" s="1"/>
  <c r="I431" i="9" a="1"/>
  <c r="I431" i="9" s="1"/>
  <c r="H431" i="9" a="1"/>
  <c r="H431" i="9" s="1"/>
  <c r="J430" i="9" a="1"/>
  <c r="J430" i="9" s="1"/>
  <c r="I430" i="9" a="1"/>
  <c r="I430" i="9" s="1"/>
  <c r="H430" i="9" a="1"/>
  <c r="H430" i="9" s="1"/>
  <c r="J429" i="9" a="1"/>
  <c r="J429" i="9" s="1"/>
  <c r="I429" i="9" a="1"/>
  <c r="I429" i="9" s="1"/>
  <c r="H429" i="9" a="1"/>
  <c r="H429" i="9" s="1"/>
  <c r="I428" i="9" a="1"/>
  <c r="I428" i="9" s="1"/>
  <c r="K428" i="9" s="1"/>
  <c r="H428" i="9" a="1"/>
  <c r="H428" i="9" s="1"/>
  <c r="J428" i="9" s="1"/>
  <c r="L428" i="9" s="1"/>
  <c r="J427" i="9" a="1"/>
  <c r="J427" i="9" s="1"/>
  <c r="I427" i="9" a="1"/>
  <c r="I427" i="9" s="1"/>
  <c r="H427" i="9" a="1"/>
  <c r="H427" i="9" s="1"/>
  <c r="J426" i="9" a="1"/>
  <c r="J426" i="9" s="1"/>
  <c r="I426" i="9" a="1"/>
  <c r="I426" i="9" s="1"/>
  <c r="H426" i="9" a="1"/>
  <c r="H426" i="9" s="1"/>
  <c r="J425" i="9" a="1"/>
  <c r="J425" i="9" s="1"/>
  <c r="I425" i="9" a="1"/>
  <c r="I425" i="9" s="1"/>
  <c r="H425" i="9" a="1"/>
  <c r="H425" i="9" s="1"/>
  <c r="J424" i="9" a="1"/>
  <c r="J424" i="9" s="1"/>
  <c r="I424" i="9" a="1"/>
  <c r="I424" i="9" s="1"/>
  <c r="H424" i="9" a="1"/>
  <c r="H424" i="9" s="1"/>
  <c r="J423" i="9" a="1"/>
  <c r="J423" i="9" s="1"/>
  <c r="I423" i="9" a="1"/>
  <c r="I423" i="9" s="1"/>
  <c r="H423" i="9" a="1"/>
  <c r="H423" i="9" s="1"/>
  <c r="J422" i="9" a="1"/>
  <c r="J422" i="9" s="1"/>
  <c r="I422" i="9" a="1"/>
  <c r="I422" i="9" s="1"/>
  <c r="H422" i="9" a="1"/>
  <c r="H422" i="9" s="1"/>
  <c r="J421" i="9" a="1"/>
  <c r="J421" i="9" s="1"/>
  <c r="I421" i="9" a="1"/>
  <c r="I421" i="9" s="1"/>
  <c r="H421" i="9" a="1"/>
  <c r="H421" i="9" s="1"/>
  <c r="J420" i="9" a="1"/>
  <c r="J420" i="9" s="1"/>
  <c r="I420" i="9" a="1"/>
  <c r="I420" i="9" s="1"/>
  <c r="H420" i="9" a="1"/>
  <c r="H420" i="9" s="1"/>
  <c r="J419" i="9" a="1"/>
  <c r="J419" i="9" s="1"/>
  <c r="I419" i="9" a="1"/>
  <c r="I419" i="9" s="1"/>
  <c r="H419" i="9" a="1"/>
  <c r="H419" i="9" s="1"/>
  <c r="J418" i="9" a="1"/>
  <c r="J418" i="9" s="1"/>
  <c r="I418" i="9" a="1"/>
  <c r="I418" i="9" s="1"/>
  <c r="H418" i="9" a="1"/>
  <c r="H418" i="9" s="1"/>
  <c r="J415" i="9" a="1"/>
  <c r="J415" i="9" s="1"/>
  <c r="I415" i="9" a="1"/>
  <c r="I415" i="9" s="1"/>
  <c r="H415" i="9" a="1"/>
  <c r="H415" i="9" s="1"/>
  <c r="J414" i="9" a="1"/>
  <c r="J414" i="9" s="1"/>
  <c r="I414" i="9" a="1"/>
  <c r="I414" i="9" s="1"/>
  <c r="H414" i="9" a="1"/>
  <c r="H414" i="9" s="1"/>
  <c r="J413" i="9" a="1"/>
  <c r="J413" i="9" s="1"/>
  <c r="I413" i="9" a="1"/>
  <c r="I413" i="9" s="1"/>
  <c r="H413" i="9" a="1"/>
  <c r="H413" i="9" s="1"/>
  <c r="I412" i="9" a="1"/>
  <c r="I412" i="9" s="1"/>
  <c r="K412" i="9" s="1"/>
  <c r="H412" i="9" a="1"/>
  <c r="H412" i="9" s="1"/>
  <c r="J412" i="9" s="1"/>
  <c r="L412" i="9" s="1"/>
  <c r="J411" i="9" a="1"/>
  <c r="J411" i="9" s="1"/>
  <c r="I411" i="9" a="1"/>
  <c r="I411" i="9" s="1"/>
  <c r="H411" i="9" a="1"/>
  <c r="H411" i="9" s="1"/>
  <c r="I410" i="9" a="1"/>
  <c r="I410" i="9" s="1"/>
  <c r="K410" i="9" s="1"/>
  <c r="H410" i="9" a="1"/>
  <c r="H410" i="9" s="1"/>
  <c r="J410" i="9" s="1"/>
  <c r="L410" i="9" s="1"/>
  <c r="J409" i="9" a="1"/>
  <c r="J409" i="9" s="1"/>
  <c r="I409" i="9" a="1"/>
  <c r="I409" i="9" s="1"/>
  <c r="H409" i="9" a="1"/>
  <c r="H409" i="9" s="1"/>
  <c r="J408" i="9" a="1"/>
  <c r="J408" i="9" s="1"/>
  <c r="I408" i="9" a="1"/>
  <c r="I408" i="9" s="1"/>
  <c r="H408" i="9" a="1"/>
  <c r="H408" i="9" s="1"/>
  <c r="J407" i="9" a="1"/>
  <c r="J407" i="9" s="1"/>
  <c r="I407" i="9" a="1"/>
  <c r="I407" i="9" s="1"/>
  <c r="H407" i="9" a="1"/>
  <c r="H407" i="9" s="1"/>
  <c r="J406" i="9" a="1"/>
  <c r="J406" i="9" s="1"/>
  <c r="I406" i="9" a="1"/>
  <c r="I406" i="9" s="1"/>
  <c r="H406" i="9" a="1"/>
  <c r="H406" i="9" s="1"/>
  <c r="J405" i="9" a="1"/>
  <c r="J405" i="9" s="1"/>
  <c r="I405" i="9" a="1"/>
  <c r="I405" i="9" s="1"/>
  <c r="H405" i="9" a="1"/>
  <c r="H405" i="9" s="1"/>
  <c r="J404" i="9" a="1"/>
  <c r="J404" i="9" s="1"/>
  <c r="I404" i="9" a="1"/>
  <c r="I404" i="9" s="1"/>
  <c r="H404" i="9" a="1"/>
  <c r="H404" i="9" s="1"/>
  <c r="J403" i="9" a="1"/>
  <c r="J403" i="9" s="1"/>
  <c r="I403" i="9" a="1"/>
  <c r="I403" i="9" s="1"/>
  <c r="H403" i="9" a="1"/>
  <c r="H403" i="9" s="1"/>
  <c r="J402" i="9" a="1"/>
  <c r="J402" i="9" s="1"/>
  <c r="I402" i="9" a="1"/>
  <c r="I402" i="9" s="1"/>
  <c r="H402" i="9" a="1"/>
  <c r="H402" i="9" s="1"/>
  <c r="J401" i="9" a="1"/>
  <c r="J401" i="9" s="1"/>
  <c r="I401" i="9" a="1"/>
  <c r="I401" i="9" s="1"/>
  <c r="H401" i="9" a="1"/>
  <c r="H401" i="9" s="1"/>
  <c r="J400" i="9" a="1"/>
  <c r="J400" i="9" s="1"/>
  <c r="I400" i="9" a="1"/>
  <c r="I400" i="9" s="1"/>
  <c r="H400" i="9" a="1"/>
  <c r="H400" i="9" s="1"/>
  <c r="J399" i="9" a="1"/>
  <c r="J399" i="9" s="1"/>
  <c r="I399" i="9" a="1"/>
  <c r="I399" i="9" s="1"/>
  <c r="H399" i="9" a="1"/>
  <c r="H399" i="9" s="1"/>
  <c r="J396" i="9" a="1"/>
  <c r="J396" i="9" s="1"/>
  <c r="I396" i="9" a="1"/>
  <c r="I396" i="9" s="1"/>
  <c r="H396" i="9" a="1"/>
  <c r="H396" i="9" s="1"/>
  <c r="J395" i="9" a="1"/>
  <c r="J395" i="9" s="1"/>
  <c r="I395" i="9" a="1"/>
  <c r="I395" i="9" s="1"/>
  <c r="H395" i="9" a="1"/>
  <c r="H395" i="9" s="1"/>
  <c r="I394" i="9" a="1"/>
  <c r="I394" i="9" s="1"/>
  <c r="K394" i="9" s="1"/>
  <c r="H394" i="9" a="1"/>
  <c r="H394" i="9" s="1"/>
  <c r="J394" i="9" s="1"/>
  <c r="L394" i="9" s="1"/>
  <c r="I393" i="9" a="1"/>
  <c r="I393" i="9" s="1"/>
  <c r="K393" i="9" s="1"/>
  <c r="H393" i="9" a="1"/>
  <c r="H393" i="9" s="1"/>
  <c r="J393" i="9" s="1"/>
  <c r="L393" i="9" s="1"/>
  <c r="J392" i="9" a="1"/>
  <c r="J392" i="9" s="1"/>
  <c r="I392" i="9" a="1"/>
  <c r="I392" i="9" s="1"/>
  <c r="H392" i="9" a="1"/>
  <c r="H392" i="9" s="1"/>
  <c r="I391" i="9" a="1"/>
  <c r="I391" i="9" s="1"/>
  <c r="K391" i="9" s="1"/>
  <c r="H391" i="9" a="1"/>
  <c r="H391" i="9" s="1"/>
  <c r="J391" i="9" s="1"/>
  <c r="L391" i="9" s="1"/>
  <c r="J390" i="9" a="1"/>
  <c r="J390" i="9" s="1"/>
  <c r="I390" i="9" a="1"/>
  <c r="I390" i="9" s="1"/>
  <c r="H390" i="9" a="1"/>
  <c r="H390" i="9" s="1"/>
  <c r="J389" i="9" a="1"/>
  <c r="J389" i="9" s="1"/>
  <c r="I389" i="9" a="1"/>
  <c r="I389" i="9" s="1"/>
  <c r="H389" i="9" a="1"/>
  <c r="H389" i="9" s="1"/>
  <c r="J388" i="9" a="1"/>
  <c r="J388" i="9" s="1"/>
  <c r="I388" i="9" a="1"/>
  <c r="I388" i="9" s="1"/>
  <c r="H388" i="9" a="1"/>
  <c r="H388" i="9" s="1"/>
  <c r="J387" i="9" a="1"/>
  <c r="J387" i="9" s="1"/>
  <c r="I387" i="9" a="1"/>
  <c r="I387" i="9" s="1"/>
  <c r="H387" i="9" a="1"/>
  <c r="H387" i="9" s="1"/>
  <c r="J386" i="9" a="1"/>
  <c r="J386" i="9" s="1"/>
  <c r="I386" i="9" a="1"/>
  <c r="I386" i="9" s="1"/>
  <c r="H386" i="9" a="1"/>
  <c r="H386" i="9" s="1"/>
  <c r="J385" i="9" a="1"/>
  <c r="J385" i="9" s="1"/>
  <c r="I385" i="9" a="1"/>
  <c r="I385" i="9" s="1"/>
  <c r="H385" i="9" a="1"/>
  <c r="H385" i="9" s="1"/>
  <c r="J384" i="9" a="1"/>
  <c r="J384" i="9" s="1"/>
  <c r="I384" i="9" a="1"/>
  <c r="I384" i="9" s="1"/>
  <c r="H384" i="9" a="1"/>
  <c r="H384" i="9" s="1"/>
  <c r="J383" i="9" a="1"/>
  <c r="J383" i="9" s="1"/>
  <c r="I383" i="9" a="1"/>
  <c r="I383" i="9" s="1"/>
  <c r="H383" i="9" a="1"/>
  <c r="H383" i="9" s="1"/>
  <c r="J382" i="9" a="1"/>
  <c r="J382" i="9" s="1"/>
  <c r="I382" i="9" a="1"/>
  <c r="I382" i="9" s="1"/>
  <c r="H382" i="9" a="1"/>
  <c r="H382" i="9" s="1"/>
  <c r="J381" i="9" a="1"/>
  <c r="J381" i="9" s="1"/>
  <c r="I381" i="9" a="1"/>
  <c r="I381" i="9" s="1"/>
  <c r="H381" i="9" a="1"/>
  <c r="H381" i="9" s="1"/>
  <c r="J380" i="9" a="1"/>
  <c r="J380" i="9" s="1"/>
  <c r="I380" i="9" a="1"/>
  <c r="I380" i="9" s="1"/>
  <c r="H380" i="9" a="1"/>
  <c r="H380" i="9" s="1"/>
  <c r="J377" i="9" a="1"/>
  <c r="J377" i="9" s="1"/>
  <c r="I377" i="9" a="1"/>
  <c r="I377" i="9" s="1"/>
  <c r="H377" i="9" a="1"/>
  <c r="H377" i="9" s="1"/>
  <c r="I376" i="9" a="1"/>
  <c r="I376" i="9" s="1"/>
  <c r="K376" i="9" s="1"/>
  <c r="H376" i="9" a="1"/>
  <c r="H376" i="9" s="1"/>
  <c r="J376" i="9" s="1"/>
  <c r="L376" i="9" s="1"/>
  <c r="J375" i="9" a="1"/>
  <c r="J375" i="9" s="1"/>
  <c r="I375" i="9" a="1"/>
  <c r="I375" i="9" s="1"/>
  <c r="H375" i="9" a="1"/>
  <c r="H375" i="9" s="1"/>
  <c r="J374" i="9" a="1"/>
  <c r="J374" i="9" s="1"/>
  <c r="I374" i="9" a="1"/>
  <c r="I374" i="9" s="1"/>
  <c r="H374" i="9" a="1"/>
  <c r="H374" i="9" s="1"/>
  <c r="J373" i="9" a="1"/>
  <c r="J373" i="9" s="1"/>
  <c r="I373" i="9" a="1"/>
  <c r="I373" i="9" s="1"/>
  <c r="H373" i="9" a="1"/>
  <c r="H373" i="9" s="1"/>
  <c r="J372" i="9" a="1"/>
  <c r="J372" i="9" s="1"/>
  <c r="I372" i="9" a="1"/>
  <c r="I372" i="9" s="1"/>
  <c r="H372" i="9" a="1"/>
  <c r="H372" i="9" s="1"/>
  <c r="I371" i="9" a="1"/>
  <c r="I371" i="9" s="1"/>
  <c r="K371" i="9" s="1"/>
  <c r="H371" i="9" a="1"/>
  <c r="H371" i="9" s="1"/>
  <c r="J371" i="9" s="1"/>
  <c r="L371" i="9" s="1"/>
  <c r="J370" i="9" a="1"/>
  <c r="J370" i="9" s="1"/>
  <c r="I370" i="9" a="1"/>
  <c r="I370" i="9" s="1"/>
  <c r="H370" i="9" a="1"/>
  <c r="H370" i="9" s="1"/>
  <c r="J369" i="9" a="1"/>
  <c r="J369" i="9" s="1"/>
  <c r="I369" i="9" a="1"/>
  <c r="I369" i="9" s="1"/>
  <c r="H369" i="9" a="1"/>
  <c r="H369" i="9" s="1"/>
  <c r="J368" i="9" a="1"/>
  <c r="J368" i="9" s="1"/>
  <c r="I368" i="9" a="1"/>
  <c r="I368" i="9" s="1"/>
  <c r="H368" i="9" a="1"/>
  <c r="H368" i="9" s="1"/>
  <c r="J367" i="9" a="1"/>
  <c r="J367" i="9" s="1"/>
  <c r="I367" i="9" a="1"/>
  <c r="I367" i="9" s="1"/>
  <c r="H367" i="9" a="1"/>
  <c r="H367" i="9" s="1"/>
  <c r="J366" i="9" a="1"/>
  <c r="J366" i="9" s="1"/>
  <c r="I366" i="9" a="1"/>
  <c r="I366" i="9" s="1"/>
  <c r="H366" i="9" a="1"/>
  <c r="H366" i="9" s="1"/>
  <c r="J365" i="9" a="1"/>
  <c r="J365" i="9" s="1"/>
  <c r="I365" i="9" a="1"/>
  <c r="I365" i="9" s="1"/>
  <c r="H365" i="9" a="1"/>
  <c r="H365" i="9" s="1"/>
  <c r="J364" i="9" a="1"/>
  <c r="J364" i="9" s="1"/>
  <c r="I364" i="9" a="1"/>
  <c r="I364" i="9" s="1"/>
  <c r="H364" i="9" a="1"/>
  <c r="H364" i="9" s="1"/>
  <c r="J363" i="9" a="1"/>
  <c r="J363" i="9" s="1"/>
  <c r="I363" i="9" a="1"/>
  <c r="I363" i="9" s="1"/>
  <c r="H363" i="9" a="1"/>
  <c r="H363" i="9" s="1"/>
  <c r="J362" i="9" a="1"/>
  <c r="J362" i="9" s="1"/>
  <c r="I362" i="9" a="1"/>
  <c r="I362" i="9" s="1"/>
  <c r="H362" i="9" a="1"/>
  <c r="H362" i="9" s="1"/>
  <c r="J361" i="9" a="1"/>
  <c r="J361" i="9" s="1"/>
  <c r="I361" i="9" a="1"/>
  <c r="I361" i="9" s="1"/>
  <c r="H361" i="9" a="1"/>
  <c r="H361" i="9" s="1"/>
  <c r="J358" i="9" a="1"/>
  <c r="J358" i="9" s="1"/>
  <c r="I358" i="9" a="1"/>
  <c r="I358" i="9" s="1"/>
  <c r="H358" i="9" a="1"/>
  <c r="H358" i="9" s="1"/>
  <c r="J357" i="9" a="1"/>
  <c r="J357" i="9" s="1"/>
  <c r="I357" i="9" a="1"/>
  <c r="I357" i="9" s="1"/>
  <c r="H357" i="9" a="1"/>
  <c r="H357" i="9" s="1"/>
  <c r="I356" i="9" a="1"/>
  <c r="I356" i="9" s="1"/>
  <c r="K356" i="9" s="1"/>
  <c r="H356" i="9" a="1"/>
  <c r="H356" i="9" s="1"/>
  <c r="J356" i="9" s="1"/>
  <c r="L356" i="9" s="1"/>
  <c r="J355" i="9" a="1"/>
  <c r="J355" i="9" s="1"/>
  <c r="I355" i="9" a="1"/>
  <c r="I355" i="9" s="1"/>
  <c r="H355" i="9" a="1"/>
  <c r="H355" i="9" s="1"/>
  <c r="J354" i="9" a="1"/>
  <c r="J354" i="9" s="1"/>
  <c r="I354" i="9" a="1"/>
  <c r="I354" i="9" s="1"/>
  <c r="H354" i="9" a="1"/>
  <c r="H354" i="9" s="1"/>
  <c r="J353" i="9" a="1"/>
  <c r="J353" i="9" s="1"/>
  <c r="I353" i="9" a="1"/>
  <c r="I353" i="9" s="1"/>
  <c r="H353" i="9" a="1"/>
  <c r="H353" i="9" s="1"/>
  <c r="J352" i="9" a="1"/>
  <c r="J352" i="9" s="1"/>
  <c r="I352" i="9" a="1"/>
  <c r="I352" i="9" s="1"/>
  <c r="H352" i="9" a="1"/>
  <c r="H352" i="9" s="1"/>
  <c r="J351" i="9" a="1"/>
  <c r="J351" i="9" s="1"/>
  <c r="I351" i="9" a="1"/>
  <c r="I351" i="9" s="1"/>
  <c r="H351" i="9" a="1"/>
  <c r="H351" i="9" s="1"/>
  <c r="J350" i="9" a="1"/>
  <c r="J350" i="9" s="1"/>
  <c r="I350" i="9" a="1"/>
  <c r="I350" i="9" s="1"/>
  <c r="H350" i="9" a="1"/>
  <c r="H350" i="9" s="1"/>
  <c r="J349" i="9" a="1"/>
  <c r="J349" i="9" s="1"/>
  <c r="I349" i="9" a="1"/>
  <c r="I349" i="9" s="1"/>
  <c r="H349" i="9" a="1"/>
  <c r="H349" i="9" s="1"/>
  <c r="J348" i="9" a="1"/>
  <c r="J348" i="9" s="1"/>
  <c r="I348" i="9" a="1"/>
  <c r="I348" i="9" s="1"/>
  <c r="H348" i="9" a="1"/>
  <c r="H348" i="9" s="1"/>
  <c r="J347" i="9" a="1"/>
  <c r="J347" i="9" s="1"/>
  <c r="I347" i="9" a="1"/>
  <c r="I347" i="9" s="1"/>
  <c r="H347" i="9" a="1"/>
  <c r="H347" i="9" s="1"/>
  <c r="J346" i="9" a="1"/>
  <c r="J346" i="9" s="1"/>
  <c r="I346" i="9" a="1"/>
  <c r="I346" i="9" s="1"/>
  <c r="H346" i="9" a="1"/>
  <c r="H346" i="9" s="1"/>
  <c r="J345" i="9" a="1"/>
  <c r="J345" i="9" s="1"/>
  <c r="I345" i="9" a="1"/>
  <c r="I345" i="9" s="1"/>
  <c r="H345" i="9" a="1"/>
  <c r="H345" i="9" s="1"/>
  <c r="J344" i="9" a="1"/>
  <c r="J344" i="9" s="1"/>
  <c r="I344" i="9" a="1"/>
  <c r="I344" i="9" s="1"/>
  <c r="H344" i="9" a="1"/>
  <c r="H344" i="9" s="1"/>
  <c r="J343" i="9" a="1"/>
  <c r="J343" i="9" s="1"/>
  <c r="I343" i="9" a="1"/>
  <c r="I343" i="9" s="1"/>
  <c r="H343" i="9" a="1"/>
  <c r="H343" i="9" s="1"/>
  <c r="J342" i="9" a="1"/>
  <c r="J342" i="9" s="1"/>
  <c r="I342" i="9" a="1"/>
  <c r="I342" i="9" s="1"/>
  <c r="H342" i="9" a="1"/>
  <c r="H342" i="9" s="1"/>
  <c r="I339" i="9" a="1"/>
  <c r="I339" i="9" s="1"/>
  <c r="K339" i="9" s="1"/>
  <c r="H339" i="9" a="1"/>
  <c r="H339" i="9" s="1"/>
  <c r="J339" i="9" s="1"/>
  <c r="L339" i="9" s="1"/>
  <c r="J338" i="9" a="1"/>
  <c r="J338" i="9" s="1"/>
  <c r="I338" i="9" a="1"/>
  <c r="I338" i="9" s="1"/>
  <c r="H338" i="9" a="1"/>
  <c r="H338" i="9" s="1"/>
  <c r="I337" i="9" a="1"/>
  <c r="I337" i="9" s="1"/>
  <c r="K337" i="9" s="1"/>
  <c r="H337" i="9" a="1"/>
  <c r="H337" i="9" s="1"/>
  <c r="J337" i="9" s="1"/>
  <c r="L337" i="9" s="1"/>
  <c r="J336" i="9" a="1"/>
  <c r="J336" i="9" s="1"/>
  <c r="I336" i="9" a="1"/>
  <c r="I336" i="9" s="1"/>
  <c r="H336" i="9" a="1"/>
  <c r="H336" i="9" s="1"/>
  <c r="J335" i="9" a="1"/>
  <c r="J335" i="9" s="1"/>
  <c r="I335" i="9" a="1"/>
  <c r="I335" i="9" s="1"/>
  <c r="H335" i="9" a="1"/>
  <c r="H335" i="9" s="1"/>
  <c r="J334" i="9" a="1"/>
  <c r="J334" i="9" s="1"/>
  <c r="I334" i="9" a="1"/>
  <c r="I334" i="9" s="1"/>
  <c r="H334" i="9" a="1"/>
  <c r="H334" i="9" s="1"/>
  <c r="J333" i="9" a="1"/>
  <c r="J333" i="9" s="1"/>
  <c r="I333" i="9" a="1"/>
  <c r="I333" i="9" s="1"/>
  <c r="H333" i="9" a="1"/>
  <c r="H333" i="9" s="1"/>
  <c r="J332" i="9" a="1"/>
  <c r="J332" i="9" s="1"/>
  <c r="I332" i="9" a="1"/>
  <c r="I332" i="9" s="1"/>
  <c r="H332" i="9" a="1"/>
  <c r="H332" i="9" s="1"/>
  <c r="I331" i="9" a="1"/>
  <c r="I331" i="9" s="1"/>
  <c r="K331" i="9" s="1"/>
  <c r="H331" i="9" a="1"/>
  <c r="H331" i="9" s="1"/>
  <c r="J331" i="9" s="1"/>
  <c r="L331" i="9" s="1"/>
  <c r="I330" i="9" a="1"/>
  <c r="I330" i="9" s="1"/>
  <c r="K330" i="9" s="1"/>
  <c r="H330" i="9" a="1"/>
  <c r="H330" i="9" s="1"/>
  <c r="J330" i="9" s="1"/>
  <c r="L330" i="9" s="1"/>
  <c r="I329" i="9" a="1"/>
  <c r="I329" i="9" s="1"/>
  <c r="K329" i="9" s="1"/>
  <c r="H329" i="9" a="1"/>
  <c r="H329" i="9" s="1"/>
  <c r="J329" i="9" s="1"/>
  <c r="L329" i="9" s="1"/>
  <c r="J328" i="9" a="1"/>
  <c r="J328" i="9" s="1"/>
  <c r="I328" i="9" a="1"/>
  <c r="I328" i="9" s="1"/>
  <c r="H328" i="9" a="1"/>
  <c r="H328" i="9" s="1"/>
  <c r="I327" i="9" a="1"/>
  <c r="I327" i="9" s="1"/>
  <c r="K327" i="9" s="1"/>
  <c r="H327" i="9" a="1"/>
  <c r="H327" i="9" s="1"/>
  <c r="J327" i="9" s="1"/>
  <c r="L327" i="9" s="1"/>
  <c r="J326" i="9" a="1"/>
  <c r="J326" i="9" s="1"/>
  <c r="I326" i="9" a="1"/>
  <c r="I326" i="9" s="1"/>
  <c r="H326" i="9" a="1"/>
  <c r="H326" i="9" s="1"/>
  <c r="J325" i="9" a="1"/>
  <c r="J325" i="9" s="1"/>
  <c r="I325" i="9" a="1"/>
  <c r="I325" i="9" s="1"/>
  <c r="H325" i="9" a="1"/>
  <c r="H325" i="9" s="1"/>
  <c r="J324" i="9" a="1"/>
  <c r="J324" i="9" s="1"/>
  <c r="I324" i="9" a="1"/>
  <c r="I324" i="9" s="1"/>
  <c r="H324" i="9" a="1"/>
  <c r="H324" i="9" s="1"/>
  <c r="I323" i="9" a="1"/>
  <c r="I323" i="9" s="1"/>
  <c r="K323" i="9" s="1"/>
  <c r="H323" i="9" a="1"/>
  <c r="H323" i="9" s="1"/>
  <c r="J323" i="9" s="1"/>
  <c r="L323" i="9" s="1"/>
  <c r="J320" i="9" a="1"/>
  <c r="J320" i="9" s="1"/>
  <c r="I320" i="9" a="1"/>
  <c r="I320" i="9" s="1"/>
  <c r="H320" i="9" a="1"/>
  <c r="H320" i="9" s="1"/>
  <c r="J319" i="9" a="1"/>
  <c r="J319" i="9" s="1"/>
  <c r="I319" i="9" a="1"/>
  <c r="I319" i="9" s="1"/>
  <c r="H319" i="9" a="1"/>
  <c r="H319" i="9" s="1"/>
  <c r="I318" i="9" a="1"/>
  <c r="I318" i="9" s="1"/>
  <c r="K318" i="9" s="1"/>
  <c r="H318" i="9" a="1"/>
  <c r="H318" i="9" s="1"/>
  <c r="J318" i="9" s="1"/>
  <c r="L318" i="9" s="1"/>
  <c r="I317" i="9" a="1"/>
  <c r="I317" i="9" s="1"/>
  <c r="K317" i="9" s="1"/>
  <c r="H317" i="9" a="1"/>
  <c r="H317" i="9" s="1"/>
  <c r="J317" i="9" s="1"/>
  <c r="L317" i="9" s="1"/>
  <c r="J316" i="9" a="1"/>
  <c r="J316" i="9" s="1"/>
  <c r="I316" i="9" a="1"/>
  <c r="I316" i="9" s="1"/>
  <c r="H316" i="9" a="1"/>
  <c r="H316" i="9" s="1"/>
  <c r="J315" i="9" a="1"/>
  <c r="J315" i="9" s="1"/>
  <c r="I315" i="9" a="1"/>
  <c r="I315" i="9" s="1"/>
  <c r="H315" i="9" a="1"/>
  <c r="H315" i="9" s="1"/>
  <c r="J314" i="9" a="1"/>
  <c r="J314" i="9" s="1"/>
  <c r="I314" i="9" a="1"/>
  <c r="I314" i="9" s="1"/>
  <c r="H314" i="9" a="1"/>
  <c r="H314" i="9" s="1"/>
  <c r="J313" i="9" a="1"/>
  <c r="J313" i="9" s="1"/>
  <c r="I313" i="9" a="1"/>
  <c r="I313" i="9" s="1"/>
  <c r="H313" i="9" a="1"/>
  <c r="H313" i="9" s="1"/>
  <c r="I312" i="9" a="1"/>
  <c r="I312" i="9" s="1"/>
  <c r="K312" i="9" s="1"/>
  <c r="H312" i="9" a="1"/>
  <c r="H312" i="9" s="1"/>
  <c r="J312" i="9" s="1"/>
  <c r="L312" i="9" s="1"/>
  <c r="J311" i="9" a="1"/>
  <c r="J311" i="9" s="1"/>
  <c r="I311" i="9" a="1"/>
  <c r="I311" i="9" s="1"/>
  <c r="H311" i="9" a="1"/>
  <c r="H311" i="9" s="1"/>
  <c r="J310" i="9" a="1"/>
  <c r="J310" i="9" s="1"/>
  <c r="I310" i="9" a="1"/>
  <c r="I310" i="9" s="1"/>
  <c r="H310" i="9" a="1"/>
  <c r="H310" i="9" s="1"/>
  <c r="J309" i="9" a="1"/>
  <c r="J309" i="9" s="1"/>
  <c r="I309" i="9" a="1"/>
  <c r="I309" i="9" s="1"/>
  <c r="H309" i="9" a="1"/>
  <c r="H309" i="9" s="1"/>
  <c r="J308" i="9" a="1"/>
  <c r="J308" i="9" s="1"/>
  <c r="I308" i="9" a="1"/>
  <c r="I308" i="9" s="1"/>
  <c r="H308" i="9" a="1"/>
  <c r="H308" i="9" s="1"/>
  <c r="J307" i="9" a="1"/>
  <c r="J307" i="9" s="1"/>
  <c r="I307" i="9" a="1"/>
  <c r="I307" i="9" s="1"/>
  <c r="H307" i="9" a="1"/>
  <c r="H307" i="9" s="1"/>
  <c r="J306" i="9" a="1"/>
  <c r="J306" i="9" s="1"/>
  <c r="I306" i="9" a="1"/>
  <c r="I306" i="9" s="1"/>
  <c r="H306" i="9" a="1"/>
  <c r="H306" i="9" s="1"/>
  <c r="J305" i="9" a="1"/>
  <c r="J305" i="9" s="1"/>
  <c r="I305" i="9" a="1"/>
  <c r="I305" i="9" s="1"/>
  <c r="H305" i="9" a="1"/>
  <c r="H305" i="9" s="1"/>
  <c r="J304" i="9" a="1"/>
  <c r="J304" i="9" s="1"/>
  <c r="I304" i="9" a="1"/>
  <c r="I304" i="9" s="1"/>
  <c r="H304" i="9" a="1"/>
  <c r="H304" i="9" s="1"/>
  <c r="J301" i="9" a="1"/>
  <c r="J301" i="9" s="1"/>
  <c r="I301" i="9" a="1"/>
  <c r="I301" i="9" s="1"/>
  <c r="H301" i="9" a="1"/>
  <c r="H301" i="9" s="1"/>
  <c r="J300" i="9" a="1"/>
  <c r="J300" i="9" s="1"/>
  <c r="I300" i="9" a="1"/>
  <c r="I300" i="9" s="1"/>
  <c r="H300" i="9" a="1"/>
  <c r="H300" i="9" s="1"/>
  <c r="I299" i="9" a="1"/>
  <c r="I299" i="9" s="1"/>
  <c r="K299" i="9" s="1"/>
  <c r="H299" i="9" a="1"/>
  <c r="H299" i="9" s="1"/>
  <c r="J299" i="9" s="1"/>
  <c r="L299" i="9" s="1"/>
  <c r="J298" i="9" a="1"/>
  <c r="J298" i="9" s="1"/>
  <c r="I298" i="9" a="1"/>
  <c r="I298" i="9" s="1"/>
  <c r="H298" i="9" a="1"/>
  <c r="H298" i="9" s="1"/>
  <c r="J297" i="9" a="1"/>
  <c r="J297" i="9" s="1"/>
  <c r="I297" i="9" a="1"/>
  <c r="I297" i="9" s="1"/>
  <c r="H297" i="9" a="1"/>
  <c r="H297" i="9" s="1"/>
  <c r="I296" i="9" a="1"/>
  <c r="I296" i="9" s="1"/>
  <c r="K296" i="9" s="1"/>
  <c r="H296" i="9" a="1"/>
  <c r="H296" i="9" s="1"/>
  <c r="J296" i="9" s="1"/>
  <c r="L296" i="9" s="1"/>
  <c r="J295" i="9" a="1"/>
  <c r="J295" i="9" s="1"/>
  <c r="I295" i="9" a="1"/>
  <c r="I295" i="9" s="1"/>
  <c r="H295" i="9" a="1"/>
  <c r="H295" i="9" s="1"/>
  <c r="J294" i="9" a="1"/>
  <c r="J294" i="9" s="1"/>
  <c r="I294" i="9" a="1"/>
  <c r="I294" i="9" s="1"/>
  <c r="H294" i="9" a="1"/>
  <c r="H294" i="9" s="1"/>
  <c r="I293" i="9" a="1"/>
  <c r="I293" i="9" s="1"/>
  <c r="K293" i="9" s="1"/>
  <c r="H293" i="9" a="1"/>
  <c r="H293" i="9" s="1"/>
  <c r="J293" i="9" s="1"/>
  <c r="L293" i="9" s="1"/>
  <c r="J292" i="9" a="1"/>
  <c r="J292" i="9" s="1"/>
  <c r="I292" i="9" a="1"/>
  <c r="I292" i="9" s="1"/>
  <c r="H292" i="9" a="1"/>
  <c r="H292" i="9" s="1"/>
  <c r="J291" i="9" a="1"/>
  <c r="J291" i="9" s="1"/>
  <c r="I291" i="9" a="1"/>
  <c r="I291" i="9" s="1"/>
  <c r="H291" i="9" a="1"/>
  <c r="H291" i="9" s="1"/>
  <c r="J290" i="9" a="1"/>
  <c r="J290" i="9" s="1"/>
  <c r="I290" i="9" a="1"/>
  <c r="I290" i="9" s="1"/>
  <c r="H290" i="9" a="1"/>
  <c r="H290" i="9" s="1"/>
  <c r="J289" i="9" a="1"/>
  <c r="J289" i="9" s="1"/>
  <c r="I289" i="9" a="1"/>
  <c r="I289" i="9" s="1"/>
  <c r="H289" i="9" a="1"/>
  <c r="H289" i="9" s="1"/>
  <c r="J288" i="9" a="1"/>
  <c r="J288" i="9" s="1"/>
  <c r="I288" i="9" a="1"/>
  <c r="I288" i="9" s="1"/>
  <c r="H288" i="9" a="1"/>
  <c r="H288" i="9" s="1"/>
  <c r="J287" i="9" a="1"/>
  <c r="J287" i="9" s="1"/>
  <c r="I287" i="9" a="1"/>
  <c r="I287" i="9" s="1"/>
  <c r="H287" i="9" a="1"/>
  <c r="H287" i="9" s="1"/>
  <c r="J286" i="9" a="1"/>
  <c r="J286" i="9" s="1"/>
  <c r="I286" i="9" a="1"/>
  <c r="I286" i="9" s="1"/>
  <c r="H286" i="9" a="1"/>
  <c r="H286" i="9" s="1"/>
  <c r="I285" i="9" a="1"/>
  <c r="I285" i="9" s="1"/>
  <c r="K285" i="9" s="1"/>
  <c r="H285" i="9" a="1"/>
  <c r="H285" i="9" s="1"/>
  <c r="J285" i="9" s="1"/>
  <c r="L285" i="9" s="1"/>
  <c r="J282" i="9" a="1"/>
  <c r="J282" i="9" s="1"/>
  <c r="I282" i="9" a="1"/>
  <c r="I282" i="9" s="1"/>
  <c r="H282" i="9" a="1"/>
  <c r="H282" i="9" s="1"/>
  <c r="J281" i="9" a="1"/>
  <c r="J281" i="9" s="1"/>
  <c r="I281" i="9" a="1"/>
  <c r="I281" i="9" s="1"/>
  <c r="H281" i="9" a="1"/>
  <c r="H281" i="9" s="1"/>
  <c r="J280" i="9" a="1"/>
  <c r="J280" i="9" s="1"/>
  <c r="I280" i="9" a="1"/>
  <c r="I280" i="9" s="1"/>
  <c r="H280" i="9" a="1"/>
  <c r="H280" i="9" s="1"/>
  <c r="I279" i="9" a="1"/>
  <c r="I279" i="9" s="1"/>
  <c r="K279" i="9" s="1"/>
  <c r="H279" i="9" a="1"/>
  <c r="H279" i="9" s="1"/>
  <c r="J279" i="9" s="1"/>
  <c r="L279" i="9" s="1"/>
  <c r="I278" i="9" a="1"/>
  <c r="I278" i="9" s="1"/>
  <c r="K278" i="9" s="1"/>
  <c r="H278" i="9" a="1"/>
  <c r="H278" i="9" s="1"/>
  <c r="J278" i="9" s="1"/>
  <c r="L278" i="9" s="1"/>
  <c r="J277" i="9" a="1"/>
  <c r="J277" i="9" s="1"/>
  <c r="I277" i="9" a="1"/>
  <c r="I277" i="9" s="1"/>
  <c r="H277" i="9" a="1"/>
  <c r="H277" i="9" s="1"/>
  <c r="J276" i="9" a="1"/>
  <c r="J276" i="9" s="1"/>
  <c r="I276" i="9" a="1"/>
  <c r="I276" i="9" s="1"/>
  <c r="H276" i="9" a="1"/>
  <c r="H276" i="9" s="1"/>
  <c r="J275" i="9" a="1"/>
  <c r="J275" i="9" s="1"/>
  <c r="I275" i="9" a="1"/>
  <c r="I275" i="9" s="1"/>
  <c r="H275" i="9" a="1"/>
  <c r="H275" i="9" s="1"/>
  <c r="J274" i="9" a="1"/>
  <c r="J274" i="9" s="1"/>
  <c r="I274" i="9" a="1"/>
  <c r="I274" i="9" s="1"/>
  <c r="H274" i="9" a="1"/>
  <c r="H274" i="9" s="1"/>
  <c r="J273" i="9" a="1"/>
  <c r="J273" i="9" s="1"/>
  <c r="I273" i="9" a="1"/>
  <c r="I273" i="9" s="1"/>
  <c r="H273" i="9" a="1"/>
  <c r="H273" i="9" s="1"/>
  <c r="J272" i="9" a="1"/>
  <c r="J272" i="9" s="1"/>
  <c r="I272" i="9" a="1"/>
  <c r="I272" i="9" s="1"/>
  <c r="H272" i="9" a="1"/>
  <c r="H272" i="9" s="1"/>
  <c r="J271" i="9" a="1"/>
  <c r="J271" i="9" s="1"/>
  <c r="I271" i="9" a="1"/>
  <c r="I271" i="9" s="1"/>
  <c r="H271" i="9" a="1"/>
  <c r="H271" i="9" s="1"/>
  <c r="J270" i="9" a="1"/>
  <c r="J270" i="9" s="1"/>
  <c r="I270" i="9" a="1"/>
  <c r="I270" i="9" s="1"/>
  <c r="H270" i="9" a="1"/>
  <c r="H270" i="9" s="1"/>
  <c r="J269" i="9" a="1"/>
  <c r="J269" i="9" s="1"/>
  <c r="I269" i="9" a="1"/>
  <c r="I269" i="9" s="1"/>
  <c r="H269" i="9" a="1"/>
  <c r="H269" i="9" s="1"/>
  <c r="J268" i="9" a="1"/>
  <c r="J268" i="9" s="1"/>
  <c r="I268" i="9" a="1"/>
  <c r="I268" i="9" s="1"/>
  <c r="H268" i="9" a="1"/>
  <c r="H268" i="9" s="1"/>
  <c r="J267" i="9" a="1"/>
  <c r="J267" i="9" s="1"/>
  <c r="I267" i="9" a="1"/>
  <c r="I267" i="9" s="1"/>
  <c r="H267" i="9" a="1"/>
  <c r="H267" i="9" s="1"/>
  <c r="J266" i="9" a="1"/>
  <c r="J266" i="9" s="1"/>
  <c r="I266" i="9" a="1"/>
  <c r="I266" i="9" s="1"/>
  <c r="H266" i="9" a="1"/>
  <c r="H266" i="9" s="1"/>
  <c r="J263" i="9" a="1"/>
  <c r="J263" i="9" s="1"/>
  <c r="I263" i="9" a="1"/>
  <c r="I263" i="9" s="1"/>
  <c r="H263" i="9" a="1"/>
  <c r="H263" i="9" s="1"/>
  <c r="J262" i="9" a="1"/>
  <c r="J262" i="9" s="1"/>
  <c r="I262" i="9" a="1"/>
  <c r="I262" i="9" s="1"/>
  <c r="H262" i="9" a="1"/>
  <c r="H262" i="9" s="1"/>
  <c r="J261" i="9" a="1"/>
  <c r="J261" i="9" s="1"/>
  <c r="I261" i="9" a="1"/>
  <c r="I261" i="9" s="1"/>
  <c r="H261" i="9" a="1"/>
  <c r="H261" i="9" s="1"/>
  <c r="I260" i="9" a="1"/>
  <c r="I260" i="9" s="1"/>
  <c r="K260" i="9" s="1"/>
  <c r="H260" i="9" a="1"/>
  <c r="H260" i="9" s="1"/>
  <c r="J260" i="9" s="1"/>
  <c r="L260" i="9" s="1"/>
  <c r="J259" i="9" a="1"/>
  <c r="J259" i="9" s="1"/>
  <c r="I259" i="9" a="1"/>
  <c r="I259" i="9" s="1"/>
  <c r="H259" i="9" a="1"/>
  <c r="H259" i="9" s="1"/>
  <c r="J258" i="9" a="1"/>
  <c r="J258" i="9" s="1"/>
  <c r="I258" i="9" a="1"/>
  <c r="I258" i="9" s="1"/>
  <c r="H258" i="9" a="1"/>
  <c r="H258" i="9" s="1"/>
  <c r="J257" i="9" a="1"/>
  <c r="J257" i="9" s="1"/>
  <c r="I257" i="9" a="1"/>
  <c r="I257" i="9" s="1"/>
  <c r="H257" i="9" a="1"/>
  <c r="H257" i="9" s="1"/>
  <c r="J256" i="9" a="1"/>
  <c r="J256" i="9" s="1"/>
  <c r="I256" i="9" a="1"/>
  <c r="I256" i="9" s="1"/>
  <c r="H256" i="9" a="1"/>
  <c r="H256" i="9" s="1"/>
  <c r="J255" i="9" a="1"/>
  <c r="J255" i="9" s="1"/>
  <c r="I255" i="9" a="1"/>
  <c r="I255" i="9" s="1"/>
  <c r="H255" i="9" a="1"/>
  <c r="H255" i="9" s="1"/>
  <c r="J254" i="9" a="1"/>
  <c r="J254" i="9" s="1"/>
  <c r="I254" i="9" a="1"/>
  <c r="I254" i="9" s="1"/>
  <c r="H254" i="9" a="1"/>
  <c r="H254" i="9" s="1"/>
  <c r="J253" i="9" a="1"/>
  <c r="J253" i="9" s="1"/>
  <c r="I253" i="9" a="1"/>
  <c r="I253" i="9" s="1"/>
  <c r="H253" i="9" a="1"/>
  <c r="H253" i="9" s="1"/>
  <c r="J252" i="9" a="1"/>
  <c r="J252" i="9" s="1"/>
  <c r="I252" i="9" a="1"/>
  <c r="I252" i="9" s="1"/>
  <c r="H252" i="9" a="1"/>
  <c r="H252" i="9" s="1"/>
  <c r="J251" i="9" a="1"/>
  <c r="J251" i="9" s="1"/>
  <c r="I251" i="9" a="1"/>
  <c r="I251" i="9" s="1"/>
  <c r="H251" i="9" a="1"/>
  <c r="H251" i="9" s="1"/>
  <c r="J250" i="9" a="1"/>
  <c r="J250" i="9" s="1"/>
  <c r="I250" i="9" a="1"/>
  <c r="I250" i="9" s="1"/>
  <c r="H250" i="9" a="1"/>
  <c r="H250" i="9" s="1"/>
  <c r="J249" i="9" a="1"/>
  <c r="J249" i="9" s="1"/>
  <c r="I249" i="9" a="1"/>
  <c r="I249" i="9" s="1"/>
  <c r="H249" i="9" a="1"/>
  <c r="H249" i="9" s="1"/>
  <c r="J248" i="9" a="1"/>
  <c r="J248" i="9" s="1"/>
  <c r="I248" i="9" a="1"/>
  <c r="I248" i="9" s="1"/>
  <c r="H248" i="9" a="1"/>
  <c r="H248" i="9" s="1"/>
  <c r="J247" i="9" a="1"/>
  <c r="J247" i="9" s="1"/>
  <c r="I247" i="9" a="1"/>
  <c r="I247" i="9" s="1"/>
  <c r="H247" i="9" a="1"/>
  <c r="H247" i="9" s="1"/>
  <c r="I244" i="9" a="1"/>
  <c r="I244" i="9" s="1"/>
  <c r="K244" i="9" s="1"/>
  <c r="H244" i="9" a="1"/>
  <c r="H244" i="9" s="1"/>
  <c r="J244" i="9" s="1"/>
  <c r="L244" i="9" s="1"/>
  <c r="I243" i="9" a="1"/>
  <c r="I243" i="9" s="1"/>
  <c r="K243" i="9" s="1"/>
  <c r="H243" i="9" a="1"/>
  <c r="H243" i="9" s="1"/>
  <c r="J243" i="9" s="1"/>
  <c r="L243" i="9" s="1"/>
  <c r="J242" i="9" a="1"/>
  <c r="J242" i="9" s="1"/>
  <c r="I242" i="9" a="1"/>
  <c r="I242" i="9" s="1"/>
  <c r="H242" i="9" a="1"/>
  <c r="H242" i="9" s="1"/>
  <c r="J241" i="9" a="1"/>
  <c r="J241" i="9" s="1"/>
  <c r="I241" i="9" a="1"/>
  <c r="I241" i="9" s="1"/>
  <c r="H241" i="9" a="1"/>
  <c r="H241" i="9" s="1"/>
  <c r="I240" i="9" a="1"/>
  <c r="I240" i="9" s="1"/>
  <c r="K240" i="9" s="1"/>
  <c r="H240" i="9" a="1"/>
  <c r="H240" i="9" s="1"/>
  <c r="J240" i="9" s="1"/>
  <c r="L240" i="9" s="1"/>
  <c r="J239" i="9" a="1"/>
  <c r="J239" i="9" s="1"/>
  <c r="I239" i="9" a="1"/>
  <c r="I239" i="9" s="1"/>
  <c r="H239" i="9" a="1"/>
  <c r="H239" i="9" s="1"/>
  <c r="J238" i="9" a="1"/>
  <c r="J238" i="9" s="1"/>
  <c r="I238" i="9" a="1"/>
  <c r="I238" i="9" s="1"/>
  <c r="H238" i="9" a="1"/>
  <c r="H238" i="9" s="1"/>
  <c r="J237" i="9" a="1"/>
  <c r="J237" i="9" s="1"/>
  <c r="I237" i="9" a="1"/>
  <c r="I237" i="9" s="1"/>
  <c r="H237" i="9" a="1"/>
  <c r="H237" i="9" s="1"/>
  <c r="I236" i="9" a="1"/>
  <c r="I236" i="9" s="1"/>
  <c r="K236" i="9" s="1"/>
  <c r="H236" i="9" a="1"/>
  <c r="H236" i="9" s="1"/>
  <c r="J236" i="9" s="1"/>
  <c r="L236" i="9" s="1"/>
  <c r="J235" i="9" a="1"/>
  <c r="J235" i="9" s="1"/>
  <c r="I235" i="9" a="1"/>
  <c r="I235" i="9" s="1"/>
  <c r="H235" i="9" a="1"/>
  <c r="H235" i="9" s="1"/>
  <c r="J234" i="9" a="1"/>
  <c r="J234" i="9" s="1"/>
  <c r="I234" i="9" a="1"/>
  <c r="I234" i="9" s="1"/>
  <c r="H234" i="9" a="1"/>
  <c r="H234" i="9" s="1"/>
  <c r="J233" i="9" a="1"/>
  <c r="J233" i="9" s="1"/>
  <c r="I233" i="9" a="1"/>
  <c r="I233" i="9" s="1"/>
  <c r="H233" i="9" a="1"/>
  <c r="H233" i="9" s="1"/>
  <c r="J232" i="9" a="1"/>
  <c r="J232" i="9" s="1"/>
  <c r="I232" i="9" a="1"/>
  <c r="I232" i="9" s="1"/>
  <c r="H232" i="9" a="1"/>
  <c r="H232" i="9" s="1"/>
  <c r="J231" i="9" a="1"/>
  <c r="J231" i="9" s="1"/>
  <c r="I231" i="9" a="1"/>
  <c r="I231" i="9" s="1"/>
  <c r="H231" i="9" a="1"/>
  <c r="H231" i="9" s="1"/>
  <c r="J230" i="9" a="1"/>
  <c r="J230" i="9" s="1"/>
  <c r="I230" i="9" a="1"/>
  <c r="I230" i="9" s="1"/>
  <c r="H230" i="9" a="1"/>
  <c r="H230" i="9" s="1"/>
  <c r="J229" i="9" a="1"/>
  <c r="J229" i="9" s="1"/>
  <c r="I229" i="9" a="1"/>
  <c r="I229" i="9" s="1"/>
  <c r="H229" i="9" a="1"/>
  <c r="H229" i="9" s="1"/>
  <c r="J228" i="9" a="1"/>
  <c r="J228" i="9" s="1"/>
  <c r="I228" i="9" a="1"/>
  <c r="I228" i="9" s="1"/>
  <c r="H228" i="9" a="1"/>
  <c r="H228" i="9" s="1"/>
  <c r="I225" i="9" a="1"/>
  <c r="I225" i="9" s="1"/>
  <c r="K225" i="9" s="1"/>
  <c r="H225" i="9" a="1"/>
  <c r="H225" i="9" s="1"/>
  <c r="J225" i="9" s="1"/>
  <c r="L225" i="9" s="1"/>
  <c r="J224" i="9" a="1"/>
  <c r="J224" i="9" s="1"/>
  <c r="I224" i="9" a="1"/>
  <c r="I224" i="9" s="1"/>
  <c r="H224" i="9" a="1"/>
  <c r="H224" i="9" s="1"/>
  <c r="I223" i="9" a="1"/>
  <c r="I223" i="9" s="1"/>
  <c r="K223" i="9" s="1"/>
  <c r="H223" i="9" a="1"/>
  <c r="H223" i="9" s="1"/>
  <c r="J223" i="9" s="1"/>
  <c r="L223" i="9" s="1"/>
  <c r="J222" i="9" a="1"/>
  <c r="J222" i="9" s="1"/>
  <c r="I222" i="9" a="1"/>
  <c r="I222" i="9" s="1"/>
  <c r="H222" i="9" a="1"/>
  <c r="H222" i="9" s="1"/>
  <c r="J221" i="9" a="1"/>
  <c r="J221" i="9" s="1"/>
  <c r="I221" i="9" a="1"/>
  <c r="I221" i="9" s="1"/>
  <c r="H221" i="9" a="1"/>
  <c r="H221" i="9" s="1"/>
  <c r="I220" i="9" a="1"/>
  <c r="I220" i="9" s="1"/>
  <c r="K220" i="9" s="1"/>
  <c r="H220" i="9" a="1"/>
  <c r="H220" i="9" s="1"/>
  <c r="J220" i="9" s="1"/>
  <c r="L220" i="9" s="1"/>
  <c r="J219" i="9" a="1"/>
  <c r="J219" i="9" s="1"/>
  <c r="I219" i="9" a="1"/>
  <c r="I219" i="9" s="1"/>
  <c r="H219" i="9" a="1"/>
  <c r="H219" i="9" s="1"/>
  <c r="J218" i="9" a="1"/>
  <c r="J218" i="9" s="1"/>
  <c r="I218" i="9" a="1"/>
  <c r="I218" i="9" s="1"/>
  <c r="H218" i="9" a="1"/>
  <c r="H218" i="9" s="1"/>
  <c r="J217" i="9" a="1"/>
  <c r="J217" i="9" s="1"/>
  <c r="I217" i="9" a="1"/>
  <c r="I217" i="9" s="1"/>
  <c r="H217" i="9" a="1"/>
  <c r="H217" i="9" s="1"/>
  <c r="J216" i="9" a="1"/>
  <c r="J216" i="9" s="1"/>
  <c r="I216" i="9" a="1"/>
  <c r="I216" i="9" s="1"/>
  <c r="H216" i="9" a="1"/>
  <c r="H216" i="9" s="1"/>
  <c r="J215" i="9" a="1"/>
  <c r="J215" i="9" s="1"/>
  <c r="I215" i="9" a="1"/>
  <c r="I215" i="9" s="1"/>
  <c r="H215" i="9" a="1"/>
  <c r="H215" i="9" s="1"/>
  <c r="J214" i="9" a="1"/>
  <c r="J214" i="9" s="1"/>
  <c r="I214" i="9" a="1"/>
  <c r="I214" i="9" s="1"/>
  <c r="H214" i="9" a="1"/>
  <c r="H214" i="9" s="1"/>
  <c r="J213" i="9" a="1"/>
  <c r="J213" i="9" s="1"/>
  <c r="I213" i="9" a="1"/>
  <c r="I213" i="9" s="1"/>
  <c r="H213" i="9" a="1"/>
  <c r="H213" i="9" s="1"/>
  <c r="J212" i="9" a="1"/>
  <c r="J212" i="9" s="1"/>
  <c r="I212" i="9" a="1"/>
  <c r="I212" i="9" s="1"/>
  <c r="H212" i="9" a="1"/>
  <c r="H212" i="9" s="1"/>
  <c r="J211" i="9" a="1"/>
  <c r="J211" i="9" s="1"/>
  <c r="I211" i="9" a="1"/>
  <c r="I211" i="9" s="1"/>
  <c r="H211" i="9" a="1"/>
  <c r="H211" i="9" s="1"/>
  <c r="J210" i="9" a="1"/>
  <c r="J210" i="9" s="1"/>
  <c r="I210" i="9" a="1"/>
  <c r="I210" i="9" s="1"/>
  <c r="H210" i="9" a="1"/>
  <c r="H210" i="9" s="1"/>
  <c r="J209" i="9" a="1"/>
  <c r="J209" i="9" s="1"/>
  <c r="I209" i="9" a="1"/>
  <c r="I209" i="9" s="1"/>
  <c r="H209" i="9" a="1"/>
  <c r="H209" i="9" s="1"/>
  <c r="J206" i="9" a="1"/>
  <c r="J206" i="9" s="1"/>
  <c r="I206" i="9" a="1"/>
  <c r="I206" i="9" s="1"/>
  <c r="H206" i="9" a="1"/>
  <c r="H206" i="9" s="1"/>
  <c r="J205" i="9" a="1"/>
  <c r="J205" i="9" s="1"/>
  <c r="I205" i="9" a="1"/>
  <c r="I205" i="9" s="1"/>
  <c r="H205" i="9" a="1"/>
  <c r="H205" i="9" s="1"/>
  <c r="J204" i="9" a="1"/>
  <c r="J204" i="9" s="1"/>
  <c r="I204" i="9" a="1"/>
  <c r="I204" i="9" s="1"/>
  <c r="H204" i="9" a="1"/>
  <c r="H204" i="9" s="1"/>
  <c r="I203" i="9" a="1"/>
  <c r="I203" i="9" s="1"/>
  <c r="K203" i="9" s="1"/>
  <c r="H203" i="9" a="1"/>
  <c r="H203" i="9" s="1"/>
  <c r="J203" i="9" s="1"/>
  <c r="L203" i="9" s="1"/>
  <c r="I202" i="9" a="1"/>
  <c r="I202" i="9" s="1"/>
  <c r="K202" i="9" s="1"/>
  <c r="H202" i="9" a="1"/>
  <c r="H202" i="9" s="1"/>
  <c r="J202" i="9" s="1"/>
  <c r="L202" i="9" s="1"/>
  <c r="J201" i="9" a="1"/>
  <c r="J201" i="9" s="1"/>
  <c r="I201" i="9" a="1"/>
  <c r="I201" i="9" s="1"/>
  <c r="H201" i="9" a="1"/>
  <c r="H201" i="9" s="1"/>
  <c r="J200" i="9" a="1"/>
  <c r="J200" i="9" s="1"/>
  <c r="I200" i="9" a="1"/>
  <c r="I200" i="9" s="1"/>
  <c r="H200" i="9" a="1"/>
  <c r="H200" i="9" s="1"/>
  <c r="J199" i="9" a="1"/>
  <c r="J199" i="9" s="1"/>
  <c r="I199" i="9" a="1"/>
  <c r="I199" i="9" s="1"/>
  <c r="H199" i="9" a="1"/>
  <c r="H199" i="9" s="1"/>
  <c r="J198" i="9" a="1"/>
  <c r="J198" i="9" s="1"/>
  <c r="I198" i="9" a="1"/>
  <c r="I198" i="9" s="1"/>
  <c r="H198" i="9" a="1"/>
  <c r="H198" i="9" s="1"/>
  <c r="J197" i="9" a="1"/>
  <c r="J197" i="9" s="1"/>
  <c r="I197" i="9" a="1"/>
  <c r="I197" i="9" s="1"/>
  <c r="H197" i="9" a="1"/>
  <c r="H197" i="9" s="1"/>
  <c r="J196" i="9" a="1"/>
  <c r="J196" i="9" s="1"/>
  <c r="I196" i="9" a="1"/>
  <c r="I196" i="9" s="1"/>
  <c r="H196" i="9" a="1"/>
  <c r="H196" i="9" s="1"/>
  <c r="J195" i="9" a="1"/>
  <c r="J195" i="9" s="1"/>
  <c r="I195" i="9" a="1"/>
  <c r="I195" i="9" s="1"/>
  <c r="H195" i="9" a="1"/>
  <c r="H195" i="9" s="1"/>
  <c r="J194" i="9" a="1"/>
  <c r="J194" i="9" s="1"/>
  <c r="I194" i="9" a="1"/>
  <c r="I194" i="9" s="1"/>
  <c r="H194" i="9" a="1"/>
  <c r="H194" i="9" s="1"/>
  <c r="J193" i="9" a="1"/>
  <c r="J193" i="9" s="1"/>
  <c r="I193" i="9" a="1"/>
  <c r="I193" i="9" s="1"/>
  <c r="H193" i="9" a="1"/>
  <c r="H193" i="9" s="1"/>
  <c r="J192" i="9" a="1"/>
  <c r="J192" i="9" s="1"/>
  <c r="I192" i="9" a="1"/>
  <c r="I192" i="9" s="1"/>
  <c r="H192" i="9" a="1"/>
  <c r="H192" i="9" s="1"/>
  <c r="I191" i="9" a="1"/>
  <c r="I191" i="9" s="1"/>
  <c r="K191" i="9" s="1"/>
  <c r="H191" i="9" a="1"/>
  <c r="H191" i="9" s="1"/>
  <c r="J191" i="9" s="1"/>
  <c r="L191" i="9" s="1"/>
  <c r="J190" i="9" a="1"/>
  <c r="J190" i="9" s="1"/>
  <c r="I190" i="9" a="1"/>
  <c r="I190" i="9" s="1"/>
  <c r="H190" i="9" a="1"/>
  <c r="H190" i="9" s="1"/>
  <c r="I187" i="9" a="1"/>
  <c r="I187" i="9" s="1"/>
  <c r="K187" i="9" s="1"/>
  <c r="H187" i="9" a="1"/>
  <c r="H187" i="9" s="1"/>
  <c r="J187" i="9" s="1"/>
  <c r="L187" i="9" s="1"/>
  <c r="I186" i="9" a="1"/>
  <c r="I186" i="9" s="1"/>
  <c r="K186" i="9" s="1"/>
  <c r="H186" i="9" a="1"/>
  <c r="H186" i="9" s="1"/>
  <c r="J186" i="9" s="1"/>
  <c r="L186" i="9" s="1"/>
  <c r="J185" i="9" a="1"/>
  <c r="J185" i="9" s="1"/>
  <c r="I185" i="9" a="1"/>
  <c r="I185" i="9" s="1"/>
  <c r="H185" i="9" a="1"/>
  <c r="H185" i="9" s="1"/>
  <c r="J184" i="9" a="1"/>
  <c r="J184" i="9" s="1"/>
  <c r="I184" i="9" a="1"/>
  <c r="I184" i="9" s="1"/>
  <c r="H184" i="9" a="1"/>
  <c r="H184" i="9" s="1"/>
  <c r="I183" i="9" a="1"/>
  <c r="I183" i="9" s="1"/>
  <c r="K183" i="9" s="1"/>
  <c r="H183" i="9" a="1"/>
  <c r="H183" i="9" s="1"/>
  <c r="J183" i="9" s="1"/>
  <c r="L183" i="9" s="1"/>
  <c r="J182" i="9" a="1"/>
  <c r="J182" i="9" s="1"/>
  <c r="I182" i="9" a="1"/>
  <c r="I182" i="9" s="1"/>
  <c r="H182" i="9" a="1"/>
  <c r="H182" i="9" s="1"/>
  <c r="J181" i="9" a="1"/>
  <c r="J181" i="9" s="1"/>
  <c r="I181" i="9" a="1"/>
  <c r="I181" i="9" s="1"/>
  <c r="H181" i="9" a="1"/>
  <c r="H181" i="9" s="1"/>
  <c r="J180" i="9" a="1"/>
  <c r="J180" i="9" s="1"/>
  <c r="I180" i="9" a="1"/>
  <c r="I180" i="9" s="1"/>
  <c r="H180" i="9" a="1"/>
  <c r="H180" i="9" s="1"/>
  <c r="J179" i="9" a="1"/>
  <c r="J179" i="9" s="1"/>
  <c r="I179" i="9" a="1"/>
  <c r="I179" i="9" s="1"/>
  <c r="H179" i="9" a="1"/>
  <c r="H179" i="9" s="1"/>
  <c r="J178" i="9" a="1"/>
  <c r="J178" i="9" s="1"/>
  <c r="I178" i="9" a="1"/>
  <c r="I178" i="9" s="1"/>
  <c r="H178" i="9" a="1"/>
  <c r="H178" i="9" s="1"/>
  <c r="J177" i="9" a="1"/>
  <c r="J177" i="9" s="1"/>
  <c r="I177" i="9" a="1"/>
  <c r="I177" i="9" s="1"/>
  <c r="H177" i="9" a="1"/>
  <c r="H177" i="9" s="1"/>
  <c r="J176" i="9" a="1"/>
  <c r="J176" i="9" s="1"/>
  <c r="I176" i="9" a="1"/>
  <c r="I176" i="9" s="1"/>
  <c r="H176" i="9" a="1"/>
  <c r="H176" i="9" s="1"/>
  <c r="J175" i="9" a="1"/>
  <c r="J175" i="9" s="1"/>
  <c r="I175" i="9" a="1"/>
  <c r="I175" i="9" s="1"/>
  <c r="H175" i="9" a="1"/>
  <c r="H175" i="9" s="1"/>
  <c r="J174" i="9" a="1"/>
  <c r="J174" i="9" s="1"/>
  <c r="I174" i="9" a="1"/>
  <c r="I174" i="9" s="1"/>
  <c r="H174" i="9" a="1"/>
  <c r="H174" i="9" s="1"/>
  <c r="I173" i="9" a="1"/>
  <c r="I173" i="9" s="1"/>
  <c r="K173" i="9" s="1"/>
  <c r="H173" i="9" a="1"/>
  <c r="H173" i="9" s="1"/>
  <c r="J173" i="9" s="1"/>
  <c r="L173" i="9" s="1"/>
  <c r="J172" i="9" a="1"/>
  <c r="J172" i="9" s="1"/>
  <c r="I172" i="9" a="1"/>
  <c r="I172" i="9" s="1"/>
  <c r="H172" i="9" a="1"/>
  <c r="H172" i="9" s="1"/>
  <c r="I171" i="9" a="1"/>
  <c r="I171" i="9" s="1"/>
  <c r="K171" i="9" s="1"/>
  <c r="H171" i="9" a="1"/>
  <c r="H171" i="9" s="1"/>
  <c r="J171" i="9" s="1"/>
  <c r="L171" i="9" s="1"/>
  <c r="J170" i="9" a="1"/>
  <c r="J170" i="9" s="1"/>
  <c r="I170" i="9" a="1"/>
  <c r="I170" i="9" s="1"/>
  <c r="H170" i="9" a="1"/>
  <c r="H170" i="9" s="1"/>
  <c r="I167" i="9" a="1"/>
  <c r="I167" i="9" s="1"/>
  <c r="K167" i="9" s="1"/>
  <c r="H167" i="9" a="1"/>
  <c r="H167" i="9" s="1"/>
  <c r="J167" i="9" s="1"/>
  <c r="L167" i="9" s="1"/>
  <c r="J166" i="9" a="1"/>
  <c r="J166" i="9" s="1"/>
  <c r="I166" i="9" a="1"/>
  <c r="I166" i="9" s="1"/>
  <c r="H166" i="9" a="1"/>
  <c r="H166" i="9" s="1"/>
  <c r="J165" i="9" a="1"/>
  <c r="J165" i="9" s="1"/>
  <c r="I165" i="9" a="1"/>
  <c r="I165" i="9" s="1"/>
  <c r="H165" i="9" a="1"/>
  <c r="H165" i="9" s="1"/>
  <c r="J164" i="9" a="1"/>
  <c r="J164" i="9" s="1"/>
  <c r="I164" i="9" a="1"/>
  <c r="I164" i="9" s="1"/>
  <c r="H164" i="9" a="1"/>
  <c r="H164" i="9" s="1"/>
  <c r="J163" i="9" a="1"/>
  <c r="J163" i="9" s="1"/>
  <c r="I163" i="9" a="1"/>
  <c r="I163" i="9" s="1"/>
  <c r="H163" i="9" a="1"/>
  <c r="H163" i="9" s="1"/>
  <c r="J162" i="9" a="1"/>
  <c r="J162" i="9" s="1"/>
  <c r="I162" i="9" a="1"/>
  <c r="I162" i="9" s="1"/>
  <c r="H162" i="9" a="1"/>
  <c r="H162" i="9" s="1"/>
  <c r="J161" i="9" a="1"/>
  <c r="J161" i="9" s="1"/>
  <c r="I161" i="9" a="1"/>
  <c r="I161" i="9" s="1"/>
  <c r="H161" i="9" a="1"/>
  <c r="H161" i="9" s="1"/>
  <c r="J160" i="9" a="1"/>
  <c r="J160" i="9" s="1"/>
  <c r="I160" i="9" a="1"/>
  <c r="I160" i="9" s="1"/>
  <c r="H160" i="9" a="1"/>
  <c r="H160" i="9" s="1"/>
  <c r="I159" i="9" a="1"/>
  <c r="I159" i="9" s="1"/>
  <c r="K159" i="9" s="1"/>
  <c r="H159" i="9" a="1"/>
  <c r="H159" i="9" s="1"/>
  <c r="J159" i="9" s="1"/>
  <c r="L159" i="9" s="1"/>
  <c r="J158" i="9" a="1"/>
  <c r="J158" i="9" s="1"/>
  <c r="I158" i="9" a="1"/>
  <c r="I158" i="9" s="1"/>
  <c r="H158" i="9" a="1"/>
  <c r="H158" i="9" s="1"/>
  <c r="J157" i="9" a="1"/>
  <c r="J157" i="9" s="1"/>
  <c r="I157" i="9" a="1"/>
  <c r="I157" i="9" s="1"/>
  <c r="H157" i="9" a="1"/>
  <c r="H157" i="9" s="1"/>
  <c r="J156" i="9" a="1"/>
  <c r="J156" i="9" s="1"/>
  <c r="I156" i="9" a="1"/>
  <c r="I156" i="9" s="1"/>
  <c r="H156" i="9" a="1"/>
  <c r="H156" i="9" s="1"/>
  <c r="J155" i="9" a="1"/>
  <c r="J155" i="9" s="1"/>
  <c r="I155" i="9" a="1"/>
  <c r="I155" i="9" s="1"/>
  <c r="H155" i="9" a="1"/>
  <c r="H155" i="9" s="1"/>
  <c r="J154" i="9" a="1"/>
  <c r="J154" i="9" s="1"/>
  <c r="I154" i="9" a="1"/>
  <c r="I154" i="9" s="1"/>
  <c r="H154" i="9" a="1"/>
  <c r="H154" i="9" s="1"/>
  <c r="J153" i="9" a="1"/>
  <c r="J153" i="9" s="1"/>
  <c r="I153" i="9" a="1"/>
  <c r="I153" i="9" s="1"/>
  <c r="H153" i="9" a="1"/>
  <c r="H153" i="9" s="1"/>
  <c r="J152" i="9" a="1"/>
  <c r="J152" i="9" s="1"/>
  <c r="I152" i="9" a="1"/>
  <c r="I152" i="9" s="1"/>
  <c r="H152" i="9" a="1"/>
  <c r="H152" i="9" s="1"/>
  <c r="J149" i="9" a="1"/>
  <c r="J149" i="9" s="1"/>
  <c r="I149" i="9" a="1"/>
  <c r="I149" i="9" s="1"/>
  <c r="H149" i="9" a="1"/>
  <c r="H149" i="9" s="1"/>
  <c r="J148" i="9" a="1"/>
  <c r="J148" i="9" s="1"/>
  <c r="I148" i="9" a="1"/>
  <c r="I148" i="9" s="1"/>
  <c r="H148" i="9" a="1"/>
  <c r="H148" i="9" s="1"/>
  <c r="J147" i="9" a="1"/>
  <c r="J147" i="9" s="1"/>
  <c r="I147" i="9" a="1"/>
  <c r="I147" i="9" s="1"/>
  <c r="H147" i="9" a="1"/>
  <c r="H147" i="9" s="1"/>
  <c r="J146" i="9" a="1"/>
  <c r="J146" i="9" s="1"/>
  <c r="I146" i="9" a="1"/>
  <c r="I146" i="9" s="1"/>
  <c r="H146" i="9" a="1"/>
  <c r="H146" i="9" s="1"/>
  <c r="I145" i="9" a="1"/>
  <c r="I145" i="9" s="1"/>
  <c r="K145" i="9" s="1"/>
  <c r="H145" i="9" a="1"/>
  <c r="H145" i="9" s="1"/>
  <c r="J145" i="9" s="1"/>
  <c r="L145" i="9" s="1"/>
  <c r="I144" i="9" a="1"/>
  <c r="I144" i="9" s="1"/>
  <c r="K144" i="9" s="1"/>
  <c r="H144" i="9" a="1"/>
  <c r="H144" i="9" s="1"/>
  <c r="J144" i="9" s="1"/>
  <c r="L144" i="9" s="1"/>
  <c r="J143" i="9" a="1"/>
  <c r="J143" i="9" s="1"/>
  <c r="I143" i="9" a="1"/>
  <c r="I143" i="9" s="1"/>
  <c r="H143" i="9" a="1"/>
  <c r="H143" i="9" s="1"/>
  <c r="J142" i="9" a="1"/>
  <c r="J142" i="9" s="1"/>
  <c r="I142" i="9" a="1"/>
  <c r="I142" i="9" s="1"/>
  <c r="H142" i="9" a="1"/>
  <c r="H142" i="9" s="1"/>
  <c r="J141" i="9" a="1"/>
  <c r="J141" i="9" s="1"/>
  <c r="I141" i="9" a="1"/>
  <c r="I141" i="9" s="1"/>
  <c r="H141" i="9" a="1"/>
  <c r="H141" i="9" s="1"/>
  <c r="J140" i="9" a="1"/>
  <c r="J140" i="9" s="1"/>
  <c r="I140" i="9" a="1"/>
  <c r="I140" i="9" s="1"/>
  <c r="H140" i="9" a="1"/>
  <c r="H140" i="9" s="1"/>
  <c r="J139" i="9" a="1"/>
  <c r="J139" i="9" s="1"/>
  <c r="I139" i="9" a="1"/>
  <c r="I139" i="9" s="1"/>
  <c r="H139" i="9" a="1"/>
  <c r="H139" i="9" s="1"/>
  <c r="J138" i="9" a="1"/>
  <c r="J138" i="9" s="1"/>
  <c r="I138" i="9" a="1"/>
  <c r="I138" i="9" s="1"/>
  <c r="H138" i="9" a="1"/>
  <c r="H138" i="9" s="1"/>
  <c r="J137" i="9" a="1"/>
  <c r="J137" i="9" s="1"/>
  <c r="I137" i="9" a="1"/>
  <c r="I137" i="9" s="1"/>
  <c r="H137" i="9" a="1"/>
  <c r="H137" i="9" s="1"/>
  <c r="J136" i="9" a="1"/>
  <c r="J136" i="9" s="1"/>
  <c r="I136" i="9" a="1"/>
  <c r="I136" i="9" s="1"/>
  <c r="H136" i="9" a="1"/>
  <c r="H136" i="9" s="1"/>
  <c r="J135" i="9" a="1"/>
  <c r="J135" i="9" s="1"/>
  <c r="I135" i="9" a="1"/>
  <c r="I135" i="9" s="1"/>
  <c r="H135" i="9" a="1"/>
  <c r="H135" i="9" s="1"/>
  <c r="I132" i="9" a="1"/>
  <c r="I132" i="9" s="1"/>
  <c r="K132" i="9" s="1"/>
  <c r="H132" i="9" a="1"/>
  <c r="H132" i="9" s="1"/>
  <c r="J132" i="9" s="1"/>
  <c r="L132" i="9" s="1"/>
  <c r="J131" i="9" a="1"/>
  <c r="J131" i="9" s="1"/>
  <c r="I131" i="9" a="1"/>
  <c r="I131" i="9" s="1"/>
  <c r="H131" i="9" a="1"/>
  <c r="H131" i="9" s="1"/>
  <c r="I130" i="9" a="1"/>
  <c r="I130" i="9" s="1"/>
  <c r="K130" i="9" s="1"/>
  <c r="H130" i="9" a="1"/>
  <c r="H130" i="9" s="1"/>
  <c r="J130" i="9" s="1"/>
  <c r="L130" i="9" s="1"/>
  <c r="I129" i="9" a="1"/>
  <c r="I129" i="9" s="1"/>
  <c r="K129" i="9" s="1"/>
  <c r="H129" i="9" a="1"/>
  <c r="H129" i="9" s="1"/>
  <c r="J129" i="9" s="1"/>
  <c r="L129" i="9" s="1"/>
  <c r="J128" i="9" a="1"/>
  <c r="J128" i="9" s="1"/>
  <c r="I128" i="9" a="1"/>
  <c r="I128" i="9" s="1"/>
  <c r="H128" i="9" a="1"/>
  <c r="H128" i="9" s="1"/>
  <c r="J127" i="9" a="1"/>
  <c r="J127" i="9" s="1"/>
  <c r="I127" i="9" a="1"/>
  <c r="I127" i="9" s="1"/>
  <c r="H127" i="9" a="1"/>
  <c r="H127" i="9" s="1"/>
  <c r="J126" i="9" a="1"/>
  <c r="J126" i="9" s="1"/>
  <c r="I126" i="9" a="1"/>
  <c r="I126" i="9" s="1"/>
  <c r="H126" i="9" a="1"/>
  <c r="H126" i="9" s="1"/>
  <c r="J125" i="9" a="1"/>
  <c r="J125" i="9" s="1"/>
  <c r="I125" i="9" a="1"/>
  <c r="I125" i="9" s="1"/>
  <c r="H125" i="9" a="1"/>
  <c r="H125" i="9" s="1"/>
  <c r="J124" i="9" a="1"/>
  <c r="J124" i="9" s="1"/>
  <c r="I124" i="9" a="1"/>
  <c r="I124" i="9" s="1"/>
  <c r="H124" i="9" a="1"/>
  <c r="H124" i="9" s="1"/>
  <c r="J123" i="9" a="1"/>
  <c r="J123" i="9" s="1"/>
  <c r="I123" i="9" a="1"/>
  <c r="I123" i="9" s="1"/>
  <c r="H123" i="9" a="1"/>
  <c r="H123" i="9" s="1"/>
  <c r="J122" i="9" a="1"/>
  <c r="J122" i="9" s="1"/>
  <c r="I122" i="9" a="1"/>
  <c r="I122" i="9" s="1"/>
  <c r="H122" i="9" a="1"/>
  <c r="H122" i="9" s="1"/>
  <c r="J121" i="9" a="1"/>
  <c r="J121" i="9" s="1"/>
  <c r="I121" i="9" a="1"/>
  <c r="I121" i="9" s="1"/>
  <c r="H121" i="9" a="1"/>
  <c r="H121" i="9" s="1"/>
  <c r="J120" i="9" a="1"/>
  <c r="J120" i="9" s="1"/>
  <c r="I120" i="9" a="1"/>
  <c r="I120" i="9" s="1"/>
  <c r="H120" i="9" a="1"/>
  <c r="H120" i="9" s="1"/>
  <c r="J119" i="9" a="1"/>
  <c r="J119" i="9" s="1"/>
  <c r="I119" i="9" a="1"/>
  <c r="I119" i="9" s="1"/>
  <c r="H119" i="9" a="1"/>
  <c r="H119" i="9" s="1"/>
  <c r="J118" i="9" a="1"/>
  <c r="J118" i="9" s="1"/>
  <c r="I118" i="9" a="1"/>
  <c r="I118" i="9" s="1"/>
  <c r="H118" i="9" a="1"/>
  <c r="H118" i="9" s="1"/>
  <c r="J117" i="9" a="1"/>
  <c r="J117" i="9" s="1"/>
  <c r="I117" i="9" a="1"/>
  <c r="I117" i="9" s="1"/>
  <c r="H117" i="9" a="1"/>
  <c r="H117" i="9" s="1"/>
  <c r="I114" i="9" a="1"/>
  <c r="I114" i="9" s="1"/>
  <c r="K114" i="9" s="1"/>
  <c r="H114" i="9" a="1"/>
  <c r="H114" i="9" s="1"/>
  <c r="J114" i="9" s="1"/>
  <c r="L114" i="9" s="1"/>
  <c r="I113" i="9" a="1"/>
  <c r="I113" i="9" s="1"/>
  <c r="K113" i="9" s="1"/>
  <c r="H113" i="9" a="1"/>
  <c r="H113" i="9" s="1"/>
  <c r="J113" i="9" s="1"/>
  <c r="L113" i="9" s="1"/>
  <c r="J112" i="9" a="1"/>
  <c r="J112" i="9" s="1"/>
  <c r="I112" i="9" a="1"/>
  <c r="I112" i="9" s="1"/>
  <c r="H112" i="9" a="1"/>
  <c r="H112" i="9" s="1"/>
  <c r="J111" i="9" a="1"/>
  <c r="J111" i="9" s="1"/>
  <c r="I111" i="9" a="1"/>
  <c r="I111" i="9" s="1"/>
  <c r="H111" i="9" a="1"/>
  <c r="H111" i="9" s="1"/>
  <c r="I110" i="9" a="1"/>
  <c r="I110" i="9" s="1"/>
  <c r="K110" i="9" s="1"/>
  <c r="H110" i="9" a="1"/>
  <c r="H110" i="9" s="1"/>
  <c r="J110" i="9" s="1"/>
  <c r="L110" i="9" s="1"/>
  <c r="J109" i="9" a="1"/>
  <c r="J109" i="9" s="1"/>
  <c r="I109" i="9" a="1"/>
  <c r="I109" i="9" s="1"/>
  <c r="H109" i="9" a="1"/>
  <c r="H109" i="9" s="1"/>
  <c r="J108" i="9" a="1"/>
  <c r="J108" i="9" s="1"/>
  <c r="I108" i="9" a="1"/>
  <c r="I108" i="9" s="1"/>
  <c r="H108" i="9" a="1"/>
  <c r="H108" i="9" s="1"/>
  <c r="J107" i="9" a="1"/>
  <c r="J107" i="9" s="1"/>
  <c r="I107" i="9" a="1"/>
  <c r="I107" i="9" s="1"/>
  <c r="H107" i="9" a="1"/>
  <c r="H107" i="9" s="1"/>
  <c r="J106" i="9" a="1"/>
  <c r="J106" i="9" s="1"/>
  <c r="I106" i="9" a="1"/>
  <c r="I106" i="9" s="1"/>
  <c r="H106" i="9" a="1"/>
  <c r="H106" i="9" s="1"/>
  <c r="J105" i="9" a="1"/>
  <c r="J105" i="9" s="1"/>
  <c r="I105" i="9" a="1"/>
  <c r="I105" i="9" s="1"/>
  <c r="H105" i="9" a="1"/>
  <c r="H105" i="9" s="1"/>
  <c r="I104" i="9" a="1"/>
  <c r="I104" i="9" s="1"/>
  <c r="K104" i="9" s="1"/>
  <c r="H104" i="9" a="1"/>
  <c r="H104" i="9" s="1"/>
  <c r="J104" i="9" s="1"/>
  <c r="L104" i="9" s="1"/>
  <c r="J103" i="9" a="1"/>
  <c r="J103" i="9" s="1"/>
  <c r="I103" i="9" a="1"/>
  <c r="I103" i="9" s="1"/>
  <c r="H103" i="9" a="1"/>
  <c r="H103" i="9" s="1"/>
  <c r="J102" i="9" a="1"/>
  <c r="J102" i="9" s="1"/>
  <c r="I102" i="9" a="1"/>
  <c r="I102" i="9" s="1"/>
  <c r="H102" i="9" a="1"/>
  <c r="H102" i="9" s="1"/>
  <c r="J101" i="9" a="1"/>
  <c r="J101" i="9" s="1"/>
  <c r="I101" i="9" a="1"/>
  <c r="I101" i="9" s="1"/>
  <c r="H101" i="9" a="1"/>
  <c r="H101" i="9" s="1"/>
  <c r="J100" i="9" a="1"/>
  <c r="J100" i="9" s="1"/>
  <c r="I100" i="9" a="1"/>
  <c r="I100" i="9" s="1"/>
  <c r="H100" i="9" a="1"/>
  <c r="H100" i="9" s="1"/>
  <c r="J99" i="9" a="1"/>
  <c r="J99" i="9" s="1"/>
  <c r="I99" i="9" a="1"/>
  <c r="I99" i="9" s="1"/>
  <c r="H99" i="9" a="1"/>
  <c r="H99" i="9" s="1"/>
  <c r="J98" i="9" a="1"/>
  <c r="J98" i="9" s="1"/>
  <c r="I98" i="9" a="1"/>
  <c r="I98" i="9" s="1"/>
  <c r="H98" i="9" a="1"/>
  <c r="H98" i="9" s="1"/>
  <c r="J95" i="9" a="1"/>
  <c r="J95" i="9" s="1"/>
  <c r="I95" i="9" a="1"/>
  <c r="I95" i="9" s="1"/>
  <c r="H95" i="9" a="1"/>
  <c r="H95" i="9" s="1"/>
  <c r="J94" i="9" a="1"/>
  <c r="J94" i="9" s="1"/>
  <c r="I94" i="9" a="1"/>
  <c r="I94" i="9" s="1"/>
  <c r="H94" i="9" a="1"/>
  <c r="H94" i="9" s="1"/>
  <c r="I93" i="9" a="1"/>
  <c r="I93" i="9" s="1"/>
  <c r="K93" i="9" s="1"/>
  <c r="H93" i="9" a="1"/>
  <c r="H93" i="9" s="1"/>
  <c r="J93" i="9" s="1"/>
  <c r="L93" i="9" s="1"/>
  <c r="J92" i="9" a="1"/>
  <c r="J92" i="9" s="1"/>
  <c r="I92" i="9" a="1"/>
  <c r="I92" i="9" s="1"/>
  <c r="H92" i="9" a="1"/>
  <c r="H92" i="9" s="1"/>
  <c r="J91" i="9" a="1"/>
  <c r="J91" i="9" s="1"/>
  <c r="I91" i="9" a="1"/>
  <c r="I91" i="9" s="1"/>
  <c r="H91" i="9" a="1"/>
  <c r="H91" i="9" s="1"/>
  <c r="I90" i="9" a="1"/>
  <c r="I90" i="9" s="1"/>
  <c r="K90" i="9" s="1"/>
  <c r="H90" i="9" a="1"/>
  <c r="H90" i="9" s="1"/>
  <c r="J90" i="9" s="1"/>
  <c r="L90" i="9" s="1"/>
  <c r="J89" i="9" a="1"/>
  <c r="J89" i="9" s="1"/>
  <c r="I89" i="9" a="1"/>
  <c r="I89" i="9" s="1"/>
  <c r="H89" i="9" a="1"/>
  <c r="H89" i="9" s="1"/>
  <c r="J88" i="9" a="1"/>
  <c r="J88" i="9" s="1"/>
  <c r="I88" i="9" a="1"/>
  <c r="I88" i="9" s="1"/>
  <c r="H88" i="9" a="1"/>
  <c r="H88" i="9" s="1"/>
  <c r="J87" i="9" a="1"/>
  <c r="J87" i="9" s="1"/>
  <c r="I87" i="9" a="1"/>
  <c r="I87" i="9" s="1"/>
  <c r="H87" i="9" a="1"/>
  <c r="H87" i="9" s="1"/>
  <c r="J86" i="9" a="1"/>
  <c r="J86" i="9" s="1"/>
  <c r="I86" i="9" a="1"/>
  <c r="I86" i="9" s="1"/>
  <c r="H86" i="9" a="1"/>
  <c r="H86" i="9" s="1"/>
  <c r="I85" i="9" a="1"/>
  <c r="I85" i="9" s="1"/>
  <c r="K85" i="9" s="1"/>
  <c r="H85" i="9" a="1"/>
  <c r="H85" i="9" s="1"/>
  <c r="J85" i="9" s="1"/>
  <c r="L85" i="9" s="1"/>
  <c r="J84" i="9" a="1"/>
  <c r="J84" i="9" s="1"/>
  <c r="I84" i="9" a="1"/>
  <c r="I84" i="9" s="1"/>
  <c r="H84" i="9" a="1"/>
  <c r="H84" i="9" s="1"/>
  <c r="J83" i="9" a="1"/>
  <c r="J83" i="9" s="1"/>
  <c r="I83" i="9" a="1"/>
  <c r="I83" i="9" s="1"/>
  <c r="H83" i="9" a="1"/>
  <c r="H83" i="9" s="1"/>
  <c r="J82" i="9" a="1"/>
  <c r="J82" i="9" s="1"/>
  <c r="I82" i="9" a="1"/>
  <c r="I82" i="9" s="1"/>
  <c r="H82" i="9" a="1"/>
  <c r="H82" i="9" s="1"/>
  <c r="J81" i="9" a="1"/>
  <c r="J81" i="9" s="1"/>
  <c r="I81" i="9" a="1"/>
  <c r="I81" i="9" s="1"/>
  <c r="H81" i="9" a="1"/>
  <c r="H81" i="9" s="1"/>
  <c r="J80" i="9" a="1"/>
  <c r="J80" i="9" s="1"/>
  <c r="I80" i="9" a="1"/>
  <c r="I80" i="9" s="1"/>
  <c r="H80" i="9" a="1"/>
  <c r="H80" i="9" s="1"/>
  <c r="I77" i="9" a="1"/>
  <c r="I77" i="9" s="1"/>
  <c r="K77" i="9" s="1"/>
  <c r="H77" i="9" a="1"/>
  <c r="H77" i="9" s="1"/>
  <c r="J77" i="9" s="1"/>
  <c r="L77" i="9" s="1"/>
  <c r="J76" i="9" a="1"/>
  <c r="J76" i="9" s="1"/>
  <c r="I76" i="9" a="1"/>
  <c r="I76" i="9" s="1"/>
  <c r="H76" i="9" a="1"/>
  <c r="H76" i="9" s="1"/>
  <c r="J75" i="9" a="1"/>
  <c r="J75" i="9" s="1"/>
  <c r="I75" i="9" a="1"/>
  <c r="I75" i="9" s="1"/>
  <c r="H75" i="9" a="1"/>
  <c r="H75" i="9" s="1"/>
  <c r="I74" i="9" a="1"/>
  <c r="I74" i="9" s="1"/>
  <c r="K74" i="9" s="1"/>
  <c r="H74" i="9" a="1"/>
  <c r="H74" i="9" s="1"/>
  <c r="J74" i="9" s="1"/>
  <c r="L74" i="9" s="1"/>
  <c r="J73" i="9" a="1"/>
  <c r="J73" i="9" s="1"/>
  <c r="I73" i="9" a="1"/>
  <c r="I73" i="9" s="1"/>
  <c r="H73" i="9" a="1"/>
  <c r="H73" i="9" s="1"/>
  <c r="I72" i="9" a="1"/>
  <c r="I72" i="9" s="1"/>
  <c r="K72" i="9" s="1"/>
  <c r="H72" i="9" a="1"/>
  <c r="H72" i="9" s="1"/>
  <c r="J72" i="9" s="1"/>
  <c r="L72" i="9" s="1"/>
  <c r="J71" i="9" a="1"/>
  <c r="J71" i="9" s="1"/>
  <c r="I71" i="9" a="1"/>
  <c r="I71" i="9" s="1"/>
  <c r="H71" i="9" a="1"/>
  <c r="H71" i="9" s="1"/>
  <c r="I70" i="9" a="1"/>
  <c r="I70" i="9" s="1"/>
  <c r="K70" i="9" s="1"/>
  <c r="H70" i="9" a="1"/>
  <c r="H70" i="9" s="1"/>
  <c r="J70" i="9" s="1"/>
  <c r="L70" i="9" s="1"/>
  <c r="J69" i="9" a="1"/>
  <c r="J69" i="9" s="1"/>
  <c r="I69" i="9" a="1"/>
  <c r="I69" i="9" s="1"/>
  <c r="H69" i="9" a="1"/>
  <c r="H69" i="9" s="1"/>
  <c r="J68" i="9" a="1"/>
  <c r="J68" i="9" s="1"/>
  <c r="I68" i="9" a="1"/>
  <c r="I68" i="9" s="1"/>
  <c r="H68" i="9" a="1"/>
  <c r="H68" i="9" s="1"/>
  <c r="J67" i="9" a="1"/>
  <c r="J67" i="9" s="1"/>
  <c r="I67" i="9" a="1"/>
  <c r="I67" i="9" s="1"/>
  <c r="H67" i="9" a="1"/>
  <c r="H67" i="9" s="1"/>
  <c r="J66" i="9" a="1"/>
  <c r="J66" i="9" s="1"/>
  <c r="I66" i="9" a="1"/>
  <c r="I66" i="9" s="1"/>
  <c r="H66" i="9" a="1"/>
  <c r="H66" i="9" s="1"/>
  <c r="J65" i="9" a="1"/>
  <c r="J65" i="9" s="1"/>
  <c r="I65" i="9" a="1"/>
  <c r="I65" i="9" s="1"/>
  <c r="H65" i="9" a="1"/>
  <c r="H65" i="9" s="1"/>
  <c r="J64" i="9" a="1"/>
  <c r="J64" i="9" s="1"/>
  <c r="I64" i="9" a="1"/>
  <c r="I64" i="9" s="1"/>
  <c r="H64" i="9" a="1"/>
  <c r="H64" i="9" s="1"/>
  <c r="J63" i="9" a="1"/>
  <c r="J63" i="9" s="1"/>
  <c r="I63" i="9" a="1"/>
  <c r="I63" i="9" s="1"/>
  <c r="H63" i="9" a="1"/>
  <c r="H63" i="9" s="1"/>
  <c r="J62" i="9" a="1"/>
  <c r="J62" i="9" s="1"/>
  <c r="I62" i="9" a="1"/>
  <c r="I62" i="9" s="1"/>
  <c r="H62" i="9" a="1"/>
  <c r="H62" i="9" s="1"/>
  <c r="J59" i="9" a="1"/>
  <c r="J59" i="9" s="1"/>
  <c r="I59" i="9" a="1"/>
  <c r="I59" i="9" s="1"/>
  <c r="H59" i="9" a="1"/>
  <c r="H59" i="9" s="1"/>
  <c r="J58" i="9" a="1"/>
  <c r="J58" i="9" s="1"/>
  <c r="I58" i="9" a="1"/>
  <c r="I58" i="9" s="1"/>
  <c r="H58" i="9" a="1"/>
  <c r="H58" i="9" s="1"/>
  <c r="J57" i="9" a="1"/>
  <c r="J57" i="9" s="1"/>
  <c r="I57" i="9" a="1"/>
  <c r="I57" i="9" s="1"/>
  <c r="H57" i="9" a="1"/>
  <c r="H57" i="9" s="1"/>
  <c r="J56" i="9" a="1"/>
  <c r="J56" i="9" s="1"/>
  <c r="I56" i="9" a="1"/>
  <c r="I56" i="9" s="1"/>
  <c r="H56" i="9" a="1"/>
  <c r="H56" i="9" s="1"/>
  <c r="I55" i="9" a="1"/>
  <c r="I55" i="9" s="1"/>
  <c r="K55" i="9" s="1"/>
  <c r="H55" i="9" a="1"/>
  <c r="H55" i="9" s="1"/>
  <c r="J55" i="9" s="1"/>
  <c r="L55" i="9" s="1"/>
  <c r="J54" i="9" a="1"/>
  <c r="J54" i="9" s="1"/>
  <c r="I54" i="9" a="1"/>
  <c r="I54" i="9" s="1"/>
  <c r="H54" i="9" a="1"/>
  <c r="H54" i="9" s="1"/>
  <c r="J53" i="9" a="1"/>
  <c r="J53" i="9" s="1"/>
  <c r="I53" i="9" a="1"/>
  <c r="I53" i="9" s="1"/>
  <c r="H53" i="9" a="1"/>
  <c r="H53" i="9" s="1"/>
  <c r="J52" i="9" a="1"/>
  <c r="J52" i="9" s="1"/>
  <c r="I52" i="9" a="1"/>
  <c r="I52" i="9" s="1"/>
  <c r="H52" i="9" a="1"/>
  <c r="H52" i="9" s="1"/>
  <c r="I51" i="9" a="1"/>
  <c r="I51" i="9" s="1"/>
  <c r="K51" i="9" s="1"/>
  <c r="H51" i="9" a="1"/>
  <c r="H51" i="9" s="1"/>
  <c r="J51" i="9" s="1"/>
  <c r="L51" i="9" s="1"/>
  <c r="J50" i="9" a="1"/>
  <c r="J50" i="9" s="1"/>
  <c r="I50" i="9" a="1"/>
  <c r="I50" i="9" s="1"/>
  <c r="H50" i="9" a="1"/>
  <c r="H50" i="9" s="1"/>
  <c r="J49" i="9" a="1"/>
  <c r="J49" i="9" s="1"/>
  <c r="I49" i="9" a="1"/>
  <c r="I49" i="9" s="1"/>
  <c r="H49" i="9" a="1"/>
  <c r="H49" i="9" s="1"/>
  <c r="J48" i="9" a="1"/>
  <c r="J48" i="9" s="1"/>
  <c r="I48" i="9" a="1"/>
  <c r="I48" i="9" s="1"/>
  <c r="H48" i="9" a="1"/>
  <c r="H48" i="9" s="1"/>
  <c r="J47" i="9" a="1"/>
  <c r="J47" i="9" s="1"/>
  <c r="I47" i="9" a="1"/>
  <c r="I47" i="9" s="1"/>
  <c r="H47" i="9" a="1"/>
  <c r="H47" i="9" s="1"/>
  <c r="I46" i="9" a="1"/>
  <c r="I46" i="9" s="1"/>
  <c r="K46" i="9" s="1"/>
  <c r="H46" i="9" a="1"/>
  <c r="H46" i="9" s="1"/>
  <c r="J46" i="9" s="1"/>
  <c r="L46" i="9" s="1"/>
  <c r="J45" i="9" a="1"/>
  <c r="J45" i="9" s="1"/>
  <c r="I45" i="9" a="1"/>
  <c r="I45" i="9" s="1"/>
  <c r="H45" i="9" a="1"/>
  <c r="H45" i="9" s="1"/>
  <c r="J44" i="9" a="1"/>
  <c r="J44" i="9" s="1"/>
  <c r="I44" i="9" a="1"/>
  <c r="I44" i="9" s="1"/>
  <c r="H44" i="9" a="1"/>
  <c r="H44" i="9" s="1"/>
  <c r="J43" i="9" a="1"/>
  <c r="J43" i="9" s="1"/>
  <c r="I43" i="9" a="1"/>
  <c r="I43" i="9" s="1"/>
  <c r="H43" i="9" a="1"/>
  <c r="H43" i="9" s="1"/>
  <c r="J40" i="9" a="1"/>
  <c r="J40" i="9" s="1"/>
  <c r="I40" i="9" a="1"/>
  <c r="I40" i="9" s="1"/>
  <c r="H40" i="9" a="1"/>
  <c r="H40" i="9" s="1"/>
  <c r="J39" i="9" a="1"/>
  <c r="J39" i="9" s="1"/>
  <c r="I39" i="9" a="1"/>
  <c r="I39" i="9" s="1"/>
  <c r="H39" i="9" a="1"/>
  <c r="H39" i="9" s="1"/>
  <c r="J38" i="9" a="1"/>
  <c r="J38" i="9" s="1"/>
  <c r="I38" i="9" a="1"/>
  <c r="I38" i="9" s="1"/>
  <c r="H38" i="9" a="1"/>
  <c r="H38" i="9" s="1"/>
  <c r="I37" i="9" a="1"/>
  <c r="I37" i="9" s="1"/>
  <c r="K37" i="9" s="1"/>
  <c r="H37" i="9" a="1"/>
  <c r="H37" i="9" s="1"/>
  <c r="J37" i="9" s="1"/>
  <c r="L37" i="9" s="1"/>
  <c r="J36" i="9" a="1"/>
  <c r="J36" i="9" s="1"/>
  <c r="I36" i="9" a="1"/>
  <c r="I36" i="9" s="1"/>
  <c r="H36" i="9" a="1"/>
  <c r="H36" i="9" s="1"/>
  <c r="J35" i="9" a="1"/>
  <c r="J35" i="9" s="1"/>
  <c r="I35" i="9" a="1"/>
  <c r="I35" i="9" s="1"/>
  <c r="H35" i="9" a="1"/>
  <c r="H35" i="9" s="1"/>
  <c r="J34" i="9" a="1"/>
  <c r="J34" i="9" s="1"/>
  <c r="I34" i="9" a="1"/>
  <c r="I34" i="9" s="1"/>
  <c r="H34" i="9" a="1"/>
  <c r="H34" i="9" s="1"/>
  <c r="I33" i="9" a="1"/>
  <c r="I33" i="9" s="1"/>
  <c r="K33" i="9" s="1"/>
  <c r="H33" i="9" a="1"/>
  <c r="H33" i="9" s="1"/>
  <c r="J33" i="9" s="1"/>
  <c r="L33" i="9" s="1"/>
  <c r="J32" i="9" a="1"/>
  <c r="J32" i="9" s="1"/>
  <c r="I32" i="9" a="1"/>
  <c r="I32" i="9" s="1"/>
  <c r="H32" i="9" a="1"/>
  <c r="H32" i="9" s="1"/>
  <c r="J31" i="9" a="1"/>
  <c r="J31" i="9" s="1"/>
  <c r="I31" i="9" a="1"/>
  <c r="I31" i="9" s="1"/>
  <c r="H31" i="9" a="1"/>
  <c r="H31" i="9" s="1"/>
  <c r="J30" i="9" a="1"/>
  <c r="J30" i="9" s="1"/>
  <c r="I30" i="9" a="1"/>
  <c r="I30" i="9" s="1"/>
  <c r="H30" i="9" a="1"/>
  <c r="H30" i="9" s="1"/>
  <c r="J29" i="9" a="1"/>
  <c r="J29" i="9" s="1"/>
  <c r="I29" i="9" a="1"/>
  <c r="I29" i="9" s="1"/>
  <c r="H29" i="9" a="1"/>
  <c r="H29" i="9" s="1"/>
  <c r="I28" i="9" a="1"/>
  <c r="I28" i="9" s="1"/>
  <c r="K28" i="9" s="1"/>
  <c r="H28" i="9" a="1"/>
  <c r="H28" i="9" s="1"/>
  <c r="J28" i="9" s="1"/>
  <c r="L28" i="9" s="1"/>
  <c r="J27" i="9" a="1"/>
  <c r="J27" i="9" s="1"/>
  <c r="I27" i="9" a="1"/>
  <c r="I27" i="9" s="1"/>
  <c r="H27" i="9" a="1"/>
  <c r="H27" i="9" s="1"/>
  <c r="J26" i="9" a="1"/>
  <c r="J26" i="9" s="1"/>
  <c r="I26" i="9" a="1"/>
  <c r="I26" i="9" s="1"/>
  <c r="H26" i="9" a="1"/>
  <c r="H26" i="9" s="1"/>
  <c r="J25" i="9" a="1"/>
  <c r="J25" i="9" s="1"/>
  <c r="I25" i="9" a="1"/>
  <c r="I25" i="9" s="1"/>
  <c r="H25" i="9" a="1"/>
  <c r="H25" i="9" s="1"/>
  <c r="I24" i="9" a="1"/>
  <c r="I24" i="9" s="1"/>
  <c r="K24" i="9" s="1"/>
  <c r="H24" i="9" a="1"/>
  <c r="H24" i="9" s="1"/>
  <c r="J24" i="9" s="1"/>
  <c r="L24" i="9" s="1"/>
  <c r="J21" i="9" a="1"/>
  <c r="J21" i="9" s="1"/>
  <c r="I21" i="9" a="1"/>
  <c r="I21" i="9" s="1"/>
  <c r="H21" i="9" a="1"/>
  <c r="H21" i="9" s="1"/>
  <c r="J18" i="9" a="1"/>
  <c r="J18" i="9" s="1"/>
  <c r="I18" i="9" a="1"/>
  <c r="I18" i="9" s="1"/>
  <c r="H18" i="9" a="1"/>
  <c r="H18" i="9" s="1"/>
  <c r="I17" i="9" a="1"/>
  <c r="I17" i="9" s="1"/>
  <c r="K17" i="9" s="1"/>
  <c r="H17" i="9" a="1"/>
  <c r="H17" i="9" s="1"/>
  <c r="J17" i="9" s="1"/>
  <c r="L17" i="9" s="1"/>
  <c r="I16" i="9" a="1"/>
  <c r="I16" i="9" s="1"/>
  <c r="K16" i="9" s="1"/>
  <c r="H16" i="9" a="1"/>
  <c r="H16" i="9" s="1"/>
  <c r="J16" i="9" s="1"/>
  <c r="L16" i="9" s="1"/>
  <c r="I15" i="9" a="1"/>
  <c r="I15" i="9" s="1"/>
  <c r="K15" i="9" s="1"/>
  <c r="H15" i="9" a="1"/>
  <c r="H15" i="9" s="1"/>
  <c r="J15" i="9" s="1"/>
  <c r="L15" i="9" s="1"/>
  <c r="J14" i="9" a="1"/>
  <c r="J14" i="9" s="1"/>
  <c r="I14" i="9" a="1"/>
  <c r="I14" i="9" s="1"/>
  <c r="H14" i="9" a="1"/>
  <c r="H14" i="9" s="1"/>
  <c r="J13" i="9" a="1"/>
  <c r="J13" i="9" s="1"/>
  <c r="I13" i="9" a="1"/>
  <c r="I13" i="9" s="1"/>
  <c r="H13" i="9" a="1"/>
  <c r="H13" i="9" s="1"/>
  <c r="J12" i="9" a="1"/>
  <c r="J12" i="9" s="1"/>
  <c r="I12" i="9" a="1"/>
  <c r="I12" i="9" s="1"/>
  <c r="H12" i="9" a="1"/>
  <c r="H12" i="9" s="1"/>
  <c r="J11" i="9" a="1"/>
  <c r="J11" i="9" s="1"/>
  <c r="I11" i="9" a="1"/>
  <c r="I11" i="9" s="1"/>
  <c r="H11" i="9" a="1"/>
  <c r="H11" i="9" s="1"/>
  <c r="J10" i="9" a="1"/>
  <c r="J10" i="9" s="1"/>
  <c r="I10" i="9" a="1"/>
  <c r="I10" i="9" s="1"/>
  <c r="H10" i="9" a="1"/>
  <c r="H10" i="9" s="1"/>
  <c r="J9" i="9" a="1"/>
  <c r="J9" i="9" s="1"/>
  <c r="I9" i="9" a="1"/>
  <c r="I9" i="9" s="1"/>
  <c r="H9" i="9" a="1"/>
  <c r="H9" i="9" s="1"/>
  <c r="J7" i="9" a="1"/>
  <c r="J7" i="9" s="1"/>
  <c r="I7" i="9" a="1"/>
  <c r="I7" i="9" s="1"/>
  <c r="H7" i="9" a="1"/>
  <c r="H7" i="9" s="1"/>
  <c r="J6" i="9" a="1"/>
  <c r="J6" i="9" s="1"/>
  <c r="I6" i="9" a="1"/>
  <c r="I6" i="9" s="1"/>
  <c r="H6" i="9" a="1"/>
  <c r="H6" i="9" s="1"/>
  <c r="I5" i="9" a="1"/>
  <c r="I5" i="9" s="1"/>
  <c r="K5" i="9" s="1"/>
  <c r="H5" i="9" a="1"/>
  <c r="H5" i="9" s="1"/>
  <c r="J5" i="9" s="1"/>
  <c r="J4" i="9" a="1"/>
  <c r="J4" i="9" s="1"/>
  <c r="I4" i="9" a="1"/>
  <c r="I4" i="9" s="1"/>
  <c r="H4" i="9" a="1"/>
  <c r="H4" i="9" s="1"/>
  <c r="J3" i="9" a="1"/>
  <c r="J3" i="9" s="1"/>
  <c r="I3" i="9" a="1"/>
  <c r="I3" i="9" s="1"/>
  <c r="H3" i="9" a="1"/>
  <c r="H3" i="9" s="1"/>
  <c r="I1966" i="7" a="1"/>
  <c r="I1966" i="7" s="1"/>
  <c r="K1966" i="7" s="1"/>
  <c r="H1966" i="7" a="1"/>
  <c r="H1966" i="7" s="1"/>
  <c r="J1966" i="7" s="1"/>
  <c r="L1966" i="7" s="1"/>
  <c r="I1934" i="7" a="1"/>
  <c r="I1934" i="7" s="1"/>
  <c r="K1934" i="7" s="1"/>
  <c r="H1934" i="7" a="1"/>
  <c r="H1934" i="7" s="1"/>
  <c r="J1934" i="7" s="1"/>
  <c r="L1934" i="7" s="1"/>
  <c r="I1870" i="7" a="1"/>
  <c r="I1870" i="7" s="1"/>
  <c r="K1870" i="7" s="1"/>
  <c r="H1870" i="7" a="1"/>
  <c r="H1870" i="7" s="1"/>
  <c r="J1870" i="7" s="1"/>
  <c r="L1870" i="7" s="1"/>
  <c r="I1842" i="7" a="1"/>
  <c r="I1842" i="7" s="1"/>
  <c r="K1842" i="7" s="1"/>
  <c r="H1842" i="7" a="1"/>
  <c r="H1842" i="7" s="1"/>
  <c r="J1842" i="7" s="1"/>
  <c r="L1842" i="7" s="1"/>
  <c r="I1803" i="7" a="1"/>
  <c r="I1803" i="7" s="1"/>
  <c r="K1803" i="7" s="1"/>
  <c r="H1803" i="7" a="1"/>
  <c r="H1803" i="7" s="1"/>
  <c r="J1803" i="7" s="1"/>
  <c r="L1803" i="7" s="1"/>
  <c r="I1772" i="7" a="1"/>
  <c r="I1772" i="7" s="1"/>
  <c r="K1772" i="7" s="1"/>
  <c r="H1772" i="7" a="1"/>
  <c r="H1772" i="7" s="1"/>
  <c r="J1772" i="7" s="1"/>
  <c r="L1772" i="7" s="1"/>
  <c r="I1743" i="7" a="1"/>
  <c r="I1743" i="7" s="1"/>
  <c r="K1743" i="7" s="1"/>
  <c r="H1743" i="7" a="1"/>
  <c r="H1743" i="7" s="1"/>
  <c r="J1743" i="7" s="1"/>
  <c r="L1743" i="7" s="1"/>
  <c r="I1710" i="7" a="1"/>
  <c r="I1710" i="7" s="1"/>
  <c r="K1710" i="7" s="1"/>
  <c r="H1710" i="7" a="1"/>
  <c r="H1710" i="7" s="1"/>
  <c r="J1710" i="7" s="1"/>
  <c r="L1710" i="7" s="1"/>
  <c r="I1678" i="7" a="1"/>
  <c r="I1678" i="7" s="1"/>
  <c r="K1678" i="7" s="1"/>
  <c r="H1678" i="7" a="1"/>
  <c r="H1678" i="7" s="1"/>
  <c r="J1678" i="7" s="1"/>
  <c r="L1678" i="7" s="1"/>
  <c r="I1649" i="7" a="1"/>
  <c r="I1649" i="7" s="1"/>
  <c r="K1649" i="7" s="1"/>
  <c r="H1649" i="7" a="1"/>
  <c r="H1649" i="7" s="1"/>
  <c r="J1649" i="7" s="1"/>
  <c r="L1649" i="7" s="1"/>
  <c r="I1614" i="7" a="1"/>
  <c r="I1614" i="7" s="1"/>
  <c r="K1614" i="7" s="1"/>
  <c r="H1614" i="7" a="1"/>
  <c r="H1614" i="7" s="1"/>
  <c r="J1614" i="7" s="1"/>
  <c r="L1614" i="7" s="1"/>
  <c r="I1581" i="7" a="1"/>
  <c r="I1581" i="7" s="1"/>
  <c r="K1581" i="7" s="1"/>
  <c r="H1581" i="7" a="1"/>
  <c r="H1581" i="7" s="1"/>
  <c r="J1581" i="7" s="1"/>
  <c r="L1581" i="7" s="1"/>
  <c r="I1549" i="7" a="1"/>
  <c r="I1549" i="7" s="1"/>
  <c r="K1549" i="7" s="1"/>
  <c r="H1549" i="7" a="1"/>
  <c r="H1549" i="7" s="1"/>
  <c r="J1549" i="7" s="1"/>
  <c r="L1549" i="7" s="1"/>
  <c r="I1294" i="7" a="1"/>
  <c r="I1294" i="7" s="1"/>
  <c r="K1294" i="7" s="1"/>
  <c r="H1294" i="7" a="1"/>
  <c r="H1294" i="7" s="1"/>
  <c r="J1294" i="7" s="1"/>
  <c r="L1294" i="7" s="1"/>
  <c r="I1131" i="7" a="1"/>
  <c r="I1131" i="7" s="1"/>
  <c r="K1131" i="7" s="1"/>
  <c r="H1131" i="7" a="1"/>
  <c r="H1131" i="7" s="1"/>
  <c r="J1131" i="7" s="1"/>
  <c r="L1131" i="7" s="1"/>
  <c r="I1100" i="7" a="1"/>
  <c r="I1100" i="7" s="1"/>
  <c r="K1100" i="7" s="1"/>
  <c r="H1100" i="7" a="1"/>
  <c r="H1100" i="7" s="1"/>
  <c r="J1100" i="7" s="1"/>
  <c r="L1100" i="7" s="1"/>
  <c r="I1033" i="7" a="1"/>
  <c r="I1033" i="7" s="1"/>
  <c r="K1033" i="7" s="1"/>
  <c r="H1033" i="7" a="1"/>
  <c r="H1033" i="7" s="1"/>
  <c r="J1033" i="7" s="1"/>
  <c r="L1033" i="7" s="1"/>
  <c r="I942" i="7" a="1"/>
  <c r="I942" i="7" s="1"/>
  <c r="K942" i="7" s="1"/>
  <c r="H942" i="7" a="1"/>
  <c r="H942" i="7" s="1"/>
  <c r="J942" i="7" s="1"/>
  <c r="L942" i="7" s="1"/>
  <c r="I908" i="7" a="1"/>
  <c r="I908" i="7" s="1"/>
  <c r="K908" i="7" s="1"/>
  <c r="H908" i="7" a="1"/>
  <c r="H908" i="7" s="1"/>
  <c r="J908" i="7" s="1"/>
  <c r="L908" i="7" s="1"/>
  <c r="I874" i="7" a="1"/>
  <c r="I874" i="7" s="1"/>
  <c r="K874" i="7" s="1"/>
  <c r="H874" i="7" a="1"/>
  <c r="H874" i="7" s="1"/>
  <c r="J874" i="7" s="1"/>
  <c r="L874" i="7" s="1"/>
  <c r="I843" i="7" a="1"/>
  <c r="I843" i="7" s="1"/>
  <c r="K843" i="7" s="1"/>
  <c r="H843" i="7" a="1"/>
  <c r="H843" i="7" s="1"/>
  <c r="J843" i="7" s="1"/>
  <c r="L843" i="7" s="1"/>
  <c r="I809" i="7" a="1"/>
  <c r="I809" i="7" s="1"/>
  <c r="K809" i="7" s="1"/>
  <c r="H809" i="7" a="1"/>
  <c r="H809" i="7" s="1"/>
  <c r="J809" i="7" s="1"/>
  <c r="L809" i="7" s="1"/>
  <c r="I780" i="7" a="1"/>
  <c r="I780" i="7" s="1"/>
  <c r="K780" i="7" s="1"/>
  <c r="H780" i="7" a="1"/>
  <c r="H780" i="7" s="1"/>
  <c r="J780" i="7" s="1"/>
  <c r="L780" i="7" s="1"/>
  <c r="I366" i="7" a="1"/>
  <c r="I366" i="7" s="1"/>
  <c r="K366" i="7" s="1"/>
  <c r="H366" i="7" a="1"/>
  <c r="H366" i="7" s="1"/>
  <c r="J366" i="7" s="1"/>
  <c r="L366" i="7" s="1"/>
  <c r="I237" i="7" a="1"/>
  <c r="I237" i="7" s="1"/>
  <c r="K237" i="7" s="1"/>
  <c r="H237" i="7" a="1"/>
  <c r="H237" i="7" s="1"/>
  <c r="J237" i="7" s="1"/>
  <c r="L237" i="7" s="1"/>
  <c r="I175" i="7" a="1"/>
  <c r="I175" i="7" s="1"/>
  <c r="K175" i="7" s="1"/>
  <c r="H175" i="7" a="1"/>
  <c r="H175" i="7" s="1"/>
  <c r="J175" i="7" s="1"/>
  <c r="L175" i="7" s="1"/>
  <c r="I142" i="7" a="1"/>
  <c r="I142" i="7" s="1"/>
  <c r="K142" i="7" s="1"/>
  <c r="H142" i="7" a="1"/>
  <c r="H142" i="7" s="1"/>
  <c r="J142" i="7" s="1"/>
  <c r="L142" i="7" s="1"/>
  <c r="I76" i="7" a="1"/>
  <c r="I76" i="7" s="1"/>
  <c r="K76" i="7" s="1"/>
  <c r="H76" i="7" a="1"/>
  <c r="H76" i="7" s="1"/>
  <c r="J76" i="7" s="1"/>
  <c r="L76" i="7" s="1"/>
  <c r="I45" i="7" a="1"/>
  <c r="I45" i="7" s="1"/>
  <c r="K45" i="7" s="1"/>
  <c r="H45" i="7" a="1"/>
  <c r="H45" i="7" s="1"/>
  <c r="J45" i="7" s="1"/>
  <c r="L45" i="7" s="1"/>
  <c r="H1903" i="7" a="1"/>
  <c r="H1903" i="7" s="1"/>
  <c r="J1903" i="7" s="1"/>
  <c r="L1903" i="7" s="1"/>
  <c r="I1903" i="7" a="1"/>
  <c r="I1903" i="7" s="1"/>
  <c r="K1903" i="7" s="1"/>
  <c r="H1221" i="7" a="1"/>
  <c r="H1221" i="7" s="1"/>
  <c r="J1221" i="7" s="1"/>
  <c r="L1221" i="7" s="1"/>
  <c r="I1221" i="7" a="1"/>
  <c r="I1221" i="7" s="1"/>
  <c r="K1221" i="7" s="1"/>
  <c r="H1064" i="7" a="1"/>
  <c r="H1064" i="7" s="1"/>
  <c r="J1064" i="7" s="1"/>
  <c r="L1064" i="7" s="1"/>
  <c r="I1064" i="7" a="1"/>
  <c r="I1064" i="7" s="1"/>
  <c r="K1064" i="7" s="1"/>
  <c r="I1091" i="7" a="1"/>
  <c r="I1091" i="7" s="1"/>
  <c r="K1091" i="7" s="1"/>
  <c r="H1091" i="7" a="1"/>
  <c r="H1091" i="7" s="1"/>
  <c r="J1091" i="7" s="1"/>
  <c r="L1091" i="7" s="1"/>
  <c r="I1027" i="7" a="1"/>
  <c r="I1027" i="7" s="1"/>
  <c r="K1027" i="7" s="1"/>
  <c r="H1027" i="7" a="1"/>
  <c r="H1027" i="7" s="1"/>
  <c r="J1027" i="7" s="1"/>
  <c r="L1027" i="7" s="1"/>
  <c r="I771" i="7" a="1"/>
  <c r="I771" i="7" s="1"/>
  <c r="K771" i="7" s="1"/>
  <c r="H771" i="7" a="1"/>
  <c r="H771" i="7" s="1"/>
  <c r="J771" i="7" s="1"/>
  <c r="L771" i="7" s="1"/>
  <c r="I2179" i="7" a="1"/>
  <c r="I2179" i="7" s="1"/>
  <c r="K2179" i="7" s="1"/>
  <c r="H2179" i="7" a="1"/>
  <c r="H2179" i="7" s="1"/>
  <c r="J2179" i="7" s="1"/>
  <c r="L2179" i="7" s="1"/>
  <c r="I2083" i="7" a="1"/>
  <c r="I2083" i="7" s="1"/>
  <c r="K2083" i="7" s="1"/>
  <c r="H2083" i="7" a="1"/>
  <c r="H2083" i="7" s="1"/>
  <c r="J2083" i="7" s="1"/>
  <c r="L2083" i="7" s="1"/>
  <c r="I2051" i="7" a="1"/>
  <c r="I2051" i="7" s="1"/>
  <c r="K2051" i="7" s="1"/>
  <c r="H2051" i="7" a="1"/>
  <c r="H2051" i="7" s="1"/>
  <c r="J2051" i="7" s="1"/>
  <c r="L2051" i="7" s="1"/>
  <c r="I1892" i="7" a="1"/>
  <c r="I1892" i="7" s="1"/>
  <c r="K1892" i="7" s="1"/>
  <c r="H1892" i="7" a="1"/>
  <c r="H1892" i="7" s="1"/>
  <c r="J1892" i="7" s="1"/>
  <c r="L1892" i="7" s="1"/>
  <c r="I1763" i="7" a="1"/>
  <c r="I1763" i="7" s="1"/>
  <c r="K1763" i="7" s="1"/>
  <c r="H1763" i="7" a="1"/>
  <c r="H1763" i="7" s="1"/>
  <c r="J1763" i="7" s="1"/>
  <c r="L1763" i="7" s="1"/>
  <c r="I1668" i="7" a="1"/>
  <c r="I1668" i="7" s="1"/>
  <c r="K1668" i="7" s="1"/>
  <c r="H1668" i="7" a="1"/>
  <c r="H1668" i="7" s="1"/>
  <c r="J1668" i="7" s="1"/>
  <c r="L1668" i="7" s="1"/>
  <c r="I1604" i="7" a="1"/>
  <c r="I1604" i="7" s="1"/>
  <c r="K1604" i="7" s="1"/>
  <c r="H1604" i="7" a="1"/>
  <c r="H1604" i="7" s="1"/>
  <c r="J1604" i="7" s="1"/>
  <c r="L1604" i="7" s="1"/>
  <c r="I1475" i="7" a="1"/>
  <c r="I1475" i="7" s="1"/>
  <c r="K1475" i="7" s="1"/>
  <c r="H1475" i="7" a="1"/>
  <c r="H1475" i="7" s="1"/>
  <c r="J1475" i="7" s="1"/>
  <c r="L1475" i="7" s="1"/>
  <c r="I1443" i="7" a="1"/>
  <c r="I1443" i="7" s="1"/>
  <c r="K1443" i="7" s="1"/>
  <c r="H1443" i="7" a="1"/>
  <c r="H1443" i="7" s="1"/>
  <c r="J1443" i="7" s="1"/>
  <c r="L1443" i="7" s="1"/>
  <c r="I1411" i="7" a="1"/>
  <c r="I1411" i="7" s="1"/>
  <c r="K1411" i="7" s="1"/>
  <c r="H1411" i="7" a="1"/>
  <c r="H1411" i="7" s="1"/>
  <c r="J1411" i="7" s="1"/>
  <c r="L1411" i="7" s="1"/>
  <c r="I1251" i="7" a="1"/>
  <c r="I1251" i="7" s="1"/>
  <c r="K1251" i="7" s="1"/>
  <c r="H1251" i="7" a="1"/>
  <c r="H1251" i="7" s="1"/>
  <c r="J1251" i="7" s="1"/>
  <c r="L1251" i="7" s="1"/>
  <c r="I1924" i="7" a="1"/>
  <c r="I1924" i="7" s="1"/>
  <c r="K1924" i="7" s="1"/>
  <c r="H1924" i="7" a="1"/>
  <c r="H1924" i="7" s="1"/>
  <c r="J1924" i="7" s="1"/>
  <c r="L1924" i="7" s="1"/>
  <c r="I1860" i="7" a="1"/>
  <c r="I1860" i="7" s="1"/>
  <c r="K1860" i="7" s="1"/>
  <c r="H1860" i="7" a="1"/>
  <c r="H1860" i="7" s="1"/>
  <c r="J1860" i="7" s="1"/>
  <c r="L1860" i="7" s="1"/>
  <c r="I1829" i="7" a="1"/>
  <c r="I1829" i="7" s="1"/>
  <c r="K1829" i="7" s="1"/>
  <c r="H1829" i="7" a="1"/>
  <c r="H1829" i="7" s="1"/>
  <c r="J1829" i="7" s="1"/>
  <c r="L1829" i="7" s="1"/>
  <c r="I1732" i="7" a="1"/>
  <c r="I1732" i="7" s="1"/>
  <c r="K1732" i="7" s="1"/>
  <c r="H1732" i="7" a="1"/>
  <c r="H1732" i="7" s="1"/>
  <c r="J1732" i="7" s="1"/>
  <c r="L1732" i="7" s="1"/>
  <c r="I1636" i="7" a="1"/>
  <c r="I1636" i="7" s="1"/>
  <c r="K1636" i="7" s="1"/>
  <c r="H1636" i="7" a="1"/>
  <c r="H1636" i="7" s="1"/>
  <c r="J1636" i="7" s="1"/>
  <c r="L1636" i="7" s="1"/>
  <c r="I1540" i="7" a="1"/>
  <c r="I1540" i="7" s="1"/>
  <c r="K1540" i="7" s="1"/>
  <c r="H1540" i="7" a="1"/>
  <c r="H1540" i="7" s="1"/>
  <c r="J1540" i="7" s="1"/>
  <c r="L1540" i="7" s="1"/>
  <c r="H1284" i="7" a="1"/>
  <c r="H1284" i="7" s="1"/>
  <c r="J1284" i="7" s="1"/>
  <c r="L1284" i="7" s="1"/>
  <c r="I1284" i="7" a="1"/>
  <c r="I1284" i="7" s="1"/>
  <c r="K1284" i="7" s="1"/>
  <c r="I1060" i="7" a="1"/>
  <c r="I1060" i="7" s="1"/>
  <c r="K1060" i="7" s="1"/>
  <c r="H1060" i="7" a="1"/>
  <c r="H1060" i="7" s="1"/>
  <c r="J1060" i="7" s="1"/>
  <c r="L1060" i="7" s="1"/>
  <c r="I1125" i="7" a="1"/>
  <c r="I1125" i="7" s="1"/>
  <c r="K1125" i="7" s="1"/>
  <c r="H1125" i="7" a="1"/>
  <c r="H1125" i="7" s="1"/>
  <c r="J1125" i="7" s="1"/>
  <c r="L1125" i="7" s="1"/>
  <c r="I1093" i="7" a="1"/>
  <c r="I1093" i="7" s="1"/>
  <c r="K1093" i="7" s="1"/>
  <c r="H1093" i="7" a="1"/>
  <c r="H1093" i="7" s="1"/>
  <c r="J1093" i="7" s="1"/>
  <c r="L1093" i="7" s="1"/>
  <c r="I965" i="7" a="1"/>
  <c r="I965" i="7" s="1"/>
  <c r="K965" i="7" s="1"/>
  <c r="H965" i="7" a="1"/>
  <c r="H965" i="7" s="1"/>
  <c r="J965" i="7" s="1"/>
  <c r="L965" i="7" s="1"/>
  <c r="I837" i="7" a="1"/>
  <c r="I837" i="7" s="1"/>
  <c r="K837" i="7" s="1"/>
  <c r="H837" i="7" a="1"/>
  <c r="H837" i="7" s="1"/>
  <c r="J837" i="7" s="1"/>
  <c r="L837" i="7" s="1"/>
  <c r="I1639" i="7" a="1"/>
  <c r="I1639" i="7" s="1"/>
  <c r="K1639" i="7" s="1"/>
  <c r="H1639" i="7" a="1"/>
  <c r="H1639" i="7" s="1"/>
  <c r="J1639" i="7" s="1"/>
  <c r="L1639" i="7" s="1"/>
  <c r="I1509" i="7" a="1"/>
  <c r="I1509" i="7" s="1"/>
  <c r="K1509" i="7" s="1"/>
  <c r="H1509" i="7" a="1"/>
  <c r="H1509" i="7" s="1"/>
  <c r="J1509" i="7" s="1"/>
  <c r="L1509" i="7" s="1"/>
  <c r="I1477" i="7" a="1"/>
  <c r="I1477" i="7" s="1"/>
  <c r="K1477" i="7" s="1"/>
  <c r="H1477" i="7" a="1"/>
  <c r="H1477" i="7" s="1"/>
  <c r="J1477" i="7" s="1"/>
  <c r="L1477" i="7" s="1"/>
  <c r="I1413" i="7" a="1"/>
  <c r="I1413" i="7" s="1"/>
  <c r="K1413" i="7" s="1"/>
  <c r="H1413" i="7" a="1"/>
  <c r="H1413" i="7" s="1"/>
  <c r="J1413" i="7" s="1"/>
  <c r="L1413" i="7" s="1"/>
  <c r="I1349" i="7" a="1"/>
  <c r="I1349" i="7" s="1"/>
  <c r="K1349" i="7" s="1"/>
  <c r="H1349" i="7" a="1"/>
  <c r="H1349" i="7" s="1"/>
  <c r="J1349" i="7" s="1"/>
  <c r="L1349" i="7" s="1"/>
  <c r="I1318" i="7" a="1"/>
  <c r="I1318" i="7" s="1"/>
  <c r="K1318" i="7" s="1"/>
  <c r="H1318" i="7" a="1"/>
  <c r="H1318" i="7" s="1"/>
  <c r="J1318" i="7" s="1"/>
  <c r="L1318" i="7" s="1"/>
  <c r="I1253" i="7" a="1"/>
  <c r="I1253" i="7" s="1"/>
  <c r="K1253" i="7" s="1"/>
  <c r="H1253" i="7" a="1"/>
  <c r="H1253" i="7" s="1"/>
  <c r="J1253" i="7" s="1"/>
  <c r="L1253" i="7" s="1"/>
  <c r="I1189" i="7" a="1"/>
  <c r="I1189" i="7" s="1"/>
  <c r="K1189" i="7" s="1"/>
  <c r="H1189" i="7" a="1"/>
  <c r="H1189" i="7" s="1"/>
  <c r="J1189" i="7" s="1"/>
  <c r="L1189" i="7" s="1"/>
  <c r="H1157" i="7" a="1"/>
  <c r="H1157" i="7" s="1"/>
  <c r="J1157" i="7" s="1"/>
  <c r="L1157" i="7" s="1"/>
  <c r="I1157" i="7" a="1"/>
  <c r="I1157" i="7" s="1"/>
  <c r="K1157" i="7" s="1"/>
  <c r="I566" i="7" a="1"/>
  <c r="I566" i="7" s="1"/>
  <c r="K566" i="7" s="1"/>
  <c r="H566" i="7" a="1"/>
  <c r="H566" i="7" s="1"/>
  <c r="J566" i="7" s="1"/>
  <c r="L566" i="7" s="1"/>
  <c r="H1493" i="7" a="1"/>
  <c r="H1493" i="7" s="1"/>
  <c r="J1493" i="7" s="1"/>
  <c r="L1493" i="7" s="1"/>
  <c r="I1493" i="7" a="1"/>
  <c r="I1493" i="7" s="1"/>
  <c r="K1493" i="7" s="1"/>
  <c r="H1460" i="7" a="1"/>
  <c r="H1460" i="7" s="1"/>
  <c r="J1460" i="7" s="1"/>
  <c r="L1460" i="7" s="1"/>
  <c r="I1460" i="7" a="1"/>
  <c r="I1460" i="7" s="1"/>
  <c r="K1460" i="7" s="1"/>
  <c r="I1003" i="7" a="1"/>
  <c r="I1003" i="7" s="1"/>
  <c r="K1003" i="7" s="1"/>
  <c r="H1003" i="7" a="1"/>
  <c r="H1003" i="7" s="1"/>
  <c r="J1003" i="7" s="1"/>
  <c r="L1003" i="7" s="1"/>
  <c r="I1296" i="7" a="1"/>
  <c r="I1296" i="7" s="1"/>
  <c r="K1296" i="7" s="1"/>
  <c r="H1296" i="7" a="1"/>
  <c r="H1296" i="7" s="1"/>
  <c r="J1296" i="7" s="1"/>
  <c r="L1296" i="7" s="1"/>
  <c r="I1229" i="7" a="1"/>
  <c r="I1229" i="7" s="1"/>
  <c r="K1229" i="7" s="1"/>
  <c r="H1229" i="7" a="1"/>
  <c r="H1229" i="7" s="1"/>
  <c r="J1229" i="7" s="1"/>
  <c r="L1229" i="7" s="1"/>
  <c r="H1197" i="7" a="1"/>
  <c r="H1197" i="7" s="1"/>
  <c r="J1197" i="7" s="1"/>
  <c r="L1197" i="7" s="1"/>
  <c r="I1197" i="7" a="1"/>
  <c r="I1197" i="7" s="1"/>
  <c r="K1197" i="7" s="1"/>
  <c r="I776" i="7" a="1"/>
  <c r="I776" i="7" s="1"/>
  <c r="K776" i="7" s="1"/>
  <c r="H776" i="7" a="1"/>
  <c r="H776" i="7" s="1"/>
  <c r="J776" i="7" s="1"/>
  <c r="L776" i="7" s="1"/>
  <c r="I551" i="7" a="1"/>
  <c r="I551" i="7" s="1"/>
  <c r="K551" i="7" s="1"/>
  <c r="H551" i="7" a="1"/>
  <c r="H551" i="7" s="1"/>
  <c r="J551" i="7" s="1"/>
  <c r="L551" i="7" s="1"/>
  <c r="I2279" i="7" a="1"/>
  <c r="I2279" i="7" s="1"/>
  <c r="K2279" i="7" s="1"/>
  <c r="H2279" i="7" a="1"/>
  <c r="H2279" i="7" s="1"/>
  <c r="J2279" i="7" s="1"/>
  <c r="L2279" i="7" s="1"/>
  <c r="I2246" i="7" a="1"/>
  <c r="I2246" i="7" s="1"/>
  <c r="K2246" i="7" s="1"/>
  <c r="H2246" i="7" a="1"/>
  <c r="H2246" i="7" s="1"/>
  <c r="J2246" i="7" s="1"/>
  <c r="L2246" i="7" s="1"/>
  <c r="I2216" i="7" a="1"/>
  <c r="I2216" i="7" s="1"/>
  <c r="K2216" i="7" s="1"/>
  <c r="H2216" i="7" a="1"/>
  <c r="H2216" i="7" s="1"/>
  <c r="J2216" i="7" s="1"/>
  <c r="L2216" i="7" s="1"/>
  <c r="I2183" i="7" a="1"/>
  <c r="I2183" i="7" s="1"/>
  <c r="K2183" i="7" s="1"/>
  <c r="H2183" i="7" a="1"/>
  <c r="H2183" i="7" s="1"/>
  <c r="J2183" i="7" s="1"/>
  <c r="L2183" i="7" s="1"/>
  <c r="H2152" i="7" a="1"/>
  <c r="H2152" i="7" s="1"/>
  <c r="J2152" i="7" s="1"/>
  <c r="L2152" i="7" s="1"/>
  <c r="I2152" i="7" a="1"/>
  <c r="I2152" i="7" s="1"/>
  <c r="K2152" i="7" s="1"/>
  <c r="H937" i="7" a="1"/>
  <c r="H937" i="7" s="1"/>
  <c r="J937" i="7" s="1"/>
  <c r="L937" i="7" s="1"/>
  <c r="I937" i="7" a="1"/>
  <c r="I937" i="7" s="1"/>
  <c r="K937" i="7" s="1"/>
  <c r="I2282" i="7" a="1"/>
  <c r="I2282" i="7" s="1"/>
  <c r="K2282" i="7" s="1"/>
  <c r="H2282" i="7" a="1"/>
  <c r="H2282" i="7" s="1"/>
  <c r="J2282" i="7" s="1"/>
  <c r="L2282" i="7" s="1"/>
  <c r="I2249" i="7" a="1"/>
  <c r="I2249" i="7" s="1"/>
  <c r="K2249" i="7" s="1"/>
  <c r="H2249" i="7" a="1"/>
  <c r="H2249" i="7" s="1"/>
  <c r="J2249" i="7" s="1"/>
  <c r="L2249" i="7" s="1"/>
  <c r="I2219" i="7" a="1"/>
  <c r="I2219" i="7" s="1"/>
  <c r="K2219" i="7" s="1"/>
  <c r="H2219" i="7" a="1"/>
  <c r="H2219" i="7" s="1"/>
  <c r="J2219" i="7" s="1"/>
  <c r="L2219" i="7" s="1"/>
  <c r="I2186" i="7" a="1"/>
  <c r="I2186" i="7" s="1"/>
  <c r="K2186" i="7" s="1"/>
  <c r="H2186" i="7" a="1"/>
  <c r="H2186" i="7" s="1"/>
  <c r="J2186" i="7" s="1"/>
  <c r="L2186" i="7" s="1"/>
  <c r="I2155" i="7" a="1"/>
  <c r="I2155" i="7" s="1"/>
  <c r="K2155" i="7" s="1"/>
  <c r="H2155" i="7" a="1"/>
  <c r="H2155" i="7" s="1"/>
  <c r="J2155" i="7" s="1"/>
  <c r="L2155" i="7" s="1"/>
  <c r="I2123" i="7" a="1"/>
  <c r="I2123" i="7" s="1"/>
  <c r="K2123" i="7" s="1"/>
  <c r="H2123" i="7" a="1"/>
  <c r="H2123" i="7" s="1"/>
  <c r="J2123" i="7" s="1"/>
  <c r="L2123" i="7" s="1"/>
  <c r="I2088" i="7" a="1"/>
  <c r="I2088" i="7" s="1"/>
  <c r="K2088" i="7" s="1"/>
  <c r="H2088" i="7" a="1"/>
  <c r="H2088" i="7" s="1"/>
  <c r="J2088" i="7" s="1"/>
  <c r="L2088" i="7" s="1"/>
  <c r="I2059" i="7" a="1"/>
  <c r="I2059" i="7" s="1"/>
  <c r="K2059" i="7" s="1"/>
  <c r="H2059" i="7" a="1"/>
  <c r="H2059" i="7" s="1"/>
  <c r="J2059" i="7" s="1"/>
  <c r="L2059" i="7" s="1"/>
  <c r="I2027" i="7" a="1"/>
  <c r="I2027" i="7" s="1"/>
  <c r="K2027" i="7" s="1"/>
  <c r="H2027" i="7" a="1"/>
  <c r="H2027" i="7" s="1"/>
  <c r="J2027" i="7" s="1"/>
  <c r="L2027" i="7" s="1"/>
  <c r="I1995" i="7" a="1"/>
  <c r="I1995" i="7" s="1"/>
  <c r="K1995" i="7" s="1"/>
  <c r="H1995" i="7" a="1"/>
  <c r="H1995" i="7" s="1"/>
  <c r="J1995" i="7" s="1"/>
  <c r="L1995" i="7" s="1"/>
  <c r="I1965" i="7" a="1"/>
  <c r="I1965" i="7" s="1"/>
  <c r="K1965" i="7" s="1"/>
  <c r="H1965" i="7" a="1"/>
  <c r="H1965" i="7" s="1"/>
  <c r="J1965" i="7" s="1"/>
  <c r="L1965" i="7" s="1"/>
  <c r="I1933" i="7" a="1"/>
  <c r="I1933" i="7" s="1"/>
  <c r="K1933" i="7" s="1"/>
  <c r="H1933" i="7" a="1"/>
  <c r="H1933" i="7" s="1"/>
  <c r="J1933" i="7" s="1"/>
  <c r="L1933" i="7" s="1"/>
  <c r="I1869" i="7" a="1"/>
  <c r="I1869" i="7" s="1"/>
  <c r="K1869" i="7" s="1"/>
  <c r="H1869" i="7" a="1"/>
  <c r="H1869" i="7" s="1"/>
  <c r="J1869" i="7" s="1"/>
  <c r="L1869" i="7" s="1"/>
  <c r="I1802" i="7" a="1"/>
  <c r="I1802" i="7" s="1"/>
  <c r="K1802" i="7" s="1"/>
  <c r="H1802" i="7" a="1"/>
  <c r="H1802" i="7" s="1"/>
  <c r="J1802" i="7" s="1"/>
  <c r="L1802" i="7" s="1"/>
  <c r="I1771" i="7" a="1"/>
  <c r="I1771" i="7" s="1"/>
  <c r="K1771" i="7" s="1"/>
  <c r="H1771" i="7" a="1"/>
  <c r="H1771" i="7" s="1"/>
  <c r="J1771" i="7" s="1"/>
  <c r="L1771" i="7" s="1"/>
  <c r="I1513" i="7" a="1"/>
  <c r="I1513" i="7" s="1"/>
  <c r="K1513" i="7" s="1"/>
  <c r="H1513" i="7" a="1"/>
  <c r="H1513" i="7" s="1"/>
  <c r="J1513" i="7" s="1"/>
  <c r="L1513" i="7" s="1"/>
  <c r="I1481" i="7" a="1"/>
  <c r="I1481" i="7" s="1"/>
  <c r="K1481" i="7" s="1"/>
  <c r="H1481" i="7" a="1"/>
  <c r="H1481" i="7" s="1"/>
  <c r="J1481" i="7" s="1"/>
  <c r="L1481" i="7" s="1"/>
  <c r="I1446" i="7" a="1"/>
  <c r="I1446" i="7" s="1"/>
  <c r="K1446" i="7" s="1"/>
  <c r="H1446" i="7" a="1"/>
  <c r="H1446" i="7" s="1"/>
  <c r="J1446" i="7" s="1"/>
  <c r="L1446" i="7" s="1"/>
  <c r="I1417" i="7" a="1"/>
  <c r="I1417" i="7" s="1"/>
  <c r="K1417" i="7" s="1"/>
  <c r="H1417" i="7" a="1"/>
  <c r="H1417" i="7" s="1"/>
  <c r="J1417" i="7" s="1"/>
  <c r="L1417" i="7" s="1"/>
  <c r="I1385" i="7" a="1"/>
  <c r="I1385" i="7" s="1"/>
  <c r="K1385" i="7" s="1"/>
  <c r="H1385" i="7" a="1"/>
  <c r="H1385" i="7" s="1"/>
  <c r="J1385" i="7" s="1"/>
  <c r="L1385" i="7" s="1"/>
  <c r="I1353" i="7" a="1"/>
  <c r="I1353" i="7" s="1"/>
  <c r="K1353" i="7" s="1"/>
  <c r="H1353" i="7" a="1"/>
  <c r="H1353" i="7" s="1"/>
  <c r="J1353" i="7" s="1"/>
  <c r="L1353" i="7" s="1"/>
  <c r="I1323" i="7" a="1"/>
  <c r="I1323" i="7" s="1"/>
  <c r="K1323" i="7" s="1"/>
  <c r="H1323" i="7" a="1"/>
  <c r="H1323" i="7" s="1"/>
  <c r="J1323" i="7" s="1"/>
  <c r="L1323" i="7" s="1"/>
  <c r="I1224" i="7" a="1"/>
  <c r="I1224" i="7" s="1"/>
  <c r="K1224" i="7" s="1"/>
  <c r="H1224" i="7" a="1"/>
  <c r="H1224" i="7" s="1"/>
  <c r="J1224" i="7" s="1"/>
  <c r="L1224" i="7" s="1"/>
  <c r="I1192" i="7" a="1"/>
  <c r="I1192" i="7" s="1"/>
  <c r="K1192" i="7" s="1"/>
  <c r="H1192" i="7" a="1"/>
  <c r="H1192" i="7" s="1"/>
  <c r="J1192" i="7" s="1"/>
  <c r="L1192" i="7" s="1"/>
  <c r="I1162" i="7" a="1"/>
  <c r="I1162" i="7" s="1"/>
  <c r="K1162" i="7" s="1"/>
  <c r="H1162" i="7" a="1"/>
  <c r="H1162" i="7" s="1"/>
  <c r="J1162" i="7" s="1"/>
  <c r="L1162" i="7" s="1"/>
  <c r="I1130" i="7" a="1"/>
  <c r="I1130" i="7" s="1"/>
  <c r="K1130" i="7" s="1"/>
  <c r="H1130" i="7" a="1"/>
  <c r="H1130" i="7" s="1"/>
  <c r="J1130" i="7" s="1"/>
  <c r="L1130" i="7" s="1"/>
  <c r="I1099" i="7" a="1"/>
  <c r="I1099" i="7" s="1"/>
  <c r="K1099" i="7" s="1"/>
  <c r="H1099" i="7" a="1"/>
  <c r="H1099" i="7" s="1"/>
  <c r="J1099" i="7" s="1"/>
  <c r="L1099" i="7" s="1"/>
  <c r="I1065" i="7" a="1"/>
  <c r="I1065" i="7" s="1"/>
  <c r="K1065" i="7" s="1"/>
  <c r="H1065" i="7" a="1"/>
  <c r="H1065" i="7" s="1"/>
  <c r="J1065" i="7" s="1"/>
  <c r="L1065" i="7" s="1"/>
  <c r="I1032" i="7" a="1"/>
  <c r="I1032" i="7" s="1"/>
  <c r="K1032" i="7" s="1"/>
  <c r="H1032" i="7" a="1"/>
  <c r="H1032" i="7" s="1"/>
  <c r="J1032" i="7" s="1"/>
  <c r="L1032" i="7" s="1"/>
  <c r="I999" i="7" a="1"/>
  <c r="I999" i="7" s="1"/>
  <c r="K999" i="7" s="1"/>
  <c r="H999" i="7" a="1"/>
  <c r="H999" i="7" s="1"/>
  <c r="J999" i="7" s="1"/>
  <c r="L999" i="7" s="1"/>
  <c r="I970" i="7" a="1"/>
  <c r="I970" i="7" s="1"/>
  <c r="K970" i="7" s="1"/>
  <c r="H970" i="7" a="1"/>
  <c r="H970" i="7" s="1"/>
  <c r="J970" i="7" s="1"/>
  <c r="L970" i="7" s="1"/>
  <c r="I723" i="7" a="1"/>
  <c r="I723" i="7" s="1"/>
  <c r="K723" i="7" s="1"/>
  <c r="H723" i="7" a="1"/>
  <c r="H723" i="7" s="1"/>
  <c r="J723" i="7" s="1"/>
  <c r="L723" i="7" s="1"/>
  <c r="I717" i="7" a="1"/>
  <c r="I717" i="7" s="1"/>
  <c r="K717" i="7" s="1"/>
  <c r="H717" i="7" a="1"/>
  <c r="H717" i="7" s="1"/>
  <c r="J717" i="7" s="1"/>
  <c r="L717" i="7" s="1"/>
  <c r="I689" i="7" a="1"/>
  <c r="I689" i="7" s="1"/>
  <c r="K689" i="7" s="1"/>
  <c r="H689" i="7" a="1"/>
  <c r="H689" i="7" s="1"/>
  <c r="J689" i="7" s="1"/>
  <c r="L689" i="7" s="1"/>
  <c r="I658" i="7" a="1"/>
  <c r="I658" i="7" s="1"/>
  <c r="K658" i="7" s="1"/>
  <c r="H658" i="7" a="1"/>
  <c r="H658" i="7" s="1"/>
  <c r="J658" i="7" s="1"/>
  <c r="L658" i="7" s="1"/>
  <c r="I594" i="7" a="1"/>
  <c r="I594" i="7" s="1"/>
  <c r="K594" i="7" s="1"/>
  <c r="H594" i="7" a="1"/>
  <c r="H594" i="7" s="1"/>
  <c r="J594" i="7" s="1"/>
  <c r="L594" i="7" s="1"/>
  <c r="I554" i="7" a="1"/>
  <c r="I554" i="7" s="1"/>
  <c r="K554" i="7" s="1"/>
  <c r="H554" i="7" a="1"/>
  <c r="H554" i="7" s="1"/>
  <c r="J554" i="7" s="1"/>
  <c r="L554" i="7" s="1"/>
  <c r="I529" i="7" a="1"/>
  <c r="I529" i="7" s="1"/>
  <c r="K529" i="7" s="1"/>
  <c r="H529" i="7" a="1"/>
  <c r="H529" i="7" s="1"/>
  <c r="J529" i="7" s="1"/>
  <c r="L529" i="7" s="1"/>
  <c r="I523" i="7" a="1"/>
  <c r="I523" i="7" s="1"/>
  <c r="K523" i="7" s="1"/>
  <c r="H523" i="7" a="1"/>
  <c r="H523" i="7" s="1"/>
  <c r="J523" i="7" s="1"/>
  <c r="L523" i="7" s="1"/>
  <c r="I498" i="7" a="1"/>
  <c r="I498" i="7" s="1"/>
  <c r="K498" i="7" s="1"/>
  <c r="H498" i="7" a="1"/>
  <c r="H498" i="7" s="1"/>
  <c r="J498" i="7" s="1"/>
  <c r="L498" i="7" s="1"/>
  <c r="I491" i="7" a="1"/>
  <c r="I491" i="7" s="1"/>
  <c r="K491" i="7" s="1"/>
  <c r="H491" i="7" a="1"/>
  <c r="H491" i="7" s="1"/>
  <c r="J491" i="7" s="1"/>
  <c r="L491" i="7" s="1"/>
  <c r="I464" i="7" a="1"/>
  <c r="I464" i="7" s="1"/>
  <c r="K464" i="7" s="1"/>
  <c r="H464" i="7" a="1"/>
  <c r="H464" i="7" s="1"/>
  <c r="J464" i="7" s="1"/>
  <c r="L464" i="7" s="1"/>
  <c r="I400" i="7" a="1"/>
  <c r="I400" i="7" s="1"/>
  <c r="K400" i="7" s="1"/>
  <c r="H400" i="7" a="1"/>
  <c r="H400" i="7" s="1"/>
  <c r="J400" i="7" s="1"/>
  <c r="L400" i="7" s="1"/>
  <c r="I395" i="7" a="1"/>
  <c r="I395" i="7" s="1"/>
  <c r="K395" i="7" s="1"/>
  <c r="H395" i="7" a="1"/>
  <c r="H395" i="7" s="1"/>
  <c r="J395" i="7" s="1"/>
  <c r="L395" i="7" s="1"/>
  <c r="I370" i="7" a="1"/>
  <c r="I370" i="7" s="1"/>
  <c r="K370" i="7" s="1"/>
  <c r="H370" i="7" a="1"/>
  <c r="H370" i="7" s="1"/>
  <c r="J370" i="7" s="1"/>
  <c r="L370" i="7" s="1"/>
  <c r="I336" i="7" a="1"/>
  <c r="I336" i="7" s="1"/>
  <c r="K336" i="7" s="1"/>
  <c r="H336" i="7" a="1"/>
  <c r="H336" i="7" s="1"/>
  <c r="J336" i="7" s="1"/>
  <c r="L336" i="7" s="1"/>
  <c r="I308" i="7" a="1"/>
  <c r="I308" i="7" s="1"/>
  <c r="K308" i="7" s="1"/>
  <c r="H308" i="7" a="1"/>
  <c r="H308" i="7" s="1"/>
  <c r="J308" i="7" s="1"/>
  <c r="L308" i="7" s="1"/>
  <c r="I304" i="7" a="1"/>
  <c r="I304" i="7" s="1"/>
  <c r="K304" i="7" s="1"/>
  <c r="H304" i="7" a="1"/>
  <c r="H304" i="7" s="1"/>
  <c r="J304" i="7" s="1"/>
  <c r="L304" i="7" s="1"/>
  <c r="I267" i="7" a="1"/>
  <c r="I267" i="7" s="1"/>
  <c r="K267" i="7" s="1"/>
  <c r="H267" i="7" a="1"/>
  <c r="H267" i="7" s="1"/>
  <c r="J267" i="7" s="1"/>
  <c r="L267" i="7" s="1"/>
  <c r="I236" i="7" a="1"/>
  <c r="I236" i="7" s="1"/>
  <c r="K236" i="7" s="1"/>
  <c r="H236" i="7" a="1"/>
  <c r="H236" i="7" s="1"/>
  <c r="J236" i="7" s="1"/>
  <c r="L236" i="7" s="1"/>
  <c r="I179" i="7" a="1"/>
  <c r="I179" i="7" s="1"/>
  <c r="K179" i="7" s="1"/>
  <c r="H179" i="7" a="1"/>
  <c r="H179" i="7" s="1"/>
  <c r="J179" i="7" s="1"/>
  <c r="L179" i="7" s="1"/>
  <c r="I146" i="7" a="1"/>
  <c r="I146" i="7" s="1"/>
  <c r="K146" i="7" s="1"/>
  <c r="H146" i="7" a="1"/>
  <c r="H146" i="7" s="1"/>
  <c r="J146" i="7" s="1"/>
  <c r="L146" i="7" s="1"/>
  <c r="I113" i="7" a="1"/>
  <c r="I113" i="7" s="1"/>
  <c r="K113" i="7" s="1"/>
  <c r="H113" i="7" a="1"/>
  <c r="H113" i="7" s="1"/>
  <c r="J113" i="7" s="1"/>
  <c r="L113" i="7" s="1"/>
  <c r="I108" i="7" a="1"/>
  <c r="I108" i="7" s="1"/>
  <c r="K108" i="7" s="1"/>
  <c r="H108" i="7" a="1"/>
  <c r="H108" i="7" s="1"/>
  <c r="J108" i="7" s="1"/>
  <c r="L108" i="7" s="1"/>
  <c r="I50" i="7" a="1"/>
  <c r="I50" i="7" s="1"/>
  <c r="K50" i="7" s="1"/>
  <c r="H50" i="7" a="1"/>
  <c r="H50" i="7" s="1"/>
  <c r="J50" i="7" s="1"/>
  <c r="L50" i="7" s="1"/>
  <c r="I1902" i="7" a="1"/>
  <c r="I1902" i="7" s="1"/>
  <c r="K1902" i="7" s="1"/>
  <c r="H1902" i="7" a="1"/>
  <c r="H1902" i="7" s="1"/>
  <c r="J1902" i="7" s="1"/>
  <c r="L1902" i="7" s="1"/>
  <c r="I1841" i="7" a="1"/>
  <c r="I1841" i="7" s="1"/>
  <c r="K1841" i="7" s="1"/>
  <c r="H1841" i="7" a="1"/>
  <c r="H1841" i="7" s="1"/>
  <c r="J1841" i="7" s="1"/>
  <c r="L1841" i="7" s="1"/>
  <c r="I17" i="7" a="1"/>
  <c r="I17" i="7" s="1"/>
  <c r="K17" i="7" s="1"/>
  <c r="H17" i="7" a="1"/>
  <c r="H17" i="7" s="1"/>
  <c r="J17" i="7" s="1"/>
  <c r="L17" i="7" s="1"/>
  <c r="I856" i="7" a="1"/>
  <c r="I856" i="7" s="1"/>
  <c r="K856" i="7" s="1"/>
  <c r="H856" i="7" a="1"/>
  <c r="H856" i="7" s="1"/>
  <c r="J856" i="7" s="1"/>
  <c r="L856" i="7" s="1"/>
  <c r="I632" i="7" a="1"/>
  <c r="I632" i="7" s="1"/>
  <c r="K632" i="7" s="1"/>
  <c r="H632" i="7" a="1"/>
  <c r="H632" i="7" s="1"/>
  <c r="J632" i="7" s="1"/>
  <c r="L632" i="7" s="1"/>
  <c r="I1368" i="7" a="1"/>
  <c r="I1368" i="7" s="1"/>
  <c r="K1368" i="7" s="1"/>
  <c r="H1368" i="7" a="1"/>
  <c r="H1368" i="7" s="1"/>
  <c r="J1368" i="7" s="1"/>
  <c r="L1368" i="7" s="1"/>
  <c r="H1206" i="7" a="1"/>
  <c r="H1206" i="7" s="1"/>
  <c r="J1206" i="7" s="1"/>
  <c r="L1206" i="7" s="1"/>
  <c r="I1206" i="7" a="1"/>
  <c r="I1206" i="7" s="1"/>
  <c r="K1206" i="7" s="1"/>
  <c r="I1597" i="7" a="1"/>
  <c r="I1597" i="7" s="1"/>
  <c r="K1597" i="7" s="1"/>
  <c r="H1597" i="7" a="1"/>
  <c r="H1597" i="7" s="1"/>
  <c r="J1597" i="7" s="1"/>
  <c r="L1597" i="7" s="1"/>
  <c r="I1533" i="7" a="1"/>
  <c r="I1533" i="7" s="1"/>
  <c r="K1533" i="7" s="1"/>
  <c r="H1533" i="7" a="1"/>
  <c r="H1533" i="7" s="1"/>
  <c r="J1533" i="7" s="1"/>
  <c r="L1533" i="7" s="1"/>
  <c r="I1501" i="7" a="1"/>
  <c r="I1501" i="7" s="1"/>
  <c r="K1501" i="7" s="1"/>
  <c r="H1501" i="7" a="1"/>
  <c r="H1501" i="7" s="1"/>
  <c r="J1501" i="7" s="1"/>
  <c r="L1501" i="7" s="1"/>
  <c r="I1465" i="7" a="1"/>
  <c r="I1465" i="7" s="1"/>
  <c r="K1465" i="7" s="1"/>
  <c r="H1465" i="7" a="1"/>
  <c r="H1465" i="7" s="1"/>
  <c r="J1465" i="7" s="1"/>
  <c r="L1465" i="7" s="1"/>
  <c r="I1439" i="7" a="1"/>
  <c r="I1439" i="7" s="1"/>
  <c r="K1439" i="7" s="1"/>
  <c r="H1439" i="7" a="1"/>
  <c r="H1439" i="7" s="1"/>
  <c r="J1439" i="7" s="1"/>
  <c r="L1439" i="7" s="1"/>
  <c r="I1438" i="7" a="1"/>
  <c r="I1438" i="7" s="1"/>
  <c r="K1438" i="7" s="1"/>
  <c r="H1438" i="7" a="1"/>
  <c r="H1438" i="7" s="1"/>
  <c r="J1438" i="7" s="1"/>
  <c r="L1438" i="7" s="1"/>
  <c r="I1436" i="7" a="1"/>
  <c r="I1436" i="7" s="1"/>
  <c r="K1436" i="7" s="1"/>
  <c r="H1436" i="7" a="1"/>
  <c r="H1436" i="7" s="1"/>
  <c r="J1436" i="7" s="1"/>
  <c r="L1436" i="7" s="1"/>
  <c r="I1435" i="7" a="1"/>
  <c r="I1435" i="7" s="1"/>
  <c r="K1435" i="7" s="1"/>
  <c r="H1435" i="7" a="1"/>
  <c r="H1435" i="7" s="1"/>
  <c r="J1435" i="7" s="1"/>
  <c r="L1435" i="7" s="1"/>
  <c r="I1405" i="7" a="1"/>
  <c r="I1405" i="7" s="1"/>
  <c r="K1405" i="7" s="1"/>
  <c r="H1405" i="7" a="1"/>
  <c r="H1405" i="7" s="1"/>
  <c r="J1405" i="7" s="1"/>
  <c r="L1405" i="7" s="1"/>
  <c r="I1117" i="7" a="1"/>
  <c r="I1117" i="7" s="1"/>
  <c r="K1117" i="7" s="1"/>
  <c r="H1117" i="7" a="1"/>
  <c r="H1117" i="7" s="1"/>
  <c r="J1117" i="7" s="1"/>
  <c r="L1117" i="7" s="1"/>
  <c r="I796" i="7" a="1"/>
  <c r="I796" i="7" s="1"/>
  <c r="K796" i="7" s="1"/>
  <c r="H796" i="7" a="1"/>
  <c r="H796" i="7" s="1"/>
  <c r="J796" i="7" s="1"/>
  <c r="L796" i="7" s="1"/>
  <c r="I414" i="7" a="1"/>
  <c r="I414" i="7" s="1"/>
  <c r="K414" i="7" s="1"/>
  <c r="H414" i="7" a="1"/>
  <c r="H414" i="7" s="1"/>
  <c r="J414" i="7" s="1"/>
  <c r="L414" i="7" s="1"/>
  <c r="I412" i="7" a="1"/>
  <c r="I412" i="7" s="1"/>
  <c r="K412" i="7" s="1"/>
  <c r="H412" i="7" a="1"/>
  <c r="H412" i="7" s="1"/>
  <c r="J412" i="7" s="1"/>
  <c r="L412" i="7" s="1"/>
  <c r="I381" i="7" a="1"/>
  <c r="I381" i="7" s="1"/>
  <c r="K381" i="7" s="1"/>
  <c r="H381" i="7" a="1"/>
  <c r="H381" i="7" s="1"/>
  <c r="J381" i="7" s="1"/>
  <c r="L381" i="7" s="1"/>
  <c r="I352" i="7" a="1"/>
  <c r="I352" i="7" s="1"/>
  <c r="K352" i="7" s="1"/>
  <c r="H352" i="7" a="1"/>
  <c r="H352" i="7" s="1"/>
  <c r="J352" i="7" s="1"/>
  <c r="L352" i="7" s="1"/>
  <c r="I318" i="7" a="1"/>
  <c r="I318" i="7" s="1"/>
  <c r="K318" i="7" s="1"/>
  <c r="H318" i="7" a="1"/>
  <c r="H318" i="7" s="1"/>
  <c r="J318" i="7" s="1"/>
  <c r="L318" i="7" s="1"/>
  <c r="I254" i="7" a="1"/>
  <c r="I254" i="7" s="1"/>
  <c r="K254" i="7" s="1"/>
  <c r="H254" i="7" a="1"/>
  <c r="H254" i="7" s="1"/>
  <c r="J254" i="7" s="1"/>
  <c r="L254" i="7" s="1"/>
  <c r="I251" i="7" a="1"/>
  <c r="I251" i="7" s="1"/>
  <c r="K251" i="7" s="1"/>
  <c r="H251" i="7" a="1"/>
  <c r="H251" i="7" s="1"/>
  <c r="J251" i="7" s="1"/>
  <c r="L251" i="7" s="1"/>
  <c r="I221" i="7" a="1"/>
  <c r="I221" i="7" s="1"/>
  <c r="K221" i="7" s="1"/>
  <c r="H221" i="7" a="1"/>
  <c r="H221" i="7" s="1"/>
  <c r="J221" i="7" s="1"/>
  <c r="L221" i="7" s="1"/>
  <c r="I220" i="7" a="1"/>
  <c r="I220" i="7" s="1"/>
  <c r="K220" i="7" s="1"/>
  <c r="H220" i="7" a="1"/>
  <c r="H220" i="7" s="1"/>
  <c r="J220" i="7" s="1"/>
  <c r="L220" i="7" s="1"/>
  <c r="I189" i="7" a="1"/>
  <c r="I189" i="7" s="1"/>
  <c r="K189" i="7" s="1"/>
  <c r="H189" i="7" a="1"/>
  <c r="H189" i="7" s="1"/>
  <c r="J189" i="7" s="1"/>
  <c r="L189" i="7" s="1"/>
  <c r="I160" i="7" a="1"/>
  <c r="I160" i="7" s="1"/>
  <c r="K160" i="7" s="1"/>
  <c r="H160" i="7" a="1"/>
  <c r="H160" i="7" s="1"/>
  <c r="J160" i="7" s="1"/>
  <c r="L160" i="7" s="1"/>
  <c r="I159" i="7" a="1"/>
  <c r="I159" i="7" s="1"/>
  <c r="K159" i="7" s="1"/>
  <c r="H159" i="7" a="1"/>
  <c r="H159" i="7" s="1"/>
  <c r="J159" i="7" s="1"/>
  <c r="L159" i="7" s="1"/>
  <c r="I158" i="7" a="1"/>
  <c r="I158" i="7" s="1"/>
  <c r="K158" i="7" s="1"/>
  <c r="H158" i="7" a="1"/>
  <c r="H158" i="7" s="1"/>
  <c r="J158" i="7" s="1"/>
  <c r="L158" i="7" s="1"/>
  <c r="I157" i="7" a="1"/>
  <c r="I157" i="7" s="1"/>
  <c r="K157" i="7" s="1"/>
  <c r="H157" i="7" a="1"/>
  <c r="H157" i="7" s="1"/>
  <c r="J157" i="7" s="1"/>
  <c r="L157" i="7" s="1"/>
  <c r="I156" i="7" a="1"/>
  <c r="I156" i="7" s="1"/>
  <c r="K156" i="7" s="1"/>
  <c r="H156" i="7" a="1"/>
  <c r="H156" i="7" s="1"/>
  <c r="J156" i="7" s="1"/>
  <c r="L156" i="7" s="1"/>
  <c r="I127" i="7" a="1"/>
  <c r="I127" i="7" s="1"/>
  <c r="K127" i="7" s="1"/>
  <c r="H127" i="7" a="1"/>
  <c r="H127" i="7" s="1"/>
  <c r="J127" i="7" s="1"/>
  <c r="L127" i="7" s="1"/>
  <c r="I126" i="7" a="1"/>
  <c r="I126" i="7" s="1"/>
  <c r="K126" i="7" s="1"/>
  <c r="H126" i="7" a="1"/>
  <c r="H126" i="7" s="1"/>
  <c r="J126" i="7" s="1"/>
  <c r="L126" i="7" s="1"/>
  <c r="I124" i="7" a="1"/>
  <c r="I124" i="7" s="1"/>
  <c r="K124" i="7" s="1"/>
  <c r="H124" i="7" a="1"/>
  <c r="H124" i="7" s="1"/>
  <c r="J124" i="7" s="1"/>
  <c r="L124" i="7" s="1"/>
  <c r="I94" i="7" a="1"/>
  <c r="I94" i="7" s="1"/>
  <c r="K94" i="7" s="1"/>
  <c r="H94" i="7" a="1"/>
  <c r="H94" i="7" s="1"/>
  <c r="J94" i="7" s="1"/>
  <c r="L94" i="7" s="1"/>
  <c r="I2140" i="7" a="1"/>
  <c r="I2140" i="7" s="1"/>
  <c r="K2140" i="7" s="1"/>
  <c r="H2140" i="7" a="1"/>
  <c r="H2140" i="7" s="1"/>
  <c r="J2140" i="7" s="1"/>
  <c r="L2140" i="7" s="1"/>
  <c r="I2107" i="7" a="1"/>
  <c r="I2107" i="7" s="1"/>
  <c r="K2107" i="7" s="1"/>
  <c r="H2107" i="7" a="1"/>
  <c r="H2107" i="7" s="1"/>
  <c r="J2107" i="7" s="1"/>
  <c r="L2107" i="7" s="1"/>
  <c r="I2011" i="7" a="1"/>
  <c r="I2011" i="7" s="1"/>
  <c r="K2011" i="7" s="1"/>
  <c r="H2011" i="7" a="1"/>
  <c r="H2011" i="7" s="1"/>
  <c r="J2011" i="7" s="1"/>
  <c r="L2011" i="7" s="1"/>
  <c r="I1532" i="7" a="1"/>
  <c r="I1532" i="7" s="1"/>
  <c r="K1532" i="7" s="1"/>
  <c r="H1532" i="7" a="1"/>
  <c r="H1532" i="7" s="1"/>
  <c r="J1532" i="7" s="1"/>
  <c r="L1532" i="7" s="1"/>
  <c r="I1500" i="7" a="1"/>
  <c r="I1500" i="7" s="1"/>
  <c r="K1500" i="7" s="1"/>
  <c r="H1500" i="7" a="1"/>
  <c r="H1500" i="7" s="1"/>
  <c r="J1500" i="7" s="1"/>
  <c r="L1500" i="7" s="1"/>
  <c r="I1467" i="7" a="1"/>
  <c r="I1467" i="7" s="1"/>
  <c r="K1467" i="7" s="1"/>
  <c r="H1467" i="7" a="1"/>
  <c r="H1467" i="7" s="1"/>
  <c r="J1467" i="7" s="1"/>
  <c r="L1467" i="7" s="1"/>
  <c r="I1307" i="7" a="1"/>
  <c r="I1307" i="7" s="1"/>
  <c r="K1307" i="7" s="1"/>
  <c r="H1307" i="7" a="1"/>
  <c r="H1307" i="7" s="1"/>
  <c r="J1307" i="7" s="1"/>
  <c r="L1307" i="7" s="1"/>
  <c r="H1212" i="7" a="1"/>
  <c r="H1212" i="7" s="1"/>
  <c r="J1212" i="7" s="1"/>
  <c r="L1212" i="7" s="1"/>
  <c r="I1212" i="7" a="1"/>
  <c r="I1212" i="7" s="1"/>
  <c r="K1212" i="7" s="1"/>
  <c r="H1643" i="7" a="1"/>
  <c r="H1643" i="7" s="1"/>
  <c r="J1643" i="7" s="1"/>
  <c r="L1643" i="7" s="1"/>
  <c r="I1643" i="7" a="1"/>
  <c r="I1643" i="7" s="1"/>
  <c r="K1643" i="7" s="1"/>
  <c r="I1700" i="7" a="1"/>
  <c r="I1700" i="7" s="1"/>
  <c r="K1700" i="7" s="1"/>
  <c r="H1700" i="7" a="1"/>
  <c r="H1700" i="7" s="1"/>
  <c r="J1700" i="7" s="1"/>
  <c r="L1700" i="7" s="1"/>
  <c r="H1605" i="7" a="1"/>
  <c r="H1605" i="7" s="1"/>
  <c r="J1605" i="7" s="1"/>
  <c r="L1605" i="7" s="1"/>
  <c r="I1605" i="7" a="1"/>
  <c r="I1605" i="7" s="1"/>
  <c r="K1605" i="7" s="1"/>
  <c r="I876" i="7" a="1"/>
  <c r="I876" i="7" s="1"/>
  <c r="K876" i="7" s="1"/>
  <c r="H876" i="7" a="1"/>
  <c r="H876" i="7" s="1"/>
  <c r="J876" i="7" s="1"/>
  <c r="L876" i="7" s="1"/>
  <c r="I1387" i="7" a="1"/>
  <c r="I1387" i="7" s="1"/>
  <c r="K1387" i="7" s="1"/>
  <c r="H1387" i="7" a="1"/>
  <c r="H1387" i="7" s="1"/>
  <c r="J1387" i="7" s="1"/>
  <c r="L1387" i="7" s="1"/>
  <c r="H1355" i="7" a="1"/>
  <c r="H1355" i="7" s="1"/>
  <c r="J1355" i="7" s="1"/>
  <c r="L1355" i="7" s="1"/>
  <c r="I1355" i="7" a="1"/>
  <c r="I1355" i="7" s="1"/>
  <c r="K1355" i="7" s="1"/>
  <c r="I2277" i="7" a="1"/>
  <c r="I2277" i="7" s="1"/>
  <c r="K2277" i="7" s="1"/>
  <c r="H2277" i="7" a="1"/>
  <c r="H2277" i="7" s="1"/>
  <c r="J2277" i="7" s="1"/>
  <c r="L2277" i="7" s="1"/>
  <c r="I2244" i="7" a="1"/>
  <c r="I2244" i="7" s="1"/>
  <c r="K2244" i="7" s="1"/>
  <c r="H2244" i="7" a="1"/>
  <c r="H2244" i="7" s="1"/>
  <c r="J2244" i="7" s="1"/>
  <c r="L2244" i="7" s="1"/>
  <c r="I2214" i="7" a="1"/>
  <c r="I2214" i="7" s="1"/>
  <c r="K2214" i="7" s="1"/>
  <c r="H2214" i="7" a="1"/>
  <c r="H2214" i="7" s="1"/>
  <c r="J2214" i="7" s="1"/>
  <c r="L2214" i="7" s="1"/>
  <c r="I2181" i="7" a="1"/>
  <c r="I2181" i="7" s="1"/>
  <c r="K2181" i="7" s="1"/>
  <c r="H2181" i="7" a="1"/>
  <c r="H2181" i="7" s="1"/>
  <c r="J2181" i="7" s="1"/>
  <c r="L2181" i="7" s="1"/>
  <c r="I2150" i="7" a="1"/>
  <c r="I2150" i="7" s="1"/>
  <c r="K2150" i="7" s="1"/>
  <c r="H2150" i="7" a="1"/>
  <c r="H2150" i="7" s="1"/>
  <c r="J2150" i="7" s="1"/>
  <c r="L2150" i="7" s="1"/>
  <c r="I2117" i="7" a="1"/>
  <c r="I2117" i="7" s="1"/>
  <c r="K2117" i="7" s="1"/>
  <c r="H2117" i="7" a="1"/>
  <c r="H2117" i="7" s="1"/>
  <c r="J2117" i="7" s="1"/>
  <c r="L2117" i="7" s="1"/>
  <c r="I2084" i="7" a="1"/>
  <c r="I2084" i="7" s="1"/>
  <c r="K2084" i="7" s="1"/>
  <c r="H2084" i="7" a="1"/>
  <c r="H2084" i="7" s="1"/>
  <c r="J2084" i="7" s="1"/>
  <c r="L2084" i="7" s="1"/>
  <c r="I2053" i="7" a="1"/>
  <c r="I2053" i="7" s="1"/>
  <c r="K2053" i="7" s="1"/>
  <c r="H2053" i="7" a="1"/>
  <c r="H2053" i="7" s="1"/>
  <c r="J2053" i="7" s="1"/>
  <c r="L2053" i="7" s="1"/>
  <c r="I2021" i="7" a="1"/>
  <c r="I2021" i="7" s="1"/>
  <c r="K2021" i="7" s="1"/>
  <c r="H2021" i="7" a="1"/>
  <c r="H2021" i="7" s="1"/>
  <c r="J2021" i="7" s="1"/>
  <c r="L2021" i="7" s="1"/>
  <c r="I1796" i="7" a="1"/>
  <c r="I1796" i="7" s="1"/>
  <c r="K1796" i="7" s="1"/>
  <c r="H1796" i="7" a="1"/>
  <c r="H1796" i="7" s="1"/>
  <c r="J1796" i="7" s="1"/>
  <c r="L1796" i="7" s="1"/>
  <c r="H1927" i="7" a="1"/>
  <c r="H1927" i="7" s="1"/>
  <c r="J1927" i="7" s="1"/>
  <c r="L1927" i="7" s="1"/>
  <c r="I1927" i="7" a="1"/>
  <c r="I1927" i="7" s="1"/>
  <c r="K1927" i="7" s="1"/>
  <c r="H324" i="7" a="1"/>
  <c r="H324" i="7" s="1"/>
  <c r="J324" i="7" s="1"/>
  <c r="L324" i="7" s="1"/>
  <c r="I324" i="7" a="1"/>
  <c r="I324" i="7" s="1"/>
  <c r="K324" i="7" s="1"/>
  <c r="H2121" i="7" a="1"/>
  <c r="H2121" i="7" s="1"/>
  <c r="J2121" i="7" s="1"/>
  <c r="L2121" i="7" s="1"/>
  <c r="I2121" i="7" a="1"/>
  <c r="I2121" i="7" s="1"/>
  <c r="K2121" i="7" s="1"/>
  <c r="I842" i="7" a="1"/>
  <c r="I842" i="7" s="1"/>
  <c r="K842" i="7" s="1"/>
  <c r="H842" i="7" a="1"/>
  <c r="H842" i="7" s="1"/>
  <c r="J842" i="7" s="1"/>
  <c r="L842" i="7" s="1"/>
  <c r="I808" i="7" a="1"/>
  <c r="I808" i="7" s="1"/>
  <c r="K808" i="7" s="1"/>
  <c r="H808" i="7" a="1"/>
  <c r="H808" i="7" s="1"/>
  <c r="J808" i="7" s="1"/>
  <c r="L808" i="7" s="1"/>
  <c r="I169" i="7" a="1"/>
  <c r="I169" i="7" s="1"/>
  <c r="K169" i="7" s="1"/>
  <c r="H169" i="7" a="1"/>
  <c r="H169" i="7" s="1"/>
  <c r="J169" i="7" s="1"/>
  <c r="L169" i="7" s="1"/>
  <c r="I136" i="7" a="1"/>
  <c r="I136" i="7" s="1"/>
  <c r="K136" i="7" s="1"/>
  <c r="H136" i="7" a="1"/>
  <c r="H136" i="7" s="1"/>
  <c r="J136" i="7" s="1"/>
  <c r="L136" i="7" s="1"/>
  <c r="I70" i="7" a="1"/>
  <c r="I70" i="7" s="1"/>
  <c r="K70" i="7" s="1"/>
  <c r="H70" i="7" a="1"/>
  <c r="H70" i="7" s="1"/>
  <c r="J70" i="7" s="1"/>
  <c r="L70" i="7" s="1"/>
  <c r="I39" i="7" a="1"/>
  <c r="I39" i="7" s="1"/>
  <c r="K39" i="7" s="1"/>
  <c r="H39" i="7" a="1"/>
  <c r="H39" i="7" s="1"/>
  <c r="J39" i="7" s="1"/>
  <c r="L39" i="7" s="1"/>
  <c r="I5" i="7" a="1"/>
  <c r="I5" i="7" s="1"/>
  <c r="K5" i="7" s="1"/>
  <c r="H5" i="7" a="1"/>
  <c r="H5" i="7" s="1"/>
  <c r="J5" i="7" s="1"/>
  <c r="L5" i="7" s="1"/>
  <c r="I900" i="7" a="1"/>
  <c r="I900" i="7" s="1"/>
  <c r="K900" i="7" s="1"/>
  <c r="H900" i="7" a="1"/>
  <c r="H900" i="7" s="1"/>
  <c r="J900" i="7" s="1"/>
  <c r="L900" i="7" s="1"/>
  <c r="I772" i="7" a="1"/>
  <c r="I772" i="7" s="1"/>
  <c r="K772" i="7" s="1"/>
  <c r="H772" i="7" a="1"/>
  <c r="H772" i="7" s="1"/>
  <c r="J772" i="7" s="1"/>
  <c r="L772" i="7" s="1"/>
  <c r="I294" i="7" a="1"/>
  <c r="I294" i="7" s="1"/>
  <c r="K294" i="7" s="1"/>
  <c r="H294" i="7" a="1"/>
  <c r="H294" i="7" s="1"/>
  <c r="J294" i="7" s="1"/>
  <c r="L294" i="7" s="1"/>
  <c r="I1956" i="7" a="1"/>
  <c r="I1956" i="7" s="1"/>
  <c r="K1956" i="7" s="1"/>
  <c r="H1956" i="7" a="1"/>
  <c r="H1956" i="7" s="1"/>
  <c r="J1956" i="7" s="1"/>
  <c r="L1956" i="7" s="1"/>
  <c r="I1925" i="7" a="1"/>
  <c r="I1925" i="7" s="1"/>
  <c r="K1925" i="7" s="1"/>
  <c r="H1925" i="7" a="1"/>
  <c r="H1925" i="7" s="1"/>
  <c r="J1925" i="7" s="1"/>
  <c r="L1925" i="7" s="1"/>
  <c r="I1862" i="7" a="1"/>
  <c r="I1862" i="7" s="1"/>
  <c r="K1862" i="7" s="1"/>
  <c r="H1862" i="7" a="1"/>
  <c r="H1862" i="7" s="1"/>
  <c r="J1862" i="7" s="1"/>
  <c r="L1862" i="7" s="1"/>
  <c r="I1830" i="7" a="1"/>
  <c r="I1830" i="7" s="1"/>
  <c r="K1830" i="7" s="1"/>
  <c r="H1830" i="7" a="1"/>
  <c r="H1830" i="7" s="1"/>
  <c r="J1830" i="7" s="1"/>
  <c r="L1830" i="7" s="1"/>
  <c r="I1735" i="7" a="1"/>
  <c r="I1735" i="7" s="1"/>
  <c r="K1735" i="7" s="1"/>
  <c r="H1735" i="7" a="1"/>
  <c r="H1735" i="7" s="1"/>
  <c r="J1735" i="7" s="1"/>
  <c r="L1735" i="7" s="1"/>
  <c r="I1701" i="7" a="1"/>
  <c r="I1701" i="7" s="1"/>
  <c r="K1701" i="7" s="1"/>
  <c r="H1701" i="7" a="1"/>
  <c r="H1701" i="7" s="1"/>
  <c r="J1701" i="7" s="1"/>
  <c r="L1701" i="7" s="1"/>
  <c r="I1637" i="7" a="1"/>
  <c r="I1637" i="7" s="1"/>
  <c r="K1637" i="7" s="1"/>
  <c r="H1637" i="7" a="1"/>
  <c r="H1637" i="7" s="1"/>
  <c r="J1637" i="7" s="1"/>
  <c r="L1637" i="7" s="1"/>
  <c r="I1541" i="7" a="1"/>
  <c r="I1541" i="7" s="1"/>
  <c r="K1541" i="7" s="1"/>
  <c r="H1541" i="7" a="1"/>
  <c r="H1541" i="7" s="1"/>
  <c r="J1541" i="7" s="1"/>
  <c r="L1541" i="7" s="1"/>
  <c r="I1316" i="7" a="1"/>
  <c r="I1316" i="7" s="1"/>
  <c r="K1316" i="7" s="1"/>
  <c r="H1316" i="7" a="1"/>
  <c r="H1316" i="7" s="1"/>
  <c r="J1316" i="7" s="1"/>
  <c r="L1316" i="7" s="1"/>
  <c r="I1286" i="7" a="1"/>
  <c r="I1286" i="7" s="1"/>
  <c r="K1286" i="7" s="1"/>
  <c r="H1286" i="7" a="1"/>
  <c r="H1286" i="7" s="1"/>
  <c r="J1286" i="7" s="1"/>
  <c r="L1286" i="7" s="1"/>
  <c r="I1252" i="7" a="1"/>
  <c r="I1252" i="7" s="1"/>
  <c r="K1252" i="7" s="1"/>
  <c r="H1252" i="7" a="1"/>
  <c r="H1252" i="7" s="1"/>
  <c r="J1252" i="7" s="1"/>
  <c r="L1252" i="7" s="1"/>
  <c r="H1670" i="7" a="1"/>
  <c r="H1670" i="7" s="1"/>
  <c r="J1670" i="7" s="1"/>
  <c r="L1670" i="7" s="1"/>
  <c r="I1670" i="7" a="1"/>
  <c r="I1670" i="7" s="1"/>
  <c r="K1670" i="7" s="1"/>
  <c r="I483" i="7" a="1"/>
  <c r="I483" i="7" s="1"/>
  <c r="K483" i="7" s="1"/>
  <c r="H483" i="7" a="1"/>
  <c r="H483" i="7" s="1"/>
  <c r="J483" i="7" s="1"/>
  <c r="L483" i="7" s="1"/>
  <c r="I292" i="7" a="1"/>
  <c r="I292" i="7" s="1"/>
  <c r="K292" i="7" s="1"/>
  <c r="H292" i="7" a="1"/>
  <c r="H292" i="7" s="1"/>
  <c r="J292" i="7" s="1"/>
  <c r="L292" i="7" s="1"/>
  <c r="I1861" i="7" a="1"/>
  <c r="I1861" i="7" s="1"/>
  <c r="K1861" i="7" s="1"/>
  <c r="H1861" i="7" a="1"/>
  <c r="H1861" i="7" s="1"/>
  <c r="J1861" i="7" s="1"/>
  <c r="L1861" i="7" s="1"/>
  <c r="I1733" i="7" a="1"/>
  <c r="I1733" i="7" s="1"/>
  <c r="K1733" i="7" s="1"/>
  <c r="H1733" i="7" a="1"/>
  <c r="H1733" i="7" s="1"/>
  <c r="J1733" i="7" s="1"/>
  <c r="L1733" i="7" s="1"/>
  <c r="H1285" i="7" a="1"/>
  <c r="H1285" i="7" s="1"/>
  <c r="J1285" i="7" s="1"/>
  <c r="L1285" i="7" s="1"/>
  <c r="I1285" i="7" a="1"/>
  <c r="I1285" i="7" s="1"/>
  <c r="K1285" i="7" s="1"/>
  <c r="I932" i="7" a="1"/>
  <c r="I932" i="7" s="1"/>
  <c r="K932" i="7" s="1"/>
  <c r="H932" i="7" a="1"/>
  <c r="H932" i="7" s="1"/>
  <c r="J932" i="7" s="1"/>
  <c r="L932" i="7" s="1"/>
  <c r="I901" i="7" a="1"/>
  <c r="I901" i="7" s="1"/>
  <c r="K901" i="7" s="1"/>
  <c r="H901" i="7" a="1"/>
  <c r="H901" i="7" s="1"/>
  <c r="J901" i="7" s="1"/>
  <c r="L901" i="7" s="1"/>
  <c r="I836" i="7" a="1"/>
  <c r="I836" i="7" s="1"/>
  <c r="K836" i="7" s="1"/>
  <c r="H836" i="7" a="1"/>
  <c r="H836" i="7" s="1"/>
  <c r="J836" i="7" s="1"/>
  <c r="L836" i="7" s="1"/>
  <c r="I803" i="7" a="1"/>
  <c r="I803" i="7" s="1"/>
  <c r="K803" i="7" s="1"/>
  <c r="H803" i="7" a="1"/>
  <c r="H803" i="7" s="1"/>
  <c r="J803" i="7" s="1"/>
  <c r="L803" i="7" s="1"/>
  <c r="I773" i="7" a="1"/>
  <c r="I773" i="7" s="1"/>
  <c r="K773" i="7" s="1"/>
  <c r="H773" i="7" a="1"/>
  <c r="H773" i="7" s="1"/>
  <c r="J773" i="7" s="1"/>
  <c r="L773" i="7" s="1"/>
  <c r="I1863" i="7" a="1"/>
  <c r="I1863" i="7" s="1"/>
  <c r="K1863" i="7" s="1"/>
  <c r="H1863" i="7" a="1"/>
  <c r="H1863" i="7" s="1"/>
  <c r="J1863" i="7" s="1"/>
  <c r="L1863" i="7" s="1"/>
  <c r="I1831" i="7" a="1"/>
  <c r="I1831" i="7" s="1"/>
  <c r="K1831" i="7" s="1"/>
  <c r="H1831" i="7" a="1"/>
  <c r="H1831" i="7" s="1"/>
  <c r="J1831" i="7" s="1"/>
  <c r="L1831" i="7" s="1"/>
  <c r="I1702" i="7" a="1"/>
  <c r="I1702" i="7" s="1"/>
  <c r="K1702" i="7" s="1"/>
  <c r="H1702" i="7" a="1"/>
  <c r="H1702" i="7" s="1"/>
  <c r="J1702" i="7" s="1"/>
  <c r="L1702" i="7" s="1"/>
  <c r="I1671" i="7" a="1"/>
  <c r="I1671" i="7" s="1"/>
  <c r="K1671" i="7" s="1"/>
  <c r="H1671" i="7" a="1"/>
  <c r="H1671" i="7" s="1"/>
  <c r="J1671" i="7" s="1"/>
  <c r="L1671" i="7" s="1"/>
  <c r="I1638" i="7" a="1"/>
  <c r="I1638" i="7" s="1"/>
  <c r="K1638" i="7" s="1"/>
  <c r="H1638" i="7" a="1"/>
  <c r="H1638" i="7" s="1"/>
  <c r="J1638" i="7" s="1"/>
  <c r="L1638" i="7" s="1"/>
  <c r="I1606" i="7" a="1"/>
  <c r="I1606" i="7" s="1"/>
  <c r="K1606" i="7" s="1"/>
  <c r="H1606" i="7" a="1"/>
  <c r="H1606" i="7" s="1"/>
  <c r="J1606" i="7" s="1"/>
  <c r="L1606" i="7" s="1"/>
  <c r="I1573" i="7" a="1"/>
  <c r="I1573" i="7" s="1"/>
  <c r="K1573" i="7" s="1"/>
  <c r="H1573" i="7" a="1"/>
  <c r="H1573" i="7" s="1"/>
  <c r="J1573" i="7" s="1"/>
  <c r="L1573" i="7" s="1"/>
  <c r="I1542" i="7" a="1"/>
  <c r="I1542" i="7" s="1"/>
  <c r="K1542" i="7" s="1"/>
  <c r="H1542" i="7" a="1"/>
  <c r="H1542" i="7" s="1"/>
  <c r="J1542" i="7" s="1"/>
  <c r="L1542" i="7" s="1"/>
  <c r="H1287" i="7" a="1"/>
  <c r="H1287" i="7" s="1"/>
  <c r="J1287" i="7" s="1"/>
  <c r="L1287" i="7" s="1"/>
  <c r="I1287" i="7" a="1"/>
  <c r="I1287" i="7" s="1"/>
  <c r="K1287" i="7" s="1"/>
  <c r="I1958" i="7" a="1"/>
  <c r="I1958" i="7" s="1"/>
  <c r="K1958" i="7" s="1"/>
  <c r="H1958" i="7" a="1"/>
  <c r="H1958" i="7" s="1"/>
  <c r="J1958" i="7" s="1"/>
  <c r="L1958" i="7" s="1"/>
  <c r="I1864" i="7" a="1"/>
  <c r="I1864" i="7" s="1"/>
  <c r="K1864" i="7" s="1"/>
  <c r="H1864" i="7" a="1"/>
  <c r="H1864" i="7" s="1"/>
  <c r="J1864" i="7" s="1"/>
  <c r="L1864" i="7" s="1"/>
  <c r="I1833" i="7" a="1"/>
  <c r="I1833" i="7" s="1"/>
  <c r="K1833" i="7" s="1"/>
  <c r="H1833" i="7" a="1"/>
  <c r="H1833" i="7" s="1"/>
  <c r="J1833" i="7" s="1"/>
  <c r="L1833" i="7" s="1"/>
  <c r="H1158" i="7" a="1"/>
  <c r="H1158" i="7" s="1"/>
  <c r="J1158" i="7" s="1"/>
  <c r="L1158" i="7" s="1"/>
  <c r="I1158" i="7" a="1"/>
  <c r="I1158" i="7" s="1"/>
  <c r="K1158" i="7" s="1"/>
  <c r="I1489" i="7" a="1"/>
  <c r="I1489" i="7" s="1"/>
  <c r="K1489" i="7" s="1"/>
  <c r="H1489" i="7" a="1"/>
  <c r="H1489" i="7" s="1"/>
  <c r="J1489" i="7" s="1"/>
  <c r="L1489" i="7" s="1"/>
  <c r="H1427" i="7" a="1"/>
  <c r="H1427" i="7" s="1"/>
  <c r="J1427" i="7" s="1"/>
  <c r="L1427" i="7" s="1"/>
  <c r="I1427" i="7" a="1"/>
  <c r="I1427" i="7" s="1"/>
  <c r="K1427" i="7" s="1"/>
  <c r="I1840" i="7" a="1"/>
  <c r="I1840" i="7" s="1"/>
  <c r="K1840" i="7" s="1"/>
  <c r="H1840" i="7" a="1"/>
  <c r="H1840" i="7" s="1"/>
  <c r="J1840" i="7" s="1"/>
  <c r="L1840" i="7" s="1"/>
  <c r="H1648" i="7" a="1"/>
  <c r="H1648" i="7" s="1"/>
  <c r="J1648" i="7" s="1"/>
  <c r="L1648" i="7" s="1"/>
  <c r="I1648" i="7" a="1"/>
  <c r="I1648" i="7" s="1"/>
  <c r="K1648" i="7" s="1"/>
  <c r="I1640" i="7" a="1"/>
  <c r="I1640" i="7" s="1"/>
  <c r="K1640" i="7" s="1"/>
  <c r="H1640" i="7" a="1"/>
  <c r="H1640" i="7" s="1"/>
  <c r="J1640" i="7" s="1"/>
  <c r="L1640" i="7" s="1"/>
  <c r="H35" i="7" a="1"/>
  <c r="H35" i="7" s="1"/>
  <c r="J35" i="7" s="1"/>
  <c r="L35" i="7" s="1"/>
  <c r="I35" i="7" a="1"/>
  <c r="I35" i="7" s="1"/>
  <c r="K35" i="7" s="1"/>
  <c r="I2283" i="7" a="1"/>
  <c r="I2283" i="7" s="1"/>
  <c r="K2283" i="7" s="1"/>
  <c r="H2283" i="7" a="1"/>
  <c r="H2283" i="7" s="1"/>
  <c r="J2283" i="7" s="1"/>
  <c r="L2283" i="7" s="1"/>
  <c r="I1804" i="7" a="1"/>
  <c r="I1804" i="7" s="1"/>
  <c r="K1804" i="7" s="1"/>
  <c r="H1804" i="7" a="1"/>
  <c r="H1804" i="7" s="1"/>
  <c r="J1804" i="7" s="1"/>
  <c r="L1804" i="7" s="1"/>
  <c r="H1163" i="7" a="1"/>
  <c r="H1163" i="7" s="1"/>
  <c r="J1163" i="7" s="1"/>
  <c r="L1163" i="7" s="1"/>
  <c r="I1163" i="7" a="1"/>
  <c r="I1163" i="7" s="1"/>
  <c r="K1163" i="7" s="1"/>
  <c r="I751" i="7" a="1"/>
  <c r="I751" i="7" s="1"/>
  <c r="K751" i="7" s="1"/>
  <c r="H751" i="7" a="1"/>
  <c r="H751" i="7" s="1"/>
  <c r="J751" i="7" s="1"/>
  <c r="L751" i="7" s="1"/>
  <c r="I750" i="7" a="1"/>
  <c r="I750" i="7" s="1"/>
  <c r="K750" i="7" s="1"/>
  <c r="H750" i="7" a="1"/>
  <c r="H750" i="7" s="1"/>
  <c r="J750" i="7" s="1"/>
  <c r="L750" i="7" s="1"/>
  <c r="I687" i="7" a="1"/>
  <c r="I687" i="7" s="1"/>
  <c r="K687" i="7" s="1"/>
  <c r="H687" i="7" a="1"/>
  <c r="H687" i="7" s="1"/>
  <c r="J687" i="7" s="1"/>
  <c r="L687" i="7" s="1"/>
  <c r="I657" i="7" a="1"/>
  <c r="I657" i="7" s="1"/>
  <c r="K657" i="7" s="1"/>
  <c r="H657" i="7" a="1"/>
  <c r="H657" i="7" s="1"/>
  <c r="J657" i="7" s="1"/>
  <c r="L657" i="7" s="1"/>
  <c r="I655" i="7" a="1"/>
  <c r="I655" i="7" s="1"/>
  <c r="K655" i="7" s="1"/>
  <c r="H655" i="7" a="1"/>
  <c r="H655" i="7" s="1"/>
  <c r="J655" i="7" s="1"/>
  <c r="L655" i="7" s="1"/>
  <c r="I622" i="7" a="1"/>
  <c r="I622" i="7" s="1"/>
  <c r="K622" i="7" s="1"/>
  <c r="H622" i="7" a="1"/>
  <c r="H622" i="7" s="1"/>
  <c r="J622" i="7" s="1"/>
  <c r="L622" i="7" s="1"/>
  <c r="I495" i="7" a="1"/>
  <c r="I495" i="7" s="1"/>
  <c r="K495" i="7" s="1"/>
  <c r="H495" i="7" a="1"/>
  <c r="H495" i="7" s="1"/>
  <c r="J495" i="7" s="1"/>
  <c r="L495" i="7" s="1"/>
  <c r="H111" i="7" a="1"/>
  <c r="H111" i="7" s="1"/>
  <c r="J111" i="7" s="1"/>
  <c r="L111" i="7" s="1"/>
  <c r="I111" i="7" a="1"/>
  <c r="I111" i="7" s="1"/>
  <c r="K111" i="7" s="1"/>
  <c r="H1572" i="7" a="1"/>
  <c r="H1572" i="7" s="1"/>
  <c r="J1572" i="7" s="1"/>
  <c r="L1572" i="7" s="1"/>
  <c r="I1572" i="7" a="1"/>
  <c r="I1572" i="7" s="1"/>
  <c r="K1572" i="7" s="1"/>
  <c r="I2042" i="7" a="1"/>
  <c r="I2042" i="7" s="1"/>
  <c r="K2042" i="7" s="1"/>
  <c r="H2042" i="7" a="1"/>
  <c r="H2042" i="7" s="1"/>
  <c r="J2042" i="7" s="1"/>
  <c r="L2042" i="7" s="1"/>
  <c r="I1851" i="7" a="1"/>
  <c r="I1851" i="7" s="1"/>
  <c r="K1851" i="7" s="1"/>
  <c r="H1851" i="7" a="1"/>
  <c r="H1851" i="7" s="1"/>
  <c r="J1851" i="7" s="1"/>
  <c r="L1851" i="7" s="1"/>
  <c r="I1434" i="7" a="1"/>
  <c r="I1434" i="7" s="1"/>
  <c r="K1434" i="7" s="1"/>
  <c r="H1434" i="7" a="1"/>
  <c r="H1434" i="7" s="1"/>
  <c r="J1434" i="7" s="1"/>
  <c r="L1434" i="7" s="1"/>
  <c r="I1402" i="7" a="1"/>
  <c r="I1402" i="7" s="1"/>
  <c r="K1402" i="7" s="1"/>
  <c r="H1402" i="7" a="1"/>
  <c r="H1402" i="7" s="1"/>
  <c r="J1402" i="7" s="1"/>
  <c r="L1402" i="7" s="1"/>
  <c r="I1370" i="7" a="1"/>
  <c r="I1370" i="7" s="1"/>
  <c r="K1370" i="7" s="1"/>
  <c r="H1370" i="7" a="1"/>
  <c r="H1370" i="7" s="1"/>
  <c r="J1370" i="7" s="1"/>
  <c r="L1370" i="7" s="1"/>
  <c r="I1146" i="7" a="1"/>
  <c r="I1146" i="7" s="1"/>
  <c r="K1146" i="7" s="1"/>
  <c r="H1146" i="7" a="1"/>
  <c r="H1146" i="7" s="1"/>
  <c r="J1146" i="7" s="1"/>
  <c r="L1146" i="7" s="1"/>
  <c r="I1082" i="7" a="1"/>
  <c r="I1082" i="7" s="1"/>
  <c r="K1082" i="7" s="1"/>
  <c r="H1082" i="7" a="1"/>
  <c r="H1082" i="7" s="1"/>
  <c r="J1082" i="7" s="1"/>
  <c r="L1082" i="7" s="1"/>
  <c r="I922" i="7" a="1"/>
  <c r="I922" i="7" s="1"/>
  <c r="K922" i="7" s="1"/>
  <c r="H922" i="7" a="1"/>
  <c r="H922" i="7" s="1"/>
  <c r="J922" i="7" s="1"/>
  <c r="L922" i="7" s="1"/>
  <c r="I858" i="7" a="1"/>
  <c r="I858" i="7" s="1"/>
  <c r="K858" i="7" s="1"/>
  <c r="H858" i="7" a="1"/>
  <c r="H858" i="7" s="1"/>
  <c r="J858" i="7" s="1"/>
  <c r="L858" i="7" s="1"/>
  <c r="I732" i="7" a="1"/>
  <c r="I732" i="7" s="1"/>
  <c r="K732" i="7" s="1"/>
  <c r="H732" i="7" a="1"/>
  <c r="H732" i="7" s="1"/>
  <c r="J732" i="7" s="1"/>
  <c r="L732" i="7" s="1"/>
  <c r="I570" i="7" a="1"/>
  <c r="I570" i="7" s="1"/>
  <c r="K570" i="7" s="1"/>
  <c r="H570" i="7" a="1"/>
  <c r="H570" i="7" s="1"/>
  <c r="J570" i="7" s="1"/>
  <c r="L570" i="7" s="1"/>
  <c r="I410" i="7" a="1"/>
  <c r="I410" i="7" s="1"/>
  <c r="K410" i="7" s="1"/>
  <c r="H410" i="7" a="1"/>
  <c r="H410" i="7" s="1"/>
  <c r="J410" i="7" s="1"/>
  <c r="L410" i="7" s="1"/>
  <c r="I378" i="7" a="1"/>
  <c r="I378" i="7" s="1"/>
  <c r="K378" i="7" s="1"/>
  <c r="H378" i="7" a="1"/>
  <c r="H378" i="7" s="1"/>
  <c r="J378" i="7" s="1"/>
  <c r="L378" i="7" s="1"/>
  <c r="I315" i="7" a="1"/>
  <c r="I315" i="7" s="1"/>
  <c r="K315" i="7" s="1"/>
  <c r="H315" i="7" a="1"/>
  <c r="H315" i="7" s="1"/>
  <c r="J315" i="7" s="1"/>
  <c r="L315" i="7" s="1"/>
  <c r="I282" i="7" a="1"/>
  <c r="I282" i="7" s="1"/>
  <c r="K282" i="7" s="1"/>
  <c r="H282" i="7" a="1"/>
  <c r="H282" i="7" s="1"/>
  <c r="J282" i="7" s="1"/>
  <c r="L282" i="7" s="1"/>
  <c r="I217" i="7" a="1"/>
  <c r="I217" i="7" s="1"/>
  <c r="K217" i="7" s="1"/>
  <c r="H217" i="7" a="1"/>
  <c r="H217" i="7" s="1"/>
  <c r="J217" i="7" s="1"/>
  <c r="L217" i="7" s="1"/>
  <c r="I186" i="7" a="1"/>
  <c r="I186" i="7" s="1"/>
  <c r="K186" i="7" s="1"/>
  <c r="H186" i="7" a="1"/>
  <c r="H186" i="7" s="1"/>
  <c r="J186" i="7" s="1"/>
  <c r="L186" i="7" s="1"/>
  <c r="H122" i="7" a="1"/>
  <c r="H122" i="7" s="1"/>
  <c r="J122" i="7" s="1"/>
  <c r="L122" i="7" s="1"/>
  <c r="I122" i="7" a="1"/>
  <c r="I122" i="7" s="1"/>
  <c r="K122" i="7" s="1"/>
  <c r="H1932" i="7" a="1"/>
  <c r="H1932" i="7" s="1"/>
  <c r="J1932" i="7" s="1"/>
  <c r="L1932" i="7" s="1"/>
  <c r="I1932" i="7" a="1"/>
  <c r="I1932" i="7" s="1"/>
  <c r="K1932" i="7" s="1"/>
  <c r="I1141" i="7" a="1"/>
  <c r="I1141" i="7" s="1"/>
  <c r="K1141" i="7" s="1"/>
  <c r="H1141" i="7" a="1"/>
  <c r="H1141" i="7" s="1"/>
  <c r="J1141" i="7" s="1"/>
  <c r="L1141" i="7" s="1"/>
  <c r="I1078" i="7" a="1"/>
  <c r="I1078" i="7" s="1"/>
  <c r="K1078" i="7" s="1"/>
  <c r="H1078" i="7" a="1"/>
  <c r="H1078" i="7" s="1"/>
  <c r="J1078" i="7" s="1"/>
  <c r="L1078" i="7" s="1"/>
  <c r="I1043" i="7" a="1"/>
  <c r="I1043" i="7" s="1"/>
  <c r="K1043" i="7" s="1"/>
  <c r="H1043" i="7" a="1"/>
  <c r="H1043" i="7" s="1"/>
  <c r="J1043" i="7" s="1"/>
  <c r="L1043" i="7" s="1"/>
  <c r="I1009" i="7" a="1"/>
  <c r="I1009" i="7" s="1"/>
  <c r="K1009" i="7" s="1"/>
  <c r="H1009" i="7" a="1"/>
  <c r="H1009" i="7" s="1"/>
  <c r="J1009" i="7" s="1"/>
  <c r="L1009" i="7" s="1"/>
  <c r="I916" i="7" a="1"/>
  <c r="I916" i="7" s="1"/>
  <c r="K916" i="7" s="1"/>
  <c r="H916" i="7" a="1"/>
  <c r="H916" i="7" s="1"/>
  <c r="J916" i="7" s="1"/>
  <c r="L916" i="7" s="1"/>
  <c r="I886" i="7" a="1"/>
  <c r="I886" i="7" s="1"/>
  <c r="K886" i="7" s="1"/>
  <c r="H886" i="7" a="1"/>
  <c r="H886" i="7" s="1"/>
  <c r="J886" i="7" s="1"/>
  <c r="L886" i="7" s="1"/>
  <c r="I853" i="7" a="1"/>
  <c r="I853" i="7" s="1"/>
  <c r="K853" i="7" s="1"/>
  <c r="H853" i="7" a="1"/>
  <c r="H853" i="7" s="1"/>
  <c r="J853" i="7" s="1"/>
  <c r="L853" i="7" s="1"/>
  <c r="I788" i="7" a="1"/>
  <c r="I788" i="7" s="1"/>
  <c r="K788" i="7" s="1"/>
  <c r="H788" i="7" a="1"/>
  <c r="H788" i="7" s="1"/>
  <c r="J788" i="7" s="1"/>
  <c r="L788" i="7" s="1"/>
  <c r="I759" i="7" a="1"/>
  <c r="I759" i="7" s="1"/>
  <c r="K759" i="7" s="1"/>
  <c r="H759" i="7" a="1"/>
  <c r="H759" i="7" s="1"/>
  <c r="J759" i="7" s="1"/>
  <c r="L759" i="7" s="1"/>
  <c r="I693" i="7" a="1"/>
  <c r="I693" i="7" s="1"/>
  <c r="K693" i="7" s="1"/>
  <c r="H693" i="7" a="1"/>
  <c r="H693" i="7" s="1"/>
  <c r="J693" i="7" s="1"/>
  <c r="L693" i="7" s="1"/>
  <c r="I662" i="7" a="1"/>
  <c r="I662" i="7" s="1"/>
  <c r="K662" i="7" s="1"/>
  <c r="H662" i="7" a="1"/>
  <c r="H662" i="7" s="1"/>
  <c r="J662" i="7" s="1"/>
  <c r="L662" i="7" s="1"/>
  <c r="I629" i="7" a="1"/>
  <c r="I629" i="7" s="1"/>
  <c r="K629" i="7" s="1"/>
  <c r="H629" i="7" a="1"/>
  <c r="H629" i="7" s="1"/>
  <c r="J629" i="7" s="1"/>
  <c r="L629" i="7" s="1"/>
  <c r="I598" i="7" a="1"/>
  <c r="I598" i="7" s="1"/>
  <c r="K598" i="7" s="1"/>
  <c r="H598" i="7" a="1"/>
  <c r="H598" i="7" s="1"/>
  <c r="J598" i="7" s="1"/>
  <c r="L598" i="7" s="1"/>
  <c r="I564" i="7" a="1"/>
  <c r="I564" i="7" s="1"/>
  <c r="K564" i="7" s="1"/>
  <c r="H564" i="7" a="1"/>
  <c r="H564" i="7" s="1"/>
  <c r="J564" i="7" s="1"/>
  <c r="L564" i="7" s="1"/>
  <c r="I502" i="7" a="1"/>
  <c r="I502" i="7" s="1"/>
  <c r="K502" i="7" s="1"/>
  <c r="H502" i="7" a="1"/>
  <c r="H502" i="7" s="1"/>
  <c r="J502" i="7" s="1"/>
  <c r="L502" i="7" s="1"/>
  <c r="I373" i="7" a="1"/>
  <c r="I373" i="7" s="1"/>
  <c r="K373" i="7" s="1"/>
  <c r="H373" i="7" a="1"/>
  <c r="H373" i="7" s="1"/>
  <c r="J373" i="7" s="1"/>
  <c r="L373" i="7" s="1"/>
  <c r="I243" i="7" a="1"/>
  <c r="I243" i="7" s="1"/>
  <c r="K243" i="7" s="1"/>
  <c r="H243" i="7" a="1"/>
  <c r="H243" i="7" s="1"/>
  <c r="J243" i="7" s="1"/>
  <c r="L243" i="7" s="1"/>
  <c r="I213" i="7" a="1"/>
  <c r="I213" i="7" s="1"/>
  <c r="K213" i="7" s="1"/>
  <c r="H213" i="7" a="1"/>
  <c r="H213" i="7" s="1"/>
  <c r="J213" i="7" s="1"/>
  <c r="L213" i="7" s="1"/>
  <c r="I2292" i="7" a="1"/>
  <c r="I2292" i="7" s="1"/>
  <c r="K2292" i="7" s="1"/>
  <c r="H2292" i="7" a="1"/>
  <c r="H2292" i="7" s="1"/>
  <c r="J2292" i="7" s="1"/>
  <c r="L2292" i="7" s="1"/>
  <c r="I2260" i="7" a="1"/>
  <c r="I2260" i="7" s="1"/>
  <c r="K2260" i="7" s="1"/>
  <c r="H2260" i="7" a="1"/>
  <c r="H2260" i="7" s="1"/>
  <c r="J2260" i="7" s="1"/>
  <c r="L2260" i="7" s="1"/>
  <c r="I2227" i="7" a="1"/>
  <c r="I2227" i="7" s="1"/>
  <c r="K2227" i="7" s="1"/>
  <c r="H2227" i="7" a="1"/>
  <c r="H2227" i="7" s="1"/>
  <c r="J2227" i="7" s="1"/>
  <c r="L2227" i="7" s="1"/>
  <c r="I2196" i="7" a="1"/>
  <c r="I2196" i="7" s="1"/>
  <c r="K2196" i="7" s="1"/>
  <c r="H2196" i="7" a="1"/>
  <c r="H2196" i="7" s="1"/>
  <c r="J2196" i="7" s="1"/>
  <c r="L2196" i="7" s="1"/>
  <c r="I2163" i="7" a="1"/>
  <c r="I2163" i="7" s="1"/>
  <c r="K2163" i="7" s="1"/>
  <c r="H2163" i="7" a="1"/>
  <c r="H2163" i="7" s="1"/>
  <c r="J2163" i="7" s="1"/>
  <c r="L2163" i="7" s="1"/>
  <c r="I2131" i="7" a="1"/>
  <c r="I2131" i="7" s="1"/>
  <c r="K2131" i="7" s="1"/>
  <c r="H2131" i="7" a="1"/>
  <c r="H2131" i="7" s="1"/>
  <c r="J2131" i="7" s="1"/>
  <c r="L2131" i="7" s="1"/>
  <c r="I2098" i="7" a="1"/>
  <c r="I2098" i="7" s="1"/>
  <c r="K2098" i="7" s="1"/>
  <c r="H2098" i="7" a="1"/>
  <c r="H2098" i="7" s="1"/>
  <c r="J2098" i="7" s="1"/>
  <c r="L2098" i="7" s="1"/>
  <c r="I2069" i="7" a="1"/>
  <c r="I2069" i="7" s="1"/>
  <c r="K2069" i="7" s="1"/>
  <c r="H2069" i="7" a="1"/>
  <c r="H2069" i="7" s="1"/>
  <c r="J2069" i="7" s="1"/>
  <c r="L2069" i="7" s="1"/>
  <c r="I2037" i="7" a="1"/>
  <c r="I2037" i="7" s="1"/>
  <c r="K2037" i="7" s="1"/>
  <c r="H2037" i="7" a="1"/>
  <c r="H2037" i="7" s="1"/>
  <c r="J2037" i="7" s="1"/>
  <c r="L2037" i="7" s="1"/>
  <c r="I1974" i="7" a="1"/>
  <c r="I1974" i="7" s="1"/>
  <c r="K1974" i="7" s="1"/>
  <c r="H1974" i="7" a="1"/>
  <c r="H1974" i="7" s="1"/>
  <c r="J1974" i="7" s="1"/>
  <c r="L1974" i="7" s="1"/>
  <c r="I1942" i="7" a="1"/>
  <c r="I1942" i="7" s="1"/>
  <c r="K1942" i="7" s="1"/>
  <c r="H1942" i="7" a="1"/>
  <c r="H1942" i="7" s="1"/>
  <c r="J1942" i="7" s="1"/>
  <c r="L1942" i="7" s="1"/>
  <c r="I1910" i="7" a="1"/>
  <c r="I1910" i="7" s="1"/>
  <c r="K1910" i="7" s="1"/>
  <c r="H1910" i="7" a="1"/>
  <c r="H1910" i="7" s="1"/>
  <c r="J1910" i="7" s="1"/>
  <c r="L1910" i="7" s="1"/>
  <c r="I1877" i="7" a="1"/>
  <c r="I1877" i="7" s="1"/>
  <c r="K1877" i="7" s="1"/>
  <c r="H1877" i="7" a="1"/>
  <c r="H1877" i="7" s="1"/>
  <c r="J1877" i="7" s="1"/>
  <c r="L1877" i="7" s="1"/>
  <c r="I1847" i="7" a="1"/>
  <c r="I1847" i="7" s="1"/>
  <c r="K1847" i="7" s="1"/>
  <c r="H1847" i="7" a="1"/>
  <c r="H1847" i="7" s="1"/>
  <c r="J1847" i="7" s="1"/>
  <c r="L1847" i="7" s="1"/>
  <c r="I1813" i="7" a="1"/>
  <c r="I1813" i="7" s="1"/>
  <c r="K1813" i="7" s="1"/>
  <c r="H1813" i="7" a="1"/>
  <c r="H1813" i="7" s="1"/>
  <c r="J1813" i="7" s="1"/>
  <c r="L1813" i="7" s="1"/>
  <c r="I1780" i="7" a="1"/>
  <c r="I1780" i="7" s="1"/>
  <c r="K1780" i="7" s="1"/>
  <c r="H1780" i="7" a="1"/>
  <c r="H1780" i="7" s="1"/>
  <c r="J1780" i="7" s="1"/>
  <c r="L1780" i="7" s="1"/>
  <c r="I1750" i="7" a="1"/>
  <c r="I1750" i="7" s="1"/>
  <c r="K1750" i="7" s="1"/>
  <c r="H1750" i="7" a="1"/>
  <c r="H1750" i="7" s="1"/>
  <c r="J1750" i="7" s="1"/>
  <c r="L1750" i="7" s="1"/>
  <c r="I1719" i="7" a="1"/>
  <c r="I1719" i="7" s="1"/>
  <c r="K1719" i="7" s="1"/>
  <c r="H1719" i="7" a="1"/>
  <c r="H1719" i="7" s="1"/>
  <c r="J1719" i="7" s="1"/>
  <c r="L1719" i="7" s="1"/>
  <c r="I1685" i="7" a="1"/>
  <c r="I1685" i="7" s="1"/>
  <c r="K1685" i="7" s="1"/>
  <c r="H1685" i="7" a="1"/>
  <c r="H1685" i="7" s="1"/>
  <c r="J1685" i="7" s="1"/>
  <c r="L1685" i="7" s="1"/>
  <c r="I1654" i="7" a="1"/>
  <c r="I1654" i="7" s="1"/>
  <c r="K1654" i="7" s="1"/>
  <c r="H1654" i="7" a="1"/>
  <c r="H1654" i="7" s="1"/>
  <c r="J1654" i="7" s="1"/>
  <c r="L1654" i="7" s="1"/>
  <c r="I1621" i="7" a="1"/>
  <c r="I1621" i="7" s="1"/>
  <c r="K1621" i="7" s="1"/>
  <c r="H1621" i="7" a="1"/>
  <c r="H1621" i="7" s="1"/>
  <c r="J1621" i="7" s="1"/>
  <c r="L1621" i="7" s="1"/>
  <c r="I1589" i="7" a="1"/>
  <c r="I1589" i="7" s="1"/>
  <c r="K1589" i="7" s="1"/>
  <c r="H1589" i="7" a="1"/>
  <c r="H1589" i="7" s="1"/>
  <c r="J1589" i="7" s="1"/>
  <c r="L1589" i="7" s="1"/>
  <c r="I1456" i="7" a="1"/>
  <c r="I1456" i="7" s="1"/>
  <c r="K1456" i="7" s="1"/>
  <c r="H1456" i="7" a="1"/>
  <c r="H1456" i="7" s="1"/>
  <c r="J1456" i="7" s="1"/>
  <c r="L1456" i="7" s="1"/>
  <c r="I1300" i="7" a="1"/>
  <c r="I1300" i="7" s="1"/>
  <c r="K1300" i="7" s="1"/>
  <c r="H1300" i="7" a="1"/>
  <c r="H1300" i="7" s="1"/>
  <c r="J1300" i="7" s="1"/>
  <c r="L1300" i="7" s="1"/>
  <c r="I1235" i="7" a="1"/>
  <c r="I1235" i="7" s="1"/>
  <c r="K1235" i="7" s="1"/>
  <c r="H1235" i="7" a="1"/>
  <c r="H1235" i="7" s="1"/>
  <c r="J1235" i="7" s="1"/>
  <c r="L1235" i="7" s="1"/>
  <c r="I1202" i="7" a="1"/>
  <c r="I1202" i="7" s="1"/>
  <c r="K1202" i="7" s="1"/>
  <c r="H1202" i="7" a="1"/>
  <c r="H1202" i="7" s="1"/>
  <c r="J1202" i="7" s="1"/>
  <c r="L1202" i="7" s="1"/>
  <c r="I1172" i="7" a="1"/>
  <c r="I1172" i="7" s="1"/>
  <c r="K1172" i="7" s="1"/>
  <c r="H1172" i="7" a="1"/>
  <c r="H1172" i="7" s="1"/>
  <c r="J1172" i="7" s="1"/>
  <c r="L1172" i="7" s="1"/>
  <c r="I25" i="7" a="1"/>
  <c r="I25" i="7" s="1"/>
  <c r="K25" i="7" s="1"/>
  <c r="H25" i="7" a="1"/>
  <c r="H25" i="7" s="1"/>
  <c r="J25" i="7" s="1"/>
  <c r="L25" i="7" s="1"/>
  <c r="I778" i="7" a="1"/>
  <c r="I778" i="7" s="1"/>
  <c r="K778" i="7" s="1"/>
  <c r="H778" i="7" a="1"/>
  <c r="H778" i="7" s="1"/>
  <c r="J778" i="7" s="1"/>
  <c r="L778" i="7" s="1"/>
  <c r="I1123" i="7" a="1"/>
  <c r="I1123" i="7" s="1"/>
  <c r="K1123" i="7" s="1"/>
  <c r="H1123" i="7" a="1"/>
  <c r="H1123" i="7" s="1"/>
  <c r="J1123" i="7" s="1"/>
  <c r="L1123" i="7" s="1"/>
  <c r="I1059" i="7" a="1"/>
  <c r="I1059" i="7" s="1"/>
  <c r="K1059" i="7" s="1"/>
  <c r="H1059" i="7" a="1"/>
  <c r="H1059" i="7" s="1"/>
  <c r="J1059" i="7" s="1"/>
  <c r="L1059" i="7" s="1"/>
  <c r="I995" i="7" a="1"/>
  <c r="I995" i="7" s="1"/>
  <c r="K995" i="7" s="1"/>
  <c r="H995" i="7" a="1"/>
  <c r="H995" i="7" s="1"/>
  <c r="J995" i="7" s="1"/>
  <c r="L995" i="7" s="1"/>
  <c r="I964" i="7" a="1"/>
  <c r="I964" i="7" s="1"/>
  <c r="K964" i="7" s="1"/>
  <c r="H964" i="7" a="1"/>
  <c r="H964" i="7" s="1"/>
  <c r="J964" i="7" s="1"/>
  <c r="L964" i="7" s="1"/>
  <c r="I963" i="7" a="1"/>
  <c r="I963" i="7" s="1"/>
  <c r="K963" i="7" s="1"/>
  <c r="H963" i="7" a="1"/>
  <c r="H963" i="7" s="1"/>
  <c r="J963" i="7" s="1"/>
  <c r="L963" i="7" s="1"/>
  <c r="I867" i="7" a="1"/>
  <c r="I867" i="7" s="1"/>
  <c r="K867" i="7" s="1"/>
  <c r="H867" i="7" a="1"/>
  <c r="H867" i="7" s="1"/>
  <c r="J867" i="7" s="1"/>
  <c r="L867" i="7" s="1"/>
  <c r="I835" i="7" a="1"/>
  <c r="I835" i="7" s="1"/>
  <c r="K835" i="7" s="1"/>
  <c r="H835" i="7" a="1"/>
  <c r="H835" i="7" s="1"/>
  <c r="J835" i="7" s="1"/>
  <c r="L835" i="7" s="1"/>
  <c r="I547" i="7" a="1"/>
  <c r="I547" i="7" s="1"/>
  <c r="K547" i="7" s="1"/>
  <c r="H547" i="7" a="1"/>
  <c r="H547" i="7" s="1"/>
  <c r="J547" i="7" s="1"/>
  <c r="L547" i="7" s="1"/>
  <c r="I2276" i="7" a="1"/>
  <c r="I2276" i="7" s="1"/>
  <c r="K2276" i="7" s="1"/>
  <c r="H2276" i="7" a="1"/>
  <c r="H2276" i="7" s="1"/>
  <c r="J2276" i="7" s="1"/>
  <c r="L2276" i="7" s="1"/>
  <c r="I2275" i="7" a="1"/>
  <c r="I2275" i="7" s="1"/>
  <c r="K2275" i="7" s="1"/>
  <c r="H2275" i="7" a="1"/>
  <c r="H2275" i="7" s="1"/>
  <c r="J2275" i="7" s="1"/>
  <c r="L2275" i="7" s="1"/>
  <c r="I2243" i="7" a="1"/>
  <c r="I2243" i="7" s="1"/>
  <c r="K2243" i="7" s="1"/>
  <c r="H2243" i="7" a="1"/>
  <c r="H2243" i="7" s="1"/>
  <c r="J2243" i="7" s="1"/>
  <c r="L2243" i="7" s="1"/>
  <c r="I2019" i="7" a="1"/>
  <c r="I2019" i="7" s="1"/>
  <c r="K2019" i="7" s="1"/>
  <c r="H2019" i="7" a="1"/>
  <c r="H2019" i="7" s="1"/>
  <c r="J2019" i="7" s="1"/>
  <c r="L2019" i="7" s="1"/>
  <c r="I1955" i="7" a="1"/>
  <c r="I1955" i="7" s="1"/>
  <c r="K1955" i="7" s="1"/>
  <c r="H1955" i="7" a="1"/>
  <c r="H1955" i="7" s="1"/>
  <c r="J1955" i="7" s="1"/>
  <c r="L1955" i="7" s="1"/>
  <c r="I1795" i="7" a="1"/>
  <c r="I1795" i="7" s="1"/>
  <c r="K1795" i="7" s="1"/>
  <c r="H1795" i="7" a="1"/>
  <c r="H1795" i="7" s="1"/>
  <c r="J1795" i="7" s="1"/>
  <c r="L1795" i="7" s="1"/>
  <c r="I1507" i="7" a="1"/>
  <c r="I1507" i="7" s="1"/>
  <c r="K1507" i="7" s="1"/>
  <c r="H1507" i="7" a="1"/>
  <c r="H1507" i="7" s="1"/>
  <c r="J1507" i="7" s="1"/>
  <c r="L1507" i="7" s="1"/>
  <c r="I1476" i="7" a="1"/>
  <c r="I1476" i="7" s="1"/>
  <c r="K1476" i="7" s="1"/>
  <c r="H1476" i="7" a="1"/>
  <c r="H1476" i="7" s="1"/>
  <c r="J1476" i="7" s="1"/>
  <c r="L1476" i="7" s="1"/>
  <c r="I1412" i="7" a="1"/>
  <c r="I1412" i="7" s="1"/>
  <c r="K1412" i="7" s="1"/>
  <c r="H1412" i="7" a="1"/>
  <c r="H1412" i="7" s="1"/>
  <c r="J1412" i="7" s="1"/>
  <c r="L1412" i="7" s="1"/>
  <c r="I1379" i="7" a="1"/>
  <c r="I1379" i="7" s="1"/>
  <c r="K1379" i="7" s="1"/>
  <c r="H1379" i="7" a="1"/>
  <c r="H1379" i="7" s="1"/>
  <c r="J1379" i="7" s="1"/>
  <c r="L1379" i="7" s="1"/>
  <c r="I1348" i="7" a="1"/>
  <c r="I1348" i="7" s="1"/>
  <c r="K1348" i="7" s="1"/>
  <c r="H1348" i="7" a="1"/>
  <c r="H1348" i="7" s="1"/>
  <c r="J1348" i="7" s="1"/>
  <c r="L1348" i="7" s="1"/>
  <c r="I1347" i="7" a="1"/>
  <c r="I1347" i="7" s="1"/>
  <c r="K1347" i="7" s="1"/>
  <c r="H1347" i="7" a="1"/>
  <c r="H1347" i="7" s="1"/>
  <c r="J1347" i="7" s="1"/>
  <c r="L1347" i="7" s="1"/>
  <c r="I1315" i="7" a="1"/>
  <c r="I1315" i="7" s="1"/>
  <c r="K1315" i="7" s="1"/>
  <c r="H1315" i="7" a="1"/>
  <c r="H1315" i="7" s="1"/>
  <c r="J1315" i="7" s="1"/>
  <c r="L1315" i="7" s="1"/>
  <c r="I1219" i="7" a="1"/>
  <c r="I1219" i="7" s="1"/>
  <c r="K1219" i="7" s="1"/>
  <c r="H1219" i="7" a="1"/>
  <c r="H1219" i="7" s="1"/>
  <c r="J1219" i="7" s="1"/>
  <c r="L1219" i="7" s="1"/>
  <c r="I1187" i="7" a="1"/>
  <c r="I1187" i="7" s="1"/>
  <c r="K1187" i="7" s="1"/>
  <c r="H1187" i="7" a="1"/>
  <c r="H1187" i="7" s="1"/>
  <c r="J1187" i="7" s="1"/>
  <c r="L1187" i="7" s="1"/>
  <c r="I1317" i="7" a="1"/>
  <c r="I1317" i="7" s="1"/>
  <c r="K1317" i="7" s="1"/>
  <c r="H1317" i="7" a="1"/>
  <c r="H1317" i="7" s="1"/>
  <c r="J1317" i="7" s="1"/>
  <c r="L1317" i="7" s="1"/>
  <c r="H1156" i="7" a="1"/>
  <c r="H1156" i="7" s="1"/>
  <c r="J1156" i="7" s="1"/>
  <c r="L1156" i="7" s="1"/>
  <c r="I1156" i="7" a="1"/>
  <c r="I1156" i="7" s="1"/>
  <c r="K1156" i="7" s="1"/>
  <c r="I2284" i="7" a="1"/>
  <c r="I2284" i="7" s="1"/>
  <c r="K2284" i="7" s="1"/>
  <c r="H2284" i="7" a="1"/>
  <c r="H2284" i="7" s="1"/>
  <c r="J2284" i="7" s="1"/>
  <c r="L2284" i="7" s="1"/>
  <c r="I2187" i="7" a="1"/>
  <c r="I2187" i="7" s="1"/>
  <c r="K2187" i="7" s="1"/>
  <c r="H2187" i="7" a="1"/>
  <c r="H2187" i="7" s="1"/>
  <c r="J2187" i="7" s="1"/>
  <c r="L2187" i="7" s="1"/>
  <c r="I2156" i="7" a="1"/>
  <c r="I2156" i="7" s="1"/>
  <c r="K2156" i="7" s="1"/>
  <c r="H2156" i="7" a="1"/>
  <c r="H2156" i="7" s="1"/>
  <c r="J2156" i="7" s="1"/>
  <c r="L2156" i="7" s="1"/>
  <c r="I2124" i="7" a="1"/>
  <c r="I2124" i="7" s="1"/>
  <c r="K2124" i="7" s="1"/>
  <c r="H2124" i="7" a="1"/>
  <c r="H2124" i="7" s="1"/>
  <c r="J2124" i="7" s="1"/>
  <c r="L2124" i="7" s="1"/>
  <c r="I2089" i="7" a="1"/>
  <c r="I2089" i="7" s="1"/>
  <c r="K2089" i="7" s="1"/>
  <c r="H2089" i="7" a="1"/>
  <c r="H2089" i="7" s="1"/>
  <c r="J2089" i="7" s="1"/>
  <c r="L2089" i="7" s="1"/>
  <c r="H2029" i="7" a="1"/>
  <c r="H2029" i="7" s="1"/>
  <c r="J2029" i="7" s="1"/>
  <c r="L2029" i="7" s="1"/>
  <c r="I2029" i="7" a="1"/>
  <c r="I2029" i="7" s="1"/>
  <c r="K2029" i="7" s="1"/>
  <c r="H408" i="7" a="1"/>
  <c r="H408" i="7" s="1"/>
  <c r="J408" i="7" s="1"/>
  <c r="L408" i="7" s="1"/>
  <c r="I408" i="7" a="1"/>
  <c r="I408" i="7" s="1"/>
  <c r="K408" i="7" s="1"/>
  <c r="I1006" i="7" a="1"/>
  <c r="I1006" i="7" s="1"/>
  <c r="K1006" i="7" s="1"/>
  <c r="H1006" i="7" a="1"/>
  <c r="H1006" i="7" s="1"/>
  <c r="J1006" i="7" s="1"/>
  <c r="L1006" i="7" s="1"/>
  <c r="I507" i="7" a="1"/>
  <c r="I507" i="7" s="1"/>
  <c r="K507" i="7" s="1"/>
  <c r="H507" i="7" a="1"/>
  <c r="H507" i="7" s="1"/>
  <c r="J507" i="7" s="1"/>
  <c r="L507" i="7" s="1"/>
  <c r="H505" i="7" a="1"/>
  <c r="H505" i="7" s="1"/>
  <c r="J505" i="7" s="1"/>
  <c r="L505" i="7" s="1"/>
  <c r="I505" i="7" a="1"/>
  <c r="I505" i="7" s="1"/>
  <c r="K505" i="7" s="1"/>
  <c r="I531" i="7" a="1"/>
  <c r="I531" i="7" s="1"/>
  <c r="K531" i="7" s="1"/>
  <c r="H531" i="7" a="1"/>
  <c r="H531" i="7" s="1"/>
  <c r="J531" i="7" s="1"/>
  <c r="L531" i="7" s="1"/>
  <c r="I466" i="7" a="1"/>
  <c r="I466" i="7" s="1"/>
  <c r="K466" i="7" s="1"/>
  <c r="H466" i="7" a="1"/>
  <c r="H466" i="7" s="1"/>
  <c r="J466" i="7" s="1"/>
  <c r="L466" i="7" s="1"/>
  <c r="I210" i="7" a="1"/>
  <c r="I210" i="7" s="1"/>
  <c r="K210" i="7" s="1"/>
  <c r="H210" i="7" a="1"/>
  <c r="H210" i="7" s="1"/>
  <c r="J210" i="7" s="1"/>
  <c r="L210" i="7" s="1"/>
  <c r="I20" i="7" a="1"/>
  <c r="I20" i="7" s="1"/>
  <c r="K20" i="7" s="1"/>
  <c r="H20" i="7" a="1"/>
  <c r="H20" i="7" s="1"/>
  <c r="J20" i="7" s="1"/>
  <c r="L20" i="7" s="1"/>
  <c r="I1129" i="7" a="1"/>
  <c r="I1129" i="7" s="1"/>
  <c r="K1129" i="7" s="1"/>
  <c r="H1129" i="7" a="1"/>
  <c r="H1129" i="7" s="1"/>
  <c r="J1129" i="7" s="1"/>
  <c r="L1129" i="7" s="1"/>
  <c r="I1128" i="7" a="1"/>
  <c r="I1128" i="7" s="1"/>
  <c r="K1128" i="7" s="1"/>
  <c r="H1128" i="7" a="1"/>
  <c r="H1128" i="7" s="1"/>
  <c r="J1128" i="7" s="1"/>
  <c r="L1128" i="7" s="1"/>
  <c r="I1097" i="7" a="1"/>
  <c r="I1097" i="7" s="1"/>
  <c r="K1097" i="7" s="1"/>
  <c r="H1097" i="7" a="1"/>
  <c r="H1097" i="7" s="1"/>
  <c r="J1097" i="7" s="1"/>
  <c r="L1097" i="7" s="1"/>
  <c r="I906" i="7" a="1"/>
  <c r="I906" i="7" s="1"/>
  <c r="K906" i="7" s="1"/>
  <c r="H906" i="7" a="1"/>
  <c r="H906" i="7" s="1"/>
  <c r="J906" i="7" s="1"/>
  <c r="L906" i="7" s="1"/>
  <c r="I841" i="7" a="1"/>
  <c r="I841" i="7" s="1"/>
  <c r="K841" i="7" s="1"/>
  <c r="H841" i="7" a="1"/>
  <c r="H841" i="7" s="1"/>
  <c r="J841" i="7" s="1"/>
  <c r="L841" i="7" s="1"/>
  <c r="I807" i="7" a="1"/>
  <c r="I807" i="7" s="1"/>
  <c r="K807" i="7" s="1"/>
  <c r="H807" i="7" a="1"/>
  <c r="H807" i="7" s="1"/>
  <c r="J807" i="7" s="1"/>
  <c r="L807" i="7" s="1"/>
  <c r="I553" i="7" a="1"/>
  <c r="I553" i="7" s="1"/>
  <c r="K553" i="7" s="1"/>
  <c r="H553" i="7" a="1"/>
  <c r="H553" i="7" s="1"/>
  <c r="J553" i="7" s="1"/>
  <c r="L553" i="7" s="1"/>
  <c r="I2281" i="7" a="1"/>
  <c r="I2281" i="7" s="1"/>
  <c r="K2281" i="7" s="1"/>
  <c r="H2281" i="7" a="1"/>
  <c r="H2281" i="7" s="1"/>
  <c r="J2281" i="7" s="1"/>
  <c r="L2281" i="7" s="1"/>
  <c r="I2218" i="7" a="1"/>
  <c r="I2218" i="7" s="1"/>
  <c r="K2218" i="7" s="1"/>
  <c r="H2218" i="7" a="1"/>
  <c r="H2218" i="7" s="1"/>
  <c r="J2218" i="7" s="1"/>
  <c r="L2218" i="7" s="1"/>
  <c r="I2154" i="7" a="1"/>
  <c r="I2154" i="7" s="1"/>
  <c r="K2154" i="7" s="1"/>
  <c r="H2154" i="7" a="1"/>
  <c r="H2154" i="7" s="1"/>
  <c r="J2154" i="7" s="1"/>
  <c r="L2154" i="7" s="1"/>
  <c r="I1994" i="7" a="1"/>
  <c r="I1994" i="7" s="1"/>
  <c r="K1994" i="7" s="1"/>
  <c r="H1994" i="7" a="1"/>
  <c r="H1994" i="7" s="1"/>
  <c r="J1994" i="7" s="1"/>
  <c r="L1994" i="7" s="1"/>
  <c r="I1931" i="7" a="1"/>
  <c r="I1931" i="7" s="1"/>
  <c r="K1931" i="7" s="1"/>
  <c r="H1931" i="7" a="1"/>
  <c r="H1931" i="7" s="1"/>
  <c r="J1931" i="7" s="1"/>
  <c r="L1931" i="7" s="1"/>
  <c r="I1868" i="7" a="1"/>
  <c r="I1868" i="7" s="1"/>
  <c r="K1868" i="7" s="1"/>
  <c r="H1868" i="7" a="1"/>
  <c r="H1868" i="7" s="1"/>
  <c r="J1868" i="7" s="1"/>
  <c r="L1868" i="7" s="1"/>
  <c r="I1801" i="7" a="1"/>
  <c r="I1801" i="7" s="1"/>
  <c r="K1801" i="7" s="1"/>
  <c r="H1801" i="7" a="1"/>
  <c r="H1801" i="7" s="1"/>
  <c r="J1801" i="7" s="1"/>
  <c r="L1801" i="7" s="1"/>
  <c r="I1742" i="7" a="1"/>
  <c r="I1742" i="7" s="1"/>
  <c r="K1742" i="7" s="1"/>
  <c r="H1742" i="7" a="1"/>
  <c r="H1742" i="7" s="1"/>
  <c r="J1742" i="7" s="1"/>
  <c r="L1742" i="7" s="1"/>
  <c r="I1708" i="7" a="1"/>
  <c r="I1708" i="7" s="1"/>
  <c r="K1708" i="7" s="1"/>
  <c r="H1708" i="7" a="1"/>
  <c r="H1708" i="7" s="1"/>
  <c r="J1708" i="7" s="1"/>
  <c r="L1708" i="7" s="1"/>
  <c r="I1612" i="7" a="1"/>
  <c r="I1612" i="7" s="1"/>
  <c r="K1612" i="7" s="1"/>
  <c r="H1612" i="7" a="1"/>
  <c r="H1612" i="7" s="1"/>
  <c r="J1612" i="7" s="1"/>
  <c r="L1612" i="7" s="1"/>
  <c r="I1547" i="7" a="1"/>
  <c r="I1547" i="7" s="1"/>
  <c r="K1547" i="7" s="1"/>
  <c r="H1547" i="7" a="1"/>
  <c r="H1547" i="7" s="1"/>
  <c r="J1547" i="7" s="1"/>
  <c r="L1547" i="7" s="1"/>
  <c r="I1415" i="7" a="1"/>
  <c r="I1415" i="7" s="1"/>
  <c r="K1415" i="7" s="1"/>
  <c r="H1415" i="7" a="1"/>
  <c r="H1415" i="7" s="1"/>
  <c r="J1415" i="7" s="1"/>
  <c r="L1415" i="7" s="1"/>
  <c r="I1384" i="7" a="1"/>
  <c r="I1384" i="7" s="1"/>
  <c r="K1384" i="7" s="1"/>
  <c r="H1384" i="7" a="1"/>
  <c r="H1384" i="7" s="1"/>
  <c r="J1384" i="7" s="1"/>
  <c r="L1384" i="7" s="1"/>
  <c r="I1352" i="7" a="1"/>
  <c r="I1352" i="7" s="1"/>
  <c r="K1352" i="7" s="1"/>
  <c r="H1352" i="7" a="1"/>
  <c r="H1352" i="7" s="1"/>
  <c r="J1352" i="7" s="1"/>
  <c r="L1352" i="7" s="1"/>
  <c r="I1322" i="7" a="1"/>
  <c r="I1322" i="7" s="1"/>
  <c r="K1322" i="7" s="1"/>
  <c r="H1322" i="7" a="1"/>
  <c r="H1322" i="7" s="1"/>
  <c r="J1322" i="7" s="1"/>
  <c r="L1322" i="7" s="1"/>
  <c r="I1321" i="7" a="1"/>
  <c r="I1321" i="7" s="1"/>
  <c r="K1321" i="7" s="1"/>
  <c r="H1321" i="7" a="1"/>
  <c r="H1321" i="7" s="1"/>
  <c r="J1321" i="7" s="1"/>
  <c r="L1321" i="7" s="1"/>
  <c r="I1256" i="7" a="1"/>
  <c r="I1256" i="7" s="1"/>
  <c r="K1256" i="7" s="1"/>
  <c r="H1256" i="7" a="1"/>
  <c r="H1256" i="7" s="1"/>
  <c r="J1256" i="7" s="1"/>
  <c r="L1256" i="7" s="1"/>
  <c r="I1161" i="7" a="1"/>
  <c r="I1161" i="7" s="1"/>
  <c r="K1161" i="7" s="1"/>
  <c r="H1161" i="7" a="1"/>
  <c r="H1161" i="7" s="1"/>
  <c r="J1161" i="7" s="1"/>
  <c r="L1161" i="7" s="1"/>
  <c r="H1291" i="7" a="1"/>
  <c r="H1291" i="7" s="1"/>
  <c r="J1291" i="7" s="1"/>
  <c r="L1291" i="7" s="1"/>
  <c r="I1291" i="7" a="1"/>
  <c r="I1291" i="7" s="1"/>
  <c r="K1291" i="7" s="1"/>
  <c r="I2250" i="7" a="1"/>
  <c r="I2250" i="7" s="1"/>
  <c r="K2250" i="7" s="1"/>
  <c r="H2250" i="7" a="1"/>
  <c r="H2250" i="7" s="1"/>
  <c r="J2250" i="7" s="1"/>
  <c r="L2250" i="7" s="1"/>
  <c r="I1226" i="7" a="1"/>
  <c r="I1226" i="7" s="1"/>
  <c r="K1226" i="7" s="1"/>
  <c r="H1226" i="7" a="1"/>
  <c r="H1226" i="7" s="1"/>
  <c r="J1226" i="7" s="1"/>
  <c r="L1226" i="7" s="1"/>
  <c r="I1035" i="7" a="1"/>
  <c r="I1035" i="7" s="1"/>
  <c r="K1035" i="7" s="1"/>
  <c r="H1035" i="7" a="1"/>
  <c r="H1035" i="7" s="1"/>
  <c r="J1035" i="7" s="1"/>
  <c r="L1035" i="7" s="1"/>
  <c r="I556" i="7" a="1"/>
  <c r="I556" i="7" s="1"/>
  <c r="K556" i="7" s="1"/>
  <c r="H556" i="7" a="1"/>
  <c r="H556" i="7" s="1"/>
  <c r="J556" i="7" s="1"/>
  <c r="L556" i="7" s="1"/>
  <c r="H1204" i="7" a="1"/>
  <c r="H1204" i="7" s="1"/>
  <c r="J1204" i="7" s="1"/>
  <c r="L1204" i="7" s="1"/>
  <c r="I1204" i="7" a="1"/>
  <c r="I1204" i="7" s="1"/>
  <c r="K1204" i="7" s="1"/>
  <c r="H1174" i="7" a="1"/>
  <c r="H1174" i="7" s="1"/>
  <c r="J1174" i="7" s="1"/>
  <c r="L1174" i="7" s="1"/>
  <c r="I1174" i="7" a="1"/>
  <c r="I1174" i="7" s="1"/>
  <c r="K1174" i="7" s="1"/>
  <c r="H1098" i="7" a="1"/>
  <c r="H1098" i="7" s="1"/>
  <c r="J1098" i="7" s="1"/>
  <c r="L1098" i="7" s="1"/>
  <c r="I1098" i="7" a="1"/>
  <c r="I1098" i="7" s="1"/>
  <c r="K1098" i="7" s="1"/>
  <c r="I755" i="7" a="1"/>
  <c r="I755" i="7" s="1"/>
  <c r="K755" i="7" s="1"/>
  <c r="H755" i="7" a="1"/>
  <c r="H755" i="7" s="1"/>
  <c r="J755" i="7" s="1"/>
  <c r="L755" i="7" s="1"/>
  <c r="I725" i="7" a="1"/>
  <c r="I725" i="7" s="1"/>
  <c r="K725" i="7" s="1"/>
  <c r="H725" i="7" a="1"/>
  <c r="H725" i="7" s="1"/>
  <c r="J725" i="7" s="1"/>
  <c r="L725" i="7" s="1"/>
  <c r="I434" i="7" a="1"/>
  <c r="I434" i="7" s="1"/>
  <c r="K434" i="7" s="1"/>
  <c r="H434" i="7" a="1"/>
  <c r="H434" i="7" s="1"/>
  <c r="J434" i="7" s="1"/>
  <c r="L434" i="7" s="1"/>
  <c r="I338" i="7" a="1"/>
  <c r="I338" i="7" s="1"/>
  <c r="K338" i="7" s="1"/>
  <c r="H338" i="7" a="1"/>
  <c r="H338" i="7" s="1"/>
  <c r="J338" i="7" s="1"/>
  <c r="L338" i="7" s="1"/>
  <c r="I209" i="7" a="1"/>
  <c r="I209" i="7" s="1"/>
  <c r="K209" i="7" s="1"/>
  <c r="H209" i="7" a="1"/>
  <c r="H209" i="7" s="1"/>
  <c r="J209" i="7" s="1"/>
  <c r="L209" i="7" s="1"/>
  <c r="I82" i="7" a="1"/>
  <c r="I82" i="7" s="1"/>
  <c r="K82" i="7" s="1"/>
  <c r="H82" i="7" a="1"/>
  <c r="H82" i="7" s="1"/>
  <c r="J82" i="7" s="1"/>
  <c r="L82" i="7" s="1"/>
  <c r="I19" i="7" a="1"/>
  <c r="I19" i="7" s="1"/>
  <c r="H19" i="7" a="1"/>
  <c r="H19" i="7" s="1"/>
  <c r="J12" i="7" a="1"/>
  <c r="J12" i="7" s="1"/>
  <c r="I12" i="7" a="1"/>
  <c r="I12" i="7" s="1"/>
  <c r="H12" i="7" a="1"/>
  <c r="H12" i="7" s="1"/>
  <c r="J1930" i="7" a="1"/>
  <c r="J1930" i="7" s="1"/>
  <c r="I1930" i="7" a="1"/>
  <c r="I1930" i="7" s="1"/>
  <c r="H1930" i="7" a="1"/>
  <c r="H1930" i="7" s="1"/>
  <c r="H2024" i="7" a="1"/>
  <c r="H2024" i="7" s="1"/>
  <c r="I2024" i="7" a="1"/>
  <c r="I2024" i="7" s="1"/>
  <c r="J2024" i="7" a="1"/>
  <c r="J2024" i="7" s="1"/>
  <c r="J2285" i="7" a="1"/>
  <c r="J2285" i="7" s="1"/>
  <c r="I2285" i="7" a="1"/>
  <c r="I2285" i="7" s="1"/>
  <c r="H2285" i="7" a="1"/>
  <c r="H2285" i="7" s="1"/>
  <c r="J2280" i="7" a="1"/>
  <c r="J2280" i="7" s="1"/>
  <c r="I2280" i="7" a="1"/>
  <c r="I2280" i="7" s="1"/>
  <c r="H2280" i="7" a="1"/>
  <c r="H2280" i="7" s="1"/>
  <c r="J2257" i="7" a="1"/>
  <c r="J2257" i="7" s="1"/>
  <c r="I2257" i="7" a="1"/>
  <c r="I2257" i="7" s="1"/>
  <c r="H2257" i="7" a="1"/>
  <c r="H2257" i="7" s="1"/>
  <c r="J2256" i="7" a="1"/>
  <c r="J2256" i="7" s="1"/>
  <c r="I2256" i="7" a="1"/>
  <c r="I2256" i="7" s="1"/>
  <c r="H2256" i="7" a="1"/>
  <c r="H2256" i="7" s="1"/>
  <c r="J2251" i="7" a="1"/>
  <c r="J2251" i="7" s="1"/>
  <c r="I2251" i="7" a="1"/>
  <c r="I2251" i="7" s="1"/>
  <c r="H2251" i="7" a="1"/>
  <c r="H2251" i="7" s="1"/>
  <c r="J2248" i="7" a="1"/>
  <c r="J2248" i="7" s="1"/>
  <c r="I2248" i="7" a="1"/>
  <c r="I2248" i="7" s="1"/>
  <c r="H2248" i="7" a="1"/>
  <c r="H2248" i="7" s="1"/>
  <c r="J2247" i="7" a="1"/>
  <c r="J2247" i="7" s="1"/>
  <c r="I2247" i="7" a="1"/>
  <c r="I2247" i="7" s="1"/>
  <c r="H2247" i="7" a="1"/>
  <c r="H2247" i="7" s="1"/>
  <c r="J2220" i="7" a="1"/>
  <c r="J2220" i="7" s="1"/>
  <c r="I2220" i="7" a="1"/>
  <c r="I2220" i="7" s="1"/>
  <c r="H2220" i="7" a="1"/>
  <c r="H2220" i="7" s="1"/>
  <c r="J2217" i="7" a="1"/>
  <c r="J2217" i="7" s="1"/>
  <c r="I2217" i="7" a="1"/>
  <c r="I2217" i="7" s="1"/>
  <c r="H2217" i="7" a="1"/>
  <c r="H2217" i="7" s="1"/>
  <c r="J2188" i="7" a="1"/>
  <c r="J2188" i="7" s="1"/>
  <c r="I2188" i="7" a="1"/>
  <c r="I2188" i="7" s="1"/>
  <c r="H2188" i="7" a="1"/>
  <c r="H2188" i="7" s="1"/>
  <c r="J2185" i="7" a="1"/>
  <c r="J2185" i="7" s="1"/>
  <c r="I2185" i="7" a="1"/>
  <c r="I2185" i="7" s="1"/>
  <c r="H2185" i="7" a="1"/>
  <c r="H2185" i="7" s="1"/>
  <c r="J2184" i="7" a="1"/>
  <c r="J2184" i="7" s="1"/>
  <c r="I2184" i="7" a="1"/>
  <c r="I2184" i="7" s="1"/>
  <c r="H2184" i="7" a="1"/>
  <c r="H2184" i="7" s="1"/>
  <c r="J2153" i="7" a="1"/>
  <c r="J2153" i="7" s="1"/>
  <c r="I2153" i="7" a="1"/>
  <c r="I2153" i="7" s="1"/>
  <c r="H2153" i="7" a="1"/>
  <c r="H2153" i="7" s="1"/>
  <c r="J2122" i="7" a="1"/>
  <c r="J2122" i="7" s="1"/>
  <c r="I2122" i="7" a="1"/>
  <c r="I2122" i="7" s="1"/>
  <c r="H2122" i="7" a="1"/>
  <c r="H2122" i="7" s="1"/>
  <c r="J2087" i="7" a="1"/>
  <c r="J2087" i="7" s="1"/>
  <c r="I2087" i="7" a="1"/>
  <c r="I2087" i="7" s="1"/>
  <c r="H2087" i="7" a="1"/>
  <c r="H2087" i="7" s="1"/>
  <c r="J2058" i="7" a="1"/>
  <c r="J2058" i="7" s="1"/>
  <c r="I2058" i="7" a="1"/>
  <c r="I2058" i="7" s="1"/>
  <c r="H2058" i="7" a="1"/>
  <c r="H2058" i="7" s="1"/>
  <c r="J2025" i="7" a="1"/>
  <c r="J2025" i="7" s="1"/>
  <c r="I2025" i="7" a="1"/>
  <c r="I2025" i="7" s="1"/>
  <c r="H2025" i="7" a="1"/>
  <c r="H2025" i="7" s="1"/>
  <c r="J1998" i="7" a="1"/>
  <c r="J1998" i="7" s="1"/>
  <c r="I1998" i="7" a="1"/>
  <c r="I1998" i="7" s="1"/>
  <c r="H1998" i="7" a="1"/>
  <c r="H1998" i="7" s="1"/>
  <c r="J1963" i="7" a="1"/>
  <c r="J1963" i="7" s="1"/>
  <c r="I1963" i="7" a="1"/>
  <c r="I1963" i="7" s="1"/>
  <c r="H1963" i="7" a="1"/>
  <c r="H1963" i="7" s="1"/>
  <c r="J1908" i="7" a="1"/>
  <c r="J1908" i="7" s="1"/>
  <c r="I1908" i="7" a="1"/>
  <c r="I1908" i="7" s="1"/>
  <c r="H1908" i="7" a="1"/>
  <c r="H1908" i="7" s="1"/>
  <c r="J1899" i="7" a="1"/>
  <c r="J1899" i="7" s="1"/>
  <c r="I1899" i="7" a="1"/>
  <c r="I1899" i="7" s="1"/>
  <c r="H1899" i="7" a="1"/>
  <c r="H1899" i="7" s="1"/>
  <c r="J1875" i="7" a="1"/>
  <c r="J1875" i="7" s="1"/>
  <c r="I1875" i="7" a="1"/>
  <c r="I1875" i="7" s="1"/>
  <c r="H1875" i="7" a="1"/>
  <c r="H1875" i="7" s="1"/>
  <c r="J1873" i="7" a="1"/>
  <c r="J1873" i="7" s="1"/>
  <c r="I1873" i="7" a="1"/>
  <c r="I1873" i="7" s="1"/>
  <c r="H1873" i="7" a="1"/>
  <c r="H1873" i="7" s="1"/>
  <c r="J1837" i="7" a="1"/>
  <c r="J1837" i="7" s="1"/>
  <c r="I1837" i="7" a="1"/>
  <c r="I1837" i="7" s="1"/>
  <c r="H1837" i="7" a="1"/>
  <c r="H1837" i="7" s="1"/>
  <c r="J1809" i="7" a="1"/>
  <c r="J1809" i="7" s="1"/>
  <c r="I1809" i="7" a="1"/>
  <c r="I1809" i="7" s="1"/>
  <c r="H1809" i="7" a="1"/>
  <c r="H1809" i="7" s="1"/>
  <c r="J1775" i="7" a="1"/>
  <c r="J1775" i="7" s="1"/>
  <c r="I1775" i="7" a="1"/>
  <c r="I1775" i="7" s="1"/>
  <c r="H1775" i="7" a="1"/>
  <c r="H1775" i="7" s="1"/>
  <c r="J1769" i="7" a="1"/>
  <c r="J1769" i="7" s="1"/>
  <c r="I1769" i="7" a="1"/>
  <c r="I1769" i="7" s="1"/>
  <c r="H1769" i="7" a="1"/>
  <c r="H1769" i="7" s="1"/>
  <c r="J1748" i="7" a="1"/>
  <c r="J1748" i="7" s="1"/>
  <c r="I1748" i="7" a="1"/>
  <c r="I1748" i="7" s="1"/>
  <c r="H1748" i="7" a="1"/>
  <c r="H1748" i="7" s="1"/>
  <c r="J1716" i="7" a="1"/>
  <c r="J1716" i="7" s="1"/>
  <c r="I1716" i="7" a="1"/>
  <c r="I1716" i="7" s="1"/>
  <c r="H1716" i="7" a="1"/>
  <c r="H1716" i="7" s="1"/>
  <c r="J1712" i="7" a="1"/>
  <c r="J1712" i="7" s="1"/>
  <c r="I1712" i="7" a="1"/>
  <c r="I1712" i="7" s="1"/>
  <c r="H1712" i="7" a="1"/>
  <c r="H1712" i="7" s="1"/>
  <c r="J1683" i="7" a="1"/>
  <c r="J1683" i="7" s="1"/>
  <c r="I1683" i="7" a="1"/>
  <c r="I1683" i="7" s="1"/>
  <c r="H1683" i="7" a="1"/>
  <c r="H1683" i="7" s="1"/>
  <c r="J1679" i="7" a="1"/>
  <c r="J1679" i="7" s="1"/>
  <c r="I1679" i="7" a="1"/>
  <c r="I1679" i="7" s="1"/>
  <c r="H1679" i="7" a="1"/>
  <c r="H1679" i="7" s="1"/>
  <c r="J1676" i="7" a="1"/>
  <c r="J1676" i="7" s="1"/>
  <c r="I1676" i="7" a="1"/>
  <c r="I1676" i="7" s="1"/>
  <c r="H1676" i="7" a="1"/>
  <c r="H1676" i="7" s="1"/>
  <c r="J1619" i="7" a="1"/>
  <c r="J1619" i="7" s="1"/>
  <c r="I1619" i="7" a="1"/>
  <c r="I1619" i="7" s="1"/>
  <c r="H1619" i="7" a="1"/>
  <c r="H1619" i="7" s="1"/>
  <c r="J1615" i="7" a="1"/>
  <c r="J1615" i="7" s="1"/>
  <c r="I1615" i="7" a="1"/>
  <c r="I1615" i="7" s="1"/>
  <c r="H1615" i="7" a="1"/>
  <c r="H1615" i="7" s="1"/>
  <c r="J1582" i="7" a="1"/>
  <c r="J1582" i="7" s="1"/>
  <c r="I1582" i="7" a="1"/>
  <c r="I1582" i="7" s="1"/>
  <c r="H1582" i="7" a="1"/>
  <c r="H1582" i="7" s="1"/>
  <c r="J1579" i="7" a="1"/>
  <c r="J1579" i="7" s="1"/>
  <c r="I1579" i="7" a="1"/>
  <c r="I1579" i="7" s="1"/>
  <c r="H1579" i="7" a="1"/>
  <c r="H1579" i="7" s="1"/>
  <c r="J1555" i="7" a="1"/>
  <c r="J1555" i="7" s="1"/>
  <c r="I1555" i="7" a="1"/>
  <c r="I1555" i="7" s="1"/>
  <c r="H1555" i="7" a="1"/>
  <c r="H1555" i="7" s="1"/>
  <c r="J1550" i="7" a="1"/>
  <c r="J1550" i="7" s="1"/>
  <c r="I1550" i="7" a="1"/>
  <c r="I1550" i="7" s="1"/>
  <c r="H1550" i="7" a="1"/>
  <c r="H1550" i="7" s="1"/>
  <c r="J1519" i="7" a="1"/>
  <c r="J1519" i="7" s="1"/>
  <c r="I1519" i="7" a="1"/>
  <c r="I1519" i="7" s="1"/>
  <c r="H1519" i="7" a="1"/>
  <c r="H1519" i="7" s="1"/>
  <c r="J1517" i="7" a="1"/>
  <c r="J1517" i="7" s="1"/>
  <c r="I1517" i="7" a="1"/>
  <c r="I1517" i="7" s="1"/>
  <c r="H1517" i="7" a="1"/>
  <c r="H1517" i="7" s="1"/>
  <c r="J1514" i="7" a="1"/>
  <c r="J1514" i="7" s="1"/>
  <c r="I1514" i="7" a="1"/>
  <c r="I1514" i="7" s="1"/>
  <c r="H1514" i="7" a="1"/>
  <c r="H1514" i="7" s="1"/>
  <c r="J1512" i="7" a="1"/>
  <c r="J1512" i="7" s="1"/>
  <c r="I1512" i="7" a="1"/>
  <c r="I1512" i="7" s="1"/>
  <c r="H1512" i="7" a="1"/>
  <c r="H1512" i="7" s="1"/>
  <c r="J1511" i="7" a="1"/>
  <c r="J1511" i="7" s="1"/>
  <c r="I1511" i="7" a="1"/>
  <c r="I1511" i="7" s="1"/>
  <c r="H1511" i="7" a="1"/>
  <c r="H1511" i="7" s="1"/>
  <c r="J1487" i="7" a="1"/>
  <c r="J1487" i="7" s="1"/>
  <c r="I1487" i="7" a="1"/>
  <c r="I1487" i="7" s="1"/>
  <c r="H1487" i="7" a="1"/>
  <c r="H1487" i="7" s="1"/>
  <c r="J1483" i="7" a="1"/>
  <c r="J1483" i="7" s="1"/>
  <c r="I1483" i="7" a="1"/>
  <c r="I1483" i="7" s="1"/>
  <c r="H1483" i="7" a="1"/>
  <c r="H1483" i="7" s="1"/>
  <c r="J1480" i="7" a="1"/>
  <c r="J1480" i="7" s="1"/>
  <c r="I1480" i="7" a="1"/>
  <c r="I1480" i="7" s="1"/>
  <c r="H1480" i="7" a="1"/>
  <c r="H1480" i="7" s="1"/>
  <c r="J1479" i="7" a="1"/>
  <c r="J1479" i="7" s="1"/>
  <c r="I1479" i="7" a="1"/>
  <c r="I1479" i="7" s="1"/>
  <c r="H1479" i="7" a="1"/>
  <c r="H1479" i="7" s="1"/>
  <c r="J1452" i="7" a="1"/>
  <c r="J1452" i="7" s="1"/>
  <c r="I1452" i="7" a="1"/>
  <c r="I1452" i="7" s="1"/>
  <c r="H1452" i="7" a="1"/>
  <c r="H1452" i="7" s="1"/>
  <c r="J1448" i="7" a="1"/>
  <c r="J1448" i="7" s="1"/>
  <c r="I1448" i="7" a="1"/>
  <c r="I1448" i="7" s="1"/>
  <c r="H1448" i="7" a="1"/>
  <c r="H1448" i="7" s="1"/>
  <c r="J1445" i="7" a="1"/>
  <c r="J1445" i="7" s="1"/>
  <c r="I1445" i="7" a="1"/>
  <c r="I1445" i="7" s="1"/>
  <c r="H1445" i="7" a="1"/>
  <c r="H1445" i="7" s="1"/>
  <c r="J1424" i="7" a="1"/>
  <c r="J1424" i="7" s="1"/>
  <c r="I1424" i="7" a="1"/>
  <c r="I1424" i="7" s="1"/>
  <c r="H1424" i="7" a="1"/>
  <c r="H1424" i="7" s="1"/>
  <c r="J1422" i="7" a="1"/>
  <c r="J1422" i="7" s="1"/>
  <c r="I1422" i="7" a="1"/>
  <c r="I1422" i="7" s="1"/>
  <c r="H1422" i="7" a="1"/>
  <c r="H1422" i="7" s="1"/>
  <c r="J1419" i="7" a="1"/>
  <c r="J1419" i="7" s="1"/>
  <c r="I1419" i="7" a="1"/>
  <c r="I1419" i="7" s="1"/>
  <c r="H1419" i="7" a="1"/>
  <c r="H1419" i="7" s="1"/>
  <c r="J1416" i="7" a="1"/>
  <c r="J1416" i="7" s="1"/>
  <c r="I1416" i="7" a="1"/>
  <c r="I1416" i="7" s="1"/>
  <c r="H1416" i="7" a="1"/>
  <c r="H1416" i="7" s="1"/>
  <c r="J1393" i="7" a="1"/>
  <c r="J1393" i="7" s="1"/>
  <c r="I1393" i="7" a="1"/>
  <c r="I1393" i="7" s="1"/>
  <c r="H1393" i="7" a="1"/>
  <c r="H1393" i="7" s="1"/>
  <c r="J1392" i="7" a="1"/>
  <c r="J1392" i="7" s="1"/>
  <c r="I1392" i="7" a="1"/>
  <c r="I1392" i="7" s="1"/>
  <c r="H1392" i="7" a="1"/>
  <c r="H1392" i="7" s="1"/>
  <c r="J1390" i="7" a="1"/>
  <c r="J1390" i="7" s="1"/>
  <c r="I1390" i="7" a="1"/>
  <c r="I1390" i="7" s="1"/>
  <c r="H1390" i="7" a="1"/>
  <c r="H1390" i="7" s="1"/>
  <c r="J1382" i="7" a="1"/>
  <c r="J1382" i="7" s="1"/>
  <c r="I1382" i="7" a="1"/>
  <c r="I1382" i="7" s="1"/>
  <c r="H1382" i="7" a="1"/>
  <c r="H1382" i="7" s="1"/>
  <c r="J1358" i="7" a="1"/>
  <c r="J1358" i="7" s="1"/>
  <c r="I1358" i="7" a="1"/>
  <c r="I1358" i="7" s="1"/>
  <c r="H1358" i="7" a="1"/>
  <c r="H1358" i="7" s="1"/>
  <c r="J1351" i="7" a="1"/>
  <c r="J1351" i="7" s="1"/>
  <c r="I1351" i="7" a="1"/>
  <c r="I1351" i="7" s="1"/>
  <c r="H1351" i="7" a="1"/>
  <c r="H1351" i="7" s="1"/>
  <c r="J1331" i="7" a="1"/>
  <c r="J1331" i="7" s="1"/>
  <c r="I1331" i="7" a="1"/>
  <c r="I1331" i="7" s="1"/>
  <c r="H1331" i="7" a="1"/>
  <c r="H1331" i="7" s="1"/>
  <c r="J1326" i="7" a="1"/>
  <c r="J1326" i="7" s="1"/>
  <c r="I1326" i="7" a="1"/>
  <c r="I1326" i="7" s="1"/>
  <c r="H1326" i="7" a="1"/>
  <c r="H1326" i="7" s="1"/>
  <c r="J1324" i="7" a="1"/>
  <c r="J1324" i="7" s="1"/>
  <c r="I1324" i="7" a="1"/>
  <c r="I1324" i="7" s="1"/>
  <c r="H1324" i="7" a="1"/>
  <c r="H1324" i="7" s="1"/>
  <c r="J1267" i="7" a="1"/>
  <c r="J1267" i="7" s="1"/>
  <c r="I1267" i="7" a="1"/>
  <c r="I1267" i="7" s="1"/>
  <c r="H1267" i="7" a="1"/>
  <c r="H1267" i="7" s="1"/>
  <c r="J1232" i="7" a="1"/>
  <c r="J1232" i="7" s="1"/>
  <c r="I1232" i="7" a="1"/>
  <c r="I1232" i="7" s="1"/>
  <c r="H1232" i="7" a="1"/>
  <c r="H1232" i="7" s="1"/>
  <c r="J1223" i="7" a="1"/>
  <c r="J1223" i="7" s="1"/>
  <c r="I1223" i="7" a="1"/>
  <c r="I1223" i="7" s="1"/>
  <c r="H1223" i="7" a="1"/>
  <c r="H1223" i="7" s="1"/>
  <c r="J1222" i="7" a="1"/>
  <c r="J1222" i="7" s="1"/>
  <c r="I1222" i="7" a="1"/>
  <c r="I1222" i="7" s="1"/>
  <c r="H1222" i="7" a="1"/>
  <c r="H1222" i="7" s="1"/>
  <c r="J1199" i="7" a="1"/>
  <c r="J1199" i="7" s="1"/>
  <c r="I1199" i="7" a="1"/>
  <c r="I1199" i="7" s="1"/>
  <c r="H1199" i="7" a="1"/>
  <c r="H1199" i="7" s="1"/>
  <c r="J1191" i="7" a="1"/>
  <c r="J1191" i="7" s="1"/>
  <c r="I1191" i="7" a="1"/>
  <c r="I1191" i="7" s="1"/>
  <c r="H1191" i="7" a="1"/>
  <c r="H1191" i="7" s="1"/>
  <c r="J1169" i="7" a="1"/>
  <c r="J1169" i="7" s="1"/>
  <c r="I1169" i="7" a="1"/>
  <c r="I1169" i="7" s="1"/>
  <c r="H1169" i="7" a="1"/>
  <c r="H1169" i="7" s="1"/>
  <c r="J1137" i="7" a="1"/>
  <c r="J1137" i="7" s="1"/>
  <c r="I1137" i="7" a="1"/>
  <c r="I1137" i="7" s="1"/>
  <c r="H1137" i="7" a="1"/>
  <c r="H1137" i="7" s="1"/>
  <c r="J1135" i="7" a="1"/>
  <c r="J1135" i="7" s="1"/>
  <c r="I1135" i="7" a="1"/>
  <c r="I1135" i="7" s="1"/>
  <c r="H1135" i="7" a="1"/>
  <c r="H1135" i="7" s="1"/>
  <c r="J1133" i="7" a="1"/>
  <c r="J1133" i="7" s="1"/>
  <c r="I1133" i="7" a="1"/>
  <c r="I1133" i="7" s="1"/>
  <c r="H1133" i="7" a="1"/>
  <c r="H1133" i="7" s="1"/>
  <c r="J1132" i="7" a="1"/>
  <c r="J1132" i="7" s="1"/>
  <c r="I1132" i="7" a="1"/>
  <c r="I1132" i="7" s="1"/>
  <c r="H1132" i="7" a="1"/>
  <c r="H1132" i="7" s="1"/>
  <c r="J1106" i="7" a="1"/>
  <c r="J1106" i="7" s="1"/>
  <c r="I1106" i="7" a="1"/>
  <c r="I1106" i="7" s="1"/>
  <c r="H1106" i="7" a="1"/>
  <c r="H1106" i="7" s="1"/>
  <c r="J1102" i="7" a="1"/>
  <c r="J1102" i="7" s="1"/>
  <c r="I1102" i="7" a="1"/>
  <c r="I1102" i="7" s="1"/>
  <c r="H1102" i="7" a="1"/>
  <c r="H1102" i="7" s="1"/>
  <c r="J1075" i="7" a="1"/>
  <c r="J1075" i="7" s="1"/>
  <c r="I1075" i="7" a="1"/>
  <c r="I1075" i="7" s="1"/>
  <c r="H1075" i="7" a="1"/>
  <c r="H1075" i="7" s="1"/>
  <c r="J1074" i="7" a="1"/>
  <c r="J1074" i="7" s="1"/>
  <c r="I1074" i="7" a="1"/>
  <c r="I1074" i="7" s="1"/>
  <c r="H1074" i="7" a="1"/>
  <c r="H1074" i="7" s="1"/>
  <c r="J1071" i="7" a="1"/>
  <c r="J1071" i="7" s="1"/>
  <c r="I1071" i="7" a="1"/>
  <c r="I1071" i="7" s="1"/>
  <c r="H1071" i="7" a="1"/>
  <c r="H1071" i="7" s="1"/>
  <c r="J1068" i="7" a="1"/>
  <c r="J1068" i="7" s="1"/>
  <c r="I1068" i="7" a="1"/>
  <c r="I1068" i="7" s="1"/>
  <c r="H1068" i="7" a="1"/>
  <c r="H1068" i="7" s="1"/>
  <c r="J1063" i="7" a="1"/>
  <c r="J1063" i="7" s="1"/>
  <c r="I1063" i="7" a="1"/>
  <c r="I1063" i="7" s="1"/>
  <c r="H1063" i="7" a="1"/>
  <c r="H1063" i="7" s="1"/>
  <c r="J1040" i="7" a="1"/>
  <c r="J1040" i="7" s="1"/>
  <c r="I1040" i="7" a="1"/>
  <c r="I1040" i="7" s="1"/>
  <c r="H1040" i="7" a="1"/>
  <c r="H1040" i="7" s="1"/>
  <c r="J1038" i="7" a="1"/>
  <c r="J1038" i="7" s="1"/>
  <c r="I1038" i="7" a="1"/>
  <c r="I1038" i="7" s="1"/>
  <c r="H1038" i="7" a="1"/>
  <c r="H1038" i="7" s="1"/>
  <c r="J1036" i="7" a="1"/>
  <c r="J1036" i="7" s="1"/>
  <c r="I1036" i="7" a="1"/>
  <c r="I1036" i="7" s="1"/>
  <c r="H1036" i="7" a="1"/>
  <c r="H1036" i="7" s="1"/>
  <c r="J1001" i="7" a="1"/>
  <c r="J1001" i="7" s="1"/>
  <c r="I1001" i="7" a="1"/>
  <c r="I1001" i="7" s="1"/>
  <c r="H1001" i="7" a="1"/>
  <c r="H1001" i="7" s="1"/>
  <c r="J998" i="7" a="1"/>
  <c r="J998" i="7" s="1"/>
  <c r="I998" i="7" a="1"/>
  <c r="I998" i="7" s="1"/>
  <c r="H998" i="7" a="1"/>
  <c r="H998" i="7" s="1"/>
  <c r="J974" i="7" a="1"/>
  <c r="J974" i="7" s="1"/>
  <c r="I974" i="7" a="1"/>
  <c r="I974" i="7" s="1"/>
  <c r="H974" i="7" a="1"/>
  <c r="H974" i="7" s="1"/>
  <c r="J972" i="7" a="1"/>
  <c r="J972" i="7" s="1"/>
  <c r="I972" i="7" a="1"/>
  <c r="I972" i="7" s="1"/>
  <c r="H972" i="7" a="1"/>
  <c r="H972" i="7" s="1"/>
  <c r="J969" i="7" a="1"/>
  <c r="J969" i="7" s="1"/>
  <c r="I969" i="7" a="1"/>
  <c r="I969" i="7" s="1"/>
  <c r="H969" i="7" a="1"/>
  <c r="H969" i="7" s="1"/>
  <c r="J947" i="7" a="1"/>
  <c r="J947" i="7" s="1"/>
  <c r="I947" i="7" a="1"/>
  <c r="I947" i="7" s="1"/>
  <c r="H947" i="7" a="1"/>
  <c r="H947" i="7" s="1"/>
  <c r="J943" i="7" a="1"/>
  <c r="J943" i="7" s="1"/>
  <c r="I943" i="7" a="1"/>
  <c r="I943" i="7" s="1"/>
  <c r="H943" i="7" a="1"/>
  <c r="H943" i="7" s="1"/>
  <c r="J939" i="7" a="1"/>
  <c r="J939" i="7" s="1"/>
  <c r="I939" i="7" a="1"/>
  <c r="I939" i="7" s="1"/>
  <c r="H939" i="7" a="1"/>
  <c r="H939" i="7" s="1"/>
  <c r="J914" i="7" a="1"/>
  <c r="J914" i="7" s="1"/>
  <c r="I914" i="7" a="1"/>
  <c r="I914" i="7" s="1"/>
  <c r="H914" i="7" a="1"/>
  <c r="H914" i="7" s="1"/>
  <c r="J910" i="7" a="1"/>
  <c r="J910" i="7" s="1"/>
  <c r="I910" i="7" a="1"/>
  <c r="I910" i="7" s="1"/>
  <c r="H910" i="7" a="1"/>
  <c r="H910" i="7" s="1"/>
  <c r="J883" i="7" a="1"/>
  <c r="J883" i="7" s="1"/>
  <c r="I883" i="7" a="1"/>
  <c r="I883" i="7" s="1"/>
  <c r="H883" i="7" a="1"/>
  <c r="H883" i="7" s="1"/>
  <c r="J877" i="7" a="1"/>
  <c r="J877" i="7" s="1"/>
  <c r="I877" i="7" a="1"/>
  <c r="I877" i="7" s="1"/>
  <c r="H877" i="7" a="1"/>
  <c r="H877" i="7" s="1"/>
  <c r="J872" i="7" a="1"/>
  <c r="J872" i="7" s="1"/>
  <c r="I872" i="7" a="1"/>
  <c r="I872" i="7" s="1"/>
  <c r="H872" i="7" a="1"/>
  <c r="H872" i="7" s="1"/>
  <c r="J850" i="7" a="1"/>
  <c r="J850" i="7" s="1"/>
  <c r="I850" i="7" a="1"/>
  <c r="I850" i="7" s="1"/>
  <c r="H850" i="7" a="1"/>
  <c r="H850" i="7" s="1"/>
  <c r="J845" i="7" a="1"/>
  <c r="J845" i="7" s="1"/>
  <c r="I845" i="7" a="1"/>
  <c r="I845" i="7" s="1"/>
  <c r="H845" i="7" a="1"/>
  <c r="H845" i="7" s="1"/>
  <c r="J816" i="7" a="1"/>
  <c r="J816" i="7" s="1"/>
  <c r="I816" i="7" a="1"/>
  <c r="I816" i="7" s="1"/>
  <c r="H816" i="7" a="1"/>
  <c r="H816" i="7" s="1"/>
  <c r="J814" i="7" a="1"/>
  <c r="J814" i="7" s="1"/>
  <c r="I814" i="7" a="1"/>
  <c r="I814" i="7" s="1"/>
  <c r="H814" i="7" a="1"/>
  <c r="H814" i="7" s="1"/>
  <c r="J811" i="7" a="1"/>
  <c r="J811" i="7" s="1"/>
  <c r="I811" i="7" a="1"/>
  <c r="I811" i="7" s="1"/>
  <c r="H811" i="7" a="1"/>
  <c r="H811" i="7" s="1"/>
  <c r="J782" i="7" a="1"/>
  <c r="J782" i="7" s="1"/>
  <c r="I782" i="7" a="1"/>
  <c r="I782" i="7" s="1"/>
  <c r="H782" i="7" a="1"/>
  <c r="H782" i="7" s="1"/>
  <c r="J779" i="7" a="1"/>
  <c r="J779" i="7" s="1"/>
  <c r="I779" i="7" a="1"/>
  <c r="I779" i="7" s="1"/>
  <c r="H779" i="7" a="1"/>
  <c r="H779" i="7" s="1"/>
  <c r="J777" i="7" a="1"/>
  <c r="J777" i="7" s="1"/>
  <c r="I777" i="7" a="1"/>
  <c r="I777" i="7" s="1"/>
  <c r="H777" i="7" a="1"/>
  <c r="H777" i="7" s="1"/>
  <c r="J748" i="7" a="1"/>
  <c r="J748" i="7" s="1"/>
  <c r="I748" i="7" a="1"/>
  <c r="I748" i="7" s="1"/>
  <c r="H748" i="7" a="1"/>
  <c r="H748" i="7" s="1"/>
  <c r="J683" i="7" a="1"/>
  <c r="J683" i="7" s="1"/>
  <c r="I683" i="7" a="1"/>
  <c r="I683" i="7" s="1"/>
  <c r="H683" i="7" a="1"/>
  <c r="H683" i="7" s="1"/>
  <c r="J653" i="7" a="1"/>
  <c r="J653" i="7" s="1"/>
  <c r="I653" i="7" a="1"/>
  <c r="I653" i="7" s="1"/>
  <c r="H653" i="7" a="1"/>
  <c r="H653" i="7" s="1"/>
  <c r="J651" i="7" a="1"/>
  <c r="J651" i="7" s="1"/>
  <c r="I651" i="7" a="1"/>
  <c r="I651" i="7" s="1"/>
  <c r="H651" i="7" a="1"/>
  <c r="H651" i="7" s="1"/>
  <c r="J619" i="7" a="1"/>
  <c r="J619" i="7" s="1"/>
  <c r="I619" i="7" a="1"/>
  <c r="I619" i="7" s="1"/>
  <c r="H619" i="7" a="1"/>
  <c r="H619" i="7" s="1"/>
  <c r="J617" i="7" a="1"/>
  <c r="J617" i="7" s="1"/>
  <c r="I617" i="7" a="1"/>
  <c r="I617" i="7" s="1"/>
  <c r="H617" i="7" a="1"/>
  <c r="H617" i="7" s="1"/>
  <c r="J588" i="7" a="1"/>
  <c r="J588" i="7" s="1"/>
  <c r="I588" i="7" a="1"/>
  <c r="I588" i="7" s="1"/>
  <c r="H588" i="7" a="1"/>
  <c r="H588" i="7" s="1"/>
  <c r="J561" i="7" a="1"/>
  <c r="J561" i="7" s="1"/>
  <c r="I561" i="7" a="1"/>
  <c r="I561" i="7" s="1"/>
  <c r="H561" i="7" a="1"/>
  <c r="H561" i="7" s="1"/>
  <c r="J559" i="7" a="1"/>
  <c r="J559" i="7" s="1"/>
  <c r="I559" i="7" a="1"/>
  <c r="I559" i="7" s="1"/>
  <c r="H559" i="7" a="1"/>
  <c r="H559" i="7" s="1"/>
  <c r="J557" i="7" a="1"/>
  <c r="J557" i="7" s="1"/>
  <c r="I557" i="7" a="1"/>
  <c r="I557" i="7" s="1"/>
  <c r="H557" i="7" a="1"/>
  <c r="H557" i="7" s="1"/>
  <c r="J552" i="7" a="1"/>
  <c r="J552" i="7" s="1"/>
  <c r="I552" i="7" a="1"/>
  <c r="I552" i="7" s="1"/>
  <c r="H552" i="7" a="1"/>
  <c r="H552" i="7" s="1"/>
  <c r="J459" i="7" a="1"/>
  <c r="J459" i="7" s="1"/>
  <c r="I459" i="7" a="1"/>
  <c r="I459" i="7" s="1"/>
  <c r="H459" i="7" a="1"/>
  <c r="H459" i="7" s="1"/>
  <c r="J457" i="7" a="1"/>
  <c r="J457" i="7" s="1"/>
  <c r="I457" i="7" a="1"/>
  <c r="I457" i="7" s="1"/>
  <c r="H457" i="7" a="1"/>
  <c r="H457" i="7" s="1"/>
  <c r="J426" i="7" a="1"/>
  <c r="J426" i="7" s="1"/>
  <c r="I426" i="7" a="1"/>
  <c r="I426" i="7" s="1"/>
  <c r="H426" i="7" a="1"/>
  <c r="H426" i="7" s="1"/>
  <c r="J397" i="7" a="1"/>
  <c r="J397" i="7" s="1"/>
  <c r="I397" i="7" a="1"/>
  <c r="I397" i="7" s="1"/>
  <c r="H397" i="7" a="1"/>
  <c r="H397" i="7" s="1"/>
  <c r="J365" i="7" a="1"/>
  <c r="J365" i="7" s="1"/>
  <c r="I365" i="7" a="1"/>
  <c r="I365" i="7" s="1"/>
  <c r="H365" i="7" a="1"/>
  <c r="H365" i="7" s="1"/>
  <c r="J331" i="7" a="1"/>
  <c r="J331" i="7" s="1"/>
  <c r="I331" i="7" a="1"/>
  <c r="I331" i="7" s="1"/>
  <c r="H331" i="7" a="1"/>
  <c r="H331" i="7" s="1"/>
  <c r="J201" i="7" a="1"/>
  <c r="J201" i="7" s="1"/>
  <c r="I201" i="7" a="1"/>
  <c r="I201" i="7" s="1"/>
  <c r="H201" i="7" a="1"/>
  <c r="H201" i="7" s="1"/>
  <c r="J174" i="7" a="1"/>
  <c r="J174" i="7" s="1"/>
  <c r="I174" i="7" a="1"/>
  <c r="I174" i="7" s="1"/>
  <c r="H174" i="7" a="1"/>
  <c r="H174" i="7" s="1"/>
  <c r="J141" i="7" a="1"/>
  <c r="J141" i="7" s="1"/>
  <c r="I141" i="7" a="1"/>
  <c r="I141" i="7" s="1"/>
  <c r="H141" i="7" a="1"/>
  <c r="H141" i="7" s="1"/>
  <c r="J75" i="7" a="1"/>
  <c r="J75" i="7" s="1"/>
  <c r="I75" i="7" a="1"/>
  <c r="I75" i="7" s="1"/>
  <c r="H75" i="7" a="1"/>
  <c r="H75" i="7" s="1"/>
  <c r="J44" i="7" a="1"/>
  <c r="J44" i="7" s="1"/>
  <c r="I44" i="7" a="1"/>
  <c r="I44" i="7" s="1"/>
  <c r="H44" i="7" a="1"/>
  <c r="H44" i="7" s="1"/>
  <c r="J2286" i="7" a="1"/>
  <c r="J2286" i="7" s="1"/>
  <c r="I2286" i="7" a="1"/>
  <c r="I2286" i="7" s="1"/>
  <c r="H2286" i="7" a="1"/>
  <c r="H2286" i="7" s="1"/>
  <c r="J2252" i="7" a="1"/>
  <c r="J2252" i="7" s="1"/>
  <c r="I2252" i="7" a="1"/>
  <c r="I2252" i="7" s="1"/>
  <c r="H2252" i="7" a="1"/>
  <c r="H2252" i="7" s="1"/>
  <c r="J2224" i="7" a="1"/>
  <c r="J2224" i="7" s="1"/>
  <c r="I2224" i="7" a="1"/>
  <c r="I2224" i="7" s="1"/>
  <c r="H2224" i="7" a="1"/>
  <c r="H2224" i="7" s="1"/>
  <c r="J2221" i="7" a="1"/>
  <c r="J2221" i="7" s="1"/>
  <c r="I2221" i="7" a="1"/>
  <c r="I2221" i="7" s="1"/>
  <c r="H2221" i="7" a="1"/>
  <c r="H2221" i="7" s="1"/>
  <c r="J2193" i="7" a="1"/>
  <c r="J2193" i="7" s="1"/>
  <c r="I2193" i="7" a="1"/>
  <c r="I2193" i="7" s="1"/>
  <c r="H2193" i="7" a="1"/>
  <c r="H2193" i="7" s="1"/>
  <c r="J2191" i="7" a="1"/>
  <c r="J2191" i="7" s="1"/>
  <c r="I2191" i="7" a="1"/>
  <c r="I2191" i="7" s="1"/>
  <c r="H2191" i="7" a="1"/>
  <c r="H2191" i="7" s="1"/>
  <c r="J2189" i="7" a="1"/>
  <c r="J2189" i="7" s="1"/>
  <c r="I2189" i="7" a="1"/>
  <c r="I2189" i="7" s="1"/>
  <c r="H2189" i="7" a="1"/>
  <c r="H2189" i="7" s="1"/>
  <c r="J2160" i="7" a="1"/>
  <c r="J2160" i="7" s="1"/>
  <c r="I2160" i="7" a="1"/>
  <c r="I2160" i="7" s="1"/>
  <c r="H2160" i="7" a="1"/>
  <c r="H2160" i="7" s="1"/>
  <c r="J2157" i="7" a="1"/>
  <c r="J2157" i="7" s="1"/>
  <c r="I2157" i="7" a="1"/>
  <c r="I2157" i="7" s="1"/>
  <c r="H2157" i="7" a="1"/>
  <c r="H2157" i="7" s="1"/>
  <c r="J2128" i="7" a="1"/>
  <c r="J2128" i="7" s="1"/>
  <c r="I2128" i="7" a="1"/>
  <c r="I2128" i="7" s="1"/>
  <c r="H2128" i="7" a="1"/>
  <c r="H2128" i="7" s="1"/>
  <c r="J2125" i="7" a="1"/>
  <c r="J2125" i="7" s="1"/>
  <c r="I2125" i="7" a="1"/>
  <c r="I2125" i="7" s="1"/>
  <c r="H2125" i="7" a="1"/>
  <c r="H2125" i="7" s="1"/>
  <c r="J2095" i="7" a="1"/>
  <c r="J2095" i="7" s="1"/>
  <c r="I2095" i="7" a="1"/>
  <c r="I2095" i="7" s="1"/>
  <c r="H2095" i="7" a="1"/>
  <c r="H2095" i="7" s="1"/>
  <c r="J2092" i="7" a="1"/>
  <c r="J2092" i="7" s="1"/>
  <c r="I2092" i="7" a="1"/>
  <c r="I2092" i="7" s="1"/>
  <c r="H2092" i="7" a="1"/>
  <c r="H2092" i="7" s="1"/>
  <c r="J2090" i="7" a="1"/>
  <c r="J2090" i="7" s="1"/>
  <c r="I2090" i="7" a="1"/>
  <c r="I2090" i="7" s="1"/>
  <c r="H2090" i="7" a="1"/>
  <c r="H2090" i="7" s="1"/>
  <c r="J2061" i="7" a="1"/>
  <c r="J2061" i="7" s="1"/>
  <c r="I2061" i="7" a="1"/>
  <c r="I2061" i="7" s="1"/>
  <c r="H2061" i="7" a="1"/>
  <c r="H2061" i="7" s="1"/>
  <c r="J2034" i="7" a="1"/>
  <c r="J2034" i="7" s="1"/>
  <c r="I2034" i="7" a="1"/>
  <c r="I2034" i="7" s="1"/>
  <c r="H2034" i="7" a="1"/>
  <c r="H2034" i="7" s="1"/>
  <c r="J2032" i="7" a="1"/>
  <c r="J2032" i="7" s="1"/>
  <c r="I2032" i="7" a="1"/>
  <c r="I2032" i="7" s="1"/>
  <c r="H2032" i="7" a="1"/>
  <c r="H2032" i="7" s="1"/>
  <c r="J2030" i="7" a="1"/>
  <c r="J2030" i="7" s="1"/>
  <c r="I2030" i="7" a="1"/>
  <c r="I2030" i="7" s="1"/>
  <c r="H2030" i="7" a="1"/>
  <c r="H2030" i="7" s="1"/>
  <c r="J2000" i="7" a="1"/>
  <c r="J2000" i="7" s="1"/>
  <c r="I2000" i="7" a="1"/>
  <c r="I2000" i="7" s="1"/>
  <c r="H2000" i="7" a="1"/>
  <c r="H2000" i="7" s="1"/>
  <c r="J1996" i="7" a="1"/>
  <c r="J1996" i="7" s="1"/>
  <c r="I1996" i="7" a="1"/>
  <c r="I1996" i="7" s="1"/>
  <c r="H1996" i="7" a="1"/>
  <c r="H1996" i="7" s="1"/>
  <c r="J1971" i="7" a="1"/>
  <c r="J1971" i="7" s="1"/>
  <c r="I1971" i="7" a="1"/>
  <c r="I1971" i="7" s="1"/>
  <c r="H1971" i="7" a="1"/>
  <c r="H1971" i="7" s="1"/>
  <c r="J1967" i="7" a="1"/>
  <c r="J1967" i="7" s="1"/>
  <c r="I1967" i="7" a="1"/>
  <c r="I1967" i="7" s="1"/>
  <c r="H1967" i="7" a="1"/>
  <c r="H1967" i="7" s="1"/>
  <c r="J1940" i="7" a="1"/>
  <c r="J1940" i="7" s="1"/>
  <c r="I1940" i="7" a="1"/>
  <c r="I1940" i="7" s="1"/>
  <c r="H1940" i="7" a="1"/>
  <c r="H1940" i="7" s="1"/>
  <c r="J1936" i="7" a="1"/>
  <c r="J1936" i="7" s="1"/>
  <c r="I1936" i="7" a="1"/>
  <c r="I1936" i="7" s="1"/>
  <c r="H1936" i="7" a="1"/>
  <c r="H1936" i="7" s="1"/>
  <c r="J1904" i="7" a="1"/>
  <c r="J1904" i="7" s="1"/>
  <c r="I1904" i="7" a="1"/>
  <c r="I1904" i="7" s="1"/>
  <c r="H1904" i="7" a="1"/>
  <c r="H1904" i="7" s="1"/>
  <c r="J1871" i="7" a="1"/>
  <c r="J1871" i="7" s="1"/>
  <c r="I1871" i="7" a="1"/>
  <c r="I1871" i="7" s="1"/>
  <c r="H1871" i="7" a="1"/>
  <c r="H1871" i="7" s="1"/>
  <c r="J1805" i="7" a="1"/>
  <c r="J1805" i="7" s="1"/>
  <c r="I1805" i="7" a="1"/>
  <c r="I1805" i="7" s="1"/>
  <c r="H1805" i="7" a="1"/>
  <c r="H1805" i="7" s="1"/>
  <c r="J1773" i="7" a="1"/>
  <c r="J1773" i="7" s="1"/>
  <c r="I1773" i="7" a="1"/>
  <c r="I1773" i="7" s="1"/>
  <c r="H1773" i="7" a="1"/>
  <c r="H1773" i="7" s="1"/>
  <c r="J1744" i="7" a="1"/>
  <c r="J1744" i="7" s="1"/>
  <c r="I1744" i="7" a="1"/>
  <c r="I1744" i="7" s="1"/>
  <c r="H1744" i="7" a="1"/>
  <c r="H1744" i="7" s="1"/>
  <c r="J1650" i="7" a="1"/>
  <c r="J1650" i="7" s="1"/>
  <c r="I1650" i="7" a="1"/>
  <c r="I1650" i="7" s="1"/>
  <c r="H1650" i="7" a="1"/>
  <c r="H1650" i="7" s="1"/>
  <c r="J1515" i="7" a="1"/>
  <c r="J1515" i="7" s="1"/>
  <c r="I1515" i="7" a="1"/>
  <c r="I1515" i="7" s="1"/>
  <c r="H1515" i="7" a="1"/>
  <c r="H1515" i="7" s="1"/>
  <c r="J1484" i="7" a="1"/>
  <c r="J1484" i="7" s="1"/>
  <c r="I1484" i="7" a="1"/>
  <c r="I1484" i="7" s="1"/>
  <c r="H1484" i="7" a="1"/>
  <c r="H1484" i="7" s="1"/>
  <c r="J1449" i="7" a="1"/>
  <c r="J1449" i="7" s="1"/>
  <c r="I1449" i="7" a="1"/>
  <c r="I1449" i="7" s="1"/>
  <c r="H1449" i="7" a="1"/>
  <c r="H1449" i="7" s="1"/>
  <c r="J1420" i="7" a="1"/>
  <c r="J1420" i="7" s="1"/>
  <c r="I1420" i="7" a="1"/>
  <c r="I1420" i="7" s="1"/>
  <c r="H1420" i="7" a="1"/>
  <c r="H1420" i="7" s="1"/>
  <c r="J1388" i="7" a="1"/>
  <c r="J1388" i="7" s="1"/>
  <c r="I1388" i="7" a="1"/>
  <c r="I1388" i="7" s="1"/>
  <c r="H1388" i="7" a="1"/>
  <c r="H1388" i="7" s="1"/>
  <c r="J1356" i="7" a="1"/>
  <c r="J1356" i="7" s="1"/>
  <c r="I1356" i="7" a="1"/>
  <c r="I1356" i="7" s="1"/>
  <c r="H1356" i="7" a="1"/>
  <c r="H1356" i="7" s="1"/>
  <c r="J1329" i="7" a="1"/>
  <c r="J1329" i="7" s="1"/>
  <c r="I1329" i="7" a="1"/>
  <c r="I1329" i="7" s="1"/>
  <c r="H1329" i="7" a="1"/>
  <c r="H1329" i="7" s="1"/>
  <c r="J1327" i="7" a="1"/>
  <c r="J1327" i="7" s="1"/>
  <c r="I1327" i="7" a="1"/>
  <c r="I1327" i="7" s="1"/>
  <c r="H1327" i="7" a="1"/>
  <c r="H1327" i="7" s="1"/>
  <c r="J1262" i="7" a="1"/>
  <c r="J1262" i="7" s="1"/>
  <c r="I1262" i="7" a="1"/>
  <c r="I1262" i="7" s="1"/>
  <c r="H1262" i="7" a="1"/>
  <c r="H1262" i="7" s="1"/>
  <c r="J1231" i="7" a="1"/>
  <c r="J1231" i="7" s="1"/>
  <c r="I1231" i="7" a="1"/>
  <c r="I1231" i="7" s="1"/>
  <c r="H1231" i="7" a="1"/>
  <c r="H1231" i="7" s="1"/>
  <c r="J1227" i="7" a="1"/>
  <c r="J1227" i="7" s="1"/>
  <c r="I1227" i="7" a="1"/>
  <c r="I1227" i="7" s="1"/>
  <c r="H1227" i="7" a="1"/>
  <c r="H1227" i="7" s="1"/>
  <c r="J1194" i="7" a="1"/>
  <c r="J1194" i="7" s="1"/>
  <c r="I1194" i="7" a="1"/>
  <c r="I1194" i="7" s="1"/>
  <c r="H1194" i="7" a="1"/>
  <c r="H1194" i="7" s="1"/>
  <c r="J1167" i="7" a="1"/>
  <c r="J1167" i="7" s="1"/>
  <c r="I1167" i="7" a="1"/>
  <c r="I1167" i="7" s="1"/>
  <c r="H1167" i="7" a="1"/>
  <c r="H1167" i="7" s="1"/>
  <c r="J1165" i="7" a="1"/>
  <c r="J1165" i="7" s="1"/>
  <c r="I1165" i="7" a="1"/>
  <c r="I1165" i="7" s="1"/>
  <c r="H1165" i="7" a="1"/>
  <c r="H1165" i="7" s="1"/>
  <c r="H11" i="7" a="1"/>
  <c r="H11" i="7" s="1"/>
  <c r="I11" i="7" a="1"/>
  <c r="I11" i="7" s="1"/>
  <c r="J11" i="7" a="1"/>
  <c r="J11" i="7" s="1"/>
  <c r="J2232" i="7" a="1"/>
  <c r="J2232" i="7" s="1"/>
  <c r="I2232" i="7" a="1"/>
  <c r="I2232" i="7" s="1"/>
  <c r="H2232" i="7" a="1"/>
  <c r="H2232" i="7" s="1"/>
  <c r="J1048" i="7" a="1"/>
  <c r="J1048" i="7" s="1"/>
  <c r="I1048" i="7" a="1"/>
  <c r="I1048" i="7" s="1"/>
  <c r="H1048" i="7" a="1"/>
  <c r="H1048" i="7" s="1"/>
  <c r="J1014" i="7" a="1"/>
  <c r="J1014" i="7" s="1"/>
  <c r="I1014" i="7" a="1"/>
  <c r="I1014" i="7" s="1"/>
  <c r="H1014" i="7" a="1"/>
  <c r="H1014" i="7" s="1"/>
  <c r="J984" i="7" a="1"/>
  <c r="J984" i="7" s="1"/>
  <c r="I984" i="7" a="1"/>
  <c r="I984" i="7" s="1"/>
  <c r="H984" i="7" a="1"/>
  <c r="H984" i="7" s="1"/>
  <c r="J920" i="7" a="1"/>
  <c r="J920" i="7" s="1"/>
  <c r="I920" i="7" a="1"/>
  <c r="I920" i="7" s="1"/>
  <c r="H920" i="7" a="1"/>
  <c r="H920" i="7" s="1"/>
  <c r="J824" i="7" a="1"/>
  <c r="J824" i="7" s="1"/>
  <c r="I824" i="7" a="1"/>
  <c r="I824" i="7" s="1"/>
  <c r="H824" i="7" a="1"/>
  <c r="H824" i="7" s="1"/>
  <c r="J791" i="7" a="1"/>
  <c r="J791" i="7" s="1"/>
  <c r="I791" i="7" a="1"/>
  <c r="I791" i="7" s="1"/>
  <c r="H791" i="7" a="1"/>
  <c r="H791" i="7" s="1"/>
  <c r="J696" i="7" a="1"/>
  <c r="J696" i="7" s="1"/>
  <c r="I696" i="7" a="1"/>
  <c r="I696" i="7" s="1"/>
  <c r="H696" i="7" a="1"/>
  <c r="H696" i="7" s="1"/>
  <c r="J568" i="7" a="1"/>
  <c r="J568" i="7" s="1"/>
  <c r="I568" i="7" a="1"/>
  <c r="I568" i="7" s="1"/>
  <c r="H568" i="7" a="1"/>
  <c r="H568" i="7" s="1"/>
  <c r="J376" i="7" a="1"/>
  <c r="J376" i="7" s="1"/>
  <c r="I376" i="7" a="1"/>
  <c r="I376" i="7" s="1"/>
  <c r="H376" i="7" a="1"/>
  <c r="H376" i="7" s="1"/>
  <c r="J2297" i="7" a="1"/>
  <c r="J2297" i="7" s="1"/>
  <c r="I2297" i="7" a="1"/>
  <c r="I2297" i="7" s="1"/>
  <c r="H2297" i="7" a="1"/>
  <c r="H2297" i="7" s="1"/>
  <c r="J2264" i="7" a="1"/>
  <c r="J2264" i="7" s="1"/>
  <c r="I2264" i="7" a="1"/>
  <c r="I2264" i="7" s="1"/>
  <c r="H2264" i="7" a="1"/>
  <c r="H2264" i="7" s="1"/>
  <c r="J2200" i="7" a="1"/>
  <c r="J2200" i="7" s="1"/>
  <c r="I2200" i="7" a="1"/>
  <c r="I2200" i="7" s="1"/>
  <c r="H2200" i="7" a="1"/>
  <c r="H2200" i="7" s="1"/>
  <c r="J2167" i="7" a="1"/>
  <c r="J2167" i="7" s="1"/>
  <c r="I2167" i="7" a="1"/>
  <c r="I2167" i="7" s="1"/>
  <c r="H2167" i="7" a="1"/>
  <c r="H2167" i="7" s="1"/>
  <c r="J2135" i="7" a="1"/>
  <c r="J2135" i="7" s="1"/>
  <c r="I2135" i="7" a="1"/>
  <c r="I2135" i="7" s="1"/>
  <c r="H2135" i="7" a="1"/>
  <c r="H2135" i="7" s="1"/>
  <c r="J2102" i="7" a="1"/>
  <c r="J2102" i="7" s="1"/>
  <c r="I2102" i="7" a="1"/>
  <c r="I2102" i="7" s="1"/>
  <c r="H2102" i="7" a="1"/>
  <c r="H2102" i="7" s="1"/>
  <c r="J2072" i="7" a="1"/>
  <c r="J2072" i="7" s="1"/>
  <c r="I2072" i="7" a="1"/>
  <c r="I2072" i="7" s="1"/>
  <c r="H2072" i="7" a="1"/>
  <c r="H2072" i="7" s="1"/>
  <c r="J1913" i="7" a="1"/>
  <c r="J1913" i="7" s="1"/>
  <c r="I1913" i="7" a="1"/>
  <c r="I1913" i="7" s="1"/>
  <c r="H1913" i="7" a="1"/>
  <c r="H1913" i="7" s="1"/>
  <c r="J1880" i="7" a="1"/>
  <c r="J1880" i="7" s="1"/>
  <c r="I1880" i="7" a="1"/>
  <c r="I1880" i="7" s="1"/>
  <c r="H1880" i="7" a="1"/>
  <c r="H1880" i="7" s="1"/>
  <c r="J1495" i="7" a="1"/>
  <c r="J1495" i="7" s="1"/>
  <c r="I1495" i="7" a="1"/>
  <c r="I1495" i="7" s="1"/>
  <c r="H1495" i="7" a="1"/>
  <c r="H1495" i="7" s="1"/>
  <c r="J1462" i="7" a="1"/>
  <c r="J1462" i="7" s="1"/>
  <c r="I1462" i="7" a="1"/>
  <c r="I1462" i="7" s="1"/>
  <c r="H1462" i="7" a="1"/>
  <c r="H1462" i="7" s="1"/>
  <c r="J1240" i="7" a="1"/>
  <c r="J1240" i="7" s="1"/>
  <c r="I1240" i="7" a="1"/>
  <c r="I1240" i="7" s="1"/>
  <c r="H1240" i="7" a="1"/>
  <c r="H1240" i="7" s="1"/>
  <c r="H1176" i="7" a="1"/>
  <c r="H1176" i="7" s="1"/>
  <c r="I1176" i="7" a="1"/>
  <c r="I1176" i="7" s="1"/>
  <c r="J1176" i="7" a="1"/>
  <c r="J1176" i="7" s="1"/>
  <c r="J819" i="7" a="1"/>
  <c r="J819" i="7" s="1"/>
  <c r="I819" i="7" a="1"/>
  <c r="I819" i="7" s="1"/>
  <c r="H819" i="7" a="1"/>
  <c r="H819" i="7" s="1"/>
  <c r="J534" i="7" a="1"/>
  <c r="J534" i="7" s="1"/>
  <c r="I534" i="7" a="1"/>
  <c r="I534" i="7" s="1"/>
  <c r="H534" i="7" a="1"/>
  <c r="H534" i="7" s="1"/>
  <c r="J438" i="7" a="1"/>
  <c r="J438" i="7" s="1"/>
  <c r="I438" i="7" a="1"/>
  <c r="I438" i="7" s="1"/>
  <c r="H438" i="7" a="1"/>
  <c r="H438" i="7" s="1"/>
  <c r="J86" i="7" a="1"/>
  <c r="J86" i="7" s="1"/>
  <c r="I86" i="7" a="1"/>
  <c r="I86" i="7" s="1"/>
  <c r="H86" i="7" a="1"/>
  <c r="H86" i="7" s="1"/>
  <c r="J1334" i="7" a="1"/>
  <c r="J1334" i="7" s="1"/>
  <c r="I1334" i="7" a="1"/>
  <c r="I1334" i="7" s="1"/>
  <c r="H1334" i="7" a="1"/>
  <c r="H1334" i="7" s="1"/>
  <c r="H1270" i="7" a="1"/>
  <c r="H1270" i="7" s="1"/>
  <c r="I1270" i="7" a="1"/>
  <c r="I1270" i="7" s="1"/>
  <c r="J1270" i="7" a="1"/>
  <c r="J1270" i="7" s="1"/>
  <c r="J1525" i="7" a="1"/>
  <c r="J1525" i="7" s="1"/>
  <c r="I1525" i="7" a="1"/>
  <c r="I1525" i="7" s="1"/>
  <c r="H1525" i="7" a="1"/>
  <c r="H1525" i="7" s="1"/>
  <c r="H1458" i="7" a="1"/>
  <c r="H1458" i="7" s="1"/>
  <c r="I1458" i="7" a="1"/>
  <c r="I1458" i="7" s="1"/>
  <c r="J1458" i="7" a="1"/>
  <c r="J1458" i="7" s="1"/>
  <c r="J2063" i="7" a="1"/>
  <c r="J2063" i="7" s="1"/>
  <c r="I2063" i="7" a="1"/>
  <c r="I2063" i="7" s="1"/>
  <c r="H2063" i="7" a="1"/>
  <c r="H2063" i="7" s="1"/>
  <c r="J1806" i="7" a="1"/>
  <c r="J1806" i="7" s="1"/>
  <c r="I1806" i="7" a="1"/>
  <c r="I1806" i="7" s="1"/>
  <c r="H1806" i="7" a="1"/>
  <c r="H1806" i="7" s="1"/>
  <c r="J1067" i="7" a="1"/>
  <c r="J1067" i="7" s="1"/>
  <c r="I1067" i="7" a="1"/>
  <c r="I1067" i="7" s="1"/>
  <c r="H1067" i="7" a="1"/>
  <c r="H1067" i="7" s="1"/>
  <c r="J753" i="7" a="1"/>
  <c r="J753" i="7" s="1"/>
  <c r="I753" i="7" a="1"/>
  <c r="I753" i="7" s="1"/>
  <c r="H753" i="7" a="1"/>
  <c r="H753" i="7" s="1"/>
  <c r="J432" i="7" a="1"/>
  <c r="J432" i="7" s="1"/>
  <c r="I432" i="7" a="1"/>
  <c r="I432" i="7" s="1"/>
  <c r="H432" i="7" a="1"/>
  <c r="H432" i="7" s="1"/>
  <c r="H80" i="7" a="1"/>
  <c r="H80" i="7" s="1"/>
  <c r="I80" i="7" a="1"/>
  <c r="I80" i="7" s="1"/>
  <c r="J80" i="7" a="1"/>
  <c r="J80" i="7" s="1"/>
  <c r="H269" i="7" a="1"/>
  <c r="H269" i="7" s="1"/>
  <c r="I269" i="7" a="1"/>
  <c r="I269" i="7" s="1"/>
  <c r="J269" i="7" a="1"/>
  <c r="J269" i="7" s="1"/>
  <c r="H1468" i="7" a="1"/>
  <c r="H1468" i="7" s="1"/>
  <c r="I1468" i="7" a="1"/>
  <c r="I1468" i="7" s="1"/>
  <c r="J1468" i="7" a="1"/>
  <c r="J1468" i="7" s="1"/>
  <c r="H54" i="7" a="1"/>
  <c r="H54" i="7" s="1"/>
  <c r="I54" i="7" a="1"/>
  <c r="I54" i="7" s="1"/>
  <c r="J54" i="7" a="1"/>
  <c r="J54" i="7" s="1"/>
  <c r="H1807" i="7" a="1"/>
  <c r="H1807" i="7" s="1"/>
  <c r="I1807" i="7" a="1"/>
  <c r="I1807" i="7" s="1"/>
  <c r="J1807" i="7" a="1"/>
  <c r="J1807" i="7" s="1"/>
  <c r="J527" i="7" a="1"/>
  <c r="J527" i="7" s="1"/>
  <c r="I527" i="7" a="1"/>
  <c r="I527" i="7" s="1"/>
  <c r="H527" i="7" a="1"/>
  <c r="H527" i="7" s="1"/>
  <c r="J462" i="7" a="1"/>
  <c r="J462" i="7" s="1"/>
  <c r="I462" i="7" a="1"/>
  <c r="I462" i="7" s="1"/>
  <c r="H462" i="7" a="1"/>
  <c r="H462" i="7" s="1"/>
  <c r="J271" i="7" a="1"/>
  <c r="J271" i="7" s="1"/>
  <c r="I271" i="7" a="1"/>
  <c r="I271" i="7" s="1"/>
  <c r="H271" i="7" a="1"/>
  <c r="H271" i="7" s="1"/>
  <c r="H205" i="7" a="1"/>
  <c r="H205" i="7" s="1"/>
  <c r="I205" i="7" a="1"/>
  <c r="I205" i="7" s="1"/>
  <c r="J205" i="7" a="1"/>
  <c r="J205" i="7" s="1"/>
  <c r="J1149" i="7" a="1"/>
  <c r="J1149" i="7" s="1"/>
  <c r="I1149" i="7" a="1"/>
  <c r="I1149" i="7" s="1"/>
  <c r="H1149" i="7" a="1"/>
  <c r="H1149" i="7" s="1"/>
  <c r="J1949" i="7" a="1"/>
  <c r="J1949" i="7" s="1"/>
  <c r="I1949" i="7" a="1"/>
  <c r="I1949" i="7" s="1"/>
  <c r="H1949" i="7" a="1"/>
  <c r="H1949" i="7" s="1"/>
  <c r="H1373" i="7" a="1"/>
  <c r="H1373" i="7" s="1"/>
  <c r="I1373" i="7" a="1"/>
  <c r="I1373" i="7" s="1"/>
  <c r="J1373" i="7" a="1"/>
  <c r="J1373" i="7" s="1"/>
  <c r="H1196" i="7" a="1"/>
  <c r="H1196" i="7" s="1"/>
  <c r="I1196" i="7" a="1"/>
  <c r="I1196" i="7" s="1"/>
  <c r="J1196" i="7" a="1"/>
  <c r="J1196" i="7" s="1"/>
  <c r="J250" i="7" a="1"/>
  <c r="J250" i="7" s="1"/>
  <c r="I250" i="7" a="1"/>
  <c r="I250" i="7" s="1"/>
  <c r="H250" i="7" a="1"/>
  <c r="H250" i="7" s="1"/>
  <c r="J2108" i="7" a="1"/>
  <c r="J2108" i="7" s="1"/>
  <c r="I2108" i="7" a="1"/>
  <c r="I2108" i="7" s="1"/>
  <c r="H2108" i="7" a="1"/>
  <c r="H2108" i="7" s="1"/>
  <c r="H2012" i="7" a="1"/>
  <c r="H2012" i="7" s="1"/>
  <c r="I2012" i="7" a="1"/>
  <c r="I2012" i="7" s="1"/>
  <c r="J2012" i="7" a="1"/>
  <c r="J2012" i="7" s="1"/>
  <c r="J2295" i="7" a="1"/>
  <c r="J2295" i="7" s="1"/>
  <c r="I2295" i="7" a="1"/>
  <c r="I2295" i="7" s="1"/>
  <c r="H2295" i="7" a="1"/>
  <c r="H2295" i="7" s="1"/>
  <c r="J2294" i="7" a="1"/>
  <c r="J2294" i="7" s="1"/>
  <c r="I2294" i="7" a="1"/>
  <c r="I2294" i="7" s="1"/>
  <c r="H2294" i="7" a="1"/>
  <c r="H2294" i="7" s="1"/>
  <c r="J2291" i="7" a="1"/>
  <c r="J2291" i="7" s="1"/>
  <c r="I2291" i="7" a="1"/>
  <c r="I2291" i="7" s="1"/>
  <c r="H2291" i="7" a="1"/>
  <c r="H2291" i="7" s="1"/>
  <c r="J2262" i="7" a="1"/>
  <c r="J2262" i="7" s="1"/>
  <c r="I2262" i="7" a="1"/>
  <c r="I2262" i="7" s="1"/>
  <c r="H2262" i="7" a="1"/>
  <c r="H2262" i="7" s="1"/>
  <c r="J2259" i="7" a="1"/>
  <c r="J2259" i="7" s="1"/>
  <c r="I2259" i="7" a="1"/>
  <c r="I2259" i="7" s="1"/>
  <c r="H2259" i="7" a="1"/>
  <c r="H2259" i="7" s="1"/>
  <c r="J2255" i="7" a="1"/>
  <c r="J2255" i="7" s="1"/>
  <c r="I2255" i="7" a="1"/>
  <c r="I2255" i="7" s="1"/>
  <c r="H2255" i="7" a="1"/>
  <c r="H2255" i="7" s="1"/>
  <c r="J2230" i="7" a="1"/>
  <c r="J2230" i="7" s="1"/>
  <c r="I2230" i="7" a="1"/>
  <c r="I2230" i="7" s="1"/>
  <c r="H2230" i="7" a="1"/>
  <c r="H2230" i="7" s="1"/>
  <c r="J2229" i="7" a="1"/>
  <c r="J2229" i="7" s="1"/>
  <c r="I2229" i="7" a="1"/>
  <c r="I2229" i="7" s="1"/>
  <c r="H2229" i="7" a="1"/>
  <c r="H2229" i="7" s="1"/>
  <c r="J2226" i="7" a="1"/>
  <c r="J2226" i="7" s="1"/>
  <c r="I2226" i="7" a="1"/>
  <c r="I2226" i="7" s="1"/>
  <c r="H2226" i="7" a="1"/>
  <c r="H2226" i="7" s="1"/>
  <c r="J2198" i="7" a="1"/>
  <c r="J2198" i="7" s="1"/>
  <c r="I2198" i="7" a="1"/>
  <c r="I2198" i="7" s="1"/>
  <c r="H2198" i="7" a="1"/>
  <c r="H2198" i="7" s="1"/>
  <c r="J2195" i="7" a="1"/>
  <c r="J2195" i="7" s="1"/>
  <c r="I2195" i="7" a="1"/>
  <c r="I2195" i="7" s="1"/>
  <c r="H2195" i="7" a="1"/>
  <c r="H2195" i="7" s="1"/>
  <c r="J2165" i="7" a="1"/>
  <c r="J2165" i="7" s="1"/>
  <c r="I2165" i="7" a="1"/>
  <c r="I2165" i="7" s="1"/>
  <c r="H2165" i="7" a="1"/>
  <c r="H2165" i="7" s="1"/>
  <c r="J2162" i="7" a="1"/>
  <c r="J2162" i="7" s="1"/>
  <c r="I2162" i="7" a="1"/>
  <c r="I2162" i="7" s="1"/>
  <c r="H2162" i="7" a="1"/>
  <c r="H2162" i="7" s="1"/>
  <c r="J2133" i="7" a="1"/>
  <c r="J2133" i="7" s="1"/>
  <c r="I2133" i="7" a="1"/>
  <c r="I2133" i="7" s="1"/>
  <c r="H2133" i="7" a="1"/>
  <c r="H2133" i="7" s="1"/>
  <c r="J2130" i="7" a="1"/>
  <c r="J2130" i="7" s="1"/>
  <c r="I2130" i="7" a="1"/>
  <c r="I2130" i="7" s="1"/>
  <c r="H2130" i="7" a="1"/>
  <c r="H2130" i="7" s="1"/>
  <c r="J2100" i="7" a="1"/>
  <c r="J2100" i="7" s="1"/>
  <c r="I2100" i="7" a="1"/>
  <c r="I2100" i="7" s="1"/>
  <c r="H2100" i="7" a="1"/>
  <c r="H2100" i="7" s="1"/>
  <c r="J2097" i="7" a="1"/>
  <c r="J2097" i="7" s="1"/>
  <c r="I2097" i="7" a="1"/>
  <c r="I2097" i="7" s="1"/>
  <c r="H2097" i="7" a="1"/>
  <c r="H2097" i="7" s="1"/>
  <c r="J2068" i="7" a="1"/>
  <c r="J2068" i="7" s="1"/>
  <c r="I2068" i="7" a="1"/>
  <c r="I2068" i="7" s="1"/>
  <c r="H2068" i="7" a="1"/>
  <c r="H2068" i="7" s="1"/>
  <c r="J2066" i="7" a="1"/>
  <c r="J2066" i="7" s="1"/>
  <c r="I2066" i="7" a="1"/>
  <c r="I2066" i="7" s="1"/>
  <c r="H2066" i="7" a="1"/>
  <c r="H2066" i="7" s="1"/>
  <c r="J2039" i="7" a="1"/>
  <c r="J2039" i="7" s="1"/>
  <c r="I2039" i="7" a="1"/>
  <c r="I2039" i="7" s="1"/>
  <c r="H2039" i="7" a="1"/>
  <c r="H2039" i="7" s="1"/>
  <c r="J2036" i="7" a="1"/>
  <c r="J2036" i="7" s="1"/>
  <c r="I2036" i="7" a="1"/>
  <c r="I2036" i="7" s="1"/>
  <c r="H2036" i="7" a="1"/>
  <c r="H2036" i="7" s="1"/>
  <c r="J2005" i="7" a="1"/>
  <c r="J2005" i="7" s="1"/>
  <c r="I2005" i="7" a="1"/>
  <c r="I2005" i="7" s="1"/>
  <c r="H2005" i="7" a="1"/>
  <c r="H2005" i="7" s="1"/>
  <c r="J2002" i="7" a="1"/>
  <c r="J2002" i="7" s="1"/>
  <c r="I2002" i="7" a="1"/>
  <c r="I2002" i="7" s="1"/>
  <c r="H2002" i="7" a="1"/>
  <c r="H2002" i="7" s="1"/>
  <c r="J1973" i="7" a="1"/>
  <c r="J1973" i="7" s="1"/>
  <c r="I1973" i="7" a="1"/>
  <c r="I1973" i="7" s="1"/>
  <c r="H1973" i="7" a="1"/>
  <c r="H1973" i="7" s="1"/>
  <c r="J1815" i="7" a="1"/>
  <c r="J1815" i="7" s="1"/>
  <c r="I1815" i="7" a="1"/>
  <c r="I1815" i="7" s="1"/>
  <c r="H1815" i="7" a="1"/>
  <c r="H1815" i="7" s="1"/>
  <c r="J1812" i="7" a="1"/>
  <c r="J1812" i="7" s="1"/>
  <c r="I1812" i="7" a="1"/>
  <c r="I1812" i="7" s="1"/>
  <c r="H1812" i="7" a="1"/>
  <c r="H1812" i="7" s="1"/>
  <c r="J1779" i="7" a="1"/>
  <c r="J1779" i="7" s="1"/>
  <c r="I1779" i="7" a="1"/>
  <c r="I1779" i="7" s="1"/>
  <c r="H1779" i="7" a="1"/>
  <c r="H1779" i="7" s="1"/>
  <c r="J1777" i="7" a="1"/>
  <c r="J1777" i="7" s="1"/>
  <c r="I1777" i="7" a="1"/>
  <c r="I1777" i="7" s="1"/>
  <c r="H1777" i="7" a="1"/>
  <c r="H1777" i="7" s="1"/>
  <c r="J1718" i="7" a="1"/>
  <c r="J1718" i="7" s="1"/>
  <c r="I1718" i="7" a="1"/>
  <c r="I1718" i="7" s="1"/>
  <c r="H1718" i="7" a="1"/>
  <c r="H1718" i="7" s="1"/>
  <c r="J1587" i="7" a="1"/>
  <c r="J1587" i="7" s="1"/>
  <c r="I1587" i="7" a="1"/>
  <c r="I1587" i="7" s="1"/>
  <c r="H1587" i="7" a="1"/>
  <c r="H1587" i="7" s="1"/>
  <c r="J1526" i="7" a="1"/>
  <c r="J1526" i="7" s="1"/>
  <c r="I1526" i="7" a="1"/>
  <c r="I1526" i="7" s="1"/>
  <c r="H1526" i="7" a="1"/>
  <c r="H1526" i="7" s="1"/>
  <c r="J1522" i="7" a="1"/>
  <c r="J1522" i="7" s="1"/>
  <c r="I1522" i="7" a="1"/>
  <c r="I1522" i="7" s="1"/>
  <c r="H1522" i="7" a="1"/>
  <c r="H1522" i="7" s="1"/>
  <c r="J1520" i="7" a="1"/>
  <c r="J1520" i="7" s="1"/>
  <c r="I1520" i="7" a="1"/>
  <c r="I1520" i="7" s="1"/>
  <c r="H1520" i="7" a="1"/>
  <c r="H1520" i="7" s="1"/>
  <c r="J1490" i="7" a="1"/>
  <c r="J1490" i="7" s="1"/>
  <c r="I1490" i="7" a="1"/>
  <c r="I1490" i="7" s="1"/>
  <c r="H1490" i="7" a="1"/>
  <c r="H1490" i="7" s="1"/>
  <c r="J1459" i="7" a="1"/>
  <c r="J1459" i="7" s="1"/>
  <c r="I1459" i="7" a="1"/>
  <c r="I1459" i="7" s="1"/>
  <c r="H1459" i="7" a="1"/>
  <c r="H1459" i="7" s="1"/>
  <c r="J1455" i="7" a="1"/>
  <c r="J1455" i="7" s="1"/>
  <c r="I1455" i="7" a="1"/>
  <c r="I1455" i="7" s="1"/>
  <c r="H1455" i="7" a="1"/>
  <c r="H1455" i="7" s="1"/>
  <c r="J1428" i="7" a="1"/>
  <c r="J1428" i="7" s="1"/>
  <c r="I1428" i="7" a="1"/>
  <c r="I1428" i="7" s="1"/>
  <c r="H1428" i="7" a="1"/>
  <c r="H1428" i="7" s="1"/>
  <c r="J1425" i="7" a="1"/>
  <c r="J1425" i="7" s="1"/>
  <c r="I1425" i="7" a="1"/>
  <c r="I1425" i="7" s="1"/>
  <c r="H1425" i="7" a="1"/>
  <c r="H1425" i="7" s="1"/>
  <c r="J1399" i="7" a="1"/>
  <c r="J1399" i="7" s="1"/>
  <c r="I1399" i="7" a="1"/>
  <c r="I1399" i="7" s="1"/>
  <c r="H1399" i="7" a="1"/>
  <c r="H1399" i="7" s="1"/>
  <c r="J1395" i="7" a="1"/>
  <c r="J1395" i="7" s="1"/>
  <c r="I1395" i="7" a="1"/>
  <c r="I1395" i="7" s="1"/>
  <c r="H1395" i="7" a="1"/>
  <c r="H1395" i="7" s="1"/>
  <c r="J1366" i="7" a="1"/>
  <c r="J1366" i="7" s="1"/>
  <c r="I1366" i="7" a="1"/>
  <c r="I1366" i="7" s="1"/>
  <c r="H1366" i="7" a="1"/>
  <c r="H1366" i="7" s="1"/>
  <c r="J1362" i="7" a="1"/>
  <c r="J1362" i="7" s="1"/>
  <c r="I1362" i="7" a="1"/>
  <c r="I1362" i="7" s="1"/>
  <c r="H1362" i="7" a="1"/>
  <c r="H1362" i="7" s="1"/>
  <c r="J1360" i="7" a="1"/>
  <c r="J1360" i="7" s="1"/>
  <c r="I1360" i="7" a="1"/>
  <c r="I1360" i="7" s="1"/>
  <c r="H1360" i="7" a="1"/>
  <c r="H1360" i="7" s="1"/>
  <c r="J1336" i="7" a="1"/>
  <c r="J1336" i="7" s="1"/>
  <c r="I1336" i="7" a="1"/>
  <c r="I1336" i="7" s="1"/>
  <c r="H1336" i="7" a="1"/>
  <c r="H1336" i="7" s="1"/>
  <c r="J1333" i="7" a="1"/>
  <c r="J1333" i="7" s="1"/>
  <c r="I1333" i="7" a="1"/>
  <c r="I1333" i="7" s="1"/>
  <c r="H1333" i="7" a="1"/>
  <c r="H1333" i="7" s="1"/>
  <c r="J1269" i="7" a="1"/>
  <c r="J1269" i="7" s="1"/>
  <c r="I1269" i="7" a="1"/>
  <c r="I1269" i="7" s="1"/>
  <c r="H1269" i="7" a="1"/>
  <c r="H1269" i="7" s="1"/>
  <c r="J1238" i="7" a="1"/>
  <c r="J1238" i="7" s="1"/>
  <c r="I1238" i="7" a="1"/>
  <c r="I1238" i="7" s="1"/>
  <c r="H1238" i="7" a="1"/>
  <c r="H1238" i="7" s="1"/>
  <c r="J1237" i="7" a="1"/>
  <c r="J1237" i="7" s="1"/>
  <c r="I1237" i="7" a="1"/>
  <c r="I1237" i="7" s="1"/>
  <c r="H1237" i="7" a="1"/>
  <c r="H1237" i="7" s="1"/>
  <c r="J1234" i="7" a="1"/>
  <c r="J1234" i="7" s="1"/>
  <c r="I1234" i="7" a="1"/>
  <c r="I1234" i="7" s="1"/>
  <c r="H1234" i="7" a="1"/>
  <c r="H1234" i="7" s="1"/>
  <c r="J1201" i="7" a="1"/>
  <c r="J1201" i="7" s="1"/>
  <c r="I1201" i="7" a="1"/>
  <c r="I1201" i="7" s="1"/>
  <c r="H1201" i="7" a="1"/>
  <c r="H1201" i="7" s="1"/>
  <c r="J1171" i="7" a="1"/>
  <c r="J1171" i="7" s="1"/>
  <c r="I1171" i="7" a="1"/>
  <c r="I1171" i="7" s="1"/>
  <c r="H1171" i="7" a="1"/>
  <c r="H1171" i="7" s="1"/>
  <c r="J1143" i="7" a="1"/>
  <c r="J1143" i="7" s="1"/>
  <c r="I1143" i="7" a="1"/>
  <c r="I1143" i="7" s="1"/>
  <c r="H1143" i="7" a="1"/>
  <c r="H1143" i="7" s="1"/>
  <c r="J1140" i="7" a="1"/>
  <c r="J1140" i="7" s="1"/>
  <c r="I1140" i="7" a="1"/>
  <c r="I1140" i="7" s="1"/>
  <c r="H1140" i="7" a="1"/>
  <c r="H1140" i="7" s="1"/>
  <c r="J1138" i="7" a="1"/>
  <c r="J1138" i="7" s="1"/>
  <c r="I1138" i="7" a="1"/>
  <c r="I1138" i="7" s="1"/>
  <c r="H1138" i="7" a="1"/>
  <c r="H1138" i="7" s="1"/>
  <c r="J1111" i="7" a="1"/>
  <c r="J1111" i="7" s="1"/>
  <c r="I1111" i="7" a="1"/>
  <c r="I1111" i="7" s="1"/>
  <c r="H1111" i="7" a="1"/>
  <c r="H1111" i="7" s="1"/>
  <c r="J1108" i="7" a="1"/>
  <c r="J1108" i="7" s="1"/>
  <c r="I1108" i="7" a="1"/>
  <c r="I1108" i="7" s="1"/>
  <c r="H1108" i="7" a="1"/>
  <c r="H1108" i="7" s="1"/>
  <c r="J1077" i="7" a="1"/>
  <c r="J1077" i="7" s="1"/>
  <c r="I1077" i="7" a="1"/>
  <c r="I1077" i="7" s="1"/>
  <c r="H1077" i="7" a="1"/>
  <c r="H1077" i="7" s="1"/>
  <c r="J1042" i="7" a="1"/>
  <c r="J1042" i="7" s="1"/>
  <c r="I1042" i="7" a="1"/>
  <c r="I1042" i="7" s="1"/>
  <c r="H1042" i="7" a="1"/>
  <c r="H1042" i="7" s="1"/>
  <c r="J1011" i="7" a="1"/>
  <c r="J1011" i="7" s="1"/>
  <c r="I1011" i="7" a="1"/>
  <c r="I1011" i="7" s="1"/>
  <c r="H1011" i="7" a="1"/>
  <c r="H1011" i="7" s="1"/>
  <c r="J1008" i="7" a="1"/>
  <c r="J1008" i="7" s="1"/>
  <c r="I1008" i="7" a="1"/>
  <c r="I1008" i="7" s="1"/>
  <c r="H1008" i="7" a="1"/>
  <c r="H1008" i="7" s="1"/>
  <c r="J1007" i="7" a="1"/>
  <c r="J1007" i="7" s="1"/>
  <c r="I1007" i="7" a="1"/>
  <c r="I1007" i="7" s="1"/>
  <c r="H1007" i="7" a="1"/>
  <c r="H1007" i="7" s="1"/>
  <c r="J1005" i="7" a="1"/>
  <c r="J1005" i="7" s="1"/>
  <c r="I1005" i="7" a="1"/>
  <c r="I1005" i="7" s="1"/>
  <c r="H1005" i="7" a="1"/>
  <c r="H1005" i="7" s="1"/>
  <c r="J982" i="7" a="1"/>
  <c r="J982" i="7" s="1"/>
  <c r="I982" i="7" a="1"/>
  <c r="I982" i="7" s="1"/>
  <c r="H982" i="7" a="1"/>
  <c r="H982" i="7" s="1"/>
  <c r="J979" i="7" a="1"/>
  <c r="J979" i="7" s="1"/>
  <c r="I979" i="7" a="1"/>
  <c r="I979" i="7" s="1"/>
  <c r="H979" i="7" a="1"/>
  <c r="H979" i="7" s="1"/>
  <c r="J977" i="7" a="1"/>
  <c r="J977" i="7" s="1"/>
  <c r="I977" i="7" a="1"/>
  <c r="I977" i="7" s="1"/>
  <c r="H977" i="7" a="1"/>
  <c r="H977" i="7" s="1"/>
  <c r="J885" i="7" a="1"/>
  <c r="J885" i="7" s="1"/>
  <c r="I885" i="7" a="1"/>
  <c r="I885" i="7" s="1"/>
  <c r="H885" i="7" a="1"/>
  <c r="H885" i="7" s="1"/>
  <c r="J879" i="7" a="1"/>
  <c r="J879" i="7" s="1"/>
  <c r="I879" i="7" a="1"/>
  <c r="I879" i="7" s="1"/>
  <c r="H879" i="7" a="1"/>
  <c r="H879" i="7" s="1"/>
  <c r="J852" i="7" a="1"/>
  <c r="J852" i="7" s="1"/>
  <c r="I852" i="7" a="1"/>
  <c r="I852" i="7" s="1"/>
  <c r="H852" i="7" a="1"/>
  <c r="H852" i="7" s="1"/>
  <c r="J818" i="7" a="1"/>
  <c r="J818" i="7" s="1"/>
  <c r="I818" i="7" a="1"/>
  <c r="I818" i="7" s="1"/>
  <c r="H818" i="7" a="1"/>
  <c r="H818" i="7" s="1"/>
  <c r="J787" i="7" a="1"/>
  <c r="J787" i="7" s="1"/>
  <c r="I787" i="7" a="1"/>
  <c r="I787" i="7" s="1"/>
  <c r="H787" i="7" a="1"/>
  <c r="H787" i="7" s="1"/>
  <c r="J785" i="7" a="1"/>
  <c r="J785" i="7" s="1"/>
  <c r="I785" i="7" a="1"/>
  <c r="I785" i="7" s="1"/>
  <c r="H785" i="7" a="1"/>
  <c r="H785" i="7" s="1"/>
  <c r="J624" i="7" a="1"/>
  <c r="J624" i="7" s="1"/>
  <c r="I624" i="7" a="1"/>
  <c r="I624" i="7" s="1"/>
  <c r="H624" i="7" a="1"/>
  <c r="H624" i="7" s="1"/>
  <c r="J563" i="7" a="1"/>
  <c r="J563" i="7" s="1"/>
  <c r="I563" i="7" a="1"/>
  <c r="I563" i="7" s="1"/>
  <c r="H563" i="7" a="1"/>
  <c r="H563" i="7" s="1"/>
  <c r="J273" i="7" a="1"/>
  <c r="J273" i="7" s="1"/>
  <c r="I273" i="7" a="1"/>
  <c r="I273" i="7" s="1"/>
  <c r="H273" i="7" a="1"/>
  <c r="H273" i="7" s="1"/>
  <c r="J240" i="7" a="1"/>
  <c r="J240" i="7" s="1"/>
  <c r="I240" i="7" a="1"/>
  <c r="I240" i="7" s="1"/>
  <c r="H240" i="7" a="1"/>
  <c r="H240" i="7" s="1"/>
  <c r="J207" i="7" a="1"/>
  <c r="J207" i="7" s="1"/>
  <c r="I207" i="7" a="1"/>
  <c r="I207" i="7" s="1"/>
  <c r="H207" i="7" a="1"/>
  <c r="H207" i="7" s="1"/>
  <c r="J2289" i="7" a="1"/>
  <c r="J2289" i="7" s="1"/>
  <c r="I2289" i="7" a="1"/>
  <c r="I2289" i="7" s="1"/>
  <c r="H2289" i="7" a="1"/>
  <c r="H2289" i="7" s="1"/>
  <c r="H1810" i="7" a="1"/>
  <c r="H1810" i="7" s="1"/>
  <c r="I1810" i="7" a="1"/>
  <c r="I1810" i="7" s="1"/>
  <c r="J1810" i="7" a="1"/>
  <c r="J1810" i="7" s="1"/>
  <c r="H107" i="7" a="1"/>
  <c r="H107" i="7" s="1"/>
  <c r="I107" i="7" a="1"/>
  <c r="I107" i="7" s="1"/>
  <c r="J107" i="7" a="1"/>
  <c r="J107" i="7" s="1"/>
  <c r="J2056" i="7" a="1"/>
  <c r="J2056" i="7" s="1"/>
  <c r="I2056" i="7" a="1"/>
  <c r="I2056" i="7" s="1"/>
  <c r="H2056" i="7" a="1"/>
  <c r="H2056" i="7" s="1"/>
  <c r="J1993" i="7" a="1"/>
  <c r="J1993" i="7" s="1"/>
  <c r="I1993" i="7" a="1"/>
  <c r="I1993" i="7" s="1"/>
  <c r="H1993" i="7" a="1"/>
  <c r="H1993" i="7" s="1"/>
  <c r="H1800" i="7" a="1"/>
  <c r="H1800" i="7" s="1"/>
  <c r="I1800" i="7" a="1"/>
  <c r="I1800" i="7" s="1"/>
  <c r="J1800" i="7" a="1"/>
  <c r="J1800" i="7" s="1"/>
  <c r="J1104" i="7" a="1"/>
  <c r="J1104" i="7" s="1"/>
  <c r="I1104" i="7" a="1"/>
  <c r="I1104" i="7" s="1"/>
  <c r="H1104" i="7" a="1"/>
  <c r="H1104" i="7" s="1"/>
  <c r="J1264" i="7" a="1"/>
  <c r="J1264" i="7" s="1"/>
  <c r="I1264" i="7" a="1"/>
  <c r="I1264" i="7" s="1"/>
  <c r="H1264" i="7" a="1"/>
  <c r="H1264" i="7" s="1"/>
  <c r="H1969" i="7" a="1"/>
  <c r="H1969" i="7" s="1"/>
  <c r="I1969" i="7" a="1"/>
  <c r="I1969" i="7" s="1"/>
  <c r="J1969" i="7" a="1"/>
  <c r="J1969" i="7" s="1"/>
  <c r="J2278" i="7" a="1"/>
  <c r="J2278" i="7" s="1"/>
  <c r="I2278" i="7" a="1"/>
  <c r="I2278" i="7" s="1"/>
  <c r="H2278" i="7" a="1"/>
  <c r="H2278" i="7" s="1"/>
  <c r="J2245" i="7" a="1"/>
  <c r="J2245" i="7" s="1"/>
  <c r="I2245" i="7" a="1"/>
  <c r="I2245" i="7" s="1"/>
  <c r="H2245" i="7" a="1"/>
  <c r="H2245" i="7" s="1"/>
  <c r="J2215" i="7" a="1"/>
  <c r="J2215" i="7" s="1"/>
  <c r="I2215" i="7" a="1"/>
  <c r="I2215" i="7" s="1"/>
  <c r="H2215" i="7" a="1"/>
  <c r="H2215" i="7" s="1"/>
  <c r="J2182" i="7" a="1"/>
  <c r="J2182" i="7" s="1"/>
  <c r="I2182" i="7" a="1"/>
  <c r="I2182" i="7" s="1"/>
  <c r="H2182" i="7" a="1"/>
  <c r="H2182" i="7" s="1"/>
  <c r="J2151" i="7" a="1"/>
  <c r="J2151" i="7" s="1"/>
  <c r="I2151" i="7" a="1"/>
  <c r="I2151" i="7" s="1"/>
  <c r="H2151" i="7" a="1"/>
  <c r="H2151" i="7" s="1"/>
  <c r="J2118" i="7" a="1"/>
  <c r="J2118" i="7" s="1"/>
  <c r="I2118" i="7" a="1"/>
  <c r="I2118" i="7" s="1"/>
  <c r="H2118" i="7" a="1"/>
  <c r="H2118" i="7" s="1"/>
  <c r="J2085" i="7" a="1"/>
  <c r="J2085" i="7" s="1"/>
  <c r="I2085" i="7" a="1"/>
  <c r="I2085" i="7" s="1"/>
  <c r="H2085" i="7" a="1"/>
  <c r="H2085" i="7" s="1"/>
  <c r="J2054" i="7" a="1"/>
  <c r="J2054" i="7" s="1"/>
  <c r="I2054" i="7" a="1"/>
  <c r="I2054" i="7" s="1"/>
  <c r="H2054" i="7" a="1"/>
  <c r="H2054" i="7" s="1"/>
  <c r="J2022" i="7" a="1"/>
  <c r="J2022" i="7" s="1"/>
  <c r="I2022" i="7" a="1"/>
  <c r="I2022" i="7" s="1"/>
  <c r="H2022" i="7" a="1"/>
  <c r="H2022" i="7" s="1"/>
  <c r="J1990" i="7" a="1"/>
  <c r="J1990" i="7" s="1"/>
  <c r="I1990" i="7" a="1"/>
  <c r="I1990" i="7" s="1"/>
  <c r="H1990" i="7" a="1"/>
  <c r="H1990" i="7" s="1"/>
  <c r="J1797" i="7" a="1"/>
  <c r="J1797" i="7" s="1"/>
  <c r="I1797" i="7" a="1"/>
  <c r="I1797" i="7" s="1"/>
  <c r="H1797" i="7" a="1"/>
  <c r="H1797" i="7" s="1"/>
  <c r="J1739" i="7" a="1"/>
  <c r="J1739" i="7" s="1"/>
  <c r="I1739" i="7" a="1"/>
  <c r="I1739" i="7" s="1"/>
  <c r="H1739" i="7" a="1"/>
  <c r="H1739" i="7" s="1"/>
  <c r="J1673" i="7" a="1"/>
  <c r="J1673" i="7" s="1"/>
  <c r="I1673" i="7" a="1"/>
  <c r="I1673" i="7" s="1"/>
  <c r="H1673" i="7" a="1"/>
  <c r="H1673" i="7" s="1"/>
  <c r="J1642" i="7" a="1"/>
  <c r="J1642" i="7" s="1"/>
  <c r="I1642" i="7" a="1"/>
  <c r="I1642" i="7" s="1"/>
  <c r="H1642" i="7" a="1"/>
  <c r="H1642" i="7" s="1"/>
  <c r="J1544" i="7" a="1"/>
  <c r="J1544" i="7" s="1"/>
  <c r="I1544" i="7" a="1"/>
  <c r="I1544" i="7" s="1"/>
  <c r="H1544" i="7" a="1"/>
  <c r="H1544" i="7" s="1"/>
  <c r="J1510" i="7" a="1"/>
  <c r="J1510" i="7" s="1"/>
  <c r="I1510" i="7" a="1"/>
  <c r="I1510" i="7" s="1"/>
  <c r="H1510" i="7" a="1"/>
  <c r="H1510" i="7" s="1"/>
  <c r="J1478" i="7" a="1"/>
  <c r="J1478" i="7" s="1"/>
  <c r="I1478" i="7" a="1"/>
  <c r="I1478" i="7" s="1"/>
  <c r="H1478" i="7" a="1"/>
  <c r="H1478" i="7" s="1"/>
  <c r="J1444" i="7" a="1"/>
  <c r="J1444" i="7" s="1"/>
  <c r="I1444" i="7" a="1"/>
  <c r="I1444" i="7" s="1"/>
  <c r="H1444" i="7" a="1"/>
  <c r="H1444" i="7" s="1"/>
  <c r="J1414" i="7" a="1"/>
  <c r="J1414" i="7" s="1"/>
  <c r="I1414" i="7" a="1"/>
  <c r="I1414" i="7" s="1"/>
  <c r="H1414" i="7" a="1"/>
  <c r="H1414" i="7" s="1"/>
  <c r="J1381" i="7" a="1"/>
  <c r="J1381" i="7" s="1"/>
  <c r="I1381" i="7" a="1"/>
  <c r="I1381" i="7" s="1"/>
  <c r="H1381" i="7" a="1"/>
  <c r="H1381" i="7" s="1"/>
  <c r="J1350" i="7" a="1"/>
  <c r="J1350" i="7" s="1"/>
  <c r="I1350" i="7" a="1"/>
  <c r="I1350" i="7" s="1"/>
  <c r="H1350" i="7" a="1"/>
  <c r="H1350" i="7" s="1"/>
  <c r="J1319" i="7" a="1"/>
  <c r="J1319" i="7" s="1"/>
  <c r="I1319" i="7" a="1"/>
  <c r="I1319" i="7" s="1"/>
  <c r="H1319" i="7" a="1"/>
  <c r="H1319" i="7" s="1"/>
  <c r="J1220" i="7" a="1"/>
  <c r="J1220" i="7" s="1"/>
  <c r="I1220" i="7" a="1"/>
  <c r="I1220" i="7" s="1"/>
  <c r="H1220" i="7" a="1"/>
  <c r="H1220" i="7" s="1"/>
  <c r="J1190" i="7" a="1"/>
  <c r="J1190" i="7" s="1"/>
  <c r="I1190" i="7" a="1"/>
  <c r="I1190" i="7" s="1"/>
  <c r="H1190" i="7" a="1"/>
  <c r="H1190" i="7" s="1"/>
  <c r="J1126" i="7" a="1"/>
  <c r="J1126" i="7" s="1"/>
  <c r="I1126" i="7" a="1"/>
  <c r="I1126" i="7" s="1"/>
  <c r="H1126" i="7" a="1"/>
  <c r="H1126" i="7" s="1"/>
  <c r="J1094" i="7" a="1"/>
  <c r="J1094" i="7" s="1"/>
  <c r="I1094" i="7" a="1"/>
  <c r="I1094" i="7" s="1"/>
  <c r="H1094" i="7" a="1"/>
  <c r="H1094" i="7" s="1"/>
  <c r="J1061" i="7" a="1"/>
  <c r="J1061" i="7" s="1"/>
  <c r="I1061" i="7" a="1"/>
  <c r="I1061" i="7" s="1"/>
  <c r="H1061" i="7" a="1"/>
  <c r="H1061" i="7" s="1"/>
  <c r="J1028" i="7" a="1"/>
  <c r="J1028" i="7" s="1"/>
  <c r="I1028" i="7" a="1"/>
  <c r="I1028" i="7" s="1"/>
  <c r="H1028" i="7" a="1"/>
  <c r="H1028" i="7" s="1"/>
  <c r="J996" i="7" a="1"/>
  <c r="J996" i="7" s="1"/>
  <c r="I996" i="7" a="1"/>
  <c r="I996" i="7" s="1"/>
  <c r="H996" i="7" a="1"/>
  <c r="H996" i="7" s="1"/>
  <c r="J966" i="7" a="1"/>
  <c r="J966" i="7" s="1"/>
  <c r="I966" i="7" a="1"/>
  <c r="I966" i="7" s="1"/>
  <c r="H966" i="7" a="1"/>
  <c r="H966" i="7" s="1"/>
  <c r="J934" i="7" a="1"/>
  <c r="J934" i="7" s="1"/>
  <c r="I934" i="7" a="1"/>
  <c r="I934" i="7" s="1"/>
  <c r="H934" i="7" a="1"/>
  <c r="H934" i="7" s="1"/>
  <c r="J903" i="7" a="1"/>
  <c r="J903" i="7" s="1"/>
  <c r="I903" i="7" a="1"/>
  <c r="I903" i="7" s="1"/>
  <c r="H903" i="7" a="1"/>
  <c r="H903" i="7" s="1"/>
  <c r="J868" i="7" a="1"/>
  <c r="J868" i="7" s="1"/>
  <c r="I868" i="7" a="1"/>
  <c r="I868" i="7" s="1"/>
  <c r="H868" i="7" a="1"/>
  <c r="H868" i="7" s="1"/>
  <c r="J838" i="7" a="1"/>
  <c r="J838" i="7" s="1"/>
  <c r="I838" i="7" a="1"/>
  <c r="I838" i="7" s="1"/>
  <c r="H838" i="7" a="1"/>
  <c r="H838" i="7" s="1"/>
  <c r="J804" i="7" a="1"/>
  <c r="J804" i="7" s="1"/>
  <c r="I804" i="7" a="1"/>
  <c r="I804" i="7" s="1"/>
  <c r="H804" i="7" a="1"/>
  <c r="H804" i="7" s="1"/>
  <c r="J774" i="7" a="1"/>
  <c r="J774" i="7" s="1"/>
  <c r="I774" i="7" a="1"/>
  <c r="I774" i="7" s="1"/>
  <c r="H774" i="7" a="1"/>
  <c r="H774" i="7" s="1"/>
  <c r="J742" i="7" a="1"/>
  <c r="J742" i="7" s="1"/>
  <c r="I742" i="7" a="1"/>
  <c r="I742" i="7" s="1"/>
  <c r="H742" i="7" a="1"/>
  <c r="H742" i="7" s="1"/>
  <c r="J711" i="7" a="1"/>
  <c r="J711" i="7" s="1"/>
  <c r="I711" i="7" a="1"/>
  <c r="I711" i="7" s="1"/>
  <c r="H711" i="7" a="1"/>
  <c r="H711" i="7" s="1"/>
  <c r="J677" i="7" a="1"/>
  <c r="J677" i="7" s="1"/>
  <c r="I677" i="7" a="1"/>
  <c r="I677" i="7" s="1"/>
  <c r="H677" i="7" a="1"/>
  <c r="H677" i="7" s="1"/>
  <c r="J645" i="7" a="1"/>
  <c r="J645" i="7" s="1"/>
  <c r="I645" i="7" a="1"/>
  <c r="I645" i="7" s="1"/>
  <c r="H645" i="7" a="1"/>
  <c r="H645" i="7" s="1"/>
  <c r="J611" i="7" a="1"/>
  <c r="J611" i="7" s="1"/>
  <c r="I611" i="7" a="1"/>
  <c r="I611" i="7" s="1"/>
  <c r="H611" i="7" a="1"/>
  <c r="H611" i="7" s="1"/>
  <c r="J582" i="7" a="1"/>
  <c r="J582" i="7" s="1"/>
  <c r="I582" i="7" a="1"/>
  <c r="I582" i="7" s="1"/>
  <c r="H582" i="7" a="1"/>
  <c r="H582" i="7" s="1"/>
  <c r="J548" i="7" a="1"/>
  <c r="J548" i="7" s="1"/>
  <c r="I548" i="7" a="1"/>
  <c r="I548" i="7" s="1"/>
  <c r="H548" i="7" a="1"/>
  <c r="H548" i="7" s="1"/>
  <c r="J516" i="7" a="1"/>
  <c r="J516" i="7" s="1"/>
  <c r="I516" i="7" a="1"/>
  <c r="I516" i="7" s="1"/>
  <c r="H516" i="7" a="1"/>
  <c r="H516" i="7" s="1"/>
  <c r="J484" i="7" a="1"/>
  <c r="J484" i="7" s="1"/>
  <c r="I484" i="7" a="1"/>
  <c r="I484" i="7" s="1"/>
  <c r="H484" i="7" a="1"/>
  <c r="H484" i="7" s="1"/>
  <c r="J451" i="7" a="1"/>
  <c r="J451" i="7" s="1"/>
  <c r="I451" i="7" a="1"/>
  <c r="I451" i="7" s="1"/>
  <c r="H451" i="7" a="1"/>
  <c r="H451" i="7" s="1"/>
  <c r="J419" i="7" a="1"/>
  <c r="J419" i="7" s="1"/>
  <c r="I419" i="7" a="1"/>
  <c r="I419" i="7" s="1"/>
  <c r="H419" i="7" a="1"/>
  <c r="H419" i="7" s="1"/>
  <c r="J387" i="7" a="1"/>
  <c r="J387" i="7" s="1"/>
  <c r="I387" i="7" a="1"/>
  <c r="I387" i="7" s="1"/>
  <c r="H387" i="7" a="1"/>
  <c r="H387" i="7" s="1"/>
  <c r="J355" i="7" a="1"/>
  <c r="J355" i="7" s="1"/>
  <c r="I355" i="7" a="1"/>
  <c r="I355" i="7" s="1"/>
  <c r="H355" i="7" a="1"/>
  <c r="H355" i="7" s="1"/>
  <c r="J323" i="7" a="1"/>
  <c r="J323" i="7" s="1"/>
  <c r="I323" i="7" a="1"/>
  <c r="I323" i="7" s="1"/>
  <c r="H323" i="7" a="1"/>
  <c r="H323" i="7" s="1"/>
  <c r="J295" i="7" a="1"/>
  <c r="J295" i="7" s="1"/>
  <c r="I295" i="7" a="1"/>
  <c r="I295" i="7" s="1"/>
  <c r="H295" i="7" a="1"/>
  <c r="H295" i="7" s="1"/>
  <c r="J260" i="7" a="1"/>
  <c r="J260" i="7" s="1"/>
  <c r="I260" i="7" a="1"/>
  <c r="I260" i="7" s="1"/>
  <c r="H260" i="7" a="1"/>
  <c r="H260" i="7" s="1"/>
  <c r="J229" i="7" a="1"/>
  <c r="J229" i="7" s="1"/>
  <c r="I229" i="7" a="1"/>
  <c r="I229" i="7" s="1"/>
  <c r="H229" i="7" a="1"/>
  <c r="H229" i="7" s="1"/>
  <c r="J195" i="7" a="1"/>
  <c r="J195" i="7" s="1"/>
  <c r="I195" i="7" a="1"/>
  <c r="I195" i="7" s="1"/>
  <c r="H195" i="7" a="1"/>
  <c r="H195" i="7" s="1"/>
  <c r="J164" i="7" a="1"/>
  <c r="J164" i="7" s="1"/>
  <c r="I164" i="7" a="1"/>
  <c r="I164" i="7" s="1"/>
  <c r="H164" i="7" a="1"/>
  <c r="H164" i="7" s="1"/>
  <c r="J132" i="7" a="1"/>
  <c r="J132" i="7" s="1"/>
  <c r="I132" i="7" a="1"/>
  <c r="I132" i="7" s="1"/>
  <c r="H132" i="7" a="1"/>
  <c r="H132" i="7" s="1"/>
  <c r="J99" i="7" a="1"/>
  <c r="J99" i="7" s="1"/>
  <c r="I99" i="7" a="1"/>
  <c r="I99" i="7" s="1"/>
  <c r="H99" i="7" a="1"/>
  <c r="H99" i="7" s="1"/>
  <c r="J67" i="7" a="1"/>
  <c r="J67" i="7" s="1"/>
  <c r="I67" i="7" a="1"/>
  <c r="I67" i="7" s="1"/>
  <c r="H67" i="7" a="1"/>
  <c r="H67" i="7" s="1"/>
  <c r="J36" i="7" a="1"/>
  <c r="J36" i="7" s="1"/>
  <c r="I36" i="7" a="1"/>
  <c r="I36" i="7" s="1"/>
  <c r="H36" i="7" a="1"/>
  <c r="H36" i="7" s="1"/>
  <c r="J1959" i="7" a="1"/>
  <c r="J1959" i="7" s="1"/>
  <c r="I1959" i="7" a="1"/>
  <c r="I1959" i="7" s="1"/>
  <c r="H1959" i="7" a="1"/>
  <c r="H1959" i="7" s="1"/>
  <c r="J1928" i="7" a="1"/>
  <c r="J1928" i="7" s="1"/>
  <c r="I1928" i="7" a="1"/>
  <c r="I1928" i="7" s="1"/>
  <c r="H1928" i="7" a="1"/>
  <c r="H1928" i="7" s="1"/>
  <c r="J1894" i="7" a="1"/>
  <c r="J1894" i="7" s="1"/>
  <c r="I1894" i="7" a="1"/>
  <c r="I1894" i="7" s="1"/>
  <c r="H1894" i="7" a="1"/>
  <c r="H1894" i="7" s="1"/>
  <c r="J1865" i="7" a="1"/>
  <c r="J1865" i="7" s="1"/>
  <c r="I1865" i="7" a="1"/>
  <c r="I1865" i="7" s="1"/>
  <c r="H1865" i="7" a="1"/>
  <c r="H1865" i="7" s="1"/>
  <c r="J1834" i="7" a="1"/>
  <c r="J1834" i="7" s="1"/>
  <c r="I1834" i="7" a="1"/>
  <c r="I1834" i="7" s="1"/>
  <c r="H1834" i="7" a="1"/>
  <c r="H1834" i="7" s="1"/>
  <c r="J1766" i="7" a="1"/>
  <c r="J1766" i="7" s="1"/>
  <c r="I1766" i="7" a="1"/>
  <c r="I1766" i="7" s="1"/>
  <c r="H1766" i="7" a="1"/>
  <c r="H1766" i="7" s="1"/>
  <c r="J1704" i="7" a="1"/>
  <c r="J1704" i="7" s="1"/>
  <c r="I1704" i="7" a="1"/>
  <c r="I1704" i="7" s="1"/>
  <c r="H1704" i="7" a="1"/>
  <c r="H1704" i="7" s="1"/>
  <c r="J1609" i="7" a="1"/>
  <c r="J1609" i="7" s="1"/>
  <c r="I1609" i="7" a="1"/>
  <c r="I1609" i="7" s="1"/>
  <c r="H1609" i="7" a="1"/>
  <c r="H1609" i="7" s="1"/>
  <c r="J1576" i="7" a="1"/>
  <c r="J1576" i="7" s="1"/>
  <c r="I1576" i="7" a="1"/>
  <c r="I1576" i="7" s="1"/>
  <c r="H1576" i="7" a="1"/>
  <c r="H1576" i="7" s="1"/>
  <c r="J1288" i="7" a="1"/>
  <c r="J1288" i="7" s="1"/>
  <c r="I1288" i="7" a="1"/>
  <c r="I1288" i="7" s="1"/>
  <c r="H1288" i="7" a="1"/>
  <c r="H1288" i="7" s="1"/>
  <c r="J1254" i="7" a="1"/>
  <c r="J1254" i="7" s="1"/>
  <c r="I1254" i="7" a="1"/>
  <c r="I1254" i="7" s="1"/>
  <c r="H1254" i="7" a="1"/>
  <c r="H1254" i="7" s="1"/>
  <c r="J1159" i="7" a="1"/>
  <c r="J1159" i="7" s="1"/>
  <c r="I1159" i="7" a="1"/>
  <c r="I1159" i="7" s="1"/>
  <c r="H1159" i="7" a="1"/>
  <c r="H1159" i="7" s="1"/>
  <c r="J3" i="7" a="1"/>
  <c r="J3" i="7" s="1"/>
  <c r="I3" i="7" a="1"/>
  <c r="I3" i="7" s="1"/>
  <c r="H3" i="7" a="1"/>
  <c r="H3" i="7" s="1"/>
  <c r="J2116" i="7" a="1"/>
  <c r="J2116" i="7" s="1"/>
  <c r="I2116" i="7" a="1"/>
  <c r="I2116" i="7" s="1"/>
  <c r="H2116" i="7" a="1"/>
  <c r="H2116" i="7" s="1"/>
  <c r="H2052" i="7" a="1"/>
  <c r="H2052" i="7" s="1"/>
  <c r="I2052" i="7" a="1"/>
  <c r="I2052" i="7" s="1"/>
  <c r="J2052" i="7" a="1"/>
  <c r="J2052" i="7" s="1"/>
  <c r="H1703" i="7" a="1"/>
  <c r="H1703" i="7" s="1"/>
  <c r="I1703" i="7" a="1"/>
  <c r="I1703" i="7" s="1"/>
  <c r="J1703" i="7" a="1"/>
  <c r="J1703" i="7" s="1"/>
  <c r="J1124" i="7" a="1"/>
  <c r="J1124" i="7" s="1"/>
  <c r="I1124" i="7" a="1"/>
  <c r="I1124" i="7" s="1"/>
  <c r="H1124" i="7" a="1"/>
  <c r="H1124" i="7" s="1"/>
  <c r="J1092" i="7" a="1"/>
  <c r="J1092" i="7" s="1"/>
  <c r="I1092" i="7" a="1"/>
  <c r="I1092" i="7" s="1"/>
  <c r="H1092" i="7" a="1"/>
  <c r="H1092" i="7" s="1"/>
  <c r="J2213" i="7" a="1"/>
  <c r="J2213" i="7" s="1"/>
  <c r="I2213" i="7" a="1"/>
  <c r="I2213" i="7" s="1"/>
  <c r="H2213" i="7" a="1"/>
  <c r="H2213" i="7" s="1"/>
  <c r="J2211" i="7" a="1"/>
  <c r="J2211" i="7" s="1"/>
  <c r="I2211" i="7" a="1"/>
  <c r="I2211" i="7" s="1"/>
  <c r="H2211" i="7" a="1"/>
  <c r="H2211" i="7" s="1"/>
  <c r="J2149" i="7" a="1"/>
  <c r="J2149" i="7" s="1"/>
  <c r="I2149" i="7" a="1"/>
  <c r="I2149" i="7" s="1"/>
  <c r="H2149" i="7" a="1"/>
  <c r="H2149" i="7" s="1"/>
  <c r="J2147" i="7" a="1"/>
  <c r="J2147" i="7" s="1"/>
  <c r="I2147" i="7" a="1"/>
  <c r="I2147" i="7" s="1"/>
  <c r="H2147" i="7" a="1"/>
  <c r="H2147" i="7" s="1"/>
  <c r="J2115" i="7" a="1"/>
  <c r="J2115" i="7" s="1"/>
  <c r="I2115" i="7" a="1"/>
  <c r="I2115" i="7" s="1"/>
  <c r="H2115" i="7" a="1"/>
  <c r="H2115" i="7" s="1"/>
  <c r="J2020" i="7" a="1"/>
  <c r="J2020" i="7" s="1"/>
  <c r="I2020" i="7" a="1"/>
  <c r="I2020" i="7" s="1"/>
  <c r="H2020" i="7" a="1"/>
  <c r="H2020" i="7" s="1"/>
  <c r="J1989" i="7" a="1"/>
  <c r="J1989" i="7" s="1"/>
  <c r="I1989" i="7" a="1"/>
  <c r="I1989" i="7" s="1"/>
  <c r="H1989" i="7" a="1"/>
  <c r="H1989" i="7" s="1"/>
  <c r="J1988" i="7" a="1"/>
  <c r="J1988" i="7" s="1"/>
  <c r="I1988" i="7" a="1"/>
  <c r="I1988" i="7" s="1"/>
  <c r="H1988" i="7" a="1"/>
  <c r="H1988" i="7" s="1"/>
  <c r="J1508" i="7" a="1"/>
  <c r="J1508" i="7" s="1"/>
  <c r="I1508" i="7" a="1"/>
  <c r="I1508" i="7" s="1"/>
  <c r="H1508" i="7" a="1"/>
  <c r="H1508" i="7" s="1"/>
  <c r="J1380" i="7" a="1"/>
  <c r="J1380" i="7" s="1"/>
  <c r="I1380" i="7" a="1"/>
  <c r="I1380" i="7" s="1"/>
  <c r="H1380" i="7" a="1"/>
  <c r="H1380" i="7" s="1"/>
  <c r="J1188" i="7" a="1"/>
  <c r="J1188" i="7" s="1"/>
  <c r="I1188" i="7" a="1"/>
  <c r="I1188" i="7" s="1"/>
  <c r="H1188" i="7" a="1"/>
  <c r="H1188" i="7" s="1"/>
  <c r="J1155" i="7" a="1"/>
  <c r="J1155" i="7" s="1"/>
  <c r="I1155" i="7" a="1"/>
  <c r="I1155" i="7" s="1"/>
  <c r="H1155" i="7" a="1"/>
  <c r="H1155" i="7" s="1"/>
  <c r="J2212" i="7" a="1"/>
  <c r="J2212" i="7" s="1"/>
  <c r="I2212" i="7" a="1"/>
  <c r="I2212" i="7" s="1"/>
  <c r="H2212" i="7" a="1"/>
  <c r="H2212" i="7" s="1"/>
  <c r="J2180" i="7" a="1"/>
  <c r="J2180" i="7" s="1"/>
  <c r="I2180" i="7" a="1"/>
  <c r="I2180" i="7" s="1"/>
  <c r="H2180" i="7" a="1"/>
  <c r="H2180" i="7" s="1"/>
  <c r="J2148" i="7" a="1"/>
  <c r="J2148" i="7" s="1"/>
  <c r="I2148" i="7" a="1"/>
  <c r="I2148" i="7" s="1"/>
  <c r="H2148" i="7" a="1"/>
  <c r="H2148" i="7" s="1"/>
  <c r="J1957" i="7" a="1"/>
  <c r="J1957" i="7" s="1"/>
  <c r="I1957" i="7" a="1"/>
  <c r="I1957" i="7" s="1"/>
  <c r="H1957" i="7" a="1"/>
  <c r="H1957" i="7" s="1"/>
  <c r="H1764" i="7" a="1"/>
  <c r="H1764" i="7" s="1"/>
  <c r="I1764" i="7" a="1"/>
  <c r="I1764" i="7" s="1"/>
  <c r="J1764" i="7" a="1"/>
  <c r="J1764" i="7" s="1"/>
  <c r="J873" i="7" a="1"/>
  <c r="J873" i="7" s="1"/>
  <c r="I873" i="7" a="1"/>
  <c r="I873" i="7" s="1"/>
  <c r="H873" i="7" a="1"/>
  <c r="H873" i="7" s="1"/>
  <c r="J2026" i="7" a="1"/>
  <c r="J2026" i="7" s="1"/>
  <c r="I2026" i="7" a="1"/>
  <c r="I2026" i="7" s="1"/>
  <c r="H2026" i="7" a="1"/>
  <c r="H2026" i="7" s="1"/>
  <c r="H1259" i="7" a="1"/>
  <c r="H1259" i="7" s="1"/>
  <c r="I1259" i="7" a="1"/>
  <c r="I1259" i="7" s="1"/>
  <c r="J1259" i="7" a="1"/>
  <c r="J1259" i="7" s="1"/>
  <c r="H685" i="7" a="1"/>
  <c r="H685" i="7" s="1"/>
  <c r="I685" i="7" a="1"/>
  <c r="I685" i="7" s="1"/>
  <c r="J685" i="7" a="1"/>
  <c r="J685" i="7" s="1"/>
  <c r="J739" i="7" a="1"/>
  <c r="J739" i="7" s="1"/>
  <c r="I739" i="7" a="1"/>
  <c r="I739" i="7" s="1"/>
  <c r="H739" i="7" a="1"/>
  <c r="H739" i="7" s="1"/>
  <c r="J708" i="7" a="1"/>
  <c r="J708" i="7" s="1"/>
  <c r="I708" i="7" a="1"/>
  <c r="I708" i="7" s="1"/>
  <c r="H708" i="7" a="1"/>
  <c r="H708" i="7" s="1"/>
  <c r="J579" i="7" a="1"/>
  <c r="J579" i="7" s="1"/>
  <c r="I579" i="7" a="1"/>
  <c r="I579" i="7" s="1"/>
  <c r="H579" i="7" a="1"/>
  <c r="H579" i="7" s="1"/>
  <c r="H227" i="7" a="1"/>
  <c r="H227" i="7" s="1"/>
  <c r="I227" i="7" a="1"/>
  <c r="I227" i="7" s="1"/>
  <c r="J227" i="7" a="1"/>
  <c r="J227" i="7" s="1"/>
  <c r="H1603" i="7" a="1"/>
  <c r="H1603" i="7" s="1"/>
  <c r="I1603" i="7" a="1"/>
  <c r="I1603" i="7" s="1"/>
  <c r="J1603" i="7" a="1"/>
  <c r="J1603" i="7" s="1"/>
  <c r="H1365" i="7" a="1"/>
  <c r="H1365" i="7" s="1"/>
  <c r="I1365" i="7" a="1"/>
  <c r="I1365" i="7" s="1"/>
  <c r="J1365" i="7" a="1"/>
  <c r="J1365" i="7" s="1"/>
  <c r="J933" i="7" a="1"/>
  <c r="J933" i="7" s="1"/>
  <c r="I933" i="7" a="1"/>
  <c r="I933" i="7" s="1"/>
  <c r="H933" i="7" a="1"/>
  <c r="H933" i="7" s="1"/>
  <c r="J902" i="7" a="1"/>
  <c r="J902" i="7" s="1"/>
  <c r="I902" i="7" a="1"/>
  <c r="I902" i="7" s="1"/>
  <c r="H902" i="7" a="1"/>
  <c r="H902" i="7" s="1"/>
  <c r="J163" i="7" a="1"/>
  <c r="J163" i="7" s="1"/>
  <c r="I163" i="7" a="1"/>
  <c r="I163" i="7" s="1"/>
  <c r="H163" i="7" a="1"/>
  <c r="H163" i="7" s="1"/>
  <c r="J131" i="7" a="1"/>
  <c r="J131" i="7" s="1"/>
  <c r="I131" i="7" a="1"/>
  <c r="I131" i="7" s="1"/>
  <c r="H131" i="7" a="1"/>
  <c r="H131" i="7" s="1"/>
  <c r="J1737" i="7" a="1"/>
  <c r="J1737" i="7" s="1"/>
  <c r="I1737" i="7" a="1"/>
  <c r="I1737" i="7" s="1"/>
  <c r="H1737" i="7" a="1"/>
  <c r="H1737" i="7" s="1"/>
  <c r="J1672" i="7" a="1"/>
  <c r="J1672" i="7" s="1"/>
  <c r="I1672" i="7" a="1"/>
  <c r="I1672" i="7" s="1"/>
  <c r="H1672" i="7" a="1"/>
  <c r="H1672" i="7" s="1"/>
  <c r="J1574" i="7" a="1"/>
  <c r="J1574" i="7" s="1"/>
  <c r="I1574" i="7" a="1"/>
  <c r="I1574" i="7" s="1"/>
  <c r="H1574" i="7" a="1"/>
  <c r="H1574" i="7" s="1"/>
  <c r="H1543" i="7" a="1"/>
  <c r="H1543" i="7" s="1"/>
  <c r="I1543" i="7" a="1"/>
  <c r="I1543" i="7" s="1"/>
  <c r="J1543" i="7" a="1"/>
  <c r="J1543" i="7" s="1"/>
  <c r="H1607" i="7" a="1"/>
  <c r="H1607" i="7" s="1"/>
  <c r="I1607" i="7" a="1"/>
  <c r="I1607" i="7" s="1"/>
  <c r="J1607" i="7" a="1"/>
  <c r="J1607" i="7" s="1"/>
  <c r="H302" i="7" a="1"/>
  <c r="H302" i="7" s="1"/>
  <c r="I302" i="7" a="1"/>
  <c r="I302" i="7" s="1"/>
  <c r="J302" i="7" a="1"/>
  <c r="J302" i="7" s="1"/>
  <c r="J1142" i="7" a="1"/>
  <c r="J1142" i="7" s="1"/>
  <c r="I1142" i="7" a="1"/>
  <c r="I1142" i="7" s="1"/>
  <c r="H1142" i="7" a="1"/>
  <c r="H1142" i="7" s="1"/>
  <c r="J1136" i="7" a="1"/>
  <c r="J1136" i="7" s="1"/>
  <c r="I1136" i="7" a="1"/>
  <c r="I1136" i="7" s="1"/>
  <c r="H1136" i="7" a="1"/>
  <c r="H1136" i="7" s="1"/>
  <c r="J1110" i="7" a="1"/>
  <c r="J1110" i="7" s="1"/>
  <c r="I1110" i="7" a="1"/>
  <c r="I1110" i="7" s="1"/>
  <c r="H1110" i="7" a="1"/>
  <c r="H1110" i="7" s="1"/>
  <c r="J1109" i="7" a="1"/>
  <c r="J1109" i="7" s="1"/>
  <c r="I1109" i="7" a="1"/>
  <c r="I1109" i="7" s="1"/>
  <c r="H1109" i="7" a="1"/>
  <c r="H1109" i="7" s="1"/>
  <c r="J1105" i="7" a="1"/>
  <c r="J1105" i="7" s="1"/>
  <c r="I1105" i="7" a="1"/>
  <c r="I1105" i="7" s="1"/>
  <c r="H1105" i="7" a="1"/>
  <c r="H1105" i="7" s="1"/>
  <c r="J1079" i="7" a="1"/>
  <c r="J1079" i="7" s="1"/>
  <c r="I1079" i="7" a="1"/>
  <c r="I1079" i="7" s="1"/>
  <c r="H1079" i="7" a="1"/>
  <c r="H1079" i="7" s="1"/>
  <c r="J1073" i="7" a="1"/>
  <c r="J1073" i="7" s="1"/>
  <c r="I1073" i="7" a="1"/>
  <c r="I1073" i="7" s="1"/>
  <c r="H1073" i="7" a="1"/>
  <c r="H1073" i="7" s="1"/>
  <c r="J1045" i="7" a="1"/>
  <c r="J1045" i="7" s="1"/>
  <c r="I1045" i="7" a="1"/>
  <c r="I1045" i="7" s="1"/>
  <c r="H1045" i="7" a="1"/>
  <c r="H1045" i="7" s="1"/>
  <c r="J1039" i="7" a="1"/>
  <c r="J1039" i="7" s="1"/>
  <c r="I1039" i="7" a="1"/>
  <c r="I1039" i="7" s="1"/>
  <c r="H1039" i="7" a="1"/>
  <c r="H1039" i="7" s="1"/>
  <c r="J1010" i="7" a="1"/>
  <c r="J1010" i="7" s="1"/>
  <c r="I1010" i="7" a="1"/>
  <c r="I1010" i="7" s="1"/>
  <c r="H1010" i="7" a="1"/>
  <c r="H1010" i="7" s="1"/>
  <c r="J1004" i="7" a="1"/>
  <c r="J1004" i="7" s="1"/>
  <c r="I1004" i="7" a="1"/>
  <c r="I1004" i="7" s="1"/>
  <c r="H1004" i="7" a="1"/>
  <c r="H1004" i="7" s="1"/>
  <c r="J981" i="7" a="1"/>
  <c r="J981" i="7" s="1"/>
  <c r="I981" i="7" a="1"/>
  <c r="I981" i="7" s="1"/>
  <c r="H981" i="7" a="1"/>
  <c r="H981" i="7" s="1"/>
  <c r="J980" i="7" a="1"/>
  <c r="J980" i="7" s="1"/>
  <c r="I980" i="7" a="1"/>
  <c r="I980" i="7" s="1"/>
  <c r="H980" i="7" a="1"/>
  <c r="H980" i="7" s="1"/>
  <c r="J976" i="7" a="1"/>
  <c r="J976" i="7" s="1"/>
  <c r="I976" i="7" a="1"/>
  <c r="I976" i="7" s="1"/>
  <c r="H976" i="7" a="1"/>
  <c r="H976" i="7" s="1"/>
  <c r="J951" i="7" a="1"/>
  <c r="J951" i="7" s="1"/>
  <c r="I951" i="7" a="1"/>
  <c r="I951" i="7" s="1"/>
  <c r="H951" i="7" a="1"/>
  <c r="H951" i="7" s="1"/>
  <c r="J946" i="7" a="1"/>
  <c r="J946" i="7" s="1"/>
  <c r="I946" i="7" a="1"/>
  <c r="I946" i="7" s="1"/>
  <c r="H946" i="7" a="1"/>
  <c r="H946" i="7" s="1"/>
  <c r="J918" i="7" a="1"/>
  <c r="J918" i="7" s="1"/>
  <c r="I918" i="7" a="1"/>
  <c r="I918" i="7" s="1"/>
  <c r="H918" i="7" a="1"/>
  <c r="H918" i="7" s="1"/>
  <c r="J913" i="7" a="1"/>
  <c r="J913" i="7" s="1"/>
  <c r="I913" i="7" a="1"/>
  <c r="I913" i="7" s="1"/>
  <c r="H913" i="7" a="1"/>
  <c r="H913" i="7" s="1"/>
  <c r="J887" i="7" a="1"/>
  <c r="J887" i="7" s="1"/>
  <c r="I887" i="7" a="1"/>
  <c r="I887" i="7" s="1"/>
  <c r="H887" i="7" a="1"/>
  <c r="H887" i="7" s="1"/>
  <c r="J882" i="7" a="1"/>
  <c r="J882" i="7" s="1"/>
  <c r="I882" i="7" a="1"/>
  <c r="I882" i="7" s="1"/>
  <c r="H882" i="7" a="1"/>
  <c r="H882" i="7" s="1"/>
  <c r="J854" i="7" a="1"/>
  <c r="J854" i="7" s="1"/>
  <c r="I854" i="7" a="1"/>
  <c r="I854" i="7" s="1"/>
  <c r="H854" i="7" a="1"/>
  <c r="H854" i="7" s="1"/>
  <c r="J849" i="7" a="1"/>
  <c r="J849" i="7" s="1"/>
  <c r="I849" i="7" a="1"/>
  <c r="I849" i="7" s="1"/>
  <c r="H849" i="7" a="1"/>
  <c r="H849" i="7" s="1"/>
  <c r="J821" i="7" a="1"/>
  <c r="J821" i="7" s="1"/>
  <c r="I821" i="7" a="1"/>
  <c r="I821" i="7" s="1"/>
  <c r="H821" i="7" a="1"/>
  <c r="H821" i="7" s="1"/>
  <c r="J815" i="7" a="1"/>
  <c r="J815" i="7" s="1"/>
  <c r="I815" i="7" a="1"/>
  <c r="I815" i="7" s="1"/>
  <c r="H815" i="7" a="1"/>
  <c r="H815" i="7" s="1"/>
  <c r="J789" i="7" a="1"/>
  <c r="J789" i="7" s="1"/>
  <c r="I789" i="7" a="1"/>
  <c r="I789" i="7" s="1"/>
  <c r="H789" i="7" a="1"/>
  <c r="H789" i="7" s="1"/>
  <c r="J784" i="7" a="1"/>
  <c r="J784" i="7" s="1"/>
  <c r="I784" i="7" a="1"/>
  <c r="I784" i="7" s="1"/>
  <c r="H784" i="7" a="1"/>
  <c r="H784" i="7" s="1"/>
  <c r="J760" i="7" a="1"/>
  <c r="J760" i="7" s="1"/>
  <c r="I760" i="7" a="1"/>
  <c r="I760" i="7" s="1"/>
  <c r="H760" i="7" a="1"/>
  <c r="H760" i="7" s="1"/>
  <c r="J754" i="7" a="1"/>
  <c r="J754" i="7" s="1"/>
  <c r="I754" i="7" a="1"/>
  <c r="I754" i="7" s="1"/>
  <c r="H754" i="7" a="1"/>
  <c r="H754" i="7" s="1"/>
  <c r="J729" i="7" a="1"/>
  <c r="J729" i="7" s="1"/>
  <c r="I729" i="7" a="1"/>
  <c r="I729" i="7" s="1"/>
  <c r="H729" i="7" a="1"/>
  <c r="H729" i="7" s="1"/>
  <c r="J724" i="7" a="1"/>
  <c r="J724" i="7" s="1"/>
  <c r="I724" i="7" a="1"/>
  <c r="I724" i="7" s="1"/>
  <c r="H724" i="7" a="1"/>
  <c r="H724" i="7" s="1"/>
  <c r="J694" i="7" a="1"/>
  <c r="J694" i="7" s="1"/>
  <c r="I694" i="7" a="1"/>
  <c r="I694" i="7" s="1"/>
  <c r="H694" i="7" a="1"/>
  <c r="H694" i="7" s="1"/>
  <c r="J690" i="7" a="1"/>
  <c r="J690" i="7" s="1"/>
  <c r="I690" i="7" a="1"/>
  <c r="I690" i="7" s="1"/>
  <c r="H690" i="7" a="1"/>
  <c r="H690" i="7" s="1"/>
  <c r="J663" i="7" a="1"/>
  <c r="J663" i="7" s="1"/>
  <c r="I663" i="7" a="1"/>
  <c r="I663" i="7" s="1"/>
  <c r="H663" i="7" a="1"/>
  <c r="H663" i="7" s="1"/>
  <c r="J659" i="7" a="1"/>
  <c r="J659" i="7" s="1"/>
  <c r="I659" i="7" a="1"/>
  <c r="I659" i="7" s="1"/>
  <c r="H659" i="7" a="1"/>
  <c r="H659" i="7" s="1"/>
  <c r="J630" i="7" a="1"/>
  <c r="J630" i="7" s="1"/>
  <c r="I630" i="7" a="1"/>
  <c r="I630" i="7" s="1"/>
  <c r="H630" i="7" a="1"/>
  <c r="H630" i="7" s="1"/>
  <c r="J625" i="7" a="1"/>
  <c r="J625" i="7" s="1"/>
  <c r="I625" i="7" a="1"/>
  <c r="I625" i="7" s="1"/>
  <c r="H625" i="7" a="1"/>
  <c r="H625" i="7" s="1"/>
  <c r="J599" i="7" a="1"/>
  <c r="J599" i="7" s="1"/>
  <c r="I599" i="7" a="1"/>
  <c r="I599" i="7" s="1"/>
  <c r="H599" i="7" a="1"/>
  <c r="H599" i="7" s="1"/>
  <c r="J595" i="7" a="1"/>
  <c r="J595" i="7" s="1"/>
  <c r="I595" i="7" a="1"/>
  <c r="I595" i="7" s="1"/>
  <c r="H595" i="7" a="1"/>
  <c r="H595" i="7" s="1"/>
  <c r="J565" i="7" a="1"/>
  <c r="J565" i="7" s="1"/>
  <c r="I565" i="7" a="1"/>
  <c r="I565" i="7" s="1"/>
  <c r="H565" i="7" a="1"/>
  <c r="H565" i="7" s="1"/>
  <c r="J560" i="7" a="1"/>
  <c r="J560" i="7" s="1"/>
  <c r="I560" i="7" a="1"/>
  <c r="I560" i="7" s="1"/>
  <c r="H560" i="7" a="1"/>
  <c r="H560" i="7" s="1"/>
  <c r="J535" i="7" a="1"/>
  <c r="J535" i="7" s="1"/>
  <c r="I535" i="7" a="1"/>
  <c r="I535" i="7" s="1"/>
  <c r="H535" i="7" a="1"/>
  <c r="H535" i="7" s="1"/>
  <c r="J530" i="7" a="1"/>
  <c r="J530" i="7" s="1"/>
  <c r="I530" i="7" a="1"/>
  <c r="I530" i="7" s="1"/>
  <c r="H530" i="7" a="1"/>
  <c r="H530" i="7" s="1"/>
  <c r="J503" i="7" a="1"/>
  <c r="J503" i="7" s="1"/>
  <c r="I503" i="7" a="1"/>
  <c r="I503" i="7" s="1"/>
  <c r="H503" i="7" a="1"/>
  <c r="H503" i="7" s="1"/>
  <c r="J499" i="7" a="1"/>
  <c r="J499" i="7" s="1"/>
  <c r="I499" i="7" a="1"/>
  <c r="I499" i="7" s="1"/>
  <c r="H499" i="7" a="1"/>
  <c r="H499" i="7" s="1"/>
  <c r="J470" i="7" a="1"/>
  <c r="J470" i="7" s="1"/>
  <c r="I470" i="7" a="1"/>
  <c r="I470" i="7" s="1"/>
  <c r="H470" i="7" a="1"/>
  <c r="H470" i="7" s="1"/>
  <c r="J465" i="7" a="1"/>
  <c r="J465" i="7" s="1"/>
  <c r="I465" i="7" a="1"/>
  <c r="I465" i="7" s="1"/>
  <c r="H465" i="7" a="1"/>
  <c r="H465" i="7" s="1"/>
  <c r="J439" i="7" a="1"/>
  <c r="J439" i="7" s="1"/>
  <c r="I439" i="7" a="1"/>
  <c r="I439" i="7" s="1"/>
  <c r="H439" i="7" a="1"/>
  <c r="H439" i="7" s="1"/>
  <c r="J433" i="7" a="1"/>
  <c r="J433" i="7" s="1"/>
  <c r="I433" i="7" a="1"/>
  <c r="I433" i="7" s="1"/>
  <c r="H433" i="7" a="1"/>
  <c r="H433" i="7" s="1"/>
  <c r="J405" i="7" a="1"/>
  <c r="J405" i="7" s="1"/>
  <c r="I405" i="7" a="1"/>
  <c r="I405" i="7" s="1"/>
  <c r="H405" i="7" a="1"/>
  <c r="H405" i="7" s="1"/>
  <c r="J401" i="7" a="1"/>
  <c r="J401" i="7" s="1"/>
  <c r="I401" i="7" a="1"/>
  <c r="I401" i="7" s="1"/>
  <c r="H401" i="7" a="1"/>
  <c r="H401" i="7" s="1"/>
  <c r="J374" i="7" a="1"/>
  <c r="J374" i="7" s="1"/>
  <c r="I374" i="7" a="1"/>
  <c r="I374" i="7" s="1"/>
  <c r="H374" i="7" a="1"/>
  <c r="H374" i="7" s="1"/>
  <c r="J371" i="7" a="1"/>
  <c r="J371" i="7" s="1"/>
  <c r="I371" i="7" a="1"/>
  <c r="I371" i="7" s="1"/>
  <c r="H371" i="7" a="1"/>
  <c r="H371" i="7" s="1"/>
  <c r="J343" i="7" a="1"/>
  <c r="J343" i="7" s="1"/>
  <c r="I343" i="7" a="1"/>
  <c r="I343" i="7" s="1"/>
  <c r="H343" i="7" a="1"/>
  <c r="H343" i="7" s="1"/>
  <c r="J337" i="7" a="1"/>
  <c r="J337" i="7" s="1"/>
  <c r="I337" i="7" a="1"/>
  <c r="I337" i="7" s="1"/>
  <c r="H337" i="7" a="1"/>
  <c r="H337" i="7" s="1"/>
  <c r="J312" i="7" a="1"/>
  <c r="J312" i="7" s="1"/>
  <c r="I312" i="7" a="1"/>
  <c r="I312" i="7" s="1"/>
  <c r="H312" i="7" a="1"/>
  <c r="H312" i="7" s="1"/>
  <c r="J309" i="7" a="1"/>
  <c r="J309" i="7" s="1"/>
  <c r="I309" i="7" a="1"/>
  <c r="I309" i="7" s="1"/>
  <c r="H309" i="7" a="1"/>
  <c r="H309" i="7" s="1"/>
  <c r="J279" i="7" a="1"/>
  <c r="J279" i="7" s="1"/>
  <c r="I279" i="7" a="1"/>
  <c r="I279" i="7" s="1"/>
  <c r="H279" i="7" a="1"/>
  <c r="H279" i="7" s="1"/>
  <c r="J274" i="7" a="1"/>
  <c r="J274" i="7" s="1"/>
  <c r="I274" i="7" a="1"/>
  <c r="I274" i="7" s="1"/>
  <c r="H274" i="7" a="1"/>
  <c r="H274" i="7" s="1"/>
  <c r="J244" i="7" a="1"/>
  <c r="J244" i="7" s="1"/>
  <c r="I244" i="7" a="1"/>
  <c r="I244" i="7" s="1"/>
  <c r="H244" i="7" a="1"/>
  <c r="H244" i="7" s="1"/>
  <c r="J241" i="7" a="1"/>
  <c r="J241" i="7" s="1"/>
  <c r="I241" i="7" a="1"/>
  <c r="I241" i="7" s="1"/>
  <c r="H241" i="7" a="1"/>
  <c r="H241" i="7" s="1"/>
  <c r="J214" i="7" a="1"/>
  <c r="J214" i="7" s="1"/>
  <c r="I214" i="7" a="1"/>
  <c r="I214" i="7" s="1"/>
  <c r="H214" i="7" a="1"/>
  <c r="H214" i="7" s="1"/>
  <c r="J208" i="7" a="1"/>
  <c r="J208" i="7" s="1"/>
  <c r="I208" i="7" a="1"/>
  <c r="I208" i="7" s="1"/>
  <c r="H208" i="7" a="1"/>
  <c r="H208" i="7" s="1"/>
  <c r="J183" i="7" a="1"/>
  <c r="J183" i="7" s="1"/>
  <c r="I183" i="7" a="1"/>
  <c r="I183" i="7" s="1"/>
  <c r="H183" i="7" a="1"/>
  <c r="H183" i="7" s="1"/>
  <c r="J180" i="7" a="1"/>
  <c r="J180" i="7" s="1"/>
  <c r="I180" i="7" a="1"/>
  <c r="I180" i="7" s="1"/>
  <c r="H180" i="7" a="1"/>
  <c r="H180" i="7" s="1"/>
  <c r="J150" i="7" a="1"/>
  <c r="J150" i="7" s="1"/>
  <c r="I150" i="7" a="1"/>
  <c r="I150" i="7" s="1"/>
  <c r="H150" i="7" a="1"/>
  <c r="H150" i="7" s="1"/>
  <c r="J147" i="7" a="1"/>
  <c r="J147" i="7" s="1"/>
  <c r="I147" i="7" a="1"/>
  <c r="I147" i="7" s="1"/>
  <c r="H147" i="7" a="1"/>
  <c r="H147" i="7" s="1"/>
  <c r="J118" i="7" a="1"/>
  <c r="J118" i="7" s="1"/>
  <c r="I118" i="7" a="1"/>
  <c r="I118" i="7" s="1"/>
  <c r="H118" i="7" a="1"/>
  <c r="H118" i="7" s="1"/>
  <c r="J114" i="7" a="1"/>
  <c r="J114" i="7" s="1"/>
  <c r="I114" i="7" a="1"/>
  <c r="I114" i="7" s="1"/>
  <c r="H114" i="7" a="1"/>
  <c r="H114" i="7" s="1"/>
  <c r="J87" i="7" a="1"/>
  <c r="J87" i="7" s="1"/>
  <c r="I87" i="7" a="1"/>
  <c r="I87" i="7" s="1"/>
  <c r="H87" i="7" a="1"/>
  <c r="H87" i="7" s="1"/>
  <c r="J81" i="7" a="1"/>
  <c r="J81" i="7" s="1"/>
  <c r="I81" i="7" a="1"/>
  <c r="I81" i="7" s="1"/>
  <c r="H81" i="7" a="1"/>
  <c r="H81" i="7" s="1"/>
  <c r="J56" i="7" a="1"/>
  <c r="J56" i="7" s="1"/>
  <c r="I56" i="7" a="1"/>
  <c r="I56" i="7" s="1"/>
  <c r="H56" i="7" a="1"/>
  <c r="H56" i="7" s="1"/>
  <c r="J51" i="7" a="1"/>
  <c r="J51" i="7" s="1"/>
  <c r="I51" i="7" a="1"/>
  <c r="I51" i="7" s="1"/>
  <c r="H51" i="7" a="1"/>
  <c r="H51" i="7" s="1"/>
  <c r="J2293" i="7" a="1"/>
  <c r="J2293" i="7" s="1"/>
  <c r="I2293" i="7" a="1"/>
  <c r="I2293" i="7" s="1"/>
  <c r="H2293" i="7" a="1"/>
  <c r="H2293" i="7" s="1"/>
  <c r="J2288" i="7" a="1"/>
  <c r="J2288" i="7" s="1"/>
  <c r="I2288" i="7" a="1"/>
  <c r="I2288" i="7" s="1"/>
  <c r="H2288" i="7" a="1"/>
  <c r="H2288" i="7" s="1"/>
  <c r="J2261" i="7" a="1"/>
  <c r="J2261" i="7" s="1"/>
  <c r="I2261" i="7" a="1"/>
  <c r="I2261" i="7" s="1"/>
  <c r="H2261" i="7" a="1"/>
  <c r="H2261" i="7" s="1"/>
  <c r="J2254" i="7" a="1"/>
  <c r="J2254" i="7" s="1"/>
  <c r="I2254" i="7" a="1"/>
  <c r="I2254" i="7" s="1"/>
  <c r="H2254" i="7" a="1"/>
  <c r="H2254" i="7" s="1"/>
  <c r="J2228" i="7" a="1"/>
  <c r="J2228" i="7" s="1"/>
  <c r="I2228" i="7" a="1"/>
  <c r="I2228" i="7" s="1"/>
  <c r="H2228" i="7" a="1"/>
  <c r="H2228" i="7" s="1"/>
  <c r="J2223" i="7" a="1"/>
  <c r="J2223" i="7" s="1"/>
  <c r="I2223" i="7" a="1"/>
  <c r="I2223" i="7" s="1"/>
  <c r="H2223" i="7" a="1"/>
  <c r="H2223" i="7" s="1"/>
  <c r="J2197" i="7" a="1"/>
  <c r="J2197" i="7" s="1"/>
  <c r="I2197" i="7" a="1"/>
  <c r="I2197" i="7" s="1"/>
  <c r="H2197" i="7" a="1"/>
  <c r="H2197" i="7" s="1"/>
  <c r="J2192" i="7" a="1"/>
  <c r="J2192" i="7" s="1"/>
  <c r="I2192" i="7" a="1"/>
  <c r="I2192" i="7" s="1"/>
  <c r="H2192" i="7" a="1"/>
  <c r="H2192" i="7" s="1"/>
  <c r="J2164" i="7" a="1"/>
  <c r="J2164" i="7" s="1"/>
  <c r="I2164" i="7" a="1"/>
  <c r="I2164" i="7" s="1"/>
  <c r="H2164" i="7" a="1"/>
  <c r="H2164" i="7" s="1"/>
  <c r="J2159" i="7" a="1"/>
  <c r="J2159" i="7" s="1"/>
  <c r="I2159" i="7" a="1"/>
  <c r="I2159" i="7" s="1"/>
  <c r="H2159" i="7" a="1"/>
  <c r="H2159" i="7" s="1"/>
  <c r="J2132" i="7" a="1"/>
  <c r="J2132" i="7" s="1"/>
  <c r="I2132" i="7" a="1"/>
  <c r="I2132" i="7" s="1"/>
  <c r="H2132" i="7" a="1"/>
  <c r="H2132" i="7" s="1"/>
  <c r="J2127" i="7" a="1"/>
  <c r="J2127" i="7" s="1"/>
  <c r="I2127" i="7" a="1"/>
  <c r="I2127" i="7" s="1"/>
  <c r="H2127" i="7" a="1"/>
  <c r="H2127" i="7" s="1"/>
  <c r="J2099" i="7" a="1"/>
  <c r="J2099" i="7" s="1"/>
  <c r="I2099" i="7" a="1"/>
  <c r="I2099" i="7" s="1"/>
  <c r="H2099" i="7" a="1"/>
  <c r="H2099" i="7" s="1"/>
  <c r="J2094" i="7" a="1"/>
  <c r="J2094" i="7" s="1"/>
  <c r="I2094" i="7" a="1"/>
  <c r="I2094" i="7" s="1"/>
  <c r="H2094" i="7" a="1"/>
  <c r="H2094" i="7" s="1"/>
  <c r="J2070" i="7" a="1"/>
  <c r="J2070" i="7" s="1"/>
  <c r="I2070" i="7" a="1"/>
  <c r="I2070" i="7" s="1"/>
  <c r="H2070" i="7" a="1"/>
  <c r="H2070" i="7" s="1"/>
  <c r="J2065" i="7" a="1"/>
  <c r="J2065" i="7" s="1"/>
  <c r="I2065" i="7" a="1"/>
  <c r="I2065" i="7" s="1"/>
  <c r="H2065" i="7" a="1"/>
  <c r="H2065" i="7" s="1"/>
  <c r="J2038" i="7" a="1"/>
  <c r="J2038" i="7" s="1"/>
  <c r="I2038" i="7" a="1"/>
  <c r="I2038" i="7" s="1"/>
  <c r="H2038" i="7" a="1"/>
  <c r="H2038" i="7" s="1"/>
  <c r="J2033" i="7" a="1"/>
  <c r="J2033" i="7" s="1"/>
  <c r="I2033" i="7" a="1"/>
  <c r="I2033" i="7" s="1"/>
  <c r="H2033" i="7" a="1"/>
  <c r="H2033" i="7" s="1"/>
  <c r="J1999" i="7" a="1"/>
  <c r="J1999" i="7" s="1"/>
  <c r="I1999" i="7" a="1"/>
  <c r="I1999" i="7" s="1"/>
  <c r="H1999" i="7" a="1"/>
  <c r="H1999" i="7" s="1"/>
  <c r="J1975" i="7" a="1"/>
  <c r="J1975" i="7" s="1"/>
  <c r="I1975" i="7" a="1"/>
  <c r="I1975" i="7" s="1"/>
  <c r="H1975" i="7" a="1"/>
  <c r="H1975" i="7" s="1"/>
  <c r="J1970" i="7" a="1"/>
  <c r="J1970" i="7" s="1"/>
  <c r="I1970" i="7" a="1"/>
  <c r="I1970" i="7" s="1"/>
  <c r="H1970" i="7" a="1"/>
  <c r="H1970" i="7" s="1"/>
  <c r="J1939" i="7" a="1"/>
  <c r="J1939" i="7" s="1"/>
  <c r="I1939" i="7" a="1"/>
  <c r="I1939" i="7" s="1"/>
  <c r="H1939" i="7" a="1"/>
  <c r="H1939" i="7" s="1"/>
  <c r="J1911" i="7" a="1"/>
  <c r="J1911" i="7" s="1"/>
  <c r="I1911" i="7" a="1"/>
  <c r="I1911" i="7" s="1"/>
  <c r="H1911" i="7" a="1"/>
  <c r="H1911" i="7" s="1"/>
  <c r="J1907" i="7" a="1"/>
  <c r="J1907" i="7" s="1"/>
  <c r="I1907" i="7" a="1"/>
  <c r="I1907" i="7" s="1"/>
  <c r="H1907" i="7" a="1"/>
  <c r="H1907" i="7" s="1"/>
  <c r="J1878" i="7" a="1"/>
  <c r="J1878" i="7" s="1"/>
  <c r="I1878" i="7" a="1"/>
  <c r="I1878" i="7" s="1"/>
  <c r="H1878" i="7" a="1"/>
  <c r="H1878" i="7" s="1"/>
  <c r="J1874" i="7" a="1"/>
  <c r="J1874" i="7" s="1"/>
  <c r="I1874" i="7" a="1"/>
  <c r="I1874" i="7" s="1"/>
  <c r="H1874" i="7" a="1"/>
  <c r="H1874" i="7" s="1"/>
  <c r="J1848" i="7" a="1"/>
  <c r="J1848" i="7" s="1"/>
  <c r="I1848" i="7" a="1"/>
  <c r="I1848" i="7" s="1"/>
  <c r="H1848" i="7" a="1"/>
  <c r="H1848" i="7" s="1"/>
  <c r="J1845" i="7" a="1"/>
  <c r="J1845" i="7" s="1"/>
  <c r="I1845" i="7" a="1"/>
  <c r="I1845" i="7" s="1"/>
  <c r="H1845" i="7" a="1"/>
  <c r="H1845" i="7" s="1"/>
  <c r="J1814" i="7" a="1"/>
  <c r="J1814" i="7" s="1"/>
  <c r="I1814" i="7" a="1"/>
  <c r="I1814" i="7" s="1"/>
  <c r="H1814" i="7" a="1"/>
  <c r="H1814" i="7" s="1"/>
  <c r="J1782" i="7" a="1"/>
  <c r="J1782" i="7" s="1"/>
  <c r="I1782" i="7" a="1"/>
  <c r="I1782" i="7" s="1"/>
  <c r="H1782" i="7" a="1"/>
  <c r="H1782" i="7" s="1"/>
  <c r="J1776" i="7" a="1"/>
  <c r="J1776" i="7" s="1"/>
  <c r="I1776" i="7" a="1"/>
  <c r="I1776" i="7" s="1"/>
  <c r="H1776" i="7" a="1"/>
  <c r="H1776" i="7" s="1"/>
  <c r="J1751" i="7" a="1"/>
  <c r="J1751" i="7" s="1"/>
  <c r="I1751" i="7" a="1"/>
  <c r="I1751" i="7" s="1"/>
  <c r="H1751" i="7" a="1"/>
  <c r="H1751" i="7" s="1"/>
  <c r="J1747" i="7" a="1"/>
  <c r="J1747" i="7" s="1"/>
  <c r="I1747" i="7" a="1"/>
  <c r="I1747" i="7" s="1"/>
  <c r="H1747" i="7" a="1"/>
  <c r="H1747" i="7" s="1"/>
  <c r="J1721" i="7" a="1"/>
  <c r="J1721" i="7" s="1"/>
  <c r="I1721" i="7" a="1"/>
  <c r="I1721" i="7" s="1"/>
  <c r="H1721" i="7" a="1"/>
  <c r="H1721" i="7" s="1"/>
  <c r="J1715" i="7" a="1"/>
  <c r="J1715" i="7" s="1"/>
  <c r="I1715" i="7" a="1"/>
  <c r="I1715" i="7" s="1"/>
  <c r="H1715" i="7" a="1"/>
  <c r="H1715" i="7" s="1"/>
  <c r="J1687" i="7" a="1"/>
  <c r="J1687" i="7" s="1"/>
  <c r="I1687" i="7" a="1"/>
  <c r="I1687" i="7" s="1"/>
  <c r="H1687" i="7" a="1"/>
  <c r="H1687" i="7" s="1"/>
  <c r="J1682" i="7" a="1"/>
  <c r="J1682" i="7" s="1"/>
  <c r="I1682" i="7" a="1"/>
  <c r="I1682" i="7" s="1"/>
  <c r="H1682" i="7" a="1"/>
  <c r="H1682" i="7" s="1"/>
  <c r="J1655" i="7" a="1"/>
  <c r="J1655" i="7" s="1"/>
  <c r="I1655" i="7" a="1"/>
  <c r="I1655" i="7" s="1"/>
  <c r="H1655" i="7" a="1"/>
  <c r="H1655" i="7" s="1"/>
  <c r="J1652" i="7" a="1"/>
  <c r="J1652" i="7" s="1"/>
  <c r="I1652" i="7" a="1"/>
  <c r="I1652" i="7" s="1"/>
  <c r="H1652" i="7" a="1"/>
  <c r="H1652" i="7" s="1"/>
  <c r="J1623" i="7" a="1"/>
  <c r="J1623" i="7" s="1"/>
  <c r="I1623" i="7" a="1"/>
  <c r="I1623" i="7" s="1"/>
  <c r="H1623" i="7" a="1"/>
  <c r="H1623" i="7" s="1"/>
  <c r="J1618" i="7" a="1"/>
  <c r="J1618" i="7" s="1"/>
  <c r="I1618" i="7" a="1"/>
  <c r="I1618" i="7" s="1"/>
  <c r="H1618" i="7" a="1"/>
  <c r="H1618" i="7" s="1"/>
  <c r="J1591" i="7" a="1"/>
  <c r="J1591" i="7" s="1"/>
  <c r="I1591" i="7" a="1"/>
  <c r="I1591" i="7" s="1"/>
  <c r="H1591" i="7" a="1"/>
  <c r="H1591" i="7" s="1"/>
  <c r="J1586" i="7" a="1"/>
  <c r="J1586" i="7" s="1"/>
  <c r="I1586" i="7" a="1"/>
  <c r="I1586" i="7" s="1"/>
  <c r="H1586" i="7" a="1"/>
  <c r="H1586" i="7" s="1"/>
  <c r="J1559" i="7" a="1"/>
  <c r="J1559" i="7" s="1"/>
  <c r="I1559" i="7" a="1"/>
  <c r="I1559" i="7" s="1"/>
  <c r="H1559" i="7" a="1"/>
  <c r="H1559" i="7" s="1"/>
  <c r="J1554" i="7" a="1"/>
  <c r="J1554" i="7" s="1"/>
  <c r="I1554" i="7" a="1"/>
  <c r="I1554" i="7" s="1"/>
  <c r="H1554" i="7" a="1"/>
  <c r="H1554" i="7" s="1"/>
  <c r="J1524" i="7" a="1"/>
  <c r="J1524" i="7" s="1"/>
  <c r="I1524" i="7" a="1"/>
  <c r="I1524" i="7" s="1"/>
  <c r="H1524" i="7" a="1"/>
  <c r="H1524" i="7" s="1"/>
  <c r="J1518" i="7" a="1"/>
  <c r="J1518" i="7" s="1"/>
  <c r="I1518" i="7" a="1"/>
  <c r="I1518" i="7" s="1"/>
  <c r="H1518" i="7" a="1"/>
  <c r="H1518" i="7" s="1"/>
  <c r="J1492" i="7" a="1"/>
  <c r="J1492" i="7" s="1"/>
  <c r="I1492" i="7" a="1"/>
  <c r="I1492" i="7" s="1"/>
  <c r="H1492" i="7" a="1"/>
  <c r="H1492" i="7" s="1"/>
  <c r="J1486" i="7" a="1"/>
  <c r="J1486" i="7" s="1"/>
  <c r="I1486" i="7" a="1"/>
  <c r="I1486" i="7" s="1"/>
  <c r="H1486" i="7" a="1"/>
  <c r="H1486" i="7" s="1"/>
  <c r="J1457" i="7" a="1"/>
  <c r="J1457" i="7" s="1"/>
  <c r="I1457" i="7" a="1"/>
  <c r="I1457" i="7" s="1"/>
  <c r="H1457" i="7" a="1"/>
  <c r="H1457" i="7" s="1"/>
  <c r="J1451" i="7" a="1"/>
  <c r="J1451" i="7" s="1"/>
  <c r="I1451" i="7" a="1"/>
  <c r="I1451" i="7" s="1"/>
  <c r="H1451" i="7" a="1"/>
  <c r="H1451" i="7" s="1"/>
  <c r="J1430" i="7" a="1"/>
  <c r="J1430" i="7" s="1"/>
  <c r="I1430" i="7" a="1"/>
  <c r="I1430" i="7" s="1"/>
  <c r="H1430" i="7" a="1"/>
  <c r="H1430" i="7" s="1"/>
  <c r="J1423" i="7" a="1"/>
  <c r="J1423" i="7" s="1"/>
  <c r="I1423" i="7" a="1"/>
  <c r="I1423" i="7" s="1"/>
  <c r="H1423" i="7" a="1"/>
  <c r="H1423" i="7" s="1"/>
  <c r="J1398" i="7" a="1"/>
  <c r="J1398" i="7" s="1"/>
  <c r="I1398" i="7" a="1"/>
  <c r="I1398" i="7" s="1"/>
  <c r="H1398" i="7" a="1"/>
  <c r="H1398" i="7" s="1"/>
  <c r="J1391" i="7" a="1"/>
  <c r="J1391" i="7" s="1"/>
  <c r="I1391" i="7" a="1"/>
  <c r="I1391" i="7" s="1"/>
  <c r="H1391" i="7" a="1"/>
  <c r="H1391" i="7" s="1"/>
  <c r="J1364" i="7" a="1"/>
  <c r="J1364" i="7" s="1"/>
  <c r="I1364" i="7" a="1"/>
  <c r="I1364" i="7" s="1"/>
  <c r="H1364" i="7" a="1"/>
  <c r="H1364" i="7" s="1"/>
  <c r="J1359" i="7" a="1"/>
  <c r="J1359" i="7" s="1"/>
  <c r="I1359" i="7" a="1"/>
  <c r="I1359" i="7" s="1"/>
  <c r="H1359" i="7" a="1"/>
  <c r="H1359" i="7" s="1"/>
  <c r="J1335" i="7" a="1"/>
  <c r="J1335" i="7" s="1"/>
  <c r="I1335" i="7" a="1"/>
  <c r="I1335" i="7" s="1"/>
  <c r="H1335" i="7" a="1"/>
  <c r="H1335" i="7" s="1"/>
  <c r="J1330" i="7" a="1"/>
  <c r="J1330" i="7" s="1"/>
  <c r="I1330" i="7" a="1"/>
  <c r="I1330" i="7" s="1"/>
  <c r="H1330" i="7" a="1"/>
  <c r="H1330" i="7" s="1"/>
  <c r="J1301" i="7" a="1"/>
  <c r="J1301" i="7" s="1"/>
  <c r="I1301" i="7" a="1"/>
  <c r="I1301" i="7" s="1"/>
  <c r="H1301" i="7" a="1"/>
  <c r="H1301" i="7" s="1"/>
  <c r="J1298" i="7" a="1"/>
  <c r="J1298" i="7" s="1"/>
  <c r="I1298" i="7" a="1"/>
  <c r="I1298" i="7" s="1"/>
  <c r="H1298" i="7" a="1"/>
  <c r="H1298" i="7" s="1"/>
  <c r="J1271" i="7" a="1"/>
  <c r="J1271" i="7" s="1"/>
  <c r="I1271" i="7" a="1"/>
  <c r="I1271" i="7" s="1"/>
  <c r="H1271" i="7" a="1"/>
  <c r="H1271" i="7" s="1"/>
  <c r="J1266" i="7" a="1"/>
  <c r="J1266" i="7" s="1"/>
  <c r="I1266" i="7" a="1"/>
  <c r="I1266" i="7" s="1"/>
  <c r="H1266" i="7" a="1"/>
  <c r="H1266" i="7" s="1"/>
  <c r="J1236" i="7" a="1"/>
  <c r="J1236" i="7" s="1"/>
  <c r="I1236" i="7" a="1"/>
  <c r="I1236" i="7" s="1"/>
  <c r="H1236" i="7" a="1"/>
  <c r="H1236" i="7" s="1"/>
  <c r="J1230" i="7" a="1"/>
  <c r="J1230" i="7" s="1"/>
  <c r="I1230" i="7" a="1"/>
  <c r="I1230" i="7" s="1"/>
  <c r="H1230" i="7" a="1"/>
  <c r="H1230" i="7" s="1"/>
  <c r="J1203" i="7" a="1"/>
  <c r="J1203" i="7" s="1"/>
  <c r="I1203" i="7" a="1"/>
  <c r="I1203" i="7" s="1"/>
  <c r="H1203" i="7" a="1"/>
  <c r="H1203" i="7" s="1"/>
  <c r="J1198" i="7" a="1"/>
  <c r="J1198" i="7" s="1"/>
  <c r="I1198" i="7" a="1"/>
  <c r="I1198" i="7" s="1"/>
  <c r="H1198" i="7" a="1"/>
  <c r="H1198" i="7" s="1"/>
  <c r="J1168" i="7" a="1"/>
  <c r="J1168" i="7" s="1"/>
  <c r="I1168" i="7" a="1"/>
  <c r="I1168" i="7" s="1"/>
  <c r="H1168" i="7" a="1"/>
  <c r="H1168" i="7" s="1"/>
  <c r="J2004" i="7" a="1"/>
  <c r="J2004" i="7" s="1"/>
  <c r="I2004" i="7" a="1"/>
  <c r="I2004" i="7" s="1"/>
  <c r="H2004" i="7" a="1"/>
  <c r="H2004" i="7" s="1"/>
  <c r="J1943" i="7" a="1"/>
  <c r="J1943" i="7" s="1"/>
  <c r="I1943" i="7" a="1"/>
  <c r="I1943" i="7" s="1"/>
  <c r="H1943" i="7" a="1"/>
  <c r="H1943" i="7" s="1"/>
  <c r="J1173" i="7" a="1"/>
  <c r="J1173" i="7" s="1"/>
  <c r="I1173" i="7" a="1"/>
  <c r="I1173" i="7" s="1"/>
  <c r="H1173" i="7" a="1"/>
  <c r="H1173" i="7" s="1"/>
  <c r="J26" i="7" a="1"/>
  <c r="J26" i="7" s="1"/>
  <c r="I26" i="7" a="1"/>
  <c r="I26" i="7" s="1"/>
  <c r="H26" i="7" a="1"/>
  <c r="H26" i="7" s="1"/>
  <c r="J18" i="7" a="1"/>
  <c r="J18" i="7" s="1"/>
  <c r="I18" i="7" a="1"/>
  <c r="I18" i="7" s="1"/>
  <c r="H18" i="7" a="1"/>
  <c r="H18" i="7" s="1"/>
  <c r="J1152" i="7" a="1"/>
  <c r="J1152" i="7" s="1"/>
  <c r="I1152" i="7" a="1"/>
  <c r="I1152" i="7" s="1"/>
  <c r="H1152" i="7" a="1"/>
  <c r="H1152" i="7" s="1"/>
  <c r="J1151" i="7" a="1"/>
  <c r="J1151" i="7" s="1"/>
  <c r="I1151" i="7" a="1"/>
  <c r="I1151" i="7" s="1"/>
  <c r="H1151" i="7" a="1"/>
  <c r="H1151" i="7" s="1"/>
  <c r="J1150" i="7" a="1"/>
  <c r="J1150" i="7" s="1"/>
  <c r="I1150" i="7" a="1"/>
  <c r="I1150" i="7" s="1"/>
  <c r="H1150" i="7" a="1"/>
  <c r="H1150" i="7" s="1"/>
  <c r="J1148" i="7" a="1"/>
  <c r="J1148" i="7" s="1"/>
  <c r="I1148" i="7" a="1"/>
  <c r="I1148" i="7" s="1"/>
  <c r="H1148" i="7" a="1"/>
  <c r="H1148" i="7" s="1"/>
  <c r="J1147" i="7" a="1"/>
  <c r="J1147" i="7" s="1"/>
  <c r="I1147" i="7" a="1"/>
  <c r="I1147" i="7" s="1"/>
  <c r="H1147" i="7" a="1"/>
  <c r="H1147" i="7" s="1"/>
  <c r="J1145" i="7" a="1"/>
  <c r="J1145" i="7" s="1"/>
  <c r="I1145" i="7" a="1"/>
  <c r="I1145" i="7" s="1"/>
  <c r="H1145" i="7" a="1"/>
  <c r="H1145" i="7" s="1"/>
  <c r="J1144" i="7" a="1"/>
  <c r="J1144" i="7" s="1"/>
  <c r="I1144" i="7" a="1"/>
  <c r="I1144" i="7" s="1"/>
  <c r="H1144" i="7" a="1"/>
  <c r="H1144" i="7" s="1"/>
  <c r="J1139" i="7" a="1"/>
  <c r="J1139" i="7" s="1"/>
  <c r="I1139" i="7" a="1"/>
  <c r="I1139" i="7" s="1"/>
  <c r="H1139" i="7" a="1"/>
  <c r="H1139" i="7" s="1"/>
  <c r="J1120" i="7" a="1"/>
  <c r="J1120" i="7" s="1"/>
  <c r="I1120" i="7" a="1"/>
  <c r="I1120" i="7" s="1"/>
  <c r="H1120" i="7" a="1"/>
  <c r="H1120" i="7" s="1"/>
  <c r="J1119" i="7" a="1"/>
  <c r="J1119" i="7" s="1"/>
  <c r="I1119" i="7" a="1"/>
  <c r="I1119" i="7" s="1"/>
  <c r="H1119" i="7" a="1"/>
  <c r="H1119" i="7" s="1"/>
  <c r="J1118" i="7" a="1"/>
  <c r="J1118" i="7" s="1"/>
  <c r="I1118" i="7" a="1"/>
  <c r="I1118" i="7" s="1"/>
  <c r="H1118" i="7" a="1"/>
  <c r="H1118" i="7" s="1"/>
  <c r="J1116" i="7" a="1"/>
  <c r="J1116" i="7" s="1"/>
  <c r="I1116" i="7" a="1"/>
  <c r="I1116" i="7" s="1"/>
  <c r="H1116" i="7" a="1"/>
  <c r="H1116" i="7" s="1"/>
  <c r="J1115" i="7" a="1"/>
  <c r="J1115" i="7" s="1"/>
  <c r="I1115" i="7" a="1"/>
  <c r="I1115" i="7" s="1"/>
  <c r="H1115" i="7" a="1"/>
  <c r="H1115" i="7" s="1"/>
  <c r="J1113" i="7" a="1"/>
  <c r="J1113" i="7" s="1"/>
  <c r="I1113" i="7" a="1"/>
  <c r="I1113" i="7" s="1"/>
  <c r="H1113" i="7" a="1"/>
  <c r="H1113" i="7" s="1"/>
  <c r="J1112" i="7" a="1"/>
  <c r="J1112" i="7" s="1"/>
  <c r="I1112" i="7" a="1"/>
  <c r="I1112" i="7" s="1"/>
  <c r="H1112" i="7" a="1"/>
  <c r="H1112" i="7" s="1"/>
  <c r="J1107" i="7" a="1"/>
  <c r="J1107" i="7" s="1"/>
  <c r="I1107" i="7" a="1"/>
  <c r="I1107" i="7" s="1"/>
  <c r="H1107" i="7" a="1"/>
  <c r="H1107" i="7" s="1"/>
  <c r="J1088" i="7" a="1"/>
  <c r="J1088" i="7" s="1"/>
  <c r="I1088" i="7" a="1"/>
  <c r="I1088" i="7" s="1"/>
  <c r="H1088" i="7" a="1"/>
  <c r="H1088" i="7" s="1"/>
  <c r="J1087" i="7" a="1"/>
  <c r="J1087" i="7" s="1"/>
  <c r="I1087" i="7" a="1"/>
  <c r="I1087" i="7" s="1"/>
  <c r="H1087" i="7" a="1"/>
  <c r="H1087" i="7" s="1"/>
  <c r="J1086" i="7" a="1"/>
  <c r="J1086" i="7" s="1"/>
  <c r="I1086" i="7" a="1"/>
  <c r="I1086" i="7" s="1"/>
  <c r="H1086" i="7" a="1"/>
  <c r="H1086" i="7" s="1"/>
  <c r="J1085" i="7" a="1"/>
  <c r="J1085" i="7" s="1"/>
  <c r="I1085" i="7" a="1"/>
  <c r="I1085" i="7" s="1"/>
  <c r="H1085" i="7" a="1"/>
  <c r="H1085" i="7" s="1"/>
  <c r="J1084" i="7" a="1"/>
  <c r="J1084" i="7" s="1"/>
  <c r="I1084" i="7" a="1"/>
  <c r="I1084" i="7" s="1"/>
  <c r="H1084" i="7" a="1"/>
  <c r="H1084" i="7" s="1"/>
  <c r="J1083" i="7" a="1"/>
  <c r="J1083" i="7" s="1"/>
  <c r="I1083" i="7" a="1"/>
  <c r="I1083" i="7" s="1"/>
  <c r="H1083" i="7" a="1"/>
  <c r="H1083" i="7" s="1"/>
  <c r="J1081" i="7" a="1"/>
  <c r="J1081" i="7" s="1"/>
  <c r="I1081" i="7" a="1"/>
  <c r="I1081" i="7" s="1"/>
  <c r="H1081" i="7" a="1"/>
  <c r="H1081" i="7" s="1"/>
  <c r="J1080" i="7" a="1"/>
  <c r="J1080" i="7" s="1"/>
  <c r="I1080" i="7" a="1"/>
  <c r="I1080" i="7" s="1"/>
  <c r="H1080" i="7" a="1"/>
  <c r="H1080" i="7" s="1"/>
  <c r="J1076" i="7" a="1"/>
  <c r="J1076" i="7" s="1"/>
  <c r="I1076" i="7" a="1"/>
  <c r="I1076" i="7" s="1"/>
  <c r="H1076" i="7" a="1"/>
  <c r="H1076" i="7" s="1"/>
  <c r="J1056" i="7" a="1"/>
  <c r="J1056" i="7" s="1"/>
  <c r="I1056" i="7" a="1"/>
  <c r="I1056" i="7" s="1"/>
  <c r="H1056" i="7" a="1"/>
  <c r="H1056" i="7" s="1"/>
  <c r="J1055" i="7" a="1"/>
  <c r="J1055" i="7" s="1"/>
  <c r="I1055" i="7" a="1"/>
  <c r="I1055" i="7" s="1"/>
  <c r="H1055" i="7" a="1"/>
  <c r="H1055" i="7" s="1"/>
  <c r="J1054" i="7" a="1"/>
  <c r="J1054" i="7" s="1"/>
  <c r="I1054" i="7" a="1"/>
  <c r="I1054" i="7" s="1"/>
  <c r="H1054" i="7" a="1"/>
  <c r="H1054" i="7" s="1"/>
  <c r="J1053" i="7" a="1"/>
  <c r="J1053" i="7" s="1"/>
  <c r="I1053" i="7" a="1"/>
  <c r="I1053" i="7" s="1"/>
  <c r="H1053" i="7" a="1"/>
  <c r="H1053" i="7" s="1"/>
  <c r="J1052" i="7" a="1"/>
  <c r="J1052" i="7" s="1"/>
  <c r="I1052" i="7" a="1"/>
  <c r="I1052" i="7" s="1"/>
  <c r="H1052" i="7" a="1"/>
  <c r="H1052" i="7" s="1"/>
  <c r="J1051" i="7" a="1"/>
  <c r="J1051" i="7" s="1"/>
  <c r="I1051" i="7" a="1"/>
  <c r="I1051" i="7" s="1"/>
  <c r="H1051" i="7" a="1"/>
  <c r="H1051" i="7" s="1"/>
  <c r="J1049" i="7" a="1"/>
  <c r="J1049" i="7" s="1"/>
  <c r="I1049" i="7" a="1"/>
  <c r="I1049" i="7" s="1"/>
  <c r="H1049" i="7" a="1"/>
  <c r="H1049" i="7" s="1"/>
  <c r="J1041" i="7" a="1"/>
  <c r="J1041" i="7" s="1"/>
  <c r="I1041" i="7" a="1"/>
  <c r="I1041" i="7" s="1"/>
  <c r="H1041" i="7" a="1"/>
  <c r="H1041" i="7" s="1"/>
  <c r="J1024" i="7" a="1"/>
  <c r="J1024" i="7" s="1"/>
  <c r="I1024" i="7" a="1"/>
  <c r="I1024" i="7" s="1"/>
  <c r="H1024" i="7" a="1"/>
  <c r="H1024" i="7" s="1"/>
  <c r="J1023" i="7" a="1"/>
  <c r="J1023" i="7" s="1"/>
  <c r="I1023" i="7" a="1"/>
  <c r="I1023" i="7" s="1"/>
  <c r="H1023" i="7" a="1"/>
  <c r="H1023" i="7" s="1"/>
  <c r="J1022" i="7" a="1"/>
  <c r="J1022" i="7" s="1"/>
  <c r="I1022" i="7" a="1"/>
  <c r="I1022" i="7" s="1"/>
  <c r="H1022" i="7" a="1"/>
  <c r="H1022" i="7" s="1"/>
  <c r="J1021" i="7" a="1"/>
  <c r="J1021" i="7" s="1"/>
  <c r="I1021" i="7" a="1"/>
  <c r="I1021" i="7" s="1"/>
  <c r="H1021" i="7" a="1"/>
  <c r="H1021" i="7" s="1"/>
  <c r="J1019" i="7" a="1"/>
  <c r="J1019" i="7" s="1"/>
  <c r="I1019" i="7" a="1"/>
  <c r="I1019" i="7" s="1"/>
  <c r="H1019" i="7" a="1"/>
  <c r="H1019" i="7" s="1"/>
  <c r="J1018" i="7" a="1"/>
  <c r="J1018" i="7" s="1"/>
  <c r="I1018" i="7" a="1"/>
  <c r="I1018" i="7" s="1"/>
  <c r="H1018" i="7" a="1"/>
  <c r="H1018" i="7" s="1"/>
  <c r="J1017" i="7" a="1"/>
  <c r="J1017" i="7" s="1"/>
  <c r="I1017" i="7" a="1"/>
  <c r="I1017" i="7" s="1"/>
  <c r="H1017" i="7" a="1"/>
  <c r="H1017" i="7" s="1"/>
  <c r="J1015" i="7" a="1"/>
  <c r="J1015" i="7" s="1"/>
  <c r="I1015" i="7" a="1"/>
  <c r="I1015" i="7" s="1"/>
  <c r="H1015" i="7" a="1"/>
  <c r="H1015" i="7" s="1"/>
  <c r="J1013" i="7" a="1"/>
  <c r="J1013" i="7" s="1"/>
  <c r="I1013" i="7" a="1"/>
  <c r="I1013" i="7" s="1"/>
  <c r="H1013" i="7" a="1"/>
  <c r="H1013" i="7" s="1"/>
  <c r="J992" i="7" a="1"/>
  <c r="J992" i="7" s="1"/>
  <c r="I992" i="7" a="1"/>
  <c r="I992" i="7" s="1"/>
  <c r="H992" i="7" a="1"/>
  <c r="H992" i="7" s="1"/>
  <c r="J991" i="7" a="1"/>
  <c r="J991" i="7" s="1"/>
  <c r="I991" i="7" a="1"/>
  <c r="I991" i="7" s="1"/>
  <c r="H991" i="7" a="1"/>
  <c r="H991" i="7" s="1"/>
  <c r="J990" i="7" a="1"/>
  <c r="J990" i="7" s="1"/>
  <c r="I990" i="7" a="1"/>
  <c r="I990" i="7" s="1"/>
  <c r="H990" i="7" a="1"/>
  <c r="H990" i="7" s="1"/>
  <c r="J989" i="7" a="1"/>
  <c r="J989" i="7" s="1"/>
  <c r="I989" i="7" a="1"/>
  <c r="I989" i="7" s="1"/>
  <c r="H989" i="7" a="1"/>
  <c r="H989" i="7" s="1"/>
  <c r="J988" i="7" a="1"/>
  <c r="J988" i="7" s="1"/>
  <c r="I988" i="7" a="1"/>
  <c r="I988" i="7" s="1"/>
  <c r="H988" i="7" a="1"/>
  <c r="H988" i="7" s="1"/>
  <c r="J987" i="7" a="1"/>
  <c r="J987" i="7" s="1"/>
  <c r="I987" i="7" a="1"/>
  <c r="I987" i="7" s="1"/>
  <c r="H987" i="7" a="1"/>
  <c r="H987" i="7" s="1"/>
  <c r="J985" i="7" a="1"/>
  <c r="J985" i="7" s="1"/>
  <c r="I985" i="7" a="1"/>
  <c r="I985" i="7" s="1"/>
  <c r="H985" i="7" a="1"/>
  <c r="H985" i="7" s="1"/>
  <c r="J983" i="7" a="1"/>
  <c r="J983" i="7" s="1"/>
  <c r="I983" i="7" a="1"/>
  <c r="I983" i="7" s="1"/>
  <c r="H983" i="7" a="1"/>
  <c r="H983" i="7" s="1"/>
  <c r="J978" i="7" a="1"/>
  <c r="J978" i="7" s="1"/>
  <c r="I978" i="7" a="1"/>
  <c r="I978" i="7" s="1"/>
  <c r="H978" i="7" a="1"/>
  <c r="H978" i="7" s="1"/>
  <c r="J960" i="7" a="1"/>
  <c r="J960" i="7" s="1"/>
  <c r="I960" i="7" a="1"/>
  <c r="I960" i="7" s="1"/>
  <c r="H960" i="7" a="1"/>
  <c r="H960" i="7" s="1"/>
  <c r="J959" i="7" a="1"/>
  <c r="J959" i="7" s="1"/>
  <c r="I959" i="7" a="1"/>
  <c r="I959" i="7" s="1"/>
  <c r="H959" i="7" a="1"/>
  <c r="H959" i="7" s="1"/>
  <c r="J958" i="7" a="1"/>
  <c r="J958" i="7" s="1"/>
  <c r="I958" i="7" a="1"/>
  <c r="I958" i="7" s="1"/>
  <c r="H958" i="7" a="1"/>
  <c r="H958" i="7" s="1"/>
  <c r="J957" i="7" a="1"/>
  <c r="J957" i="7" s="1"/>
  <c r="I957" i="7" a="1"/>
  <c r="I957" i="7" s="1"/>
  <c r="H957" i="7" a="1"/>
  <c r="H957" i="7" s="1"/>
  <c r="J956" i="7" a="1"/>
  <c r="J956" i="7" s="1"/>
  <c r="I956" i="7" a="1"/>
  <c r="I956" i="7" s="1"/>
  <c r="H956" i="7" a="1"/>
  <c r="H956" i="7" s="1"/>
  <c r="J955" i="7" a="1"/>
  <c r="J955" i="7" s="1"/>
  <c r="I955" i="7" a="1"/>
  <c r="I955" i="7" s="1"/>
  <c r="H955" i="7" a="1"/>
  <c r="H955" i="7" s="1"/>
  <c r="J953" i="7" a="1"/>
  <c r="J953" i="7" s="1"/>
  <c r="I953" i="7" a="1"/>
  <c r="I953" i="7" s="1"/>
  <c r="H953" i="7" a="1"/>
  <c r="H953" i="7" s="1"/>
  <c r="J952" i="7" a="1"/>
  <c r="J952" i="7" s="1"/>
  <c r="I952" i="7" a="1"/>
  <c r="I952" i="7" s="1"/>
  <c r="H952" i="7" a="1"/>
  <c r="H952" i="7" s="1"/>
  <c r="J949" i="7" a="1"/>
  <c r="J949" i="7" s="1"/>
  <c r="I949" i="7" a="1"/>
  <c r="I949" i="7" s="1"/>
  <c r="H949" i="7" a="1"/>
  <c r="H949" i="7" s="1"/>
  <c r="J948" i="7" a="1"/>
  <c r="J948" i="7" s="1"/>
  <c r="I948" i="7" a="1"/>
  <c r="I948" i="7" s="1"/>
  <c r="H948" i="7" a="1"/>
  <c r="H948" i="7" s="1"/>
  <c r="J928" i="7" a="1"/>
  <c r="J928" i="7" s="1"/>
  <c r="I928" i="7" a="1"/>
  <c r="I928" i="7" s="1"/>
  <c r="H928" i="7" a="1"/>
  <c r="H928" i="7" s="1"/>
  <c r="J927" i="7" a="1"/>
  <c r="J927" i="7" s="1"/>
  <c r="I927" i="7" a="1"/>
  <c r="I927" i="7" s="1"/>
  <c r="H927" i="7" a="1"/>
  <c r="H927" i="7" s="1"/>
  <c r="J926" i="7" a="1"/>
  <c r="J926" i="7" s="1"/>
  <c r="I926" i="7" a="1"/>
  <c r="I926" i="7" s="1"/>
  <c r="H926" i="7" a="1"/>
  <c r="H926" i="7" s="1"/>
  <c r="J925" i="7" a="1"/>
  <c r="J925" i="7" s="1"/>
  <c r="I925" i="7" a="1"/>
  <c r="I925" i="7" s="1"/>
  <c r="H925" i="7" a="1"/>
  <c r="H925" i="7" s="1"/>
  <c r="J924" i="7" a="1"/>
  <c r="J924" i="7" s="1"/>
  <c r="I924" i="7" a="1"/>
  <c r="I924" i="7" s="1"/>
  <c r="H924" i="7" a="1"/>
  <c r="H924" i="7" s="1"/>
  <c r="J923" i="7" a="1"/>
  <c r="J923" i="7" s="1"/>
  <c r="I923" i="7" a="1"/>
  <c r="I923" i="7" s="1"/>
  <c r="H923" i="7" a="1"/>
  <c r="H923" i="7" s="1"/>
  <c r="J921" i="7" a="1"/>
  <c r="J921" i="7" s="1"/>
  <c r="I921" i="7" a="1"/>
  <c r="I921" i="7" s="1"/>
  <c r="H921" i="7" a="1"/>
  <c r="H921" i="7" s="1"/>
  <c r="J919" i="7" a="1"/>
  <c r="J919" i="7" s="1"/>
  <c r="I919" i="7" a="1"/>
  <c r="I919" i="7" s="1"/>
  <c r="H919" i="7" a="1"/>
  <c r="H919" i="7" s="1"/>
  <c r="J915" i="7" a="1"/>
  <c r="J915" i="7" s="1"/>
  <c r="I915" i="7" a="1"/>
  <c r="I915" i="7" s="1"/>
  <c r="H915" i="7" a="1"/>
  <c r="H915" i="7" s="1"/>
  <c r="J896" i="7" a="1"/>
  <c r="J896" i="7" s="1"/>
  <c r="I896" i="7" a="1"/>
  <c r="I896" i="7" s="1"/>
  <c r="H896" i="7" a="1"/>
  <c r="H896" i="7" s="1"/>
  <c r="J895" i="7" a="1"/>
  <c r="J895" i="7" s="1"/>
  <c r="I895" i="7" a="1"/>
  <c r="I895" i="7" s="1"/>
  <c r="H895" i="7" a="1"/>
  <c r="H895" i="7" s="1"/>
  <c r="J894" i="7" a="1"/>
  <c r="J894" i="7" s="1"/>
  <c r="I894" i="7" a="1"/>
  <c r="I894" i="7" s="1"/>
  <c r="H894" i="7" a="1"/>
  <c r="H894" i="7" s="1"/>
  <c r="J893" i="7" a="1"/>
  <c r="J893" i="7" s="1"/>
  <c r="I893" i="7" a="1"/>
  <c r="I893" i="7" s="1"/>
  <c r="H893" i="7" a="1"/>
  <c r="H893" i="7" s="1"/>
  <c r="J892" i="7" a="1"/>
  <c r="J892" i="7" s="1"/>
  <c r="I892" i="7" a="1"/>
  <c r="I892" i="7" s="1"/>
  <c r="H892" i="7" a="1"/>
  <c r="H892" i="7" s="1"/>
  <c r="J891" i="7" a="1"/>
  <c r="J891" i="7" s="1"/>
  <c r="I891" i="7" a="1"/>
  <c r="I891" i="7" s="1"/>
  <c r="H891" i="7" a="1"/>
  <c r="H891" i="7" s="1"/>
  <c r="J889" i="7" a="1"/>
  <c r="J889" i="7" s="1"/>
  <c r="I889" i="7" a="1"/>
  <c r="I889" i="7" s="1"/>
  <c r="H889" i="7" a="1"/>
  <c r="H889" i="7" s="1"/>
  <c r="J888" i="7" a="1"/>
  <c r="J888" i="7" s="1"/>
  <c r="I888" i="7" a="1"/>
  <c r="I888" i="7" s="1"/>
  <c r="H888" i="7" a="1"/>
  <c r="H888" i="7" s="1"/>
  <c r="J884" i="7" a="1"/>
  <c r="J884" i="7" s="1"/>
  <c r="I884" i="7" a="1"/>
  <c r="I884" i="7" s="1"/>
  <c r="H884" i="7" a="1"/>
  <c r="H884" i="7" s="1"/>
  <c r="J864" i="7" a="1"/>
  <c r="J864" i="7" s="1"/>
  <c r="I864" i="7" a="1"/>
  <c r="I864" i="7" s="1"/>
  <c r="H864" i="7" a="1"/>
  <c r="H864" i="7" s="1"/>
  <c r="J863" i="7" a="1"/>
  <c r="J863" i="7" s="1"/>
  <c r="I863" i="7" a="1"/>
  <c r="I863" i="7" s="1"/>
  <c r="H863" i="7" a="1"/>
  <c r="H863" i="7" s="1"/>
  <c r="J862" i="7" a="1"/>
  <c r="J862" i="7" s="1"/>
  <c r="I862" i="7" a="1"/>
  <c r="I862" i="7" s="1"/>
  <c r="H862" i="7" a="1"/>
  <c r="H862" i="7" s="1"/>
  <c r="J861" i="7" a="1"/>
  <c r="J861" i="7" s="1"/>
  <c r="I861" i="7" a="1"/>
  <c r="I861" i="7" s="1"/>
  <c r="H861" i="7" a="1"/>
  <c r="H861" i="7" s="1"/>
  <c r="J860" i="7" a="1"/>
  <c r="J860" i="7" s="1"/>
  <c r="I860" i="7" a="1"/>
  <c r="I860" i="7" s="1"/>
  <c r="H860" i="7" a="1"/>
  <c r="H860" i="7" s="1"/>
  <c r="J859" i="7" a="1"/>
  <c r="J859" i="7" s="1"/>
  <c r="I859" i="7" a="1"/>
  <c r="I859" i="7" s="1"/>
  <c r="H859" i="7" a="1"/>
  <c r="H859" i="7" s="1"/>
  <c r="J857" i="7" a="1"/>
  <c r="J857" i="7" s="1"/>
  <c r="I857" i="7" a="1"/>
  <c r="I857" i="7" s="1"/>
  <c r="H857" i="7" a="1"/>
  <c r="H857" i="7" s="1"/>
  <c r="J855" i="7" a="1"/>
  <c r="J855" i="7" s="1"/>
  <c r="I855" i="7" a="1"/>
  <c r="I855" i="7" s="1"/>
  <c r="H855" i="7" a="1"/>
  <c r="H855" i="7" s="1"/>
  <c r="J851" i="7" a="1"/>
  <c r="J851" i="7" s="1"/>
  <c r="I851" i="7" a="1"/>
  <c r="I851" i="7" s="1"/>
  <c r="H851" i="7" a="1"/>
  <c r="H851" i="7" s="1"/>
  <c r="J832" i="7" a="1"/>
  <c r="J832" i="7" s="1"/>
  <c r="I832" i="7" a="1"/>
  <c r="I832" i="7" s="1"/>
  <c r="H832" i="7" a="1"/>
  <c r="H832" i="7" s="1"/>
  <c r="J831" i="7" a="1"/>
  <c r="J831" i="7" s="1"/>
  <c r="I831" i="7" a="1"/>
  <c r="I831" i="7" s="1"/>
  <c r="H831" i="7" a="1"/>
  <c r="H831" i="7" s="1"/>
  <c r="J830" i="7" a="1"/>
  <c r="J830" i="7" s="1"/>
  <c r="I830" i="7" a="1"/>
  <c r="I830" i="7" s="1"/>
  <c r="H830" i="7" a="1"/>
  <c r="H830" i="7" s="1"/>
  <c r="J829" i="7" a="1"/>
  <c r="J829" i="7" s="1"/>
  <c r="I829" i="7" a="1"/>
  <c r="I829" i="7" s="1"/>
  <c r="H829" i="7" a="1"/>
  <c r="H829" i="7" s="1"/>
  <c r="J828" i="7" a="1"/>
  <c r="J828" i="7" s="1"/>
  <c r="I828" i="7" a="1"/>
  <c r="I828" i="7" s="1"/>
  <c r="H828" i="7" a="1"/>
  <c r="H828" i="7" s="1"/>
  <c r="J827" i="7" a="1"/>
  <c r="J827" i="7" s="1"/>
  <c r="I827" i="7" a="1"/>
  <c r="I827" i="7" s="1"/>
  <c r="H827" i="7" a="1"/>
  <c r="H827" i="7" s="1"/>
  <c r="J825" i="7" a="1"/>
  <c r="J825" i="7" s="1"/>
  <c r="I825" i="7" a="1"/>
  <c r="I825" i="7" s="1"/>
  <c r="H825" i="7" a="1"/>
  <c r="H825" i="7" s="1"/>
  <c r="J823" i="7" a="1"/>
  <c r="J823" i="7" s="1"/>
  <c r="I823" i="7" a="1"/>
  <c r="I823" i="7" s="1"/>
  <c r="H823" i="7" a="1"/>
  <c r="H823" i="7" s="1"/>
  <c r="J817" i="7" a="1"/>
  <c r="J817" i="7" s="1"/>
  <c r="I817" i="7" a="1"/>
  <c r="I817" i="7" s="1"/>
  <c r="H817" i="7" a="1"/>
  <c r="H817" i="7" s="1"/>
  <c r="J800" i="7" a="1"/>
  <c r="J800" i="7" s="1"/>
  <c r="I800" i="7" a="1"/>
  <c r="I800" i="7" s="1"/>
  <c r="H800" i="7" a="1"/>
  <c r="H800" i="7" s="1"/>
  <c r="J799" i="7" a="1"/>
  <c r="J799" i="7" s="1"/>
  <c r="I799" i="7" a="1"/>
  <c r="I799" i="7" s="1"/>
  <c r="H799" i="7" a="1"/>
  <c r="H799" i="7" s="1"/>
  <c r="J798" i="7" a="1"/>
  <c r="J798" i="7" s="1"/>
  <c r="I798" i="7" a="1"/>
  <c r="I798" i="7" s="1"/>
  <c r="H798" i="7" a="1"/>
  <c r="H798" i="7" s="1"/>
  <c r="J795" i="7" a="1"/>
  <c r="J795" i="7" s="1"/>
  <c r="I795" i="7" a="1"/>
  <c r="I795" i="7" s="1"/>
  <c r="H795" i="7" a="1"/>
  <c r="H795" i="7" s="1"/>
  <c r="J794" i="7" a="1"/>
  <c r="J794" i="7" s="1"/>
  <c r="I794" i="7" a="1"/>
  <c r="I794" i="7" s="1"/>
  <c r="H794" i="7" a="1"/>
  <c r="H794" i="7" s="1"/>
  <c r="J792" i="7" a="1"/>
  <c r="J792" i="7" s="1"/>
  <c r="I792" i="7" a="1"/>
  <c r="I792" i="7" s="1"/>
  <c r="H792" i="7" a="1"/>
  <c r="H792" i="7" s="1"/>
  <c r="J790" i="7" a="1"/>
  <c r="J790" i="7" s="1"/>
  <c r="I790" i="7" a="1"/>
  <c r="I790" i="7" s="1"/>
  <c r="H790" i="7" a="1"/>
  <c r="H790" i="7" s="1"/>
  <c r="J786" i="7" a="1"/>
  <c r="J786" i="7" s="1"/>
  <c r="I786" i="7" a="1"/>
  <c r="I786" i="7" s="1"/>
  <c r="H786" i="7" a="1"/>
  <c r="H786" i="7" s="1"/>
  <c r="J768" i="7" a="1"/>
  <c r="J768" i="7" s="1"/>
  <c r="I768" i="7" a="1"/>
  <c r="I768" i="7" s="1"/>
  <c r="H768" i="7" a="1"/>
  <c r="H768" i="7" s="1"/>
  <c r="J767" i="7" a="1"/>
  <c r="J767" i="7" s="1"/>
  <c r="I767" i="7" a="1"/>
  <c r="I767" i="7" s="1"/>
  <c r="H767" i="7" a="1"/>
  <c r="H767" i="7" s="1"/>
  <c r="J766" i="7" a="1"/>
  <c r="J766" i="7" s="1"/>
  <c r="I766" i="7" a="1"/>
  <c r="I766" i="7" s="1"/>
  <c r="H766" i="7" a="1"/>
  <c r="H766" i="7" s="1"/>
  <c r="J765" i="7" a="1"/>
  <c r="J765" i="7" s="1"/>
  <c r="I765" i="7" a="1"/>
  <c r="I765" i="7" s="1"/>
  <c r="H765" i="7" a="1"/>
  <c r="H765" i="7" s="1"/>
  <c r="J764" i="7" a="1"/>
  <c r="J764" i="7" s="1"/>
  <c r="I764" i="7" a="1"/>
  <c r="I764" i="7" s="1"/>
  <c r="H764" i="7" a="1"/>
  <c r="H764" i="7" s="1"/>
  <c r="J762" i="7" a="1"/>
  <c r="J762" i="7" s="1"/>
  <c r="I762" i="7" a="1"/>
  <c r="I762" i="7" s="1"/>
  <c r="H762" i="7" a="1"/>
  <c r="H762" i="7" s="1"/>
  <c r="J761" i="7" a="1"/>
  <c r="J761" i="7" s="1"/>
  <c r="I761" i="7" a="1"/>
  <c r="I761" i="7" s="1"/>
  <c r="H761" i="7" a="1"/>
  <c r="H761" i="7" s="1"/>
  <c r="J758" i="7" a="1"/>
  <c r="J758" i="7" s="1"/>
  <c r="I758" i="7" a="1"/>
  <c r="I758" i="7" s="1"/>
  <c r="H758" i="7" a="1"/>
  <c r="H758" i="7" s="1"/>
  <c r="J736" i="7" a="1"/>
  <c r="J736" i="7" s="1"/>
  <c r="I736" i="7" a="1"/>
  <c r="I736" i="7" s="1"/>
  <c r="H736" i="7" a="1"/>
  <c r="H736" i="7" s="1"/>
  <c r="J735" i="7" a="1"/>
  <c r="J735" i="7" s="1"/>
  <c r="I735" i="7" a="1"/>
  <c r="I735" i="7" s="1"/>
  <c r="H735" i="7" a="1"/>
  <c r="H735" i="7" s="1"/>
  <c r="J734" i="7" a="1"/>
  <c r="J734" i="7" s="1"/>
  <c r="I734" i="7" a="1"/>
  <c r="I734" i="7" s="1"/>
  <c r="H734" i="7" a="1"/>
  <c r="H734" i="7" s="1"/>
  <c r="J733" i="7" a="1"/>
  <c r="J733" i="7" s="1"/>
  <c r="I733" i="7" a="1"/>
  <c r="I733" i="7" s="1"/>
  <c r="H733" i="7" a="1"/>
  <c r="H733" i="7" s="1"/>
  <c r="J731" i="7" a="1"/>
  <c r="J731" i="7" s="1"/>
  <c r="I731" i="7" a="1"/>
  <c r="I731" i="7" s="1"/>
  <c r="H731" i="7" a="1"/>
  <c r="H731" i="7" s="1"/>
  <c r="J730" i="7" a="1"/>
  <c r="J730" i="7" s="1"/>
  <c r="I730" i="7" a="1"/>
  <c r="I730" i="7" s="1"/>
  <c r="H730" i="7" a="1"/>
  <c r="H730" i="7" s="1"/>
  <c r="J728" i="7" a="1"/>
  <c r="J728" i="7" s="1"/>
  <c r="I728" i="7" a="1"/>
  <c r="I728" i="7" s="1"/>
  <c r="H728" i="7" a="1"/>
  <c r="H728" i="7" s="1"/>
  <c r="J727" i="7" a="1"/>
  <c r="J727" i="7" s="1"/>
  <c r="I727" i="7" a="1"/>
  <c r="I727" i="7" s="1"/>
  <c r="H727" i="7" a="1"/>
  <c r="H727" i="7" s="1"/>
  <c r="J704" i="7" a="1"/>
  <c r="J704" i="7" s="1"/>
  <c r="I704" i="7" a="1"/>
  <c r="I704" i="7" s="1"/>
  <c r="H704" i="7" a="1"/>
  <c r="H704" i="7" s="1"/>
  <c r="J703" i="7" a="1"/>
  <c r="J703" i="7" s="1"/>
  <c r="I703" i="7" a="1"/>
  <c r="I703" i="7" s="1"/>
  <c r="H703" i="7" a="1"/>
  <c r="H703" i="7" s="1"/>
  <c r="J702" i="7" a="1"/>
  <c r="J702" i="7" s="1"/>
  <c r="I702" i="7" a="1"/>
  <c r="I702" i="7" s="1"/>
  <c r="H702" i="7" a="1"/>
  <c r="H702" i="7" s="1"/>
  <c r="J701" i="7" a="1"/>
  <c r="J701" i="7" s="1"/>
  <c r="I701" i="7" a="1"/>
  <c r="I701" i="7" s="1"/>
  <c r="H701" i="7" a="1"/>
  <c r="H701" i="7" s="1"/>
  <c r="J700" i="7" a="1"/>
  <c r="J700" i="7" s="1"/>
  <c r="I700" i="7" a="1"/>
  <c r="I700" i="7" s="1"/>
  <c r="H700" i="7" a="1"/>
  <c r="H700" i="7" s="1"/>
  <c r="J699" i="7" a="1"/>
  <c r="J699" i="7" s="1"/>
  <c r="I699" i="7" a="1"/>
  <c r="I699" i="7" s="1"/>
  <c r="H699" i="7" a="1"/>
  <c r="H699" i="7" s="1"/>
  <c r="J697" i="7" a="1"/>
  <c r="J697" i="7" s="1"/>
  <c r="I697" i="7" a="1"/>
  <c r="I697" i="7" s="1"/>
  <c r="H697" i="7" a="1"/>
  <c r="H697" i="7" s="1"/>
  <c r="J695" i="7" a="1"/>
  <c r="J695" i="7" s="1"/>
  <c r="I695" i="7" a="1"/>
  <c r="I695" i="7" s="1"/>
  <c r="H695" i="7" a="1"/>
  <c r="H695" i="7" s="1"/>
  <c r="J692" i="7" a="1"/>
  <c r="J692" i="7" s="1"/>
  <c r="I692" i="7" a="1"/>
  <c r="I692" i="7" s="1"/>
  <c r="H692" i="7" a="1"/>
  <c r="H692" i="7" s="1"/>
  <c r="J672" i="7" a="1"/>
  <c r="J672" i="7" s="1"/>
  <c r="I672" i="7" a="1"/>
  <c r="I672" i="7" s="1"/>
  <c r="H672" i="7" a="1"/>
  <c r="H672" i="7" s="1"/>
  <c r="J671" i="7" a="1"/>
  <c r="J671" i="7" s="1"/>
  <c r="I671" i="7" a="1"/>
  <c r="I671" i="7" s="1"/>
  <c r="H671" i="7" a="1"/>
  <c r="H671" i="7" s="1"/>
  <c r="J670" i="7" a="1"/>
  <c r="J670" i="7" s="1"/>
  <c r="I670" i="7" a="1"/>
  <c r="I670" i="7" s="1"/>
  <c r="H670" i="7" a="1"/>
  <c r="H670" i="7" s="1"/>
  <c r="J669" i="7" a="1"/>
  <c r="J669" i="7" s="1"/>
  <c r="I669" i="7" a="1"/>
  <c r="I669" i="7" s="1"/>
  <c r="H669" i="7" a="1"/>
  <c r="H669" i="7" s="1"/>
  <c r="J668" i="7" a="1"/>
  <c r="J668" i="7" s="1"/>
  <c r="I668" i="7" a="1"/>
  <c r="I668" i="7" s="1"/>
  <c r="H668" i="7" a="1"/>
  <c r="H668" i="7" s="1"/>
  <c r="J667" i="7" a="1"/>
  <c r="J667" i="7" s="1"/>
  <c r="I667" i="7" a="1"/>
  <c r="I667" i="7" s="1"/>
  <c r="H667" i="7" a="1"/>
  <c r="H667" i="7" s="1"/>
  <c r="J665" i="7" a="1"/>
  <c r="J665" i="7" s="1"/>
  <c r="I665" i="7" a="1"/>
  <c r="I665" i="7" s="1"/>
  <c r="H665" i="7" a="1"/>
  <c r="H665" i="7" s="1"/>
  <c r="J664" i="7" a="1"/>
  <c r="J664" i="7" s="1"/>
  <c r="I664" i="7" a="1"/>
  <c r="I664" i="7" s="1"/>
  <c r="H664" i="7" a="1"/>
  <c r="H664" i="7" s="1"/>
  <c r="J661" i="7" a="1"/>
  <c r="J661" i="7" s="1"/>
  <c r="I661" i="7" a="1"/>
  <c r="I661" i="7" s="1"/>
  <c r="H661" i="7" a="1"/>
  <c r="H661" i="7" s="1"/>
  <c r="J640" i="7" a="1"/>
  <c r="J640" i="7" s="1"/>
  <c r="I640" i="7" a="1"/>
  <c r="I640" i="7" s="1"/>
  <c r="H640" i="7" a="1"/>
  <c r="H640" i="7" s="1"/>
  <c r="J639" i="7" a="1"/>
  <c r="J639" i="7" s="1"/>
  <c r="I639" i="7" a="1"/>
  <c r="I639" i="7" s="1"/>
  <c r="H639" i="7" a="1"/>
  <c r="H639" i="7" s="1"/>
  <c r="J638" i="7" a="1"/>
  <c r="J638" i="7" s="1"/>
  <c r="I638" i="7" a="1"/>
  <c r="I638" i="7" s="1"/>
  <c r="H638" i="7" a="1"/>
  <c r="H638" i="7" s="1"/>
  <c r="J637" i="7" a="1"/>
  <c r="J637" i="7" s="1"/>
  <c r="I637" i="7" a="1"/>
  <c r="I637" i="7" s="1"/>
  <c r="H637" i="7" a="1"/>
  <c r="H637" i="7" s="1"/>
  <c r="J636" i="7" a="1"/>
  <c r="J636" i="7" s="1"/>
  <c r="I636" i="7" a="1"/>
  <c r="I636" i="7" s="1"/>
  <c r="H636" i="7" a="1"/>
  <c r="H636" i="7" s="1"/>
  <c r="J635" i="7" a="1"/>
  <c r="J635" i="7" s="1"/>
  <c r="I635" i="7" a="1"/>
  <c r="I635" i="7" s="1"/>
  <c r="H635" i="7" a="1"/>
  <c r="H635" i="7" s="1"/>
  <c r="J633" i="7" a="1"/>
  <c r="J633" i="7" s="1"/>
  <c r="I633" i="7" a="1"/>
  <c r="I633" i="7" s="1"/>
  <c r="H633" i="7" a="1"/>
  <c r="H633" i="7" s="1"/>
  <c r="J631" i="7" a="1"/>
  <c r="J631" i="7" s="1"/>
  <c r="I631" i="7" a="1"/>
  <c r="I631" i="7" s="1"/>
  <c r="H631" i="7" a="1"/>
  <c r="H631" i="7" s="1"/>
  <c r="J628" i="7" a="1"/>
  <c r="J628" i="7" s="1"/>
  <c r="I628" i="7" a="1"/>
  <c r="I628" i="7" s="1"/>
  <c r="H628" i="7" a="1"/>
  <c r="H628" i="7" s="1"/>
  <c r="J608" i="7" a="1"/>
  <c r="J608" i="7" s="1"/>
  <c r="I608" i="7" a="1"/>
  <c r="I608" i="7" s="1"/>
  <c r="H608" i="7" a="1"/>
  <c r="H608" i="7" s="1"/>
  <c r="J607" i="7" a="1"/>
  <c r="J607" i="7" s="1"/>
  <c r="I607" i="7" a="1"/>
  <c r="I607" i="7" s="1"/>
  <c r="H607" i="7" a="1"/>
  <c r="H607" i="7" s="1"/>
  <c r="J606" i="7" a="1"/>
  <c r="J606" i="7" s="1"/>
  <c r="I606" i="7" a="1"/>
  <c r="I606" i="7" s="1"/>
  <c r="H606" i="7" a="1"/>
  <c r="H606" i="7" s="1"/>
  <c r="J605" i="7" a="1"/>
  <c r="J605" i="7" s="1"/>
  <c r="I605" i="7" a="1"/>
  <c r="I605" i="7" s="1"/>
  <c r="H605" i="7" a="1"/>
  <c r="H605" i="7" s="1"/>
  <c r="J604" i="7" a="1"/>
  <c r="J604" i="7" s="1"/>
  <c r="I604" i="7" a="1"/>
  <c r="I604" i="7" s="1"/>
  <c r="H604" i="7" a="1"/>
  <c r="H604" i="7" s="1"/>
  <c r="J603" i="7" a="1"/>
  <c r="J603" i="7" s="1"/>
  <c r="I603" i="7" a="1"/>
  <c r="I603" i="7" s="1"/>
  <c r="H603" i="7" a="1"/>
  <c r="H603" i="7" s="1"/>
  <c r="J601" i="7" a="1"/>
  <c r="J601" i="7" s="1"/>
  <c r="I601" i="7" a="1"/>
  <c r="I601" i="7" s="1"/>
  <c r="H601" i="7" a="1"/>
  <c r="H601" i="7" s="1"/>
  <c r="J600" i="7" a="1"/>
  <c r="J600" i="7" s="1"/>
  <c r="I600" i="7" a="1"/>
  <c r="I600" i="7" s="1"/>
  <c r="H600" i="7" a="1"/>
  <c r="H600" i="7" s="1"/>
  <c r="J597" i="7" a="1"/>
  <c r="J597" i="7" s="1"/>
  <c r="I597" i="7" a="1"/>
  <c r="I597" i="7" s="1"/>
  <c r="H597" i="7" a="1"/>
  <c r="H597" i="7" s="1"/>
  <c r="J576" i="7" a="1"/>
  <c r="J576" i="7" s="1"/>
  <c r="I576" i="7" a="1"/>
  <c r="I576" i="7" s="1"/>
  <c r="H576" i="7" a="1"/>
  <c r="H576" i="7" s="1"/>
  <c r="J575" i="7" a="1"/>
  <c r="J575" i="7" s="1"/>
  <c r="I575" i="7" a="1"/>
  <c r="I575" i="7" s="1"/>
  <c r="H575" i="7" a="1"/>
  <c r="H575" i="7" s="1"/>
  <c r="J574" i="7" a="1"/>
  <c r="J574" i="7" s="1"/>
  <c r="I574" i="7" a="1"/>
  <c r="I574" i="7" s="1"/>
  <c r="H574" i="7" a="1"/>
  <c r="H574" i="7" s="1"/>
  <c r="J573" i="7" a="1"/>
  <c r="J573" i="7" s="1"/>
  <c r="I573" i="7" a="1"/>
  <c r="I573" i="7" s="1"/>
  <c r="H573" i="7" a="1"/>
  <c r="H573" i="7" s="1"/>
  <c r="J572" i="7" a="1"/>
  <c r="J572" i="7" s="1"/>
  <c r="I572" i="7" a="1"/>
  <c r="I572" i="7" s="1"/>
  <c r="H572" i="7" a="1"/>
  <c r="H572" i="7" s="1"/>
  <c r="J571" i="7" a="1"/>
  <c r="J571" i="7" s="1"/>
  <c r="I571" i="7" a="1"/>
  <c r="I571" i="7" s="1"/>
  <c r="H571" i="7" a="1"/>
  <c r="H571" i="7" s="1"/>
  <c r="J569" i="7" a="1"/>
  <c r="J569" i="7" s="1"/>
  <c r="I569" i="7" a="1"/>
  <c r="I569" i="7" s="1"/>
  <c r="H569" i="7" a="1"/>
  <c r="H569" i="7" s="1"/>
  <c r="J567" i="7" a="1"/>
  <c r="J567" i="7" s="1"/>
  <c r="I567" i="7" a="1"/>
  <c r="I567" i="7" s="1"/>
  <c r="H567" i="7" a="1"/>
  <c r="H567" i="7" s="1"/>
  <c r="J562" i="7" a="1"/>
  <c r="J562" i="7" s="1"/>
  <c r="I562" i="7" a="1"/>
  <c r="I562" i="7" s="1"/>
  <c r="H562" i="7" a="1"/>
  <c r="H562" i="7" s="1"/>
  <c r="J544" i="7" a="1"/>
  <c r="J544" i="7" s="1"/>
  <c r="I544" i="7" a="1"/>
  <c r="I544" i="7" s="1"/>
  <c r="H544" i="7" a="1"/>
  <c r="H544" i="7" s="1"/>
  <c r="J543" i="7" a="1"/>
  <c r="J543" i="7" s="1"/>
  <c r="I543" i="7" a="1"/>
  <c r="I543" i="7" s="1"/>
  <c r="H543" i="7" a="1"/>
  <c r="H543" i="7" s="1"/>
  <c r="J542" i="7" a="1"/>
  <c r="J542" i="7" s="1"/>
  <c r="I542" i="7" a="1"/>
  <c r="I542" i="7" s="1"/>
  <c r="H542" i="7" a="1"/>
  <c r="H542" i="7" s="1"/>
  <c r="J541" i="7" a="1"/>
  <c r="J541" i="7" s="1"/>
  <c r="I541" i="7" a="1"/>
  <c r="I541" i="7" s="1"/>
  <c r="H541" i="7" a="1"/>
  <c r="H541" i="7" s="1"/>
  <c r="J540" i="7" a="1"/>
  <c r="J540" i="7" s="1"/>
  <c r="I540" i="7" a="1"/>
  <c r="I540" i="7" s="1"/>
  <c r="H540" i="7" a="1"/>
  <c r="H540" i="7" s="1"/>
  <c r="J539" i="7" a="1"/>
  <c r="J539" i="7" s="1"/>
  <c r="I539" i="7" a="1"/>
  <c r="I539" i="7" s="1"/>
  <c r="H539" i="7" a="1"/>
  <c r="H539" i="7" s="1"/>
  <c r="J537" i="7" a="1"/>
  <c r="J537" i="7" s="1"/>
  <c r="I537" i="7" a="1"/>
  <c r="I537" i="7" s="1"/>
  <c r="H537" i="7" a="1"/>
  <c r="H537" i="7" s="1"/>
  <c r="J536" i="7" a="1"/>
  <c r="J536" i="7" s="1"/>
  <c r="I536" i="7" a="1"/>
  <c r="I536" i="7" s="1"/>
  <c r="H536" i="7" a="1"/>
  <c r="H536" i="7" s="1"/>
  <c r="J533" i="7" a="1"/>
  <c r="J533" i="7" s="1"/>
  <c r="I533" i="7" a="1"/>
  <c r="I533" i="7" s="1"/>
  <c r="H533" i="7" a="1"/>
  <c r="H533" i="7" s="1"/>
  <c r="J512" i="7" a="1"/>
  <c r="J512" i="7" s="1"/>
  <c r="I512" i="7" a="1"/>
  <c r="I512" i="7" s="1"/>
  <c r="H512" i="7" a="1"/>
  <c r="H512" i="7" s="1"/>
  <c r="J511" i="7" a="1"/>
  <c r="J511" i="7" s="1"/>
  <c r="I511" i="7" a="1"/>
  <c r="I511" i="7" s="1"/>
  <c r="H511" i="7" a="1"/>
  <c r="H511" i="7" s="1"/>
  <c r="J510" i="7" a="1"/>
  <c r="J510" i="7" s="1"/>
  <c r="I510" i="7" a="1"/>
  <c r="I510" i="7" s="1"/>
  <c r="H510" i="7" a="1"/>
  <c r="H510" i="7" s="1"/>
  <c r="J509" i="7" a="1"/>
  <c r="J509" i="7" s="1"/>
  <c r="I509" i="7" a="1"/>
  <c r="I509" i="7" s="1"/>
  <c r="H509" i="7" a="1"/>
  <c r="H509" i="7" s="1"/>
  <c r="J508" i="7" a="1"/>
  <c r="J508" i="7" s="1"/>
  <c r="I508" i="7" a="1"/>
  <c r="I508" i="7" s="1"/>
  <c r="H508" i="7" a="1"/>
  <c r="H508" i="7" s="1"/>
  <c r="J504" i="7" a="1"/>
  <c r="J504" i="7" s="1"/>
  <c r="I504" i="7" a="1"/>
  <c r="I504" i="7" s="1"/>
  <c r="H504" i="7" a="1"/>
  <c r="H504" i="7" s="1"/>
  <c r="J501" i="7" a="1"/>
  <c r="J501" i="7" s="1"/>
  <c r="I501" i="7" a="1"/>
  <c r="I501" i="7" s="1"/>
  <c r="H501" i="7" a="1"/>
  <c r="H501" i="7" s="1"/>
  <c r="J480" i="7" a="1"/>
  <c r="J480" i="7" s="1"/>
  <c r="I480" i="7" a="1"/>
  <c r="I480" i="7" s="1"/>
  <c r="H480" i="7" a="1"/>
  <c r="H480" i="7" s="1"/>
  <c r="J479" i="7" a="1"/>
  <c r="J479" i="7" s="1"/>
  <c r="I479" i="7" a="1"/>
  <c r="I479" i="7" s="1"/>
  <c r="H479" i="7" a="1"/>
  <c r="H479" i="7" s="1"/>
  <c r="J478" i="7" a="1"/>
  <c r="J478" i="7" s="1"/>
  <c r="I478" i="7" a="1"/>
  <c r="I478" i="7" s="1"/>
  <c r="H478" i="7" a="1"/>
  <c r="H478" i="7" s="1"/>
  <c r="J477" i="7" a="1"/>
  <c r="J477" i="7" s="1"/>
  <c r="I477" i="7" a="1"/>
  <c r="I477" i="7" s="1"/>
  <c r="H477" i="7" a="1"/>
  <c r="H477" i="7" s="1"/>
  <c r="J476" i="7" a="1"/>
  <c r="J476" i="7" s="1"/>
  <c r="I476" i="7" a="1"/>
  <c r="I476" i="7" s="1"/>
  <c r="H476" i="7" a="1"/>
  <c r="H476" i="7" s="1"/>
  <c r="J475" i="7" a="1"/>
  <c r="J475" i="7" s="1"/>
  <c r="I475" i="7" a="1"/>
  <c r="I475" i="7" s="1"/>
  <c r="H475" i="7" a="1"/>
  <c r="H475" i="7" s="1"/>
  <c r="J473" i="7" a="1"/>
  <c r="J473" i="7" s="1"/>
  <c r="I473" i="7" a="1"/>
  <c r="I473" i="7" s="1"/>
  <c r="H473" i="7" a="1"/>
  <c r="H473" i="7" s="1"/>
  <c r="J471" i="7" a="1"/>
  <c r="J471" i="7" s="1"/>
  <c r="I471" i="7" a="1"/>
  <c r="I471" i="7" s="1"/>
  <c r="H471" i="7" a="1"/>
  <c r="H471" i="7" s="1"/>
  <c r="J469" i="7" a="1"/>
  <c r="J469" i="7" s="1"/>
  <c r="I469" i="7" a="1"/>
  <c r="I469" i="7" s="1"/>
  <c r="H469" i="7" a="1"/>
  <c r="H469" i="7" s="1"/>
  <c r="J468" i="7" a="1"/>
  <c r="J468" i="7" s="1"/>
  <c r="I468" i="7" a="1"/>
  <c r="I468" i="7" s="1"/>
  <c r="H468" i="7" a="1"/>
  <c r="H468" i="7" s="1"/>
  <c r="J448" i="7" a="1"/>
  <c r="J448" i="7" s="1"/>
  <c r="I448" i="7" a="1"/>
  <c r="I448" i="7" s="1"/>
  <c r="H448" i="7" a="1"/>
  <c r="H448" i="7" s="1"/>
  <c r="J447" i="7" a="1"/>
  <c r="J447" i="7" s="1"/>
  <c r="I447" i="7" a="1"/>
  <c r="I447" i="7" s="1"/>
  <c r="H447" i="7" a="1"/>
  <c r="H447" i="7" s="1"/>
  <c r="J446" i="7" a="1"/>
  <c r="J446" i="7" s="1"/>
  <c r="I446" i="7" a="1"/>
  <c r="I446" i="7" s="1"/>
  <c r="H446" i="7" a="1"/>
  <c r="H446" i="7" s="1"/>
  <c r="J445" i="7" a="1"/>
  <c r="J445" i="7" s="1"/>
  <c r="I445" i="7" a="1"/>
  <c r="I445" i="7" s="1"/>
  <c r="H445" i="7" a="1"/>
  <c r="H445" i="7" s="1"/>
  <c r="J444" i="7" a="1"/>
  <c r="J444" i="7" s="1"/>
  <c r="I444" i="7" a="1"/>
  <c r="I444" i="7" s="1"/>
  <c r="H444" i="7" a="1"/>
  <c r="H444" i="7" s="1"/>
  <c r="J443" i="7" a="1"/>
  <c r="J443" i="7" s="1"/>
  <c r="I443" i="7" a="1"/>
  <c r="I443" i="7" s="1"/>
  <c r="H443" i="7" a="1"/>
  <c r="H443" i="7" s="1"/>
  <c r="J441" i="7" a="1"/>
  <c r="J441" i="7" s="1"/>
  <c r="I441" i="7" a="1"/>
  <c r="I441" i="7" s="1"/>
  <c r="H441" i="7" a="1"/>
  <c r="H441" i="7" s="1"/>
  <c r="J440" i="7" a="1"/>
  <c r="J440" i="7" s="1"/>
  <c r="I440" i="7" a="1"/>
  <c r="I440" i="7" s="1"/>
  <c r="H440" i="7" a="1"/>
  <c r="H440" i="7" s="1"/>
  <c r="J437" i="7" a="1"/>
  <c r="J437" i="7" s="1"/>
  <c r="I437" i="7" a="1"/>
  <c r="I437" i="7" s="1"/>
  <c r="H437" i="7" a="1"/>
  <c r="H437" i="7" s="1"/>
  <c r="J416" i="7" a="1"/>
  <c r="J416" i="7" s="1"/>
  <c r="I416" i="7" a="1"/>
  <c r="I416" i="7" s="1"/>
  <c r="H416" i="7" a="1"/>
  <c r="H416" i="7" s="1"/>
  <c r="J415" i="7" a="1"/>
  <c r="J415" i="7" s="1"/>
  <c r="I415" i="7" a="1"/>
  <c r="I415" i="7" s="1"/>
  <c r="H415" i="7" a="1"/>
  <c r="H415" i="7" s="1"/>
  <c r="J413" i="7" a="1"/>
  <c r="J413" i="7" s="1"/>
  <c r="I413" i="7" a="1"/>
  <c r="I413" i="7" s="1"/>
  <c r="H413" i="7" a="1"/>
  <c r="H413" i="7" s="1"/>
  <c r="J411" i="7" a="1"/>
  <c r="J411" i="7" s="1"/>
  <c r="I411" i="7" a="1"/>
  <c r="I411" i="7" s="1"/>
  <c r="H411" i="7" a="1"/>
  <c r="H411" i="7" s="1"/>
  <c r="J409" i="7" a="1"/>
  <c r="J409" i="7" s="1"/>
  <c r="I409" i="7" a="1"/>
  <c r="I409" i="7" s="1"/>
  <c r="H409" i="7" a="1"/>
  <c r="H409" i="7" s="1"/>
  <c r="J407" i="7" a="1"/>
  <c r="J407" i="7" s="1"/>
  <c r="I407" i="7" a="1"/>
  <c r="I407" i="7" s="1"/>
  <c r="H407" i="7" a="1"/>
  <c r="H407" i="7" s="1"/>
  <c r="J404" i="7" a="1"/>
  <c r="J404" i="7" s="1"/>
  <c r="I404" i="7" a="1"/>
  <c r="I404" i="7" s="1"/>
  <c r="H404" i="7" a="1"/>
  <c r="H404" i="7" s="1"/>
  <c r="J403" i="7" a="1"/>
  <c r="J403" i="7" s="1"/>
  <c r="I403" i="7" a="1"/>
  <c r="I403" i="7" s="1"/>
  <c r="H403" i="7" a="1"/>
  <c r="H403" i="7" s="1"/>
  <c r="J384" i="7" a="1"/>
  <c r="J384" i="7" s="1"/>
  <c r="I384" i="7" a="1"/>
  <c r="I384" i="7" s="1"/>
  <c r="H384" i="7" a="1"/>
  <c r="H384" i="7" s="1"/>
  <c r="J383" i="7" a="1"/>
  <c r="J383" i="7" s="1"/>
  <c r="I383" i="7" a="1"/>
  <c r="I383" i="7" s="1"/>
  <c r="H383" i="7" a="1"/>
  <c r="H383" i="7" s="1"/>
  <c r="J382" i="7" a="1"/>
  <c r="J382" i="7" s="1"/>
  <c r="I382" i="7" a="1"/>
  <c r="I382" i="7" s="1"/>
  <c r="H382" i="7" a="1"/>
  <c r="H382" i="7" s="1"/>
  <c r="J380" i="7" a="1"/>
  <c r="J380" i="7" s="1"/>
  <c r="I380" i="7" a="1"/>
  <c r="I380" i="7" s="1"/>
  <c r="H380" i="7" a="1"/>
  <c r="H380" i="7" s="1"/>
  <c r="J379" i="7" a="1"/>
  <c r="J379" i="7" s="1"/>
  <c r="I379" i="7" a="1"/>
  <c r="I379" i="7" s="1"/>
  <c r="H379" i="7" a="1"/>
  <c r="H379" i="7" s="1"/>
  <c r="J377" i="7" a="1"/>
  <c r="J377" i="7" s="1"/>
  <c r="I377" i="7" a="1"/>
  <c r="I377" i="7" s="1"/>
  <c r="H377" i="7" a="1"/>
  <c r="H377" i="7" s="1"/>
  <c r="J375" i="7" a="1"/>
  <c r="J375" i="7" s="1"/>
  <c r="I375" i="7" a="1"/>
  <c r="I375" i="7" s="1"/>
  <c r="H375" i="7" a="1"/>
  <c r="H375" i="7" s="1"/>
  <c r="J372" i="7" a="1"/>
  <c r="J372" i="7" s="1"/>
  <c r="I372" i="7" a="1"/>
  <c r="I372" i="7" s="1"/>
  <c r="H372" i="7" a="1"/>
  <c r="H372" i="7" s="1"/>
  <c r="J351" i="7" a="1"/>
  <c r="J351" i="7" s="1"/>
  <c r="I351" i="7" a="1"/>
  <c r="I351" i="7" s="1"/>
  <c r="H351" i="7" a="1"/>
  <c r="H351" i="7" s="1"/>
  <c r="J350" i="7" a="1"/>
  <c r="J350" i="7" s="1"/>
  <c r="I350" i="7" a="1"/>
  <c r="I350" i="7" s="1"/>
  <c r="H350" i="7" a="1"/>
  <c r="H350" i="7" s="1"/>
  <c r="J349" i="7" a="1"/>
  <c r="J349" i="7" s="1"/>
  <c r="I349" i="7" a="1"/>
  <c r="I349" i="7" s="1"/>
  <c r="H349" i="7" a="1"/>
  <c r="H349" i="7" s="1"/>
  <c r="J348" i="7" a="1"/>
  <c r="J348" i="7" s="1"/>
  <c r="I348" i="7" a="1"/>
  <c r="I348" i="7" s="1"/>
  <c r="H348" i="7" a="1"/>
  <c r="H348" i="7" s="1"/>
  <c r="J347" i="7" a="1"/>
  <c r="J347" i="7" s="1"/>
  <c r="I347" i="7" a="1"/>
  <c r="I347" i="7" s="1"/>
  <c r="H347" i="7" a="1"/>
  <c r="H347" i="7" s="1"/>
  <c r="J345" i="7" a="1"/>
  <c r="J345" i="7" s="1"/>
  <c r="I345" i="7" a="1"/>
  <c r="I345" i="7" s="1"/>
  <c r="H345" i="7" a="1"/>
  <c r="H345" i="7" s="1"/>
  <c r="J344" i="7" a="1"/>
  <c r="J344" i="7" s="1"/>
  <c r="I344" i="7" a="1"/>
  <c r="I344" i="7" s="1"/>
  <c r="H344" i="7" a="1"/>
  <c r="H344" i="7" s="1"/>
  <c r="J342" i="7" a="1"/>
  <c r="J342" i="7" s="1"/>
  <c r="I342" i="7" a="1"/>
  <c r="I342" i="7" s="1"/>
  <c r="H342" i="7" a="1"/>
  <c r="H342" i="7" s="1"/>
  <c r="J341" i="7" a="1"/>
  <c r="J341" i="7" s="1"/>
  <c r="I341" i="7" a="1"/>
  <c r="I341" i="7" s="1"/>
  <c r="H341" i="7" a="1"/>
  <c r="H341" i="7" s="1"/>
  <c r="J320" i="7" a="1"/>
  <c r="J320" i="7" s="1"/>
  <c r="I320" i="7" a="1"/>
  <c r="I320" i="7" s="1"/>
  <c r="H320" i="7" a="1"/>
  <c r="H320" i="7" s="1"/>
  <c r="J319" i="7" a="1"/>
  <c r="J319" i="7" s="1"/>
  <c r="I319" i="7" a="1"/>
  <c r="I319" i="7" s="1"/>
  <c r="H319" i="7" a="1"/>
  <c r="H319" i="7" s="1"/>
  <c r="J317" i="7" a="1"/>
  <c r="J317" i="7" s="1"/>
  <c r="I317" i="7" a="1"/>
  <c r="I317" i="7" s="1"/>
  <c r="H317" i="7" a="1"/>
  <c r="H317" i="7" s="1"/>
  <c r="J316" i="7" a="1"/>
  <c r="J316" i="7" s="1"/>
  <c r="I316" i="7" a="1"/>
  <c r="I316" i="7" s="1"/>
  <c r="H316" i="7" a="1"/>
  <c r="H316" i="7" s="1"/>
  <c r="J314" i="7" a="1"/>
  <c r="J314" i="7" s="1"/>
  <c r="I314" i="7" a="1"/>
  <c r="I314" i="7" s="1"/>
  <c r="H314" i="7" a="1"/>
  <c r="H314" i="7" s="1"/>
  <c r="J313" i="7" a="1"/>
  <c r="J313" i="7" s="1"/>
  <c r="I313" i="7" a="1"/>
  <c r="I313" i="7" s="1"/>
  <c r="H313" i="7" a="1"/>
  <c r="H313" i="7" s="1"/>
  <c r="J311" i="7" a="1"/>
  <c r="J311" i="7" s="1"/>
  <c r="I311" i="7" a="1"/>
  <c r="I311" i="7" s="1"/>
  <c r="H311" i="7" a="1"/>
  <c r="H311" i="7" s="1"/>
  <c r="J310" i="7" a="1"/>
  <c r="J310" i="7" s="1"/>
  <c r="I310" i="7" a="1"/>
  <c r="I310" i="7" s="1"/>
  <c r="H310" i="7" a="1"/>
  <c r="H310" i="7" s="1"/>
  <c r="J288" i="7" a="1"/>
  <c r="J288" i="7" s="1"/>
  <c r="I288" i="7" a="1"/>
  <c r="I288" i="7" s="1"/>
  <c r="H288" i="7" a="1"/>
  <c r="H288" i="7" s="1"/>
  <c r="J287" i="7" a="1"/>
  <c r="J287" i="7" s="1"/>
  <c r="I287" i="7" a="1"/>
  <c r="I287" i="7" s="1"/>
  <c r="H287" i="7" a="1"/>
  <c r="H287" i="7" s="1"/>
  <c r="J286" i="7" a="1"/>
  <c r="J286" i="7" s="1"/>
  <c r="I286" i="7" a="1"/>
  <c r="I286" i="7" s="1"/>
  <c r="H286" i="7" a="1"/>
  <c r="H286" i="7" s="1"/>
  <c r="J285" i="7" a="1"/>
  <c r="J285" i="7" s="1"/>
  <c r="I285" i="7" a="1"/>
  <c r="I285" i="7" s="1"/>
  <c r="H285" i="7" a="1"/>
  <c r="H285" i="7" s="1"/>
  <c r="J284" i="7" a="1"/>
  <c r="J284" i="7" s="1"/>
  <c r="I284" i="7" a="1"/>
  <c r="I284" i="7" s="1"/>
  <c r="H284" i="7" a="1"/>
  <c r="H284" i="7" s="1"/>
  <c r="J283" i="7" a="1"/>
  <c r="J283" i="7" s="1"/>
  <c r="I283" i="7" a="1"/>
  <c r="I283" i="7" s="1"/>
  <c r="H283" i="7" a="1"/>
  <c r="H283" i="7" s="1"/>
  <c r="J281" i="7" a="1"/>
  <c r="J281" i="7" s="1"/>
  <c r="I281" i="7" a="1"/>
  <c r="I281" i="7" s="1"/>
  <c r="H281" i="7" a="1"/>
  <c r="H281" i="7" s="1"/>
  <c r="J280" i="7" a="1"/>
  <c r="J280" i="7" s="1"/>
  <c r="I280" i="7" a="1"/>
  <c r="I280" i="7" s="1"/>
  <c r="H280" i="7" a="1"/>
  <c r="H280" i="7" s="1"/>
  <c r="J278" i="7" a="1"/>
  <c r="J278" i="7" s="1"/>
  <c r="I278" i="7" a="1"/>
  <c r="I278" i="7" s="1"/>
  <c r="H278" i="7" a="1"/>
  <c r="H278" i="7" s="1"/>
  <c r="J277" i="7" a="1"/>
  <c r="J277" i="7" s="1"/>
  <c r="I277" i="7" a="1"/>
  <c r="I277" i="7" s="1"/>
  <c r="H277" i="7" a="1"/>
  <c r="H277" i="7" s="1"/>
  <c r="J256" i="7" a="1"/>
  <c r="J256" i="7" s="1"/>
  <c r="I256" i="7" a="1"/>
  <c r="I256" i="7" s="1"/>
  <c r="H256" i="7" a="1"/>
  <c r="H256" i="7" s="1"/>
  <c r="J255" i="7" a="1"/>
  <c r="J255" i="7" s="1"/>
  <c r="I255" i="7" a="1"/>
  <c r="I255" i="7" s="1"/>
  <c r="H255" i="7" a="1"/>
  <c r="H255" i="7" s="1"/>
  <c r="J253" i="7" a="1"/>
  <c r="J253" i="7" s="1"/>
  <c r="I253" i="7" a="1"/>
  <c r="I253" i="7" s="1"/>
  <c r="H253" i="7" a="1"/>
  <c r="H253" i="7" s="1"/>
  <c r="J252" i="7" a="1"/>
  <c r="J252" i="7" s="1"/>
  <c r="I252" i="7" a="1"/>
  <c r="I252" i="7" s="1"/>
  <c r="H252" i="7" a="1"/>
  <c r="H252" i="7" s="1"/>
  <c r="J249" i="7" a="1"/>
  <c r="J249" i="7" s="1"/>
  <c r="I249" i="7" a="1"/>
  <c r="I249" i="7" s="1"/>
  <c r="H249" i="7" a="1"/>
  <c r="H249" i="7" s="1"/>
  <c r="J248" i="7" a="1"/>
  <c r="J248" i="7" s="1"/>
  <c r="I248" i="7" a="1"/>
  <c r="I248" i="7" s="1"/>
  <c r="H248" i="7" a="1"/>
  <c r="H248" i="7" s="1"/>
  <c r="J246" i="7" a="1"/>
  <c r="J246" i="7" s="1"/>
  <c r="I246" i="7" a="1"/>
  <c r="I246" i="7" s="1"/>
  <c r="H246" i="7" a="1"/>
  <c r="H246" i="7" s="1"/>
  <c r="J245" i="7" a="1"/>
  <c r="J245" i="7" s="1"/>
  <c r="I245" i="7" a="1"/>
  <c r="I245" i="7" s="1"/>
  <c r="H245" i="7" a="1"/>
  <c r="H245" i="7" s="1"/>
  <c r="J242" i="7" a="1"/>
  <c r="J242" i="7" s="1"/>
  <c r="I242" i="7" a="1"/>
  <c r="I242" i="7" s="1"/>
  <c r="H242" i="7" a="1"/>
  <c r="H242" i="7" s="1"/>
  <c r="J224" i="7" a="1"/>
  <c r="J224" i="7" s="1"/>
  <c r="I224" i="7" a="1"/>
  <c r="I224" i="7" s="1"/>
  <c r="H224" i="7" a="1"/>
  <c r="H224" i="7" s="1"/>
  <c r="J223" i="7" a="1"/>
  <c r="J223" i="7" s="1"/>
  <c r="I223" i="7" a="1"/>
  <c r="I223" i="7" s="1"/>
  <c r="H223" i="7" a="1"/>
  <c r="H223" i="7" s="1"/>
  <c r="J222" i="7" a="1"/>
  <c r="J222" i="7" s="1"/>
  <c r="I222" i="7" a="1"/>
  <c r="I222" i="7" s="1"/>
  <c r="H222" i="7" a="1"/>
  <c r="H222" i="7" s="1"/>
  <c r="J219" i="7" a="1"/>
  <c r="J219" i="7" s="1"/>
  <c r="I219" i="7" a="1"/>
  <c r="I219" i="7" s="1"/>
  <c r="H219" i="7" a="1"/>
  <c r="H219" i="7" s="1"/>
  <c r="J218" i="7" a="1"/>
  <c r="J218" i="7" s="1"/>
  <c r="I218" i="7" a="1"/>
  <c r="I218" i="7" s="1"/>
  <c r="H218" i="7" a="1"/>
  <c r="H218" i="7" s="1"/>
  <c r="J216" i="7" a="1"/>
  <c r="J216" i="7" s="1"/>
  <c r="I216" i="7" a="1"/>
  <c r="I216" i="7" s="1"/>
  <c r="H216" i="7" a="1"/>
  <c r="H216" i="7" s="1"/>
  <c r="J215" i="7" a="1"/>
  <c r="J215" i="7" s="1"/>
  <c r="I215" i="7" a="1"/>
  <c r="I215" i="7" s="1"/>
  <c r="H215" i="7" a="1"/>
  <c r="H215" i="7" s="1"/>
  <c r="J212" i="7" a="1"/>
  <c r="J212" i="7" s="1"/>
  <c r="I212" i="7" a="1"/>
  <c r="I212" i="7" s="1"/>
  <c r="H212" i="7" a="1"/>
  <c r="H212" i="7" s="1"/>
  <c r="J192" i="7" a="1"/>
  <c r="J192" i="7" s="1"/>
  <c r="I192" i="7" a="1"/>
  <c r="I192" i="7" s="1"/>
  <c r="H192" i="7" a="1"/>
  <c r="H192" i="7" s="1"/>
  <c r="J191" i="7" a="1"/>
  <c r="J191" i="7" s="1"/>
  <c r="I191" i="7" a="1"/>
  <c r="I191" i="7" s="1"/>
  <c r="H191" i="7" a="1"/>
  <c r="H191" i="7" s="1"/>
  <c r="J190" i="7" a="1"/>
  <c r="J190" i="7" s="1"/>
  <c r="I190" i="7" a="1"/>
  <c r="I190" i="7" s="1"/>
  <c r="H190" i="7" a="1"/>
  <c r="H190" i="7" s="1"/>
  <c r="J188" i="7" a="1"/>
  <c r="J188" i="7" s="1"/>
  <c r="I188" i="7" a="1"/>
  <c r="I188" i="7" s="1"/>
  <c r="H188" i="7" a="1"/>
  <c r="H188" i="7" s="1"/>
  <c r="J187" i="7" a="1"/>
  <c r="J187" i="7" s="1"/>
  <c r="I187" i="7" a="1"/>
  <c r="I187" i="7" s="1"/>
  <c r="H187" i="7" a="1"/>
  <c r="H187" i="7" s="1"/>
  <c r="J185" i="7" a="1"/>
  <c r="J185" i="7" s="1"/>
  <c r="I185" i="7" a="1"/>
  <c r="I185" i="7" s="1"/>
  <c r="H185" i="7" a="1"/>
  <c r="H185" i="7" s="1"/>
  <c r="J184" i="7" a="1"/>
  <c r="J184" i="7" s="1"/>
  <c r="I184" i="7" a="1"/>
  <c r="I184" i="7" s="1"/>
  <c r="H184" i="7" a="1"/>
  <c r="H184" i="7" s="1"/>
  <c r="J182" i="7" a="1"/>
  <c r="J182" i="7" s="1"/>
  <c r="I182" i="7" a="1"/>
  <c r="I182" i="7" s="1"/>
  <c r="H182" i="7" a="1"/>
  <c r="H182" i="7" s="1"/>
  <c r="J181" i="7" a="1"/>
  <c r="J181" i="7" s="1"/>
  <c r="I181" i="7" a="1"/>
  <c r="I181" i="7" s="1"/>
  <c r="H181" i="7" a="1"/>
  <c r="H181" i="7" s="1"/>
  <c r="J155" i="7" a="1"/>
  <c r="J155" i="7" s="1"/>
  <c r="I155" i="7" a="1"/>
  <c r="I155" i="7" s="1"/>
  <c r="H155" i="7" a="1"/>
  <c r="H155" i="7" s="1"/>
  <c r="J153" i="7" a="1"/>
  <c r="J153" i="7" s="1"/>
  <c r="I153" i="7" a="1"/>
  <c r="I153" i="7" s="1"/>
  <c r="H153" i="7" a="1"/>
  <c r="H153" i="7" s="1"/>
  <c r="J152" i="7" a="1"/>
  <c r="J152" i="7" s="1"/>
  <c r="I152" i="7" a="1"/>
  <c r="I152" i="7" s="1"/>
  <c r="H152" i="7" a="1"/>
  <c r="H152" i="7" s="1"/>
  <c r="J149" i="7" a="1"/>
  <c r="J149" i="7" s="1"/>
  <c r="I149" i="7" a="1"/>
  <c r="I149" i="7" s="1"/>
  <c r="H149" i="7" a="1"/>
  <c r="H149" i="7" s="1"/>
  <c r="J148" i="7" a="1"/>
  <c r="J148" i="7" s="1"/>
  <c r="I148" i="7" a="1"/>
  <c r="I148" i="7" s="1"/>
  <c r="H148" i="7" a="1"/>
  <c r="H148" i="7" s="1"/>
  <c r="J128" i="7" a="1"/>
  <c r="J128" i="7" s="1"/>
  <c r="I128" i="7" a="1"/>
  <c r="I128" i="7" s="1"/>
  <c r="H128" i="7" a="1"/>
  <c r="H128" i="7" s="1"/>
  <c r="J125" i="7" a="1"/>
  <c r="J125" i="7" s="1"/>
  <c r="I125" i="7" a="1"/>
  <c r="I125" i="7" s="1"/>
  <c r="H125" i="7" a="1"/>
  <c r="H125" i="7" s="1"/>
  <c r="J123" i="7" a="1"/>
  <c r="J123" i="7" s="1"/>
  <c r="I123" i="7" a="1"/>
  <c r="I123" i="7" s="1"/>
  <c r="H123" i="7" a="1"/>
  <c r="H123" i="7" s="1"/>
  <c r="J121" i="7" a="1"/>
  <c r="J121" i="7" s="1"/>
  <c r="I121" i="7" a="1"/>
  <c r="I121" i="7" s="1"/>
  <c r="H121" i="7" a="1"/>
  <c r="H121" i="7" s="1"/>
  <c r="J120" i="7" a="1"/>
  <c r="J120" i="7" s="1"/>
  <c r="I120" i="7" a="1"/>
  <c r="I120" i="7" s="1"/>
  <c r="H120" i="7" a="1"/>
  <c r="H120" i="7" s="1"/>
  <c r="J117" i="7" a="1"/>
  <c r="J117" i="7" s="1"/>
  <c r="I117" i="7" a="1"/>
  <c r="I117" i="7" s="1"/>
  <c r="H117" i="7" a="1"/>
  <c r="H117" i="7" s="1"/>
  <c r="J116" i="7" a="1"/>
  <c r="J116" i="7" s="1"/>
  <c r="I116" i="7" a="1"/>
  <c r="I116" i="7" s="1"/>
  <c r="H116" i="7" a="1"/>
  <c r="H116" i="7" s="1"/>
  <c r="J96" i="7" a="1"/>
  <c r="J96" i="7" s="1"/>
  <c r="I96" i="7" a="1"/>
  <c r="I96" i="7" s="1"/>
  <c r="H96" i="7" a="1"/>
  <c r="H96" i="7" s="1"/>
  <c r="J95" i="7" a="1"/>
  <c r="J95" i="7" s="1"/>
  <c r="I95" i="7" a="1"/>
  <c r="I95" i="7" s="1"/>
  <c r="H95" i="7" a="1"/>
  <c r="H95" i="7" s="1"/>
  <c r="J93" i="7" a="1"/>
  <c r="J93" i="7" s="1"/>
  <c r="I93" i="7" a="1"/>
  <c r="I93" i="7" s="1"/>
  <c r="H93" i="7" a="1"/>
  <c r="H93" i="7" s="1"/>
  <c r="J92" i="7" a="1"/>
  <c r="J92" i="7" s="1"/>
  <c r="I92" i="7" a="1"/>
  <c r="I92" i="7" s="1"/>
  <c r="H92" i="7" a="1"/>
  <c r="H92" i="7" s="1"/>
  <c r="J90" i="7" a="1"/>
  <c r="J90" i="7" s="1"/>
  <c r="I90" i="7" a="1"/>
  <c r="I90" i="7" s="1"/>
  <c r="H90" i="7" a="1"/>
  <c r="H90" i="7" s="1"/>
  <c r="J89" i="7" a="1"/>
  <c r="J89" i="7" s="1"/>
  <c r="I89" i="7" a="1"/>
  <c r="I89" i="7" s="1"/>
  <c r="H89" i="7" a="1"/>
  <c r="H89" i="7" s="1"/>
  <c r="J84" i="7" a="1"/>
  <c r="J84" i="7" s="1"/>
  <c r="I84" i="7" a="1"/>
  <c r="I84" i="7" s="1"/>
  <c r="H84" i="7" a="1"/>
  <c r="H84" i="7" s="1"/>
  <c r="J64" i="7" a="1"/>
  <c r="J64" i="7" s="1"/>
  <c r="I64" i="7" a="1"/>
  <c r="I64" i="7" s="1"/>
  <c r="H64" i="7" a="1"/>
  <c r="H64" i="7" s="1"/>
  <c r="J63" i="7" a="1"/>
  <c r="J63" i="7" s="1"/>
  <c r="I63" i="7" a="1"/>
  <c r="I63" i="7" s="1"/>
  <c r="H63" i="7" a="1"/>
  <c r="H63" i="7" s="1"/>
  <c r="J62" i="7" a="1"/>
  <c r="J62" i="7" s="1"/>
  <c r="I62" i="7" a="1"/>
  <c r="I62" i="7" s="1"/>
  <c r="H62" i="7" a="1"/>
  <c r="H62" i="7" s="1"/>
  <c r="J61" i="7" a="1"/>
  <c r="J61" i="7" s="1"/>
  <c r="I61" i="7" a="1"/>
  <c r="I61" i="7" s="1"/>
  <c r="H61" i="7" a="1"/>
  <c r="H61" i="7" s="1"/>
  <c r="J60" i="7" a="1"/>
  <c r="J60" i="7" s="1"/>
  <c r="I60" i="7" a="1"/>
  <c r="I60" i="7" s="1"/>
  <c r="H60" i="7" a="1"/>
  <c r="H60" i="7" s="1"/>
  <c r="J58" i="7" a="1"/>
  <c r="J58" i="7" s="1"/>
  <c r="I58" i="7" a="1"/>
  <c r="I58" i="7" s="1"/>
  <c r="H58" i="7" a="1"/>
  <c r="H58" i="7" s="1"/>
  <c r="J57" i="7" a="1"/>
  <c r="J57" i="7" s="1"/>
  <c r="I57" i="7" a="1"/>
  <c r="I57" i="7" s="1"/>
  <c r="H57" i="7" a="1"/>
  <c r="H57" i="7" s="1"/>
  <c r="J55" i="7" a="1"/>
  <c r="J55" i="7" s="1"/>
  <c r="I55" i="7" a="1"/>
  <c r="I55" i="7" s="1"/>
  <c r="H55" i="7" a="1"/>
  <c r="H55" i="7" s="1"/>
  <c r="J53" i="7" a="1"/>
  <c r="J53" i="7" s="1"/>
  <c r="I53" i="7" a="1"/>
  <c r="I53" i="7" s="1"/>
  <c r="H53" i="7" a="1"/>
  <c r="H53" i="7" s="1"/>
  <c r="J2304" i="7" a="1"/>
  <c r="J2304" i="7" s="1"/>
  <c r="I2304" i="7" a="1"/>
  <c r="I2304" i="7" s="1"/>
  <c r="H2304" i="7" a="1"/>
  <c r="H2304" i="7" s="1"/>
  <c r="J2303" i="7" a="1"/>
  <c r="J2303" i="7" s="1"/>
  <c r="I2303" i="7" a="1"/>
  <c r="I2303" i="7" s="1"/>
  <c r="H2303" i="7" a="1"/>
  <c r="H2303" i="7" s="1"/>
  <c r="J2302" i="7" a="1"/>
  <c r="J2302" i="7" s="1"/>
  <c r="I2302" i="7" a="1"/>
  <c r="I2302" i="7" s="1"/>
  <c r="H2302" i="7" a="1"/>
  <c r="H2302" i="7" s="1"/>
  <c r="J2301" i="7" a="1"/>
  <c r="J2301" i="7" s="1"/>
  <c r="I2301" i="7" a="1"/>
  <c r="I2301" i="7" s="1"/>
  <c r="H2301" i="7" a="1"/>
  <c r="H2301" i="7" s="1"/>
  <c r="J2298" i="7" a="1"/>
  <c r="J2298" i="7" s="1"/>
  <c r="I2298" i="7" a="1"/>
  <c r="I2298" i="7" s="1"/>
  <c r="H2298" i="7" a="1"/>
  <c r="H2298" i="7" s="1"/>
  <c r="J2296" i="7" a="1"/>
  <c r="J2296" i="7" s="1"/>
  <c r="I2296" i="7" a="1"/>
  <c r="I2296" i="7" s="1"/>
  <c r="H2296" i="7" a="1"/>
  <c r="H2296" i="7" s="1"/>
  <c r="J2290" i="7" a="1"/>
  <c r="J2290" i="7" s="1"/>
  <c r="I2290" i="7" a="1"/>
  <c r="I2290" i="7" s="1"/>
  <c r="H2290" i="7" a="1"/>
  <c r="H2290" i="7" s="1"/>
  <c r="J2272" i="7" a="1"/>
  <c r="J2272" i="7" s="1"/>
  <c r="I2272" i="7" a="1"/>
  <c r="I2272" i="7" s="1"/>
  <c r="H2272" i="7" a="1"/>
  <c r="H2272" i="7" s="1"/>
  <c r="J2271" i="7" a="1"/>
  <c r="J2271" i="7" s="1"/>
  <c r="I2271" i="7" a="1"/>
  <c r="I2271" i="7" s="1"/>
  <c r="H2271" i="7" a="1"/>
  <c r="H2271" i="7" s="1"/>
  <c r="J2270" i="7" a="1"/>
  <c r="J2270" i="7" s="1"/>
  <c r="I2270" i="7" a="1"/>
  <c r="I2270" i="7" s="1"/>
  <c r="H2270" i="7" a="1"/>
  <c r="H2270" i="7" s="1"/>
  <c r="J2269" i="7" a="1"/>
  <c r="J2269" i="7" s="1"/>
  <c r="I2269" i="7" a="1"/>
  <c r="I2269" i="7" s="1"/>
  <c r="H2269" i="7" a="1"/>
  <c r="H2269" i="7" s="1"/>
  <c r="J2268" i="7" a="1"/>
  <c r="J2268" i="7" s="1"/>
  <c r="I2268" i="7" a="1"/>
  <c r="I2268" i="7" s="1"/>
  <c r="H2268" i="7" a="1"/>
  <c r="H2268" i="7" s="1"/>
  <c r="J2265" i="7" a="1"/>
  <c r="J2265" i="7" s="1"/>
  <c r="I2265" i="7" a="1"/>
  <c r="I2265" i="7" s="1"/>
  <c r="H2265" i="7" a="1"/>
  <c r="H2265" i="7" s="1"/>
  <c r="J2263" i="7" a="1"/>
  <c r="J2263" i="7" s="1"/>
  <c r="I2263" i="7" a="1"/>
  <c r="I2263" i="7" s="1"/>
  <c r="H2263" i="7" a="1"/>
  <c r="H2263" i="7" s="1"/>
  <c r="J2258" i="7" a="1"/>
  <c r="J2258" i="7" s="1"/>
  <c r="I2258" i="7" a="1"/>
  <c r="I2258" i="7" s="1"/>
  <c r="H2258" i="7" a="1"/>
  <c r="H2258" i="7" s="1"/>
  <c r="J2240" i="7" a="1"/>
  <c r="J2240" i="7" s="1"/>
  <c r="I2240" i="7" a="1"/>
  <c r="I2240" i="7" s="1"/>
  <c r="H2240" i="7" a="1"/>
  <c r="H2240" i="7" s="1"/>
  <c r="J2239" i="7" a="1"/>
  <c r="J2239" i="7" s="1"/>
  <c r="I2239" i="7" a="1"/>
  <c r="I2239" i="7" s="1"/>
  <c r="H2239" i="7" a="1"/>
  <c r="H2239" i="7" s="1"/>
  <c r="J2238" i="7" a="1"/>
  <c r="J2238" i="7" s="1"/>
  <c r="I2238" i="7" a="1"/>
  <c r="I2238" i="7" s="1"/>
  <c r="H2238" i="7" a="1"/>
  <c r="H2238" i="7" s="1"/>
  <c r="J2237" i="7" a="1"/>
  <c r="J2237" i="7" s="1"/>
  <c r="I2237" i="7" a="1"/>
  <c r="I2237" i="7" s="1"/>
  <c r="H2237" i="7" a="1"/>
  <c r="H2237" i="7" s="1"/>
  <c r="J2236" i="7" a="1"/>
  <c r="J2236" i="7" s="1"/>
  <c r="I2236" i="7" a="1"/>
  <c r="I2236" i="7" s="1"/>
  <c r="H2236" i="7" a="1"/>
  <c r="H2236" i="7" s="1"/>
  <c r="J2235" i="7" a="1"/>
  <c r="J2235" i="7" s="1"/>
  <c r="I2235" i="7" a="1"/>
  <c r="I2235" i="7" s="1"/>
  <c r="H2235" i="7" a="1"/>
  <c r="H2235" i="7" s="1"/>
  <c r="J2233" i="7" a="1"/>
  <c r="J2233" i="7" s="1"/>
  <c r="I2233" i="7" a="1"/>
  <c r="I2233" i="7" s="1"/>
  <c r="H2233" i="7" a="1"/>
  <c r="H2233" i="7" s="1"/>
  <c r="J2231" i="7" a="1"/>
  <c r="J2231" i="7" s="1"/>
  <c r="I2231" i="7" a="1"/>
  <c r="I2231" i="7" s="1"/>
  <c r="H2231" i="7" a="1"/>
  <c r="H2231" i="7" s="1"/>
  <c r="J2225" i="7" a="1"/>
  <c r="J2225" i="7" s="1"/>
  <c r="I2225" i="7" a="1"/>
  <c r="I2225" i="7" s="1"/>
  <c r="H2225" i="7" a="1"/>
  <c r="H2225" i="7" s="1"/>
  <c r="J2208" i="7" a="1"/>
  <c r="J2208" i="7" s="1"/>
  <c r="I2208" i="7" a="1"/>
  <c r="I2208" i="7" s="1"/>
  <c r="H2208" i="7" a="1"/>
  <c r="H2208" i="7" s="1"/>
  <c r="J2207" i="7" a="1"/>
  <c r="J2207" i="7" s="1"/>
  <c r="I2207" i="7" a="1"/>
  <c r="I2207" i="7" s="1"/>
  <c r="H2207" i="7" a="1"/>
  <c r="H2207" i="7" s="1"/>
  <c r="J2206" i="7" a="1"/>
  <c r="J2206" i="7" s="1"/>
  <c r="I2206" i="7" a="1"/>
  <c r="I2206" i="7" s="1"/>
  <c r="H2206" i="7" a="1"/>
  <c r="H2206" i="7" s="1"/>
  <c r="J2205" i="7" a="1"/>
  <c r="J2205" i="7" s="1"/>
  <c r="I2205" i="7" a="1"/>
  <c r="I2205" i="7" s="1"/>
  <c r="H2205" i="7" a="1"/>
  <c r="H2205" i="7" s="1"/>
  <c r="J2204" i="7" a="1"/>
  <c r="J2204" i="7" s="1"/>
  <c r="I2204" i="7" a="1"/>
  <c r="I2204" i="7" s="1"/>
  <c r="H2204" i="7" a="1"/>
  <c r="H2204" i="7" s="1"/>
  <c r="J2203" i="7" a="1"/>
  <c r="J2203" i="7" s="1"/>
  <c r="I2203" i="7" a="1"/>
  <c r="I2203" i="7" s="1"/>
  <c r="H2203" i="7" a="1"/>
  <c r="H2203" i="7" s="1"/>
  <c r="J2201" i="7" a="1"/>
  <c r="J2201" i="7" s="1"/>
  <c r="I2201" i="7" a="1"/>
  <c r="I2201" i="7" s="1"/>
  <c r="H2201" i="7" a="1"/>
  <c r="H2201" i="7" s="1"/>
  <c r="J2199" i="7" a="1"/>
  <c r="J2199" i="7" s="1"/>
  <c r="I2199" i="7" a="1"/>
  <c r="I2199" i="7" s="1"/>
  <c r="H2199" i="7" a="1"/>
  <c r="H2199" i="7" s="1"/>
  <c r="J2194" i="7" a="1"/>
  <c r="J2194" i="7" s="1"/>
  <c r="I2194" i="7" a="1"/>
  <c r="I2194" i="7" s="1"/>
  <c r="H2194" i="7" a="1"/>
  <c r="H2194" i="7" s="1"/>
  <c r="J2176" i="7" a="1"/>
  <c r="J2176" i="7" s="1"/>
  <c r="I2176" i="7" a="1"/>
  <c r="I2176" i="7" s="1"/>
  <c r="H2176" i="7" a="1"/>
  <c r="H2176" i="7" s="1"/>
  <c r="J2175" i="7" a="1"/>
  <c r="J2175" i="7" s="1"/>
  <c r="I2175" i="7" a="1"/>
  <c r="I2175" i="7" s="1"/>
  <c r="H2175" i="7" a="1"/>
  <c r="H2175" i="7" s="1"/>
  <c r="J2174" i="7" a="1"/>
  <c r="J2174" i="7" s="1"/>
  <c r="I2174" i="7" a="1"/>
  <c r="I2174" i="7" s="1"/>
  <c r="H2174" i="7" a="1"/>
  <c r="H2174" i="7" s="1"/>
  <c r="J2173" i="7" a="1"/>
  <c r="J2173" i="7" s="1"/>
  <c r="I2173" i="7" a="1"/>
  <c r="I2173" i="7" s="1"/>
  <c r="H2173" i="7" a="1"/>
  <c r="H2173" i="7" s="1"/>
  <c r="J2170" i="7" a="1"/>
  <c r="J2170" i="7" s="1"/>
  <c r="I2170" i="7" a="1"/>
  <c r="I2170" i="7" s="1"/>
  <c r="H2170" i="7" a="1"/>
  <c r="H2170" i="7" s="1"/>
  <c r="J2168" i="7" a="1"/>
  <c r="J2168" i="7" s="1"/>
  <c r="I2168" i="7" a="1"/>
  <c r="I2168" i="7" s="1"/>
  <c r="H2168" i="7" a="1"/>
  <c r="H2168" i="7" s="1"/>
  <c r="J2166" i="7" a="1"/>
  <c r="J2166" i="7" s="1"/>
  <c r="I2166" i="7" a="1"/>
  <c r="I2166" i="7" s="1"/>
  <c r="H2166" i="7" a="1"/>
  <c r="H2166" i="7" s="1"/>
  <c r="J2161" i="7" a="1"/>
  <c r="J2161" i="7" s="1"/>
  <c r="I2161" i="7" a="1"/>
  <c r="I2161" i="7" s="1"/>
  <c r="H2161" i="7" a="1"/>
  <c r="H2161" i="7" s="1"/>
  <c r="J2144" i="7" a="1"/>
  <c r="J2144" i="7" s="1"/>
  <c r="I2144" i="7" a="1"/>
  <c r="I2144" i="7" s="1"/>
  <c r="H2144" i="7" a="1"/>
  <c r="H2144" i="7" s="1"/>
  <c r="J2143" i="7" a="1"/>
  <c r="J2143" i="7" s="1"/>
  <c r="I2143" i="7" a="1"/>
  <c r="I2143" i="7" s="1"/>
  <c r="H2143" i="7" a="1"/>
  <c r="H2143" i="7" s="1"/>
  <c r="J2142" i="7" a="1"/>
  <c r="J2142" i="7" s="1"/>
  <c r="I2142" i="7" a="1"/>
  <c r="I2142" i="7" s="1"/>
  <c r="H2142" i="7" a="1"/>
  <c r="H2142" i="7" s="1"/>
  <c r="J2141" i="7" a="1"/>
  <c r="J2141" i="7" s="1"/>
  <c r="I2141" i="7" a="1"/>
  <c r="I2141" i="7" s="1"/>
  <c r="H2141" i="7" a="1"/>
  <c r="H2141" i="7" s="1"/>
  <c r="J2139" i="7" a="1"/>
  <c r="J2139" i="7" s="1"/>
  <c r="I2139" i="7" a="1"/>
  <c r="I2139" i="7" s="1"/>
  <c r="H2139" i="7" a="1"/>
  <c r="H2139" i="7" s="1"/>
  <c r="J2138" i="7" a="1"/>
  <c r="J2138" i="7" s="1"/>
  <c r="I2138" i="7" a="1"/>
  <c r="I2138" i="7" s="1"/>
  <c r="H2138" i="7" a="1"/>
  <c r="H2138" i="7" s="1"/>
  <c r="J2136" i="7" a="1"/>
  <c r="J2136" i="7" s="1"/>
  <c r="I2136" i="7" a="1"/>
  <c r="I2136" i="7" s="1"/>
  <c r="H2136" i="7" a="1"/>
  <c r="H2136" i="7" s="1"/>
  <c r="J2134" i="7" a="1"/>
  <c r="J2134" i="7" s="1"/>
  <c r="I2134" i="7" a="1"/>
  <c r="I2134" i="7" s="1"/>
  <c r="H2134" i="7" a="1"/>
  <c r="H2134" i="7" s="1"/>
  <c r="J2129" i="7" a="1"/>
  <c r="J2129" i="7" s="1"/>
  <c r="I2129" i="7" a="1"/>
  <c r="I2129" i="7" s="1"/>
  <c r="H2129" i="7" a="1"/>
  <c r="H2129" i="7" s="1"/>
  <c r="J2112" i="7" a="1"/>
  <c r="J2112" i="7" s="1"/>
  <c r="I2112" i="7" a="1"/>
  <c r="I2112" i="7" s="1"/>
  <c r="H2112" i="7" a="1"/>
  <c r="H2112" i="7" s="1"/>
  <c r="J2111" i="7" a="1"/>
  <c r="J2111" i="7" s="1"/>
  <c r="I2111" i="7" a="1"/>
  <c r="I2111" i="7" s="1"/>
  <c r="H2111" i="7" a="1"/>
  <c r="H2111" i="7" s="1"/>
  <c r="J2110" i="7" a="1"/>
  <c r="J2110" i="7" s="1"/>
  <c r="I2110" i="7" a="1"/>
  <c r="I2110" i="7" s="1"/>
  <c r="H2110" i="7" a="1"/>
  <c r="H2110" i="7" s="1"/>
  <c r="J2109" i="7" a="1"/>
  <c r="J2109" i="7" s="1"/>
  <c r="I2109" i="7" a="1"/>
  <c r="I2109" i="7" s="1"/>
  <c r="H2109" i="7" a="1"/>
  <c r="H2109" i="7" s="1"/>
  <c r="J2105" i="7" a="1"/>
  <c r="J2105" i="7" s="1"/>
  <c r="I2105" i="7" a="1"/>
  <c r="I2105" i="7" s="1"/>
  <c r="H2105" i="7" a="1"/>
  <c r="H2105" i="7" s="1"/>
  <c r="J2103" i="7" a="1"/>
  <c r="J2103" i="7" s="1"/>
  <c r="I2103" i="7" a="1"/>
  <c r="I2103" i="7" s="1"/>
  <c r="H2103" i="7" a="1"/>
  <c r="H2103" i="7" s="1"/>
  <c r="J2101" i="7" a="1"/>
  <c r="J2101" i="7" s="1"/>
  <c r="I2101" i="7" a="1"/>
  <c r="I2101" i="7" s="1"/>
  <c r="H2101" i="7" a="1"/>
  <c r="H2101" i="7" s="1"/>
  <c r="J2096" i="7" a="1"/>
  <c r="J2096" i="7" s="1"/>
  <c r="I2096" i="7" a="1"/>
  <c r="I2096" i="7" s="1"/>
  <c r="H2096" i="7" a="1"/>
  <c r="H2096" i="7" s="1"/>
  <c r="J2080" i="7" a="1"/>
  <c r="J2080" i="7" s="1"/>
  <c r="I2080" i="7" a="1"/>
  <c r="I2080" i="7" s="1"/>
  <c r="H2080" i="7" a="1"/>
  <c r="H2080" i="7" s="1"/>
  <c r="J2079" i="7" a="1"/>
  <c r="J2079" i="7" s="1"/>
  <c r="I2079" i="7" a="1"/>
  <c r="I2079" i="7" s="1"/>
  <c r="H2079" i="7" a="1"/>
  <c r="H2079" i="7" s="1"/>
  <c r="J2078" i="7" a="1"/>
  <c r="J2078" i="7" s="1"/>
  <c r="I2078" i="7" a="1"/>
  <c r="I2078" i="7" s="1"/>
  <c r="H2078" i="7" a="1"/>
  <c r="H2078" i="7" s="1"/>
  <c r="J2077" i="7" a="1"/>
  <c r="J2077" i="7" s="1"/>
  <c r="I2077" i="7" a="1"/>
  <c r="I2077" i="7" s="1"/>
  <c r="H2077" i="7" a="1"/>
  <c r="H2077" i="7" s="1"/>
  <c r="J2076" i="7" a="1"/>
  <c r="J2076" i="7" s="1"/>
  <c r="I2076" i="7" a="1"/>
  <c r="I2076" i="7" s="1"/>
  <c r="H2076" i="7" a="1"/>
  <c r="H2076" i="7" s="1"/>
  <c r="J2075" i="7" a="1"/>
  <c r="J2075" i="7" s="1"/>
  <c r="I2075" i="7" a="1"/>
  <c r="I2075" i="7" s="1"/>
  <c r="H2075" i="7" a="1"/>
  <c r="H2075" i="7" s="1"/>
  <c r="J2073" i="7" a="1"/>
  <c r="J2073" i="7" s="1"/>
  <c r="I2073" i="7" a="1"/>
  <c r="I2073" i="7" s="1"/>
  <c r="H2073" i="7" a="1"/>
  <c r="H2073" i="7" s="1"/>
  <c r="J2071" i="7" a="1"/>
  <c r="J2071" i="7" s="1"/>
  <c r="I2071" i="7" a="1"/>
  <c r="I2071" i="7" s="1"/>
  <c r="H2071" i="7" a="1"/>
  <c r="H2071" i="7" s="1"/>
  <c r="J2067" i="7" a="1"/>
  <c r="J2067" i="7" s="1"/>
  <c r="I2067" i="7" a="1"/>
  <c r="I2067" i="7" s="1"/>
  <c r="H2067" i="7" a="1"/>
  <c r="H2067" i="7" s="1"/>
  <c r="J2048" i="7" a="1"/>
  <c r="J2048" i="7" s="1"/>
  <c r="I2048" i="7" a="1"/>
  <c r="I2048" i="7" s="1"/>
  <c r="H2048" i="7" a="1"/>
  <c r="H2048" i="7" s="1"/>
  <c r="J2047" i="7" a="1"/>
  <c r="J2047" i="7" s="1"/>
  <c r="I2047" i="7" a="1"/>
  <c r="I2047" i="7" s="1"/>
  <c r="H2047" i="7" a="1"/>
  <c r="H2047" i="7" s="1"/>
  <c r="J2046" i="7" a="1"/>
  <c r="J2046" i="7" s="1"/>
  <c r="I2046" i="7" a="1"/>
  <c r="I2046" i="7" s="1"/>
  <c r="H2046" i="7" a="1"/>
  <c r="H2046" i="7" s="1"/>
  <c r="J2045" i="7" a="1"/>
  <c r="J2045" i="7" s="1"/>
  <c r="I2045" i="7" a="1"/>
  <c r="I2045" i="7" s="1"/>
  <c r="H2045" i="7" a="1"/>
  <c r="H2045" i="7" s="1"/>
  <c r="J2044" i="7" a="1"/>
  <c r="J2044" i="7" s="1"/>
  <c r="I2044" i="7" a="1"/>
  <c r="I2044" i="7" s="1"/>
  <c r="H2044" i="7" a="1"/>
  <c r="H2044" i="7" s="1"/>
  <c r="J2043" i="7" a="1"/>
  <c r="J2043" i="7" s="1"/>
  <c r="I2043" i="7" a="1"/>
  <c r="I2043" i="7" s="1"/>
  <c r="H2043" i="7" a="1"/>
  <c r="H2043" i="7" s="1"/>
  <c r="J2041" i="7" a="1"/>
  <c r="J2041" i="7" s="1"/>
  <c r="I2041" i="7" a="1"/>
  <c r="I2041" i="7" s="1"/>
  <c r="H2041" i="7" a="1"/>
  <c r="H2041" i="7" s="1"/>
  <c r="J2040" i="7" a="1"/>
  <c r="J2040" i="7" s="1"/>
  <c r="I2040" i="7" a="1"/>
  <c r="I2040" i="7" s="1"/>
  <c r="H2040" i="7" a="1"/>
  <c r="H2040" i="7" s="1"/>
  <c r="J2035" i="7" a="1"/>
  <c r="J2035" i="7" s="1"/>
  <c r="I2035" i="7" a="1"/>
  <c r="I2035" i="7" s="1"/>
  <c r="H2035" i="7" a="1"/>
  <c r="H2035" i="7" s="1"/>
  <c r="J2016" i="7" a="1"/>
  <c r="J2016" i="7" s="1"/>
  <c r="I2016" i="7" a="1"/>
  <c r="I2016" i="7" s="1"/>
  <c r="H2016" i="7" a="1"/>
  <c r="H2016" i="7" s="1"/>
  <c r="J2015" i="7" a="1"/>
  <c r="J2015" i="7" s="1"/>
  <c r="I2015" i="7" a="1"/>
  <c r="I2015" i="7" s="1"/>
  <c r="H2015" i="7" a="1"/>
  <c r="H2015" i="7" s="1"/>
  <c r="J2014" i="7" a="1"/>
  <c r="J2014" i="7" s="1"/>
  <c r="I2014" i="7" a="1"/>
  <c r="I2014" i="7" s="1"/>
  <c r="H2014" i="7" a="1"/>
  <c r="H2014" i="7" s="1"/>
  <c r="J2013" i="7" a="1"/>
  <c r="J2013" i="7" s="1"/>
  <c r="I2013" i="7" a="1"/>
  <c r="I2013" i="7" s="1"/>
  <c r="H2013" i="7" a="1"/>
  <c r="H2013" i="7" s="1"/>
  <c r="J2009" i="7" a="1"/>
  <c r="J2009" i="7" s="1"/>
  <c r="I2009" i="7" a="1"/>
  <c r="I2009" i="7" s="1"/>
  <c r="H2009" i="7" a="1"/>
  <c r="H2009" i="7" s="1"/>
  <c r="J2007" i="7" a="1"/>
  <c r="J2007" i="7" s="1"/>
  <c r="I2007" i="7" a="1"/>
  <c r="I2007" i="7" s="1"/>
  <c r="H2007" i="7" a="1"/>
  <c r="H2007" i="7" s="1"/>
  <c r="J2006" i="7" a="1"/>
  <c r="J2006" i="7" s="1"/>
  <c r="I2006" i="7" a="1"/>
  <c r="I2006" i="7" s="1"/>
  <c r="H2006" i="7" a="1"/>
  <c r="H2006" i="7" s="1"/>
  <c r="J2001" i="7" a="1"/>
  <c r="J2001" i="7" s="1"/>
  <c r="I2001" i="7" a="1"/>
  <c r="I2001" i="7" s="1"/>
  <c r="H2001" i="7" a="1"/>
  <c r="H2001" i="7" s="1"/>
  <c r="J1984" i="7" a="1"/>
  <c r="J1984" i="7" s="1"/>
  <c r="I1984" i="7" a="1"/>
  <c r="I1984" i="7" s="1"/>
  <c r="H1984" i="7" a="1"/>
  <c r="H1984" i="7" s="1"/>
  <c r="J1983" i="7" a="1"/>
  <c r="J1983" i="7" s="1"/>
  <c r="I1983" i="7" a="1"/>
  <c r="I1983" i="7" s="1"/>
  <c r="H1983" i="7" a="1"/>
  <c r="H1983" i="7" s="1"/>
  <c r="J1982" i="7" a="1"/>
  <c r="J1982" i="7" s="1"/>
  <c r="I1982" i="7" a="1"/>
  <c r="I1982" i="7" s="1"/>
  <c r="H1982" i="7" a="1"/>
  <c r="H1982" i="7" s="1"/>
  <c r="J1981" i="7" a="1"/>
  <c r="J1981" i="7" s="1"/>
  <c r="I1981" i="7" a="1"/>
  <c r="I1981" i="7" s="1"/>
  <c r="H1981" i="7" a="1"/>
  <c r="H1981" i="7" s="1"/>
  <c r="J1980" i="7" a="1"/>
  <c r="J1980" i="7" s="1"/>
  <c r="I1980" i="7" a="1"/>
  <c r="I1980" i="7" s="1"/>
  <c r="H1980" i="7" a="1"/>
  <c r="H1980" i="7" s="1"/>
  <c r="J1979" i="7" a="1"/>
  <c r="J1979" i="7" s="1"/>
  <c r="I1979" i="7" a="1"/>
  <c r="I1979" i="7" s="1"/>
  <c r="H1979" i="7" a="1"/>
  <c r="H1979" i="7" s="1"/>
  <c r="J1977" i="7" a="1"/>
  <c r="J1977" i="7" s="1"/>
  <c r="I1977" i="7" a="1"/>
  <c r="I1977" i="7" s="1"/>
  <c r="H1977" i="7" a="1"/>
  <c r="H1977" i="7" s="1"/>
  <c r="J1976" i="7" a="1"/>
  <c r="J1976" i="7" s="1"/>
  <c r="I1976" i="7" a="1"/>
  <c r="I1976" i="7" s="1"/>
  <c r="H1976" i="7" a="1"/>
  <c r="H1976" i="7" s="1"/>
  <c r="J1972" i="7" a="1"/>
  <c r="J1972" i="7" s="1"/>
  <c r="I1972" i="7" a="1"/>
  <c r="I1972" i="7" s="1"/>
  <c r="H1972" i="7" a="1"/>
  <c r="H1972" i="7" s="1"/>
  <c r="J1952" i="7" a="1"/>
  <c r="J1952" i="7" s="1"/>
  <c r="I1952" i="7" a="1"/>
  <c r="I1952" i="7" s="1"/>
  <c r="H1952" i="7" a="1"/>
  <c r="H1952" i="7" s="1"/>
  <c r="J1951" i="7" a="1"/>
  <c r="J1951" i="7" s="1"/>
  <c r="I1951" i="7" a="1"/>
  <c r="I1951" i="7" s="1"/>
  <c r="H1951" i="7" a="1"/>
  <c r="H1951" i="7" s="1"/>
  <c r="J1950" i="7" a="1"/>
  <c r="J1950" i="7" s="1"/>
  <c r="I1950" i="7" a="1"/>
  <c r="I1950" i="7" s="1"/>
  <c r="H1950" i="7" a="1"/>
  <c r="H1950" i="7" s="1"/>
  <c r="J1948" i="7" a="1"/>
  <c r="J1948" i="7" s="1"/>
  <c r="I1948" i="7" a="1"/>
  <c r="I1948" i="7" s="1"/>
  <c r="H1948" i="7" a="1"/>
  <c r="H1948" i="7" s="1"/>
  <c r="J1947" i="7" a="1"/>
  <c r="J1947" i="7" s="1"/>
  <c r="I1947" i="7" a="1"/>
  <c r="I1947" i="7" s="1"/>
  <c r="H1947" i="7" a="1"/>
  <c r="H1947" i="7" s="1"/>
  <c r="J1945" i="7" a="1"/>
  <c r="J1945" i="7" s="1"/>
  <c r="I1945" i="7" a="1"/>
  <c r="I1945" i="7" s="1"/>
  <c r="H1945" i="7" a="1"/>
  <c r="H1945" i="7" s="1"/>
  <c r="J1944" i="7" a="1"/>
  <c r="J1944" i="7" s="1"/>
  <c r="I1944" i="7" a="1"/>
  <c r="I1944" i="7" s="1"/>
  <c r="H1944" i="7" a="1"/>
  <c r="H1944" i="7" s="1"/>
  <c r="J1941" i="7" a="1"/>
  <c r="J1941" i="7" s="1"/>
  <c r="I1941" i="7" a="1"/>
  <c r="I1941" i="7" s="1"/>
  <c r="H1941" i="7" a="1"/>
  <c r="H1941" i="7" s="1"/>
  <c r="J1918" i="7" a="1"/>
  <c r="J1918" i="7" s="1"/>
  <c r="I1918" i="7" a="1"/>
  <c r="I1918" i="7" s="1"/>
  <c r="H1918" i="7" a="1"/>
  <c r="H1918" i="7" s="1"/>
  <c r="J1917" i="7" a="1"/>
  <c r="J1917" i="7" s="1"/>
  <c r="I1917" i="7" a="1"/>
  <c r="I1917" i="7" s="1"/>
  <c r="H1917" i="7" a="1"/>
  <c r="H1917" i="7" s="1"/>
  <c r="J1916" i="7" a="1"/>
  <c r="J1916" i="7" s="1"/>
  <c r="I1916" i="7" a="1"/>
  <c r="I1916" i="7" s="1"/>
  <c r="H1916" i="7" a="1"/>
  <c r="H1916" i="7" s="1"/>
  <c r="J1914" i="7" a="1"/>
  <c r="J1914" i="7" s="1"/>
  <c r="I1914" i="7" a="1"/>
  <c r="I1914" i="7" s="1"/>
  <c r="H1914" i="7" a="1"/>
  <c r="H1914" i="7" s="1"/>
  <c r="J1912" i="7" a="1"/>
  <c r="J1912" i="7" s="1"/>
  <c r="I1912" i="7" a="1"/>
  <c r="I1912" i="7" s="1"/>
  <c r="H1912" i="7" a="1"/>
  <c r="H1912" i="7" s="1"/>
  <c r="J1909" i="7" a="1"/>
  <c r="J1909" i="7" s="1"/>
  <c r="I1909" i="7" a="1"/>
  <c r="I1909" i="7" s="1"/>
  <c r="H1909" i="7" a="1"/>
  <c r="H1909" i="7" s="1"/>
  <c r="J1888" i="7" a="1"/>
  <c r="J1888" i="7" s="1"/>
  <c r="I1888" i="7" a="1"/>
  <c r="I1888" i="7" s="1"/>
  <c r="H1888" i="7" a="1"/>
  <c r="H1888" i="7" s="1"/>
  <c r="J1887" i="7" a="1"/>
  <c r="J1887" i="7" s="1"/>
  <c r="I1887" i="7" a="1"/>
  <c r="I1887" i="7" s="1"/>
  <c r="H1887" i="7" a="1"/>
  <c r="H1887" i="7" s="1"/>
  <c r="J1886" i="7" a="1"/>
  <c r="J1886" i="7" s="1"/>
  <c r="I1886" i="7" a="1"/>
  <c r="I1886" i="7" s="1"/>
  <c r="H1886" i="7" a="1"/>
  <c r="H1886" i="7" s="1"/>
  <c r="J1885" i="7" a="1"/>
  <c r="J1885" i="7" s="1"/>
  <c r="I1885" i="7" a="1"/>
  <c r="I1885" i="7" s="1"/>
  <c r="H1885" i="7" a="1"/>
  <c r="H1885" i="7" s="1"/>
  <c r="J1884" i="7" a="1"/>
  <c r="J1884" i="7" s="1"/>
  <c r="I1884" i="7" a="1"/>
  <c r="I1884" i="7" s="1"/>
  <c r="H1884" i="7" a="1"/>
  <c r="H1884" i="7" s="1"/>
  <c r="J1883" i="7" a="1"/>
  <c r="J1883" i="7" s="1"/>
  <c r="I1883" i="7" a="1"/>
  <c r="I1883" i="7" s="1"/>
  <c r="H1883" i="7" a="1"/>
  <c r="H1883" i="7" s="1"/>
  <c r="J1881" i="7" a="1"/>
  <c r="J1881" i="7" s="1"/>
  <c r="I1881" i="7" a="1"/>
  <c r="I1881" i="7" s="1"/>
  <c r="H1881" i="7" a="1"/>
  <c r="H1881" i="7" s="1"/>
  <c r="J1879" i="7" a="1"/>
  <c r="J1879" i="7" s="1"/>
  <c r="I1879" i="7" a="1"/>
  <c r="I1879" i="7" s="1"/>
  <c r="H1879" i="7" a="1"/>
  <c r="H1879" i="7" s="1"/>
  <c r="J1876" i="7" a="1"/>
  <c r="J1876" i="7" s="1"/>
  <c r="I1876" i="7" a="1"/>
  <c r="I1876" i="7" s="1"/>
  <c r="H1876" i="7" a="1"/>
  <c r="H1876" i="7" s="1"/>
  <c r="J1856" i="7" a="1"/>
  <c r="J1856" i="7" s="1"/>
  <c r="I1856" i="7" a="1"/>
  <c r="I1856" i="7" s="1"/>
  <c r="H1856" i="7" a="1"/>
  <c r="H1856" i="7" s="1"/>
  <c r="J1855" i="7" a="1"/>
  <c r="J1855" i="7" s="1"/>
  <c r="I1855" i="7" a="1"/>
  <c r="I1855" i="7" s="1"/>
  <c r="H1855" i="7" a="1"/>
  <c r="H1855" i="7" s="1"/>
  <c r="J1854" i="7" a="1"/>
  <c r="J1854" i="7" s="1"/>
  <c r="I1854" i="7" a="1"/>
  <c r="I1854" i="7" s="1"/>
  <c r="H1854" i="7" a="1"/>
  <c r="H1854" i="7" s="1"/>
  <c r="J1853" i="7" a="1"/>
  <c r="J1853" i="7" s="1"/>
  <c r="I1853" i="7" a="1"/>
  <c r="I1853" i="7" s="1"/>
  <c r="H1853" i="7" a="1"/>
  <c r="H1853" i="7" s="1"/>
  <c r="J1852" i="7" a="1"/>
  <c r="J1852" i="7" s="1"/>
  <c r="I1852" i="7" a="1"/>
  <c r="I1852" i="7" s="1"/>
  <c r="H1852" i="7" a="1"/>
  <c r="H1852" i="7" s="1"/>
  <c r="J1850" i="7" a="1"/>
  <c r="J1850" i="7" s="1"/>
  <c r="I1850" i="7" a="1"/>
  <c r="I1850" i="7" s="1"/>
  <c r="H1850" i="7" a="1"/>
  <c r="H1850" i="7" s="1"/>
  <c r="J1849" i="7" a="1"/>
  <c r="J1849" i="7" s="1"/>
  <c r="I1849" i="7" a="1"/>
  <c r="I1849" i="7" s="1"/>
  <c r="H1849" i="7" a="1"/>
  <c r="H1849" i="7" s="1"/>
  <c r="J1846" i="7" a="1"/>
  <c r="J1846" i="7" s="1"/>
  <c r="I1846" i="7" a="1"/>
  <c r="I1846" i="7" s="1"/>
  <c r="H1846" i="7" a="1"/>
  <c r="H1846" i="7" s="1"/>
  <c r="J1824" i="7" a="1"/>
  <c r="J1824" i="7" s="1"/>
  <c r="I1824" i="7" a="1"/>
  <c r="I1824" i="7" s="1"/>
  <c r="H1824" i="7" a="1"/>
  <c r="H1824" i="7" s="1"/>
  <c r="J1823" i="7" a="1"/>
  <c r="J1823" i="7" s="1"/>
  <c r="I1823" i="7" a="1"/>
  <c r="I1823" i="7" s="1"/>
  <c r="H1823" i="7" a="1"/>
  <c r="H1823" i="7" s="1"/>
  <c r="J1822" i="7" a="1"/>
  <c r="J1822" i="7" s="1"/>
  <c r="I1822" i="7" a="1"/>
  <c r="I1822" i="7" s="1"/>
  <c r="H1822" i="7" a="1"/>
  <c r="H1822" i="7" s="1"/>
  <c r="J1821" i="7" a="1"/>
  <c r="J1821" i="7" s="1"/>
  <c r="I1821" i="7" a="1"/>
  <c r="I1821" i="7" s="1"/>
  <c r="H1821" i="7" a="1"/>
  <c r="H1821" i="7" s="1"/>
  <c r="J1820" i="7" a="1"/>
  <c r="J1820" i="7" s="1"/>
  <c r="I1820" i="7" a="1"/>
  <c r="I1820" i="7" s="1"/>
  <c r="H1820" i="7" a="1"/>
  <c r="H1820" i="7" s="1"/>
  <c r="J1819" i="7" a="1"/>
  <c r="J1819" i="7" s="1"/>
  <c r="I1819" i="7" a="1"/>
  <c r="I1819" i="7" s="1"/>
  <c r="H1819" i="7" a="1"/>
  <c r="H1819" i="7" s="1"/>
  <c r="J1817" i="7" a="1"/>
  <c r="J1817" i="7" s="1"/>
  <c r="I1817" i="7" a="1"/>
  <c r="I1817" i="7" s="1"/>
  <c r="H1817" i="7" a="1"/>
  <c r="H1817" i="7" s="1"/>
  <c r="J1816" i="7" a="1"/>
  <c r="J1816" i="7" s="1"/>
  <c r="I1816" i="7" a="1"/>
  <c r="I1816" i="7" s="1"/>
  <c r="H1816" i="7" a="1"/>
  <c r="H1816" i="7" s="1"/>
  <c r="J1811" i="7" a="1"/>
  <c r="J1811" i="7" s="1"/>
  <c r="I1811" i="7" a="1"/>
  <c r="I1811" i="7" s="1"/>
  <c r="H1811" i="7" a="1"/>
  <c r="H1811" i="7" s="1"/>
  <c r="J1784" i="7" a="1"/>
  <c r="J1784" i="7" s="1"/>
  <c r="I1784" i="7" a="1"/>
  <c r="I1784" i="7" s="1"/>
  <c r="H1784" i="7" a="1"/>
  <c r="H1784" i="7" s="1"/>
  <c r="J1783" i="7" a="1"/>
  <c r="J1783" i="7" s="1"/>
  <c r="I1783" i="7" a="1"/>
  <c r="I1783" i="7" s="1"/>
  <c r="H1783" i="7" a="1"/>
  <c r="H1783" i="7" s="1"/>
  <c r="J1778" i="7" a="1"/>
  <c r="J1778" i="7" s="1"/>
  <c r="I1778" i="7" a="1"/>
  <c r="I1778" i="7" s="1"/>
  <c r="H1778" i="7" a="1"/>
  <c r="H1778" i="7" s="1"/>
  <c r="J1757" i="7" a="1"/>
  <c r="J1757" i="7" s="1"/>
  <c r="I1757" i="7" a="1"/>
  <c r="I1757" i="7" s="1"/>
  <c r="H1757" i="7" a="1"/>
  <c r="H1757" i="7" s="1"/>
  <c r="J1756" i="7" a="1"/>
  <c r="J1756" i="7" s="1"/>
  <c r="I1756" i="7" a="1"/>
  <c r="I1756" i="7" s="1"/>
  <c r="H1756" i="7" a="1"/>
  <c r="H1756" i="7" s="1"/>
  <c r="J1755" i="7" a="1"/>
  <c r="J1755" i="7" s="1"/>
  <c r="I1755" i="7" a="1"/>
  <c r="I1755" i="7" s="1"/>
  <c r="H1755" i="7" a="1"/>
  <c r="H1755" i="7" s="1"/>
  <c r="J1753" i="7" a="1"/>
  <c r="J1753" i="7" s="1"/>
  <c r="I1753" i="7" a="1"/>
  <c r="I1753" i="7" s="1"/>
  <c r="H1753" i="7" a="1"/>
  <c r="H1753" i="7" s="1"/>
  <c r="J1752" i="7" a="1"/>
  <c r="J1752" i="7" s="1"/>
  <c r="I1752" i="7" a="1"/>
  <c r="I1752" i="7" s="1"/>
  <c r="H1752" i="7" a="1"/>
  <c r="H1752" i="7" s="1"/>
  <c r="J1749" i="7" a="1"/>
  <c r="J1749" i="7" s="1"/>
  <c r="I1749" i="7" a="1"/>
  <c r="I1749" i="7" s="1"/>
  <c r="H1749" i="7" a="1"/>
  <c r="H1749" i="7" s="1"/>
  <c r="J1728" i="7" a="1"/>
  <c r="J1728" i="7" s="1"/>
  <c r="I1728" i="7" a="1"/>
  <c r="I1728" i="7" s="1"/>
  <c r="H1728" i="7" a="1"/>
  <c r="H1728" i="7" s="1"/>
  <c r="J1727" i="7" a="1"/>
  <c r="J1727" i="7" s="1"/>
  <c r="I1727" i="7" a="1"/>
  <c r="I1727" i="7" s="1"/>
  <c r="H1727" i="7" a="1"/>
  <c r="H1727" i="7" s="1"/>
  <c r="J1726" i="7" a="1"/>
  <c r="J1726" i="7" s="1"/>
  <c r="I1726" i="7" a="1"/>
  <c r="I1726" i="7" s="1"/>
  <c r="H1726" i="7" a="1"/>
  <c r="H1726" i="7" s="1"/>
  <c r="J1725" i="7" a="1"/>
  <c r="J1725" i="7" s="1"/>
  <c r="I1725" i="7" a="1"/>
  <c r="I1725" i="7" s="1"/>
  <c r="H1725" i="7" a="1"/>
  <c r="H1725" i="7" s="1"/>
  <c r="J1723" i="7" a="1"/>
  <c r="J1723" i="7" s="1"/>
  <c r="I1723" i="7" a="1"/>
  <c r="I1723" i="7" s="1"/>
  <c r="H1723" i="7" a="1"/>
  <c r="H1723" i="7" s="1"/>
  <c r="J1722" i="7" a="1"/>
  <c r="J1722" i="7" s="1"/>
  <c r="I1722" i="7" a="1"/>
  <c r="I1722" i="7" s="1"/>
  <c r="H1722" i="7" a="1"/>
  <c r="H1722" i="7" s="1"/>
  <c r="J1717" i="7" a="1"/>
  <c r="J1717" i="7" s="1"/>
  <c r="I1717" i="7" a="1"/>
  <c r="I1717" i="7" s="1"/>
  <c r="H1717" i="7" a="1"/>
  <c r="H1717" i="7" s="1"/>
  <c r="J1692" i="7" a="1"/>
  <c r="J1692" i="7" s="1"/>
  <c r="I1692" i="7" a="1"/>
  <c r="I1692" i="7" s="1"/>
  <c r="H1692" i="7" a="1"/>
  <c r="H1692" i="7" s="1"/>
  <c r="J1691" i="7" a="1"/>
  <c r="J1691" i="7" s="1"/>
  <c r="I1691" i="7" a="1"/>
  <c r="I1691" i="7" s="1"/>
  <c r="H1691" i="7" a="1"/>
  <c r="H1691" i="7" s="1"/>
  <c r="J1689" i="7" a="1"/>
  <c r="J1689" i="7" s="1"/>
  <c r="I1689" i="7" a="1"/>
  <c r="I1689" i="7" s="1"/>
  <c r="H1689" i="7" a="1"/>
  <c r="H1689" i="7" s="1"/>
  <c r="J1688" i="7" a="1"/>
  <c r="J1688" i="7" s="1"/>
  <c r="I1688" i="7" a="1"/>
  <c r="I1688" i="7" s="1"/>
  <c r="H1688" i="7" a="1"/>
  <c r="H1688" i="7" s="1"/>
  <c r="J1684" i="7" a="1"/>
  <c r="J1684" i="7" s="1"/>
  <c r="I1684" i="7" a="1"/>
  <c r="I1684" i="7" s="1"/>
  <c r="H1684" i="7" a="1"/>
  <c r="H1684" i="7" s="1"/>
  <c r="J1664" i="7" a="1"/>
  <c r="J1664" i="7" s="1"/>
  <c r="I1664" i="7" a="1"/>
  <c r="I1664" i="7" s="1"/>
  <c r="H1664" i="7" a="1"/>
  <c r="H1664" i="7" s="1"/>
  <c r="J1663" i="7" a="1"/>
  <c r="J1663" i="7" s="1"/>
  <c r="I1663" i="7" a="1"/>
  <c r="I1663" i="7" s="1"/>
  <c r="H1663" i="7" a="1"/>
  <c r="H1663" i="7" s="1"/>
  <c r="J1662" i="7" a="1"/>
  <c r="J1662" i="7" s="1"/>
  <c r="I1662" i="7" a="1"/>
  <c r="I1662" i="7" s="1"/>
  <c r="H1662" i="7" a="1"/>
  <c r="H1662" i="7" s="1"/>
  <c r="J1661" i="7" a="1"/>
  <c r="J1661" i="7" s="1"/>
  <c r="I1661" i="7" a="1"/>
  <c r="I1661" i="7" s="1"/>
  <c r="H1661" i="7" a="1"/>
  <c r="H1661" i="7" s="1"/>
  <c r="J1660" i="7" a="1"/>
  <c r="J1660" i="7" s="1"/>
  <c r="I1660" i="7" a="1"/>
  <c r="I1660" i="7" s="1"/>
  <c r="H1660" i="7" a="1"/>
  <c r="H1660" i="7" s="1"/>
  <c r="J1659" i="7" a="1"/>
  <c r="J1659" i="7" s="1"/>
  <c r="I1659" i="7" a="1"/>
  <c r="I1659" i="7" s="1"/>
  <c r="H1659" i="7" a="1"/>
  <c r="H1659" i="7" s="1"/>
  <c r="J1657" i="7" a="1"/>
  <c r="J1657" i="7" s="1"/>
  <c r="I1657" i="7" a="1"/>
  <c r="I1657" i="7" s="1"/>
  <c r="H1657" i="7" a="1"/>
  <c r="H1657" i="7" s="1"/>
  <c r="J1656" i="7" a="1"/>
  <c r="J1656" i="7" s="1"/>
  <c r="I1656" i="7" a="1"/>
  <c r="I1656" i="7" s="1"/>
  <c r="H1656" i="7" a="1"/>
  <c r="H1656" i="7" s="1"/>
  <c r="J1653" i="7" a="1"/>
  <c r="J1653" i="7" s="1"/>
  <c r="I1653" i="7" a="1"/>
  <c r="I1653" i="7" s="1"/>
  <c r="H1653" i="7" a="1"/>
  <c r="H1653" i="7" s="1"/>
  <c r="J1632" i="7" a="1"/>
  <c r="J1632" i="7" s="1"/>
  <c r="I1632" i="7" a="1"/>
  <c r="I1632" i="7" s="1"/>
  <c r="H1632" i="7" a="1"/>
  <c r="H1632" i="7" s="1"/>
  <c r="J1631" i="7" a="1"/>
  <c r="J1631" i="7" s="1"/>
  <c r="I1631" i="7" a="1"/>
  <c r="I1631" i="7" s="1"/>
  <c r="H1631" i="7" a="1"/>
  <c r="H1631" i="7" s="1"/>
  <c r="J1630" i="7" a="1"/>
  <c r="J1630" i="7" s="1"/>
  <c r="I1630" i="7" a="1"/>
  <c r="I1630" i="7" s="1"/>
  <c r="H1630" i="7" a="1"/>
  <c r="H1630" i="7" s="1"/>
  <c r="J1629" i="7" a="1"/>
  <c r="J1629" i="7" s="1"/>
  <c r="I1629" i="7" a="1"/>
  <c r="I1629" i="7" s="1"/>
  <c r="H1629" i="7" a="1"/>
  <c r="H1629" i="7" s="1"/>
  <c r="J1628" i="7" a="1"/>
  <c r="J1628" i="7" s="1"/>
  <c r="I1628" i="7" a="1"/>
  <c r="I1628" i="7" s="1"/>
  <c r="H1628" i="7" a="1"/>
  <c r="H1628" i="7" s="1"/>
  <c r="J1627" i="7" a="1"/>
  <c r="J1627" i="7" s="1"/>
  <c r="I1627" i="7" a="1"/>
  <c r="I1627" i="7" s="1"/>
  <c r="H1627" i="7" a="1"/>
  <c r="H1627" i="7" s="1"/>
  <c r="J1625" i="7" a="1"/>
  <c r="J1625" i="7" s="1"/>
  <c r="I1625" i="7" a="1"/>
  <c r="I1625" i="7" s="1"/>
  <c r="H1625" i="7" a="1"/>
  <c r="H1625" i="7" s="1"/>
  <c r="J1624" i="7" a="1"/>
  <c r="J1624" i="7" s="1"/>
  <c r="I1624" i="7" a="1"/>
  <c r="I1624" i="7" s="1"/>
  <c r="H1624" i="7" a="1"/>
  <c r="H1624" i="7" s="1"/>
  <c r="J1620" i="7" a="1"/>
  <c r="J1620" i="7" s="1"/>
  <c r="I1620" i="7" a="1"/>
  <c r="I1620" i="7" s="1"/>
  <c r="H1620" i="7" a="1"/>
  <c r="H1620" i="7" s="1"/>
  <c r="J1600" i="7" a="1"/>
  <c r="J1600" i="7" s="1"/>
  <c r="I1600" i="7" a="1"/>
  <c r="I1600" i="7" s="1"/>
  <c r="H1600" i="7" a="1"/>
  <c r="H1600" i="7" s="1"/>
  <c r="J1599" i="7" a="1"/>
  <c r="J1599" i="7" s="1"/>
  <c r="I1599" i="7" a="1"/>
  <c r="I1599" i="7" s="1"/>
  <c r="H1599" i="7" a="1"/>
  <c r="H1599" i="7" s="1"/>
  <c r="J1598" i="7" a="1"/>
  <c r="J1598" i="7" s="1"/>
  <c r="I1598" i="7" a="1"/>
  <c r="I1598" i="7" s="1"/>
  <c r="H1598" i="7" a="1"/>
  <c r="H1598" i="7" s="1"/>
  <c r="J1596" i="7" a="1"/>
  <c r="J1596" i="7" s="1"/>
  <c r="I1596" i="7" a="1"/>
  <c r="I1596" i="7" s="1"/>
  <c r="H1596" i="7" a="1"/>
  <c r="H1596" i="7" s="1"/>
  <c r="J1595" i="7" a="1"/>
  <c r="J1595" i="7" s="1"/>
  <c r="I1595" i="7" a="1"/>
  <c r="I1595" i="7" s="1"/>
  <c r="H1595" i="7" a="1"/>
  <c r="H1595" i="7" s="1"/>
  <c r="J1593" i="7" a="1"/>
  <c r="J1593" i="7" s="1"/>
  <c r="I1593" i="7" a="1"/>
  <c r="I1593" i="7" s="1"/>
  <c r="H1593" i="7" a="1"/>
  <c r="H1593" i="7" s="1"/>
  <c r="J1592" i="7" a="1"/>
  <c r="J1592" i="7" s="1"/>
  <c r="I1592" i="7" a="1"/>
  <c r="I1592" i="7" s="1"/>
  <c r="H1592" i="7" a="1"/>
  <c r="H1592" i="7" s="1"/>
  <c r="J1588" i="7" a="1"/>
  <c r="J1588" i="7" s="1"/>
  <c r="I1588" i="7" a="1"/>
  <c r="I1588" i="7" s="1"/>
  <c r="H1588" i="7" a="1"/>
  <c r="H1588" i="7" s="1"/>
  <c r="J1563" i="7" a="1"/>
  <c r="J1563" i="7" s="1"/>
  <c r="I1563" i="7" a="1"/>
  <c r="I1563" i="7" s="1"/>
  <c r="H1563" i="7" a="1"/>
  <c r="H1563" i="7" s="1"/>
  <c r="J1561" i="7" a="1"/>
  <c r="J1561" i="7" s="1"/>
  <c r="I1561" i="7" a="1"/>
  <c r="I1561" i="7" s="1"/>
  <c r="H1561" i="7" a="1"/>
  <c r="H1561" i="7" s="1"/>
  <c r="J1560" i="7" a="1"/>
  <c r="J1560" i="7" s="1"/>
  <c r="I1560" i="7" a="1"/>
  <c r="I1560" i="7" s="1"/>
  <c r="H1560" i="7" a="1"/>
  <c r="H1560" i="7" s="1"/>
  <c r="J1556" i="7" a="1"/>
  <c r="J1556" i="7" s="1"/>
  <c r="I1556" i="7" a="1"/>
  <c r="I1556" i="7" s="1"/>
  <c r="H1556" i="7" a="1"/>
  <c r="H1556" i="7" s="1"/>
  <c r="J1536" i="7" a="1"/>
  <c r="J1536" i="7" s="1"/>
  <c r="I1536" i="7" a="1"/>
  <c r="I1536" i="7" s="1"/>
  <c r="H1536" i="7" a="1"/>
  <c r="H1536" i="7" s="1"/>
  <c r="J1535" i="7" a="1"/>
  <c r="J1535" i="7" s="1"/>
  <c r="I1535" i="7" a="1"/>
  <c r="I1535" i="7" s="1"/>
  <c r="H1535" i="7" a="1"/>
  <c r="H1535" i="7" s="1"/>
  <c r="J1534" i="7" a="1"/>
  <c r="J1534" i="7" s="1"/>
  <c r="I1534" i="7" a="1"/>
  <c r="I1534" i="7" s="1"/>
  <c r="H1534" i="7" a="1"/>
  <c r="H1534" i="7" s="1"/>
  <c r="J1531" i="7" a="1"/>
  <c r="J1531" i="7" s="1"/>
  <c r="I1531" i="7" a="1"/>
  <c r="I1531" i="7" s="1"/>
  <c r="H1531" i="7" a="1"/>
  <c r="H1531" i="7" s="1"/>
  <c r="J1530" i="7" a="1"/>
  <c r="J1530" i="7" s="1"/>
  <c r="I1530" i="7" a="1"/>
  <c r="I1530" i="7" s="1"/>
  <c r="H1530" i="7" a="1"/>
  <c r="H1530" i="7" s="1"/>
  <c r="J1528" i="7" a="1"/>
  <c r="J1528" i="7" s="1"/>
  <c r="I1528" i="7" a="1"/>
  <c r="I1528" i="7" s="1"/>
  <c r="H1528" i="7" a="1"/>
  <c r="H1528" i="7" s="1"/>
  <c r="J1527" i="7" a="1"/>
  <c r="J1527" i="7" s="1"/>
  <c r="I1527" i="7" a="1"/>
  <c r="I1527" i="7" s="1"/>
  <c r="H1527" i="7" a="1"/>
  <c r="H1527" i="7" s="1"/>
  <c r="J1521" i="7" a="1"/>
  <c r="J1521" i="7" s="1"/>
  <c r="I1521" i="7" a="1"/>
  <c r="I1521" i="7" s="1"/>
  <c r="H1521" i="7" a="1"/>
  <c r="H1521" i="7" s="1"/>
  <c r="J1498" i="7" a="1"/>
  <c r="J1498" i="7" s="1"/>
  <c r="I1498" i="7" a="1"/>
  <c r="I1498" i="7" s="1"/>
  <c r="H1498" i="7" a="1"/>
  <c r="H1498" i="7" s="1"/>
  <c r="J1496" i="7" a="1"/>
  <c r="J1496" i="7" s="1"/>
  <c r="I1496" i="7" a="1"/>
  <c r="I1496" i="7" s="1"/>
  <c r="H1496" i="7" a="1"/>
  <c r="H1496" i="7" s="1"/>
  <c r="J1494" i="7" a="1"/>
  <c r="J1494" i="7" s="1"/>
  <c r="I1494" i="7" a="1"/>
  <c r="I1494" i="7" s="1"/>
  <c r="H1494" i="7" a="1"/>
  <c r="H1494" i="7" s="1"/>
  <c r="J1488" i="7" a="1"/>
  <c r="J1488" i="7" s="1"/>
  <c r="I1488" i="7" a="1"/>
  <c r="I1488" i="7" s="1"/>
  <c r="H1488" i="7" a="1"/>
  <c r="H1488" i="7" s="1"/>
  <c r="J1472" i="7" a="1"/>
  <c r="J1472" i="7" s="1"/>
  <c r="I1472" i="7" a="1"/>
  <c r="I1472" i="7" s="1"/>
  <c r="H1472" i="7" a="1"/>
  <c r="H1472" i="7" s="1"/>
  <c r="J1471" i="7" a="1"/>
  <c r="J1471" i="7" s="1"/>
  <c r="I1471" i="7" a="1"/>
  <c r="I1471" i="7" s="1"/>
  <c r="H1471" i="7" a="1"/>
  <c r="H1471" i="7" s="1"/>
  <c r="J1470" i="7" a="1"/>
  <c r="J1470" i="7" s="1"/>
  <c r="I1470" i="7" a="1"/>
  <c r="I1470" i="7" s="1"/>
  <c r="H1470" i="7" a="1"/>
  <c r="H1470" i="7" s="1"/>
  <c r="J1469" i="7" a="1"/>
  <c r="J1469" i="7" s="1"/>
  <c r="I1469" i="7" a="1"/>
  <c r="I1469" i="7" s="1"/>
  <c r="H1469" i="7" a="1"/>
  <c r="H1469" i="7" s="1"/>
  <c r="J1463" i="7" a="1"/>
  <c r="J1463" i="7" s="1"/>
  <c r="I1463" i="7" a="1"/>
  <c r="I1463" i="7" s="1"/>
  <c r="H1463" i="7" a="1"/>
  <c r="H1463" i="7" s="1"/>
  <c r="J1461" i="7" a="1"/>
  <c r="J1461" i="7" s="1"/>
  <c r="I1461" i="7" a="1"/>
  <c r="I1461" i="7" s="1"/>
  <c r="H1461" i="7" a="1"/>
  <c r="H1461" i="7" s="1"/>
  <c r="J1453" i="7" a="1"/>
  <c r="J1453" i="7" s="1"/>
  <c r="I1453" i="7" a="1"/>
  <c r="I1453" i="7" s="1"/>
  <c r="H1453" i="7" a="1"/>
  <c r="H1453" i="7" s="1"/>
  <c r="J1440" i="7" a="1"/>
  <c r="J1440" i="7" s="1"/>
  <c r="I1440" i="7" a="1"/>
  <c r="I1440" i="7" s="1"/>
  <c r="H1440" i="7" a="1"/>
  <c r="H1440" i="7" s="1"/>
  <c r="J1437" i="7" a="1"/>
  <c r="J1437" i="7" s="1"/>
  <c r="I1437" i="7" a="1"/>
  <c r="I1437" i="7" s="1"/>
  <c r="H1437" i="7" a="1"/>
  <c r="H1437" i="7" s="1"/>
  <c r="J1433" i="7" a="1"/>
  <c r="J1433" i="7" s="1"/>
  <c r="I1433" i="7" a="1"/>
  <c r="I1433" i="7" s="1"/>
  <c r="H1433" i="7" a="1"/>
  <c r="H1433" i="7" s="1"/>
  <c r="J1432" i="7" a="1"/>
  <c r="J1432" i="7" s="1"/>
  <c r="I1432" i="7" a="1"/>
  <c r="I1432" i="7" s="1"/>
  <c r="H1432" i="7" a="1"/>
  <c r="H1432" i="7" s="1"/>
  <c r="J1426" i="7" a="1"/>
  <c r="J1426" i="7" s="1"/>
  <c r="I1426" i="7" a="1"/>
  <c r="I1426" i="7" s="1"/>
  <c r="H1426" i="7" a="1"/>
  <c r="H1426" i="7" s="1"/>
  <c r="J1408" i="7" a="1"/>
  <c r="J1408" i="7" s="1"/>
  <c r="I1408" i="7" a="1"/>
  <c r="I1408" i="7" s="1"/>
  <c r="H1408" i="7" a="1"/>
  <c r="H1408" i="7" s="1"/>
  <c r="J1407" i="7" a="1"/>
  <c r="J1407" i="7" s="1"/>
  <c r="I1407" i="7" a="1"/>
  <c r="I1407" i="7" s="1"/>
  <c r="H1407" i="7" a="1"/>
  <c r="H1407" i="7" s="1"/>
  <c r="J1406" i="7" a="1"/>
  <c r="J1406" i="7" s="1"/>
  <c r="I1406" i="7" a="1"/>
  <c r="I1406" i="7" s="1"/>
  <c r="H1406" i="7" a="1"/>
  <c r="H1406" i="7" s="1"/>
  <c r="J1404" i="7" a="1"/>
  <c r="J1404" i="7" s="1"/>
  <c r="I1404" i="7" a="1"/>
  <c r="I1404" i="7" s="1"/>
  <c r="H1404" i="7" a="1"/>
  <c r="H1404" i="7" s="1"/>
  <c r="J1403" i="7" a="1"/>
  <c r="J1403" i="7" s="1"/>
  <c r="I1403" i="7" a="1"/>
  <c r="I1403" i="7" s="1"/>
  <c r="H1403" i="7" a="1"/>
  <c r="H1403" i="7" s="1"/>
  <c r="J1401" i="7" a="1"/>
  <c r="J1401" i="7" s="1"/>
  <c r="I1401" i="7" a="1"/>
  <c r="I1401" i="7" s="1"/>
  <c r="H1401" i="7" a="1"/>
  <c r="H1401" i="7" s="1"/>
  <c r="J1400" i="7" a="1"/>
  <c r="J1400" i="7" s="1"/>
  <c r="I1400" i="7" a="1"/>
  <c r="I1400" i="7" s="1"/>
  <c r="H1400" i="7" a="1"/>
  <c r="H1400" i="7" s="1"/>
  <c r="J1394" i="7" a="1"/>
  <c r="J1394" i="7" s="1"/>
  <c r="I1394" i="7" a="1"/>
  <c r="I1394" i="7" s="1"/>
  <c r="H1394" i="7" a="1"/>
  <c r="H1394" i="7" s="1"/>
  <c r="J1376" i="7" a="1"/>
  <c r="J1376" i="7" s="1"/>
  <c r="I1376" i="7" a="1"/>
  <c r="I1376" i="7" s="1"/>
  <c r="H1376" i="7" a="1"/>
  <c r="H1376" i="7" s="1"/>
  <c r="J1375" i="7" a="1"/>
  <c r="J1375" i="7" s="1"/>
  <c r="I1375" i="7" a="1"/>
  <c r="I1375" i="7" s="1"/>
  <c r="H1375" i="7" a="1"/>
  <c r="H1375" i="7" s="1"/>
  <c r="J1374" i="7" a="1"/>
  <c r="J1374" i="7" s="1"/>
  <c r="I1374" i="7" a="1"/>
  <c r="I1374" i="7" s="1"/>
  <c r="H1374" i="7" a="1"/>
  <c r="H1374" i="7" s="1"/>
  <c r="J1372" i="7" a="1"/>
  <c r="J1372" i="7" s="1"/>
  <c r="I1372" i="7" a="1"/>
  <c r="I1372" i="7" s="1"/>
  <c r="H1372" i="7" a="1"/>
  <c r="H1372" i="7" s="1"/>
  <c r="J1371" i="7" a="1"/>
  <c r="J1371" i="7" s="1"/>
  <c r="I1371" i="7" a="1"/>
  <c r="I1371" i="7" s="1"/>
  <c r="H1371" i="7" a="1"/>
  <c r="H1371" i="7" s="1"/>
  <c r="J1369" i="7" a="1"/>
  <c r="J1369" i="7" s="1"/>
  <c r="I1369" i="7" a="1"/>
  <c r="I1369" i="7" s="1"/>
  <c r="H1369" i="7" a="1"/>
  <c r="H1369" i="7" s="1"/>
  <c r="J1367" i="7" a="1"/>
  <c r="J1367" i="7" s="1"/>
  <c r="I1367" i="7" a="1"/>
  <c r="I1367" i="7" s="1"/>
  <c r="H1367" i="7" a="1"/>
  <c r="H1367" i="7" s="1"/>
  <c r="J1361" i="7" a="1"/>
  <c r="J1361" i="7" s="1"/>
  <c r="I1361" i="7" a="1"/>
  <c r="I1361" i="7" s="1"/>
  <c r="H1361" i="7" a="1"/>
  <c r="H1361" i="7" s="1"/>
  <c r="J1338" i="7" a="1"/>
  <c r="J1338" i="7" s="1"/>
  <c r="I1338" i="7" a="1"/>
  <c r="I1338" i="7" s="1"/>
  <c r="H1338" i="7" a="1"/>
  <c r="H1338" i="7" s="1"/>
  <c r="J1337" i="7" a="1"/>
  <c r="J1337" i="7" s="1"/>
  <c r="I1337" i="7" a="1"/>
  <c r="I1337" i="7" s="1"/>
  <c r="H1337" i="7" a="1"/>
  <c r="H1337" i="7" s="1"/>
  <c r="J1332" i="7" a="1"/>
  <c r="J1332" i="7" s="1"/>
  <c r="I1332" i="7" a="1"/>
  <c r="I1332" i="7" s="1"/>
  <c r="H1332" i="7" a="1"/>
  <c r="H1332" i="7" s="1"/>
  <c r="J1312" i="7" a="1"/>
  <c r="J1312" i="7" s="1"/>
  <c r="I1312" i="7" a="1"/>
  <c r="I1312" i="7" s="1"/>
  <c r="H1312" i="7" a="1"/>
  <c r="H1312" i="7" s="1"/>
  <c r="J1311" i="7" a="1"/>
  <c r="J1311" i="7" s="1"/>
  <c r="I1311" i="7" a="1"/>
  <c r="I1311" i="7" s="1"/>
  <c r="H1311" i="7" a="1"/>
  <c r="H1311" i="7" s="1"/>
  <c r="J1309" i="7" a="1"/>
  <c r="J1309" i="7" s="1"/>
  <c r="I1309" i="7" a="1"/>
  <c r="I1309" i="7" s="1"/>
  <c r="H1309" i="7" a="1"/>
  <c r="H1309" i="7" s="1"/>
  <c r="J1308" i="7" a="1"/>
  <c r="J1308" i="7" s="1"/>
  <c r="I1308" i="7" a="1"/>
  <c r="I1308" i="7" s="1"/>
  <c r="H1308" i="7" a="1"/>
  <c r="H1308" i="7" s="1"/>
  <c r="J1306" i="7" a="1"/>
  <c r="J1306" i="7" s="1"/>
  <c r="I1306" i="7" a="1"/>
  <c r="I1306" i="7" s="1"/>
  <c r="H1306" i="7" a="1"/>
  <c r="H1306" i="7" s="1"/>
  <c r="J1305" i="7" a="1"/>
  <c r="J1305" i="7" s="1"/>
  <c r="I1305" i="7" a="1"/>
  <c r="I1305" i="7" s="1"/>
  <c r="H1305" i="7" a="1"/>
  <c r="H1305" i="7" s="1"/>
  <c r="J1303" i="7" a="1"/>
  <c r="J1303" i="7" s="1"/>
  <c r="I1303" i="7" a="1"/>
  <c r="I1303" i="7" s="1"/>
  <c r="H1303" i="7" a="1"/>
  <c r="H1303" i="7" s="1"/>
  <c r="J1302" i="7" a="1"/>
  <c r="J1302" i="7" s="1"/>
  <c r="I1302" i="7" a="1"/>
  <c r="I1302" i="7" s="1"/>
  <c r="H1302" i="7" a="1"/>
  <c r="H1302" i="7" s="1"/>
  <c r="J1299" i="7" a="1"/>
  <c r="J1299" i="7" s="1"/>
  <c r="I1299" i="7" a="1"/>
  <c r="I1299" i="7" s="1"/>
  <c r="H1299" i="7" a="1"/>
  <c r="H1299" i="7" s="1"/>
  <c r="J1273" i="7" a="1"/>
  <c r="J1273" i="7" s="1"/>
  <c r="I1273" i="7" a="1"/>
  <c r="I1273" i="7" s="1"/>
  <c r="H1273" i="7" a="1"/>
  <c r="H1273" i="7" s="1"/>
  <c r="J1272" i="7" a="1"/>
  <c r="J1272" i="7" s="1"/>
  <c r="I1272" i="7" a="1"/>
  <c r="I1272" i="7" s="1"/>
  <c r="H1272" i="7" a="1"/>
  <c r="H1272" i="7" s="1"/>
  <c r="J1268" i="7" a="1"/>
  <c r="J1268" i="7" s="1"/>
  <c r="I1268" i="7" a="1"/>
  <c r="I1268" i="7" s="1"/>
  <c r="H1268" i="7" a="1"/>
  <c r="H1268" i="7" s="1"/>
  <c r="J1248" i="7" a="1"/>
  <c r="J1248" i="7" s="1"/>
  <c r="I1248" i="7" a="1"/>
  <c r="I1248" i="7" s="1"/>
  <c r="H1248" i="7" a="1"/>
  <c r="H1248" i="7" s="1"/>
  <c r="J1247" i="7" a="1"/>
  <c r="J1247" i="7" s="1"/>
  <c r="I1247" i="7" a="1"/>
  <c r="I1247" i="7" s="1"/>
  <c r="H1247" i="7" a="1"/>
  <c r="H1247" i="7" s="1"/>
  <c r="J1246" i="7" a="1"/>
  <c r="J1246" i="7" s="1"/>
  <c r="I1246" i="7" a="1"/>
  <c r="I1246" i="7" s="1"/>
  <c r="H1246" i="7" a="1"/>
  <c r="H1246" i="7" s="1"/>
  <c r="J1245" i="7" a="1"/>
  <c r="J1245" i="7" s="1"/>
  <c r="I1245" i="7" a="1"/>
  <c r="I1245" i="7" s="1"/>
  <c r="H1245" i="7" a="1"/>
  <c r="H1245" i="7" s="1"/>
  <c r="J1244" i="7" a="1"/>
  <c r="J1244" i="7" s="1"/>
  <c r="I1244" i="7" a="1"/>
  <c r="I1244" i="7" s="1"/>
  <c r="H1244" i="7" a="1"/>
  <c r="H1244" i="7" s="1"/>
  <c r="J1243" i="7" a="1"/>
  <c r="J1243" i="7" s="1"/>
  <c r="I1243" i="7" a="1"/>
  <c r="I1243" i="7" s="1"/>
  <c r="H1243" i="7" a="1"/>
  <c r="H1243" i="7" s="1"/>
  <c r="J1241" i="7" a="1"/>
  <c r="J1241" i="7" s="1"/>
  <c r="I1241" i="7" a="1"/>
  <c r="I1241" i="7" s="1"/>
  <c r="H1241" i="7" a="1"/>
  <c r="H1241" i="7" s="1"/>
  <c r="J1239" i="7" a="1"/>
  <c r="J1239" i="7" s="1"/>
  <c r="I1239" i="7" a="1"/>
  <c r="I1239" i="7" s="1"/>
  <c r="H1239" i="7" a="1"/>
  <c r="H1239" i="7" s="1"/>
  <c r="J1233" i="7" a="1"/>
  <c r="J1233" i="7" s="1"/>
  <c r="I1233" i="7" a="1"/>
  <c r="I1233" i="7" s="1"/>
  <c r="H1233" i="7" a="1"/>
  <c r="H1233" i="7" s="1"/>
  <c r="J1216" i="7" a="1"/>
  <c r="J1216" i="7" s="1"/>
  <c r="I1216" i="7" a="1"/>
  <c r="I1216" i="7" s="1"/>
  <c r="H1216" i="7" a="1"/>
  <c r="H1216" i="7" s="1"/>
  <c r="J1215" i="7" a="1"/>
  <c r="J1215" i="7" s="1"/>
  <c r="I1215" i="7" a="1"/>
  <c r="I1215" i="7" s="1"/>
  <c r="H1215" i="7" a="1"/>
  <c r="H1215" i="7" s="1"/>
  <c r="J1214" i="7" a="1"/>
  <c r="J1214" i="7" s="1"/>
  <c r="I1214" i="7" a="1"/>
  <c r="I1214" i="7" s="1"/>
  <c r="H1214" i="7" a="1"/>
  <c r="H1214" i="7" s="1"/>
  <c r="J1213" i="7" a="1"/>
  <c r="J1213" i="7" s="1"/>
  <c r="I1213" i="7" a="1"/>
  <c r="I1213" i="7" s="1"/>
  <c r="H1213" i="7" a="1"/>
  <c r="H1213" i="7" s="1"/>
  <c r="J1210" i="7" a="1"/>
  <c r="J1210" i="7" s="1"/>
  <c r="I1210" i="7" a="1"/>
  <c r="I1210" i="7" s="1"/>
  <c r="H1210" i="7" a="1"/>
  <c r="H1210" i="7" s="1"/>
  <c r="J1209" i="7" a="1"/>
  <c r="J1209" i="7" s="1"/>
  <c r="I1209" i="7" a="1"/>
  <c r="I1209" i="7" s="1"/>
  <c r="H1209" i="7" a="1"/>
  <c r="H1209" i="7" s="1"/>
  <c r="J1207" i="7" a="1"/>
  <c r="J1207" i="7" s="1"/>
  <c r="I1207" i="7" a="1"/>
  <c r="I1207" i="7" s="1"/>
  <c r="H1207" i="7" a="1"/>
  <c r="H1207" i="7" s="1"/>
  <c r="J1205" i="7" a="1"/>
  <c r="J1205" i="7" s="1"/>
  <c r="I1205" i="7" a="1"/>
  <c r="I1205" i="7" s="1"/>
  <c r="H1205" i="7" a="1"/>
  <c r="H1205" i="7" s="1"/>
  <c r="J1200" i="7" a="1"/>
  <c r="J1200" i="7" s="1"/>
  <c r="I1200" i="7" a="1"/>
  <c r="I1200" i="7" s="1"/>
  <c r="H1200" i="7" a="1"/>
  <c r="H1200" i="7" s="1"/>
  <c r="J1184" i="7" a="1"/>
  <c r="J1184" i="7" s="1"/>
  <c r="I1184" i="7" a="1"/>
  <c r="I1184" i="7" s="1"/>
  <c r="H1184" i="7" a="1"/>
  <c r="H1184" i="7" s="1"/>
  <c r="J1183" i="7" a="1"/>
  <c r="J1183" i="7" s="1"/>
  <c r="I1183" i="7" a="1"/>
  <c r="I1183" i="7" s="1"/>
  <c r="H1183" i="7" a="1"/>
  <c r="H1183" i="7" s="1"/>
  <c r="J1182" i="7" a="1"/>
  <c r="J1182" i="7" s="1"/>
  <c r="I1182" i="7" a="1"/>
  <c r="I1182" i="7" s="1"/>
  <c r="H1182" i="7" a="1"/>
  <c r="H1182" i="7" s="1"/>
  <c r="J1181" i="7" a="1"/>
  <c r="J1181" i="7" s="1"/>
  <c r="I1181" i="7" a="1"/>
  <c r="I1181" i="7" s="1"/>
  <c r="H1181" i="7" a="1"/>
  <c r="H1181" i="7" s="1"/>
  <c r="J1180" i="7" a="1"/>
  <c r="J1180" i="7" s="1"/>
  <c r="I1180" i="7" a="1"/>
  <c r="I1180" i="7" s="1"/>
  <c r="H1180" i="7" a="1"/>
  <c r="H1180" i="7" s="1"/>
  <c r="J1179" i="7" a="1"/>
  <c r="J1179" i="7" s="1"/>
  <c r="I1179" i="7" a="1"/>
  <c r="I1179" i="7" s="1"/>
  <c r="H1179" i="7" a="1"/>
  <c r="H1179" i="7" s="1"/>
  <c r="J1177" i="7" a="1"/>
  <c r="J1177" i="7" s="1"/>
  <c r="I1177" i="7" a="1"/>
  <c r="I1177" i="7" s="1"/>
  <c r="H1177" i="7" a="1"/>
  <c r="H1177" i="7" s="1"/>
  <c r="J1175" i="7" a="1"/>
  <c r="J1175" i="7" s="1"/>
  <c r="I1175" i="7" a="1"/>
  <c r="I1175" i="7" s="1"/>
  <c r="H1175" i="7" a="1"/>
  <c r="H1175" i="7" s="1"/>
  <c r="J1170" i="7" a="1"/>
  <c r="J1170" i="7" s="1"/>
  <c r="I1170" i="7" a="1"/>
  <c r="I1170" i="7" s="1"/>
  <c r="H1170" i="7" a="1"/>
  <c r="H1170" i="7" s="1"/>
  <c r="J2300" i="7" a="1"/>
  <c r="J2300" i="7" s="1"/>
  <c r="I2300" i="7" a="1"/>
  <c r="I2300" i="7" s="1"/>
  <c r="H2300" i="7" a="1"/>
  <c r="H2300" i="7" s="1"/>
  <c r="J2267" i="7" a="1"/>
  <c r="J2267" i="7" s="1"/>
  <c r="I2267" i="7" a="1"/>
  <c r="I2267" i="7" s="1"/>
  <c r="H2267" i="7" a="1"/>
  <c r="H2267" i="7" s="1"/>
  <c r="J2172" i="7" a="1"/>
  <c r="J2172" i="7" s="1"/>
  <c r="I2172" i="7" a="1"/>
  <c r="I2172" i="7" s="1"/>
  <c r="H2172" i="7" a="1"/>
  <c r="H2172" i="7" s="1"/>
  <c r="J2171" i="7" a="1"/>
  <c r="J2171" i="7" s="1"/>
  <c r="I2171" i="7" a="1"/>
  <c r="I2171" i="7" s="1"/>
  <c r="H2171" i="7" a="1"/>
  <c r="H2171" i="7" s="1"/>
  <c r="J2106" i="7" a="1"/>
  <c r="J2106" i="7" s="1"/>
  <c r="I2106" i="7" a="1"/>
  <c r="I2106" i="7" s="1"/>
  <c r="H2106" i="7" a="1"/>
  <c r="H2106" i="7" s="1"/>
  <c r="J2010" i="7" a="1"/>
  <c r="J2010" i="7" s="1"/>
  <c r="I2010" i="7" a="1"/>
  <c r="I2010" i="7" s="1"/>
  <c r="H2010" i="7" a="1"/>
  <c r="H2010" i="7" s="1"/>
  <c r="J2003" i="7" a="1"/>
  <c r="J2003" i="7" s="1"/>
  <c r="I2003" i="7" a="1"/>
  <c r="I2003" i="7" s="1"/>
  <c r="H2003" i="7" a="1"/>
  <c r="H2003" i="7" s="1"/>
  <c r="J1557" i="7" a="1"/>
  <c r="J1557" i="7" s="1"/>
  <c r="I1557" i="7" a="1"/>
  <c r="I1557" i="7" s="1"/>
  <c r="H1557" i="7" a="1"/>
  <c r="H1557" i="7" s="1"/>
  <c r="J1523" i="7" a="1"/>
  <c r="J1523" i="7" s="1"/>
  <c r="I1523" i="7" a="1"/>
  <c r="I1523" i="7" s="1"/>
  <c r="H1523" i="7" a="1"/>
  <c r="H1523" i="7" s="1"/>
  <c r="J1499" i="7" a="1"/>
  <c r="J1499" i="7" s="1"/>
  <c r="I1499" i="7" a="1"/>
  <c r="I1499" i="7" s="1"/>
  <c r="H1499" i="7" a="1"/>
  <c r="H1499" i="7" s="1"/>
  <c r="J1491" i="7" a="1"/>
  <c r="J1491" i="7" s="1"/>
  <c r="I1491" i="7" a="1"/>
  <c r="I1491" i="7" s="1"/>
  <c r="H1491" i="7" a="1"/>
  <c r="H1491" i="7" s="1"/>
  <c r="J1466" i="7" a="1"/>
  <c r="J1466" i="7" s="1"/>
  <c r="I1466" i="7" a="1"/>
  <c r="I1466" i="7" s="1"/>
  <c r="H1466" i="7" a="1"/>
  <c r="H1466" i="7" s="1"/>
  <c r="J1429" i="7" a="1"/>
  <c r="J1429" i="7" s="1"/>
  <c r="I1429" i="7" a="1"/>
  <c r="I1429" i="7" s="1"/>
  <c r="H1429" i="7" a="1"/>
  <c r="H1429" i="7" s="1"/>
  <c r="J1396" i="7" a="1"/>
  <c r="J1396" i="7" s="1"/>
  <c r="I1396" i="7" a="1"/>
  <c r="I1396" i="7" s="1"/>
  <c r="H1396" i="7" a="1"/>
  <c r="H1396" i="7" s="1"/>
  <c r="J1363" i="7" a="1"/>
  <c r="J1363" i="7" s="1"/>
  <c r="I1363" i="7" a="1"/>
  <c r="I1363" i="7" s="1"/>
  <c r="H1363" i="7" a="1"/>
  <c r="H1363" i="7" s="1"/>
  <c r="J1310" i="7" a="1"/>
  <c r="J1310" i="7" s="1"/>
  <c r="I1310" i="7" a="1"/>
  <c r="I1310" i="7" s="1"/>
  <c r="H1310" i="7" a="1"/>
  <c r="H1310" i="7" s="1"/>
  <c r="J1211" i="7" a="1"/>
  <c r="J1211" i="7" s="1"/>
  <c r="I1211" i="7" a="1"/>
  <c r="I1211" i="7" s="1"/>
  <c r="H1211" i="7" a="1"/>
  <c r="H1211" i="7" s="1"/>
  <c r="J32" i="7" a="1"/>
  <c r="J32" i="7" s="1"/>
  <c r="I32" i="7" a="1"/>
  <c r="I32" i="7" s="1"/>
  <c r="H32" i="7" a="1"/>
  <c r="H32" i="7" s="1"/>
  <c r="J31" i="7" a="1"/>
  <c r="J31" i="7" s="1"/>
  <c r="I31" i="7" a="1"/>
  <c r="I31" i="7" s="1"/>
  <c r="H31" i="7" a="1"/>
  <c r="H31" i="7" s="1"/>
  <c r="J30" i="7" a="1"/>
  <c r="J30" i="7" s="1"/>
  <c r="I30" i="7" a="1"/>
  <c r="I30" i="7" s="1"/>
  <c r="H30" i="7" a="1"/>
  <c r="H30" i="7" s="1"/>
  <c r="J28" i="7" a="1"/>
  <c r="J28" i="7" s="1"/>
  <c r="I28" i="7" a="1"/>
  <c r="I28" i="7" s="1"/>
  <c r="H28" i="7" a="1"/>
  <c r="H28" i="7" s="1"/>
  <c r="J27" i="7" a="1"/>
  <c r="J27" i="7" s="1"/>
  <c r="I27" i="7" a="1"/>
  <c r="I27" i="7" s="1"/>
  <c r="H27" i="7" a="1"/>
  <c r="H27" i="7" s="1"/>
  <c r="J24" i="7" a="1"/>
  <c r="J24" i="7" s="1"/>
  <c r="I24" i="7" a="1"/>
  <c r="I24" i="7" s="1"/>
  <c r="H24" i="7" a="1"/>
  <c r="H24" i="7" s="1"/>
  <c r="H1047" i="7" a="1"/>
  <c r="H1047" i="7" s="1"/>
  <c r="I1047" i="7" a="1"/>
  <c r="I1047" i="7" s="1"/>
  <c r="J1047" i="7" a="1"/>
  <c r="J1047" i="7" s="1"/>
  <c r="J1964" i="7" a="1"/>
  <c r="J1964" i="7" s="1"/>
  <c r="I1964" i="7" a="1"/>
  <c r="I1964" i="7" s="1"/>
  <c r="H1964" i="7" a="1"/>
  <c r="H1964" i="7" s="1"/>
  <c r="H1838" i="7" a="1"/>
  <c r="H1838" i="7" s="1"/>
  <c r="I1838" i="7" a="1"/>
  <c r="I1838" i="7" s="1"/>
  <c r="J1838" i="7" a="1"/>
  <c r="J1838" i="7" s="1"/>
  <c r="J264" i="7" a="1"/>
  <c r="J264" i="7" s="1"/>
  <c r="I264" i="7" a="1"/>
  <c r="I264" i="7" s="1"/>
  <c r="H264" i="7" a="1"/>
  <c r="H264" i="7" s="1"/>
  <c r="J138" i="7" a="1"/>
  <c r="J138" i="7" s="1"/>
  <c r="I138" i="7" a="1"/>
  <c r="I138" i="7" s="1"/>
  <c r="H138" i="7" a="1"/>
  <c r="H138" i="7" s="1"/>
  <c r="J105" i="7" a="1"/>
  <c r="J105" i="7" s="1"/>
  <c r="I105" i="7" a="1"/>
  <c r="I105" i="7" s="1"/>
  <c r="H105" i="7" a="1"/>
  <c r="H105" i="7" s="1"/>
  <c r="J72" i="7" a="1"/>
  <c r="J72" i="7" s="1"/>
  <c r="I72" i="7" a="1"/>
  <c r="I72" i="7" s="1"/>
  <c r="H72" i="7" a="1"/>
  <c r="H72" i="7" s="1"/>
  <c r="J41" i="7" a="1"/>
  <c r="J41" i="7" s="1"/>
  <c r="I41" i="7" a="1"/>
  <c r="I41" i="7" s="1"/>
  <c r="H41" i="7" a="1"/>
  <c r="H41" i="7" s="1"/>
  <c r="J7" i="7" a="1"/>
  <c r="J7" i="7" s="1"/>
  <c r="I7" i="7" a="1"/>
  <c r="I7" i="7" s="1"/>
  <c r="H7" i="7" a="1"/>
  <c r="H7" i="7" s="1"/>
  <c r="H1738" i="7" a="1"/>
  <c r="H1738" i="7" s="1"/>
  <c r="I1738" i="7" a="1"/>
  <c r="I1738" i="7" s="1"/>
  <c r="J1738" i="7" a="1"/>
  <c r="J1738" i="7" s="1"/>
  <c r="H1926" i="7" a="1"/>
  <c r="H1926" i="7" s="1"/>
  <c r="I1926" i="7" a="1"/>
  <c r="I1926" i="7" s="1"/>
  <c r="J1926" i="7" a="1"/>
  <c r="J1926" i="7" s="1"/>
  <c r="J1101" i="7" a="1"/>
  <c r="J1101" i="7" s="1"/>
  <c r="I1101" i="7" a="1"/>
  <c r="I1101" i="7" s="1"/>
  <c r="H1101" i="7" a="1"/>
  <c r="H1101" i="7" s="1"/>
  <c r="J1066" i="7" a="1"/>
  <c r="J1066" i="7" s="1"/>
  <c r="I1066" i="7" a="1"/>
  <c r="I1066" i="7" s="1"/>
  <c r="H1066" i="7" a="1"/>
  <c r="H1066" i="7" s="1"/>
  <c r="J1034" i="7" a="1"/>
  <c r="J1034" i="7" s="1"/>
  <c r="I1034" i="7" a="1"/>
  <c r="I1034" i="7" s="1"/>
  <c r="H1034" i="7" a="1"/>
  <c r="H1034" i="7" s="1"/>
  <c r="J1000" i="7" a="1"/>
  <c r="J1000" i="7" s="1"/>
  <c r="I1000" i="7" a="1"/>
  <c r="I1000" i="7" s="1"/>
  <c r="H1000" i="7" a="1"/>
  <c r="H1000" i="7" s="1"/>
  <c r="J971" i="7" a="1"/>
  <c r="J971" i="7" s="1"/>
  <c r="I971" i="7" a="1"/>
  <c r="I971" i="7" s="1"/>
  <c r="H971" i="7" a="1"/>
  <c r="H971" i="7" s="1"/>
  <c r="J909" i="7" a="1"/>
  <c r="J909" i="7" s="1"/>
  <c r="I909" i="7" a="1"/>
  <c r="I909" i="7" s="1"/>
  <c r="H909" i="7" a="1"/>
  <c r="H909" i="7" s="1"/>
  <c r="J875" i="7" a="1"/>
  <c r="J875" i="7" s="1"/>
  <c r="I875" i="7" a="1"/>
  <c r="I875" i="7" s="1"/>
  <c r="H875" i="7" a="1"/>
  <c r="H875" i="7" s="1"/>
  <c r="J844" i="7" a="1"/>
  <c r="J844" i="7" s="1"/>
  <c r="I844" i="7" a="1"/>
  <c r="I844" i="7" s="1"/>
  <c r="H844" i="7" a="1"/>
  <c r="H844" i="7" s="1"/>
  <c r="J810" i="7" a="1"/>
  <c r="J810" i="7" s="1"/>
  <c r="I810" i="7" a="1"/>
  <c r="I810" i="7" s="1"/>
  <c r="H810" i="7" a="1"/>
  <c r="H810" i="7" s="1"/>
  <c r="J781" i="7" a="1"/>
  <c r="J781" i="7" s="1"/>
  <c r="I781" i="7" a="1"/>
  <c r="I781" i="7" s="1"/>
  <c r="H781" i="7" a="1"/>
  <c r="H781" i="7" s="1"/>
  <c r="J749" i="7" a="1"/>
  <c r="J749" i="7" s="1"/>
  <c r="I749" i="7" a="1"/>
  <c r="I749" i="7" s="1"/>
  <c r="H749" i="7" a="1"/>
  <c r="H749" i="7" s="1"/>
  <c r="J718" i="7" a="1"/>
  <c r="J718" i="7" s="1"/>
  <c r="I718" i="7" a="1"/>
  <c r="I718" i="7" s="1"/>
  <c r="H718" i="7" a="1"/>
  <c r="H718" i="7" s="1"/>
  <c r="J684" i="7" a="1"/>
  <c r="J684" i="7" s="1"/>
  <c r="I684" i="7" a="1"/>
  <c r="I684" i="7" s="1"/>
  <c r="H684" i="7" a="1"/>
  <c r="H684" i="7" s="1"/>
  <c r="J652" i="7" a="1"/>
  <c r="J652" i="7" s="1"/>
  <c r="I652" i="7" a="1"/>
  <c r="I652" i="7" s="1"/>
  <c r="H652" i="7" a="1"/>
  <c r="H652" i="7" s="1"/>
  <c r="J618" i="7" a="1"/>
  <c r="J618" i="7" s="1"/>
  <c r="I618" i="7" a="1"/>
  <c r="I618" i="7" s="1"/>
  <c r="H618" i="7" a="1"/>
  <c r="H618" i="7" s="1"/>
  <c r="J589" i="7" a="1"/>
  <c r="J589" i="7" s="1"/>
  <c r="I589" i="7" a="1"/>
  <c r="I589" i="7" s="1"/>
  <c r="H589" i="7" a="1"/>
  <c r="H589" i="7" s="1"/>
  <c r="J555" i="7" a="1"/>
  <c r="J555" i="7" s="1"/>
  <c r="I555" i="7" a="1"/>
  <c r="I555" i="7" s="1"/>
  <c r="H555" i="7" a="1"/>
  <c r="H555" i="7" s="1"/>
  <c r="J524" i="7" a="1"/>
  <c r="J524" i="7" s="1"/>
  <c r="I524" i="7" a="1"/>
  <c r="I524" i="7" s="1"/>
  <c r="H524" i="7" a="1"/>
  <c r="H524" i="7" s="1"/>
  <c r="J492" i="7" a="1"/>
  <c r="J492" i="7" s="1"/>
  <c r="I492" i="7" a="1"/>
  <c r="I492" i="7" s="1"/>
  <c r="H492" i="7" a="1"/>
  <c r="H492" i="7" s="1"/>
  <c r="J458" i="7" a="1"/>
  <c r="J458" i="7" s="1"/>
  <c r="I458" i="7" a="1"/>
  <c r="I458" i="7" s="1"/>
  <c r="H458" i="7" a="1"/>
  <c r="H458" i="7" s="1"/>
  <c r="J427" i="7" a="1"/>
  <c r="J427" i="7" s="1"/>
  <c r="I427" i="7" a="1"/>
  <c r="I427" i="7" s="1"/>
  <c r="H427" i="7" a="1"/>
  <c r="H427" i="7" s="1"/>
  <c r="J396" i="7" a="1"/>
  <c r="J396" i="7" s="1"/>
  <c r="I396" i="7" a="1"/>
  <c r="I396" i="7" s="1"/>
  <c r="H396" i="7" a="1"/>
  <c r="H396" i="7" s="1"/>
  <c r="J367" i="7" a="1"/>
  <c r="J367" i="7" s="1"/>
  <c r="I367" i="7" a="1"/>
  <c r="I367" i="7" s="1"/>
  <c r="H367" i="7" a="1"/>
  <c r="H367" i="7" s="1"/>
  <c r="J332" i="7" a="1"/>
  <c r="J332" i="7" s="1"/>
  <c r="I332" i="7" a="1"/>
  <c r="I332" i="7" s="1"/>
  <c r="H332" i="7" a="1"/>
  <c r="H332" i="7" s="1"/>
  <c r="J268" i="7" a="1"/>
  <c r="J268" i="7" s="1"/>
  <c r="I268" i="7" a="1"/>
  <c r="I268" i="7" s="1"/>
  <c r="H268" i="7" a="1"/>
  <c r="H268" i="7" s="1"/>
  <c r="J238" i="7" a="1"/>
  <c r="J238" i="7" s="1"/>
  <c r="I238" i="7" a="1"/>
  <c r="I238" i="7" s="1"/>
  <c r="H238" i="7" a="1"/>
  <c r="H238" i="7" s="1"/>
  <c r="J202" i="7" a="1"/>
  <c r="J202" i="7" s="1"/>
  <c r="I202" i="7" a="1"/>
  <c r="I202" i="7" s="1"/>
  <c r="H202" i="7" a="1"/>
  <c r="H202" i="7" s="1"/>
  <c r="J176" i="7" a="1"/>
  <c r="J176" i="7" s="1"/>
  <c r="I176" i="7" a="1"/>
  <c r="I176" i="7" s="1"/>
  <c r="H176" i="7" a="1"/>
  <c r="H176" i="7" s="1"/>
  <c r="J143" i="7" a="1"/>
  <c r="J143" i="7" s="1"/>
  <c r="I143" i="7" a="1"/>
  <c r="I143" i="7" s="1"/>
  <c r="H143" i="7" a="1"/>
  <c r="H143" i="7" s="1"/>
  <c r="J109" i="7" a="1"/>
  <c r="J109" i="7" s="1"/>
  <c r="I109" i="7" a="1"/>
  <c r="I109" i="7" s="1"/>
  <c r="H109" i="7" a="1"/>
  <c r="H109" i="7" s="1"/>
  <c r="J77" i="7" a="1"/>
  <c r="J77" i="7" s="1"/>
  <c r="I77" i="7" a="1"/>
  <c r="I77" i="7" s="1"/>
  <c r="H77" i="7" a="1"/>
  <c r="H77" i="7" s="1"/>
  <c r="J46" i="7" a="1"/>
  <c r="J46" i="7" s="1"/>
  <c r="I46" i="7" a="1"/>
  <c r="I46" i="7" s="1"/>
  <c r="H46" i="7" a="1"/>
  <c r="H46" i="7" s="1"/>
  <c r="J305" i="7" a="1"/>
  <c r="J305" i="7" s="1"/>
  <c r="I305" i="7" a="1"/>
  <c r="I305" i="7" s="1"/>
  <c r="H305" i="7" a="1"/>
  <c r="H305" i="7" s="1"/>
  <c r="J1711" i="7" a="1"/>
  <c r="J1711" i="7" s="1"/>
  <c r="I1711" i="7" a="1"/>
  <c r="I1711" i="7" s="1"/>
  <c r="H1711" i="7" a="1"/>
  <c r="H1711" i="7" s="1"/>
  <c r="J1482" i="7" a="1"/>
  <c r="J1482" i="7" s="1"/>
  <c r="I1482" i="7" a="1"/>
  <c r="I1482" i="7" s="1"/>
  <c r="H1482" i="7" a="1"/>
  <c r="H1482" i="7" s="1"/>
  <c r="J1447" i="7" a="1"/>
  <c r="J1447" i="7" s="1"/>
  <c r="I1447" i="7" a="1"/>
  <c r="I1447" i="7" s="1"/>
  <c r="H1447" i="7" a="1"/>
  <c r="H1447" i="7" s="1"/>
  <c r="J1418" i="7" a="1"/>
  <c r="J1418" i="7" s="1"/>
  <c r="I1418" i="7" a="1"/>
  <c r="I1418" i="7" s="1"/>
  <c r="H1418" i="7" a="1"/>
  <c r="H1418" i="7" s="1"/>
  <c r="J1386" i="7" a="1"/>
  <c r="J1386" i="7" s="1"/>
  <c r="I1386" i="7" a="1"/>
  <c r="I1386" i="7" s="1"/>
  <c r="H1386" i="7" a="1"/>
  <c r="H1386" i="7" s="1"/>
  <c r="J1354" i="7" a="1"/>
  <c r="J1354" i="7" s="1"/>
  <c r="I1354" i="7" a="1"/>
  <c r="I1354" i="7" s="1"/>
  <c r="H1354" i="7" a="1"/>
  <c r="H1354" i="7" s="1"/>
  <c r="J1261" i="7" a="1"/>
  <c r="J1261" i="7" s="1"/>
  <c r="I1261" i="7" a="1"/>
  <c r="I1261" i="7" s="1"/>
  <c r="H1261" i="7" a="1"/>
  <c r="H1261" i="7" s="1"/>
  <c r="J1193" i="7" a="1"/>
  <c r="J1193" i="7" s="1"/>
  <c r="I1193" i="7" a="1"/>
  <c r="I1193" i="7" s="1"/>
  <c r="H1193" i="7" a="1"/>
  <c r="H1193" i="7" s="1"/>
  <c r="J2060" i="7" a="1"/>
  <c r="J2060" i="7" s="1"/>
  <c r="I2060" i="7" a="1"/>
  <c r="I2060" i="7" s="1"/>
  <c r="H2060" i="7" a="1"/>
  <c r="H2060" i="7" s="1"/>
  <c r="J1935" i="7" a="1"/>
  <c r="J1935" i="7" s="1"/>
  <c r="I1935" i="7" a="1"/>
  <c r="I1935" i="7" s="1"/>
  <c r="H1935" i="7" a="1"/>
  <c r="H1935" i="7" s="1"/>
  <c r="J1325" i="7" a="1"/>
  <c r="J1325" i="7" s="1"/>
  <c r="I1325" i="7" a="1"/>
  <c r="I1325" i="7" s="1"/>
  <c r="H1325" i="7" a="1"/>
  <c r="H1325" i="7" s="1"/>
  <c r="J1225" i="7" a="1"/>
  <c r="J1225" i="7" s="1"/>
  <c r="I1225" i="7" a="1"/>
  <c r="I1225" i="7" s="1"/>
  <c r="H1225" i="7" a="1"/>
  <c r="H1225" i="7" s="1"/>
  <c r="J1164" i="7" a="1"/>
  <c r="J1164" i="7" s="1"/>
  <c r="I1164" i="7" a="1"/>
  <c r="I1164" i="7" s="1"/>
  <c r="H1164" i="7" a="1"/>
  <c r="H1164" i="7" s="1"/>
  <c r="J10" i="7" a="1"/>
  <c r="J10" i="7" s="1"/>
  <c r="I10" i="7" a="1"/>
  <c r="I10" i="7" s="1"/>
  <c r="H10" i="7" a="1"/>
  <c r="H10" i="7" s="1"/>
  <c r="J1705" i="7" a="1"/>
  <c r="J1705" i="7" s="1"/>
  <c r="I1705" i="7" a="1"/>
  <c r="I1705" i="7" s="1"/>
  <c r="H1705" i="7" a="1"/>
  <c r="H1705" i="7" s="1"/>
  <c r="J1674" i="7" a="1"/>
  <c r="J1674" i="7" s="1"/>
  <c r="I1674" i="7" a="1"/>
  <c r="I1674" i="7" s="1"/>
  <c r="H1674" i="7" a="1"/>
  <c r="H1674" i="7" s="1"/>
  <c r="J1610" i="7" a="1"/>
  <c r="J1610" i="7" s="1"/>
  <c r="I1610" i="7" a="1"/>
  <c r="I1610" i="7" s="1"/>
  <c r="H1610" i="7" a="1"/>
  <c r="H1610" i="7" s="1"/>
  <c r="J1577" i="7" a="1"/>
  <c r="J1577" i="7" s="1"/>
  <c r="I1577" i="7" a="1"/>
  <c r="I1577" i="7" s="1"/>
  <c r="H1577" i="7" a="1"/>
  <c r="H1577" i="7" s="1"/>
  <c r="J1545" i="7" a="1"/>
  <c r="J1545" i="7" s="1"/>
  <c r="I1545" i="7" a="1"/>
  <c r="I1545" i="7" s="1"/>
  <c r="H1545" i="7" a="1"/>
  <c r="H1545" i="7" s="1"/>
  <c r="H805" i="7" a="1"/>
  <c r="H805" i="7" s="1"/>
  <c r="I805" i="7" a="1"/>
  <c r="I805" i="7" s="1"/>
  <c r="J805" i="7" a="1"/>
  <c r="J805" i="7" s="1"/>
  <c r="J2119" i="7" a="1"/>
  <c r="J2119" i="7" s="1"/>
  <c r="I2119" i="7" a="1"/>
  <c r="I2119" i="7" s="1"/>
  <c r="H2119" i="7" a="1"/>
  <c r="H2119" i="7" s="1"/>
  <c r="J1960" i="7" a="1"/>
  <c r="J1960" i="7" s="1"/>
  <c r="I1960" i="7" a="1"/>
  <c r="I1960" i="7" s="1"/>
  <c r="H1960" i="7" a="1"/>
  <c r="H1960" i="7" s="1"/>
  <c r="J1895" i="7" a="1"/>
  <c r="J1895" i="7" s="1"/>
  <c r="I1895" i="7" a="1"/>
  <c r="I1895" i="7" s="1"/>
  <c r="H1895" i="7" a="1"/>
  <c r="H1895" i="7" s="1"/>
  <c r="J1866" i="7" a="1"/>
  <c r="J1866" i="7" s="1"/>
  <c r="I1866" i="7" a="1"/>
  <c r="I1866" i="7" s="1"/>
  <c r="H1866" i="7" a="1"/>
  <c r="H1866" i="7" s="1"/>
  <c r="J1835" i="7" a="1"/>
  <c r="J1835" i="7" s="1"/>
  <c r="I1835" i="7" a="1"/>
  <c r="I1835" i="7" s="1"/>
  <c r="H1835" i="7" a="1"/>
  <c r="H1835" i="7" s="1"/>
  <c r="J1798" i="7" a="1"/>
  <c r="J1798" i="7" s="1"/>
  <c r="I1798" i="7" a="1"/>
  <c r="I1798" i="7" s="1"/>
  <c r="H1798" i="7" a="1"/>
  <c r="H1798" i="7" s="1"/>
  <c r="J1767" i="7" a="1"/>
  <c r="J1767" i="7" s="1"/>
  <c r="I1767" i="7" a="1"/>
  <c r="I1767" i="7" s="1"/>
  <c r="H1767" i="7" a="1"/>
  <c r="H1767" i="7" s="1"/>
  <c r="J1740" i="7" a="1"/>
  <c r="J1740" i="7" s="1"/>
  <c r="I1740" i="7" a="1"/>
  <c r="I1740" i="7" s="1"/>
  <c r="H1740" i="7" a="1"/>
  <c r="H1740" i="7" s="1"/>
  <c r="J1578" i="7" a="1"/>
  <c r="J1578" i="7" s="1"/>
  <c r="I1578" i="7" a="1"/>
  <c r="I1578" i="7" s="1"/>
  <c r="H1578" i="7" a="1"/>
  <c r="H1578" i="7" s="1"/>
  <c r="J1289" i="7" a="1"/>
  <c r="J1289" i="7" s="1"/>
  <c r="I1289" i="7" a="1"/>
  <c r="I1289" i="7" s="1"/>
  <c r="H1289" i="7" a="1"/>
  <c r="H1289" i="7" s="1"/>
  <c r="J1095" i="7" a="1"/>
  <c r="J1095" i="7" s="1"/>
  <c r="I1095" i="7" a="1"/>
  <c r="I1095" i="7" s="1"/>
  <c r="H1095" i="7" a="1"/>
  <c r="H1095" i="7" s="1"/>
  <c r="J1029" i="7" a="1"/>
  <c r="J1029" i="7" s="1"/>
  <c r="I1029" i="7" a="1"/>
  <c r="I1029" i="7" s="1"/>
  <c r="H1029" i="7" a="1"/>
  <c r="H1029" i="7" s="1"/>
  <c r="J967" i="7" a="1"/>
  <c r="J967" i="7" s="1"/>
  <c r="I967" i="7" a="1"/>
  <c r="I967" i="7" s="1"/>
  <c r="H967" i="7" a="1"/>
  <c r="H967" i="7" s="1"/>
  <c r="J549" i="7" a="1"/>
  <c r="J549" i="7" s="1"/>
  <c r="I549" i="7" a="1"/>
  <c r="I549" i="7" s="1"/>
  <c r="H549" i="7" a="1"/>
  <c r="H549" i="7" s="1"/>
  <c r="J517" i="7" a="1"/>
  <c r="J517" i="7" s="1"/>
  <c r="I517" i="7" a="1"/>
  <c r="I517" i="7" s="1"/>
  <c r="H517" i="7" a="1"/>
  <c r="H517" i="7" s="1"/>
  <c r="J420" i="7" a="1"/>
  <c r="J420" i="7" s="1"/>
  <c r="I420" i="7" a="1"/>
  <c r="I420" i="7" s="1"/>
  <c r="H420" i="7" a="1"/>
  <c r="H420" i="7" s="1"/>
  <c r="J388" i="7" a="1"/>
  <c r="J388" i="7" s="1"/>
  <c r="I388" i="7" a="1"/>
  <c r="I388" i="7" s="1"/>
  <c r="H388" i="7" a="1"/>
  <c r="H388" i="7" s="1"/>
  <c r="J356" i="7" a="1"/>
  <c r="J356" i="7" s="1"/>
  <c r="I356" i="7" a="1"/>
  <c r="I356" i="7" s="1"/>
  <c r="H356" i="7" a="1"/>
  <c r="H356" i="7" s="1"/>
  <c r="J296" i="7" a="1"/>
  <c r="J296" i="7" s="1"/>
  <c r="I296" i="7" a="1"/>
  <c r="I296" i="7" s="1"/>
  <c r="H296" i="7" a="1"/>
  <c r="H296" i="7" s="1"/>
  <c r="J261" i="7" a="1"/>
  <c r="J261" i="7" s="1"/>
  <c r="I261" i="7" a="1"/>
  <c r="I261" i="7" s="1"/>
  <c r="H261" i="7" a="1"/>
  <c r="H261" i="7" s="1"/>
  <c r="H133" i="7" a="1"/>
  <c r="H133" i="7" s="1"/>
  <c r="I133" i="7" a="1"/>
  <c r="I133" i="7" s="1"/>
  <c r="J133" i="7" a="1"/>
  <c r="J133" i="7" s="1"/>
  <c r="H797" i="7" a="1"/>
  <c r="H797" i="7" s="1"/>
  <c r="I797" i="7" a="1"/>
  <c r="I797" i="7" s="1"/>
  <c r="J797" i="7" a="1"/>
  <c r="J797" i="7" s="1"/>
  <c r="J743" i="7" a="1"/>
  <c r="J743" i="7" s="1"/>
  <c r="I743" i="7" a="1"/>
  <c r="I743" i="7" s="1"/>
  <c r="H743" i="7" a="1"/>
  <c r="H743" i="7" s="1"/>
  <c r="J712" i="7" a="1"/>
  <c r="J712" i="7" s="1"/>
  <c r="I712" i="7" a="1"/>
  <c r="I712" i="7" s="1"/>
  <c r="H712" i="7" a="1"/>
  <c r="H712" i="7" s="1"/>
  <c r="J678" i="7" a="1"/>
  <c r="J678" i="7" s="1"/>
  <c r="I678" i="7" a="1"/>
  <c r="I678" i="7" s="1"/>
  <c r="H678" i="7" a="1"/>
  <c r="H678" i="7" s="1"/>
  <c r="J646" i="7" a="1"/>
  <c r="J646" i="7" s="1"/>
  <c r="I646" i="7" a="1"/>
  <c r="I646" i="7" s="1"/>
  <c r="H646" i="7" a="1"/>
  <c r="H646" i="7" s="1"/>
  <c r="J612" i="7" a="1"/>
  <c r="J612" i="7" s="1"/>
  <c r="I612" i="7" a="1"/>
  <c r="I612" i="7" s="1"/>
  <c r="H612" i="7" a="1"/>
  <c r="H612" i="7" s="1"/>
  <c r="J583" i="7" a="1"/>
  <c r="J583" i="7" s="1"/>
  <c r="I583" i="7" a="1"/>
  <c r="I583" i="7" s="1"/>
  <c r="H583" i="7" a="1"/>
  <c r="H583" i="7" s="1"/>
  <c r="J518" i="7" a="1"/>
  <c r="J518" i="7" s="1"/>
  <c r="I518" i="7" a="1"/>
  <c r="I518" i="7" s="1"/>
  <c r="H518" i="7" a="1"/>
  <c r="H518" i="7" s="1"/>
  <c r="J486" i="7" a="1"/>
  <c r="J486" i="7" s="1"/>
  <c r="I486" i="7" a="1"/>
  <c r="I486" i="7" s="1"/>
  <c r="H486" i="7" a="1"/>
  <c r="H486" i="7" s="1"/>
  <c r="J452" i="7" a="1"/>
  <c r="J452" i="7" s="1"/>
  <c r="I452" i="7" a="1"/>
  <c r="I452" i="7" s="1"/>
  <c r="H452" i="7" a="1"/>
  <c r="H452" i="7" s="1"/>
  <c r="J421" i="7" a="1"/>
  <c r="J421" i="7" s="1"/>
  <c r="I421" i="7" a="1"/>
  <c r="I421" i="7" s="1"/>
  <c r="H421" i="7" a="1"/>
  <c r="H421" i="7" s="1"/>
  <c r="J390" i="7" a="1"/>
  <c r="J390" i="7" s="1"/>
  <c r="I390" i="7" a="1"/>
  <c r="I390" i="7" s="1"/>
  <c r="H390" i="7" a="1"/>
  <c r="H390" i="7" s="1"/>
  <c r="J359" i="7" a="1"/>
  <c r="J359" i="7" s="1"/>
  <c r="I359" i="7" a="1"/>
  <c r="I359" i="7" s="1"/>
  <c r="H359" i="7" a="1"/>
  <c r="H359" i="7" s="1"/>
  <c r="J326" i="7" a="1"/>
  <c r="J326" i="7" s="1"/>
  <c r="I326" i="7" a="1"/>
  <c r="I326" i="7" s="1"/>
  <c r="H326" i="7" a="1"/>
  <c r="H326" i="7" s="1"/>
  <c r="J298" i="7" a="1"/>
  <c r="J298" i="7" s="1"/>
  <c r="I298" i="7" a="1"/>
  <c r="I298" i="7" s="1"/>
  <c r="H298" i="7" a="1"/>
  <c r="H298" i="7" s="1"/>
  <c r="J262" i="7" a="1"/>
  <c r="J262" i="7" s="1"/>
  <c r="I262" i="7" a="1"/>
  <c r="I262" i="7" s="1"/>
  <c r="H262" i="7" a="1"/>
  <c r="H262" i="7" s="1"/>
  <c r="J231" i="7" a="1"/>
  <c r="J231" i="7" s="1"/>
  <c r="I231" i="7" a="1"/>
  <c r="I231" i="7" s="1"/>
  <c r="H231" i="7" a="1"/>
  <c r="H231" i="7" s="1"/>
  <c r="J196" i="7" a="1"/>
  <c r="J196" i="7" s="1"/>
  <c r="I196" i="7" a="1"/>
  <c r="I196" i="7" s="1"/>
  <c r="H196" i="7" a="1"/>
  <c r="H196" i="7" s="1"/>
  <c r="J168" i="7" a="1"/>
  <c r="J168" i="7" s="1"/>
  <c r="I168" i="7" a="1"/>
  <c r="I168" i="7" s="1"/>
  <c r="H168" i="7" a="1"/>
  <c r="H168" i="7" s="1"/>
  <c r="J135" i="7" a="1"/>
  <c r="J135" i="7" s="1"/>
  <c r="I135" i="7" a="1"/>
  <c r="I135" i="7" s="1"/>
  <c r="H135" i="7" a="1"/>
  <c r="H135" i="7" s="1"/>
  <c r="J103" i="7" a="1"/>
  <c r="J103" i="7" s="1"/>
  <c r="I103" i="7" a="1"/>
  <c r="I103" i="7" s="1"/>
  <c r="H103" i="7" a="1"/>
  <c r="H103" i="7" s="1"/>
  <c r="J69" i="7" a="1"/>
  <c r="J69" i="7" s="1"/>
  <c r="I69" i="7" a="1"/>
  <c r="I69" i="7" s="1"/>
  <c r="H69" i="7" a="1"/>
  <c r="H69" i="7" s="1"/>
  <c r="J38" i="7" a="1"/>
  <c r="J38" i="7" s="1"/>
  <c r="I38" i="7" a="1"/>
  <c r="I38" i="7" s="1"/>
  <c r="H38" i="7" a="1"/>
  <c r="H38" i="7" s="1"/>
  <c r="J4" i="7" a="1"/>
  <c r="J4" i="7" s="1"/>
  <c r="I4" i="7" a="1"/>
  <c r="I4" i="7" s="1"/>
  <c r="H4" i="7" a="1"/>
  <c r="H4" i="7" s="1"/>
  <c r="J940" i="7" a="1"/>
  <c r="J940" i="7" s="1"/>
  <c r="I940" i="7" a="1"/>
  <c r="I940" i="7" s="1"/>
  <c r="H940" i="7" a="1"/>
  <c r="H940" i="7" s="1"/>
  <c r="J907" i="7" a="1"/>
  <c r="J907" i="7" s="1"/>
  <c r="I907" i="7" a="1"/>
  <c r="I907" i="7" s="1"/>
  <c r="H907" i="7" a="1"/>
  <c r="H907" i="7" s="1"/>
  <c r="J1770" i="7" a="1"/>
  <c r="J1770" i="7" s="1"/>
  <c r="I1770" i="7" a="1"/>
  <c r="I1770" i="7" s="1"/>
  <c r="H1770" i="7" a="1"/>
  <c r="H1770" i="7" s="1"/>
  <c r="J1709" i="7" a="1"/>
  <c r="J1709" i="7" s="1"/>
  <c r="I1709" i="7" a="1"/>
  <c r="I1709" i="7" s="1"/>
  <c r="H1709" i="7" a="1"/>
  <c r="H1709" i="7" s="1"/>
  <c r="J1677" i="7" a="1"/>
  <c r="J1677" i="7" s="1"/>
  <c r="I1677" i="7" a="1"/>
  <c r="I1677" i="7" s="1"/>
  <c r="H1677" i="7" a="1"/>
  <c r="H1677" i="7" s="1"/>
  <c r="J1613" i="7" a="1"/>
  <c r="J1613" i="7" s="1"/>
  <c r="I1613" i="7" a="1"/>
  <c r="I1613" i="7" s="1"/>
  <c r="H1613" i="7" a="1"/>
  <c r="H1613" i="7" s="1"/>
  <c r="J1580" i="7" a="1"/>
  <c r="J1580" i="7" s="1"/>
  <c r="I1580" i="7" a="1"/>
  <c r="I1580" i="7" s="1"/>
  <c r="H1580" i="7" a="1"/>
  <c r="H1580" i="7" s="1"/>
  <c r="J1548" i="7" a="1"/>
  <c r="J1548" i="7" s="1"/>
  <c r="I1548" i="7" a="1"/>
  <c r="I1548" i="7" s="1"/>
  <c r="H1548" i="7" a="1"/>
  <c r="H1548" i="7" s="1"/>
  <c r="H1383" i="7" a="1"/>
  <c r="H1383" i="7" s="1"/>
  <c r="I1383" i="7" a="1"/>
  <c r="I1383" i="7" s="1"/>
  <c r="J1383" i="7" a="1"/>
  <c r="J1383" i="7" s="1"/>
  <c r="H1991" i="7" a="1"/>
  <c r="H1991" i="7" s="1"/>
  <c r="I1991" i="7" a="1"/>
  <c r="I1991" i="7" s="1"/>
  <c r="J1991" i="7" a="1"/>
  <c r="J1991" i="7" s="1"/>
  <c r="J1905" i="7" a="1"/>
  <c r="J1905" i="7" s="1"/>
  <c r="I1905" i="7" a="1"/>
  <c r="I1905" i="7" s="1"/>
  <c r="H1905" i="7" a="1"/>
  <c r="H1905" i="7" s="1"/>
  <c r="J1713" i="7" a="1"/>
  <c r="J1713" i="7" s="1"/>
  <c r="I1713" i="7" a="1"/>
  <c r="I1713" i="7" s="1"/>
  <c r="H1713" i="7" a="1"/>
  <c r="H1713" i="7" s="1"/>
  <c r="J1680" i="7" a="1"/>
  <c r="J1680" i="7" s="1"/>
  <c r="I1680" i="7" a="1"/>
  <c r="I1680" i="7" s="1"/>
  <c r="H1680" i="7" a="1"/>
  <c r="H1680" i="7" s="1"/>
  <c r="J1616" i="7" a="1"/>
  <c r="J1616" i="7" s="1"/>
  <c r="I1616" i="7" a="1"/>
  <c r="I1616" i="7" s="1"/>
  <c r="H1616" i="7" a="1"/>
  <c r="H1616" i="7" s="1"/>
  <c r="J1583" i="7" a="1"/>
  <c r="J1583" i="7" s="1"/>
  <c r="I1583" i="7" a="1"/>
  <c r="I1583" i="7" s="1"/>
  <c r="H1583" i="7" a="1"/>
  <c r="H1583" i="7" s="1"/>
  <c r="J1551" i="7" a="1"/>
  <c r="J1551" i="7" s="1"/>
  <c r="I1551" i="7" a="1"/>
  <c r="I1551" i="7" s="1"/>
  <c r="H1551" i="7" a="1"/>
  <c r="H1551" i="7" s="1"/>
  <c r="J944" i="7" a="1"/>
  <c r="J944" i="7" s="1"/>
  <c r="I944" i="7" a="1"/>
  <c r="I944" i="7" s="1"/>
  <c r="H944" i="7" a="1"/>
  <c r="H944" i="7" s="1"/>
  <c r="J911" i="7" a="1"/>
  <c r="J911" i="7" s="1"/>
  <c r="I911" i="7" a="1"/>
  <c r="I911" i="7" s="1"/>
  <c r="H911" i="7" a="1"/>
  <c r="H911" i="7" s="1"/>
  <c r="J846" i="7" a="1"/>
  <c r="J846" i="7" s="1"/>
  <c r="I846" i="7" a="1"/>
  <c r="I846" i="7" s="1"/>
  <c r="H846" i="7" a="1"/>
  <c r="H846" i="7" s="1"/>
  <c r="J812" i="7" a="1"/>
  <c r="J812" i="7" s="1"/>
  <c r="I812" i="7" a="1"/>
  <c r="I812" i="7" s="1"/>
  <c r="H812" i="7" a="1"/>
  <c r="H812" i="7" s="1"/>
  <c r="J177" i="7" a="1"/>
  <c r="J177" i="7" s="1"/>
  <c r="I177" i="7" a="1"/>
  <c r="I177" i="7" s="1"/>
  <c r="H177" i="7" a="1"/>
  <c r="H177" i="7" s="1"/>
  <c r="J144" i="7" a="1"/>
  <c r="J144" i="7" s="1"/>
  <c r="I144" i="7" a="1"/>
  <c r="I144" i="7" s="1"/>
  <c r="H144" i="7" a="1"/>
  <c r="H144" i="7" s="1"/>
  <c r="J78" i="7" a="1"/>
  <c r="J78" i="7" s="1"/>
  <c r="I78" i="7" a="1"/>
  <c r="I78" i="7" s="1"/>
  <c r="H78" i="7" a="1"/>
  <c r="H78" i="7" s="1"/>
  <c r="H47" i="7" a="1"/>
  <c r="H47" i="7" s="1"/>
  <c r="I47" i="7" a="1"/>
  <c r="I47" i="7" s="1"/>
  <c r="J47" i="7" a="1"/>
  <c r="J47" i="7" s="1"/>
  <c r="H1454" i="7" a="1"/>
  <c r="H1454" i="7" s="1"/>
  <c r="I1454" i="7" a="1"/>
  <c r="I1454" i="7" s="1"/>
  <c r="J1454" i="7" a="1"/>
  <c r="J1454" i="7" s="1"/>
  <c r="J1114" i="7" a="1"/>
  <c r="J1114" i="7" s="1"/>
  <c r="I1114" i="7" a="1"/>
  <c r="I1114" i="7" s="1"/>
  <c r="H1114" i="7" a="1"/>
  <c r="H1114" i="7" s="1"/>
  <c r="J1050" i="7" a="1"/>
  <c r="J1050" i="7" s="1"/>
  <c r="I1050" i="7" a="1"/>
  <c r="I1050" i="7" s="1"/>
  <c r="H1050" i="7" a="1"/>
  <c r="H1050" i="7" s="1"/>
  <c r="J1016" i="7" a="1"/>
  <c r="J1016" i="7" s="1"/>
  <c r="I1016" i="7" a="1"/>
  <c r="I1016" i="7" s="1"/>
  <c r="H1016" i="7" a="1"/>
  <c r="H1016" i="7" s="1"/>
  <c r="J986" i="7" a="1"/>
  <c r="J986" i="7" s="1"/>
  <c r="I986" i="7" a="1"/>
  <c r="I986" i="7" s="1"/>
  <c r="H986" i="7" a="1"/>
  <c r="H986" i="7" s="1"/>
  <c r="J954" i="7" a="1"/>
  <c r="J954" i="7" s="1"/>
  <c r="I954" i="7" a="1"/>
  <c r="I954" i="7" s="1"/>
  <c r="H954" i="7" a="1"/>
  <c r="H954" i="7" s="1"/>
  <c r="J890" i="7" a="1"/>
  <c r="J890" i="7" s="1"/>
  <c r="I890" i="7" a="1"/>
  <c r="I890" i="7" s="1"/>
  <c r="H890" i="7" a="1"/>
  <c r="H890" i="7" s="1"/>
  <c r="J826" i="7" a="1"/>
  <c r="J826" i="7" s="1"/>
  <c r="I826" i="7" a="1"/>
  <c r="I826" i="7" s="1"/>
  <c r="H826" i="7" a="1"/>
  <c r="H826" i="7" s="1"/>
  <c r="J793" i="7" a="1"/>
  <c r="J793" i="7" s="1"/>
  <c r="I793" i="7" a="1"/>
  <c r="I793" i="7" s="1"/>
  <c r="H793" i="7" a="1"/>
  <c r="H793" i="7" s="1"/>
  <c r="J763" i="7" a="1"/>
  <c r="J763" i="7" s="1"/>
  <c r="I763" i="7" a="1"/>
  <c r="I763" i="7" s="1"/>
  <c r="H763" i="7" a="1"/>
  <c r="H763" i="7" s="1"/>
  <c r="J698" i="7" a="1"/>
  <c r="J698" i="7" s="1"/>
  <c r="I698" i="7" a="1"/>
  <c r="I698" i="7" s="1"/>
  <c r="H698" i="7" a="1"/>
  <c r="H698" i="7" s="1"/>
  <c r="J666" i="7" a="1"/>
  <c r="J666" i="7" s="1"/>
  <c r="I666" i="7" a="1"/>
  <c r="I666" i="7" s="1"/>
  <c r="H666" i="7" a="1"/>
  <c r="H666" i="7" s="1"/>
  <c r="J634" i="7" a="1"/>
  <c r="J634" i="7" s="1"/>
  <c r="I634" i="7" a="1"/>
  <c r="I634" i="7" s="1"/>
  <c r="H634" i="7" a="1"/>
  <c r="H634" i="7" s="1"/>
  <c r="J602" i="7" a="1"/>
  <c r="J602" i="7" s="1"/>
  <c r="I602" i="7" a="1"/>
  <c r="I602" i="7" s="1"/>
  <c r="H602" i="7" a="1"/>
  <c r="H602" i="7" s="1"/>
  <c r="J538" i="7" a="1"/>
  <c r="J538" i="7" s="1"/>
  <c r="I538" i="7" a="1"/>
  <c r="I538" i="7" s="1"/>
  <c r="H538" i="7" a="1"/>
  <c r="H538" i="7" s="1"/>
  <c r="J506" i="7" a="1"/>
  <c r="J506" i="7" s="1"/>
  <c r="I506" i="7" a="1"/>
  <c r="I506" i="7" s="1"/>
  <c r="H506" i="7" a="1"/>
  <c r="H506" i="7" s="1"/>
  <c r="J474" i="7" a="1"/>
  <c r="J474" i="7" s="1"/>
  <c r="I474" i="7" a="1"/>
  <c r="I474" i="7" s="1"/>
  <c r="H474" i="7" a="1"/>
  <c r="H474" i="7" s="1"/>
  <c r="J472" i="7" a="1"/>
  <c r="J472" i="7" s="1"/>
  <c r="I472" i="7" a="1"/>
  <c r="I472" i="7" s="1"/>
  <c r="H472" i="7" a="1"/>
  <c r="H472" i="7" s="1"/>
  <c r="J442" i="7" a="1"/>
  <c r="J442" i="7" s="1"/>
  <c r="I442" i="7" a="1"/>
  <c r="I442" i="7" s="1"/>
  <c r="H442" i="7" a="1"/>
  <c r="H442" i="7" s="1"/>
  <c r="J247" i="7" a="1"/>
  <c r="J247" i="7" s="1"/>
  <c r="I247" i="7" a="1"/>
  <c r="I247" i="7" s="1"/>
  <c r="H247" i="7" a="1"/>
  <c r="H247" i="7" s="1"/>
  <c r="J154" i="7" a="1"/>
  <c r="J154" i="7" s="1"/>
  <c r="I154" i="7" a="1"/>
  <c r="I154" i="7" s="1"/>
  <c r="H154" i="7" a="1"/>
  <c r="H154" i="7" s="1"/>
  <c r="J91" i="7" a="1"/>
  <c r="J91" i="7" s="1"/>
  <c r="I91" i="7" a="1"/>
  <c r="I91" i="7" s="1"/>
  <c r="H91" i="7" a="1"/>
  <c r="H91" i="7" s="1"/>
  <c r="J59" i="7" a="1"/>
  <c r="J59" i="7" s="1"/>
  <c r="I59" i="7" a="1"/>
  <c r="I59" i="7" s="1"/>
  <c r="H59" i="7" a="1"/>
  <c r="H59" i="7" s="1"/>
  <c r="J2299" i="7" a="1"/>
  <c r="J2299" i="7" s="1"/>
  <c r="I2299" i="7" a="1"/>
  <c r="I2299" i="7" s="1"/>
  <c r="H2299" i="7" a="1"/>
  <c r="H2299" i="7" s="1"/>
  <c r="J2266" i="7" a="1"/>
  <c r="J2266" i="7" s="1"/>
  <c r="I2266" i="7" a="1"/>
  <c r="I2266" i="7" s="1"/>
  <c r="H2266" i="7" a="1"/>
  <c r="H2266" i="7" s="1"/>
  <c r="J2234" i="7" a="1"/>
  <c r="J2234" i="7" s="1"/>
  <c r="I2234" i="7" a="1"/>
  <c r="I2234" i="7" s="1"/>
  <c r="H2234" i="7" a="1"/>
  <c r="H2234" i="7" s="1"/>
  <c r="J2202" i="7" a="1"/>
  <c r="J2202" i="7" s="1"/>
  <c r="I2202" i="7" a="1"/>
  <c r="I2202" i="7" s="1"/>
  <c r="H2202" i="7" a="1"/>
  <c r="H2202" i="7" s="1"/>
  <c r="J2169" i="7" a="1"/>
  <c r="J2169" i="7" s="1"/>
  <c r="I2169" i="7" a="1"/>
  <c r="I2169" i="7" s="1"/>
  <c r="H2169" i="7" a="1"/>
  <c r="H2169" i="7" s="1"/>
  <c r="J2137" i="7" a="1"/>
  <c r="J2137" i="7" s="1"/>
  <c r="I2137" i="7" a="1"/>
  <c r="I2137" i="7" s="1"/>
  <c r="H2137" i="7" a="1"/>
  <c r="H2137" i="7" s="1"/>
  <c r="J2104" i="7" a="1"/>
  <c r="J2104" i="7" s="1"/>
  <c r="I2104" i="7" a="1"/>
  <c r="I2104" i="7" s="1"/>
  <c r="H2104" i="7" a="1"/>
  <c r="H2104" i="7" s="1"/>
  <c r="J2074" i="7" a="1"/>
  <c r="J2074" i="7" s="1"/>
  <c r="I2074" i="7" a="1"/>
  <c r="I2074" i="7" s="1"/>
  <c r="H2074" i="7" a="1"/>
  <c r="H2074" i="7" s="1"/>
  <c r="J2008" i="7" a="1"/>
  <c r="J2008" i="7" s="1"/>
  <c r="I2008" i="7" a="1"/>
  <c r="I2008" i="7" s="1"/>
  <c r="H2008" i="7" a="1"/>
  <c r="H2008" i="7" s="1"/>
  <c r="J1978" i="7" a="1"/>
  <c r="J1978" i="7" s="1"/>
  <c r="I1978" i="7" a="1"/>
  <c r="I1978" i="7" s="1"/>
  <c r="H1978" i="7" a="1"/>
  <c r="H1978" i="7" s="1"/>
  <c r="J1946" i="7" a="1"/>
  <c r="J1946" i="7" s="1"/>
  <c r="I1946" i="7" a="1"/>
  <c r="I1946" i="7" s="1"/>
  <c r="H1946" i="7" a="1"/>
  <c r="H1946" i="7" s="1"/>
  <c r="J1915" i="7" a="1"/>
  <c r="J1915" i="7" s="1"/>
  <c r="I1915" i="7" a="1"/>
  <c r="I1915" i="7" s="1"/>
  <c r="H1915" i="7" a="1"/>
  <c r="H1915" i="7" s="1"/>
  <c r="J1882" i="7" a="1"/>
  <c r="J1882" i="7" s="1"/>
  <c r="I1882" i="7" a="1"/>
  <c r="I1882" i="7" s="1"/>
  <c r="H1882" i="7" a="1"/>
  <c r="H1882" i="7" s="1"/>
  <c r="J1818" i="7" a="1"/>
  <c r="J1818" i="7" s="1"/>
  <c r="I1818" i="7" a="1"/>
  <c r="I1818" i="7" s="1"/>
  <c r="H1818" i="7" a="1"/>
  <c r="H1818" i="7" s="1"/>
  <c r="J1785" i="7" a="1"/>
  <c r="J1785" i="7" s="1"/>
  <c r="I1785" i="7" a="1"/>
  <c r="I1785" i="7" s="1"/>
  <c r="H1785" i="7" a="1"/>
  <c r="H1785" i="7" s="1"/>
  <c r="J1754" i="7" a="1"/>
  <c r="J1754" i="7" s="1"/>
  <c r="I1754" i="7" a="1"/>
  <c r="I1754" i="7" s="1"/>
  <c r="H1754" i="7" a="1"/>
  <c r="H1754" i="7" s="1"/>
  <c r="J1724" i="7" a="1"/>
  <c r="J1724" i="7" s="1"/>
  <c r="I1724" i="7" a="1"/>
  <c r="I1724" i="7" s="1"/>
  <c r="H1724" i="7" a="1"/>
  <c r="H1724" i="7" s="1"/>
  <c r="J1690" i="7" a="1"/>
  <c r="J1690" i="7" s="1"/>
  <c r="I1690" i="7" a="1"/>
  <c r="I1690" i="7" s="1"/>
  <c r="H1690" i="7" a="1"/>
  <c r="H1690" i="7" s="1"/>
  <c r="J1658" i="7" a="1"/>
  <c r="J1658" i="7" s="1"/>
  <c r="I1658" i="7" a="1"/>
  <c r="I1658" i="7" s="1"/>
  <c r="H1658" i="7" a="1"/>
  <c r="H1658" i="7" s="1"/>
  <c r="J1626" i="7" a="1"/>
  <c r="J1626" i="7" s="1"/>
  <c r="I1626" i="7" a="1"/>
  <c r="I1626" i="7" s="1"/>
  <c r="H1626" i="7" a="1"/>
  <c r="H1626" i="7" s="1"/>
  <c r="J1594" i="7" a="1"/>
  <c r="J1594" i="7" s="1"/>
  <c r="I1594" i="7" a="1"/>
  <c r="I1594" i="7" s="1"/>
  <c r="H1594" i="7" a="1"/>
  <c r="H1594" i="7" s="1"/>
  <c r="J1562" i="7" a="1"/>
  <c r="J1562" i="7" s="1"/>
  <c r="I1562" i="7" a="1"/>
  <c r="I1562" i="7" s="1"/>
  <c r="H1562" i="7" a="1"/>
  <c r="H1562" i="7" s="1"/>
  <c r="J1529" i="7" a="1"/>
  <c r="J1529" i="7" s="1"/>
  <c r="I1529" i="7" a="1"/>
  <c r="I1529" i="7" s="1"/>
  <c r="H1529" i="7" a="1"/>
  <c r="H1529" i="7" s="1"/>
  <c r="J1497" i="7" a="1"/>
  <c r="J1497" i="7" s="1"/>
  <c r="I1497" i="7" a="1"/>
  <c r="I1497" i="7" s="1"/>
  <c r="H1497" i="7" a="1"/>
  <c r="H1497" i="7" s="1"/>
  <c r="J1464" i="7" a="1"/>
  <c r="J1464" i="7" s="1"/>
  <c r="I1464" i="7" a="1"/>
  <c r="I1464" i="7" s="1"/>
  <c r="H1464" i="7" a="1"/>
  <c r="H1464" i="7" s="1"/>
  <c r="J1339" i="7" a="1"/>
  <c r="J1339" i="7" s="1"/>
  <c r="I1339" i="7" a="1"/>
  <c r="I1339" i="7" s="1"/>
  <c r="H1339" i="7" a="1"/>
  <c r="H1339" i="7" s="1"/>
  <c r="J1304" i="7" a="1"/>
  <c r="J1304" i="7" s="1"/>
  <c r="I1304" i="7" a="1"/>
  <c r="I1304" i="7" s="1"/>
  <c r="H1304" i="7" a="1"/>
  <c r="H1304" i="7" s="1"/>
  <c r="J1242" i="7" a="1"/>
  <c r="J1242" i="7" s="1"/>
  <c r="I1242" i="7" a="1"/>
  <c r="I1242" i="7" s="1"/>
  <c r="H1242" i="7" a="1"/>
  <c r="H1242" i="7" s="1"/>
  <c r="J1208" i="7" a="1"/>
  <c r="J1208" i="7" s="1"/>
  <c r="I1208" i="7" a="1"/>
  <c r="I1208" i="7" s="1"/>
  <c r="H1208" i="7" a="1"/>
  <c r="H1208" i="7" s="1"/>
  <c r="J1178" i="7" a="1"/>
  <c r="J1178" i="7" s="1"/>
  <c r="I1178" i="7" a="1"/>
  <c r="I1178" i="7" s="1"/>
  <c r="H1178" i="7" a="1"/>
  <c r="H1178" i="7" s="1"/>
  <c r="J29" i="7" a="1"/>
  <c r="J29" i="7" s="1"/>
  <c r="I29" i="7" a="1"/>
  <c r="I29" i="7" s="1"/>
  <c r="H29" i="7" a="1"/>
  <c r="H29" i="7" s="1"/>
  <c r="J346" i="7" a="1"/>
  <c r="J346" i="7" s="1"/>
  <c r="I346" i="7" a="1"/>
  <c r="I346" i="7" s="1"/>
  <c r="H346" i="7" a="1"/>
  <c r="H346" i="7" s="1"/>
  <c r="H1923" i="7" a="1"/>
  <c r="H1923" i="7" s="1"/>
  <c r="I1923" i="7" a="1"/>
  <c r="I1923" i="7" s="1"/>
  <c r="J1923" i="7" a="1"/>
  <c r="J1923" i="7" s="1"/>
  <c r="J1031" i="7" a="1"/>
  <c r="J1031" i="7" s="1"/>
  <c r="I1031" i="7" a="1"/>
  <c r="I1031" i="7" s="1"/>
  <c r="H1031" i="7" a="1"/>
  <c r="H1031" i="7" s="1"/>
  <c r="H1647" i="7" a="1"/>
  <c r="H1647" i="7" s="1"/>
  <c r="I1647" i="7" a="1"/>
  <c r="I1647" i="7" s="1"/>
  <c r="J1647" i="7" a="1"/>
  <c r="J1647" i="7" s="1"/>
  <c r="H1611" i="7" a="1"/>
  <c r="H1611" i="7" s="1"/>
  <c r="I1611" i="7" a="1"/>
  <c r="I1611" i="7" s="1"/>
  <c r="J1611" i="7" a="1"/>
  <c r="J1611" i="7" s="1"/>
  <c r="H101" i="7" a="1"/>
  <c r="H101" i="7" s="1"/>
  <c r="I101" i="7" a="1"/>
  <c r="I101" i="7" s="1"/>
  <c r="J101" i="7" a="1"/>
  <c r="J101" i="7" s="1"/>
  <c r="H1893" i="7" a="1"/>
  <c r="H1893" i="7" s="1"/>
  <c r="I1893" i="7" a="1"/>
  <c r="I1893" i="7" s="1"/>
  <c r="J1893" i="7" a="1"/>
  <c r="J1893" i="7" s="1"/>
  <c r="H2028" i="7" a="1"/>
  <c r="H2028" i="7" s="1"/>
  <c r="I2028" i="7" a="1"/>
  <c r="I2028" i="7" s="1"/>
  <c r="J2028" i="7" a="1"/>
  <c r="J2028" i="7" s="1"/>
  <c r="H112" i="7" a="1"/>
  <c r="H112" i="7" s="1"/>
  <c r="I112" i="7" a="1"/>
  <c r="I112" i="7" s="1"/>
  <c r="J112" i="7" a="1"/>
  <c r="J112" i="7" s="1"/>
  <c r="J1901" i="7" a="1"/>
  <c r="J1901" i="7" s="1"/>
  <c r="I1901" i="7" a="1"/>
  <c r="I1901" i="7" s="1"/>
  <c r="H1901" i="7" a="1"/>
  <c r="H1901" i="7" s="1"/>
  <c r="J941" i="7" a="1"/>
  <c r="J941" i="7" s="1"/>
  <c r="I941" i="7" a="1"/>
  <c r="I941" i="7" s="1"/>
  <c r="H941" i="7" a="1"/>
  <c r="H941" i="7" s="1"/>
  <c r="J364" i="7" a="1"/>
  <c r="J364" i="7" s="1"/>
  <c r="I364" i="7" a="1"/>
  <c r="I364" i="7" s="1"/>
  <c r="H364" i="7" a="1"/>
  <c r="H364" i="7" s="1"/>
  <c r="J173" i="7" a="1"/>
  <c r="J173" i="7" s="1"/>
  <c r="I173" i="7" a="1"/>
  <c r="I173" i="7" s="1"/>
  <c r="H173" i="7" a="1"/>
  <c r="H173" i="7" s="1"/>
  <c r="H166" i="7" a="1"/>
  <c r="H166" i="7" s="1"/>
  <c r="I166" i="7" a="1"/>
  <c r="I166" i="7" s="1"/>
  <c r="J166" i="7" a="1"/>
  <c r="J166" i="7" s="1"/>
  <c r="J1072" i="7" a="1"/>
  <c r="J1072" i="7" s="1"/>
  <c r="I1072" i="7" a="1"/>
  <c r="I1072" i="7" s="1"/>
  <c r="H1072" i="7" a="1"/>
  <c r="H1072" i="7" s="1"/>
  <c r="H49" i="7" a="1"/>
  <c r="H49" i="7" s="1"/>
  <c r="I49" i="7" a="1"/>
  <c r="I49" i="7" s="1"/>
  <c r="J49" i="7" a="1"/>
  <c r="J49" i="7" s="1"/>
  <c r="H1020" i="7" a="1"/>
  <c r="H1020" i="7" s="1"/>
  <c r="I1020" i="7" a="1"/>
  <c r="I1020" i="7" s="1"/>
  <c r="J1020" i="7" a="1"/>
  <c r="J1020" i="7" s="1"/>
  <c r="J741" i="7" a="1"/>
  <c r="J741" i="7" s="1"/>
  <c r="I741" i="7" a="1"/>
  <c r="I741" i="7" s="1"/>
  <c r="H741" i="7" a="1"/>
  <c r="H741" i="7" s="1"/>
  <c r="J710" i="7" a="1"/>
  <c r="J710" i="7" s="1"/>
  <c r="I710" i="7" a="1"/>
  <c r="I710" i="7" s="1"/>
  <c r="H710" i="7" a="1"/>
  <c r="H710" i="7" s="1"/>
  <c r="J676" i="7" a="1"/>
  <c r="J676" i="7" s="1"/>
  <c r="I676" i="7" a="1"/>
  <c r="I676" i="7" s="1"/>
  <c r="H676" i="7" a="1"/>
  <c r="H676" i="7" s="1"/>
  <c r="J644" i="7" a="1"/>
  <c r="J644" i="7" s="1"/>
  <c r="I644" i="7" a="1"/>
  <c r="I644" i="7" s="1"/>
  <c r="H644" i="7" a="1"/>
  <c r="H644" i="7" s="1"/>
  <c r="H228" i="7" a="1"/>
  <c r="H228" i="7" s="1"/>
  <c r="I228" i="7" a="1"/>
  <c r="I228" i="7" s="1"/>
  <c r="J228" i="7" a="1"/>
  <c r="J228" i="7" s="1"/>
  <c r="H848" i="7" a="1"/>
  <c r="H848" i="7" s="1"/>
  <c r="I848" i="7" a="1"/>
  <c r="I848" i="7" s="1"/>
  <c r="J848" i="7" a="1"/>
  <c r="J848" i="7" s="1"/>
  <c r="H1669" i="7" a="1"/>
  <c r="H1669" i="7" s="1"/>
  <c r="I1669" i="7" a="1"/>
  <c r="I1669" i="7" s="1"/>
  <c r="J1669" i="7" a="1"/>
  <c r="J1669" i="7" s="1"/>
  <c r="J490" i="7" a="1"/>
  <c r="J490" i="7" s="1"/>
  <c r="I490" i="7" a="1"/>
  <c r="I490" i="7" s="1"/>
  <c r="H490" i="7" a="1"/>
  <c r="H490" i="7" s="1"/>
  <c r="H369" i="7" a="1"/>
  <c r="H369" i="7" s="1"/>
  <c r="I369" i="7" a="1"/>
  <c r="I369" i="7" s="1"/>
  <c r="J369" i="7" a="1"/>
  <c r="J369" i="7" s="1"/>
  <c r="J1962" i="7" a="1"/>
  <c r="J1962" i="7" s="1"/>
  <c r="I1962" i="7" a="1"/>
  <c r="I1962" i="7" s="1"/>
  <c r="H1962" i="7" a="1"/>
  <c r="H1962" i="7" s="1"/>
  <c r="H1160" i="7" a="1"/>
  <c r="H1160" i="7" s="1"/>
  <c r="I1160" i="7" a="1"/>
  <c r="I1160" i="7" s="1"/>
  <c r="J1160" i="7" a="1"/>
  <c r="J1160" i="7" s="1"/>
  <c r="J744" i="7" a="1"/>
  <c r="J744" i="7" s="1"/>
  <c r="I744" i="7" a="1"/>
  <c r="I744" i="7" s="1"/>
  <c r="H744" i="7" a="1"/>
  <c r="H744" i="7" s="1"/>
  <c r="J713" i="7" a="1"/>
  <c r="J713" i="7" s="1"/>
  <c r="I713" i="7" a="1"/>
  <c r="I713" i="7" s="1"/>
  <c r="H713" i="7" a="1"/>
  <c r="H713" i="7" s="1"/>
  <c r="J679" i="7" a="1"/>
  <c r="J679" i="7" s="1"/>
  <c r="I679" i="7" a="1"/>
  <c r="I679" i="7" s="1"/>
  <c r="H679" i="7" a="1"/>
  <c r="H679" i="7" s="1"/>
  <c r="J647" i="7" a="1"/>
  <c r="J647" i="7" s="1"/>
  <c r="I647" i="7" a="1"/>
  <c r="I647" i="7" s="1"/>
  <c r="H647" i="7" a="1"/>
  <c r="H647" i="7" s="1"/>
  <c r="J613" i="7" a="1"/>
  <c r="J613" i="7" s="1"/>
  <c r="I613" i="7" a="1"/>
  <c r="I613" i="7" s="1"/>
  <c r="H613" i="7" a="1"/>
  <c r="H613" i="7" s="1"/>
  <c r="J584" i="7" a="1"/>
  <c r="J584" i="7" s="1"/>
  <c r="I584" i="7" a="1"/>
  <c r="I584" i="7" s="1"/>
  <c r="H584" i="7" a="1"/>
  <c r="H584" i="7" s="1"/>
  <c r="J519" i="7" a="1"/>
  <c r="J519" i="7" s="1"/>
  <c r="I519" i="7" a="1"/>
  <c r="I519" i="7" s="1"/>
  <c r="H519" i="7" a="1"/>
  <c r="H519" i="7" s="1"/>
  <c r="J487" i="7" a="1"/>
  <c r="J487" i="7" s="1"/>
  <c r="I487" i="7" a="1"/>
  <c r="I487" i="7" s="1"/>
  <c r="H487" i="7" a="1"/>
  <c r="H487" i="7" s="1"/>
  <c r="J453" i="7" a="1"/>
  <c r="J453" i="7" s="1"/>
  <c r="I453" i="7" a="1"/>
  <c r="I453" i="7" s="1"/>
  <c r="H453" i="7" a="1"/>
  <c r="H453" i="7" s="1"/>
  <c r="J422" i="7" a="1"/>
  <c r="J422" i="7" s="1"/>
  <c r="I422" i="7" a="1"/>
  <c r="I422" i="7" s="1"/>
  <c r="H422" i="7" a="1"/>
  <c r="H422" i="7" s="1"/>
  <c r="J391" i="7" a="1"/>
  <c r="J391" i="7" s="1"/>
  <c r="I391" i="7" a="1"/>
  <c r="I391" i="7" s="1"/>
  <c r="H391" i="7" a="1"/>
  <c r="H391" i="7" s="1"/>
  <c r="J360" i="7" a="1"/>
  <c r="J360" i="7" s="1"/>
  <c r="I360" i="7" a="1"/>
  <c r="I360" i="7" s="1"/>
  <c r="H360" i="7" a="1"/>
  <c r="H360" i="7" s="1"/>
  <c r="J327" i="7" a="1"/>
  <c r="J327" i="7" s="1"/>
  <c r="I327" i="7" a="1"/>
  <c r="I327" i="7" s="1"/>
  <c r="H327" i="7" a="1"/>
  <c r="H327" i="7" s="1"/>
  <c r="J299" i="7" a="1"/>
  <c r="J299" i="7" s="1"/>
  <c r="I299" i="7" a="1"/>
  <c r="I299" i="7" s="1"/>
  <c r="H299" i="7" a="1"/>
  <c r="H299" i="7" s="1"/>
  <c r="J263" i="7" a="1"/>
  <c r="J263" i="7" s="1"/>
  <c r="I263" i="7" a="1"/>
  <c r="I263" i="7" s="1"/>
  <c r="H263" i="7" a="1"/>
  <c r="H263" i="7" s="1"/>
  <c r="J232" i="7" a="1"/>
  <c r="J232" i="7" s="1"/>
  <c r="I232" i="7" a="1"/>
  <c r="I232" i="7" s="1"/>
  <c r="H232" i="7" a="1"/>
  <c r="H232" i="7" s="1"/>
  <c r="J197" i="7" a="1"/>
  <c r="J197" i="7" s="1"/>
  <c r="I197" i="7" a="1"/>
  <c r="I197" i="7" s="1"/>
  <c r="H197" i="7" a="1"/>
  <c r="H197" i="7" s="1"/>
  <c r="J170" i="7" a="1"/>
  <c r="J170" i="7" s="1"/>
  <c r="I170" i="7" a="1"/>
  <c r="I170" i="7" s="1"/>
  <c r="H170" i="7" a="1"/>
  <c r="H170" i="7" s="1"/>
  <c r="J137" i="7" a="1"/>
  <c r="J137" i="7" s="1"/>
  <c r="I137" i="7" a="1"/>
  <c r="I137" i="7" s="1"/>
  <c r="H137" i="7" a="1"/>
  <c r="H137" i="7" s="1"/>
  <c r="J104" i="7" a="1"/>
  <c r="J104" i="7" s="1"/>
  <c r="I104" i="7" a="1"/>
  <c r="I104" i="7" s="1"/>
  <c r="H104" i="7" a="1"/>
  <c r="H104" i="7" s="1"/>
  <c r="J71" i="7" a="1"/>
  <c r="J71" i="7" s="1"/>
  <c r="I71" i="7" a="1"/>
  <c r="I71" i="7" s="1"/>
  <c r="H71" i="7" a="1"/>
  <c r="H71" i="7" s="1"/>
  <c r="J40" i="7" a="1"/>
  <c r="J40" i="7" s="1"/>
  <c r="I40" i="7" a="1"/>
  <c r="I40" i="7" s="1"/>
  <c r="H40" i="7" a="1"/>
  <c r="H40" i="7" s="1"/>
  <c r="J6" i="7" a="1"/>
  <c r="J6" i="7" s="1"/>
  <c r="I6" i="7" a="1"/>
  <c r="I6" i="7" s="1"/>
  <c r="H6" i="7" a="1"/>
  <c r="H6" i="7" s="1"/>
  <c r="H1044" i="7" a="1"/>
  <c r="H1044" i="7" s="1"/>
  <c r="J1044" i="7" a="1"/>
  <c r="J1044" i="7" s="1"/>
  <c r="I1044" i="7" a="1"/>
  <c r="I1044" i="7" s="1"/>
  <c r="J950" i="7" a="1"/>
  <c r="J950" i="7" s="1"/>
  <c r="I950" i="7" a="1"/>
  <c r="I950" i="7" s="1"/>
  <c r="H950" i="7" a="1"/>
  <c r="H950" i="7" s="1"/>
  <c r="J917" i="7" a="1"/>
  <c r="J917" i="7" s="1"/>
  <c r="I917" i="7" a="1"/>
  <c r="I917" i="7" s="1"/>
  <c r="H917" i="7" a="1"/>
  <c r="H917" i="7" s="1"/>
  <c r="J820" i="7" a="1"/>
  <c r="J820" i="7" s="1"/>
  <c r="I820" i="7" a="1"/>
  <c r="I820" i="7" s="1"/>
  <c r="H820" i="7" a="1"/>
  <c r="H820" i="7" s="1"/>
  <c r="J1781" i="7" a="1"/>
  <c r="J1781" i="7" s="1"/>
  <c r="I1781" i="7" a="1"/>
  <c r="I1781" i="7" s="1"/>
  <c r="H1781" i="7" a="1"/>
  <c r="H1781" i="7" s="1"/>
  <c r="J1720" i="7" a="1"/>
  <c r="J1720" i="7" s="1"/>
  <c r="I1720" i="7" a="1"/>
  <c r="I1720" i="7" s="1"/>
  <c r="H1720" i="7" a="1"/>
  <c r="H1720" i="7" s="1"/>
  <c r="J1686" i="7" a="1"/>
  <c r="J1686" i="7" s="1"/>
  <c r="I1686" i="7" a="1"/>
  <c r="I1686" i="7" s="1"/>
  <c r="H1686" i="7" a="1"/>
  <c r="H1686" i="7" s="1"/>
  <c r="J1622" i="7" a="1"/>
  <c r="J1622" i="7" s="1"/>
  <c r="I1622" i="7" a="1"/>
  <c r="I1622" i="7" s="1"/>
  <c r="H1622" i="7" a="1"/>
  <c r="H1622" i="7" s="1"/>
  <c r="J1590" i="7" a="1"/>
  <c r="J1590" i="7" s="1"/>
  <c r="I1590" i="7" a="1"/>
  <c r="I1590" i="7" s="1"/>
  <c r="H1590" i="7" a="1"/>
  <c r="H1590" i="7" s="1"/>
  <c r="J1558" i="7" a="1"/>
  <c r="J1558" i="7" s="1"/>
  <c r="I1558" i="7" a="1"/>
  <c r="I1558" i="7" s="1"/>
  <c r="H1558" i="7" a="1"/>
  <c r="H1558" i="7" s="1"/>
  <c r="H1397" i="7" a="1"/>
  <c r="H1397" i="7" s="1"/>
  <c r="I1397" i="7" a="1"/>
  <c r="I1397" i="7" s="1"/>
  <c r="J1397" i="7" a="1"/>
  <c r="J1397" i="7" s="1"/>
  <c r="H334" i="7" a="1"/>
  <c r="H334" i="7" s="1"/>
  <c r="I334" i="7" a="1"/>
  <c r="I334" i="7" s="1"/>
  <c r="J334" i="7" a="1"/>
  <c r="J334" i="7" s="1"/>
  <c r="H1734" i="7" a="1"/>
  <c r="H1734" i="7" s="1"/>
  <c r="I1734" i="7" a="1"/>
  <c r="I1734" i="7" s="1"/>
  <c r="J1734" i="7" a="1"/>
  <c r="J1734" i="7" s="1"/>
  <c r="H1641" i="7" a="1"/>
  <c r="H1641" i="7" s="1"/>
  <c r="I1641" i="7" a="1"/>
  <c r="I1641" i="7" s="1"/>
  <c r="J1641" i="7" a="1"/>
  <c r="J1641" i="7" s="1"/>
  <c r="H1828" i="7" a="1"/>
  <c r="H1828" i="7" s="1"/>
  <c r="I1828" i="7" a="1"/>
  <c r="I1828" i="7" s="1"/>
  <c r="J1828" i="7" a="1"/>
  <c r="J1828" i="7" s="1"/>
  <c r="H1260" i="7" a="1"/>
  <c r="H1260" i="7" s="1"/>
  <c r="I1260" i="7" a="1"/>
  <c r="I1260" i="7" s="1"/>
  <c r="J1260" i="7" a="1"/>
  <c r="J1260" i="7" s="1"/>
  <c r="H719" i="7" a="1"/>
  <c r="H719" i="7" s="1"/>
  <c r="I719" i="7" a="1"/>
  <c r="I719" i="7" s="1"/>
  <c r="J719" i="7" a="1"/>
  <c r="J719" i="7" s="1"/>
  <c r="H1832" i="7" a="1"/>
  <c r="H1832" i="7" s="1"/>
  <c r="I1832" i="7" a="1"/>
  <c r="I1832" i="7" s="1"/>
  <c r="J1832" i="7" a="1"/>
  <c r="J1832" i="7" s="1"/>
  <c r="J2287" i="7" a="1"/>
  <c r="J2287" i="7" s="1"/>
  <c r="I2287" i="7" a="1"/>
  <c r="I2287" i="7" s="1"/>
  <c r="H2287" i="7" a="1"/>
  <c r="H2287" i="7" s="1"/>
  <c r="J2253" i="7" a="1"/>
  <c r="J2253" i="7" s="1"/>
  <c r="I2253" i="7" a="1"/>
  <c r="I2253" i="7" s="1"/>
  <c r="H2253" i="7" a="1"/>
  <c r="H2253" i="7" s="1"/>
  <c r="J2222" i="7" a="1"/>
  <c r="J2222" i="7" s="1"/>
  <c r="I2222" i="7" a="1"/>
  <c r="I2222" i="7" s="1"/>
  <c r="H2222" i="7" a="1"/>
  <c r="H2222" i="7" s="1"/>
  <c r="J2190" i="7" a="1"/>
  <c r="J2190" i="7" s="1"/>
  <c r="I2190" i="7" a="1"/>
  <c r="I2190" i="7" s="1"/>
  <c r="H2190" i="7" a="1"/>
  <c r="H2190" i="7" s="1"/>
  <c r="J2158" i="7" a="1"/>
  <c r="J2158" i="7" s="1"/>
  <c r="I2158" i="7" a="1"/>
  <c r="I2158" i="7" s="1"/>
  <c r="H2158" i="7" a="1"/>
  <c r="H2158" i="7" s="1"/>
  <c r="J2126" i="7" a="1"/>
  <c r="J2126" i="7" s="1"/>
  <c r="I2126" i="7" a="1"/>
  <c r="I2126" i="7" s="1"/>
  <c r="H2126" i="7" a="1"/>
  <c r="H2126" i="7" s="1"/>
  <c r="J2091" i="7" a="1"/>
  <c r="J2091" i="7" s="1"/>
  <c r="I2091" i="7" a="1"/>
  <c r="I2091" i="7" s="1"/>
  <c r="H2091" i="7" a="1"/>
  <c r="H2091" i="7" s="1"/>
  <c r="J2062" i="7" a="1"/>
  <c r="J2062" i="7" s="1"/>
  <c r="I2062" i="7" a="1"/>
  <c r="I2062" i="7" s="1"/>
  <c r="H2062" i="7" a="1"/>
  <c r="H2062" i="7" s="1"/>
  <c r="J2031" i="7" a="1"/>
  <c r="J2031" i="7" s="1"/>
  <c r="I2031" i="7" a="1"/>
  <c r="I2031" i="7" s="1"/>
  <c r="H2031" i="7" a="1"/>
  <c r="H2031" i="7" s="1"/>
  <c r="J1997" i="7" a="1"/>
  <c r="J1997" i="7" s="1"/>
  <c r="I1997" i="7" a="1"/>
  <c r="I1997" i="7" s="1"/>
  <c r="H1997" i="7" a="1"/>
  <c r="H1997" i="7" s="1"/>
  <c r="J1968" i="7" a="1"/>
  <c r="J1968" i="7" s="1"/>
  <c r="I1968" i="7" a="1"/>
  <c r="I1968" i="7" s="1"/>
  <c r="H1968" i="7" a="1"/>
  <c r="H1968" i="7" s="1"/>
  <c r="J1937" i="7" a="1"/>
  <c r="J1937" i="7" s="1"/>
  <c r="I1937" i="7" a="1"/>
  <c r="I1937" i="7" s="1"/>
  <c r="H1937" i="7" a="1"/>
  <c r="H1937" i="7" s="1"/>
  <c r="J1906" i="7" a="1"/>
  <c r="J1906" i="7" s="1"/>
  <c r="I1906" i="7" a="1"/>
  <c r="I1906" i="7" s="1"/>
  <c r="H1906" i="7" a="1"/>
  <c r="H1906" i="7" s="1"/>
  <c r="J1872" i="7" a="1"/>
  <c r="J1872" i="7" s="1"/>
  <c r="I1872" i="7" a="1"/>
  <c r="I1872" i="7" s="1"/>
  <c r="H1872" i="7" a="1"/>
  <c r="H1872" i="7" s="1"/>
  <c r="J1843" i="7" a="1"/>
  <c r="J1843" i="7" s="1"/>
  <c r="I1843" i="7" a="1"/>
  <c r="I1843" i="7" s="1"/>
  <c r="H1843" i="7" a="1"/>
  <c r="H1843" i="7" s="1"/>
  <c r="J1808" i="7" a="1"/>
  <c r="J1808" i="7" s="1"/>
  <c r="I1808" i="7" a="1"/>
  <c r="I1808" i="7" s="1"/>
  <c r="H1808" i="7" a="1"/>
  <c r="H1808" i="7" s="1"/>
  <c r="J1774" i="7" a="1"/>
  <c r="J1774" i="7" s="1"/>
  <c r="I1774" i="7" a="1"/>
  <c r="I1774" i="7" s="1"/>
  <c r="H1774" i="7" a="1"/>
  <c r="H1774" i="7" s="1"/>
  <c r="J1745" i="7" a="1"/>
  <c r="J1745" i="7" s="1"/>
  <c r="I1745" i="7" a="1"/>
  <c r="I1745" i="7" s="1"/>
  <c r="H1745" i="7" a="1"/>
  <c r="H1745" i="7" s="1"/>
  <c r="J1714" i="7" a="1"/>
  <c r="J1714" i="7" s="1"/>
  <c r="I1714" i="7" a="1"/>
  <c r="I1714" i="7" s="1"/>
  <c r="H1714" i="7" a="1"/>
  <c r="H1714" i="7" s="1"/>
  <c r="J1681" i="7" a="1"/>
  <c r="J1681" i="7" s="1"/>
  <c r="I1681" i="7" a="1"/>
  <c r="I1681" i="7" s="1"/>
  <c r="H1681" i="7" a="1"/>
  <c r="H1681" i="7" s="1"/>
  <c r="J1651" i="7" a="1"/>
  <c r="J1651" i="7" s="1"/>
  <c r="I1651" i="7" a="1"/>
  <c r="I1651" i="7" s="1"/>
  <c r="H1651" i="7" a="1"/>
  <c r="H1651" i="7" s="1"/>
  <c r="J1617" i="7" a="1"/>
  <c r="J1617" i="7" s="1"/>
  <c r="I1617" i="7" a="1"/>
  <c r="I1617" i="7" s="1"/>
  <c r="H1617" i="7" a="1"/>
  <c r="H1617" i="7" s="1"/>
  <c r="J1584" i="7" a="1"/>
  <c r="J1584" i="7" s="1"/>
  <c r="I1584" i="7" a="1"/>
  <c r="I1584" i="7" s="1"/>
  <c r="H1584" i="7" a="1"/>
  <c r="H1584" i="7" s="1"/>
  <c r="J1552" i="7" a="1"/>
  <c r="J1552" i="7" s="1"/>
  <c r="I1552" i="7" a="1"/>
  <c r="I1552" i="7" s="1"/>
  <c r="H1552" i="7" a="1"/>
  <c r="H1552" i="7" s="1"/>
  <c r="J1516" i="7" a="1"/>
  <c r="J1516" i="7" s="1"/>
  <c r="I1516" i="7" a="1"/>
  <c r="I1516" i="7" s="1"/>
  <c r="H1516" i="7" a="1"/>
  <c r="H1516" i="7" s="1"/>
  <c r="J1485" i="7" a="1"/>
  <c r="J1485" i="7" s="1"/>
  <c r="I1485" i="7" a="1"/>
  <c r="I1485" i="7" s="1"/>
  <c r="H1485" i="7" a="1"/>
  <c r="H1485" i="7" s="1"/>
  <c r="J1450" i="7" a="1"/>
  <c r="J1450" i="7" s="1"/>
  <c r="I1450" i="7" a="1"/>
  <c r="I1450" i="7" s="1"/>
  <c r="H1450" i="7" a="1"/>
  <c r="H1450" i="7" s="1"/>
  <c r="J1421" i="7" a="1"/>
  <c r="J1421" i="7" s="1"/>
  <c r="I1421" i="7" a="1"/>
  <c r="I1421" i="7" s="1"/>
  <c r="H1421" i="7" a="1"/>
  <c r="H1421" i="7" s="1"/>
  <c r="J1389" i="7" a="1"/>
  <c r="J1389" i="7" s="1"/>
  <c r="I1389" i="7" a="1"/>
  <c r="I1389" i="7" s="1"/>
  <c r="H1389" i="7" a="1"/>
  <c r="H1389" i="7" s="1"/>
  <c r="J1357" i="7" a="1"/>
  <c r="J1357" i="7" s="1"/>
  <c r="I1357" i="7" a="1"/>
  <c r="I1357" i="7" s="1"/>
  <c r="H1357" i="7" a="1"/>
  <c r="H1357" i="7" s="1"/>
  <c r="J1328" i="7" a="1"/>
  <c r="J1328" i="7" s="1"/>
  <c r="I1328" i="7" a="1"/>
  <c r="I1328" i="7" s="1"/>
  <c r="H1328" i="7" a="1"/>
  <c r="H1328" i="7" s="1"/>
  <c r="J1295" i="7" a="1"/>
  <c r="J1295" i="7" s="1"/>
  <c r="I1295" i="7" a="1"/>
  <c r="I1295" i="7" s="1"/>
  <c r="H1295" i="7" a="1"/>
  <c r="H1295" i="7" s="1"/>
  <c r="J1263" i="7" a="1"/>
  <c r="J1263" i="7" s="1"/>
  <c r="I1263" i="7" a="1"/>
  <c r="I1263" i="7" s="1"/>
  <c r="H1263" i="7" a="1"/>
  <c r="H1263" i="7" s="1"/>
  <c r="J1228" i="7" a="1"/>
  <c r="J1228" i="7" s="1"/>
  <c r="I1228" i="7" a="1"/>
  <c r="I1228" i="7" s="1"/>
  <c r="H1228" i="7" a="1"/>
  <c r="H1228" i="7" s="1"/>
  <c r="J1195" i="7" a="1"/>
  <c r="J1195" i="7" s="1"/>
  <c r="I1195" i="7" a="1"/>
  <c r="I1195" i="7" s="1"/>
  <c r="H1195" i="7" a="1"/>
  <c r="H1195" i="7" s="1"/>
  <c r="J1166" i="7" a="1"/>
  <c r="J1166" i="7" s="1"/>
  <c r="I1166" i="7" a="1"/>
  <c r="I1166" i="7" s="1"/>
  <c r="H1166" i="7" a="1"/>
  <c r="H1166" i="7" s="1"/>
  <c r="J1134" i="7" a="1"/>
  <c r="J1134" i="7" s="1"/>
  <c r="I1134" i="7" a="1"/>
  <c r="I1134" i="7" s="1"/>
  <c r="H1134" i="7" a="1"/>
  <c r="H1134" i="7" s="1"/>
  <c r="J1103" i="7" a="1"/>
  <c r="J1103" i="7" s="1"/>
  <c r="I1103" i="7" a="1"/>
  <c r="I1103" i="7" s="1"/>
  <c r="H1103" i="7" a="1"/>
  <c r="H1103" i="7" s="1"/>
  <c r="J1069" i="7" a="1"/>
  <c r="J1069" i="7" s="1"/>
  <c r="I1069" i="7" a="1"/>
  <c r="I1069" i="7" s="1"/>
  <c r="H1069" i="7" a="1"/>
  <c r="H1069" i="7" s="1"/>
  <c r="J1037" i="7" a="1"/>
  <c r="J1037" i="7" s="1"/>
  <c r="I1037" i="7" a="1"/>
  <c r="I1037" i="7" s="1"/>
  <c r="H1037" i="7" a="1"/>
  <c r="H1037" i="7" s="1"/>
  <c r="J1002" i="7" a="1"/>
  <c r="J1002" i="7" s="1"/>
  <c r="I1002" i="7" a="1"/>
  <c r="I1002" i="7" s="1"/>
  <c r="H1002" i="7" a="1"/>
  <c r="H1002" i="7" s="1"/>
  <c r="J973" i="7" a="1"/>
  <c r="J973" i="7" s="1"/>
  <c r="I973" i="7" a="1"/>
  <c r="I973" i="7" s="1"/>
  <c r="H973" i="7" a="1"/>
  <c r="H973" i="7" s="1"/>
  <c r="J945" i="7" a="1"/>
  <c r="J945" i="7" s="1"/>
  <c r="I945" i="7" a="1"/>
  <c r="I945" i="7" s="1"/>
  <c r="H945" i="7" a="1"/>
  <c r="H945" i="7" s="1"/>
  <c r="J912" i="7" a="1"/>
  <c r="J912" i="7" s="1"/>
  <c r="I912" i="7" a="1"/>
  <c r="I912" i="7" s="1"/>
  <c r="H912" i="7" a="1"/>
  <c r="H912" i="7" s="1"/>
  <c r="J878" i="7" a="1"/>
  <c r="J878" i="7" s="1"/>
  <c r="I878" i="7" a="1"/>
  <c r="I878" i="7" s="1"/>
  <c r="H878" i="7" a="1"/>
  <c r="H878" i="7" s="1"/>
  <c r="J847" i="7" a="1"/>
  <c r="J847" i="7" s="1"/>
  <c r="I847" i="7" a="1"/>
  <c r="I847" i="7" s="1"/>
  <c r="H847" i="7" a="1"/>
  <c r="H847" i="7" s="1"/>
  <c r="J813" i="7" a="1"/>
  <c r="J813" i="7" s="1"/>
  <c r="I813" i="7" a="1"/>
  <c r="I813" i="7" s="1"/>
  <c r="H813" i="7" a="1"/>
  <c r="H813" i="7" s="1"/>
  <c r="J783" i="7" a="1"/>
  <c r="J783" i="7" s="1"/>
  <c r="I783" i="7" a="1"/>
  <c r="I783" i="7" s="1"/>
  <c r="H783" i="7" a="1"/>
  <c r="H783" i="7" s="1"/>
  <c r="J720" i="7" a="1"/>
  <c r="J720" i="7" s="1"/>
  <c r="I720" i="7" a="1"/>
  <c r="I720" i="7" s="1"/>
  <c r="H720" i="7" a="1"/>
  <c r="H720" i="7" s="1"/>
  <c r="J686" i="7" a="1"/>
  <c r="J686" i="7" s="1"/>
  <c r="I686" i="7" a="1"/>
  <c r="I686" i="7" s="1"/>
  <c r="H686" i="7" a="1"/>
  <c r="H686" i="7" s="1"/>
  <c r="J654" i="7" a="1"/>
  <c r="J654" i="7" s="1"/>
  <c r="I654" i="7" a="1"/>
  <c r="I654" i="7" s="1"/>
  <c r="H654" i="7" a="1"/>
  <c r="H654" i="7" s="1"/>
  <c r="J620" i="7" a="1"/>
  <c r="J620" i="7" s="1"/>
  <c r="I620" i="7" a="1"/>
  <c r="I620" i="7" s="1"/>
  <c r="H620" i="7" a="1"/>
  <c r="H620" i="7" s="1"/>
  <c r="J590" i="7" a="1"/>
  <c r="J590" i="7" s="1"/>
  <c r="I590" i="7" a="1"/>
  <c r="I590" i="7" s="1"/>
  <c r="H590" i="7" a="1"/>
  <c r="H590" i="7" s="1"/>
  <c r="J558" i="7" a="1"/>
  <c r="J558" i="7" s="1"/>
  <c r="I558" i="7" a="1"/>
  <c r="I558" i="7" s="1"/>
  <c r="H558" i="7" a="1"/>
  <c r="H558" i="7" s="1"/>
  <c r="J525" i="7" a="1"/>
  <c r="J525" i="7" s="1"/>
  <c r="I525" i="7" a="1"/>
  <c r="I525" i="7" s="1"/>
  <c r="H525" i="7" a="1"/>
  <c r="H525" i="7" s="1"/>
  <c r="J493" i="7" a="1"/>
  <c r="J493" i="7" s="1"/>
  <c r="I493" i="7" a="1"/>
  <c r="I493" i="7" s="1"/>
  <c r="H493" i="7" a="1"/>
  <c r="H493" i="7" s="1"/>
  <c r="J460" i="7" a="1"/>
  <c r="J460" i="7" s="1"/>
  <c r="I460" i="7" a="1"/>
  <c r="I460" i="7" s="1"/>
  <c r="H460" i="7" a="1"/>
  <c r="H460" i="7" s="1"/>
  <c r="J428" i="7" a="1"/>
  <c r="J428" i="7" s="1"/>
  <c r="I428" i="7" a="1"/>
  <c r="I428" i="7" s="1"/>
  <c r="H428" i="7" a="1"/>
  <c r="H428" i="7" s="1"/>
  <c r="J398" i="7" a="1"/>
  <c r="J398" i="7" s="1"/>
  <c r="I398" i="7" a="1"/>
  <c r="I398" i="7" s="1"/>
  <c r="H398" i="7" a="1"/>
  <c r="H398" i="7" s="1"/>
  <c r="J368" i="7" a="1"/>
  <c r="J368" i="7" s="1"/>
  <c r="I368" i="7" a="1"/>
  <c r="I368" i="7" s="1"/>
  <c r="H368" i="7" a="1"/>
  <c r="H368" i="7" s="1"/>
  <c r="J333" i="7" a="1"/>
  <c r="J333" i="7" s="1"/>
  <c r="I333" i="7" a="1"/>
  <c r="I333" i="7" s="1"/>
  <c r="H333" i="7" a="1"/>
  <c r="H333" i="7" s="1"/>
  <c r="J306" i="7" a="1"/>
  <c r="J306" i="7" s="1"/>
  <c r="I306" i="7" a="1"/>
  <c r="I306" i="7" s="1"/>
  <c r="H306" i="7" a="1"/>
  <c r="H306" i="7" s="1"/>
  <c r="J270" i="7" a="1"/>
  <c r="J270" i="7" s="1"/>
  <c r="I270" i="7" a="1"/>
  <c r="I270" i="7" s="1"/>
  <c r="H270" i="7" a="1"/>
  <c r="H270" i="7" s="1"/>
  <c r="J239" i="7" a="1"/>
  <c r="J239" i="7" s="1"/>
  <c r="I239" i="7" a="1"/>
  <c r="I239" i="7" s="1"/>
  <c r="H239" i="7" a="1"/>
  <c r="H239" i="7" s="1"/>
  <c r="J203" i="7" a="1"/>
  <c r="J203" i="7" s="1"/>
  <c r="I203" i="7" a="1"/>
  <c r="I203" i="7" s="1"/>
  <c r="H203" i="7" a="1"/>
  <c r="H203" i="7" s="1"/>
  <c r="J178" i="7" a="1"/>
  <c r="J178" i="7" s="1"/>
  <c r="I178" i="7" a="1"/>
  <c r="I178" i="7" s="1"/>
  <c r="H178" i="7" a="1"/>
  <c r="H178" i="7" s="1"/>
  <c r="J145" i="7" a="1"/>
  <c r="J145" i="7" s="1"/>
  <c r="I145" i="7" a="1"/>
  <c r="I145" i="7" s="1"/>
  <c r="H145" i="7" a="1"/>
  <c r="H145" i="7" s="1"/>
  <c r="J110" i="7" a="1"/>
  <c r="J110" i="7" s="1"/>
  <c r="I110" i="7" a="1"/>
  <c r="I110" i="7" s="1"/>
  <c r="H110" i="7" a="1"/>
  <c r="H110" i="7" s="1"/>
  <c r="J79" i="7" a="1"/>
  <c r="J79" i="7" s="1"/>
  <c r="I79" i="7" a="1"/>
  <c r="I79" i="7" s="1"/>
  <c r="H79" i="7" a="1"/>
  <c r="H79" i="7" s="1"/>
  <c r="J48" i="7" a="1"/>
  <c r="J48" i="7" s="1"/>
  <c r="I48" i="7" a="1"/>
  <c r="I48" i="7" s="1"/>
  <c r="H48" i="7" a="1"/>
  <c r="H48" i="7" s="1"/>
  <c r="J13" i="7" a="1"/>
  <c r="J13" i="7" s="1"/>
  <c r="I13" i="7" a="1"/>
  <c r="I13" i="7" s="1"/>
  <c r="H13" i="7" a="1"/>
  <c r="H13" i="7" s="1"/>
  <c r="H2057" i="7" a="1"/>
  <c r="H2057" i="7" s="1"/>
  <c r="I2057" i="7" a="1"/>
  <c r="I2057" i="7" s="1"/>
  <c r="J2057" i="7" a="1"/>
  <c r="J2057" i="7" s="1"/>
  <c r="H707" i="7" a="1"/>
  <c r="H707" i="7" s="1"/>
  <c r="I707" i="7" a="1"/>
  <c r="I707" i="7" s="1"/>
  <c r="J707" i="7" a="1"/>
  <c r="J707" i="7" s="1"/>
  <c r="J1707" i="7" a="1"/>
  <c r="J1707" i="7" s="1"/>
  <c r="I1707" i="7" a="1"/>
  <c r="I1707" i="7" s="1"/>
  <c r="H1707" i="7" a="1"/>
  <c r="H1707" i="7" s="1"/>
  <c r="J938" i="7" a="1"/>
  <c r="J938" i="7" s="1"/>
  <c r="I938" i="7" a="1"/>
  <c r="I938" i="7" s="1"/>
  <c r="H938" i="7" a="1"/>
  <c r="H938" i="7" s="1"/>
  <c r="J905" i="7" a="1"/>
  <c r="J905" i="7" s="1"/>
  <c r="I905" i="7" a="1"/>
  <c r="I905" i="7" s="1"/>
  <c r="H905" i="7" a="1"/>
  <c r="H905" i="7" s="1"/>
  <c r="J870" i="7" a="1"/>
  <c r="J870" i="7" s="1"/>
  <c r="I870" i="7" a="1"/>
  <c r="I870" i="7" s="1"/>
  <c r="H870" i="7" a="1"/>
  <c r="H870" i="7" s="1"/>
  <c r="J840" i="7" a="1"/>
  <c r="J840" i="7" s="1"/>
  <c r="I840" i="7" a="1"/>
  <c r="I840" i="7" s="1"/>
  <c r="H840" i="7" a="1"/>
  <c r="H840" i="7" s="1"/>
  <c r="J358" i="7" a="1"/>
  <c r="J358" i="7" s="1"/>
  <c r="I358" i="7" a="1"/>
  <c r="I358" i="7" s="1"/>
  <c r="H358" i="7" a="1"/>
  <c r="H358" i="7" s="1"/>
  <c r="J167" i="7" a="1"/>
  <c r="J167" i="7" s="1"/>
  <c r="I167" i="7" a="1"/>
  <c r="I167" i="7" s="1"/>
  <c r="H167" i="7" a="1"/>
  <c r="H167" i="7" s="1"/>
  <c r="J102" i="7" a="1"/>
  <c r="J102" i="7" s="1"/>
  <c r="I102" i="7" a="1"/>
  <c r="I102" i="7" s="1"/>
  <c r="H102" i="7" a="1"/>
  <c r="H102" i="7" s="1"/>
  <c r="J1898" i="7" a="1"/>
  <c r="J1898" i="7" s="1"/>
  <c r="I1898" i="7" a="1"/>
  <c r="I1898" i="7" s="1"/>
  <c r="H1898" i="7" a="1"/>
  <c r="H1898" i="7" s="1"/>
  <c r="H1646" i="7" a="1"/>
  <c r="H1646" i="7" s="1"/>
  <c r="I1646" i="7" a="1"/>
  <c r="I1646" i="7" s="1"/>
  <c r="J1646" i="7" a="1"/>
  <c r="J1646" i="7" s="1"/>
  <c r="H1736" i="7" a="1"/>
  <c r="H1736" i="7" s="1"/>
  <c r="I1736" i="7" a="1"/>
  <c r="I1736" i="7" s="1"/>
  <c r="J1736" i="7" a="1"/>
  <c r="J1736" i="7" s="1"/>
  <c r="J975" i="7" a="1"/>
  <c r="J975" i="7" s="1"/>
  <c r="I975" i="7" a="1"/>
  <c r="I975" i="7" s="1"/>
  <c r="H975" i="7" a="1"/>
  <c r="H975" i="7" s="1"/>
  <c r="H307" i="7" a="1"/>
  <c r="H307" i="7" s="1"/>
  <c r="I307" i="7" a="1"/>
  <c r="I307" i="7" s="1"/>
  <c r="J307" i="7" a="1"/>
  <c r="J307" i="7" s="1"/>
  <c r="J747" i="7" a="1"/>
  <c r="J747" i="7" s="1"/>
  <c r="I747" i="7" a="1"/>
  <c r="I747" i="7" s="1"/>
  <c r="H747" i="7" a="1"/>
  <c r="H747" i="7" s="1"/>
  <c r="J746" i="7" a="1"/>
  <c r="J746" i="7" s="1"/>
  <c r="I746" i="7" a="1"/>
  <c r="I746" i="7" s="1"/>
  <c r="H746" i="7" a="1"/>
  <c r="H746" i="7" s="1"/>
  <c r="J740" i="7" a="1"/>
  <c r="J740" i="7" s="1"/>
  <c r="I740" i="7" a="1"/>
  <c r="I740" i="7" s="1"/>
  <c r="H740" i="7" a="1"/>
  <c r="H740" i="7" s="1"/>
  <c r="J716" i="7" a="1"/>
  <c r="J716" i="7" s="1"/>
  <c r="I716" i="7" a="1"/>
  <c r="I716" i="7" s="1"/>
  <c r="H716" i="7" a="1"/>
  <c r="H716" i="7" s="1"/>
  <c r="J715" i="7" a="1"/>
  <c r="J715" i="7" s="1"/>
  <c r="I715" i="7" a="1"/>
  <c r="I715" i="7" s="1"/>
  <c r="H715" i="7" a="1"/>
  <c r="H715" i="7" s="1"/>
  <c r="J709" i="7" a="1"/>
  <c r="J709" i="7" s="1"/>
  <c r="I709" i="7" a="1"/>
  <c r="I709" i="7" s="1"/>
  <c r="H709" i="7" a="1"/>
  <c r="H709" i="7" s="1"/>
  <c r="J682" i="7" a="1"/>
  <c r="J682" i="7" s="1"/>
  <c r="I682" i="7" a="1"/>
  <c r="I682" i="7" s="1"/>
  <c r="H682" i="7" a="1"/>
  <c r="H682" i="7" s="1"/>
  <c r="J681" i="7" a="1"/>
  <c r="J681" i="7" s="1"/>
  <c r="I681" i="7" a="1"/>
  <c r="I681" i="7" s="1"/>
  <c r="H681" i="7" a="1"/>
  <c r="H681" i="7" s="1"/>
  <c r="J675" i="7" a="1"/>
  <c r="J675" i="7" s="1"/>
  <c r="I675" i="7" a="1"/>
  <c r="I675" i="7" s="1"/>
  <c r="H675" i="7" a="1"/>
  <c r="H675" i="7" s="1"/>
  <c r="J650" i="7" a="1"/>
  <c r="J650" i="7" s="1"/>
  <c r="I650" i="7" a="1"/>
  <c r="I650" i="7" s="1"/>
  <c r="H650" i="7" a="1"/>
  <c r="H650" i="7" s="1"/>
  <c r="J649" i="7" a="1"/>
  <c r="J649" i="7" s="1"/>
  <c r="I649" i="7" a="1"/>
  <c r="I649" i="7" s="1"/>
  <c r="H649" i="7" a="1"/>
  <c r="H649" i="7" s="1"/>
  <c r="J643" i="7" a="1"/>
  <c r="J643" i="7" s="1"/>
  <c r="I643" i="7" a="1"/>
  <c r="I643" i="7" s="1"/>
  <c r="H643" i="7" a="1"/>
  <c r="H643" i="7" s="1"/>
  <c r="J616" i="7" a="1"/>
  <c r="J616" i="7" s="1"/>
  <c r="I616" i="7" a="1"/>
  <c r="I616" i="7" s="1"/>
  <c r="H616" i="7" a="1"/>
  <c r="H616" i="7" s="1"/>
  <c r="J615" i="7" a="1"/>
  <c r="J615" i="7" s="1"/>
  <c r="I615" i="7" a="1"/>
  <c r="I615" i="7" s="1"/>
  <c r="H615" i="7" a="1"/>
  <c r="H615" i="7" s="1"/>
  <c r="J587" i="7" a="1"/>
  <c r="J587" i="7" s="1"/>
  <c r="I587" i="7" a="1"/>
  <c r="I587" i="7" s="1"/>
  <c r="H587" i="7" a="1"/>
  <c r="H587" i="7" s="1"/>
  <c r="J586" i="7" a="1"/>
  <c r="J586" i="7" s="1"/>
  <c r="I586" i="7" a="1"/>
  <c r="I586" i="7" s="1"/>
  <c r="H586" i="7" a="1"/>
  <c r="H586" i="7" s="1"/>
  <c r="J581" i="7" a="1"/>
  <c r="J581" i="7" s="1"/>
  <c r="I581" i="7" a="1"/>
  <c r="I581" i="7" s="1"/>
  <c r="H581" i="7" a="1"/>
  <c r="H581" i="7" s="1"/>
  <c r="J580" i="7" a="1"/>
  <c r="J580" i="7" s="1"/>
  <c r="I580" i="7" a="1"/>
  <c r="I580" i="7" s="1"/>
  <c r="H580" i="7" a="1"/>
  <c r="H580" i="7" s="1"/>
  <c r="J522" i="7" a="1"/>
  <c r="J522" i="7" s="1"/>
  <c r="I522" i="7" a="1"/>
  <c r="I522" i="7" s="1"/>
  <c r="H522" i="7" a="1"/>
  <c r="H522" i="7" s="1"/>
  <c r="J521" i="7" a="1"/>
  <c r="J521" i="7" s="1"/>
  <c r="I521" i="7" a="1"/>
  <c r="I521" i="7" s="1"/>
  <c r="H521" i="7" a="1"/>
  <c r="H521" i="7" s="1"/>
  <c r="J489" i="7" a="1"/>
  <c r="J489" i="7" s="1"/>
  <c r="I489" i="7" a="1"/>
  <c r="I489" i="7" s="1"/>
  <c r="H489" i="7" a="1"/>
  <c r="H489" i="7" s="1"/>
  <c r="J456" i="7" a="1"/>
  <c r="J456" i="7" s="1"/>
  <c r="I456" i="7" a="1"/>
  <c r="I456" i="7" s="1"/>
  <c r="H456" i="7" a="1"/>
  <c r="H456" i="7" s="1"/>
  <c r="J455" i="7" a="1"/>
  <c r="J455" i="7" s="1"/>
  <c r="I455" i="7" a="1"/>
  <c r="I455" i="7" s="1"/>
  <c r="H455" i="7" a="1"/>
  <c r="H455" i="7" s="1"/>
  <c r="J425" i="7" a="1"/>
  <c r="J425" i="7" s="1"/>
  <c r="I425" i="7" a="1"/>
  <c r="I425" i="7" s="1"/>
  <c r="H425" i="7" a="1"/>
  <c r="H425" i="7" s="1"/>
  <c r="J424" i="7" a="1"/>
  <c r="J424" i="7" s="1"/>
  <c r="I424" i="7" a="1"/>
  <c r="I424" i="7" s="1"/>
  <c r="H424" i="7" a="1"/>
  <c r="H424" i="7" s="1"/>
  <c r="J394" i="7" a="1"/>
  <c r="J394" i="7" s="1"/>
  <c r="I394" i="7" a="1"/>
  <c r="I394" i="7" s="1"/>
  <c r="H394" i="7" a="1"/>
  <c r="H394" i="7" s="1"/>
  <c r="J393" i="7" a="1"/>
  <c r="J393" i="7" s="1"/>
  <c r="I393" i="7" a="1"/>
  <c r="I393" i="7" s="1"/>
  <c r="H393" i="7" a="1"/>
  <c r="H393" i="7" s="1"/>
  <c r="J363" i="7" a="1"/>
  <c r="J363" i="7" s="1"/>
  <c r="I363" i="7" a="1"/>
  <c r="I363" i="7" s="1"/>
  <c r="H363" i="7" a="1"/>
  <c r="H363" i="7" s="1"/>
  <c r="J362" i="7" a="1"/>
  <c r="J362" i="7" s="1"/>
  <c r="I362" i="7" a="1"/>
  <c r="I362" i="7" s="1"/>
  <c r="H362" i="7" a="1"/>
  <c r="H362" i="7" s="1"/>
  <c r="J330" i="7" a="1"/>
  <c r="J330" i="7" s="1"/>
  <c r="I330" i="7" a="1"/>
  <c r="I330" i="7" s="1"/>
  <c r="H330" i="7" a="1"/>
  <c r="H330" i="7" s="1"/>
  <c r="J329" i="7" a="1"/>
  <c r="J329" i="7" s="1"/>
  <c r="I329" i="7" a="1"/>
  <c r="I329" i="7" s="1"/>
  <c r="H329" i="7" a="1"/>
  <c r="H329" i="7" s="1"/>
  <c r="J301" i="7" a="1"/>
  <c r="J301" i="7" s="1"/>
  <c r="I301" i="7" a="1"/>
  <c r="I301" i="7" s="1"/>
  <c r="H301" i="7" a="1"/>
  <c r="H301" i="7" s="1"/>
  <c r="J293" i="7" a="1"/>
  <c r="J293" i="7" s="1"/>
  <c r="I293" i="7" a="1"/>
  <c r="I293" i="7" s="1"/>
  <c r="H293" i="7" a="1"/>
  <c r="H293" i="7" s="1"/>
  <c r="J266" i="7" a="1"/>
  <c r="J266" i="7" s="1"/>
  <c r="I266" i="7" a="1"/>
  <c r="I266" i="7" s="1"/>
  <c r="H266" i="7" a="1"/>
  <c r="H266" i="7" s="1"/>
  <c r="J265" i="7" a="1"/>
  <c r="J265" i="7" s="1"/>
  <c r="I265" i="7" a="1"/>
  <c r="I265" i="7" s="1"/>
  <c r="H265" i="7" a="1"/>
  <c r="H265" i="7" s="1"/>
  <c r="J235" i="7" a="1"/>
  <c r="J235" i="7" s="1"/>
  <c r="I235" i="7" a="1"/>
  <c r="I235" i="7" s="1"/>
  <c r="H235" i="7" a="1"/>
  <c r="H235" i="7" s="1"/>
  <c r="J234" i="7" a="1"/>
  <c r="J234" i="7" s="1"/>
  <c r="I234" i="7" a="1"/>
  <c r="I234" i="7" s="1"/>
  <c r="H234" i="7" a="1"/>
  <c r="H234" i="7" s="1"/>
  <c r="J200" i="7" a="1"/>
  <c r="J200" i="7" s="1"/>
  <c r="I200" i="7" a="1"/>
  <c r="I200" i="7" s="1"/>
  <c r="H200" i="7" a="1"/>
  <c r="H200" i="7" s="1"/>
  <c r="J199" i="7" a="1"/>
  <c r="J199" i="7" s="1"/>
  <c r="I199" i="7" a="1"/>
  <c r="I199" i="7" s="1"/>
  <c r="H199" i="7" a="1"/>
  <c r="H199" i="7" s="1"/>
  <c r="J172" i="7" a="1"/>
  <c r="J172" i="7" s="1"/>
  <c r="I172" i="7" a="1"/>
  <c r="I172" i="7" s="1"/>
  <c r="H172" i="7" a="1"/>
  <c r="H172" i="7" s="1"/>
  <c r="J139" i="7" a="1"/>
  <c r="J139" i="7" s="1"/>
  <c r="I139" i="7" a="1"/>
  <c r="I139" i="7" s="1"/>
  <c r="H139" i="7" a="1"/>
  <c r="H139" i="7" s="1"/>
  <c r="J106" i="7" a="1"/>
  <c r="J106" i="7" s="1"/>
  <c r="I106" i="7" a="1"/>
  <c r="I106" i="7" s="1"/>
  <c r="H106" i="7" a="1"/>
  <c r="H106" i="7" s="1"/>
  <c r="J74" i="7" a="1"/>
  <c r="J74" i="7" s="1"/>
  <c r="I74" i="7" a="1"/>
  <c r="I74" i="7" s="1"/>
  <c r="H74" i="7" a="1"/>
  <c r="H74" i="7" s="1"/>
  <c r="J73" i="7" a="1"/>
  <c r="J73" i="7" s="1"/>
  <c r="I73" i="7" a="1"/>
  <c r="I73" i="7" s="1"/>
  <c r="H73" i="7" a="1"/>
  <c r="H73" i="7" s="1"/>
  <c r="J43" i="7" a="1"/>
  <c r="J43" i="7" s="1"/>
  <c r="I43" i="7" a="1"/>
  <c r="I43" i="7" s="1"/>
  <c r="H43" i="7" a="1"/>
  <c r="H43" i="7" s="1"/>
  <c r="J42" i="7" a="1"/>
  <c r="J42" i="7" s="1"/>
  <c r="I42" i="7" a="1"/>
  <c r="I42" i="7" s="1"/>
  <c r="H42" i="7" a="1"/>
  <c r="H42" i="7" s="1"/>
  <c r="J9" i="7" a="1"/>
  <c r="J9" i="7" s="1"/>
  <c r="I9" i="7" a="1"/>
  <c r="I9" i="7" s="1"/>
  <c r="H9" i="7" a="1"/>
  <c r="H9" i="7" s="1"/>
  <c r="H8" i="7" a="1"/>
  <c r="H8" i="7" s="1"/>
  <c r="I8" i="7" a="1"/>
  <c r="I8" i="7" s="1"/>
  <c r="J8" i="7" a="1"/>
  <c r="J8" i="7" s="1"/>
  <c r="H1431" i="7" a="1"/>
  <c r="H1431" i="7" s="1"/>
  <c r="I1431" i="7" a="1"/>
  <c r="I1431" i="7" s="1"/>
  <c r="J1431" i="7" a="1"/>
  <c r="J1431" i="7" s="1"/>
  <c r="H822" i="7" a="1"/>
  <c r="H822" i="7" s="1"/>
  <c r="I822" i="7" a="1"/>
  <c r="I822" i="7" s="1"/>
  <c r="J822" i="7" a="1"/>
  <c r="J822" i="7" s="1"/>
  <c r="H1645" i="7" a="1"/>
  <c r="H1645" i="7" s="1"/>
  <c r="I1645" i="7" a="1"/>
  <c r="I1645" i="7" s="1"/>
  <c r="J1645" i="7" a="1"/>
  <c r="J1645" i="7" s="1"/>
  <c r="J151" i="7" a="1"/>
  <c r="J151" i="7" s="1"/>
  <c r="I151" i="7" a="1"/>
  <c r="I151" i="7" s="1"/>
  <c r="H151" i="7" a="1"/>
  <c r="H151" i="7" s="1"/>
  <c r="H88" i="7" a="1"/>
  <c r="H88" i="7" s="1"/>
  <c r="I88" i="7" a="1"/>
  <c r="I88" i="7" s="1"/>
  <c r="J88" i="7" a="1"/>
  <c r="J88" i="7" s="1"/>
  <c r="H1575" i="7" a="1"/>
  <c r="H1575" i="7" s="1"/>
  <c r="I1575" i="7" a="1"/>
  <c r="I1575" i="7" s="1"/>
  <c r="J1575" i="7" a="1"/>
  <c r="J1575" i="7" s="1"/>
  <c r="H1765" i="7" a="1"/>
  <c r="H1765" i="7" s="1"/>
  <c r="I1765" i="7" a="1"/>
  <c r="I1765" i="7" s="1"/>
  <c r="J1765" i="7" a="1"/>
  <c r="J1765" i="7" s="1"/>
  <c r="J880" i="7" a="1"/>
  <c r="J880" i="7" s="1"/>
  <c r="I880" i="7" a="1"/>
  <c r="I880" i="7" s="1"/>
  <c r="H880" i="7" a="1"/>
  <c r="H880" i="7" s="1"/>
  <c r="J1844" i="7" a="1"/>
  <c r="J1844" i="7" s="1"/>
  <c r="I1844" i="7" a="1"/>
  <c r="I1844" i="7" s="1"/>
  <c r="H1844" i="7" a="1"/>
  <c r="H1844" i="7" s="1"/>
  <c r="J1746" i="7" a="1"/>
  <c r="J1746" i="7" s="1"/>
  <c r="I1746" i="7" a="1"/>
  <c r="I1746" i="7" s="1"/>
  <c r="H1746" i="7" a="1"/>
  <c r="H1746" i="7" s="1"/>
  <c r="J1585" i="7" a="1"/>
  <c r="J1585" i="7" s="1"/>
  <c r="I1585" i="7" a="1"/>
  <c r="I1585" i="7" s="1"/>
  <c r="H1585" i="7" a="1"/>
  <c r="H1585" i="7" s="1"/>
  <c r="H1553" i="7" a="1"/>
  <c r="H1553" i="7" s="1"/>
  <c r="I1553" i="7" a="1"/>
  <c r="I1553" i="7" s="1"/>
  <c r="J1553" i="7" a="1"/>
  <c r="J1553" i="7" s="1"/>
  <c r="J1839" i="7" a="1"/>
  <c r="J1839" i="7" s="1"/>
  <c r="I1839" i="7" a="1"/>
  <c r="I1839" i="7" s="1"/>
  <c r="H1839" i="7" a="1"/>
  <c r="H1839" i="7" s="1"/>
  <c r="J1293" i="7" a="1"/>
  <c r="J1293" i="7" s="1"/>
  <c r="I1293" i="7" a="1"/>
  <c r="I1293" i="7" s="1"/>
  <c r="H1293" i="7" a="1"/>
  <c r="H1293" i="7" s="1"/>
  <c r="H1258" i="7" a="1"/>
  <c r="H1258" i="7" s="1"/>
  <c r="I1258" i="7" a="1"/>
  <c r="I1258" i="7" s="1"/>
  <c r="J1258" i="7" a="1"/>
  <c r="J1258" i="7" s="1"/>
  <c r="J430" i="7" a="1"/>
  <c r="J430" i="7" s="1"/>
  <c r="I430" i="7" a="1"/>
  <c r="I430" i="7" s="1"/>
  <c r="H430" i="7" a="1"/>
  <c r="H430" i="7" s="1"/>
  <c r="H15" i="7" a="1"/>
  <c r="H15" i="7" s="1"/>
  <c r="I15" i="7" a="1"/>
  <c r="I15" i="7" s="1"/>
  <c r="J15" i="7" a="1"/>
  <c r="J15" i="7" s="1"/>
  <c r="J406" i="7" a="1"/>
  <c r="J406" i="7" s="1"/>
  <c r="I406" i="7" a="1"/>
  <c r="I406" i="7" s="1"/>
  <c r="H406" i="7" a="1"/>
  <c r="H406" i="7" s="1"/>
  <c r="H119" i="7" a="1"/>
  <c r="H119" i="7" s="1"/>
  <c r="I119" i="7" a="1"/>
  <c r="I119" i="7" s="1"/>
  <c r="J119" i="7" a="1"/>
  <c r="J119" i="7" s="1"/>
  <c r="J1046" i="7" a="1"/>
  <c r="J1046" i="7" s="1"/>
  <c r="I1046" i="7" a="1"/>
  <c r="I1046" i="7" s="1"/>
  <c r="H1046" i="7" a="1"/>
  <c r="H1046" i="7" s="1"/>
  <c r="H1012" i="7" a="1"/>
  <c r="H1012" i="7" s="1"/>
  <c r="I1012" i="7" a="1"/>
  <c r="I1012" i="7" s="1"/>
  <c r="J1012" i="7" a="1"/>
  <c r="J1012" i="7" s="1"/>
  <c r="J520" i="7" a="1"/>
  <c r="J520" i="7" s="1"/>
  <c r="I520" i="7" a="1"/>
  <c r="I520" i="7" s="1"/>
  <c r="H520" i="7" a="1"/>
  <c r="H520" i="7" s="1"/>
  <c r="J454" i="7" a="1"/>
  <c r="J454" i="7" s="1"/>
  <c r="I454" i="7" a="1"/>
  <c r="I454" i="7" s="1"/>
  <c r="H454" i="7" a="1"/>
  <c r="H454" i="7" s="1"/>
  <c r="H21" i="7" a="1"/>
  <c r="H21" i="7" s="1"/>
  <c r="I21" i="7" a="1"/>
  <c r="I21" i="7" s="1"/>
  <c r="J21" i="7" a="1"/>
  <c r="J21" i="7" s="1"/>
  <c r="J752" i="7" a="1"/>
  <c r="J752" i="7" s="1"/>
  <c r="I752" i="7" a="1"/>
  <c r="I752" i="7" s="1"/>
  <c r="H752" i="7" a="1"/>
  <c r="H752" i="7" s="1"/>
  <c r="J660" i="7" a="1"/>
  <c r="J660" i="7" s="1"/>
  <c r="I660" i="7" a="1"/>
  <c r="I660" i="7" s="1"/>
  <c r="H660" i="7" a="1"/>
  <c r="H660" i="7" s="1"/>
  <c r="J626" i="7" a="1"/>
  <c r="J626" i="7" s="1"/>
  <c r="I626" i="7" a="1"/>
  <c r="I626" i="7" s="1"/>
  <c r="H626" i="7" a="1"/>
  <c r="H626" i="7" s="1"/>
  <c r="J596" i="7" a="1"/>
  <c r="J596" i="7" s="1"/>
  <c r="I596" i="7" a="1"/>
  <c r="I596" i="7" s="1"/>
  <c r="H596" i="7" a="1"/>
  <c r="H596" i="7" s="1"/>
  <c r="J532" i="7" a="1"/>
  <c r="J532" i="7" s="1"/>
  <c r="I532" i="7" a="1"/>
  <c r="I532" i="7" s="1"/>
  <c r="H532" i="7" a="1"/>
  <c r="H532" i="7" s="1"/>
  <c r="J467" i="7" a="1"/>
  <c r="J467" i="7" s="1"/>
  <c r="I467" i="7" a="1"/>
  <c r="I467" i="7" s="1"/>
  <c r="H467" i="7" a="1"/>
  <c r="H467" i="7" s="1"/>
  <c r="J435" i="7" a="1"/>
  <c r="J435" i="7" s="1"/>
  <c r="I435" i="7" a="1"/>
  <c r="I435" i="7" s="1"/>
  <c r="H435" i="7" a="1"/>
  <c r="H435" i="7" s="1"/>
  <c r="J340" i="7" a="1"/>
  <c r="J340" i="7" s="1"/>
  <c r="I340" i="7" a="1"/>
  <c r="I340" i="7" s="1"/>
  <c r="H340" i="7" a="1"/>
  <c r="H340" i="7" s="1"/>
  <c r="J276" i="7" a="1"/>
  <c r="J276" i="7" s="1"/>
  <c r="I276" i="7" a="1"/>
  <c r="I276" i="7" s="1"/>
  <c r="H276" i="7" a="1"/>
  <c r="H276" i="7" s="1"/>
  <c r="J115" i="7" a="1"/>
  <c r="J115" i="7" s="1"/>
  <c r="I115" i="7" a="1"/>
  <c r="I115" i="7" s="1"/>
  <c r="H115" i="7" a="1"/>
  <c r="H115" i="7" s="1"/>
  <c r="J85" i="7" a="1"/>
  <c r="J85" i="7" s="1"/>
  <c r="I85" i="7" a="1"/>
  <c r="I85" i="7" s="1"/>
  <c r="H85" i="7" a="1"/>
  <c r="H85" i="7" s="1"/>
  <c r="J757" i="7" a="1"/>
  <c r="J757" i="7" s="1"/>
  <c r="I757" i="7" a="1"/>
  <c r="I757" i="7" s="1"/>
  <c r="H757" i="7" a="1"/>
  <c r="H757" i="7" s="1"/>
  <c r="J756" i="7" a="1"/>
  <c r="J756" i="7" s="1"/>
  <c r="I756" i="7" a="1"/>
  <c r="I756" i="7" s="1"/>
  <c r="H756" i="7" a="1"/>
  <c r="H756" i="7" s="1"/>
  <c r="J726" i="7" a="1"/>
  <c r="J726" i="7" s="1"/>
  <c r="I726" i="7" a="1"/>
  <c r="I726" i="7" s="1"/>
  <c r="H726" i="7" a="1"/>
  <c r="H726" i="7" s="1"/>
  <c r="J722" i="7" a="1"/>
  <c r="J722" i="7" s="1"/>
  <c r="I722" i="7" a="1"/>
  <c r="I722" i="7" s="1"/>
  <c r="H722" i="7" a="1"/>
  <c r="H722" i="7" s="1"/>
  <c r="J691" i="7" a="1"/>
  <c r="J691" i="7" s="1"/>
  <c r="I691" i="7" a="1"/>
  <c r="I691" i="7" s="1"/>
  <c r="H691" i="7" a="1"/>
  <c r="H691" i="7" s="1"/>
  <c r="J688" i="7" a="1"/>
  <c r="J688" i="7" s="1"/>
  <c r="I688" i="7" a="1"/>
  <c r="I688" i="7" s="1"/>
  <c r="H688" i="7" a="1"/>
  <c r="H688" i="7" s="1"/>
  <c r="J656" i="7" a="1"/>
  <c r="J656" i="7" s="1"/>
  <c r="I656" i="7" a="1"/>
  <c r="I656" i="7" s="1"/>
  <c r="H656" i="7" a="1"/>
  <c r="H656" i="7" s="1"/>
  <c r="J627" i="7" a="1"/>
  <c r="J627" i="7" s="1"/>
  <c r="I627" i="7" a="1"/>
  <c r="I627" i="7" s="1"/>
  <c r="H627" i="7" a="1"/>
  <c r="H627" i="7" s="1"/>
  <c r="J623" i="7" a="1"/>
  <c r="J623" i="7" s="1"/>
  <c r="I623" i="7" a="1"/>
  <c r="I623" i="7" s="1"/>
  <c r="H623" i="7" a="1"/>
  <c r="H623" i="7" s="1"/>
  <c r="J593" i="7" a="1"/>
  <c r="J593" i="7" s="1"/>
  <c r="I593" i="7" a="1"/>
  <c r="I593" i="7" s="1"/>
  <c r="H593" i="7" a="1"/>
  <c r="H593" i="7" s="1"/>
  <c r="J592" i="7" a="1"/>
  <c r="J592" i="7" s="1"/>
  <c r="I592" i="7" a="1"/>
  <c r="I592" i="7" s="1"/>
  <c r="H592" i="7" a="1"/>
  <c r="H592" i="7" s="1"/>
  <c r="J528" i="7" a="1"/>
  <c r="J528" i="7" s="1"/>
  <c r="I528" i="7" a="1"/>
  <c r="I528" i="7" s="1"/>
  <c r="H528" i="7" a="1"/>
  <c r="H528" i="7" s="1"/>
  <c r="J500" i="7" a="1"/>
  <c r="J500" i="7" s="1"/>
  <c r="I500" i="7" a="1"/>
  <c r="I500" i="7" s="1"/>
  <c r="H500" i="7" a="1"/>
  <c r="H500" i="7" s="1"/>
  <c r="J496" i="7" a="1"/>
  <c r="J496" i="7" s="1"/>
  <c r="I496" i="7" a="1"/>
  <c r="I496" i="7" s="1"/>
  <c r="H496" i="7" a="1"/>
  <c r="H496" i="7" s="1"/>
  <c r="J463" i="7" a="1"/>
  <c r="J463" i="7" s="1"/>
  <c r="I463" i="7" a="1"/>
  <c r="I463" i="7" s="1"/>
  <c r="H463" i="7" a="1"/>
  <c r="H463" i="7" s="1"/>
  <c r="J436" i="7" a="1"/>
  <c r="J436" i="7" s="1"/>
  <c r="I436" i="7" a="1"/>
  <c r="I436" i="7" s="1"/>
  <c r="H436" i="7" a="1"/>
  <c r="H436" i="7" s="1"/>
  <c r="J431" i="7" a="1"/>
  <c r="J431" i="7" s="1"/>
  <c r="I431" i="7" a="1"/>
  <c r="I431" i="7" s="1"/>
  <c r="H431" i="7" a="1"/>
  <c r="H431" i="7" s="1"/>
  <c r="J402" i="7" a="1"/>
  <c r="J402" i="7" s="1"/>
  <c r="I402" i="7" a="1"/>
  <c r="I402" i="7" s="1"/>
  <c r="H402" i="7" a="1"/>
  <c r="H402" i="7" s="1"/>
  <c r="J335" i="7" a="1"/>
  <c r="J335" i="7" s="1"/>
  <c r="I335" i="7" a="1"/>
  <c r="I335" i="7" s="1"/>
  <c r="H335" i="7" a="1"/>
  <c r="H335" i="7" s="1"/>
  <c r="J272" i="7" a="1"/>
  <c r="J272" i="7" s="1"/>
  <c r="I272" i="7" a="1"/>
  <c r="I272" i="7" s="1"/>
  <c r="H272" i="7" a="1"/>
  <c r="H272" i="7" s="1"/>
  <c r="J211" i="7" a="1"/>
  <c r="J211" i="7" s="1"/>
  <c r="I211" i="7" a="1"/>
  <c r="I211" i="7" s="1"/>
  <c r="H211" i="7" a="1"/>
  <c r="H211" i="7" s="1"/>
  <c r="J206" i="7" a="1"/>
  <c r="J206" i="7" s="1"/>
  <c r="I206" i="7" a="1"/>
  <c r="I206" i="7" s="1"/>
  <c r="H206" i="7" a="1"/>
  <c r="H206" i="7" s="1"/>
  <c r="J83" i="7" a="1"/>
  <c r="J83" i="7" s="1"/>
  <c r="I83" i="7" a="1"/>
  <c r="I83" i="7" s="1"/>
  <c r="H83" i="7" a="1"/>
  <c r="H83" i="7" s="1"/>
  <c r="J52" i="7" a="1"/>
  <c r="J52" i="7" s="1"/>
  <c r="I52" i="7" a="1"/>
  <c r="I52" i="7" s="1"/>
  <c r="H52" i="7" a="1"/>
  <c r="H52" i="7" s="1"/>
  <c r="J23" i="7" a="1"/>
  <c r="J23" i="7" s="1"/>
  <c r="I23" i="7" a="1"/>
  <c r="I23" i="7" s="1"/>
  <c r="H23" i="7" a="1"/>
  <c r="H23" i="7" s="1"/>
  <c r="H16" i="7" a="1"/>
  <c r="H16" i="7" s="1"/>
  <c r="I16" i="7" a="1"/>
  <c r="I16" i="7" s="1"/>
  <c r="J16" i="7" a="1"/>
  <c r="J16" i="7" s="1"/>
  <c r="H1987" i="7" a="1"/>
  <c r="H1987" i="7" s="1"/>
  <c r="I1987" i="7" a="1"/>
  <c r="I1987" i="7" s="1"/>
  <c r="J1987" i="7" a="1"/>
  <c r="J1987" i="7" s="1"/>
  <c r="H140" i="7" a="1"/>
  <c r="H140" i="7" s="1"/>
  <c r="I140" i="7" a="1"/>
  <c r="I140" i="7" s="1"/>
  <c r="J140" i="7" a="1"/>
  <c r="J140" i="7" s="1"/>
  <c r="H171" i="7" a="1"/>
  <c r="H171" i="7" s="1"/>
  <c r="I171" i="7" a="1"/>
  <c r="I171" i="7" s="1"/>
  <c r="J171" i="7" a="1"/>
  <c r="J171" i="7" s="1"/>
  <c r="H198" i="7" a="1"/>
  <c r="H198" i="7" s="1"/>
  <c r="I198" i="7" a="1"/>
  <c r="I198" i="7" s="1"/>
  <c r="J198" i="7" a="1"/>
  <c r="J198" i="7" s="1"/>
  <c r="H204" i="7" a="1"/>
  <c r="H204" i="7" s="1"/>
  <c r="I204" i="7" a="1"/>
  <c r="I204" i="7" s="1"/>
  <c r="J204" i="7" a="1"/>
  <c r="J204" i="7" s="1"/>
  <c r="H233" i="7" a="1"/>
  <c r="H233" i="7" s="1"/>
  <c r="I233" i="7" a="1"/>
  <c r="I233" i="7" s="1"/>
  <c r="J233" i="7" a="1"/>
  <c r="J233" i="7" s="1"/>
  <c r="H275" i="7" a="1"/>
  <c r="H275" i="7" s="1"/>
  <c r="I275" i="7" a="1"/>
  <c r="I275" i="7" s="1"/>
  <c r="J275" i="7" a="1"/>
  <c r="J275" i="7" s="1"/>
  <c r="H300" i="7" a="1"/>
  <c r="H300" i="7" s="1"/>
  <c r="I300" i="7" a="1"/>
  <c r="I300" i="7" s="1"/>
  <c r="J300" i="7" a="1"/>
  <c r="J300" i="7" s="1"/>
  <c r="H328" i="7" a="1"/>
  <c r="H328" i="7" s="1"/>
  <c r="I328" i="7" a="1"/>
  <c r="I328" i="7" s="1"/>
  <c r="J328" i="7" a="1"/>
  <c r="J328" i="7" s="1"/>
  <c r="H339" i="7" a="1"/>
  <c r="H339" i="7" s="1"/>
  <c r="I339" i="7" a="1"/>
  <c r="I339" i="7" s="1"/>
  <c r="J339" i="7" a="1"/>
  <c r="J339" i="7" s="1"/>
  <c r="H361" i="7" a="1"/>
  <c r="H361" i="7" s="1"/>
  <c r="I361" i="7" a="1"/>
  <c r="I361" i="7" s="1"/>
  <c r="J361" i="7" a="1"/>
  <c r="J361" i="7" s="1"/>
  <c r="H392" i="7" a="1"/>
  <c r="H392" i="7" s="1"/>
  <c r="I392" i="7" a="1"/>
  <c r="I392" i="7" s="1"/>
  <c r="J392" i="7" a="1"/>
  <c r="J392" i="7" s="1"/>
  <c r="H423" i="7" a="1"/>
  <c r="H423" i="7" s="1"/>
  <c r="I423" i="7" a="1"/>
  <c r="I423" i="7" s="1"/>
  <c r="J423" i="7" a="1"/>
  <c r="J423" i="7" s="1"/>
  <c r="H429" i="7" a="1"/>
  <c r="H429" i="7" s="1"/>
  <c r="I429" i="7" a="1"/>
  <c r="I429" i="7" s="1"/>
  <c r="J429" i="7" a="1"/>
  <c r="J429" i="7" s="1"/>
  <c r="H461" i="7" a="1"/>
  <c r="H461" i="7" s="1"/>
  <c r="I461" i="7" a="1"/>
  <c r="I461" i="7" s="1"/>
  <c r="J461" i="7" a="1"/>
  <c r="J461" i="7" s="1"/>
  <c r="H488" i="7" a="1"/>
  <c r="H488" i="7" s="1"/>
  <c r="I488" i="7" a="1"/>
  <c r="I488" i="7" s="1"/>
  <c r="J488" i="7" a="1"/>
  <c r="J488" i="7" s="1"/>
  <c r="H494" i="7" a="1"/>
  <c r="H494" i="7" s="1"/>
  <c r="I494" i="7" a="1"/>
  <c r="I494" i="7" s="1"/>
  <c r="J494" i="7" a="1"/>
  <c r="J494" i="7" s="1"/>
  <c r="H526" i="7" a="1"/>
  <c r="H526" i="7" s="1"/>
  <c r="I526" i="7" a="1"/>
  <c r="I526" i="7" s="1"/>
  <c r="J526" i="7" a="1"/>
  <c r="J526" i="7" s="1"/>
  <c r="H585" i="7" a="1"/>
  <c r="H585" i="7" s="1"/>
  <c r="I585" i="7" a="1"/>
  <c r="I585" i="7" s="1"/>
  <c r="J585" i="7" a="1"/>
  <c r="J585" i="7" s="1"/>
  <c r="H591" i="7" a="1"/>
  <c r="H591" i="7" s="1"/>
  <c r="I591" i="7" a="1"/>
  <c r="I591" i="7" s="1"/>
  <c r="J591" i="7" a="1"/>
  <c r="J591" i="7" s="1"/>
  <c r="H614" i="7" a="1"/>
  <c r="H614" i="7" s="1"/>
  <c r="I614" i="7" a="1"/>
  <c r="I614" i="7" s="1"/>
  <c r="J614" i="7" a="1"/>
  <c r="J614" i="7" s="1"/>
  <c r="H621" i="7" a="1"/>
  <c r="H621" i="7" s="1"/>
  <c r="I621" i="7" a="1"/>
  <c r="I621" i="7" s="1"/>
  <c r="J621" i="7" a="1"/>
  <c r="J621" i="7" s="1"/>
  <c r="H648" i="7" a="1"/>
  <c r="H648" i="7" s="1"/>
  <c r="I648" i="7" a="1"/>
  <c r="I648" i="7" s="1"/>
  <c r="J648" i="7" a="1"/>
  <c r="J648" i="7" s="1"/>
  <c r="H680" i="7" a="1"/>
  <c r="H680" i="7" s="1"/>
  <c r="I680" i="7" a="1"/>
  <c r="I680" i="7" s="1"/>
  <c r="J680" i="7" a="1"/>
  <c r="J680" i="7" s="1"/>
  <c r="H714" i="7" a="1"/>
  <c r="H714" i="7" s="1"/>
  <c r="I714" i="7" a="1"/>
  <c r="I714" i="7" s="1"/>
  <c r="J714" i="7" a="1"/>
  <c r="J714" i="7" s="1"/>
  <c r="H721" i="7" a="1"/>
  <c r="H721" i="7" s="1"/>
  <c r="I721" i="7" a="1"/>
  <c r="I721" i="7" s="1"/>
  <c r="J721" i="7" a="1"/>
  <c r="J721" i="7" s="1"/>
  <c r="H745" i="7" a="1"/>
  <c r="H745" i="7" s="1"/>
  <c r="I745" i="7" a="1"/>
  <c r="I745" i="7" s="1"/>
  <c r="J745" i="7" a="1"/>
  <c r="J745" i="7" s="1"/>
  <c r="H22" i="7" a="1"/>
  <c r="H22" i="7" s="1"/>
  <c r="I22" i="7" a="1"/>
  <c r="I22" i="7" s="1"/>
  <c r="J22" i="7" a="1"/>
  <c r="J22" i="7" s="1"/>
  <c r="H14" i="7" a="1"/>
  <c r="H14" i="7" s="1"/>
  <c r="I14" i="7" a="1"/>
  <c r="I14" i="7" s="1"/>
  <c r="J14" i="7" a="1"/>
  <c r="J14" i="7" s="1"/>
  <c r="H1741" i="7" a="1"/>
  <c r="H1741" i="7" s="1"/>
  <c r="I1741" i="7" a="1"/>
  <c r="I1741" i="7" s="1"/>
  <c r="J1741" i="7" a="1"/>
  <c r="J1741" i="7" s="1"/>
  <c r="H1768" i="7" a="1"/>
  <c r="H1768" i="7" s="1"/>
  <c r="I1768" i="7" a="1"/>
  <c r="I1768" i="7" s="1"/>
  <c r="J1768" i="7" a="1"/>
  <c r="J1768" i="7" s="1"/>
  <c r="H1799" i="7" a="1"/>
  <c r="H1799" i="7" s="1"/>
  <c r="I1799" i="7" a="1"/>
  <c r="I1799" i="7" s="1"/>
  <c r="J1799" i="7" a="1"/>
  <c r="J1799" i="7" s="1"/>
  <c r="H1836" i="7" a="1"/>
  <c r="H1836" i="7" s="1"/>
  <c r="I1836" i="7" a="1"/>
  <c r="I1836" i="7" s="1"/>
  <c r="J1836" i="7" a="1"/>
  <c r="J1836" i="7" s="1"/>
  <c r="H1867" i="7" a="1"/>
  <c r="H1867" i="7" s="1"/>
  <c r="I1867" i="7" a="1"/>
  <c r="I1867" i="7" s="1"/>
  <c r="J1867" i="7" a="1"/>
  <c r="J1867" i="7" s="1"/>
  <c r="H1896" i="7" a="1"/>
  <c r="H1896" i="7" s="1"/>
  <c r="I1896" i="7" a="1"/>
  <c r="I1896" i="7" s="1"/>
  <c r="J1896" i="7" a="1"/>
  <c r="J1896" i="7" s="1"/>
  <c r="H1897" i="7" a="1"/>
  <c r="H1897" i="7" s="1"/>
  <c r="I1897" i="7" a="1"/>
  <c r="I1897" i="7" s="1"/>
  <c r="J1897" i="7" a="1"/>
  <c r="J1897" i="7" s="1"/>
  <c r="H1929" i="7" a="1"/>
  <c r="H1929" i="7" s="1"/>
  <c r="I1929" i="7" a="1"/>
  <c r="I1929" i="7" s="1"/>
  <c r="J1929" i="7" a="1"/>
  <c r="J1929" i="7" s="1"/>
  <c r="H1961" i="7" a="1"/>
  <c r="H1961" i="7" s="1"/>
  <c r="I1961" i="7" a="1"/>
  <c r="I1961" i="7" s="1"/>
  <c r="J1961" i="7" a="1"/>
  <c r="J1961" i="7" s="1"/>
  <c r="H1992" i="7" a="1"/>
  <c r="H1992" i="7" s="1"/>
  <c r="I1992" i="7" a="1"/>
  <c r="I1992" i="7" s="1"/>
  <c r="J1992" i="7" a="1"/>
  <c r="J1992" i="7" s="1"/>
  <c r="H2120" i="7" a="1"/>
  <c r="H2120" i="7" s="1"/>
  <c r="I2120" i="7" a="1"/>
  <c r="I2120" i="7" s="1"/>
  <c r="J2120" i="7" a="1"/>
  <c r="J2120" i="7" s="1"/>
  <c r="H37" i="7" a="1"/>
  <c r="H37" i="7" s="1"/>
  <c r="I37" i="7" a="1"/>
  <c r="I37" i="7" s="1"/>
  <c r="J37" i="7" a="1"/>
  <c r="J37" i="7" s="1"/>
  <c r="H68" i="7" a="1"/>
  <c r="H68" i="7" s="1"/>
  <c r="I68" i="7" a="1"/>
  <c r="I68" i="7" s="1"/>
  <c r="J68" i="7" a="1"/>
  <c r="J68" i="7" s="1"/>
  <c r="H100" i="7" a="1"/>
  <c r="H100" i="7" s="1"/>
  <c r="I100" i="7" a="1"/>
  <c r="I100" i="7" s="1"/>
  <c r="J100" i="7" a="1"/>
  <c r="J100" i="7" s="1"/>
  <c r="H134" i="7" a="1"/>
  <c r="H134" i="7" s="1"/>
  <c r="I134" i="7" a="1"/>
  <c r="I134" i="7" s="1"/>
  <c r="J134" i="7" a="1"/>
  <c r="J134" i="7" s="1"/>
  <c r="H165" i="7" a="1"/>
  <c r="H165" i="7" s="1"/>
  <c r="I165" i="7" a="1"/>
  <c r="I165" i="7" s="1"/>
  <c r="J165" i="7" a="1"/>
  <c r="J165" i="7" s="1"/>
  <c r="H230" i="7" a="1"/>
  <c r="H230" i="7" s="1"/>
  <c r="I230" i="7" a="1"/>
  <c r="I230" i="7" s="1"/>
  <c r="J230" i="7" a="1"/>
  <c r="J230" i="7" s="1"/>
  <c r="H297" i="7" a="1"/>
  <c r="H297" i="7" s="1"/>
  <c r="I297" i="7" a="1"/>
  <c r="I297" i="7" s="1"/>
  <c r="J297" i="7" a="1"/>
  <c r="J297" i="7" s="1"/>
  <c r="H325" i="7" a="1"/>
  <c r="H325" i="7" s="1"/>
  <c r="I325" i="7" a="1"/>
  <c r="I325" i="7" s="1"/>
  <c r="J325" i="7" a="1"/>
  <c r="J325" i="7" s="1"/>
  <c r="H357" i="7" a="1"/>
  <c r="H357" i="7" s="1"/>
  <c r="I357" i="7" a="1"/>
  <c r="I357" i="7" s="1"/>
  <c r="J357" i="7" a="1"/>
  <c r="J357" i="7" s="1"/>
  <c r="H389" i="7" a="1"/>
  <c r="H389" i="7" s="1"/>
  <c r="I389" i="7" a="1"/>
  <c r="I389" i="7" s="1"/>
  <c r="J389" i="7" a="1"/>
  <c r="J389" i="7" s="1"/>
  <c r="H485" i="7" a="1"/>
  <c r="H485" i="7" s="1"/>
  <c r="I485" i="7" a="1"/>
  <c r="I485" i="7" s="1"/>
  <c r="J485" i="7" a="1"/>
  <c r="J485" i="7" s="1"/>
  <c r="H550" i="7" a="1"/>
  <c r="H550" i="7" s="1"/>
  <c r="I550" i="7" a="1"/>
  <c r="I550" i="7" s="1"/>
  <c r="J550" i="7" a="1"/>
  <c r="J550" i="7" s="1"/>
  <c r="H775" i="7" a="1"/>
  <c r="H775" i="7" s="1"/>
  <c r="I775" i="7" a="1"/>
  <c r="I775" i="7" s="1"/>
  <c r="J775" i="7" a="1"/>
  <c r="J775" i="7" s="1"/>
  <c r="H806" i="7" a="1"/>
  <c r="H806" i="7" s="1"/>
  <c r="I806" i="7" a="1"/>
  <c r="I806" i="7" s="1"/>
  <c r="J806" i="7" a="1"/>
  <c r="J806" i="7" s="1"/>
  <c r="H839" i="7" a="1"/>
  <c r="H839" i="7" s="1"/>
  <c r="I839" i="7" a="1"/>
  <c r="I839" i="7" s="1"/>
  <c r="J839" i="7" a="1"/>
  <c r="J839" i="7" s="1"/>
  <c r="H869" i="7" a="1"/>
  <c r="H869" i="7" s="1"/>
  <c r="I869" i="7" a="1"/>
  <c r="I869" i="7" s="1"/>
  <c r="J869" i="7" a="1"/>
  <c r="J869" i="7" s="1"/>
  <c r="H904" i="7" a="1"/>
  <c r="H904" i="7" s="1"/>
  <c r="I904" i="7" a="1"/>
  <c r="I904" i="7" s="1"/>
  <c r="J904" i="7" a="1"/>
  <c r="J904" i="7" s="1"/>
  <c r="H935" i="7" a="1"/>
  <c r="H935" i="7" s="1"/>
  <c r="I935" i="7" a="1"/>
  <c r="I935" i="7" s="1"/>
  <c r="J935" i="7" a="1"/>
  <c r="J935" i="7" s="1"/>
  <c r="H936" i="7" a="1"/>
  <c r="H936" i="7" s="1"/>
  <c r="I936" i="7" a="1"/>
  <c r="I936" i="7" s="1"/>
  <c r="J936" i="7" a="1"/>
  <c r="J936" i="7" s="1"/>
  <c r="H968" i="7" a="1"/>
  <c r="H968" i="7" s="1"/>
  <c r="I968" i="7" a="1"/>
  <c r="I968" i="7" s="1"/>
  <c r="J968" i="7" a="1"/>
  <c r="J968" i="7" s="1"/>
  <c r="H997" i="7" a="1"/>
  <c r="H997" i="7" s="1"/>
  <c r="I997" i="7" a="1"/>
  <c r="I997" i="7" s="1"/>
  <c r="J997" i="7" a="1"/>
  <c r="J997" i="7" s="1"/>
  <c r="H1030" i="7" a="1"/>
  <c r="H1030" i="7" s="1"/>
  <c r="I1030" i="7" a="1"/>
  <c r="I1030" i="7" s="1"/>
  <c r="J1030" i="7" a="1"/>
  <c r="J1030" i="7" s="1"/>
  <c r="H1062" i="7" a="1"/>
  <c r="H1062" i="7" s="1"/>
  <c r="I1062" i="7" a="1"/>
  <c r="I1062" i="7" s="1"/>
  <c r="J1062" i="7" a="1"/>
  <c r="J1062" i="7" s="1"/>
  <c r="H1096" i="7" a="1"/>
  <c r="H1096" i="7" s="1"/>
  <c r="I1096" i="7" a="1"/>
  <c r="I1096" i="7" s="1"/>
  <c r="J1096" i="7" a="1"/>
  <c r="J1096" i="7" s="1"/>
  <c r="H1127" i="7" a="1"/>
  <c r="H1127" i="7" s="1"/>
  <c r="I1127" i="7" a="1"/>
  <c r="I1127" i="7" s="1"/>
  <c r="J1127" i="7" a="1"/>
  <c r="J1127" i="7" s="1"/>
  <c r="H1255" i="7" a="1"/>
  <c r="H1255" i="7" s="1"/>
  <c r="I1255" i="7" a="1"/>
  <c r="I1255" i="7" s="1"/>
  <c r="J1255" i="7" a="1"/>
  <c r="J1255" i="7" s="1"/>
  <c r="H1320" i="7" a="1"/>
  <c r="H1320" i="7" s="1"/>
  <c r="I1320" i="7" a="1"/>
  <c r="I1320" i="7" s="1"/>
  <c r="J1320" i="7" a="1"/>
  <c r="J1320" i="7" s="1"/>
  <c r="H1546" i="7" a="1"/>
  <c r="H1546" i="7" s="1"/>
  <c r="I1546" i="7" a="1"/>
  <c r="I1546" i="7" s="1"/>
  <c r="J1546" i="7" a="1"/>
  <c r="J1546" i="7" s="1"/>
  <c r="H1644" i="7" a="1"/>
  <c r="H1644" i="7" s="1"/>
  <c r="I1644" i="7" a="1"/>
  <c r="I1644" i="7" s="1"/>
  <c r="J1644" i="7" a="1"/>
  <c r="J1644" i="7" s="1"/>
  <c r="H1675" i="7" a="1"/>
  <c r="H1675" i="7" s="1"/>
  <c r="I1675" i="7" a="1"/>
  <c r="I1675" i="7" s="1"/>
  <c r="J1675" i="7" a="1"/>
  <c r="J1675" i="7" s="1"/>
  <c r="H1706" i="7" a="1"/>
  <c r="H1706" i="7" s="1"/>
  <c r="I1706" i="7" a="1"/>
  <c r="I1706" i="7" s="1"/>
  <c r="J1706" i="7" a="1"/>
  <c r="J1706" i="7" s="1"/>
  <c r="H2023" i="7" a="1"/>
  <c r="H2023" i="7" s="1"/>
  <c r="I2023" i="7" a="1"/>
  <c r="I2023" i="7" s="1"/>
  <c r="J2023" i="7" a="1"/>
  <c r="J2023" i="7" s="1"/>
  <c r="H2055" i="7" a="1"/>
  <c r="H2055" i="7" s="1"/>
  <c r="I2055" i="7" a="1"/>
  <c r="I2055" i="7" s="1"/>
  <c r="J2055" i="7" a="1"/>
  <c r="J2055" i="7" s="1"/>
  <c r="H2086" i="7" a="1"/>
  <c r="H2086" i="7" s="1"/>
  <c r="I2086" i="7" a="1"/>
  <c r="I2086" i="7" s="1"/>
  <c r="J2086" i="7" a="1"/>
  <c r="J2086" i="7" s="1"/>
  <c r="H1257" i="7" a="1"/>
  <c r="H1257" i="7" s="1"/>
  <c r="I1257" i="7" a="1"/>
  <c r="I1257" i="7" s="1"/>
  <c r="J1257" i="7" a="1"/>
  <c r="J1257" i="7" s="1"/>
  <c r="H1290" i="7" a="1"/>
  <c r="H1290" i="7" s="1"/>
  <c r="I1290" i="7" a="1"/>
  <c r="I1290" i="7" s="1"/>
  <c r="J1290" i="7" a="1"/>
  <c r="J1290" i="7" s="1"/>
  <c r="H1608" i="7" a="1"/>
  <c r="H1608" i="7" s="1"/>
  <c r="I1608" i="7" a="1"/>
  <c r="I1608" i="7" s="1"/>
  <c r="J1608" i="7" a="1"/>
  <c r="J1608" i="7" s="1"/>
  <c r="H1265" i="7" a="1"/>
  <c r="H1265" i="7" s="1"/>
  <c r="I1265" i="7" a="1"/>
  <c r="I1265" i="7" s="1"/>
  <c r="J1265" i="7" a="1"/>
  <c r="J1265" i="7" s="1"/>
  <c r="H303" i="7" a="1"/>
  <c r="H303" i="7" s="1"/>
  <c r="I303" i="7" a="1"/>
  <c r="I303" i="7" s="1"/>
  <c r="J303" i="7" a="1"/>
  <c r="J303" i="7" s="1"/>
  <c r="H2093" i="7" a="1"/>
  <c r="H2093" i="7" s="1"/>
  <c r="I2093" i="7" a="1"/>
  <c r="I2093" i="7" s="1"/>
  <c r="J2093" i="7" a="1"/>
  <c r="J2093" i="7" s="1"/>
  <c r="H1938" i="7" a="1"/>
  <c r="H1938" i="7" s="1"/>
  <c r="I1938" i="7" a="1"/>
  <c r="I1938" i="7" s="1"/>
  <c r="J1938" i="7" a="1"/>
  <c r="J1938" i="7" s="1"/>
  <c r="H2064" i="7" a="1"/>
  <c r="H2064" i="7" s="1"/>
  <c r="I2064" i="7" a="1"/>
  <c r="I2064" i="7" s="1"/>
  <c r="J2064" i="7" a="1"/>
  <c r="J2064" i="7" s="1"/>
  <c r="H497" i="7" a="1"/>
  <c r="H497" i="7" s="1"/>
  <c r="I497" i="7" a="1"/>
  <c r="I497" i="7" s="1"/>
  <c r="J497" i="7" a="1"/>
  <c r="J497" i="7" s="1"/>
  <c r="H881" i="7" a="1"/>
  <c r="H881" i="7" s="1"/>
  <c r="I881" i="7" a="1"/>
  <c r="I881" i="7" s="1"/>
  <c r="J881" i="7" a="1"/>
  <c r="J881" i="7" s="1"/>
  <c r="H1070" i="7" a="1"/>
  <c r="H1070" i="7" s="1"/>
  <c r="I1070" i="7" a="1"/>
  <c r="I1070" i="7" s="1"/>
  <c r="J1070" i="7" a="1"/>
  <c r="J1070" i="7" s="1"/>
  <c r="H1297" i="7" a="1"/>
  <c r="H1297" i="7" s="1"/>
  <c r="I1297" i="7" a="1"/>
  <c r="I1297" i="7" s="1"/>
  <c r="J1297" i="7" a="1"/>
  <c r="J1297" i="7" s="1"/>
  <c r="H259" i="7" a="1"/>
  <c r="H259" i="7" s="1"/>
  <c r="I259" i="7" a="1"/>
  <c r="I259" i="7" s="1"/>
  <c r="J259" i="7" a="1"/>
  <c r="J259" i="7" s="1"/>
  <c r="H515" i="7" a="1"/>
  <c r="H515" i="7" s="1"/>
  <c r="I515" i="7" a="1"/>
  <c r="I515" i="7" s="1"/>
  <c r="J515" i="7" a="1"/>
  <c r="J515" i="7" s="1"/>
  <c r="H1292" i="7" a="1"/>
  <c r="H1292" i="7" s="1"/>
  <c r="I1292" i="7" a="1"/>
  <c r="I1292" i="7" s="1"/>
  <c r="J1292" i="7" a="1"/>
  <c r="J1292" i="7" s="1"/>
  <c r="H1900" i="7" a="1"/>
  <c r="H1900" i="7" s="1"/>
  <c r="I1900" i="7" a="1"/>
  <c r="I1900" i="7" s="1"/>
  <c r="J1900" i="7" a="1"/>
  <c r="J1900" i="7" s="1"/>
  <c r="H1283" i="7" a="1"/>
  <c r="H1283" i="7" s="1"/>
  <c r="I1283" i="7" a="1"/>
  <c r="I1283" i="7" s="1"/>
  <c r="J1283" i="7" a="1"/>
  <c r="J1283" i="7" s="1"/>
  <c r="H1539" i="7" a="1"/>
  <c r="H1539" i="7" s="1"/>
  <c r="I1539" i="7" a="1"/>
  <c r="I1539" i="7" s="1"/>
  <c r="J1539" i="7" a="1"/>
  <c r="J1539" i="7" s="1"/>
  <c r="H1571" i="7" a="1"/>
  <c r="H1571" i="7" s="1"/>
  <c r="I1571" i="7" a="1"/>
  <c r="I1571" i="7" s="1"/>
  <c r="J1571" i="7" a="1"/>
  <c r="J1571" i="7" s="1"/>
  <c r="H1635" i="7" a="1"/>
  <c r="H1635" i="7" s="1"/>
  <c r="I1635" i="7" a="1"/>
  <c r="I1635" i="7" s="1"/>
  <c r="J1635" i="7" a="1"/>
  <c r="J1635" i="7" s="1"/>
  <c r="H1667" i="7" a="1"/>
  <c r="H1667" i="7" s="1"/>
  <c r="I1667" i="7" a="1"/>
  <c r="I1667" i="7" s="1"/>
  <c r="J1667" i="7" a="1"/>
  <c r="J1667" i="7" s="1"/>
  <c r="H1699" i="7" a="1"/>
  <c r="H1699" i="7" s="1"/>
  <c r="I1699" i="7" a="1"/>
  <c r="I1699" i="7" s="1"/>
  <c r="J1699" i="7" a="1"/>
  <c r="J1699" i="7" s="1"/>
  <c r="H1731" i="7" a="1"/>
  <c r="H1731" i="7" s="1"/>
  <c r="I1731" i="7" a="1"/>
  <c r="I1731" i="7" s="1"/>
  <c r="J1731" i="7" a="1"/>
  <c r="J1731" i="7" s="1"/>
  <c r="H1827" i="7" a="1"/>
  <c r="H1827" i="7" s="1"/>
  <c r="I1827" i="7" a="1"/>
  <c r="I1827" i="7" s="1"/>
  <c r="J1827" i="7" a="1"/>
  <c r="J1827" i="7" s="1"/>
  <c r="H1859" i="7" a="1"/>
  <c r="H1859" i="7" s="1"/>
  <c r="I1859" i="7" a="1"/>
  <c r="I1859" i="7" s="1"/>
  <c r="J1859" i="7" a="1"/>
  <c r="J1859" i="7" s="1"/>
  <c r="H1891" i="7" a="1"/>
  <c r="H1891" i="7" s="1"/>
  <c r="I1891" i="7" a="1"/>
  <c r="I1891" i="7" s="1"/>
  <c r="J1891" i="7" a="1"/>
  <c r="J1891" i="7" s="1"/>
  <c r="H291" i="7" a="1"/>
  <c r="H291" i="7" s="1"/>
  <c r="I291" i="7" a="1"/>
  <c r="I291" i="7" s="1"/>
  <c r="J291" i="7" a="1"/>
  <c r="J291" i="7" s="1"/>
  <c r="H899" i="7" a="1"/>
  <c r="H899" i="7" s="1"/>
  <c r="I899" i="7" a="1"/>
  <c r="I899" i="7" s="1"/>
  <c r="J899" i="7" a="1"/>
  <c r="J899" i="7" s="1"/>
  <c r="H931" i="7" a="1"/>
  <c r="H931" i="7" s="1"/>
  <c r="I931" i="7" a="1"/>
  <c r="I931" i="7" s="1"/>
  <c r="J931" i="7" a="1"/>
  <c r="J931" i="7" s="1"/>
  <c r="H871" i="7" a="1"/>
  <c r="H871" i="7" s="1"/>
  <c r="I871" i="7" a="1"/>
  <c r="I871" i="7" s="1"/>
  <c r="J871" i="7" a="1"/>
  <c r="J871" i="7" s="1"/>
  <c r="J399" i="7" a="1"/>
  <c r="J399" i="7" s="1"/>
  <c r="I399" i="7" a="1"/>
  <c r="I399" i="7" s="1"/>
  <c r="H399" i="7" a="1"/>
  <c r="H399" i="7" s="1"/>
  <c r="D928" i="14" l="1"/>
  <c r="D834" i="14"/>
  <c r="D896" i="14"/>
  <c r="D402" i="14"/>
  <c r="D235" i="14"/>
  <c r="D234" i="14"/>
  <c r="D364" i="14"/>
  <c r="D951" i="14"/>
  <c r="D233" i="14"/>
  <c r="D231" i="14"/>
  <c r="D833" i="14"/>
  <c r="D400" i="14"/>
  <c r="D725" i="14"/>
  <c r="D145" i="14"/>
  <c r="D611" i="14"/>
  <c r="D1045" i="14"/>
  <c r="D1268" i="14"/>
  <c r="D303" i="14"/>
  <c r="D625" i="14"/>
  <c r="D766" i="14"/>
  <c r="D1275" i="14"/>
  <c r="D624" i="14"/>
  <c r="D765" i="14"/>
  <c r="D912" i="14"/>
  <c r="D477" i="14"/>
  <c r="D620" i="14"/>
  <c r="D144" i="14"/>
  <c r="D311" i="14"/>
  <c r="D930" i="14"/>
  <c r="D855" i="14"/>
  <c r="D927" i="14"/>
  <c r="D41" i="14"/>
  <c r="D182" i="14"/>
  <c r="D349" i="14"/>
  <c r="D449" i="14"/>
  <c r="D645" i="14"/>
  <c r="D764" i="14"/>
  <c r="D853" i="14"/>
  <c r="D926" i="14"/>
  <c r="D1274" i="14"/>
  <c r="D180" i="14"/>
  <c r="D448" i="14"/>
  <c r="D565" i="14"/>
  <c r="D763" i="14"/>
  <c r="D1273" i="14"/>
  <c r="D179" i="14"/>
  <c r="D284" i="14"/>
  <c r="D762" i="14"/>
  <c r="D283" i="14"/>
  <c r="D363" i="14"/>
  <c r="D761" i="14"/>
  <c r="D899" i="14"/>
  <c r="D1181" i="14"/>
  <c r="D1296" i="14"/>
  <c r="D279" i="14"/>
  <c r="D480" i="14"/>
  <c r="D1180" i="14"/>
  <c r="D1295" i="14"/>
  <c r="D122" i="14"/>
  <c r="D278" i="14"/>
  <c r="D385" i="14"/>
  <c r="D479" i="14"/>
  <c r="D728" i="14"/>
  <c r="D1293" i="14"/>
  <c r="D236" i="14"/>
  <c r="D379" i="14"/>
  <c r="D478" i="14"/>
  <c r="D626" i="14"/>
  <c r="D726" i="14"/>
  <c r="D915" i="14"/>
  <c r="D39" i="14"/>
  <c r="D92" i="14"/>
  <c r="D674" i="14"/>
  <c r="D999" i="14"/>
  <c r="D1067" i="14"/>
  <c r="D1129" i="14"/>
  <c r="D53" i="14"/>
  <c r="D108" i="14"/>
  <c r="D337" i="14"/>
  <c r="D591" i="14"/>
  <c r="D798" i="14"/>
  <c r="D996" i="14"/>
  <c r="D1065" i="14"/>
  <c r="D1128" i="14"/>
  <c r="D778" i="14"/>
  <c r="D50" i="14"/>
  <c r="D95" i="14"/>
  <c r="D336" i="14"/>
  <c r="D386" i="14"/>
  <c r="D590" i="14"/>
  <c r="D797" i="14"/>
  <c r="D847" i="14"/>
  <c r="D916" i="14"/>
  <c r="D992" i="14"/>
  <c r="D1063" i="14"/>
  <c r="D1127" i="14"/>
  <c r="D49" i="14"/>
  <c r="D793" i="14"/>
  <c r="D1058" i="14"/>
  <c r="D1126" i="14"/>
  <c r="D44" i="14"/>
  <c r="D123" i="14"/>
  <c r="D305" i="14"/>
  <c r="D339" i="14"/>
  <c r="D382" i="14"/>
  <c r="D491" i="14"/>
  <c r="D612" i="14"/>
  <c r="D792" i="14"/>
  <c r="D854" i="14"/>
  <c r="D914" i="14"/>
  <c r="D952" i="14"/>
  <c r="D1125" i="14"/>
  <c r="D1243" i="14"/>
  <c r="D17" i="14"/>
  <c r="D178" i="14"/>
  <c r="D270" i="14"/>
  <c r="D302" i="14"/>
  <c r="D378" i="14"/>
  <c r="D455" i="14"/>
  <c r="D609" i="14"/>
  <c r="D644" i="14"/>
  <c r="D724" i="14"/>
  <c r="D783" i="14"/>
  <c r="D852" i="14"/>
  <c r="D910" i="14"/>
  <c r="D950" i="14"/>
  <c r="D1044" i="14"/>
  <c r="D1104" i="14"/>
  <c r="D1259" i="14"/>
  <c r="D1292" i="14"/>
  <c r="D14" i="14"/>
  <c r="D60" i="14"/>
  <c r="D135" i="14"/>
  <c r="D267" i="14"/>
  <c r="D301" i="14"/>
  <c r="D369" i="14"/>
  <c r="D469" i="14"/>
  <c r="D531" i="14"/>
  <c r="D608" i="14"/>
  <c r="D643" i="14"/>
  <c r="D723" i="14"/>
  <c r="D782" i="14"/>
  <c r="D827" i="14"/>
  <c r="D851" i="14"/>
  <c r="D909" i="14"/>
  <c r="D949" i="14"/>
  <c r="D1043" i="14"/>
  <c r="D1103" i="14"/>
  <c r="D1169" i="14"/>
  <c r="D1291" i="14"/>
  <c r="D13" i="14"/>
  <c r="D134" i="14"/>
  <c r="D194" i="14"/>
  <c r="D300" i="14"/>
  <c r="D368" i="14"/>
  <c r="D405" i="14"/>
  <c r="D607" i="14"/>
  <c r="D642" i="14"/>
  <c r="D722" i="14"/>
  <c r="D781" i="14"/>
  <c r="D837" i="14"/>
  <c r="D947" i="14"/>
  <c r="D1042" i="14"/>
  <c r="D1099" i="14"/>
  <c r="D1165" i="14"/>
  <c r="D1290" i="14"/>
  <c r="D5" i="14"/>
  <c r="D90" i="14"/>
  <c r="D286" i="14"/>
  <c r="D299" i="14"/>
  <c r="D366" i="14"/>
  <c r="D404" i="14"/>
  <c r="D483" i="14"/>
  <c r="D606" i="14"/>
  <c r="D641" i="14"/>
  <c r="D780" i="14"/>
  <c r="D836" i="14"/>
  <c r="D867" i="14"/>
  <c r="D934" i="14"/>
  <c r="D945" i="14"/>
  <c r="D1041" i="14"/>
  <c r="D1098" i="14"/>
  <c r="D1278" i="14"/>
  <c r="D89" i="14"/>
  <c r="D148" i="14"/>
  <c r="D285" i="14"/>
  <c r="D365" i="14"/>
  <c r="D403" i="14"/>
  <c r="D481" i="14"/>
  <c r="D572" i="14"/>
  <c r="D779" i="14"/>
  <c r="D835" i="14"/>
  <c r="D933" i="14"/>
  <c r="D1040" i="14"/>
  <c r="D1097" i="14"/>
  <c r="D1177" i="14"/>
  <c r="D1277" i="14"/>
  <c r="D1315" i="14"/>
  <c r="D77" i="14"/>
  <c r="D165" i="14"/>
  <c r="D200" i="14"/>
  <c r="D326" i="14"/>
  <c r="D439" i="14"/>
  <c r="D75" i="14"/>
  <c r="D138" i="14"/>
  <c r="D163" i="14"/>
  <c r="D196" i="14"/>
  <c r="D261" i="14"/>
  <c r="D325" i="14"/>
  <c r="D437" i="14"/>
  <c r="D438" i="14"/>
  <c r="D671" i="14"/>
  <c r="D1250" i="14"/>
  <c r="D74" i="14"/>
  <c r="D110" i="14"/>
  <c r="D136" i="14"/>
  <c r="D162" i="14"/>
  <c r="D195" i="14"/>
  <c r="D275" i="14"/>
  <c r="D324" i="14"/>
  <c r="D450" i="14"/>
  <c r="D528" i="14"/>
  <c r="D592" i="14"/>
  <c r="D677" i="14"/>
  <c r="D904" i="14"/>
  <c r="D1178" i="14"/>
  <c r="D1232" i="14"/>
  <c r="D1260" i="14"/>
  <c r="D161" i="14"/>
  <c r="D158" i="14"/>
  <c r="D159" i="14"/>
  <c r="D1021" i="14"/>
  <c r="D1189" i="14"/>
  <c r="D1196" i="14"/>
  <c r="D1242" i="14"/>
  <c r="D1257" i="14"/>
  <c r="D21" i="14"/>
  <c r="D87" i="14"/>
  <c r="D107" i="14"/>
  <c r="D120" i="14"/>
  <c r="D130" i="14"/>
  <c r="D174" i="14"/>
  <c r="D208" i="14"/>
  <c r="D230" i="14"/>
  <c r="D264" i="14"/>
  <c r="D335" i="14"/>
  <c r="D346" i="14"/>
  <c r="D399" i="14"/>
  <c r="D447" i="14"/>
  <c r="D464" i="14"/>
  <c r="D546" i="14"/>
  <c r="D588" i="14"/>
  <c r="D639" i="14"/>
  <c r="D690" i="14"/>
  <c r="D820" i="14"/>
  <c r="D892" i="14"/>
  <c r="D1017" i="14"/>
  <c r="D1123" i="14"/>
  <c r="D1188" i="14"/>
  <c r="D1209" i="14"/>
  <c r="D1241" i="14"/>
  <c r="D1256" i="14"/>
  <c r="D37" i="14"/>
  <c r="D86" i="14"/>
  <c r="D103" i="14"/>
  <c r="D119" i="14"/>
  <c r="D129" i="14"/>
  <c r="D173" i="14"/>
  <c r="D176" i="14"/>
  <c r="D207" i="14"/>
  <c r="D228" i="14"/>
  <c r="D229" i="14"/>
  <c r="D263" i="14"/>
  <c r="D292" i="14"/>
  <c r="D297" i="14"/>
  <c r="D334" i="14"/>
  <c r="D345" i="14"/>
  <c r="D362" i="14"/>
  <c r="D398" i="14"/>
  <c r="D446" i="14"/>
  <c r="D461" i="14"/>
  <c r="D552" i="14"/>
  <c r="D587" i="14"/>
  <c r="D605" i="14"/>
  <c r="D637" i="14"/>
  <c r="D638" i="14"/>
  <c r="D699" i="14"/>
  <c r="D718" i="14"/>
  <c r="D760" i="14"/>
  <c r="D777" i="14"/>
  <c r="D818" i="14"/>
  <c r="D832" i="14"/>
  <c r="D850" i="14"/>
  <c r="D1038" i="14"/>
  <c r="D1111" i="14"/>
  <c r="D1119" i="14"/>
  <c r="D1122" i="14"/>
  <c r="D1187" i="14"/>
  <c r="D1208" i="14"/>
  <c r="D1239" i="14"/>
  <c r="D1255" i="14"/>
  <c r="D1272" i="14"/>
  <c r="D1289" i="14"/>
  <c r="D32" i="14"/>
  <c r="D57" i="14"/>
  <c r="D85" i="14"/>
  <c r="D102" i="14"/>
  <c r="D118" i="14"/>
  <c r="D126" i="14"/>
  <c r="D171" i="14"/>
  <c r="D191" i="14"/>
  <c r="D206" i="14"/>
  <c r="D242" i="14"/>
  <c r="D296" i="14"/>
  <c r="D332" i="14"/>
  <c r="D340" i="14"/>
  <c r="D360" i="14"/>
  <c r="D411" i="14"/>
  <c r="D418" i="14"/>
  <c r="D445" i="14"/>
  <c r="D458" i="14"/>
  <c r="D549" i="14"/>
  <c r="D586" i="14"/>
  <c r="D603" i="14"/>
  <c r="D650" i="14"/>
  <c r="D696" i="14"/>
  <c r="D717" i="14"/>
  <c r="D759" i="14"/>
  <c r="D776" i="14"/>
  <c r="D817" i="14"/>
  <c r="D831" i="14"/>
  <c r="D849" i="14"/>
  <c r="D908" i="14"/>
  <c r="D942" i="14"/>
  <c r="D944" i="14"/>
  <c r="D982" i="14"/>
  <c r="D1035" i="14"/>
  <c r="D1037" i="14"/>
  <c r="D1110" i="14"/>
  <c r="D1134" i="14"/>
  <c r="D1121" i="14"/>
  <c r="D1186" i="14"/>
  <c r="D1204" i="14"/>
  <c r="D1238" i="14"/>
  <c r="D1254" i="14"/>
  <c r="D1271" i="14"/>
  <c r="D1288" i="14"/>
  <c r="D29" i="14"/>
  <c r="D72" i="14"/>
  <c r="D84" i="14"/>
  <c r="D101" i="14"/>
  <c r="D117" i="14"/>
  <c r="D170" i="14"/>
  <c r="D190" i="14"/>
  <c r="D204" i="14"/>
  <c r="D241" i="14"/>
  <c r="D258" i="14"/>
  <c r="D291" i="14"/>
  <c r="D294" i="14"/>
  <c r="D295" i="14"/>
  <c r="D331" i="14"/>
  <c r="D359" i="14"/>
  <c r="D410" i="14"/>
  <c r="D429" i="14"/>
  <c r="D444" i="14"/>
  <c r="D457" i="14"/>
  <c r="D503" i="14"/>
  <c r="D585" i="14"/>
  <c r="D601" i="14"/>
  <c r="D649" i="14"/>
  <c r="D655" i="14"/>
  <c r="D692" i="14"/>
  <c r="D716" i="14"/>
  <c r="D758" i="14"/>
  <c r="D775" i="14"/>
  <c r="D816" i="14"/>
  <c r="D830" i="14"/>
  <c r="D921" i="14"/>
  <c r="D941" i="14"/>
  <c r="D957" i="14"/>
  <c r="D978" i="14"/>
  <c r="D1049" i="14"/>
  <c r="D1036" i="14"/>
  <c r="D1109" i="14"/>
  <c r="D1133" i="14"/>
  <c r="D1120" i="14"/>
  <c r="D1185" i="14"/>
  <c r="D1203" i="14"/>
  <c r="D1237" i="14"/>
  <c r="D1253" i="14"/>
  <c r="D1270" i="14"/>
  <c r="D26" i="14"/>
  <c r="D67" i="14"/>
  <c r="D83" i="14"/>
  <c r="D99" i="14"/>
  <c r="D116" i="14"/>
  <c r="D141" i="14"/>
  <c r="D169" i="14"/>
  <c r="D186" i="14"/>
  <c r="D203" i="14"/>
  <c r="D240" i="14"/>
  <c r="D255" i="14"/>
  <c r="D290" i="14"/>
  <c r="D308" i="14"/>
  <c r="D330" i="14"/>
  <c r="D358" i="14"/>
  <c r="D409" i="14"/>
  <c r="D426" i="14"/>
  <c r="D443" i="14"/>
  <c r="D500" i="14"/>
  <c r="D563" i="14"/>
  <c r="D584" i="14"/>
  <c r="D600" i="14"/>
  <c r="D648" i="14"/>
  <c r="D666" i="14"/>
  <c r="D757" i="14"/>
  <c r="D812" i="14"/>
  <c r="D829" i="14"/>
  <c r="D920" i="14"/>
  <c r="D940" i="14"/>
  <c r="D956" i="14"/>
  <c r="D970" i="14"/>
  <c r="D1048" i="14"/>
  <c r="D1107" i="14"/>
  <c r="D1132" i="14"/>
  <c r="D1184" i="14"/>
  <c r="D1200" i="14"/>
  <c r="D1236" i="14"/>
  <c r="D1252" i="14"/>
  <c r="D1269" i="14"/>
  <c r="D25" i="14"/>
  <c r="D64" i="14"/>
  <c r="D79" i="14"/>
  <c r="D97" i="14"/>
  <c r="D112" i="14"/>
  <c r="D156" i="14"/>
  <c r="D168" i="14"/>
  <c r="D185" i="14"/>
  <c r="D202" i="14"/>
  <c r="D239" i="14"/>
  <c r="D254" i="14"/>
  <c r="D289" i="14"/>
  <c r="D307" i="14"/>
  <c r="D310" i="14"/>
  <c r="D329" i="14"/>
  <c r="D371" i="14"/>
  <c r="D377" i="14"/>
  <c r="D408" i="14"/>
  <c r="D425" i="14"/>
  <c r="D442" i="14"/>
  <c r="D485" i="14"/>
  <c r="D499" i="14"/>
  <c r="D647" i="14"/>
  <c r="D661" i="14"/>
  <c r="D730" i="14"/>
  <c r="D801" i="14"/>
  <c r="D811" i="14"/>
  <c r="D879" i="14"/>
  <c r="D918" i="14"/>
  <c r="D939" i="14"/>
  <c r="D955" i="14"/>
  <c r="D1047" i="14"/>
  <c r="D1055" i="14"/>
  <c r="D1106" i="14"/>
  <c r="D1131" i="14"/>
  <c r="D1147" i="14"/>
  <c r="D1183" i="14"/>
  <c r="D1198" i="14"/>
  <c r="D1235" i="14"/>
  <c r="D1251" i="14"/>
  <c r="D1314" i="14"/>
  <c r="D61" i="14"/>
  <c r="D78" i="14"/>
  <c r="D96" i="14"/>
  <c r="D111" i="14"/>
  <c r="D151" i="14"/>
  <c r="D167" i="14"/>
  <c r="D184" i="14"/>
  <c r="D201" i="14"/>
  <c r="D237" i="14"/>
  <c r="D246" i="14"/>
  <c r="D287" i="14"/>
  <c r="D306" i="14"/>
  <c r="D315" i="14"/>
  <c r="D328" i="14"/>
  <c r="D370" i="14"/>
  <c r="D390" i="14"/>
  <c r="D406" i="14"/>
  <c r="D420" i="14"/>
  <c r="D441" i="14"/>
  <c r="D484" i="14"/>
  <c r="D494" i="14"/>
  <c r="D569" i="14"/>
  <c r="D599" i="14"/>
  <c r="D628" i="14"/>
  <c r="D646" i="14"/>
  <c r="D658" i="14"/>
  <c r="D729" i="14"/>
  <c r="D799" i="14"/>
  <c r="D875" i="14"/>
  <c r="D917" i="14"/>
  <c r="D938" i="14"/>
  <c r="D953" i="14"/>
  <c r="D987" i="14"/>
  <c r="D1046" i="14"/>
  <c r="D1070" i="14"/>
  <c r="D1105" i="14"/>
  <c r="D1130" i="14"/>
  <c r="D1182" i="14"/>
  <c r="D1197" i="14"/>
  <c r="D1233" i="14"/>
  <c r="D1287" i="14"/>
  <c r="D1313" i="14"/>
  <c r="D1331" i="14"/>
  <c r="D216" i="14"/>
  <c r="D512" i="14"/>
  <c r="D1082" i="14"/>
  <c r="D1219" i="14"/>
  <c r="D16" i="14"/>
  <c r="D4" i="14"/>
  <c r="D28" i="14"/>
  <c r="D52" i="14"/>
  <c r="D40" i="14"/>
  <c r="D63" i="14"/>
  <c r="D98" i="14"/>
  <c r="D137" i="14"/>
  <c r="D139" i="14"/>
  <c r="D147" i="14"/>
  <c r="D181" i="14"/>
  <c r="D211" i="14"/>
  <c r="D215" i="14"/>
  <c r="D257" i="14"/>
  <c r="D245" i="14"/>
  <c r="D266" i="14"/>
  <c r="D314" i="14"/>
  <c r="D348" i="14"/>
  <c r="D381" i="14"/>
  <c r="D428" i="14"/>
  <c r="D460" i="14"/>
  <c r="D502" i="14"/>
  <c r="D509" i="14"/>
  <c r="D511" i="14"/>
  <c r="D530" i="14"/>
  <c r="D548" i="14"/>
  <c r="D568" i="14"/>
  <c r="D627" i="14"/>
  <c r="D657" i="14"/>
  <c r="D673" i="14"/>
  <c r="D695" i="14"/>
  <c r="D732" i="14"/>
  <c r="D800" i="14"/>
  <c r="D819" i="14"/>
  <c r="D878" i="14"/>
  <c r="D866" i="14"/>
  <c r="D895" i="14"/>
  <c r="D929" i="14"/>
  <c r="D981" i="14"/>
  <c r="D969" i="14"/>
  <c r="D995" i="14"/>
  <c r="D1020" i="14"/>
  <c r="D1066" i="14"/>
  <c r="D1076" i="14"/>
  <c r="D1081" i="14"/>
  <c r="D1146" i="14"/>
  <c r="D1168" i="14"/>
  <c r="D1199" i="14"/>
  <c r="D1218" i="14"/>
  <c r="D1330" i="14"/>
  <c r="D15" i="14"/>
  <c r="D27" i="14"/>
  <c r="D51" i="14"/>
  <c r="D62" i="14"/>
  <c r="D146" i="14"/>
  <c r="D226" i="14"/>
  <c r="D214" i="14"/>
  <c r="D256" i="14"/>
  <c r="D265" i="14"/>
  <c r="D313" i="14"/>
  <c r="D347" i="14"/>
  <c r="D380" i="14"/>
  <c r="D427" i="14"/>
  <c r="D459" i="14"/>
  <c r="D501" i="14"/>
  <c r="D522" i="14"/>
  <c r="D510" i="14"/>
  <c r="D529" i="14"/>
  <c r="D547" i="14"/>
  <c r="D567" i="14"/>
  <c r="D656" i="14"/>
  <c r="D672" i="14"/>
  <c r="D694" i="14"/>
  <c r="D741" i="14"/>
  <c r="D877" i="14"/>
  <c r="D894" i="14"/>
  <c r="D980" i="14"/>
  <c r="D968" i="14"/>
  <c r="D994" i="14"/>
  <c r="D1019" i="14"/>
  <c r="D1092" i="14"/>
  <c r="D1080" i="14"/>
  <c r="D1145" i="14"/>
  <c r="D1167" i="14"/>
  <c r="D1217" i="14"/>
  <c r="D1329" i="14"/>
  <c r="D225" i="14"/>
  <c r="D213" i="14"/>
  <c r="D312" i="14"/>
  <c r="D521" i="14"/>
  <c r="D566" i="14"/>
  <c r="D693" i="14"/>
  <c r="D740" i="14"/>
  <c r="D876" i="14"/>
  <c r="D889" i="14"/>
  <c r="D893" i="14"/>
  <c r="D979" i="14"/>
  <c r="D993" i="14"/>
  <c r="D1018" i="14"/>
  <c r="D1064" i="14"/>
  <c r="D1091" i="14"/>
  <c r="D1079" i="14"/>
  <c r="D1144" i="14"/>
  <c r="D1166" i="14"/>
  <c r="D1216" i="14"/>
  <c r="D1328" i="14"/>
  <c r="D1327" i="14"/>
  <c r="D212" i="14"/>
  <c r="D739" i="14"/>
  <c r="D1078" i="14"/>
  <c r="D12" i="14"/>
  <c r="D36" i="14"/>
  <c r="D24" i="14"/>
  <c r="D48" i="14"/>
  <c r="D71" i="14"/>
  <c r="D59" i="14"/>
  <c r="D82" i="14"/>
  <c r="D106" i="14"/>
  <c r="D94" i="14"/>
  <c r="D115" i="14"/>
  <c r="D133" i="14"/>
  <c r="D155" i="14"/>
  <c r="D143" i="14"/>
  <c r="D166" i="14"/>
  <c r="D189" i="14"/>
  <c r="D177" i="14"/>
  <c r="D199" i="14"/>
  <c r="D223" i="14"/>
  <c r="D232" i="14"/>
  <c r="D253" i="14"/>
  <c r="D274" i="14"/>
  <c r="D262" i="14"/>
  <c r="D282" i="14"/>
  <c r="D304" i="14"/>
  <c r="D322" i="14"/>
  <c r="D327" i="14"/>
  <c r="D344" i="14"/>
  <c r="D367" i="14"/>
  <c r="D389" i="14"/>
  <c r="D401" i="14"/>
  <c r="D424" i="14"/>
  <c r="D468" i="14"/>
  <c r="D456" i="14"/>
  <c r="D476" i="14"/>
  <c r="D498" i="14"/>
  <c r="D519" i="14"/>
  <c r="D538" i="14"/>
  <c r="D556" i="14"/>
  <c r="D576" i="14"/>
  <c r="D564" i="14"/>
  <c r="D583" i="14"/>
  <c r="D604" i="14"/>
  <c r="D623" i="14"/>
  <c r="D665" i="14"/>
  <c r="D681" i="14"/>
  <c r="D703" i="14"/>
  <c r="D691" i="14"/>
  <c r="D721" i="14"/>
  <c r="D738" i="14"/>
  <c r="D796" i="14"/>
  <c r="D815" i="14"/>
  <c r="D874" i="14"/>
  <c r="D903" i="14"/>
  <c r="D891" i="14"/>
  <c r="D913" i="14"/>
  <c r="D937" i="14"/>
  <c r="D948" i="14"/>
  <c r="D977" i="14"/>
  <c r="D1003" i="14"/>
  <c r="D991" i="14"/>
  <c r="D1016" i="14"/>
  <c r="D1074" i="14"/>
  <c r="D1062" i="14"/>
  <c r="D1089" i="14"/>
  <c r="D1077" i="14"/>
  <c r="D1102" i="14"/>
  <c r="D1138" i="14"/>
  <c r="D1142" i="14"/>
  <c r="D1164" i="14"/>
  <c r="D1207" i="14"/>
  <c r="D1214" i="14"/>
  <c r="D1234" i="14"/>
  <c r="D1326" i="14"/>
  <c r="D11" i="14"/>
  <c r="D35" i="14"/>
  <c r="D23" i="14"/>
  <c r="D47" i="14"/>
  <c r="D70" i="14"/>
  <c r="D58" i="14"/>
  <c r="D81" i="14"/>
  <c r="D105" i="14"/>
  <c r="D93" i="14"/>
  <c r="D114" i="14"/>
  <c r="D132" i="14"/>
  <c r="D154" i="14"/>
  <c r="D142" i="14"/>
  <c r="D188" i="14"/>
  <c r="D198" i="14"/>
  <c r="D222" i="14"/>
  <c r="D252" i="14"/>
  <c r="D273" i="14"/>
  <c r="D281" i="14"/>
  <c r="D321" i="14"/>
  <c r="D343" i="14"/>
  <c r="D388" i="14"/>
  <c r="D423" i="14"/>
  <c r="D467" i="14"/>
  <c r="D475" i="14"/>
  <c r="D497" i="14"/>
  <c r="D518" i="14"/>
  <c r="D537" i="14"/>
  <c r="D555" i="14"/>
  <c r="D575" i="14"/>
  <c r="D582" i="14"/>
  <c r="D622" i="14"/>
  <c r="D664" i="14"/>
  <c r="D680" i="14"/>
  <c r="D702" i="14"/>
  <c r="D720" i="14"/>
  <c r="D737" i="14"/>
  <c r="D795" i="14"/>
  <c r="D814" i="14"/>
  <c r="D873" i="14"/>
  <c r="D902" i="14"/>
  <c r="D890" i="14"/>
  <c r="D936" i="14"/>
  <c r="D976" i="14"/>
  <c r="D1002" i="14"/>
  <c r="D990" i="14"/>
  <c r="D1015" i="14"/>
  <c r="D1073" i="14"/>
  <c r="D1061" i="14"/>
  <c r="D1088" i="14"/>
  <c r="D1101" i="14"/>
  <c r="D1153" i="14"/>
  <c r="D1141" i="14"/>
  <c r="D1163" i="14"/>
  <c r="D1206" i="14"/>
  <c r="D1225" i="14"/>
  <c r="D1325" i="14"/>
  <c r="D1090" i="14"/>
  <c r="D1143" i="14"/>
  <c r="D10" i="14"/>
  <c r="D34" i="14"/>
  <c r="D22" i="14"/>
  <c r="D46" i="14"/>
  <c r="D69" i="14"/>
  <c r="D80" i="14"/>
  <c r="D104" i="14"/>
  <c r="D113" i="14"/>
  <c r="D131" i="14"/>
  <c r="D153" i="14"/>
  <c r="D164" i="14"/>
  <c r="D187" i="14"/>
  <c r="D193" i="14"/>
  <c r="D197" i="14"/>
  <c r="D221" i="14"/>
  <c r="D251" i="14"/>
  <c r="D272" i="14"/>
  <c r="D277" i="14"/>
  <c r="D280" i="14"/>
  <c r="D320" i="14"/>
  <c r="D342" i="14"/>
  <c r="D387" i="14"/>
  <c r="D422" i="14"/>
  <c r="D466" i="14"/>
  <c r="D473" i="14"/>
  <c r="D474" i="14"/>
  <c r="D496" i="14"/>
  <c r="D517" i="14"/>
  <c r="D536" i="14"/>
  <c r="D554" i="14"/>
  <c r="D574" i="14"/>
  <c r="D581" i="14"/>
  <c r="D602" i="14"/>
  <c r="D621" i="14"/>
  <c r="D663" i="14"/>
  <c r="D679" i="14"/>
  <c r="D701" i="14"/>
  <c r="D714" i="14"/>
  <c r="D719" i="14"/>
  <c r="D736" i="14"/>
  <c r="D794" i="14"/>
  <c r="D813" i="14"/>
  <c r="D872" i="14"/>
  <c r="D901" i="14"/>
  <c r="D911" i="14"/>
  <c r="D935" i="14"/>
  <c r="D958" i="14"/>
  <c r="D946" i="14"/>
  <c r="D975" i="14"/>
  <c r="D1001" i="14"/>
  <c r="D989" i="14"/>
  <c r="D1014" i="14"/>
  <c r="D1072" i="14"/>
  <c r="D1060" i="14"/>
  <c r="D1087" i="14"/>
  <c r="D1096" i="14"/>
  <c r="D1100" i="14"/>
  <c r="D1152" i="14"/>
  <c r="D1140" i="14"/>
  <c r="D1162" i="14"/>
  <c r="D1205" i="14"/>
  <c r="D1224" i="14"/>
  <c r="D1244" i="14"/>
  <c r="D1306" i="14"/>
  <c r="D1336" i="14"/>
  <c r="D9" i="14"/>
  <c r="D33" i="14"/>
  <c r="D45" i="14"/>
  <c r="D68" i="14"/>
  <c r="D152" i="14"/>
  <c r="D220" i="14"/>
  <c r="D250" i="14"/>
  <c r="D271" i="14"/>
  <c r="D319" i="14"/>
  <c r="D341" i="14"/>
  <c r="D421" i="14"/>
  <c r="D465" i="14"/>
  <c r="D495" i="14"/>
  <c r="D516" i="14"/>
  <c r="D535" i="14"/>
  <c r="D553" i="14"/>
  <c r="D573" i="14"/>
  <c r="D662" i="14"/>
  <c r="D678" i="14"/>
  <c r="D700" i="14"/>
  <c r="D735" i="14"/>
  <c r="D871" i="14"/>
  <c r="D900" i="14"/>
  <c r="D974" i="14"/>
  <c r="D1000" i="14"/>
  <c r="D988" i="14"/>
  <c r="D1013" i="14"/>
  <c r="D1071" i="14"/>
  <c r="D1059" i="14"/>
  <c r="D1086" i="14"/>
  <c r="D1151" i="14"/>
  <c r="D1139" i="14"/>
  <c r="D1161" i="14"/>
  <c r="D1223" i="14"/>
  <c r="D1335" i="14"/>
  <c r="D3" i="14"/>
  <c r="D8" i="14"/>
  <c r="D219" i="14"/>
  <c r="D249" i="14"/>
  <c r="D318" i="14"/>
  <c r="D515" i="14"/>
  <c r="D534" i="14"/>
  <c r="D734" i="14"/>
  <c r="D870" i="14"/>
  <c r="D973" i="14"/>
  <c r="D1012" i="14"/>
  <c r="D1085" i="14"/>
  <c r="D1150" i="14"/>
  <c r="D1160" i="14"/>
  <c r="D1222" i="14"/>
  <c r="D1334" i="14"/>
  <c r="D224" i="14"/>
  <c r="D1215" i="14"/>
  <c r="D19" i="14"/>
  <c r="D7" i="14"/>
  <c r="D31" i="14"/>
  <c r="D55" i="14"/>
  <c r="D43" i="14"/>
  <c r="D66" i="14"/>
  <c r="D128" i="14"/>
  <c r="D150" i="14"/>
  <c r="D218" i="14"/>
  <c r="D244" i="14"/>
  <c r="D248" i="14"/>
  <c r="D269" i="14"/>
  <c r="D317" i="14"/>
  <c r="D351" i="14"/>
  <c r="D352" i="14"/>
  <c r="D384" i="14"/>
  <c r="D431" i="14"/>
  <c r="D419" i="14"/>
  <c r="D463" i="14"/>
  <c r="D505" i="14"/>
  <c r="D493" i="14"/>
  <c r="D514" i="14"/>
  <c r="D533" i="14"/>
  <c r="D551" i="14"/>
  <c r="D571" i="14"/>
  <c r="D618" i="14"/>
  <c r="D660" i="14"/>
  <c r="D676" i="14"/>
  <c r="D698" i="14"/>
  <c r="D810" i="14"/>
  <c r="D865" i="14"/>
  <c r="D869" i="14"/>
  <c r="D898" i="14"/>
  <c r="D932" i="14"/>
  <c r="D967" i="14"/>
  <c r="D972" i="14"/>
  <c r="D998" i="14"/>
  <c r="D1010" i="14"/>
  <c r="D1011" i="14"/>
  <c r="D1069" i="14"/>
  <c r="D1057" i="14"/>
  <c r="D1084" i="14"/>
  <c r="D1149" i="14"/>
  <c r="D1158" i="14"/>
  <c r="D1159" i="14"/>
  <c r="D1202" i="14"/>
  <c r="D1221" i="14"/>
  <c r="D1333" i="14"/>
  <c r="D520" i="14"/>
  <c r="D18" i="14"/>
  <c r="D54" i="14"/>
  <c r="D88" i="14"/>
  <c r="D125" i="14"/>
  <c r="D172" i="14"/>
  <c r="D205" i="14"/>
  <c r="D259" i="14"/>
  <c r="D504" i="14"/>
  <c r="D727" i="14"/>
  <c r="D880" i="14"/>
  <c r="D925" i="14"/>
  <c r="D983" i="14"/>
  <c r="D1068" i="14"/>
  <c r="AA1334" i="10"/>
  <c r="Z1328" i="10"/>
  <c r="Z1325" i="10"/>
  <c r="AA1331" i="10"/>
  <c r="Z1333" i="10"/>
  <c r="AA1328" i="10"/>
  <c r="Z1332" i="10"/>
  <c r="AA1332" i="10"/>
  <c r="Z1329" i="10"/>
  <c r="Z1334" i="10"/>
  <c r="AA1325" i="10"/>
  <c r="AA1329" i="10"/>
  <c r="Z1326" i="10"/>
  <c r="AA1335" i="10"/>
  <c r="AA1326" i="10"/>
  <c r="Z1330" i="10"/>
  <c r="Z1336" i="10"/>
  <c r="AA1330" i="10"/>
  <c r="AA1336" i="10"/>
  <c r="Z1312" i="10"/>
  <c r="Z1310" i="10"/>
  <c r="Z1315" i="10"/>
  <c r="AA1315" i="10"/>
  <c r="Z1308" i="10"/>
  <c r="Z1311" i="10"/>
  <c r="Z1313" i="10"/>
  <c r="AA1308" i="10"/>
  <c r="AA1311" i="10"/>
  <c r="AA1313" i="10"/>
  <c r="Z1309" i="10"/>
  <c r="Z1314" i="10"/>
  <c r="Z1306" i="10"/>
  <c r="AA1314" i="10"/>
  <c r="AA1306" i="10"/>
  <c r="AA1307" i="10"/>
  <c r="AA1310" i="10"/>
  <c r="AA1312" i="10"/>
  <c r="AA1293" i="10"/>
  <c r="Z1288" i="10"/>
  <c r="Z1296" i="10"/>
  <c r="Z1291" i="10"/>
  <c r="AA1291" i="10"/>
  <c r="Z1293" i="10"/>
  <c r="AA1288" i="10"/>
  <c r="Z1292" i="10"/>
  <c r="Z1287" i="10"/>
  <c r="AA1292" i="10"/>
  <c r="AA1287" i="10"/>
  <c r="Z1289" i="10"/>
  <c r="AA1289" i="10"/>
  <c r="Z1295" i="10"/>
  <c r="AA1295" i="10"/>
  <c r="Z1294" i="10"/>
  <c r="Z1290" i="10"/>
  <c r="AA1294" i="10"/>
  <c r="AA1290" i="10"/>
  <c r="AA1296" i="10"/>
  <c r="Z1275" i="10"/>
  <c r="Z1273" i="10"/>
  <c r="Z1277" i="10"/>
  <c r="AA1273" i="10"/>
  <c r="Z1274" i="10"/>
  <c r="Z1269" i="10"/>
  <c r="Z1276" i="10"/>
  <c r="AA1269" i="10"/>
  <c r="AA1276" i="10"/>
  <c r="AA1271" i="10"/>
  <c r="AA1274" i="10"/>
  <c r="AA1277" i="10"/>
  <c r="Z1278" i="10"/>
  <c r="AA1278" i="10"/>
  <c r="Z1255" i="10"/>
  <c r="Z1257" i="10"/>
  <c r="AA1251" i="10"/>
  <c r="AA1257" i="10"/>
  <c r="AA1255" i="10"/>
  <c r="AA1258" i="10"/>
  <c r="Z1253" i="10"/>
  <c r="AA1253" i="10"/>
  <c r="Z1254" i="10"/>
  <c r="Z1260" i="10"/>
  <c r="AA1254" i="10"/>
  <c r="AA1250" i="10"/>
  <c r="Z1252" i="10"/>
  <c r="AA1252" i="10"/>
  <c r="AA1260" i="10"/>
  <c r="Z1242" i="10"/>
  <c r="AA1232" i="10"/>
  <c r="AA1236" i="10"/>
  <c r="AA1240" i="10"/>
  <c r="AA1242" i="10"/>
  <c r="Z1240" i="10"/>
  <c r="Z1236" i="10"/>
  <c r="Z1232" i="10"/>
  <c r="AA1233" i="10"/>
  <c r="AA1237" i="10"/>
  <c r="Z1234" i="10"/>
  <c r="Z1238" i="10"/>
  <c r="Z1241" i="10"/>
  <c r="Z1243" i="10"/>
  <c r="AA1234" i="10"/>
  <c r="AA1238" i="10"/>
  <c r="AA1241" i="10"/>
  <c r="AA1243" i="10"/>
  <c r="Z1235" i="10"/>
  <c r="Z1239" i="10"/>
  <c r="Z1244" i="10"/>
  <c r="AA1235" i="10"/>
  <c r="AA1239" i="10"/>
  <c r="AA1244" i="10"/>
  <c r="Z1222" i="10"/>
  <c r="AA1222" i="10"/>
  <c r="Z1220" i="10"/>
  <c r="Z1224" i="10"/>
  <c r="AA1214" i="10"/>
  <c r="AA1218" i="10"/>
  <c r="Z1215" i="10"/>
  <c r="Z1219" i="10"/>
  <c r="Z1221" i="10"/>
  <c r="Z1223" i="10"/>
  <c r="AA1215" i="10"/>
  <c r="AA1219" i="10"/>
  <c r="AA1221" i="10"/>
  <c r="AA1223" i="10"/>
  <c r="AA1216" i="10"/>
  <c r="AA1224" i="10"/>
  <c r="Z1225" i="10"/>
  <c r="AA1225" i="10"/>
  <c r="AA1206" i="10"/>
  <c r="Z1207" i="10"/>
  <c r="Z1204" i="10"/>
  <c r="AA1207" i="10"/>
  <c r="AA1204" i="10"/>
  <c r="Z1209" i="10"/>
  <c r="AA1209" i="10"/>
  <c r="Z1202" i="10"/>
  <c r="Z1205" i="10"/>
  <c r="Z1199" i="10"/>
  <c r="Z1203" i="10"/>
  <c r="Z1208" i="10"/>
  <c r="Z1196" i="10"/>
  <c r="Z1200" i="10"/>
  <c r="AA1196" i="10"/>
  <c r="AA1200" i="10"/>
  <c r="AA1188" i="10"/>
  <c r="Z1187" i="10"/>
  <c r="Z1188" i="10"/>
  <c r="Z1189" i="10"/>
  <c r="AA1189" i="10"/>
  <c r="Z1177" i="10"/>
  <c r="Z1181" i="10"/>
  <c r="Z1185" i="10"/>
  <c r="AA1177" i="10"/>
  <c r="AA1181" i="10"/>
  <c r="AA1185" i="10"/>
  <c r="Z1178" i="10"/>
  <c r="Z1182" i="10"/>
  <c r="Z1186" i="10"/>
  <c r="AA1178" i="10"/>
  <c r="AA1182" i="10"/>
  <c r="AA1186" i="10"/>
  <c r="AA1179" i="10"/>
  <c r="AA1183" i="10"/>
  <c r="Z1184" i="10"/>
  <c r="AA1184" i="10"/>
  <c r="AA1160" i="10"/>
  <c r="AA1164" i="10"/>
  <c r="Z1162" i="10"/>
  <c r="Z1166" i="10"/>
  <c r="Z1170" i="10"/>
  <c r="AA1170" i="10"/>
  <c r="AA1159" i="10"/>
  <c r="AA1162" i="10"/>
  <c r="AA1166" i="10"/>
  <c r="AA1168" i="10"/>
  <c r="AA1163" i="10"/>
  <c r="AA1167" i="10"/>
  <c r="Z1141" i="10"/>
  <c r="AA1141" i="10"/>
  <c r="AA1145" i="10"/>
  <c r="AA1149" i="10"/>
  <c r="Z1149" i="10"/>
  <c r="Z1145" i="10"/>
  <c r="Z1138" i="10"/>
  <c r="Z1142" i="10"/>
  <c r="Z1146" i="10"/>
  <c r="AA1138" i="10"/>
  <c r="AA1142" i="10"/>
  <c r="AA1146" i="10"/>
  <c r="Z1139" i="10"/>
  <c r="Z1143" i="10"/>
  <c r="Z1147" i="10"/>
  <c r="AA1152" i="10"/>
  <c r="AA1139" i="10"/>
  <c r="AA1143" i="10"/>
  <c r="AA1147" i="10"/>
  <c r="Z1150" i="10"/>
  <c r="AA1150" i="10"/>
  <c r="Z1140" i="10"/>
  <c r="Z1144" i="10"/>
  <c r="Z1148" i="10"/>
  <c r="Z1153" i="10"/>
  <c r="AA1140" i="10"/>
  <c r="AA1144" i="10"/>
  <c r="AA1148" i="10"/>
  <c r="Z1151" i="10"/>
  <c r="AA1153" i="10"/>
  <c r="Z1121" i="10"/>
  <c r="Z1125" i="10"/>
  <c r="Z1129" i="10"/>
  <c r="AA1121" i="10"/>
  <c r="AA1125" i="10"/>
  <c r="AA1129" i="10"/>
  <c r="Z1133" i="10"/>
  <c r="Z1131" i="10"/>
  <c r="AA1131" i="10"/>
  <c r="AA1133" i="10"/>
  <c r="Z1120" i="10"/>
  <c r="Z1124" i="10"/>
  <c r="Z1128" i="10"/>
  <c r="Z1134" i="10"/>
  <c r="AA1120" i="10"/>
  <c r="AA1124" i="10"/>
  <c r="AA1128" i="10"/>
  <c r="Z1132" i="10"/>
  <c r="AA1134" i="10"/>
  <c r="AA1104" i="10"/>
  <c r="AA1110" i="10"/>
  <c r="Z1099" i="10"/>
  <c r="Z1102" i="10"/>
  <c r="Z1106" i="10"/>
  <c r="Z1109" i="10"/>
  <c r="AA1099" i="10"/>
  <c r="AA1102" i="10"/>
  <c r="AA1106" i="10"/>
  <c r="AA1109" i="10"/>
  <c r="Z1096" i="10"/>
  <c r="Z1100" i="10"/>
  <c r="Z1103" i="10"/>
  <c r="Z1107" i="10"/>
  <c r="Z1097" i="10"/>
  <c r="Z1101" i="10"/>
  <c r="Z1104" i="10"/>
  <c r="Z1110" i="10"/>
  <c r="Z1098" i="10"/>
  <c r="Z1105" i="10"/>
  <c r="Z1108" i="10"/>
  <c r="Z1111" i="10"/>
  <c r="AA1098" i="10"/>
  <c r="AA1105" i="10"/>
  <c r="AA1108" i="10"/>
  <c r="AA1111" i="10"/>
  <c r="Z1090" i="10"/>
  <c r="Z1091" i="10"/>
  <c r="AA1091" i="10"/>
  <c r="Z1079" i="10"/>
  <c r="Z1083" i="10"/>
  <c r="Z1087" i="10"/>
  <c r="AA1079" i="10"/>
  <c r="AA1083" i="10"/>
  <c r="AA1087" i="10"/>
  <c r="Z1076" i="10"/>
  <c r="Z1080" i="10"/>
  <c r="Z1084" i="10"/>
  <c r="Z1088" i="10"/>
  <c r="AA1076" i="10"/>
  <c r="AA1080" i="10"/>
  <c r="AA1084" i="10"/>
  <c r="AA1088" i="10"/>
  <c r="Z1077" i="10"/>
  <c r="Z1081" i="10"/>
  <c r="Z1085" i="10"/>
  <c r="Z1089" i="10"/>
  <c r="AA1090" i="10"/>
  <c r="AA1077" i="10"/>
  <c r="AA1081" i="10"/>
  <c r="AA1085" i="10"/>
  <c r="AA1089" i="10"/>
  <c r="AA1078" i="10"/>
  <c r="AA1082" i="10"/>
  <c r="AA1086" i="10"/>
  <c r="Z1056" i="10"/>
  <c r="Z1060" i="10"/>
  <c r="Z1064" i="10"/>
  <c r="Z1068" i="10"/>
  <c r="Z1072" i="10"/>
  <c r="AA1056" i="10"/>
  <c r="AA1060" i="10"/>
  <c r="AA1064" i="10"/>
  <c r="AA1068" i="10"/>
  <c r="AA1072" i="10"/>
  <c r="Z1057" i="10"/>
  <c r="Z1061" i="10"/>
  <c r="Z1065" i="10"/>
  <c r="Z1069" i="10"/>
  <c r="AA1057" i="10"/>
  <c r="AA1061" i="10"/>
  <c r="AA1065" i="10"/>
  <c r="AA1069" i="10"/>
  <c r="Z1037" i="10"/>
  <c r="Z1041" i="10"/>
  <c r="Z1045" i="10"/>
  <c r="Z1048" i="10"/>
  <c r="AA1037" i="10"/>
  <c r="AA1041" i="10"/>
  <c r="AA1045" i="10"/>
  <c r="AA1048" i="10"/>
  <c r="Z1038" i="10"/>
  <c r="Z1042" i="10"/>
  <c r="Z1046" i="10"/>
  <c r="AA1038" i="10"/>
  <c r="AA1042" i="10"/>
  <c r="AA1046" i="10"/>
  <c r="AA1035" i="10"/>
  <c r="AA1039" i="10"/>
  <c r="AA1043" i="10"/>
  <c r="AA1047" i="10"/>
  <c r="Z1044" i="10"/>
  <c r="Z1049" i="10"/>
  <c r="AA1044" i="10"/>
  <c r="AA1049" i="10"/>
  <c r="AA1021" i="10"/>
  <c r="Z1021" i="10"/>
  <c r="Z1022" i="10"/>
  <c r="AA1022" i="10"/>
  <c r="Z1013" i="10"/>
  <c r="Z1017" i="10"/>
  <c r="AA1013" i="10"/>
  <c r="AA1017" i="10"/>
  <c r="Z1020" i="10"/>
  <c r="Z1010" i="10"/>
  <c r="Z1014" i="10"/>
  <c r="Z1018" i="10"/>
  <c r="AA1010" i="10"/>
  <c r="AA1014" i="10"/>
  <c r="AA1018" i="10"/>
  <c r="Z1011" i="10"/>
  <c r="Z1015" i="10"/>
  <c r="Z1019" i="10"/>
  <c r="AA1011" i="10"/>
  <c r="AA1015" i="10"/>
  <c r="AA1019" i="10"/>
  <c r="Z1003" i="10"/>
  <c r="AA1003" i="10"/>
  <c r="Z990" i="10"/>
  <c r="AA990" i="10"/>
  <c r="AA994" i="10"/>
  <c r="AA998" i="10"/>
  <c r="Z998" i="10"/>
  <c r="AA1002" i="10"/>
  <c r="Z994" i="10"/>
  <c r="Z987" i="10"/>
  <c r="Z991" i="10"/>
  <c r="Z995" i="10"/>
  <c r="Z999" i="10"/>
  <c r="Z1002" i="10"/>
  <c r="AA987" i="10"/>
  <c r="AA991" i="10"/>
  <c r="AA995" i="10"/>
  <c r="AA999" i="10"/>
  <c r="Z988" i="10"/>
  <c r="Z992" i="10"/>
  <c r="Z996" i="10"/>
  <c r="Z1000" i="10"/>
  <c r="AA988" i="10"/>
  <c r="AA992" i="10"/>
  <c r="AA996" i="10"/>
  <c r="AA1000" i="10"/>
  <c r="Z989" i="10"/>
  <c r="Z993" i="10"/>
  <c r="Z997" i="10"/>
  <c r="Z1001" i="10"/>
  <c r="Z983" i="10"/>
  <c r="AA983" i="10"/>
  <c r="Z982" i="10"/>
  <c r="AA975" i="10"/>
  <c r="AA979" i="10"/>
  <c r="AA982" i="10"/>
  <c r="AA956" i="10"/>
  <c r="Z958" i="10"/>
  <c r="AA958" i="10"/>
  <c r="AA946" i="10"/>
  <c r="AA950" i="10"/>
  <c r="AA954" i="10"/>
  <c r="AA957" i="10"/>
  <c r="AA944" i="10"/>
  <c r="AA948" i="10"/>
  <c r="AA952" i="10"/>
  <c r="Z945" i="10"/>
  <c r="Z949" i="10"/>
  <c r="Z953" i="10"/>
  <c r="Z956" i="10"/>
  <c r="AA927" i="10"/>
  <c r="AA931" i="10"/>
  <c r="AA935" i="10"/>
  <c r="AA939" i="10"/>
  <c r="Z940" i="10"/>
  <c r="AA940" i="10"/>
  <c r="AA925" i="10"/>
  <c r="AA929" i="10"/>
  <c r="AA933" i="10"/>
  <c r="AA937" i="10"/>
  <c r="Z926" i="10"/>
  <c r="Z930" i="10"/>
  <c r="Z934" i="10"/>
  <c r="Z938" i="10"/>
  <c r="Z911" i="10"/>
  <c r="Z915" i="10"/>
  <c r="Z919" i="10"/>
  <c r="AA911" i="10"/>
  <c r="AA915" i="10"/>
  <c r="AA919" i="10"/>
  <c r="Z909" i="10"/>
  <c r="Z913" i="10"/>
  <c r="Z917" i="10"/>
  <c r="Z910" i="10"/>
  <c r="Z914" i="10"/>
  <c r="Z918" i="10"/>
  <c r="Z921" i="10"/>
  <c r="AA910" i="10"/>
  <c r="AA914" i="10"/>
  <c r="AA918" i="10"/>
  <c r="AA921" i="10"/>
  <c r="Z903" i="10"/>
  <c r="Z891" i="10"/>
  <c r="Z895" i="10"/>
  <c r="Z899" i="10"/>
  <c r="Z902" i="10"/>
  <c r="AA891" i="10"/>
  <c r="AA895" i="10"/>
  <c r="AA899" i="10"/>
  <c r="AA902" i="10"/>
  <c r="Z889" i="10"/>
  <c r="Z893" i="10"/>
  <c r="Z897" i="10"/>
  <c r="Z900" i="10"/>
  <c r="Z904" i="10"/>
  <c r="AA889" i="10"/>
  <c r="AA893" i="10"/>
  <c r="AA897" i="10"/>
  <c r="AA900" i="10"/>
  <c r="AA904" i="10"/>
  <c r="Z879" i="10"/>
  <c r="Z868" i="10"/>
  <c r="Z872" i="10"/>
  <c r="Z876" i="10"/>
  <c r="Z865" i="10"/>
  <c r="Z869" i="10"/>
  <c r="Z873" i="10"/>
  <c r="Z877" i="10"/>
  <c r="AA865" i="10"/>
  <c r="AA869" i="10"/>
  <c r="AA873" i="10"/>
  <c r="AA877" i="10"/>
  <c r="Z880" i="10"/>
  <c r="Z866" i="10"/>
  <c r="Z870" i="10"/>
  <c r="Z874" i="10"/>
  <c r="AA880" i="10"/>
  <c r="Z852" i="10"/>
  <c r="AA852" i="10"/>
  <c r="Z848" i="10"/>
  <c r="Z851" i="10"/>
  <c r="Z854" i="10"/>
  <c r="AA848" i="10"/>
  <c r="AA851" i="10"/>
  <c r="AA854" i="10"/>
  <c r="Z830" i="10"/>
  <c r="Z834" i="10"/>
  <c r="AA830" i="10"/>
  <c r="AA834" i="10"/>
  <c r="Z827" i="10"/>
  <c r="Z832" i="10"/>
  <c r="Z835" i="10"/>
  <c r="AA827" i="10"/>
  <c r="AA832" i="10"/>
  <c r="AA835" i="10"/>
  <c r="Z828" i="10"/>
  <c r="Z831" i="10"/>
  <c r="Z836" i="10"/>
  <c r="AA828" i="10"/>
  <c r="AA831" i="10"/>
  <c r="AA836" i="10"/>
  <c r="Z829" i="10"/>
  <c r="Z833" i="10"/>
  <c r="Z837" i="10"/>
  <c r="AA829" i="10"/>
  <c r="AA833" i="10"/>
  <c r="AA837" i="10"/>
  <c r="Z813" i="10"/>
  <c r="Z817" i="10"/>
  <c r="AA817" i="10"/>
  <c r="Z810" i="10"/>
  <c r="Z815" i="10"/>
  <c r="Z818" i="10"/>
  <c r="AA810" i="10"/>
  <c r="AA815" i="10"/>
  <c r="AA818" i="10"/>
  <c r="Z819" i="10"/>
  <c r="AA813" i="10"/>
  <c r="AA816" i="10"/>
  <c r="AA819" i="10"/>
  <c r="Z812" i="10"/>
  <c r="Z820" i="10"/>
  <c r="AA812" i="10"/>
  <c r="AA820" i="10"/>
  <c r="Z800" i="10"/>
  <c r="AA800" i="10"/>
  <c r="Z795" i="10"/>
  <c r="AA791" i="10"/>
  <c r="AA795" i="10"/>
  <c r="AA797" i="10"/>
  <c r="AA799" i="10"/>
  <c r="Z791" i="10"/>
  <c r="Z797" i="10"/>
  <c r="Z799" i="10"/>
  <c r="Z794" i="10"/>
  <c r="Z798" i="10"/>
  <c r="Z801" i="10"/>
  <c r="AA794" i="10"/>
  <c r="AA798" i="10"/>
  <c r="AA801" i="10"/>
  <c r="Z783" i="10"/>
  <c r="AA783" i="10"/>
  <c r="Z774" i="10"/>
  <c r="Z778" i="10"/>
  <c r="Z781" i="10"/>
  <c r="AA774" i="10"/>
  <c r="AA778" i="10"/>
  <c r="AA781" i="10"/>
  <c r="Z775" i="10"/>
  <c r="Z779" i="10"/>
  <c r="AA782" i="10"/>
  <c r="Z776" i="10"/>
  <c r="Z780" i="10"/>
  <c r="Z777" i="10"/>
  <c r="AA777" i="10"/>
  <c r="Z760" i="10"/>
  <c r="Z764" i="10"/>
  <c r="AA760" i="10"/>
  <c r="AA764" i="10"/>
  <c r="Z757" i="10"/>
  <c r="Z765" i="10"/>
  <c r="Z762" i="10"/>
  <c r="AA762" i="10"/>
  <c r="Z756" i="10"/>
  <c r="Z759" i="10"/>
  <c r="AA756" i="10"/>
  <c r="AA759" i="10"/>
  <c r="Z758" i="10"/>
  <c r="Z761" i="10"/>
  <c r="Z763" i="10"/>
  <c r="Z766" i="10"/>
  <c r="AA758" i="10"/>
  <c r="AA761" i="10"/>
  <c r="AA763" i="10"/>
  <c r="AA766" i="10"/>
  <c r="Z739" i="10"/>
  <c r="AA735" i="10"/>
  <c r="AA739" i="10"/>
  <c r="AA737" i="10"/>
  <c r="Z741" i="10"/>
  <c r="Z734" i="10"/>
  <c r="AA741" i="10"/>
  <c r="AA740" i="10"/>
  <c r="Z732" i="10"/>
  <c r="Z735" i="10"/>
  <c r="Z738" i="10"/>
  <c r="Z733" i="10"/>
  <c r="Z736" i="10"/>
  <c r="AA733" i="10"/>
  <c r="AA736" i="10"/>
  <c r="Z714" i="10"/>
  <c r="AA714" i="10"/>
  <c r="AA718" i="10"/>
  <c r="AA722" i="10"/>
  <c r="AA726" i="10"/>
  <c r="Z722" i="10"/>
  <c r="Z718" i="10"/>
  <c r="Z726" i="10"/>
  <c r="Z716" i="10"/>
  <c r="Z720" i="10"/>
  <c r="Z724" i="10"/>
  <c r="Z728" i="10"/>
  <c r="AA716" i="10"/>
  <c r="AA720" i="10"/>
  <c r="AA724" i="10"/>
  <c r="AA728" i="10"/>
  <c r="Z725" i="10"/>
  <c r="Z729" i="10"/>
  <c r="AA725" i="10"/>
  <c r="AA729" i="10"/>
  <c r="Z703" i="10"/>
  <c r="AA703" i="10"/>
  <c r="AA690" i="10"/>
  <c r="AA694" i="10"/>
  <c r="AA698" i="10"/>
  <c r="AA702" i="10"/>
  <c r="Z699" i="10"/>
  <c r="Z690" i="10"/>
  <c r="Z700" i="10"/>
  <c r="Z694" i="10"/>
  <c r="AA692" i="10"/>
  <c r="AA696" i="10"/>
  <c r="AA700" i="10"/>
  <c r="Z702" i="10"/>
  <c r="Z698" i="10"/>
  <c r="Z693" i="10"/>
  <c r="Z697" i="10"/>
  <c r="Z701" i="10"/>
  <c r="Z680" i="10"/>
  <c r="Z677" i="10"/>
  <c r="Z681" i="10"/>
  <c r="AA681" i="10"/>
  <c r="AA674" i="10"/>
  <c r="Z679" i="10"/>
  <c r="AA680" i="10"/>
  <c r="Z672" i="10"/>
  <c r="Z675" i="10"/>
  <c r="Z678" i="10"/>
  <c r="AA679" i="10"/>
  <c r="AA672" i="10"/>
  <c r="AA675" i="10"/>
  <c r="AA678" i="10"/>
  <c r="Z664" i="10"/>
  <c r="AA661" i="10"/>
  <c r="Z663" i="10"/>
  <c r="Z666" i="10"/>
  <c r="AA663" i="10"/>
  <c r="AA666" i="10"/>
  <c r="Z655" i="10"/>
  <c r="Z659" i="10"/>
  <c r="Z662" i="10"/>
  <c r="AA655" i="10"/>
  <c r="AA659" i="10"/>
  <c r="AA662" i="10"/>
  <c r="AA664" i="10"/>
  <c r="Z656" i="10"/>
  <c r="Z665" i="10"/>
  <c r="AA656" i="10"/>
  <c r="AA665" i="10"/>
  <c r="Z657" i="10"/>
  <c r="Z660" i="10"/>
  <c r="AA657" i="10"/>
  <c r="AA660" i="10"/>
  <c r="Z648" i="10"/>
  <c r="Z650" i="10"/>
  <c r="AA650" i="10"/>
  <c r="Z643" i="10"/>
  <c r="AA639" i="10"/>
  <c r="AA643" i="10"/>
  <c r="AA648" i="10"/>
  <c r="AA644" i="10"/>
  <c r="Z649" i="10"/>
  <c r="AA649" i="10"/>
  <c r="AA637" i="10"/>
  <c r="AA641" i="10"/>
  <c r="AA645" i="10"/>
  <c r="Z638" i="10"/>
  <c r="Z642" i="10"/>
  <c r="Z623" i="10"/>
  <c r="AA623" i="10"/>
  <c r="Z622" i="10"/>
  <c r="AA619" i="10"/>
  <c r="AA622" i="10"/>
  <c r="AA625" i="10"/>
  <c r="Z619" i="10"/>
  <c r="Z625" i="10"/>
  <c r="Z627" i="10"/>
  <c r="AA617" i="10"/>
  <c r="AA621" i="10"/>
  <c r="AA624" i="10"/>
  <c r="AA627" i="10"/>
  <c r="Z624" i="10"/>
  <c r="Z621" i="10"/>
  <c r="Z618" i="10"/>
  <c r="Z626" i="10"/>
  <c r="Z628" i="10"/>
  <c r="Z617" i="10"/>
  <c r="AA618" i="10"/>
  <c r="AA626" i="10"/>
  <c r="AA628" i="10"/>
  <c r="Z611" i="10"/>
  <c r="AA611" i="10"/>
  <c r="Z599" i="10"/>
  <c r="Z603" i="10"/>
  <c r="Z607" i="10"/>
  <c r="AA599" i="10"/>
  <c r="AA603" i="10"/>
  <c r="AA607" i="10"/>
  <c r="Z602" i="10"/>
  <c r="Z606" i="10"/>
  <c r="Z610" i="10"/>
  <c r="Z612" i="10"/>
  <c r="AA602" i="10"/>
  <c r="AA606" i="10"/>
  <c r="AA610" i="10"/>
  <c r="AA612" i="10"/>
  <c r="Z590" i="10"/>
  <c r="Z588" i="10"/>
  <c r="Z592" i="10"/>
  <c r="AA592" i="10"/>
  <c r="AA582" i="10"/>
  <c r="AA586" i="10"/>
  <c r="AA589" i="10"/>
  <c r="Z591" i="10"/>
  <c r="AA591" i="10"/>
  <c r="AA584" i="10"/>
  <c r="AA590" i="10"/>
  <c r="Z574" i="10"/>
  <c r="Z575" i="10"/>
  <c r="Z563" i="10"/>
  <c r="Z567" i="10"/>
  <c r="Z571" i="10"/>
  <c r="Z573" i="10"/>
  <c r="AA563" i="10"/>
  <c r="AA567" i="10"/>
  <c r="AA571" i="10"/>
  <c r="AA573" i="10"/>
  <c r="AA565" i="10"/>
  <c r="AA569" i="10"/>
  <c r="AA575" i="10"/>
  <c r="Z566" i="10"/>
  <c r="Z570" i="10"/>
  <c r="Z576" i="10"/>
  <c r="AA566" i="10"/>
  <c r="AA570" i="10"/>
  <c r="AA576" i="10"/>
  <c r="AA553" i="10"/>
  <c r="AA554" i="10"/>
  <c r="Z551" i="10"/>
  <c r="Z556" i="10"/>
  <c r="Z549" i="10"/>
  <c r="Z552" i="10"/>
  <c r="AA549" i="10"/>
  <c r="AA552" i="10"/>
  <c r="Z547" i="10"/>
  <c r="Z555" i="10"/>
  <c r="AA547" i="10"/>
  <c r="AA555" i="10"/>
  <c r="AA548" i="10"/>
  <c r="AA551" i="10"/>
  <c r="AA556" i="10"/>
  <c r="AA529" i="10"/>
  <c r="Z529" i="10"/>
  <c r="Z534" i="10"/>
  <c r="Z531" i="10"/>
  <c r="AA534" i="10"/>
  <c r="Z528" i="10"/>
  <c r="AA531" i="10"/>
  <c r="Z538" i="10"/>
  <c r="AA528" i="10"/>
  <c r="Z535" i="10"/>
  <c r="AA535" i="10"/>
  <c r="AA538" i="10"/>
  <c r="AA515" i="10"/>
  <c r="AA517" i="10"/>
  <c r="AA521" i="10"/>
  <c r="Z518" i="10"/>
  <c r="AA514" i="10"/>
  <c r="AA518" i="10"/>
  <c r="Z509" i="10"/>
  <c r="Z513" i="10"/>
  <c r="Z516" i="10"/>
  <c r="AA509" i="10"/>
  <c r="AA513" i="10"/>
  <c r="AA516" i="10"/>
  <c r="Z522" i="10"/>
  <c r="AA522" i="10"/>
  <c r="Z492" i="10"/>
  <c r="Z496" i="10"/>
  <c r="Z500" i="10"/>
  <c r="AA492" i="10"/>
  <c r="AA496" i="10"/>
  <c r="AA500" i="10"/>
  <c r="Z493" i="10"/>
  <c r="Z497" i="10"/>
  <c r="Z501" i="10"/>
  <c r="Z504" i="10"/>
  <c r="Z494" i="10"/>
  <c r="Z498" i="10"/>
  <c r="Z502" i="10"/>
  <c r="AA504" i="10"/>
  <c r="AA502" i="10"/>
  <c r="Z491" i="10"/>
  <c r="Z495" i="10"/>
  <c r="Z499" i="10"/>
  <c r="Z505" i="10"/>
  <c r="AA491" i="10"/>
  <c r="AA495" i="10"/>
  <c r="AA499" i="10"/>
  <c r="AA505" i="10"/>
  <c r="Z482" i="10"/>
  <c r="Z484" i="10"/>
  <c r="AA484" i="10"/>
  <c r="AA474" i="10"/>
  <c r="AA478" i="10"/>
  <c r="AA481" i="10"/>
  <c r="AA475" i="10"/>
  <c r="AA479" i="10"/>
  <c r="AA482" i="10"/>
  <c r="Z476" i="10"/>
  <c r="Z480" i="10"/>
  <c r="Z483" i="10"/>
  <c r="Z485" i="10"/>
  <c r="AA476" i="10"/>
  <c r="AA480" i="10"/>
  <c r="AA483" i="10"/>
  <c r="AA485" i="10"/>
  <c r="Z468" i="10"/>
  <c r="AA468" i="10"/>
  <c r="Z469" i="10"/>
  <c r="AA469" i="10"/>
  <c r="Z456" i="10"/>
  <c r="Z460" i="10"/>
  <c r="Z464" i="10"/>
  <c r="Z467" i="10"/>
  <c r="AA456" i="10"/>
  <c r="AA460" i="10"/>
  <c r="AA464" i="10"/>
  <c r="AA467" i="10"/>
  <c r="Z458" i="10"/>
  <c r="Z462" i="10"/>
  <c r="Z466" i="10"/>
  <c r="AA458" i="10"/>
  <c r="AA462" i="10"/>
  <c r="AA466" i="10"/>
  <c r="Z448" i="10"/>
  <c r="AA449" i="10"/>
  <c r="Z450" i="10"/>
  <c r="AA450" i="10"/>
  <c r="AA448" i="10"/>
  <c r="AA439" i="10"/>
  <c r="AA443" i="10"/>
  <c r="Z449" i="10"/>
  <c r="Z440" i="10"/>
  <c r="Z444" i="10"/>
  <c r="AA440" i="10"/>
  <c r="AA444" i="10"/>
  <c r="Z437" i="10"/>
  <c r="Z441" i="10"/>
  <c r="Z445" i="10"/>
  <c r="Z447" i="10"/>
  <c r="Z429" i="10"/>
  <c r="AA429" i="10"/>
  <c r="Z419" i="10"/>
  <c r="Z423" i="10"/>
  <c r="Z426" i="10"/>
  <c r="AA419" i="10"/>
  <c r="AA423" i="10"/>
  <c r="AA426" i="10"/>
  <c r="Z421" i="10"/>
  <c r="Z425" i="10"/>
  <c r="Z427" i="10"/>
  <c r="Z430" i="10"/>
  <c r="AA421" i="10"/>
  <c r="AA425" i="10"/>
  <c r="AA427" i="10"/>
  <c r="AA430" i="10"/>
  <c r="Z418" i="10"/>
  <c r="Z422" i="10"/>
  <c r="Z428" i="10"/>
  <c r="Z431" i="10"/>
  <c r="AA418" i="10"/>
  <c r="AA422" i="10"/>
  <c r="AA428" i="10"/>
  <c r="AA431" i="10"/>
  <c r="AA405" i="10"/>
  <c r="AA409" i="10"/>
  <c r="AA407" i="10"/>
  <c r="Z411" i="10"/>
  <c r="AA411" i="10"/>
  <c r="AA401" i="10"/>
  <c r="Z401" i="10"/>
  <c r="Z410" i="10"/>
  <c r="AA410" i="10"/>
  <c r="Z399" i="10"/>
  <c r="Z403" i="10"/>
  <c r="Z405" i="10"/>
  <c r="Z408" i="10"/>
  <c r="Z400" i="10"/>
  <c r="Z404" i="10"/>
  <c r="Z406" i="10"/>
  <c r="Z409" i="10"/>
  <c r="Z387" i="10"/>
  <c r="AA387" i="10"/>
  <c r="Z388" i="10"/>
  <c r="Z385" i="10"/>
  <c r="Z389" i="10"/>
  <c r="AA385" i="10"/>
  <c r="AA389" i="10"/>
  <c r="Z380" i="10"/>
  <c r="Z384" i="10"/>
  <c r="Z386" i="10"/>
  <c r="AA380" i="10"/>
  <c r="AA384" i="10"/>
  <c r="AA386" i="10"/>
  <c r="AA378" i="10"/>
  <c r="AA382" i="10"/>
  <c r="Z390" i="10"/>
  <c r="AA390" i="10"/>
  <c r="Z370" i="10"/>
  <c r="AA366" i="10"/>
  <c r="AA370" i="10"/>
  <c r="Z359" i="10"/>
  <c r="Z363" i="10"/>
  <c r="Z365" i="10"/>
  <c r="Z369" i="10"/>
  <c r="AA359" i="10"/>
  <c r="AA363" i="10"/>
  <c r="AA365" i="10"/>
  <c r="AA369" i="10"/>
  <c r="Z360" i="10"/>
  <c r="Z366" i="10"/>
  <c r="Z358" i="10"/>
  <c r="Z362" i="10"/>
  <c r="Z364" i="10"/>
  <c r="Z368" i="10"/>
  <c r="Z371" i="10"/>
  <c r="AA358" i="10"/>
  <c r="AA362" i="10"/>
  <c r="AA364" i="10"/>
  <c r="AA368" i="10"/>
  <c r="AA371" i="10"/>
  <c r="Z4" i="10"/>
  <c r="Z96" i="10"/>
  <c r="Z100" i="10"/>
  <c r="Z116" i="10"/>
  <c r="AA4" i="10"/>
  <c r="AA74" i="10"/>
  <c r="AA100" i="10"/>
  <c r="AA103" i="10"/>
  <c r="AA106" i="10"/>
  <c r="AA111" i="10"/>
  <c r="AA116" i="10"/>
  <c r="Z74" i="10"/>
  <c r="AA96" i="10"/>
  <c r="AA65" i="10"/>
  <c r="Z75" i="10"/>
  <c r="Z84" i="10"/>
  <c r="Z128" i="10"/>
  <c r="Z134" i="10"/>
  <c r="Z137" i="10"/>
  <c r="AA137" i="10"/>
  <c r="Z119" i="10"/>
  <c r="AA119" i="10"/>
  <c r="AA13" i="10"/>
  <c r="Z16" i="10"/>
  <c r="Z34" i="10"/>
  <c r="AA44" i="10"/>
  <c r="Z66" i="10"/>
  <c r="AA75" i="10"/>
  <c r="AA128" i="10"/>
  <c r="AA5" i="10"/>
  <c r="Z31" i="10"/>
  <c r="Z39" i="10"/>
  <c r="AA66" i="10"/>
  <c r="Z70" i="10"/>
  <c r="AA84" i="10"/>
  <c r="Z98" i="10"/>
  <c r="AA16" i="10"/>
  <c r="AA34" i="10"/>
  <c r="AA70" i="10"/>
  <c r="Z79" i="10"/>
  <c r="AA98" i="10"/>
  <c r="AA31" i="10"/>
  <c r="AA8" i="10"/>
  <c r="AA28" i="10"/>
  <c r="AA67" i="10"/>
  <c r="Z95" i="10"/>
  <c r="Z99" i="10"/>
  <c r="Z118" i="10"/>
  <c r="Z182" i="10"/>
  <c r="AA201" i="10"/>
  <c r="AA204" i="10"/>
  <c r="Z240" i="10"/>
  <c r="AA256" i="10"/>
  <c r="Z267" i="10"/>
  <c r="AA283" i="10"/>
  <c r="AA300" i="10"/>
  <c r="Z333" i="10"/>
  <c r="AA340" i="10"/>
  <c r="Z160" i="10"/>
  <c r="AA171" i="10"/>
  <c r="AA207" i="10"/>
  <c r="AA245" i="10"/>
  <c r="Z312" i="10"/>
  <c r="AA320" i="10"/>
  <c r="Z326" i="10"/>
  <c r="Z341" i="10"/>
  <c r="AA146" i="10"/>
  <c r="AA151" i="10"/>
  <c r="Z177" i="10"/>
  <c r="Z180" i="10"/>
  <c r="AA237" i="10"/>
  <c r="Z246" i="10"/>
  <c r="AA295" i="10"/>
  <c r="AA298" i="10"/>
  <c r="Z301" i="10"/>
  <c r="AA312" i="10"/>
  <c r="AA326" i="10"/>
  <c r="Z334" i="10"/>
  <c r="AA341" i="10"/>
  <c r="Z345" i="10"/>
  <c r="AA167" i="10"/>
  <c r="Z172" i="10"/>
  <c r="AA177" i="10"/>
  <c r="AA180" i="10"/>
  <c r="AA212" i="10"/>
  <c r="Z217" i="10"/>
  <c r="Z222" i="10"/>
  <c r="AA246" i="10"/>
  <c r="AA301" i="10"/>
  <c r="AA334" i="10"/>
  <c r="AA217" i="10"/>
  <c r="AA222" i="10"/>
  <c r="Z229" i="10"/>
  <c r="Z238" i="10"/>
  <c r="Z249" i="10"/>
  <c r="Z255" i="10"/>
  <c r="AA268" i="10"/>
  <c r="Z291" i="10"/>
  <c r="Z296" i="10"/>
  <c r="Z304" i="10"/>
  <c r="Z313" i="10"/>
  <c r="AA321" i="10"/>
  <c r="Z342" i="10"/>
  <c r="Z145" i="10"/>
  <c r="Z147" i="10"/>
  <c r="AA149" i="10"/>
  <c r="AA238" i="10"/>
  <c r="Z271" i="10"/>
  <c r="AA291" i="10"/>
  <c r="AA296" i="10"/>
  <c r="AA304" i="10"/>
  <c r="Z335" i="10"/>
  <c r="AA342" i="10"/>
  <c r="Z350" i="10"/>
  <c r="AA161" i="10"/>
  <c r="Z173" i="10"/>
  <c r="Z178" i="10"/>
  <c r="Z200" i="10"/>
  <c r="Z203" i="10"/>
  <c r="Z206" i="10"/>
  <c r="AA215" i="10"/>
  <c r="Z247" i="10"/>
  <c r="Z299" i="10"/>
  <c r="Z318" i="10"/>
  <c r="Z327" i="10"/>
  <c r="AA335" i="10"/>
  <c r="AA346" i="10"/>
  <c r="Z142" i="10"/>
  <c r="Z152" i="10"/>
  <c r="AA247" i="10"/>
  <c r="AA299" i="10"/>
  <c r="AA318" i="10"/>
  <c r="Z155" i="10"/>
  <c r="AA294" i="10"/>
  <c r="AA297" i="10"/>
  <c r="AA314" i="10"/>
  <c r="Z319" i="10"/>
  <c r="Z207" i="10"/>
  <c r="Z221" i="10"/>
  <c r="Z245" i="10"/>
  <c r="Z300" i="10"/>
  <c r="AA348" i="10"/>
  <c r="AA349" i="10"/>
  <c r="AA350" i="10"/>
  <c r="AA347" i="10"/>
  <c r="Z351" i="10"/>
  <c r="Z346" i="10"/>
  <c r="Z349" i="10"/>
  <c r="Z339" i="10"/>
  <c r="Z343" i="10"/>
  <c r="Z347" i="10"/>
  <c r="Z340" i="10"/>
  <c r="AA345" i="10"/>
  <c r="Z348" i="10"/>
  <c r="AA344" i="10"/>
  <c r="AA351" i="10"/>
  <c r="L738" i="10"/>
  <c r="L793" i="10"/>
  <c r="L797" i="10"/>
  <c r="L801" i="10"/>
  <c r="L891" i="10"/>
  <c r="L895" i="10"/>
  <c r="L899" i="10"/>
  <c r="L903" i="10"/>
  <c r="L173" i="10"/>
  <c r="K98" i="10"/>
  <c r="K987" i="10"/>
  <c r="K991" i="10"/>
  <c r="K995" i="10"/>
  <c r="K999" i="10"/>
  <c r="L736" i="10"/>
  <c r="L827" i="10"/>
  <c r="L831" i="10"/>
  <c r="L835" i="10"/>
  <c r="L839" i="10"/>
  <c r="L848" i="10"/>
  <c r="L852" i="10"/>
  <c r="L856" i="10"/>
  <c r="L860" i="10"/>
  <c r="L866" i="10"/>
  <c r="L870" i="10"/>
  <c r="L874" i="10"/>
  <c r="L878" i="10"/>
  <c r="L1289" i="10"/>
  <c r="L244" i="10"/>
  <c r="L248" i="10"/>
  <c r="L251" i="10"/>
  <c r="L264" i="10"/>
  <c r="L268" i="10"/>
  <c r="L271" i="10"/>
  <c r="L287" i="10"/>
  <c r="K310" i="10"/>
  <c r="K313" i="10"/>
  <c r="K318" i="10"/>
  <c r="K341" i="10"/>
  <c r="K345" i="10"/>
  <c r="K349" i="10"/>
  <c r="K353" i="10"/>
  <c r="K172" i="10"/>
  <c r="K247" i="10"/>
  <c r="K250" i="10"/>
  <c r="K254" i="10"/>
  <c r="K258" i="10"/>
  <c r="K263" i="10"/>
  <c r="K267" i="10"/>
  <c r="K747" i="10"/>
  <c r="K758" i="10"/>
  <c r="K762" i="10"/>
  <c r="K766" i="10"/>
  <c r="K776" i="10"/>
  <c r="K780" i="10"/>
  <c r="K784" i="10"/>
  <c r="L278" i="10"/>
  <c r="L719" i="10"/>
  <c r="L185" i="10"/>
  <c r="K277" i="10"/>
  <c r="L716" i="10"/>
  <c r="L93" i="10"/>
  <c r="K101" i="10"/>
  <c r="K143" i="10"/>
  <c r="K150" i="10"/>
  <c r="K154" i="10"/>
  <c r="K167" i="10"/>
  <c r="K422" i="10"/>
  <c r="K434" i="10"/>
  <c r="K493" i="10"/>
  <c r="K497" i="10"/>
  <c r="K501" i="10"/>
  <c r="K505" i="10"/>
  <c r="K1158" i="10"/>
  <c r="K1162" i="10"/>
  <c r="K1166" i="10"/>
  <c r="K1170" i="10"/>
  <c r="K1174" i="10"/>
  <c r="K1198" i="10"/>
  <c r="K1202" i="10"/>
  <c r="K1206" i="10"/>
  <c r="K282" i="10"/>
  <c r="L1158" i="10"/>
  <c r="L1162" i="10"/>
  <c r="L1166" i="10"/>
  <c r="L1246" i="10"/>
  <c r="L282" i="10"/>
  <c r="L1311" i="10"/>
  <c r="L1315" i="10"/>
  <c r="L1319" i="10"/>
  <c r="L1325" i="10"/>
  <c r="L1329" i="10"/>
  <c r="K745" i="10"/>
  <c r="K284" i="10"/>
  <c r="L1013" i="10"/>
  <c r="L1017" i="10"/>
  <c r="L1112" i="10"/>
  <c r="L1138" i="10"/>
  <c r="L1142" i="10"/>
  <c r="L1146" i="10"/>
  <c r="L1150" i="10"/>
  <c r="L1154" i="10"/>
  <c r="K1160" i="10"/>
  <c r="K1164" i="10"/>
  <c r="K1168" i="10"/>
  <c r="K1172" i="10"/>
  <c r="K1178" i="10"/>
  <c r="K1182" i="10"/>
  <c r="K1186" i="10"/>
  <c r="K1190" i="10"/>
  <c r="K1208" i="10"/>
  <c r="L284" i="10"/>
  <c r="L358" i="10"/>
  <c r="L362" i="10"/>
  <c r="L420" i="10"/>
  <c r="L657" i="10"/>
  <c r="L661" i="10"/>
  <c r="L665" i="10"/>
  <c r="L693" i="10"/>
  <c r="L697" i="10"/>
  <c r="L701" i="10"/>
  <c r="K184" i="10"/>
  <c r="K1139" i="10"/>
  <c r="K1143" i="10"/>
  <c r="K1147" i="10"/>
  <c r="L181" i="10"/>
  <c r="L165" i="10"/>
  <c r="K230" i="10"/>
  <c r="K236" i="10"/>
  <c r="K240" i="10"/>
  <c r="K279" i="10"/>
  <c r="L371" i="10"/>
  <c r="L474" i="10"/>
  <c r="L478" i="10"/>
  <c r="L482" i="10"/>
  <c r="L486" i="10"/>
  <c r="K672" i="10"/>
  <c r="K676" i="10"/>
  <c r="K680" i="10"/>
  <c r="K684" i="10"/>
  <c r="K690" i="10"/>
  <c r="K694" i="10"/>
  <c r="K698" i="10"/>
  <c r="K702" i="10"/>
  <c r="K1122" i="10"/>
  <c r="K1126" i="10"/>
  <c r="K1130" i="10"/>
  <c r="K1134" i="10"/>
  <c r="K1140" i="10"/>
  <c r="K1144" i="10"/>
  <c r="K1148" i="10"/>
  <c r="K1152" i="10"/>
  <c r="K1287" i="10"/>
  <c r="K1291" i="10"/>
  <c r="K1295" i="10"/>
  <c r="K1299" i="10"/>
  <c r="K1303" i="10"/>
  <c r="K1321" i="10"/>
  <c r="L1140" i="10"/>
  <c r="L1144" i="10"/>
  <c r="L1148" i="10"/>
  <c r="L1152" i="10"/>
  <c r="L1251" i="10"/>
  <c r="L1255" i="10"/>
  <c r="L1259" i="10"/>
  <c r="L1263" i="10"/>
  <c r="L1287" i="10"/>
  <c r="L1291" i="10"/>
  <c r="L1295" i="10"/>
  <c r="L1299" i="10"/>
  <c r="L1321" i="10"/>
  <c r="K110" i="10"/>
  <c r="K120" i="10"/>
  <c r="K125" i="10"/>
  <c r="K129" i="10"/>
  <c r="K136" i="10"/>
  <c r="K194" i="10"/>
  <c r="K198" i="10"/>
  <c r="K201" i="10"/>
  <c r="K114" i="10"/>
  <c r="L110" i="10"/>
  <c r="L114" i="10"/>
  <c r="L120" i="10"/>
  <c r="L125" i="10"/>
  <c r="L129" i="10"/>
  <c r="L136" i="10"/>
  <c r="K171" i="10"/>
  <c r="L194" i="10"/>
  <c r="L198" i="10"/>
  <c r="L201" i="10"/>
  <c r="L430" i="10"/>
  <c r="L970" i="10"/>
  <c r="L974" i="10"/>
  <c r="L978" i="10"/>
  <c r="L982" i="10"/>
  <c r="L728" i="10"/>
  <c r="K111" i="10"/>
  <c r="L166" i="10"/>
  <c r="L277" i="10"/>
  <c r="K423" i="10"/>
  <c r="K431" i="10"/>
  <c r="K476" i="10"/>
  <c r="K480" i="10"/>
  <c r="K484" i="10"/>
  <c r="K494" i="10"/>
  <c r="K498" i="10"/>
  <c r="K512" i="10"/>
  <c r="K516" i="10"/>
  <c r="K520" i="10"/>
  <c r="K524" i="10"/>
  <c r="K530" i="10"/>
  <c r="K534" i="10"/>
  <c r="K538" i="10"/>
  <c r="K542" i="10"/>
  <c r="K548" i="10"/>
  <c r="K552" i="10"/>
  <c r="K556" i="10"/>
  <c r="L722" i="10"/>
  <c r="L725" i="10"/>
  <c r="K967" i="10"/>
  <c r="K971" i="10"/>
  <c r="K975" i="10"/>
  <c r="K979" i="10"/>
  <c r="L1004" i="10"/>
  <c r="L1235" i="10"/>
  <c r="L1239" i="10"/>
  <c r="L1243" i="10"/>
  <c r="L431" i="10"/>
  <c r="L476" i="10"/>
  <c r="L480" i="10"/>
  <c r="L484" i="10"/>
  <c r="L494" i="10"/>
  <c r="L498" i="10"/>
  <c r="L530" i="10"/>
  <c r="L534" i="10"/>
  <c r="L538" i="10"/>
  <c r="L542" i="10"/>
  <c r="L548" i="10"/>
  <c r="L552" i="10"/>
  <c r="L556" i="10"/>
  <c r="L983" i="10"/>
  <c r="L989" i="10"/>
  <c r="L993" i="10"/>
  <c r="L997" i="10"/>
  <c r="K812" i="10"/>
  <c r="K816" i="10"/>
  <c r="K820" i="10"/>
  <c r="K904" i="10"/>
  <c r="L747" i="10"/>
  <c r="L758" i="10"/>
  <c r="L762" i="10"/>
  <c r="L766" i="10"/>
  <c r="L770" i="10"/>
  <c r="L776" i="10"/>
  <c r="L780" i="10"/>
  <c r="L784" i="10"/>
  <c r="L812" i="10"/>
  <c r="L816" i="10"/>
  <c r="L820" i="10"/>
  <c r="L1160" i="10"/>
  <c r="L1164" i="10"/>
  <c r="L1168" i="10"/>
  <c r="L1172" i="10"/>
  <c r="L1178" i="10"/>
  <c r="L1182" i="10"/>
  <c r="L1186" i="10"/>
  <c r="L1190" i="10"/>
  <c r="L1196" i="10"/>
  <c r="L1200" i="10"/>
  <c r="L1204" i="10"/>
  <c r="L1208" i="10"/>
  <c r="L990" i="10"/>
  <c r="L994" i="10"/>
  <c r="L998" i="10"/>
  <c r="K158" i="10"/>
  <c r="K181" i="10"/>
  <c r="K848" i="10"/>
  <c r="K852" i="10"/>
  <c r="K856" i="10"/>
  <c r="K860" i="10"/>
  <c r="K866" i="10"/>
  <c r="K870" i="10"/>
  <c r="K874" i="10"/>
  <c r="K878" i="10"/>
  <c r="L179" i="10"/>
  <c r="K100" i="10"/>
  <c r="K183" i="10"/>
  <c r="K451" i="10"/>
  <c r="K474" i="10"/>
  <c r="K478" i="10"/>
  <c r="K482" i="10"/>
  <c r="K546" i="10"/>
  <c r="K550" i="10"/>
  <c r="K554" i="10"/>
  <c r="K558" i="10"/>
  <c r="K793" i="10"/>
  <c r="K797" i="10"/>
  <c r="K801" i="10"/>
  <c r="K1251" i="10"/>
  <c r="K1255" i="10"/>
  <c r="K1259" i="10"/>
  <c r="K1263" i="10"/>
  <c r="L183" i="10"/>
  <c r="L160" i="10"/>
  <c r="L281" i="10"/>
  <c r="L310" i="10"/>
  <c r="K469" i="10"/>
  <c r="L690" i="10"/>
  <c r="L694" i="10"/>
  <c r="L698" i="10"/>
  <c r="L702" i="10"/>
  <c r="K715" i="10"/>
  <c r="K721" i="10"/>
  <c r="K727" i="10"/>
  <c r="K989" i="10"/>
  <c r="K993" i="10"/>
  <c r="K997" i="10"/>
  <c r="K1004" i="10"/>
  <c r="K1013" i="10"/>
  <c r="K1017" i="10"/>
  <c r="K1021" i="10"/>
  <c r="K1111" i="10"/>
  <c r="K166" i="10"/>
  <c r="L182" i="10"/>
  <c r="K286" i="10"/>
  <c r="L291" i="10"/>
  <c r="L715" i="10"/>
  <c r="K718" i="10"/>
  <c r="L721" i="10"/>
  <c r="K724" i="10"/>
  <c r="L727" i="10"/>
  <c r="L1111" i="10"/>
  <c r="K161" i="10"/>
  <c r="K164" i="10"/>
  <c r="K168" i="10"/>
  <c r="L190" i="10"/>
  <c r="L263" i="10"/>
  <c r="L267" i="10"/>
  <c r="L286" i="10"/>
  <c r="K285" i="10"/>
  <c r="K342" i="10"/>
  <c r="K346" i="10"/>
  <c r="K350" i="10"/>
  <c r="K449" i="10"/>
  <c r="K673" i="10"/>
  <c r="K677" i="10"/>
  <c r="K681" i="10"/>
  <c r="K685" i="10"/>
  <c r="L718" i="10"/>
  <c r="L724" i="10"/>
  <c r="K740" i="10"/>
  <c r="K980" i="10"/>
  <c r="K1270" i="10"/>
  <c r="K1274" i="10"/>
  <c r="K1278" i="10"/>
  <c r="K1282" i="10"/>
  <c r="K96" i="10"/>
  <c r="L161" i="10"/>
  <c r="L168" i="10"/>
  <c r="K173" i="10"/>
  <c r="L180" i="10"/>
  <c r="K213" i="10"/>
  <c r="K217" i="10"/>
  <c r="K220" i="10"/>
  <c r="K223" i="10"/>
  <c r="K229" i="10"/>
  <c r="K233" i="10"/>
  <c r="K239" i="10"/>
  <c r="K288" i="10"/>
  <c r="L360" i="10"/>
  <c r="K364" i="10"/>
  <c r="K421" i="10"/>
  <c r="L673" i="10"/>
  <c r="L677" i="10"/>
  <c r="L681" i="10"/>
  <c r="L685" i="10"/>
  <c r="L968" i="10"/>
  <c r="L972" i="10"/>
  <c r="L976" i="10"/>
  <c r="K990" i="10"/>
  <c r="K994" i="10"/>
  <c r="K998" i="10"/>
  <c r="K1035" i="10"/>
  <c r="K1039" i="10"/>
  <c r="K1043" i="10"/>
  <c r="K1047" i="10"/>
  <c r="K1112" i="10"/>
  <c r="L69" i="10"/>
  <c r="L164" i="10"/>
  <c r="L184" i="10"/>
  <c r="L288" i="10"/>
  <c r="L285" i="10"/>
  <c r="L364" i="10"/>
  <c r="K470" i="10"/>
  <c r="K113" i="10"/>
  <c r="K116" i="10"/>
  <c r="K119" i="10"/>
  <c r="K122" i="10"/>
  <c r="K128" i="10"/>
  <c r="K132" i="10"/>
  <c r="K135" i="10"/>
  <c r="L289" i="10"/>
  <c r="K306" i="10"/>
  <c r="K334" i="10"/>
  <c r="K339" i="10"/>
  <c r="K343" i="10"/>
  <c r="K347" i="10"/>
  <c r="K351" i="10"/>
  <c r="L470" i="10"/>
  <c r="K1289" i="10"/>
  <c r="K1293" i="10"/>
  <c r="K1297" i="10"/>
  <c r="K1301" i="10"/>
  <c r="K1307" i="10"/>
  <c r="K1311" i="10"/>
  <c r="K1315" i="10"/>
  <c r="K1319" i="10"/>
  <c r="K1325" i="10"/>
  <c r="K1329" i="10"/>
  <c r="K1333" i="10"/>
  <c r="K1337" i="10"/>
  <c r="L178" i="10"/>
  <c r="L187" i="10"/>
  <c r="K189" i="10"/>
  <c r="L1333" i="10"/>
  <c r="L1337" i="10"/>
  <c r="L1341" i="10"/>
  <c r="K159" i="10"/>
  <c r="L167" i="10"/>
  <c r="L439" i="10"/>
  <c r="L443" i="10"/>
  <c r="L447" i="10"/>
  <c r="K509" i="10"/>
  <c r="K513" i="10"/>
  <c r="K517" i="10"/>
  <c r="K531" i="10"/>
  <c r="K535" i="10"/>
  <c r="K539" i="10"/>
  <c r="K549" i="10"/>
  <c r="K553" i="10"/>
  <c r="K557" i="10"/>
  <c r="L745" i="10"/>
  <c r="K774" i="10"/>
  <c r="K778" i="10"/>
  <c r="K782" i="10"/>
  <c r="K786" i="10"/>
  <c r="L987" i="10"/>
  <c r="L991" i="10"/>
  <c r="L995" i="10"/>
  <c r="L999" i="10"/>
  <c r="K1233" i="10"/>
  <c r="K1237" i="10"/>
  <c r="K1241" i="10"/>
  <c r="K71" i="10"/>
  <c r="K106" i="10"/>
  <c r="L159" i="10"/>
  <c r="K165" i="10"/>
  <c r="K188" i="10"/>
  <c r="K312" i="10"/>
  <c r="K320" i="10"/>
  <c r="K326" i="10"/>
  <c r="K329" i="10"/>
  <c r="K331" i="10"/>
  <c r="K340" i="10"/>
  <c r="K344" i="10"/>
  <c r="K348" i="10"/>
  <c r="K352" i="10"/>
  <c r="K358" i="10"/>
  <c r="K362" i="10"/>
  <c r="K373" i="10"/>
  <c r="L509" i="10"/>
  <c r="L513" i="10"/>
  <c r="L517" i="10"/>
  <c r="L531" i="10"/>
  <c r="L535" i="10"/>
  <c r="L539" i="10"/>
  <c r="L549" i="10"/>
  <c r="L553" i="10"/>
  <c r="L557" i="10"/>
  <c r="K671" i="10"/>
  <c r="K675" i="10"/>
  <c r="K679" i="10"/>
  <c r="K683" i="10"/>
  <c r="K687" i="10"/>
  <c r="K693" i="10"/>
  <c r="K697" i="10"/>
  <c r="K701" i="10"/>
  <c r="K738" i="10"/>
  <c r="L774" i="10"/>
  <c r="L778" i="10"/>
  <c r="L782" i="10"/>
  <c r="L786" i="10"/>
  <c r="L792" i="10"/>
  <c r="L796" i="10"/>
  <c r="L800" i="10"/>
  <c r="K1110" i="10"/>
  <c r="L1233" i="10"/>
  <c r="L1237" i="10"/>
  <c r="L1241" i="10"/>
  <c r="L1250" i="10"/>
  <c r="L1254" i="10"/>
  <c r="L1258" i="10"/>
  <c r="L1262" i="10"/>
  <c r="L94" i="10"/>
  <c r="L279" i="10"/>
  <c r="L1320" i="10"/>
  <c r="L172" i="10"/>
  <c r="L162" i="10"/>
  <c r="K244" i="10"/>
  <c r="K248" i="10"/>
  <c r="K251" i="10"/>
  <c r="K264" i="10"/>
  <c r="K268" i="10"/>
  <c r="K271" i="10"/>
  <c r="L158" i="10"/>
  <c r="K163" i="10"/>
  <c r="L186" i="10"/>
  <c r="L188" i="10"/>
  <c r="L189" i="10"/>
  <c r="K208" i="10"/>
  <c r="L283" i="10"/>
  <c r="K290" i="10"/>
  <c r="K97" i="10"/>
  <c r="K99" i="10"/>
  <c r="K102" i="10"/>
  <c r="K104" i="10"/>
  <c r="L163" i="10"/>
  <c r="K170" i="10"/>
  <c r="K205" i="10"/>
  <c r="L208" i="10"/>
  <c r="K92" i="10"/>
  <c r="K177" i="10"/>
  <c r="K185" i="10"/>
  <c r="K187" i="10"/>
  <c r="K190" i="10"/>
  <c r="L205" i="10"/>
  <c r="L92" i="10"/>
  <c r="K95" i="10"/>
  <c r="L97" i="10"/>
  <c r="L99" i="10"/>
  <c r="L101" i="10"/>
  <c r="L102" i="10"/>
  <c r="L104" i="10"/>
  <c r="L106" i="10"/>
  <c r="L170" i="10"/>
  <c r="L177" i="10"/>
  <c r="K182" i="10"/>
  <c r="K231" i="10"/>
  <c r="K234" i="10"/>
  <c r="K237" i="10"/>
  <c r="K287" i="10"/>
  <c r="K291" i="10"/>
  <c r="K278" i="10"/>
  <c r="L290" i="10"/>
  <c r="K69" i="10"/>
  <c r="L95" i="10"/>
  <c r="K206" i="10"/>
  <c r="K103" i="10"/>
  <c r="K112" i="10"/>
  <c r="K115" i="10"/>
  <c r="K118" i="10"/>
  <c r="K127" i="10"/>
  <c r="K131" i="10"/>
  <c r="K134" i="10"/>
  <c r="K144" i="10"/>
  <c r="K147" i="10"/>
  <c r="K151" i="10"/>
  <c r="K162" i="10"/>
  <c r="K196" i="10"/>
  <c r="K200" i="10"/>
  <c r="K203" i="10"/>
  <c r="K228" i="10"/>
  <c r="K325" i="10"/>
  <c r="K105" i="10"/>
  <c r="K107" i="10"/>
  <c r="L112" i="10"/>
  <c r="L115" i="10"/>
  <c r="L118" i="10"/>
  <c r="L144" i="10"/>
  <c r="L147" i="10"/>
  <c r="L151" i="10"/>
  <c r="K169" i="10"/>
  <c r="K178" i="10"/>
  <c r="K180" i="10"/>
  <c r="L196" i="10"/>
  <c r="L200" i="10"/>
  <c r="K289" i="10"/>
  <c r="K280" i="10"/>
  <c r="K294" i="10"/>
  <c r="K298" i="10"/>
  <c r="K302" i="10"/>
  <c r="L355" i="10"/>
  <c r="L76" i="10"/>
  <c r="L80" i="10"/>
  <c r="L84" i="10"/>
  <c r="L88" i="10"/>
  <c r="K160" i="10"/>
  <c r="K241" i="10"/>
  <c r="K94" i="10"/>
  <c r="L96" i="10"/>
  <c r="L98" i="10"/>
  <c r="L100" i="10"/>
  <c r="L103" i="10"/>
  <c r="L105" i="10"/>
  <c r="L107" i="10"/>
  <c r="L169" i="10"/>
  <c r="L171" i="10"/>
  <c r="L241" i="10"/>
  <c r="K281" i="10"/>
  <c r="L280" i="10"/>
  <c r="K307" i="10"/>
  <c r="L369" i="10"/>
  <c r="L113" i="10"/>
  <c r="L116" i="10"/>
  <c r="L119" i="10"/>
  <c r="L128" i="10"/>
  <c r="L132" i="10"/>
  <c r="L135" i="10"/>
  <c r="K179" i="10"/>
  <c r="K186" i="10"/>
  <c r="L213" i="10"/>
  <c r="L217" i="10"/>
  <c r="L220" i="10"/>
  <c r="L223" i="10"/>
  <c r="L229" i="10"/>
  <c r="L233" i="10"/>
  <c r="L239" i="10"/>
  <c r="K283" i="10"/>
  <c r="L714" i="10"/>
  <c r="L720" i="10"/>
  <c r="L726" i="10"/>
  <c r="K714" i="10"/>
  <c r="K716" i="10"/>
  <c r="K720" i="10"/>
  <c r="K722" i="10"/>
  <c r="K726" i="10"/>
  <c r="K728" i="10"/>
  <c r="L960" i="10"/>
  <c r="K399" i="10"/>
  <c r="K403" i="10"/>
  <c r="K407" i="10"/>
  <c r="K411" i="10"/>
  <c r="K415" i="10"/>
  <c r="K457" i="10"/>
  <c r="K564" i="10"/>
  <c r="K568" i="10"/>
  <c r="K572" i="10"/>
  <c r="K576" i="10"/>
  <c r="K582" i="10"/>
  <c r="K586" i="10"/>
  <c r="K590" i="10"/>
  <c r="K594" i="10"/>
  <c r="K600" i="10"/>
  <c r="K604" i="10"/>
  <c r="K608" i="10"/>
  <c r="K612" i="10"/>
  <c r="K618" i="10"/>
  <c r="K622" i="10"/>
  <c r="K626" i="10"/>
  <c r="K630" i="10"/>
  <c r="K640" i="10"/>
  <c r="K644" i="10"/>
  <c r="K648" i="10"/>
  <c r="K733" i="10"/>
  <c r="K909" i="10"/>
  <c r="K913" i="10"/>
  <c r="K917" i="10"/>
  <c r="K921" i="10"/>
  <c r="K945" i="10"/>
  <c r="K949" i="10"/>
  <c r="K953" i="10"/>
  <c r="K957" i="10"/>
  <c r="K1052" i="10"/>
  <c r="K1076" i="10"/>
  <c r="K1080" i="10"/>
  <c r="K1084" i="10"/>
  <c r="K1088" i="10"/>
  <c r="K1092" i="10"/>
  <c r="K355" i="10"/>
  <c r="L399" i="10"/>
  <c r="L403" i="10"/>
  <c r="L407" i="10"/>
  <c r="L428" i="10"/>
  <c r="L457" i="10"/>
  <c r="L461" i="10"/>
  <c r="L465" i="10"/>
  <c r="L564" i="10"/>
  <c r="L568" i="10"/>
  <c r="L572" i="10"/>
  <c r="L576" i="10"/>
  <c r="L582" i="10"/>
  <c r="L586" i="10"/>
  <c r="L590" i="10"/>
  <c r="L594" i="10"/>
  <c r="L600" i="10"/>
  <c r="L604" i="10"/>
  <c r="L608" i="10"/>
  <c r="L612" i="10"/>
  <c r="L618" i="10"/>
  <c r="L622" i="10"/>
  <c r="L626" i="10"/>
  <c r="L630" i="10"/>
  <c r="L640" i="10"/>
  <c r="L644" i="10"/>
  <c r="L648" i="10"/>
  <c r="K806" i="10"/>
  <c r="L909" i="10"/>
  <c r="L913" i="10"/>
  <c r="L917" i="10"/>
  <c r="L921" i="10"/>
  <c r="L945" i="10"/>
  <c r="L949" i="10"/>
  <c r="L953" i="10"/>
  <c r="L957" i="10"/>
  <c r="L1052" i="10"/>
  <c r="L1076" i="10"/>
  <c r="L1080" i="10"/>
  <c r="L1084" i="10"/>
  <c r="L1088" i="10"/>
  <c r="L1092" i="10"/>
  <c r="L1098" i="10"/>
  <c r="L1102" i="10"/>
  <c r="L1106" i="10"/>
  <c r="L1113" i="10"/>
  <c r="L1264" i="10"/>
  <c r="L806" i="10"/>
  <c r="L967" i="10"/>
  <c r="L971" i="10"/>
  <c r="L975" i="10"/>
  <c r="K988" i="10"/>
  <c r="K992" i="10"/>
  <c r="K996" i="10"/>
  <c r="K1000" i="10"/>
  <c r="K1012" i="10"/>
  <c r="K1016" i="10"/>
  <c r="K1020" i="10"/>
  <c r="K1024" i="10"/>
  <c r="K1037" i="10"/>
  <c r="K1041" i="10"/>
  <c r="K1045" i="10"/>
  <c r="K1049" i="10"/>
  <c r="L1139" i="10"/>
  <c r="L1143" i="10"/>
  <c r="K1155" i="10"/>
  <c r="K1179" i="10"/>
  <c r="K1183" i="10"/>
  <c r="K1187" i="10"/>
  <c r="K1191" i="10"/>
  <c r="K1244" i="10"/>
  <c r="K1247" i="10"/>
  <c r="L1270" i="10"/>
  <c r="L1274" i="10"/>
  <c r="L1278" i="10"/>
  <c r="L1282" i="10"/>
  <c r="K295" i="10"/>
  <c r="K299" i="10"/>
  <c r="K304" i="10"/>
  <c r="L307" i="10"/>
  <c r="L326" i="10"/>
  <c r="L329" i="10"/>
  <c r="L331" i="10"/>
  <c r="L340" i="10"/>
  <c r="L344" i="10"/>
  <c r="L348" i="10"/>
  <c r="L352" i="10"/>
  <c r="K378" i="10"/>
  <c r="K382" i="10"/>
  <c r="K386" i="10"/>
  <c r="K390" i="10"/>
  <c r="K394" i="10"/>
  <c r="L449" i="10"/>
  <c r="K452" i="10"/>
  <c r="K458" i="10"/>
  <c r="K462" i="10"/>
  <c r="K565" i="10"/>
  <c r="K569" i="10"/>
  <c r="K573" i="10"/>
  <c r="K577" i="10"/>
  <c r="K601" i="10"/>
  <c r="K605" i="10"/>
  <c r="K609" i="10"/>
  <c r="K613" i="10"/>
  <c r="K655" i="10"/>
  <c r="K659" i="10"/>
  <c r="K663" i="10"/>
  <c r="K667" i="10"/>
  <c r="L791" i="10"/>
  <c r="L795" i="10"/>
  <c r="L799" i="10"/>
  <c r="L803" i="10"/>
  <c r="L904" i="10"/>
  <c r="K928" i="10"/>
  <c r="K932" i="10"/>
  <c r="K936" i="10"/>
  <c r="K946" i="10"/>
  <c r="K950" i="10"/>
  <c r="K954" i="10"/>
  <c r="K958" i="10"/>
  <c r="L1037" i="10"/>
  <c r="L1041" i="10"/>
  <c r="L1045" i="10"/>
  <c r="L1049" i="10"/>
  <c r="K1055" i="10"/>
  <c r="K1059" i="10"/>
  <c r="K1063" i="10"/>
  <c r="K1067" i="10"/>
  <c r="K1071" i="10"/>
  <c r="K1077" i="10"/>
  <c r="K1081" i="10"/>
  <c r="K1085" i="10"/>
  <c r="K1089" i="10"/>
  <c r="K1093" i="10"/>
  <c r="L1155" i="10"/>
  <c r="L1179" i="10"/>
  <c r="L1183" i="10"/>
  <c r="L1187" i="10"/>
  <c r="L1191" i="10"/>
  <c r="L1197" i="10"/>
  <c r="L1201" i="10"/>
  <c r="L1205" i="10"/>
  <c r="K1209" i="10"/>
  <c r="L1244" i="10"/>
  <c r="L1247" i="10"/>
  <c r="K1322" i="10"/>
  <c r="L295" i="10"/>
  <c r="L299" i="10"/>
  <c r="L304" i="10"/>
  <c r="L418" i="10"/>
  <c r="K429" i="10"/>
  <c r="L452" i="10"/>
  <c r="L565" i="10"/>
  <c r="L569" i="10"/>
  <c r="L573" i="10"/>
  <c r="L601" i="10"/>
  <c r="L605" i="10"/>
  <c r="L609" i="10"/>
  <c r="L613" i="10"/>
  <c r="L655" i="10"/>
  <c r="L659" i="10"/>
  <c r="L663" i="10"/>
  <c r="L667" i="10"/>
  <c r="K734" i="10"/>
  <c r="L741" i="10"/>
  <c r="L946" i="10"/>
  <c r="L950" i="10"/>
  <c r="L954" i="10"/>
  <c r="L958" i="10"/>
  <c r="L1055" i="10"/>
  <c r="L1059" i="10"/>
  <c r="L1063" i="10"/>
  <c r="L1067" i="10"/>
  <c r="L1071" i="10"/>
  <c r="L1077" i="10"/>
  <c r="L1081" i="10"/>
  <c r="L1085" i="10"/>
  <c r="L1089" i="10"/>
  <c r="L1093" i="10"/>
  <c r="K1114" i="10"/>
  <c r="K1265" i="10"/>
  <c r="L1322" i="10"/>
  <c r="L1328" i="10"/>
  <c r="L1332" i="10"/>
  <c r="L1336" i="10"/>
  <c r="L1340" i="10"/>
  <c r="K717" i="10"/>
  <c r="K719" i="10"/>
  <c r="K723" i="10"/>
  <c r="K725" i="10"/>
  <c r="K729" i="10"/>
  <c r="L734" i="10"/>
  <c r="L1114" i="10"/>
  <c r="K1250" i="10"/>
  <c r="K1254" i="10"/>
  <c r="L1265" i="10"/>
  <c r="L1293" i="10"/>
  <c r="L1297" i="10"/>
  <c r="L1301" i="10"/>
  <c r="L1307" i="10"/>
  <c r="K379" i="10"/>
  <c r="K383" i="10"/>
  <c r="K387" i="10"/>
  <c r="K391" i="10"/>
  <c r="K401" i="10"/>
  <c r="K405" i="10"/>
  <c r="K409" i="10"/>
  <c r="K413" i="10"/>
  <c r="K450" i="10"/>
  <c r="K455" i="10"/>
  <c r="K459" i="10"/>
  <c r="K463" i="10"/>
  <c r="K467" i="10"/>
  <c r="K560" i="10"/>
  <c r="K566" i="10"/>
  <c r="K570" i="10"/>
  <c r="K574" i="10"/>
  <c r="K578" i="10"/>
  <c r="K584" i="10"/>
  <c r="K588" i="10"/>
  <c r="K638" i="10"/>
  <c r="K642" i="10"/>
  <c r="K646" i="10"/>
  <c r="K650" i="10"/>
  <c r="L717" i="10"/>
  <c r="L723" i="10"/>
  <c r="L729" i="10"/>
  <c r="K905" i="10"/>
  <c r="K925" i="10"/>
  <c r="K929" i="10"/>
  <c r="K933" i="10"/>
  <c r="K937" i="10"/>
  <c r="K947" i="10"/>
  <c r="K951" i="10"/>
  <c r="K955" i="10"/>
  <c r="K959" i="10"/>
  <c r="K1001" i="10"/>
  <c r="K1056" i="10"/>
  <c r="K1078" i="10"/>
  <c r="K1082" i="10"/>
  <c r="K1086" i="10"/>
  <c r="K1090" i="10"/>
  <c r="K1096" i="10"/>
  <c r="K1100" i="10"/>
  <c r="K1104" i="10"/>
  <c r="K1108" i="10"/>
  <c r="K1341" i="10"/>
  <c r="L379" i="10"/>
  <c r="L383" i="10"/>
  <c r="L387" i="10"/>
  <c r="L391" i="10"/>
  <c r="L401" i="10"/>
  <c r="L405" i="10"/>
  <c r="L409" i="10"/>
  <c r="L413" i="10"/>
  <c r="L455" i="10"/>
  <c r="L459" i="10"/>
  <c r="L463" i="10"/>
  <c r="L467" i="10"/>
  <c r="L560" i="10"/>
  <c r="L566" i="10"/>
  <c r="L570" i="10"/>
  <c r="L574" i="10"/>
  <c r="L578" i="10"/>
  <c r="L638" i="10"/>
  <c r="L642" i="10"/>
  <c r="L646" i="10"/>
  <c r="L650" i="10"/>
  <c r="K668" i="10"/>
  <c r="K867" i="10"/>
  <c r="K871" i="10"/>
  <c r="K875" i="10"/>
  <c r="K879" i="10"/>
  <c r="K890" i="10"/>
  <c r="K894" i="10"/>
  <c r="K898" i="10"/>
  <c r="L905" i="10"/>
  <c r="L925" i="10"/>
  <c r="L929" i="10"/>
  <c r="L933" i="10"/>
  <c r="L937" i="10"/>
  <c r="L947" i="10"/>
  <c r="L951" i="10"/>
  <c r="L955" i="10"/>
  <c r="L959" i="10"/>
  <c r="L1001" i="10"/>
  <c r="L1056" i="10"/>
  <c r="L1060" i="10"/>
  <c r="L1064" i="10"/>
  <c r="L1068" i="10"/>
  <c r="L1072" i="10"/>
  <c r="L1096" i="10"/>
  <c r="L1100" i="10"/>
  <c r="L1104" i="10"/>
  <c r="L1108" i="10"/>
  <c r="K1216" i="10"/>
  <c r="K1220" i="10"/>
  <c r="K1224" i="10"/>
  <c r="K1228" i="10"/>
  <c r="K1234" i="10"/>
  <c r="K1238" i="10"/>
  <c r="K1242" i="10"/>
  <c r="K1268" i="10"/>
  <c r="K1272" i="10"/>
  <c r="K1276" i="10"/>
  <c r="K1280" i="10"/>
  <c r="K1284" i="10"/>
  <c r="K1290" i="10"/>
  <c r="K1294" i="10"/>
  <c r="K1298" i="10"/>
  <c r="K1302" i="10"/>
  <c r="K1308" i="10"/>
  <c r="K1312" i="10"/>
  <c r="K1316" i="10"/>
  <c r="K1320" i="10"/>
  <c r="L450" i="10"/>
  <c r="L668" i="10"/>
  <c r="L828" i="10"/>
  <c r="L832" i="10"/>
  <c r="L836" i="10"/>
  <c r="L840" i="10"/>
  <c r="L867" i="10"/>
  <c r="L871" i="10"/>
  <c r="L875" i="10"/>
  <c r="L879" i="10"/>
  <c r="L890" i="10"/>
  <c r="L894" i="10"/>
  <c r="L898" i="10"/>
  <c r="L902" i="10"/>
  <c r="K984" i="10"/>
  <c r="L1234" i="10"/>
  <c r="L1238" i="10"/>
  <c r="L1242" i="10"/>
  <c r="L1268" i="10"/>
  <c r="L1272" i="10"/>
  <c r="L1290" i="10"/>
  <c r="L1294" i="10"/>
  <c r="L1298" i="10"/>
  <c r="L1302" i="10"/>
  <c r="L1308" i="10"/>
  <c r="L1312" i="10"/>
  <c r="L1316" i="10"/>
  <c r="L311" i="10"/>
  <c r="L314" i="10"/>
  <c r="L316" i="10"/>
  <c r="L342" i="10"/>
  <c r="L346" i="10"/>
  <c r="L350" i="10"/>
  <c r="K367" i="10"/>
  <c r="K456" i="10"/>
  <c r="K460" i="10"/>
  <c r="K464" i="10"/>
  <c r="K617" i="10"/>
  <c r="K621" i="10"/>
  <c r="K625" i="10"/>
  <c r="K629" i="10"/>
  <c r="K633" i="10"/>
  <c r="K657" i="10"/>
  <c r="K661" i="10"/>
  <c r="K665" i="10"/>
  <c r="K908" i="10"/>
  <c r="K912" i="10"/>
  <c r="K916" i="10"/>
  <c r="K920" i="10"/>
  <c r="K926" i="10"/>
  <c r="K930" i="10"/>
  <c r="K934" i="10"/>
  <c r="K938" i="10"/>
  <c r="K981" i="10"/>
  <c r="L984" i="10"/>
  <c r="K1057" i="10"/>
  <c r="K1061" i="10"/>
  <c r="K1065" i="10"/>
  <c r="K1069" i="10"/>
  <c r="K1073" i="10"/>
  <c r="K1079" i="10"/>
  <c r="K1083" i="10"/>
  <c r="K1087" i="10"/>
  <c r="K1091" i="10"/>
  <c r="K1097" i="10"/>
  <c r="K1101" i="10"/>
  <c r="K1105" i="10"/>
  <c r="K1109" i="10"/>
  <c r="L367" i="10"/>
  <c r="K420" i="10"/>
  <c r="L427" i="10"/>
  <c r="K811" i="10"/>
  <c r="K815" i="10"/>
  <c r="K819" i="10"/>
  <c r="K823" i="10"/>
  <c r="K850" i="10"/>
  <c r="K854" i="10"/>
  <c r="K858" i="10"/>
  <c r="K891" i="10"/>
  <c r="K895" i="10"/>
  <c r="K899" i="10"/>
  <c r="K903" i="10"/>
  <c r="L908" i="10"/>
  <c r="L912" i="10"/>
  <c r="L916" i="10"/>
  <c r="L920" i="10"/>
  <c r="L926" i="10"/>
  <c r="L930" i="10"/>
  <c r="L934" i="10"/>
  <c r="L938" i="10"/>
  <c r="K960" i="10"/>
  <c r="K970" i="10"/>
  <c r="K974" i="10"/>
  <c r="K978" i="10"/>
  <c r="L981" i="10"/>
  <c r="L1097" i="10"/>
  <c r="L1101" i="10"/>
  <c r="L1105" i="10"/>
  <c r="K1138" i="10"/>
  <c r="K1142" i="10"/>
  <c r="K1146" i="10"/>
  <c r="K1150" i="10"/>
  <c r="K1154" i="10"/>
  <c r="K1327" i="10"/>
  <c r="K1331" i="10"/>
  <c r="K1335" i="10"/>
  <c r="K1339" i="10"/>
  <c r="L1327" i="10"/>
  <c r="L1331" i="10"/>
  <c r="L1335" i="10"/>
  <c r="L1339" i="10"/>
  <c r="K1328" i="10"/>
  <c r="K1332" i="10"/>
  <c r="K1336" i="10"/>
  <c r="K1340" i="10"/>
  <c r="K1326" i="10"/>
  <c r="K1330" i="10"/>
  <c r="K1334" i="10"/>
  <c r="K1338" i="10"/>
  <c r="K1342" i="10"/>
  <c r="L1326" i="10"/>
  <c r="L1330" i="10"/>
  <c r="L1334" i="10"/>
  <c r="L1338" i="10"/>
  <c r="L1342" i="10"/>
  <c r="K1309" i="10"/>
  <c r="K1313" i="10"/>
  <c r="K1317" i="10"/>
  <c r="L1309" i="10"/>
  <c r="L1313" i="10"/>
  <c r="L1317" i="10"/>
  <c r="K1306" i="10"/>
  <c r="K1310" i="10"/>
  <c r="K1314" i="10"/>
  <c r="K1318" i="10"/>
  <c r="L1306" i="10"/>
  <c r="L1310" i="10"/>
  <c r="L1314" i="10"/>
  <c r="L1318" i="10"/>
  <c r="K1288" i="10"/>
  <c r="K1292" i="10"/>
  <c r="K1296" i="10"/>
  <c r="K1300" i="10"/>
  <c r="L1288" i="10"/>
  <c r="L1292" i="10"/>
  <c r="L1296" i="10"/>
  <c r="L1300" i="10"/>
  <c r="L1303" i="10"/>
  <c r="L1269" i="10"/>
  <c r="L1273" i="10"/>
  <c r="L1277" i="10"/>
  <c r="L1281" i="10"/>
  <c r="K1273" i="10"/>
  <c r="K1269" i="10"/>
  <c r="K1271" i="10"/>
  <c r="K1275" i="10"/>
  <c r="K1279" i="10"/>
  <c r="K1283" i="10"/>
  <c r="L1271" i="10"/>
  <c r="L1275" i="10"/>
  <c r="L1279" i="10"/>
  <c r="L1283" i="10"/>
  <c r="K1277" i="10"/>
  <c r="K1281" i="10"/>
  <c r="L1276" i="10"/>
  <c r="L1280" i="10"/>
  <c r="L1284" i="10"/>
  <c r="K1252" i="10"/>
  <c r="K1256" i="10"/>
  <c r="K1260" i="10"/>
  <c r="L1252" i="10"/>
  <c r="L1256" i="10"/>
  <c r="L1260" i="10"/>
  <c r="K1264" i="10"/>
  <c r="K1253" i="10"/>
  <c r="K1257" i="10"/>
  <c r="K1261" i="10"/>
  <c r="L1253" i="10"/>
  <c r="L1257" i="10"/>
  <c r="L1261" i="10"/>
  <c r="K1258" i="10"/>
  <c r="K1262" i="10"/>
  <c r="K1245" i="10"/>
  <c r="L1245" i="10"/>
  <c r="K1246" i="10"/>
  <c r="K1235" i="10"/>
  <c r="K1239" i="10"/>
  <c r="K1243" i="10"/>
  <c r="K1232" i="10"/>
  <c r="K1236" i="10"/>
  <c r="K1240" i="10"/>
  <c r="L1232" i="10"/>
  <c r="L1236" i="10"/>
  <c r="L1240" i="10"/>
  <c r="K1214" i="10"/>
  <c r="K1218" i="10"/>
  <c r="K1222" i="10"/>
  <c r="K1226" i="10"/>
  <c r="L1214" i="10"/>
  <c r="L1218" i="10"/>
  <c r="L1222" i="10"/>
  <c r="L1226" i="10"/>
  <c r="K1219" i="10"/>
  <c r="K1223" i="10"/>
  <c r="L1215" i="10"/>
  <c r="L1219" i="10"/>
  <c r="L1223" i="10"/>
  <c r="L1227" i="10"/>
  <c r="K1215" i="10"/>
  <c r="K1227" i="10"/>
  <c r="L1216" i="10"/>
  <c r="L1220" i="10"/>
  <c r="L1224" i="10"/>
  <c r="L1228" i="10"/>
  <c r="K1217" i="10"/>
  <c r="K1221" i="10"/>
  <c r="K1225" i="10"/>
  <c r="K1229" i="10"/>
  <c r="L1217" i="10"/>
  <c r="L1221" i="10"/>
  <c r="L1225" i="10"/>
  <c r="L1229" i="10"/>
  <c r="K1197" i="10"/>
  <c r="K1201" i="10"/>
  <c r="K1205" i="10"/>
  <c r="L1209" i="10"/>
  <c r="L1198" i="10"/>
  <c r="L1202" i="10"/>
  <c r="L1206" i="10"/>
  <c r="K1210" i="10"/>
  <c r="L1210" i="10"/>
  <c r="K1199" i="10"/>
  <c r="K1203" i="10"/>
  <c r="K1207" i="10"/>
  <c r="L1199" i="10"/>
  <c r="L1203" i="10"/>
  <c r="L1207" i="10"/>
  <c r="K1211" i="10"/>
  <c r="K1196" i="10"/>
  <c r="K1200" i="10"/>
  <c r="K1204" i="10"/>
  <c r="L1211" i="10"/>
  <c r="K1180" i="10"/>
  <c r="K1184" i="10"/>
  <c r="K1188" i="10"/>
  <c r="K1192" i="10"/>
  <c r="L1180" i="10"/>
  <c r="L1184" i="10"/>
  <c r="L1188" i="10"/>
  <c r="L1192" i="10"/>
  <c r="K1177" i="10"/>
  <c r="K1181" i="10"/>
  <c r="K1185" i="10"/>
  <c r="K1189" i="10"/>
  <c r="K1193" i="10"/>
  <c r="L1177" i="10"/>
  <c r="L1181" i="10"/>
  <c r="L1185" i="10"/>
  <c r="L1189" i="10"/>
  <c r="L1193" i="10"/>
  <c r="K1167" i="10"/>
  <c r="L1159" i="10"/>
  <c r="L1163" i="10"/>
  <c r="L1167" i="10"/>
  <c r="L1171" i="10"/>
  <c r="K1163" i="10"/>
  <c r="K1159" i="10"/>
  <c r="K1171" i="10"/>
  <c r="K1161" i="10"/>
  <c r="K1165" i="10"/>
  <c r="K1169" i="10"/>
  <c r="K1173" i="10"/>
  <c r="L1161" i="10"/>
  <c r="L1165" i="10"/>
  <c r="L1169" i="10"/>
  <c r="L1173" i="10"/>
  <c r="L1170" i="10"/>
  <c r="L1174" i="10"/>
  <c r="K1141" i="10"/>
  <c r="K1145" i="10"/>
  <c r="K1149" i="10"/>
  <c r="K1153" i="10"/>
  <c r="L1141" i="10"/>
  <c r="L1145" i="10"/>
  <c r="L1149" i="10"/>
  <c r="L1153" i="10"/>
  <c r="K1151" i="10"/>
  <c r="L1147" i="10"/>
  <c r="L1151" i="10"/>
  <c r="K1120" i="10"/>
  <c r="K1124" i="10"/>
  <c r="K1128" i="10"/>
  <c r="K1132" i="10"/>
  <c r="L1120" i="10"/>
  <c r="L1124" i="10"/>
  <c r="L1128" i="10"/>
  <c r="L1132" i="10"/>
  <c r="K1121" i="10"/>
  <c r="K1125" i="10"/>
  <c r="K1129" i="10"/>
  <c r="L1121" i="10"/>
  <c r="L1125" i="10"/>
  <c r="L1129" i="10"/>
  <c r="L1133" i="10"/>
  <c r="K1133" i="10"/>
  <c r="L1122" i="10"/>
  <c r="L1126" i="10"/>
  <c r="L1130" i="10"/>
  <c r="L1134" i="10"/>
  <c r="K1119" i="10"/>
  <c r="K1123" i="10"/>
  <c r="K1127" i="10"/>
  <c r="K1131" i="10"/>
  <c r="K1135" i="10"/>
  <c r="L1119" i="10"/>
  <c r="L1123" i="10"/>
  <c r="L1127" i="10"/>
  <c r="L1131" i="10"/>
  <c r="L1135" i="10"/>
  <c r="L1109" i="10"/>
  <c r="K1098" i="10"/>
  <c r="K1102" i="10"/>
  <c r="K1106" i="10"/>
  <c r="K1113" i="10"/>
  <c r="L1110" i="10"/>
  <c r="K1099" i="10"/>
  <c r="K1103" i="10"/>
  <c r="K1107" i="10"/>
  <c r="L1099" i="10"/>
  <c r="L1103" i="10"/>
  <c r="L1107" i="10"/>
  <c r="L1078" i="10"/>
  <c r="L1082" i="10"/>
  <c r="L1086" i="10"/>
  <c r="L1090" i="10"/>
  <c r="L1079" i="10"/>
  <c r="L1083" i="10"/>
  <c r="L1087" i="10"/>
  <c r="L1091" i="10"/>
  <c r="K1058" i="10"/>
  <c r="K1062" i="10"/>
  <c r="K1066" i="10"/>
  <c r="K1070" i="10"/>
  <c r="L1058" i="10"/>
  <c r="L1062" i="10"/>
  <c r="L1066" i="10"/>
  <c r="L1070" i="10"/>
  <c r="K1060" i="10"/>
  <c r="K1064" i="10"/>
  <c r="K1068" i="10"/>
  <c r="K1072" i="10"/>
  <c r="L1057" i="10"/>
  <c r="L1061" i="10"/>
  <c r="L1065" i="10"/>
  <c r="L1069" i="10"/>
  <c r="L1073" i="10"/>
  <c r="K1038" i="10"/>
  <c r="K1042" i="10"/>
  <c r="K1046" i="10"/>
  <c r="K1050" i="10"/>
  <c r="L1038" i="10"/>
  <c r="L1042" i="10"/>
  <c r="L1046" i="10"/>
  <c r="L1050" i="10"/>
  <c r="K1051" i="10"/>
  <c r="L1035" i="10"/>
  <c r="L1039" i="10"/>
  <c r="L1043" i="10"/>
  <c r="L1047" i="10"/>
  <c r="L1051" i="10"/>
  <c r="K1036" i="10"/>
  <c r="K1040" i="10"/>
  <c r="K1044" i="10"/>
  <c r="K1048" i="10"/>
  <c r="L1036" i="10"/>
  <c r="L1040" i="10"/>
  <c r="L1044" i="10"/>
  <c r="L1048" i="10"/>
  <c r="K1010" i="10"/>
  <c r="K1014" i="10"/>
  <c r="K1018" i="10"/>
  <c r="K1022" i="10"/>
  <c r="L1010" i="10"/>
  <c r="L1014" i="10"/>
  <c r="L1018" i="10"/>
  <c r="L1022" i="10"/>
  <c r="K1011" i="10"/>
  <c r="K1015" i="10"/>
  <c r="K1019" i="10"/>
  <c r="K1023" i="10"/>
  <c r="L1011" i="10"/>
  <c r="L1015" i="10"/>
  <c r="L1019" i="10"/>
  <c r="L1023" i="10"/>
  <c r="L1012" i="10"/>
  <c r="L1016" i="10"/>
  <c r="L1020" i="10"/>
  <c r="L1024" i="10"/>
  <c r="K1025" i="10"/>
  <c r="L1021" i="10"/>
  <c r="L1025" i="10"/>
  <c r="K1002" i="10"/>
  <c r="L1002" i="10"/>
  <c r="K1003" i="10"/>
  <c r="L1003" i="10"/>
  <c r="L988" i="10"/>
  <c r="L992" i="10"/>
  <c r="L996" i="10"/>
  <c r="L1000" i="10"/>
  <c r="K982" i="10"/>
  <c r="L979" i="10"/>
  <c r="K968" i="10"/>
  <c r="K972" i="10"/>
  <c r="K976" i="10"/>
  <c r="K983" i="10"/>
  <c r="L980" i="10"/>
  <c r="K969" i="10"/>
  <c r="K973" i="10"/>
  <c r="K977" i="10"/>
  <c r="L969" i="10"/>
  <c r="L973" i="10"/>
  <c r="L977" i="10"/>
  <c r="K944" i="10"/>
  <c r="K948" i="10"/>
  <c r="K952" i="10"/>
  <c r="K956" i="10"/>
  <c r="L944" i="10"/>
  <c r="L948" i="10"/>
  <c r="L952" i="10"/>
  <c r="L956" i="10"/>
  <c r="K927" i="10"/>
  <c r="K931" i="10"/>
  <c r="K935" i="10"/>
  <c r="K939" i="10"/>
  <c r="L927" i="10"/>
  <c r="L931" i="10"/>
  <c r="L935" i="10"/>
  <c r="L939" i="10"/>
  <c r="K940" i="10"/>
  <c r="L928" i="10"/>
  <c r="L932" i="10"/>
  <c r="L936" i="10"/>
  <c r="L940" i="10"/>
  <c r="K941" i="10"/>
  <c r="L941" i="10"/>
  <c r="K911" i="10"/>
  <c r="K915" i="10"/>
  <c r="K919" i="10"/>
  <c r="L911" i="10"/>
  <c r="L915" i="10"/>
  <c r="L919" i="10"/>
  <c r="K910" i="10"/>
  <c r="K914" i="10"/>
  <c r="K918" i="10"/>
  <c r="K922" i="10"/>
  <c r="L910" i="10"/>
  <c r="L914" i="10"/>
  <c r="L918" i="10"/>
  <c r="L922" i="10"/>
  <c r="K892" i="10"/>
  <c r="K896" i="10"/>
  <c r="K900" i="10"/>
  <c r="L892" i="10"/>
  <c r="L896" i="10"/>
  <c r="L900" i="10"/>
  <c r="K889" i="10"/>
  <c r="K893" i="10"/>
  <c r="K897" i="10"/>
  <c r="K901" i="10"/>
  <c r="L889" i="10"/>
  <c r="L893" i="10"/>
  <c r="L897" i="10"/>
  <c r="L901" i="10"/>
  <c r="K902" i="10"/>
  <c r="K868" i="10"/>
  <c r="K872" i="10"/>
  <c r="K876" i="10"/>
  <c r="K880" i="10"/>
  <c r="L868" i="10"/>
  <c r="L872" i="10"/>
  <c r="L876" i="10"/>
  <c r="L880" i="10"/>
  <c r="K865" i="10"/>
  <c r="K869" i="10"/>
  <c r="K873" i="10"/>
  <c r="K877" i="10"/>
  <c r="K881" i="10"/>
  <c r="L865" i="10"/>
  <c r="L869" i="10"/>
  <c r="L873" i="10"/>
  <c r="L877" i="10"/>
  <c r="L881" i="10"/>
  <c r="K847" i="10"/>
  <c r="K851" i="10"/>
  <c r="K855" i="10"/>
  <c r="K859" i="10"/>
  <c r="L847" i="10"/>
  <c r="L851" i="10"/>
  <c r="L855" i="10"/>
  <c r="L859" i="10"/>
  <c r="K849" i="10"/>
  <c r="K853" i="10"/>
  <c r="K857" i="10"/>
  <c r="K861" i="10"/>
  <c r="L849" i="10"/>
  <c r="L853" i="10"/>
  <c r="L857" i="10"/>
  <c r="L861" i="10"/>
  <c r="K862" i="10"/>
  <c r="L850" i="10"/>
  <c r="L854" i="10"/>
  <c r="L858" i="10"/>
  <c r="L862" i="10"/>
  <c r="K830" i="10"/>
  <c r="K834" i="10"/>
  <c r="K838" i="10"/>
  <c r="L830" i="10"/>
  <c r="L834" i="10"/>
  <c r="L838" i="10"/>
  <c r="K827" i="10"/>
  <c r="K831" i="10"/>
  <c r="K835" i="10"/>
  <c r="K839" i="10"/>
  <c r="K828" i="10"/>
  <c r="K832" i="10"/>
  <c r="K836" i="10"/>
  <c r="K840" i="10"/>
  <c r="K829" i="10"/>
  <c r="K833" i="10"/>
  <c r="K837" i="10"/>
  <c r="K841" i="10"/>
  <c r="L829" i="10"/>
  <c r="L833" i="10"/>
  <c r="L837" i="10"/>
  <c r="L841" i="10"/>
  <c r="K809" i="10"/>
  <c r="K813" i="10"/>
  <c r="K817" i="10"/>
  <c r="K821" i="10"/>
  <c r="L809" i="10"/>
  <c r="L813" i="10"/>
  <c r="L817" i="10"/>
  <c r="L821" i="10"/>
  <c r="K810" i="10"/>
  <c r="K814" i="10"/>
  <c r="K818" i="10"/>
  <c r="L810" i="10"/>
  <c r="L814" i="10"/>
  <c r="L818" i="10"/>
  <c r="L822" i="10"/>
  <c r="K822" i="10"/>
  <c r="L811" i="10"/>
  <c r="L815" i="10"/>
  <c r="L819" i="10"/>
  <c r="L823" i="10"/>
  <c r="K824" i="10"/>
  <c r="L824" i="10"/>
  <c r="K792" i="10"/>
  <c r="K796" i="10"/>
  <c r="K800" i="10"/>
  <c r="K804" i="10"/>
  <c r="L804" i="10"/>
  <c r="K805" i="10"/>
  <c r="L805" i="10"/>
  <c r="K794" i="10"/>
  <c r="K798" i="10"/>
  <c r="K802" i="10"/>
  <c r="L794" i="10"/>
  <c r="L798" i="10"/>
  <c r="L802" i="10"/>
  <c r="K791" i="10"/>
  <c r="K795" i="10"/>
  <c r="K799" i="10"/>
  <c r="K803" i="10"/>
  <c r="L777" i="10"/>
  <c r="L781" i="10"/>
  <c r="L785" i="10"/>
  <c r="K777" i="10"/>
  <c r="K775" i="10"/>
  <c r="K779" i="10"/>
  <c r="K783" i="10"/>
  <c r="K787" i="10"/>
  <c r="L775" i="10"/>
  <c r="L779" i="10"/>
  <c r="L783" i="10"/>
  <c r="L787" i="10"/>
  <c r="K781" i="10"/>
  <c r="K788" i="10"/>
  <c r="K785" i="10"/>
  <c r="L788" i="10"/>
  <c r="K756" i="10"/>
  <c r="K760" i="10"/>
  <c r="K764" i="10"/>
  <c r="K768" i="10"/>
  <c r="L756" i="10"/>
  <c r="L760" i="10"/>
  <c r="L764" i="10"/>
  <c r="L768" i="10"/>
  <c r="K757" i="10"/>
  <c r="K761" i="10"/>
  <c r="K765" i="10"/>
  <c r="K769" i="10"/>
  <c r="L757" i="10"/>
  <c r="L761" i="10"/>
  <c r="L765" i="10"/>
  <c r="L769" i="10"/>
  <c r="K770" i="10"/>
  <c r="K759" i="10"/>
  <c r="K763" i="10"/>
  <c r="K767" i="10"/>
  <c r="K771" i="10"/>
  <c r="L759" i="10"/>
  <c r="L763" i="10"/>
  <c r="L767" i="10"/>
  <c r="L771" i="10"/>
  <c r="K742" i="10"/>
  <c r="K735" i="10"/>
  <c r="L742" i="10"/>
  <c r="L735" i="10"/>
  <c r="K739" i="10"/>
  <c r="K746" i="10"/>
  <c r="K732" i="10"/>
  <c r="L739" i="10"/>
  <c r="L746" i="10"/>
  <c r="L732" i="10"/>
  <c r="K736" i="10"/>
  <c r="K743" i="10"/>
  <c r="L743" i="10"/>
  <c r="L733" i="10"/>
  <c r="L740" i="10"/>
  <c r="K744" i="10"/>
  <c r="K737" i="10"/>
  <c r="L744" i="10"/>
  <c r="K748" i="10"/>
  <c r="L737" i="10"/>
  <c r="K741" i="10"/>
  <c r="L748" i="10"/>
  <c r="K691" i="10"/>
  <c r="K695" i="10"/>
  <c r="K699" i="10"/>
  <c r="K703" i="10"/>
  <c r="L691" i="10"/>
  <c r="L695" i="10"/>
  <c r="L699" i="10"/>
  <c r="L703" i="10"/>
  <c r="K692" i="10"/>
  <c r="K696" i="10"/>
  <c r="K700" i="10"/>
  <c r="K704" i="10"/>
  <c r="L692" i="10"/>
  <c r="L696" i="10"/>
  <c r="L700" i="10"/>
  <c r="L704" i="10"/>
  <c r="L672" i="10"/>
  <c r="L676" i="10"/>
  <c r="L680" i="10"/>
  <c r="L684" i="10"/>
  <c r="K674" i="10"/>
  <c r="K678" i="10"/>
  <c r="K682" i="10"/>
  <c r="K686" i="10"/>
  <c r="L674" i="10"/>
  <c r="L678" i="10"/>
  <c r="L682" i="10"/>
  <c r="L686" i="10"/>
  <c r="L671" i="10"/>
  <c r="L675" i="10"/>
  <c r="L679" i="10"/>
  <c r="L683" i="10"/>
  <c r="L687" i="10"/>
  <c r="K658" i="10"/>
  <c r="K662" i="10"/>
  <c r="K666" i="10"/>
  <c r="L658" i="10"/>
  <c r="L662" i="10"/>
  <c r="L666" i="10"/>
  <c r="K656" i="10"/>
  <c r="K660" i="10"/>
  <c r="K664" i="10"/>
  <c r="L656" i="10"/>
  <c r="L660" i="10"/>
  <c r="L664" i="10"/>
  <c r="K637" i="10"/>
  <c r="K641" i="10"/>
  <c r="K645" i="10"/>
  <c r="K649" i="10"/>
  <c r="L637" i="10"/>
  <c r="L641" i="10"/>
  <c r="L645" i="10"/>
  <c r="L649" i="10"/>
  <c r="K639" i="10"/>
  <c r="K643" i="10"/>
  <c r="K647" i="10"/>
  <c r="K651" i="10"/>
  <c r="L639" i="10"/>
  <c r="L643" i="10"/>
  <c r="L647" i="10"/>
  <c r="L651" i="10"/>
  <c r="K652" i="10"/>
  <c r="L652" i="10"/>
  <c r="K619" i="10"/>
  <c r="K623" i="10"/>
  <c r="K627" i="10"/>
  <c r="K631" i="10"/>
  <c r="L619" i="10"/>
  <c r="L623" i="10"/>
  <c r="L627" i="10"/>
  <c r="L631" i="10"/>
  <c r="K620" i="10"/>
  <c r="K624" i="10"/>
  <c r="K632" i="10"/>
  <c r="L620" i="10"/>
  <c r="L624" i="10"/>
  <c r="L628" i="10"/>
  <c r="L632" i="10"/>
  <c r="K628" i="10"/>
  <c r="L617" i="10"/>
  <c r="L621" i="10"/>
  <c r="L625" i="10"/>
  <c r="L629" i="10"/>
  <c r="L633" i="10"/>
  <c r="K634" i="10"/>
  <c r="L634" i="10"/>
  <c r="K603" i="10"/>
  <c r="L599" i="10"/>
  <c r="L603" i="10"/>
  <c r="L607" i="10"/>
  <c r="L611" i="10"/>
  <c r="K611" i="10"/>
  <c r="K599" i="10"/>
  <c r="K607" i="10"/>
  <c r="K602" i="10"/>
  <c r="K606" i="10"/>
  <c r="K610" i="10"/>
  <c r="K614" i="10"/>
  <c r="L602" i="10"/>
  <c r="L606" i="10"/>
  <c r="L610" i="10"/>
  <c r="L614" i="10"/>
  <c r="L581" i="10"/>
  <c r="L585" i="10"/>
  <c r="L589" i="10"/>
  <c r="L593" i="10"/>
  <c r="K581" i="10"/>
  <c r="K583" i="10"/>
  <c r="K587" i="10"/>
  <c r="K591" i="10"/>
  <c r="K595" i="10"/>
  <c r="K593" i="10"/>
  <c r="L583" i="10"/>
  <c r="L587" i="10"/>
  <c r="L591" i="10"/>
  <c r="L595" i="10"/>
  <c r="K589" i="10"/>
  <c r="K592" i="10"/>
  <c r="K596" i="10"/>
  <c r="K585" i="10"/>
  <c r="L584" i="10"/>
  <c r="L588" i="10"/>
  <c r="L592" i="10"/>
  <c r="L596" i="10"/>
  <c r="K563" i="10"/>
  <c r="K567" i="10"/>
  <c r="K571" i="10"/>
  <c r="K575" i="10"/>
  <c r="L563" i="10"/>
  <c r="L567" i="10"/>
  <c r="L571" i="10"/>
  <c r="L575" i="10"/>
  <c r="L577" i="10"/>
  <c r="L546" i="10"/>
  <c r="L550" i="10"/>
  <c r="L554" i="10"/>
  <c r="L558" i="10"/>
  <c r="K547" i="10"/>
  <c r="K551" i="10"/>
  <c r="K555" i="10"/>
  <c r="K559" i="10"/>
  <c r="L547" i="10"/>
  <c r="L551" i="10"/>
  <c r="L555" i="10"/>
  <c r="L559" i="10"/>
  <c r="K528" i="10"/>
  <c r="K532" i="10"/>
  <c r="K536" i="10"/>
  <c r="K540" i="10"/>
  <c r="L528" i="10"/>
  <c r="L532" i="10"/>
  <c r="L536" i="10"/>
  <c r="L540" i="10"/>
  <c r="K529" i="10"/>
  <c r="K533" i="10"/>
  <c r="K537" i="10"/>
  <c r="L529" i="10"/>
  <c r="L533" i="10"/>
  <c r="L537" i="10"/>
  <c r="L541" i="10"/>
  <c r="K541" i="10"/>
  <c r="K543" i="10"/>
  <c r="L543" i="10"/>
  <c r="K510" i="10"/>
  <c r="K514" i="10"/>
  <c r="K518" i="10"/>
  <c r="K522" i="10"/>
  <c r="L510" i="10"/>
  <c r="L514" i="10"/>
  <c r="L518" i="10"/>
  <c r="L522" i="10"/>
  <c r="K511" i="10"/>
  <c r="K515" i="10"/>
  <c r="K519" i="10"/>
  <c r="L511" i="10"/>
  <c r="L515" i="10"/>
  <c r="L519" i="10"/>
  <c r="L523" i="10"/>
  <c r="K523" i="10"/>
  <c r="L512" i="10"/>
  <c r="L516" i="10"/>
  <c r="L520" i="10"/>
  <c r="L524" i="10"/>
  <c r="K521" i="10"/>
  <c r="K525" i="10"/>
  <c r="L521" i="10"/>
  <c r="L525" i="10"/>
  <c r="K491" i="10"/>
  <c r="K495" i="10"/>
  <c r="K499" i="10"/>
  <c r="K503" i="10"/>
  <c r="L491" i="10"/>
  <c r="L495" i="10"/>
  <c r="L499" i="10"/>
  <c r="L503" i="10"/>
  <c r="K492" i="10"/>
  <c r="K496" i="10"/>
  <c r="K504" i="10"/>
  <c r="L492" i="10"/>
  <c r="L496" i="10"/>
  <c r="L500" i="10"/>
  <c r="L504" i="10"/>
  <c r="K500" i="10"/>
  <c r="L493" i="10"/>
  <c r="L497" i="10"/>
  <c r="L501" i="10"/>
  <c r="L505" i="10"/>
  <c r="K502" i="10"/>
  <c r="K506" i="10"/>
  <c r="L502" i="10"/>
  <c r="L506" i="10"/>
  <c r="K481" i="10"/>
  <c r="L473" i="10"/>
  <c r="L477" i="10"/>
  <c r="L481" i="10"/>
  <c r="L485" i="10"/>
  <c r="K477" i="10"/>
  <c r="K485" i="10"/>
  <c r="K486" i="10"/>
  <c r="K473" i="10"/>
  <c r="K475" i="10"/>
  <c r="K479" i="10"/>
  <c r="K483" i="10"/>
  <c r="K487" i="10"/>
  <c r="L475" i="10"/>
  <c r="L479" i="10"/>
  <c r="L483" i="10"/>
  <c r="L487" i="10"/>
  <c r="K488" i="10"/>
  <c r="L488" i="10"/>
  <c r="K468" i="10"/>
  <c r="L456" i="10"/>
  <c r="L460" i="10"/>
  <c r="L464" i="10"/>
  <c r="L468" i="10"/>
  <c r="K461" i="10"/>
  <c r="K465" i="10"/>
  <c r="L469" i="10"/>
  <c r="K466" i="10"/>
  <c r="L458" i="10"/>
  <c r="L462" i="10"/>
  <c r="L466" i="10"/>
  <c r="K439" i="10"/>
  <c r="K443" i="10"/>
  <c r="K447" i="10"/>
  <c r="K440" i="10"/>
  <c r="K444" i="10"/>
  <c r="L440" i="10"/>
  <c r="L444" i="10"/>
  <c r="K448" i="10"/>
  <c r="K437" i="10"/>
  <c r="K441" i="10"/>
  <c r="K445" i="10"/>
  <c r="L448" i="10"/>
  <c r="L437" i="10"/>
  <c r="L441" i="10"/>
  <c r="L445" i="10"/>
  <c r="L451" i="10"/>
  <c r="K438" i="10"/>
  <c r="K442" i="10"/>
  <c r="K446" i="10"/>
  <c r="L438" i="10"/>
  <c r="L442" i="10"/>
  <c r="L446" i="10"/>
  <c r="K424" i="10"/>
  <c r="L424" i="10"/>
  <c r="K428" i="10"/>
  <c r="L421" i="10"/>
  <c r="K425" i="10"/>
  <c r="K432" i="10"/>
  <c r="K418" i="10"/>
  <c r="L425" i="10"/>
  <c r="L432" i="10"/>
  <c r="L422" i="10"/>
  <c r="L429" i="10"/>
  <c r="K433" i="10"/>
  <c r="K419" i="10"/>
  <c r="K426" i="10"/>
  <c r="L433" i="10"/>
  <c r="L419" i="10"/>
  <c r="L426" i="10"/>
  <c r="K430" i="10"/>
  <c r="L423" i="10"/>
  <c r="K427" i="10"/>
  <c r="L434" i="10"/>
  <c r="K408" i="10"/>
  <c r="L400" i="10"/>
  <c r="L404" i="10"/>
  <c r="L408" i="10"/>
  <c r="L412" i="10"/>
  <c r="K412" i="10"/>
  <c r="K404" i="10"/>
  <c r="K400" i="10"/>
  <c r="K398" i="10"/>
  <c r="K402" i="10"/>
  <c r="K406" i="10"/>
  <c r="K410" i="10"/>
  <c r="K414" i="10"/>
  <c r="L398" i="10"/>
  <c r="L402" i="10"/>
  <c r="L406" i="10"/>
  <c r="L410" i="10"/>
  <c r="L414" i="10"/>
  <c r="L411" i="10"/>
  <c r="L415" i="10"/>
  <c r="K380" i="10"/>
  <c r="K384" i="10"/>
  <c r="K388" i="10"/>
  <c r="K392" i="10"/>
  <c r="L380" i="10"/>
  <c r="L384" i="10"/>
  <c r="L388" i="10"/>
  <c r="L392" i="10"/>
  <c r="K377" i="10"/>
  <c r="K381" i="10"/>
  <c r="K385" i="10"/>
  <c r="K393" i="10"/>
  <c r="L377" i="10"/>
  <c r="L381" i="10"/>
  <c r="L385" i="10"/>
  <c r="L389" i="10"/>
  <c r="L393" i="10"/>
  <c r="K389" i="10"/>
  <c r="L378" i="10"/>
  <c r="L382" i="10"/>
  <c r="L386" i="10"/>
  <c r="L390" i="10"/>
  <c r="L394" i="10"/>
  <c r="K395" i="10"/>
  <c r="L395" i="10"/>
  <c r="K361" i="10"/>
  <c r="L368" i="10"/>
  <c r="L361" i="10"/>
  <c r="K365" i="10"/>
  <c r="K372" i="10"/>
  <c r="K368" i="10"/>
  <c r="L365" i="10"/>
  <c r="L372" i="10"/>
  <c r="K369" i="10"/>
  <c r="K366" i="10"/>
  <c r="L373" i="10"/>
  <c r="K359" i="10"/>
  <c r="L366" i="10"/>
  <c r="K370" i="10"/>
  <c r="L359" i="10"/>
  <c r="K363" i="10"/>
  <c r="L370" i="10"/>
  <c r="L363" i="10"/>
  <c r="K374" i="10"/>
  <c r="K360" i="10"/>
  <c r="K371" i="10"/>
  <c r="L374" i="10"/>
  <c r="L341" i="10"/>
  <c r="L345" i="10"/>
  <c r="L349" i="10"/>
  <c r="L353" i="10"/>
  <c r="K354" i="10"/>
  <c r="L354" i="10"/>
  <c r="L339" i="10"/>
  <c r="L343" i="10"/>
  <c r="L347" i="10"/>
  <c r="L351" i="10"/>
  <c r="L325" i="10"/>
  <c r="L334" i="10"/>
  <c r="K327" i="10"/>
  <c r="K332" i="10"/>
  <c r="K335" i="10"/>
  <c r="L327" i="10"/>
  <c r="L332" i="10"/>
  <c r="L335" i="10"/>
  <c r="K324" i="10"/>
  <c r="K328" i="10"/>
  <c r="K330" i="10"/>
  <c r="K333" i="10"/>
  <c r="K336" i="10"/>
  <c r="L324" i="10"/>
  <c r="L328" i="10"/>
  <c r="L330" i="10"/>
  <c r="L333" i="10"/>
  <c r="L336" i="10"/>
  <c r="K311" i="10"/>
  <c r="K314" i="10"/>
  <c r="K316" i="10"/>
  <c r="K315" i="10"/>
  <c r="K317" i="10"/>
  <c r="K319" i="10"/>
  <c r="L315" i="10"/>
  <c r="L317" i="10"/>
  <c r="L319" i="10"/>
  <c r="L312" i="10"/>
  <c r="L320" i="10"/>
  <c r="K321" i="10"/>
  <c r="L313" i="10"/>
  <c r="L318" i="10"/>
  <c r="L321" i="10"/>
  <c r="K296" i="10"/>
  <c r="K300" i="10"/>
  <c r="K303" i="10"/>
  <c r="K305" i="10"/>
  <c r="L296" i="10"/>
  <c r="L300" i="10"/>
  <c r="L303" i="10"/>
  <c r="L305" i="10"/>
  <c r="K297" i="10"/>
  <c r="K301" i="10"/>
  <c r="L297" i="10"/>
  <c r="L301" i="10"/>
  <c r="L306" i="10"/>
  <c r="L294" i="10"/>
  <c r="L298" i="10"/>
  <c r="L302" i="10"/>
  <c r="K262" i="10"/>
  <c r="K266" i="10"/>
  <c r="K270" i="10"/>
  <c r="K273" i="10"/>
  <c r="L262" i="10"/>
  <c r="L266" i="10"/>
  <c r="L270" i="10"/>
  <c r="L273" i="10"/>
  <c r="K261" i="10"/>
  <c r="K265" i="10"/>
  <c r="K269" i="10"/>
  <c r="K272" i="10"/>
  <c r="K274" i="10"/>
  <c r="L261" i="10"/>
  <c r="L265" i="10"/>
  <c r="L269" i="10"/>
  <c r="L272" i="10"/>
  <c r="L274" i="10"/>
  <c r="K245" i="10"/>
  <c r="K252" i="10"/>
  <c r="K256" i="10"/>
  <c r="L245" i="10"/>
  <c r="L252" i="10"/>
  <c r="L256" i="10"/>
  <c r="K246" i="10"/>
  <c r="K249" i="10"/>
  <c r="K253" i="10"/>
  <c r="L246" i="10"/>
  <c r="L249" i="10"/>
  <c r="L253" i="10"/>
  <c r="L257" i="10"/>
  <c r="K257" i="10"/>
  <c r="L247" i="10"/>
  <c r="L250" i="10"/>
  <c r="L254" i="10"/>
  <c r="L258" i="10"/>
  <c r="K255" i="10"/>
  <c r="L255" i="10"/>
  <c r="L230" i="10"/>
  <c r="L236" i="10"/>
  <c r="L240" i="10"/>
  <c r="L231" i="10"/>
  <c r="L234" i="10"/>
  <c r="L237" i="10"/>
  <c r="K232" i="10"/>
  <c r="K235" i="10"/>
  <c r="K238" i="10"/>
  <c r="L228" i="10"/>
  <c r="L232" i="10"/>
  <c r="L235" i="10"/>
  <c r="L238" i="10"/>
  <c r="K212" i="10"/>
  <c r="K216" i="10"/>
  <c r="K219" i="10"/>
  <c r="K222" i="10"/>
  <c r="L212" i="10"/>
  <c r="L216" i="10"/>
  <c r="L219" i="10"/>
  <c r="L222" i="10"/>
  <c r="K214" i="10"/>
  <c r="K221" i="10"/>
  <c r="K224" i="10"/>
  <c r="L214" i="10"/>
  <c r="L221" i="10"/>
  <c r="L224" i="10"/>
  <c r="K211" i="10"/>
  <c r="K215" i="10"/>
  <c r="K218" i="10"/>
  <c r="K225" i="10"/>
  <c r="L211" i="10"/>
  <c r="L215" i="10"/>
  <c r="L218" i="10"/>
  <c r="L225" i="10"/>
  <c r="K195" i="10"/>
  <c r="K199" i="10"/>
  <c r="K202" i="10"/>
  <c r="L195" i="10"/>
  <c r="L199" i="10"/>
  <c r="L202" i="10"/>
  <c r="L206" i="10"/>
  <c r="K176" i="10"/>
  <c r="L176" i="10"/>
  <c r="L203" i="10"/>
  <c r="K207" i="10"/>
  <c r="K193" i="10"/>
  <c r="K197" i="10"/>
  <c r="K204" i="10"/>
  <c r="L207" i="10"/>
  <c r="L193" i="10"/>
  <c r="L197" i="10"/>
  <c r="L204" i="10"/>
  <c r="K141" i="10"/>
  <c r="K145" i="10"/>
  <c r="K148" i="10"/>
  <c r="K152" i="10"/>
  <c r="L141" i="10"/>
  <c r="L145" i="10"/>
  <c r="L148" i="10"/>
  <c r="L152" i="10"/>
  <c r="K142" i="10"/>
  <c r="K146" i="10"/>
  <c r="K153" i="10"/>
  <c r="L142" i="10"/>
  <c r="L146" i="10"/>
  <c r="L149" i="10"/>
  <c r="L153" i="10"/>
  <c r="K149" i="10"/>
  <c r="L143" i="10"/>
  <c r="L150" i="10"/>
  <c r="L154" i="10"/>
  <c r="K155" i="10"/>
  <c r="L155" i="10"/>
  <c r="K126" i="10"/>
  <c r="K130" i="10"/>
  <c r="K133" i="10"/>
  <c r="K137" i="10"/>
  <c r="L126" i="10"/>
  <c r="L130" i="10"/>
  <c r="L133" i="10"/>
  <c r="L137" i="10"/>
  <c r="L127" i="10"/>
  <c r="L131" i="10"/>
  <c r="L134" i="10"/>
  <c r="K138" i="10"/>
  <c r="L138" i="10"/>
  <c r="K117" i="10"/>
  <c r="K121" i="10"/>
  <c r="L111" i="10"/>
  <c r="L117" i="10"/>
  <c r="L121" i="10"/>
  <c r="K93" i="10"/>
  <c r="L122" i="10"/>
  <c r="K63" i="10"/>
  <c r="K74" i="10"/>
  <c r="K78" i="10"/>
  <c r="K82" i="10"/>
  <c r="K86" i="10"/>
  <c r="L66" i="10"/>
  <c r="L74" i="10"/>
  <c r="K60" i="10"/>
  <c r="K64" i="10"/>
  <c r="L57" i="10"/>
  <c r="L64" i="10"/>
  <c r="K76" i="10"/>
  <c r="K80" i="10"/>
  <c r="K84" i="10"/>
  <c r="K88" i="10"/>
  <c r="L70" i="10"/>
  <c r="K62" i="10"/>
  <c r="L71" i="10"/>
  <c r="L67" i="10"/>
  <c r="K68" i="10"/>
  <c r="K58" i="10"/>
  <c r="L61" i="10"/>
  <c r="L68" i="10"/>
  <c r="L58" i="10"/>
  <c r="L65" i="10"/>
  <c r="L62" i="10"/>
  <c r="K66" i="10"/>
  <c r="L59" i="10"/>
  <c r="L63" i="10"/>
  <c r="L60" i="10"/>
  <c r="K89" i="10"/>
  <c r="L39" i="10"/>
  <c r="L89" i="10"/>
  <c r="L78" i="10"/>
  <c r="L82" i="10"/>
  <c r="L86" i="10"/>
  <c r="K57" i="10"/>
  <c r="K59" i="10"/>
  <c r="K61" i="10"/>
  <c r="K65" i="10"/>
  <c r="K67" i="10"/>
  <c r="K70" i="10"/>
  <c r="L23" i="10"/>
  <c r="L27" i="10"/>
  <c r="L31" i="10"/>
  <c r="K75" i="10"/>
  <c r="K79" i="10"/>
  <c r="K83" i="10"/>
  <c r="K87" i="10"/>
  <c r="L75" i="10"/>
  <c r="L79" i="10"/>
  <c r="L83" i="10"/>
  <c r="L87" i="10"/>
  <c r="K77" i="10"/>
  <c r="K81" i="10"/>
  <c r="K85" i="10"/>
  <c r="L77" i="10"/>
  <c r="L81" i="10"/>
  <c r="L85" i="10"/>
  <c r="K23" i="10"/>
  <c r="K27" i="10"/>
  <c r="K31" i="10"/>
  <c r="L40" i="10"/>
  <c r="K21" i="10"/>
  <c r="K25" i="10"/>
  <c r="K29" i="10"/>
  <c r="L51" i="10"/>
  <c r="L22" i="10"/>
  <c r="L26" i="10"/>
  <c r="L30" i="10"/>
  <c r="K54" i="10"/>
  <c r="K39" i="10"/>
  <c r="K51" i="10"/>
  <c r="L54" i="10"/>
  <c r="K48" i="10"/>
  <c r="K45" i="10"/>
  <c r="L48" i="10"/>
  <c r="K43" i="10"/>
  <c r="L45" i="10"/>
  <c r="K40" i="10"/>
  <c r="L43" i="10"/>
  <c r="L15" i="10"/>
  <c r="L21" i="10"/>
  <c r="L25" i="10"/>
  <c r="L29" i="10"/>
  <c r="K50" i="10"/>
  <c r="K52" i="10"/>
  <c r="K49" i="10"/>
  <c r="K46" i="10"/>
  <c r="L52" i="10"/>
  <c r="K44" i="10"/>
  <c r="L49" i="10"/>
  <c r="K41" i="10"/>
  <c r="L46" i="10"/>
  <c r="K53" i="10"/>
  <c r="L44" i="10"/>
  <c r="L53" i="10"/>
  <c r="L41" i="10"/>
  <c r="K47" i="10"/>
  <c r="L50" i="10"/>
  <c r="L47" i="10"/>
  <c r="K42" i="10"/>
  <c r="L42" i="10"/>
  <c r="L24" i="10"/>
  <c r="L28" i="10"/>
  <c r="L32" i="10"/>
  <c r="L35" i="10"/>
  <c r="K33" i="10"/>
  <c r="K36" i="10"/>
  <c r="K34" i="10"/>
  <c r="L34" i="10"/>
  <c r="K24" i="10"/>
  <c r="K28" i="10"/>
  <c r="K32" i="10"/>
  <c r="K35" i="10"/>
  <c r="K22" i="10"/>
  <c r="K26" i="10"/>
  <c r="K30" i="10"/>
  <c r="L33" i="10"/>
  <c r="L36" i="10"/>
  <c r="K18" i="10"/>
  <c r="K12" i="10"/>
  <c r="L5" i="10"/>
  <c r="K13" i="10"/>
  <c r="K8" i="10"/>
  <c r="L8" i="10"/>
  <c r="L12" i="10"/>
  <c r="K16" i="10"/>
  <c r="K10" i="10"/>
  <c r="L13" i="10"/>
  <c r="L16" i="10"/>
  <c r="K7" i="10"/>
  <c r="L10" i="10"/>
  <c r="L7" i="10"/>
  <c r="K9" i="10"/>
  <c r="K6" i="10"/>
  <c r="L9" i="10"/>
  <c r="L6" i="10"/>
  <c r="K17" i="10"/>
  <c r="K14" i="10"/>
  <c r="L17" i="10"/>
  <c r="K4" i="10"/>
  <c r="K11" i="10"/>
  <c r="L14" i="10"/>
  <c r="L4" i="10"/>
  <c r="L11" i="10"/>
  <c r="K5" i="10"/>
  <c r="K15" i="10"/>
  <c r="L18" i="10"/>
  <c r="L8" i="9"/>
  <c r="K8" i="9"/>
  <c r="L5" i="9"/>
  <c r="K1221" i="9"/>
  <c r="L1240" i="9"/>
  <c r="K345" i="9"/>
  <c r="K488" i="9"/>
  <c r="K492" i="9"/>
  <c r="K910" i="9"/>
  <c r="L1252" i="9"/>
  <c r="L1331" i="9"/>
  <c r="K1241" i="9"/>
  <c r="K58" i="9"/>
  <c r="K864" i="9"/>
  <c r="K1336" i="9"/>
  <c r="L1221" i="9"/>
  <c r="L1348" i="9"/>
  <c r="L653" i="9"/>
  <c r="L518" i="9"/>
  <c r="K241" i="9"/>
  <c r="K256" i="9"/>
  <c r="L332" i="9"/>
  <c r="L488" i="9"/>
  <c r="L1020" i="9"/>
  <c r="K180" i="9"/>
  <c r="L195" i="9"/>
  <c r="K562" i="9"/>
  <c r="L634" i="9"/>
  <c r="L1208" i="9"/>
  <c r="K56" i="9"/>
  <c r="K94" i="9"/>
  <c r="K474" i="9"/>
  <c r="K489" i="9"/>
  <c r="L935" i="9"/>
  <c r="K1021" i="9"/>
  <c r="K103" i="9"/>
  <c r="L94" i="9"/>
  <c r="L489" i="9"/>
  <c r="L148" i="9"/>
  <c r="K1270" i="9"/>
  <c r="K1304" i="9"/>
  <c r="L1205" i="9"/>
  <c r="L1266" i="9"/>
  <c r="L1304" i="9"/>
  <c r="K1192" i="9"/>
  <c r="K526" i="9"/>
  <c r="L584" i="9"/>
  <c r="K653" i="9"/>
  <c r="L894" i="9"/>
  <c r="L1233" i="9"/>
  <c r="K390" i="9"/>
  <c r="K1256" i="9"/>
  <c r="K298" i="9"/>
  <c r="K181" i="9"/>
  <c r="L1351" i="9"/>
  <c r="L1380" i="9"/>
  <c r="K249" i="9"/>
  <c r="L582" i="9"/>
  <c r="L681" i="9"/>
  <c r="K1001" i="9"/>
  <c r="L1063" i="9"/>
  <c r="L3" i="9"/>
  <c r="L27" i="9"/>
  <c r="L106" i="9"/>
  <c r="L1001" i="9"/>
  <c r="K713" i="9"/>
  <c r="K892" i="9"/>
  <c r="L174" i="9"/>
  <c r="L713" i="9"/>
  <c r="L892" i="9"/>
  <c r="L974" i="9"/>
  <c r="K985" i="9"/>
  <c r="K1338" i="9"/>
  <c r="L281" i="9"/>
  <c r="K860" i="9"/>
  <c r="L1142" i="9"/>
  <c r="L1146" i="9"/>
  <c r="L1220" i="9"/>
  <c r="K1362" i="9"/>
  <c r="L319" i="9"/>
  <c r="L659" i="9"/>
  <c r="L860" i="9"/>
  <c r="K105" i="9"/>
  <c r="K109" i="9"/>
  <c r="K581" i="9"/>
  <c r="K1283" i="9"/>
  <c r="K760" i="9"/>
  <c r="K825" i="9"/>
  <c r="K836" i="9"/>
  <c r="L1055" i="9"/>
  <c r="L1090" i="9"/>
  <c r="L1131" i="9"/>
  <c r="L1160" i="9"/>
  <c r="L1213" i="9"/>
  <c r="K1310" i="9"/>
  <c r="K57" i="9"/>
  <c r="L92" i="9"/>
  <c r="L325" i="9"/>
  <c r="K364" i="9"/>
  <c r="K408" i="9"/>
  <c r="K446" i="9"/>
  <c r="L760" i="9"/>
  <c r="L836" i="9"/>
  <c r="L311" i="9"/>
  <c r="K462" i="9"/>
  <c r="K1018" i="9"/>
  <c r="L1150" i="9"/>
  <c r="K1323" i="9"/>
  <c r="L1362" i="9"/>
  <c r="K135" i="9"/>
  <c r="K427" i="9"/>
  <c r="L462" i="9"/>
  <c r="L493" i="9"/>
  <c r="L589" i="9"/>
  <c r="L936" i="9"/>
  <c r="L782" i="9"/>
  <c r="K941" i="9"/>
  <c r="L392" i="9"/>
  <c r="L1044" i="9"/>
  <c r="K1057" i="9"/>
  <c r="L1064" i="9"/>
  <c r="L1333" i="9"/>
  <c r="K88" i="9"/>
  <c r="L345" i="9"/>
  <c r="L420" i="9"/>
  <c r="K554" i="9"/>
  <c r="K834" i="9"/>
  <c r="K975" i="9"/>
  <c r="L1196" i="9"/>
  <c r="K1220" i="9"/>
  <c r="K1252" i="9"/>
  <c r="L152" i="9"/>
  <c r="L444" i="9"/>
  <c r="L455" i="9"/>
  <c r="L101" i="9"/>
  <c r="L253" i="9"/>
  <c r="L256" i="9"/>
  <c r="L396" i="9"/>
  <c r="L562" i="9"/>
  <c r="K578" i="9"/>
  <c r="K641" i="9"/>
  <c r="L877" i="9"/>
  <c r="K1013" i="9"/>
  <c r="L1016" i="9"/>
  <c r="K1229" i="9"/>
  <c r="K1274" i="9"/>
  <c r="L137" i="9"/>
  <c r="K231" i="9"/>
  <c r="L781" i="9"/>
  <c r="L784" i="9"/>
  <c r="L1058" i="9"/>
  <c r="L1080" i="9"/>
  <c r="L1108" i="9"/>
  <c r="K1213" i="9"/>
  <c r="L1214" i="9"/>
  <c r="K250" i="9"/>
  <c r="L258" i="9"/>
  <c r="K261" i="9"/>
  <c r="L184" i="9"/>
  <c r="L238" i="9"/>
  <c r="K242" i="9"/>
  <c r="K69" i="9"/>
  <c r="K348" i="9"/>
  <c r="L35" i="9"/>
  <c r="L69" i="9"/>
  <c r="L139" i="9"/>
  <c r="L166" i="9"/>
  <c r="K174" i="9"/>
  <c r="L249" i="9"/>
  <c r="K63" i="9"/>
  <c r="L89" i="9"/>
  <c r="K92" i="9"/>
  <c r="K160" i="9"/>
  <c r="K164" i="9"/>
  <c r="K217" i="9"/>
  <c r="K30" i="9"/>
  <c r="L36" i="9"/>
  <c r="K204" i="9"/>
  <c r="K137" i="9"/>
  <c r="K158" i="9"/>
  <c r="K161" i="9"/>
  <c r="K198" i="9"/>
  <c r="K247" i="9"/>
  <c r="K310" i="9"/>
  <c r="L59" i="9"/>
  <c r="L149" i="9"/>
  <c r="K156" i="9"/>
  <c r="L176" i="9"/>
  <c r="K224" i="9"/>
  <c r="L34" i="9"/>
  <c r="L301" i="9"/>
  <c r="K305" i="9"/>
  <c r="L597" i="9"/>
  <c r="L615" i="9"/>
  <c r="L817" i="9"/>
  <c r="L858" i="9"/>
  <c r="K992" i="9"/>
  <c r="K1080" i="9"/>
  <c r="L1174" i="9"/>
  <c r="K1185" i="9"/>
  <c r="K1208" i="9"/>
  <c r="K1257" i="9"/>
  <c r="K1333" i="9"/>
  <c r="K377" i="9"/>
  <c r="K471" i="9"/>
  <c r="K550" i="9"/>
  <c r="K606" i="9"/>
  <c r="K636" i="9"/>
  <c r="L803" i="9"/>
  <c r="K846" i="9"/>
  <c r="L1153" i="9"/>
  <c r="L1181" i="9"/>
  <c r="L1204" i="9"/>
  <c r="K1282" i="9"/>
  <c r="L272" i="9"/>
  <c r="L275" i="9"/>
  <c r="K319" i="9"/>
  <c r="L377" i="9"/>
  <c r="K411" i="9"/>
  <c r="K420" i="9"/>
  <c r="L471" i="9"/>
  <c r="K515" i="9"/>
  <c r="K536" i="9"/>
  <c r="L606" i="9"/>
  <c r="K614" i="9"/>
  <c r="K733" i="9"/>
  <c r="K767" i="9"/>
  <c r="L919" i="9"/>
  <c r="K953" i="9"/>
  <c r="L1282" i="9"/>
  <c r="K365" i="9"/>
  <c r="K475" i="9"/>
  <c r="L515" i="9"/>
  <c r="L536" i="9"/>
  <c r="L557" i="9"/>
  <c r="L671" i="9"/>
  <c r="L906" i="9"/>
  <c r="K920" i="9"/>
  <c r="L933" i="9"/>
  <c r="L953" i="9"/>
  <c r="K962" i="9"/>
  <c r="K1000" i="9"/>
  <c r="K1214" i="9"/>
  <c r="L1228" i="9"/>
  <c r="L1258" i="9"/>
  <c r="K259" i="9"/>
  <c r="L354" i="9"/>
  <c r="K362" i="9"/>
  <c r="L435" i="9"/>
  <c r="L485" i="9"/>
  <c r="K660" i="9"/>
  <c r="K818" i="9"/>
  <c r="K1045" i="9"/>
  <c r="K1104" i="9"/>
  <c r="L344" i="9"/>
  <c r="L362" i="9"/>
  <c r="L1087" i="9"/>
  <c r="K1267" i="9"/>
  <c r="L592" i="9"/>
  <c r="K1357" i="9"/>
  <c r="K386" i="9"/>
  <c r="K406" i="9"/>
  <c r="K577" i="9"/>
  <c r="K655" i="9"/>
  <c r="K688" i="9"/>
  <c r="K917" i="9"/>
  <c r="L250" i="9"/>
  <c r="K257" i="9"/>
  <c r="K304" i="9"/>
  <c r="K328" i="9"/>
  <c r="K363" i="9"/>
  <c r="K369" i="9"/>
  <c r="K399" i="9"/>
  <c r="L406" i="9"/>
  <c r="K467" i="9"/>
  <c r="K520" i="9"/>
  <c r="L555" i="9"/>
  <c r="L617" i="9"/>
  <c r="L619" i="9"/>
  <c r="L654" i="9"/>
  <c r="K666" i="9"/>
  <c r="K672" i="9"/>
  <c r="K761" i="9"/>
  <c r="K807" i="9"/>
  <c r="K935" i="9"/>
  <c r="L961" i="9"/>
  <c r="K995" i="9"/>
  <c r="K1028" i="9"/>
  <c r="L1101" i="9"/>
  <c r="K1130" i="9"/>
  <c r="L1171" i="9"/>
  <c r="L1187" i="9"/>
  <c r="L1336" i="9"/>
  <c r="K1339" i="9"/>
  <c r="K234" i="9"/>
  <c r="K314" i="9"/>
  <c r="L320" i="9"/>
  <c r="L363" i="9"/>
  <c r="L467" i="9"/>
  <c r="K473" i="9"/>
  <c r="K487" i="9"/>
  <c r="K517" i="9"/>
  <c r="L593" i="9"/>
  <c r="L598" i="9"/>
  <c r="K623" i="9"/>
  <c r="L716" i="9"/>
  <c r="K765" i="9"/>
  <c r="L776" i="9"/>
  <c r="K784" i="9"/>
  <c r="K809" i="9"/>
  <c r="K872" i="9"/>
  <c r="L995" i="9"/>
  <c r="L1256" i="9"/>
  <c r="K1273" i="9"/>
  <c r="K1287" i="9"/>
  <c r="L415" i="9"/>
  <c r="K615" i="9"/>
  <c r="K789" i="9"/>
  <c r="K875" i="9"/>
  <c r="L938" i="9"/>
  <c r="K1024" i="9"/>
  <c r="L49" i="9"/>
  <c r="K84" i="9"/>
  <c r="K21" i="9"/>
  <c r="K100" i="9"/>
  <c r="K107" i="9"/>
  <c r="L247" i="9"/>
  <c r="K253" i="9"/>
  <c r="L273" i="9"/>
  <c r="L282" i="9"/>
  <c r="L100" i="9"/>
  <c r="K155" i="9"/>
  <c r="K258" i="9"/>
  <c r="L306" i="9"/>
  <c r="K25" i="9"/>
  <c r="K29" i="9"/>
  <c r="L39" i="9"/>
  <c r="K65" i="9"/>
  <c r="L147" i="9"/>
  <c r="L160" i="9"/>
  <c r="L164" i="9"/>
  <c r="L170" i="9"/>
  <c r="K229" i="9"/>
  <c r="K248" i="9"/>
  <c r="K255" i="9"/>
  <c r="K263" i="9"/>
  <c r="L25" i="9"/>
  <c r="L68" i="9"/>
  <c r="K76" i="9"/>
  <c r="K87" i="9"/>
  <c r="L103" i="9"/>
  <c r="L248" i="9"/>
  <c r="L255" i="9"/>
  <c r="L263" i="9"/>
  <c r="L267" i="9"/>
  <c r="L271" i="9"/>
  <c r="L310" i="9"/>
  <c r="L315" i="9"/>
  <c r="L346" i="9"/>
  <c r="K353" i="9"/>
  <c r="K366" i="9"/>
  <c r="L50" i="9"/>
  <c r="L76" i="9"/>
  <c r="L84" i="9"/>
  <c r="K232" i="9"/>
  <c r="K235" i="9"/>
  <c r="K251" i="9"/>
  <c r="K316" i="9"/>
  <c r="L366" i="9"/>
  <c r="L251" i="9"/>
  <c r="K361" i="9"/>
  <c r="L4" i="9"/>
  <c r="K54" i="9"/>
  <c r="K117" i="9"/>
  <c r="K351" i="9"/>
  <c r="K4" i="9"/>
  <c r="L48" i="9"/>
  <c r="L54" i="9"/>
  <c r="K75" i="9"/>
  <c r="K91" i="9"/>
  <c r="L121" i="9"/>
  <c r="L124" i="9"/>
  <c r="L154" i="9"/>
  <c r="L178" i="9"/>
  <c r="K13" i="9"/>
  <c r="L38" i="9"/>
  <c r="L91" i="9"/>
  <c r="K99" i="9"/>
  <c r="L105" i="9"/>
  <c r="L109" i="9"/>
  <c r="L138" i="9"/>
  <c r="L142" i="9"/>
  <c r="L233" i="9"/>
  <c r="K239" i="9"/>
  <c r="L259" i="9"/>
  <c r="L313" i="9"/>
  <c r="L338" i="9"/>
  <c r="K9" i="9"/>
  <c r="L7" i="9"/>
  <c r="L10" i="9"/>
  <c r="L14" i="9"/>
  <c r="K27" i="9"/>
  <c r="L30" i="9"/>
  <c r="K36" i="9"/>
  <c r="K59" i="9"/>
  <c r="L67" i="9"/>
  <c r="L112" i="9"/>
  <c r="L204" i="9"/>
  <c r="L217" i="9"/>
  <c r="L234" i="9"/>
  <c r="L257" i="9"/>
  <c r="L276" i="9"/>
  <c r="L305" i="9"/>
  <c r="K333" i="9"/>
  <c r="L335" i="9"/>
  <c r="K73" i="9"/>
  <c r="L83" i="9"/>
  <c r="L99" i="9"/>
  <c r="K146" i="9"/>
  <c r="K192" i="9"/>
  <c r="L242" i="9"/>
  <c r="L252" i="9"/>
  <c r="L324" i="9"/>
  <c r="L73" i="9"/>
  <c r="L172" i="9"/>
  <c r="L179" i="9"/>
  <c r="K282" i="9"/>
  <c r="L292" i="9"/>
  <c r="K342" i="9"/>
  <c r="L431" i="9"/>
  <c r="L505" i="9"/>
  <c r="L655" i="9"/>
  <c r="L697" i="9"/>
  <c r="K803" i="9"/>
  <c r="K413" i="9"/>
  <c r="K445" i="9"/>
  <c r="K505" i="9"/>
  <c r="K557" i="9"/>
  <c r="L560" i="9"/>
  <c r="K573" i="9"/>
  <c r="L596" i="9"/>
  <c r="L636" i="9"/>
  <c r="L660" i="9"/>
  <c r="K715" i="9"/>
  <c r="L739" i="9"/>
  <c r="L876" i="9"/>
  <c r="K402" i="9"/>
  <c r="K405" i="9"/>
  <c r="L564" i="9"/>
  <c r="L600" i="9"/>
  <c r="L742" i="9"/>
  <c r="L764" i="9"/>
  <c r="L786" i="9"/>
  <c r="K826" i="9"/>
  <c r="K890" i="9"/>
  <c r="L351" i="9"/>
  <c r="K373" i="9"/>
  <c r="L402" i="9"/>
  <c r="L405" i="9"/>
  <c r="L419" i="9"/>
  <c r="K423" i="9"/>
  <c r="K486" i="9"/>
  <c r="L499" i="9"/>
  <c r="L516" i="9"/>
  <c r="K524" i="9"/>
  <c r="K535" i="9"/>
  <c r="L554" i="9"/>
  <c r="L574" i="9"/>
  <c r="K597" i="9"/>
  <c r="L599" i="9"/>
  <c r="K613" i="9"/>
  <c r="L616" i="9"/>
  <c r="K629" i="9"/>
  <c r="K633" i="9"/>
  <c r="K661" i="9"/>
  <c r="K689" i="9"/>
  <c r="L733" i="9"/>
  <c r="L864" i="9"/>
  <c r="K871" i="9"/>
  <c r="L890" i="9"/>
  <c r="K414" i="9"/>
  <c r="L423" i="9"/>
  <c r="K442" i="9"/>
  <c r="K463" i="9"/>
  <c r="L486" i="9"/>
  <c r="L524" i="9"/>
  <c r="L535" i="9"/>
  <c r="L583" i="9"/>
  <c r="L613" i="9"/>
  <c r="L629" i="9"/>
  <c r="L649" i="9"/>
  <c r="L661" i="9"/>
  <c r="L692" i="9"/>
  <c r="K806" i="9"/>
  <c r="L838" i="9"/>
  <c r="K858" i="9"/>
  <c r="L960" i="9"/>
  <c r="L369" i="9"/>
  <c r="L509" i="9"/>
  <c r="L571" i="9"/>
  <c r="K777" i="9"/>
  <c r="K804" i="9"/>
  <c r="K506" i="9"/>
  <c r="K522" i="9"/>
  <c r="K528" i="9"/>
  <c r="L777" i="9"/>
  <c r="L824" i="9"/>
  <c r="L506" i="9"/>
  <c r="L522" i="9"/>
  <c r="K525" i="9"/>
  <c r="L528" i="9"/>
  <c r="K532" i="9"/>
  <c r="K545" i="9"/>
  <c r="K580" i="9"/>
  <c r="K607" i="9"/>
  <c r="K670" i="9"/>
  <c r="K701" i="9"/>
  <c r="K719" i="9"/>
  <c r="L734" i="9"/>
  <c r="K785" i="9"/>
  <c r="L386" i="9"/>
  <c r="K395" i="9"/>
  <c r="K421" i="9"/>
  <c r="L425" i="9"/>
  <c r="L517" i="9"/>
  <c r="K566" i="9"/>
  <c r="L595" i="9"/>
  <c r="K652" i="9"/>
  <c r="L670" i="9"/>
  <c r="K734" i="9"/>
  <c r="L788" i="9"/>
  <c r="L789" i="9"/>
  <c r="K877" i="9"/>
  <c r="L350" i="9"/>
  <c r="K383" i="9"/>
  <c r="L395" i="9"/>
  <c r="K407" i="9"/>
  <c r="L472" i="9"/>
  <c r="L481" i="9"/>
  <c r="L523" i="9"/>
  <c r="K527" i="9"/>
  <c r="L553" i="9"/>
  <c r="L565" i="9"/>
  <c r="L566" i="9"/>
  <c r="L580" i="9"/>
  <c r="L601" i="9"/>
  <c r="L702" i="9"/>
  <c r="K725" i="9"/>
  <c r="K805" i="9"/>
  <c r="K827" i="9"/>
  <c r="K852" i="9"/>
  <c r="K346" i="9"/>
  <c r="L365" i="9"/>
  <c r="K404" i="9"/>
  <c r="L409" i="9"/>
  <c r="K493" i="9"/>
  <c r="K507" i="9"/>
  <c r="K523" i="9"/>
  <c r="L527" i="9"/>
  <c r="K553" i="9"/>
  <c r="L559" i="9"/>
  <c r="K699" i="9"/>
  <c r="L722" i="9"/>
  <c r="L725" i="9"/>
  <c r="K782" i="9"/>
  <c r="L805" i="9"/>
  <c r="L822" i="9"/>
  <c r="L857" i="9"/>
  <c r="L859" i="9"/>
  <c r="K431" i="9"/>
  <c r="K564" i="9"/>
  <c r="K697" i="9"/>
  <c r="K776" i="9"/>
  <c r="L1358" i="9"/>
  <c r="K1137" i="9"/>
  <c r="L1203" i="9"/>
  <c r="K823" i="9"/>
  <c r="L825" i="9"/>
  <c r="L842" i="9"/>
  <c r="L846" i="9"/>
  <c r="L871" i="9"/>
  <c r="L934" i="9"/>
  <c r="L937" i="9"/>
  <c r="K963" i="9"/>
  <c r="L1013" i="9"/>
  <c r="K1085" i="9"/>
  <c r="K1096" i="9"/>
  <c r="L1103" i="9"/>
  <c r="K1113" i="9"/>
  <c r="L1192" i="9"/>
  <c r="K1204" i="9"/>
  <c r="K1219" i="9"/>
  <c r="K1247" i="9"/>
  <c r="L1323" i="9"/>
  <c r="L1339" i="9"/>
  <c r="K1376" i="9"/>
  <c r="L946" i="9"/>
  <c r="L959" i="9"/>
  <c r="L963" i="9"/>
  <c r="L1036" i="9"/>
  <c r="L1057" i="9"/>
  <c r="L1137" i="9"/>
  <c r="K1183" i="9"/>
  <c r="L1201" i="9"/>
  <c r="L1232" i="9"/>
  <c r="L1275" i="9"/>
  <c r="K1296" i="9"/>
  <c r="L1302" i="9"/>
  <c r="L872" i="9"/>
  <c r="L918" i="9"/>
  <c r="L941" i="9"/>
  <c r="L962" i="9"/>
  <c r="L975" i="9"/>
  <c r="K1052" i="9"/>
  <c r="K1055" i="9"/>
  <c r="K1077" i="9"/>
  <c r="K1142" i="9"/>
  <c r="K1146" i="9"/>
  <c r="K1150" i="9"/>
  <c r="K1263" i="9"/>
  <c r="L1296" i="9"/>
  <c r="L865" i="9"/>
  <c r="L921" i="9"/>
  <c r="L955" i="9"/>
  <c r="L987" i="9"/>
  <c r="L1024" i="9"/>
  <c r="K1133" i="9"/>
  <c r="K1155" i="9"/>
  <c r="L1165" i="9"/>
  <c r="K1044" i="9"/>
  <c r="L1133" i="9"/>
  <c r="L1155" i="9"/>
  <c r="K1174" i="9"/>
  <c r="K1184" i="9"/>
  <c r="K1243" i="9"/>
  <c r="L1245" i="9"/>
  <c r="L1338" i="9"/>
  <c r="K1240" i="9"/>
  <c r="L1267" i="9"/>
  <c r="K1358" i="9"/>
  <c r="K1379" i="9"/>
  <c r="K895" i="9"/>
  <c r="K898" i="9"/>
  <c r="L902" i="9"/>
  <c r="K911" i="9"/>
  <c r="L915" i="9"/>
  <c r="K945" i="9"/>
  <c r="L992" i="9"/>
  <c r="K1015" i="9"/>
  <c r="K1035" i="9"/>
  <c r="K1093" i="9"/>
  <c r="L1104" i="9"/>
  <c r="K1124" i="9"/>
  <c r="L1176" i="9"/>
  <c r="L1191" i="9"/>
  <c r="K1264" i="9"/>
  <c r="L1301" i="9"/>
  <c r="L1313" i="9"/>
  <c r="K1363" i="9"/>
  <c r="L1379" i="9"/>
  <c r="K851" i="9"/>
  <c r="L882" i="9"/>
  <c r="L895" i="9"/>
  <c r="L911" i="9"/>
  <c r="L945" i="9"/>
  <c r="K954" i="9"/>
  <c r="L1015" i="9"/>
  <c r="K1063" i="9"/>
  <c r="L1097" i="9"/>
  <c r="K1101" i="9"/>
  <c r="L1124" i="9"/>
  <c r="K1154" i="9"/>
  <c r="K1200" i="9"/>
  <c r="K1209" i="9"/>
  <c r="K1261" i="9"/>
  <c r="K1266" i="9"/>
  <c r="K1331" i="9"/>
  <c r="K1348" i="9"/>
  <c r="K1194" i="9"/>
  <c r="L1303" i="9"/>
  <c r="L1359" i="9"/>
  <c r="K881" i="9"/>
  <c r="K912" i="9"/>
  <c r="L939" i="9"/>
  <c r="K974" i="9"/>
  <c r="L977" i="9"/>
  <c r="K1016" i="9"/>
  <c r="L1043" i="9"/>
  <c r="K1088" i="9"/>
  <c r="K1108" i="9"/>
  <c r="K1129" i="9"/>
  <c r="K1132" i="9"/>
  <c r="K1171" i="9"/>
  <c r="K1258" i="9"/>
  <c r="L1314" i="9"/>
  <c r="K1378" i="9"/>
  <c r="K26" i="9"/>
  <c r="L111" i="9"/>
  <c r="K7" i="9"/>
  <c r="K10" i="9"/>
  <c r="K14" i="9"/>
  <c r="K39" i="9"/>
  <c r="K48" i="9"/>
  <c r="K53" i="9"/>
  <c r="L57" i="9"/>
  <c r="L58" i="9"/>
  <c r="L63" i="9"/>
  <c r="K106" i="9"/>
  <c r="L140" i="9"/>
  <c r="K152" i="9"/>
  <c r="L199" i="9"/>
  <c r="K254" i="9"/>
  <c r="K297" i="9"/>
  <c r="K44" i="9"/>
  <c r="K47" i="9"/>
  <c r="K64" i="9"/>
  <c r="K131" i="9"/>
  <c r="K141" i="9"/>
  <c r="K147" i="9"/>
  <c r="K162" i="9"/>
  <c r="K194" i="9"/>
  <c r="L254" i="9"/>
  <c r="L18" i="9"/>
  <c r="K31" i="9"/>
  <c r="K11" i="9"/>
  <c r="L31" i="9"/>
  <c r="K40" i="9"/>
  <c r="L44" i="9"/>
  <c r="L64" i="9"/>
  <c r="K95" i="9"/>
  <c r="L131" i="9"/>
  <c r="L141" i="9"/>
  <c r="L162" i="9"/>
  <c r="L165" i="9"/>
  <c r="L194" i="9"/>
  <c r="L200" i="9"/>
  <c r="K367" i="9"/>
  <c r="L26" i="9"/>
  <c r="K34" i="9"/>
  <c r="L40" i="9"/>
  <c r="L47" i="9"/>
  <c r="L56" i="9"/>
  <c r="L75" i="9"/>
  <c r="L95" i="9"/>
  <c r="K118" i="9"/>
  <c r="K138" i="9"/>
  <c r="K142" i="9"/>
  <c r="L155" i="9"/>
  <c r="L364" i="9"/>
  <c r="K49" i="9"/>
  <c r="L80" i="9"/>
  <c r="K153" i="9"/>
  <c r="K157" i="9"/>
  <c r="L206" i="9"/>
  <c r="K6" i="9"/>
  <c r="K12" i="9"/>
  <c r="L29" i="9"/>
  <c r="L32" i="9"/>
  <c r="K38" i="9"/>
  <c r="K45" i="9"/>
  <c r="L65" i="9"/>
  <c r="K68" i="9"/>
  <c r="K108" i="9"/>
  <c r="K139" i="9"/>
  <c r="L157" i="9"/>
  <c r="K172" i="9"/>
  <c r="L6" i="9"/>
  <c r="L45" i="9"/>
  <c r="L98" i="9"/>
  <c r="L153" i="9"/>
  <c r="L314" i="9"/>
  <c r="K349" i="9"/>
  <c r="K43" i="9"/>
  <c r="K62" i="9"/>
  <c r="K66" i="9"/>
  <c r="K71" i="9"/>
  <c r="K86" i="9"/>
  <c r="L88" i="9"/>
  <c r="L108" i="9"/>
  <c r="L135" i="9"/>
  <c r="L358" i="9"/>
  <c r="K52" i="9"/>
  <c r="L62" i="9"/>
  <c r="L66" i="9"/>
  <c r="L71" i="9"/>
  <c r="L86" i="9"/>
  <c r="L102" i="9"/>
  <c r="K148" i="9"/>
  <c r="L156" i="9"/>
  <c r="L370" i="9"/>
  <c r="L9" i="9"/>
  <c r="L13" i="9"/>
  <c r="K50" i="9"/>
  <c r="L52" i="9"/>
  <c r="L81" i="9"/>
  <c r="K89" i="9"/>
  <c r="K127" i="9"/>
  <c r="K136" i="9"/>
  <c r="K143" i="9"/>
  <c r="K149" i="9"/>
  <c r="L11" i="9"/>
  <c r="L12" i="9"/>
  <c r="K35" i="9"/>
  <c r="L53" i="9"/>
  <c r="L127" i="9"/>
  <c r="L136" i="9"/>
  <c r="K140" i="9"/>
  <c r="L143" i="9"/>
  <c r="L158" i="9"/>
  <c r="K199" i="9"/>
  <c r="K222" i="9"/>
  <c r="K238" i="9"/>
  <c r="K281" i="9"/>
  <c r="L297" i="9"/>
  <c r="L304" i="9"/>
  <c r="K320" i="9"/>
  <c r="L348" i="9"/>
  <c r="K370" i="9"/>
  <c r="L197" i="9"/>
  <c r="L222" i="9"/>
  <c r="L229" i="9"/>
  <c r="K274" i="9"/>
  <c r="K277" i="9"/>
  <c r="L287" i="9"/>
  <c r="K300" i="9"/>
  <c r="L316" i="9"/>
  <c r="K343" i="9"/>
  <c r="L355" i="9"/>
  <c r="L368" i="9"/>
  <c r="L161" i="9"/>
  <c r="K170" i="9"/>
  <c r="K179" i="9"/>
  <c r="K184" i="9"/>
  <c r="K195" i="9"/>
  <c r="L261" i="9"/>
  <c r="L268" i="9"/>
  <c r="K272" i="9"/>
  <c r="L274" i="9"/>
  <c r="L277" i="9"/>
  <c r="K301" i="9"/>
  <c r="L343" i="9"/>
  <c r="K380" i="9"/>
  <c r="L383" i="9"/>
  <c r="K392" i="9"/>
  <c r="L399" i="9"/>
  <c r="L429" i="9"/>
  <c r="K432" i="9"/>
  <c r="K441" i="9"/>
  <c r="K519" i="9"/>
  <c r="K643" i="9"/>
  <c r="K209" i="9"/>
  <c r="K212" i="9"/>
  <c r="K215" i="9"/>
  <c r="K218" i="9"/>
  <c r="L232" i="9"/>
  <c r="K295" i="9"/>
  <c r="K389" i="9"/>
  <c r="K200" i="9"/>
  <c r="K206" i="9"/>
  <c r="L209" i="9"/>
  <c r="L212" i="9"/>
  <c r="L215" i="9"/>
  <c r="L218" i="9"/>
  <c r="L224" i="9"/>
  <c r="K230" i="9"/>
  <c r="K262" i="9"/>
  <c r="K275" i="9"/>
  <c r="K288" i="9"/>
  <c r="L295" i="9"/>
  <c r="L300" i="9"/>
  <c r="K387" i="9"/>
  <c r="L389" i="9"/>
  <c r="K403" i="9"/>
  <c r="K252" i="9"/>
  <c r="L262" i="9"/>
  <c r="L269" i="9"/>
  <c r="K280" i="9"/>
  <c r="L288" i="9"/>
  <c r="K291" i="9"/>
  <c r="K338" i="9"/>
  <c r="L347" i="9"/>
  <c r="L349" i="9"/>
  <c r="L353" i="9"/>
  <c r="K384" i="9"/>
  <c r="L387" i="9"/>
  <c r="L430" i="9"/>
  <c r="K193" i="9"/>
  <c r="K210" i="9"/>
  <c r="K213" i="9"/>
  <c r="K216" i="9"/>
  <c r="K219" i="9"/>
  <c r="L230" i="9"/>
  <c r="L280" i="9"/>
  <c r="L291" i="9"/>
  <c r="L374" i="9"/>
  <c r="K381" i="9"/>
  <c r="L384" i="9"/>
  <c r="L403" i="9"/>
  <c r="K177" i="9"/>
  <c r="K185" i="9"/>
  <c r="L193" i="9"/>
  <c r="K196" i="9"/>
  <c r="L239" i="9"/>
  <c r="K273" i="9"/>
  <c r="K276" i="9"/>
  <c r="K315" i="9"/>
  <c r="K372" i="9"/>
  <c r="L381" i="9"/>
  <c r="L177" i="9"/>
  <c r="L185" i="9"/>
  <c r="L196" i="9"/>
  <c r="L210" i="9"/>
  <c r="L213" i="9"/>
  <c r="L216" i="9"/>
  <c r="L219" i="9"/>
  <c r="L231" i="9"/>
  <c r="L235" i="9"/>
  <c r="L241" i="9"/>
  <c r="L266" i="9"/>
  <c r="L270" i="9"/>
  <c r="K358" i="9"/>
  <c r="L372" i="9"/>
  <c r="K375" i="9"/>
  <c r="K401" i="9"/>
  <c r="L508" i="9"/>
  <c r="L614" i="9"/>
  <c r="L146" i="9"/>
  <c r="K166" i="9"/>
  <c r="K211" i="9"/>
  <c r="K271" i="9"/>
  <c r="K292" i="9"/>
  <c r="K306" i="9"/>
  <c r="K313" i="9"/>
  <c r="L336" i="9"/>
  <c r="L342" i="9"/>
  <c r="L352" i="9"/>
  <c r="K354" i="9"/>
  <c r="L401" i="9"/>
  <c r="K422" i="9"/>
  <c r="L443" i="9"/>
  <c r="K233" i="9"/>
  <c r="K287" i="9"/>
  <c r="L181" i="9"/>
  <c r="K197" i="9"/>
  <c r="K307" i="9"/>
  <c r="K368" i="9"/>
  <c r="K396" i="9"/>
  <c r="L407" i="9"/>
  <c r="K409" i="9"/>
  <c r="L414" i="9"/>
  <c r="L422" i="9"/>
  <c r="K448" i="9"/>
  <c r="K588" i="9"/>
  <c r="K480" i="9"/>
  <c r="L507" i="9"/>
  <c r="L525" i="9"/>
  <c r="K571" i="9"/>
  <c r="K625" i="9"/>
  <c r="L693" i="9"/>
  <c r="K705" i="9"/>
  <c r="L724" i="9"/>
  <c r="L1065" i="9"/>
  <c r="L411" i="9"/>
  <c r="K465" i="9"/>
  <c r="K470" i="9"/>
  <c r="L475" i="9"/>
  <c r="L487" i="9"/>
  <c r="K498" i="9"/>
  <c r="L537" i="9"/>
  <c r="K543" i="9"/>
  <c r="L545" i="9"/>
  <c r="L550" i="9"/>
  <c r="L558" i="9"/>
  <c r="K583" i="9"/>
  <c r="K631" i="9"/>
  <c r="K671" i="9"/>
  <c r="L705" i="9"/>
  <c r="L709" i="9"/>
  <c r="K861" i="9"/>
  <c r="K419" i="9"/>
  <c r="L432" i="9"/>
  <c r="K452" i="9"/>
  <c r="L470" i="9"/>
  <c r="L480" i="9"/>
  <c r="L492" i="9"/>
  <c r="L498" i="9"/>
  <c r="L520" i="9"/>
  <c r="L526" i="9"/>
  <c r="K574" i="9"/>
  <c r="K600" i="9"/>
  <c r="K628" i="9"/>
  <c r="L631" i="9"/>
  <c r="K659" i="9"/>
  <c r="K678" i="9"/>
  <c r="L703" i="9"/>
  <c r="K843" i="9"/>
  <c r="L1054" i="9"/>
  <c r="L1061" i="9"/>
  <c r="L452" i="9"/>
  <c r="K485" i="9"/>
  <c r="K491" i="9"/>
  <c r="K504" i="9"/>
  <c r="K538" i="9"/>
  <c r="K546" i="9"/>
  <c r="L628" i="9"/>
  <c r="K650" i="9"/>
  <c r="L678" i="9"/>
  <c r="L404" i="9"/>
  <c r="K415" i="9"/>
  <c r="L463" i="9"/>
  <c r="K472" i="9"/>
  <c r="L491" i="9"/>
  <c r="K499" i="9"/>
  <c r="K559" i="9"/>
  <c r="K592" i="9"/>
  <c r="K596" i="9"/>
  <c r="L650" i="9"/>
  <c r="K841" i="9"/>
  <c r="K999" i="9"/>
  <c r="K481" i="9"/>
  <c r="L504" i="9"/>
  <c r="K544" i="9"/>
  <c r="L546" i="9"/>
  <c r="L577" i="9"/>
  <c r="K681" i="9"/>
  <c r="L699" i="9"/>
  <c r="L841" i="9"/>
  <c r="K440" i="9"/>
  <c r="K447" i="9"/>
  <c r="K479" i="9"/>
  <c r="K500" i="9"/>
  <c r="L544" i="9"/>
  <c r="K563" i="9"/>
  <c r="K429" i="9"/>
  <c r="L440" i="9"/>
  <c r="L447" i="9"/>
  <c r="K490" i="9"/>
  <c r="K560" i="9"/>
  <c r="L563" i="9"/>
  <c r="K565" i="9"/>
  <c r="K582" i="9"/>
  <c r="K593" i="9"/>
  <c r="L643" i="9"/>
  <c r="L688" i="9"/>
  <c r="L474" i="9"/>
  <c r="L479" i="9"/>
  <c r="L519" i="9"/>
  <c r="K552" i="9"/>
  <c r="K595" i="9"/>
  <c r="L612" i="9"/>
  <c r="L641" i="9"/>
  <c r="K651" i="9"/>
  <c r="L652" i="9"/>
  <c r="K673" i="9"/>
  <c r="L500" i="9"/>
  <c r="K540" i="9"/>
  <c r="L552" i="9"/>
  <c r="K584" i="9"/>
  <c r="K624" i="9"/>
  <c r="K635" i="9"/>
  <c r="L441" i="9"/>
  <c r="K451" i="9"/>
  <c r="K537" i="9"/>
  <c r="L573" i="9"/>
  <c r="L578" i="9"/>
  <c r="K616" i="9"/>
  <c r="L624" i="9"/>
  <c r="L651" i="9"/>
  <c r="K654" i="9"/>
  <c r="L673" i="9"/>
  <c r="K723" i="9"/>
  <c r="L451" i="9"/>
  <c r="L454" i="9"/>
  <c r="L473" i="9"/>
  <c r="K508" i="9"/>
  <c r="K509" i="9"/>
  <c r="K516" i="9"/>
  <c r="K518" i="9"/>
  <c r="L540" i="9"/>
  <c r="K555" i="9"/>
  <c r="K642" i="9"/>
  <c r="K693" i="9"/>
  <c r="K828" i="9"/>
  <c r="K783" i="9"/>
  <c r="L843" i="9"/>
  <c r="L854" i="9"/>
  <c r="K936" i="9"/>
  <c r="K957" i="9"/>
  <c r="L976" i="9"/>
  <c r="L985" i="9"/>
  <c r="L720" i="9"/>
  <c r="K726" i="9"/>
  <c r="K800" i="9"/>
  <c r="K812" i="9"/>
  <c r="L827" i="9"/>
  <c r="L957" i="9"/>
  <c r="L1000" i="9"/>
  <c r="L1053" i="9"/>
  <c r="K1066" i="9"/>
  <c r="K1086" i="9"/>
  <c r="K698" i="9"/>
  <c r="L715" i="9"/>
  <c r="L726" i="9"/>
  <c r="L728" i="9"/>
  <c r="K781" i="9"/>
  <c r="K788" i="9"/>
  <c r="L809" i="9"/>
  <c r="L812" i="9"/>
  <c r="K817" i="9"/>
  <c r="K824" i="9"/>
  <c r="K840" i="9"/>
  <c r="K874" i="9"/>
  <c r="K903" i="9"/>
  <c r="K938" i="9"/>
  <c r="K955" i="9"/>
  <c r="K960" i="9"/>
  <c r="K971" i="9"/>
  <c r="L1021" i="9"/>
  <c r="K1033" i="9"/>
  <c r="L765" i="9"/>
  <c r="L783" i="9"/>
  <c r="L804" i="9"/>
  <c r="L840" i="9"/>
  <c r="K857" i="9"/>
  <c r="K879" i="9"/>
  <c r="K902" i="9"/>
  <c r="L943" i="9"/>
  <c r="L971" i="9"/>
  <c r="K977" i="9"/>
  <c r="L980" i="9"/>
  <c r="L1033" i="9"/>
  <c r="K1061" i="9"/>
  <c r="K1064" i="9"/>
  <c r="L1066" i="9"/>
  <c r="K1079" i="9"/>
  <c r="K1087" i="9"/>
  <c r="L1337" i="9"/>
  <c r="K716" i="9"/>
  <c r="K786" i="9"/>
  <c r="L874" i="9"/>
  <c r="L903" i="9"/>
  <c r="L999" i="9"/>
  <c r="K1042" i="9"/>
  <c r="L1357" i="9"/>
  <c r="L818" i="9"/>
  <c r="K838" i="9"/>
  <c r="K842" i="9"/>
  <c r="K859" i="9"/>
  <c r="K896" i="9"/>
  <c r="K966" i="9"/>
  <c r="K997" i="9"/>
  <c r="K1008" i="9"/>
  <c r="K1014" i="9"/>
  <c r="K1034" i="9"/>
  <c r="L1042" i="9"/>
  <c r="K741" i="9"/>
  <c r="L826" i="9"/>
  <c r="L875" i="9"/>
  <c r="L881" i="9"/>
  <c r="L896" i="9"/>
  <c r="L899" i="9"/>
  <c r="K933" i="9"/>
  <c r="L966" i="9"/>
  <c r="K981" i="9"/>
  <c r="L1056" i="9"/>
  <c r="K764" i="9"/>
  <c r="K822" i="9"/>
  <c r="K882" i="9"/>
  <c r="K937" i="9"/>
  <c r="K959" i="9"/>
  <c r="K972" i="9"/>
  <c r="L981" i="9"/>
  <c r="K991" i="9"/>
  <c r="K994" i="9"/>
  <c r="L1014" i="9"/>
  <c r="L1023" i="9"/>
  <c r="L1106" i="9"/>
  <c r="K1328" i="9"/>
  <c r="K1340" i="9"/>
  <c r="L851" i="9"/>
  <c r="K865" i="9"/>
  <c r="K870" i="9"/>
  <c r="L891" i="9"/>
  <c r="K897" i="9"/>
  <c r="L912" i="9"/>
  <c r="K922" i="9"/>
  <c r="K939" i="9"/>
  <c r="L972" i="9"/>
  <c r="L991" i="9"/>
  <c r="L994" i="9"/>
  <c r="K998" i="9"/>
  <c r="K1012" i="9"/>
  <c r="L1052" i="9"/>
  <c r="K1062" i="9"/>
  <c r="L1096" i="9"/>
  <c r="K1106" i="9"/>
  <c r="L1328" i="9"/>
  <c r="L1340" i="9"/>
  <c r="L807" i="9"/>
  <c r="K839" i="9"/>
  <c r="K946" i="9"/>
  <c r="K961" i="9"/>
  <c r="L1012" i="9"/>
  <c r="L1018" i="9"/>
  <c r="K1023" i="9"/>
  <c r="K1037" i="9"/>
  <c r="K1043" i="9"/>
  <c r="L1088" i="9"/>
  <c r="L1093" i="9"/>
  <c r="K692" i="9"/>
  <c r="L701" i="9"/>
  <c r="K724" i="9"/>
  <c r="K755" i="9"/>
  <c r="L761" i="9"/>
  <c r="L767" i="9"/>
  <c r="L785" i="9"/>
  <c r="L787" i="9"/>
  <c r="L806" i="9"/>
  <c r="K816" i="9"/>
  <c r="L823" i="9"/>
  <c r="L861" i="9"/>
  <c r="K913" i="9"/>
  <c r="K952" i="9"/>
  <c r="K1020" i="9"/>
  <c r="K1022" i="9"/>
  <c r="L1037" i="9"/>
  <c r="L1041" i="9"/>
  <c r="K1053" i="9"/>
  <c r="L1062" i="9"/>
  <c r="L1360" i="9"/>
  <c r="K720" i="9"/>
  <c r="L723" i="9"/>
  <c r="L755" i="9"/>
  <c r="L816" i="9"/>
  <c r="K819" i="9"/>
  <c r="L834" i="9"/>
  <c r="L839" i="9"/>
  <c r="K854" i="9"/>
  <c r="K876" i="9"/>
  <c r="K894" i="9"/>
  <c r="L910" i="9"/>
  <c r="L913" i="9"/>
  <c r="K934" i="9"/>
  <c r="L952" i="9"/>
  <c r="K976" i="9"/>
  <c r="K982" i="9"/>
  <c r="L1022" i="9"/>
  <c r="L1035" i="9"/>
  <c r="K1041" i="9"/>
  <c r="L1077" i="9"/>
  <c r="K1359" i="9"/>
  <c r="K1242" i="9"/>
  <c r="L1248" i="9"/>
  <c r="L1293" i="9"/>
  <c r="K1306" i="9"/>
  <c r="K1337" i="9"/>
  <c r="L1356" i="9"/>
  <c r="K1175" i="9"/>
  <c r="K1300" i="9"/>
  <c r="K1078" i="9"/>
  <c r="L1085" i="9"/>
  <c r="L1112" i="9"/>
  <c r="K1139" i="9"/>
  <c r="K1143" i="9"/>
  <c r="K1147" i="9"/>
  <c r="L1194" i="9"/>
  <c r="K1228" i="9"/>
  <c r="L1287" i="9"/>
  <c r="K1291" i="9"/>
  <c r="K1303" i="9"/>
  <c r="L1310" i="9"/>
  <c r="K1123" i="9"/>
  <c r="L1139" i="9"/>
  <c r="L1143" i="9"/>
  <c r="L1147" i="9"/>
  <c r="L1151" i="9"/>
  <c r="L1175" i="9"/>
  <c r="K1196" i="9"/>
  <c r="K1199" i="9"/>
  <c r="L1209" i="9"/>
  <c r="L1219" i="9"/>
  <c r="L1300" i="9"/>
  <c r="K1330" i="9"/>
  <c r="K1350" i="9"/>
  <c r="K1105" i="9"/>
  <c r="K1107" i="9"/>
  <c r="L1123" i="9"/>
  <c r="L1199" i="9"/>
  <c r="K1262" i="9"/>
  <c r="K1265" i="9"/>
  <c r="K1285" i="9"/>
  <c r="K1302" i="9"/>
  <c r="L1330" i="9"/>
  <c r="L1113" i="9"/>
  <c r="L1129" i="9"/>
  <c r="L1132" i="9"/>
  <c r="K1140" i="9"/>
  <c r="K1152" i="9"/>
  <c r="K1172" i="9"/>
  <c r="K1188" i="9"/>
  <c r="K1231" i="9"/>
  <c r="L1262" i="9"/>
  <c r="K1276" i="9"/>
  <c r="K1286" i="9"/>
  <c r="K1292" i="9"/>
  <c r="K1294" i="9"/>
  <c r="K1325" i="9"/>
  <c r="L1350" i="9"/>
  <c r="K1360" i="9"/>
  <c r="K1092" i="9"/>
  <c r="K1097" i="9"/>
  <c r="L1105" i="9"/>
  <c r="L1107" i="9"/>
  <c r="L1140" i="9"/>
  <c r="L1152" i="9"/>
  <c r="L1172" i="9"/>
  <c r="K1176" i="9"/>
  <c r="L1188" i="9"/>
  <c r="K1191" i="9"/>
  <c r="K1202" i="9"/>
  <c r="K1211" i="9"/>
  <c r="L1231" i="9"/>
  <c r="K1245" i="9"/>
  <c r="L1247" i="9"/>
  <c r="L1276" i="9"/>
  <c r="L1286" i="9"/>
  <c r="K1301" i="9"/>
  <c r="K1313" i="9"/>
  <c r="L1325" i="9"/>
  <c r="L1134" i="9"/>
  <c r="L1202" i="9"/>
  <c r="K1210" i="9"/>
  <c r="L1211" i="9"/>
  <c r="K1226" i="9"/>
  <c r="L1250" i="9"/>
  <c r="L1294" i="9"/>
  <c r="K1117" i="9"/>
  <c r="K1141" i="9"/>
  <c r="L1154" i="9"/>
  <c r="K1165" i="9"/>
  <c r="K1186" i="9"/>
  <c r="L1226" i="9"/>
  <c r="L1229" i="9"/>
  <c r="L1243" i="9"/>
  <c r="L1257" i="9"/>
  <c r="L1274" i="9"/>
  <c r="K1368" i="9"/>
  <c r="K1382" i="9"/>
  <c r="L1117" i="9"/>
  <c r="K1134" i="9"/>
  <c r="L1141" i="9"/>
  <c r="K1173" i="9"/>
  <c r="L1183" i="9"/>
  <c r="K1195" i="9"/>
  <c r="L1200" i="9"/>
  <c r="K1205" i="9"/>
  <c r="L1210" i="9"/>
  <c r="K1311" i="9"/>
  <c r="K1329" i="9"/>
  <c r="L1363" i="9"/>
  <c r="L1368" i="9"/>
  <c r="L1376" i="9"/>
  <c r="K1153" i="9"/>
  <c r="K1160" i="9"/>
  <c r="L1186" i="9"/>
  <c r="K1201" i="9"/>
  <c r="K1203" i="9"/>
  <c r="K1232" i="9"/>
  <c r="K1268" i="9"/>
  <c r="K1284" i="9"/>
  <c r="L1311" i="9"/>
  <c r="K1233" i="9"/>
  <c r="K1293" i="9"/>
  <c r="K1314" i="9"/>
  <c r="L1329" i="9"/>
  <c r="L1378" i="9"/>
  <c r="L43" i="9"/>
  <c r="K67" i="9"/>
  <c r="L82" i="9"/>
  <c r="K18" i="9"/>
  <c r="K3" i="9"/>
  <c r="L21" i="9"/>
  <c r="K32" i="9"/>
  <c r="K82" i="9"/>
  <c r="L87" i="9"/>
  <c r="K101" i="9"/>
  <c r="L117" i="9"/>
  <c r="K121" i="9"/>
  <c r="K124" i="9"/>
  <c r="K128" i="9"/>
  <c r="K163" i="9"/>
  <c r="L180" i="9"/>
  <c r="L128" i="9"/>
  <c r="K154" i="9"/>
  <c r="L163" i="9"/>
  <c r="K98" i="9"/>
  <c r="L118" i="9"/>
  <c r="K122" i="9"/>
  <c r="K125" i="9"/>
  <c r="K81" i="9"/>
  <c r="K112" i="9"/>
  <c r="L122" i="9"/>
  <c r="L125" i="9"/>
  <c r="K83" i="9"/>
  <c r="K119" i="9"/>
  <c r="K123" i="9"/>
  <c r="K126" i="9"/>
  <c r="L175" i="9"/>
  <c r="K102" i="9"/>
  <c r="L119" i="9"/>
  <c r="L123" i="9"/>
  <c r="L126" i="9"/>
  <c r="K80" i="9"/>
  <c r="L107" i="9"/>
  <c r="K111" i="9"/>
  <c r="K120" i="9"/>
  <c r="K165" i="9"/>
  <c r="L120" i="9"/>
  <c r="L201" i="9"/>
  <c r="L192" i="9"/>
  <c r="K266" i="9"/>
  <c r="K270" i="9"/>
  <c r="K286" i="9"/>
  <c r="K289" i="9"/>
  <c r="L308" i="9"/>
  <c r="K190" i="9"/>
  <c r="K237" i="9"/>
  <c r="L286" i="9"/>
  <c r="L289" i="9"/>
  <c r="K309" i="9"/>
  <c r="K176" i="9"/>
  <c r="K178" i="9"/>
  <c r="K182" i="9"/>
  <c r="L190" i="9"/>
  <c r="K267" i="9"/>
  <c r="L290" i="9"/>
  <c r="K290" i="9"/>
  <c r="K294" i="9"/>
  <c r="L198" i="9"/>
  <c r="K214" i="9"/>
  <c r="L237" i="9"/>
  <c r="L309" i="9"/>
  <c r="L182" i="9"/>
  <c r="K205" i="9"/>
  <c r="L211" i="9"/>
  <c r="L214" i="9"/>
  <c r="L294" i="9"/>
  <c r="K268" i="9"/>
  <c r="L205" i="9"/>
  <c r="L307" i="9"/>
  <c r="K175" i="9"/>
  <c r="L228" i="9"/>
  <c r="K228" i="9"/>
  <c r="K269" i="9"/>
  <c r="K201" i="9"/>
  <c r="L221" i="9"/>
  <c r="K221" i="9"/>
  <c r="L298" i="9"/>
  <c r="K324" i="9"/>
  <c r="K326" i="9"/>
  <c r="L328" i="9"/>
  <c r="K336" i="9"/>
  <c r="K347" i="9"/>
  <c r="K388" i="9"/>
  <c r="K400" i="9"/>
  <c r="K418" i="9"/>
  <c r="K424" i="9"/>
  <c r="L427" i="9"/>
  <c r="K335" i="9"/>
  <c r="K355" i="9"/>
  <c r="L375" i="9"/>
  <c r="K385" i="9"/>
  <c r="L390" i="9"/>
  <c r="L424" i="9"/>
  <c r="L326" i="9"/>
  <c r="K332" i="9"/>
  <c r="K334" i="9"/>
  <c r="L373" i="9"/>
  <c r="K382" i="9"/>
  <c r="L388" i="9"/>
  <c r="L400" i="9"/>
  <c r="L334" i="9"/>
  <c r="K350" i="9"/>
  <c r="L385" i="9"/>
  <c r="K425" i="9"/>
  <c r="K311" i="9"/>
  <c r="K357" i="9"/>
  <c r="L361" i="9"/>
  <c r="L367" i="9"/>
  <c r="L382" i="9"/>
  <c r="K308" i="9"/>
  <c r="L357" i="9"/>
  <c r="K325" i="9"/>
  <c r="K439" i="9"/>
  <c r="K352" i="9"/>
  <c r="L408" i="9"/>
  <c r="L413" i="9"/>
  <c r="K426" i="9"/>
  <c r="L380" i="9"/>
  <c r="K344" i="9"/>
  <c r="K374" i="9"/>
  <c r="L426" i="9"/>
  <c r="L333" i="9"/>
  <c r="K469" i="9"/>
  <c r="L490" i="9"/>
  <c r="K529" i="9"/>
  <c r="K542" i="9"/>
  <c r="L581" i="9"/>
  <c r="L469" i="9"/>
  <c r="L529" i="9"/>
  <c r="L532" i="9"/>
  <c r="K430" i="9"/>
  <c r="K435" i="9"/>
  <c r="L439" i="9"/>
  <c r="L542" i="9"/>
  <c r="L442" i="9"/>
  <c r="K454" i="9"/>
  <c r="K558" i="9"/>
  <c r="L421" i="9"/>
  <c r="L445" i="9"/>
  <c r="L448" i="9"/>
  <c r="L465" i="9"/>
  <c r="L543" i="9"/>
  <c r="L418" i="9"/>
  <c r="K443" i="9"/>
  <c r="K576" i="9"/>
  <c r="L538" i="9"/>
  <c r="K572" i="9"/>
  <c r="L576" i="9"/>
  <c r="K579" i="9"/>
  <c r="K456" i="9"/>
  <c r="L572" i="9"/>
  <c r="L579" i="9"/>
  <c r="L590" i="9"/>
  <c r="L446" i="9"/>
  <c r="K455" i="9"/>
  <c r="L456" i="9"/>
  <c r="K444" i="9"/>
  <c r="L588" i="9"/>
  <c r="K608" i="9"/>
  <c r="K630" i="9"/>
  <c r="K649" i="9"/>
  <c r="K667" i="9"/>
  <c r="L672" i="9"/>
  <c r="K690" i="9"/>
  <c r="K706" i="9"/>
  <c r="K601" i="9"/>
  <c r="K605" i="9"/>
  <c r="L608" i="9"/>
  <c r="L630" i="9"/>
  <c r="K644" i="9"/>
  <c r="L667" i="9"/>
  <c r="K682" i="9"/>
  <c r="L605" i="9"/>
  <c r="L633" i="9"/>
  <c r="K675" i="9"/>
  <c r="L690" i="9"/>
  <c r="K589" i="9"/>
  <c r="K599" i="9"/>
  <c r="K617" i="9"/>
  <c r="K619" i="9"/>
  <c r="L635" i="9"/>
  <c r="L644" i="9"/>
  <c r="K668" i="9"/>
  <c r="L675" i="9"/>
  <c r="L682" i="9"/>
  <c r="K686" i="9"/>
  <c r="L625" i="9"/>
  <c r="L668" i="9"/>
  <c r="L686" i="9"/>
  <c r="L642" i="9"/>
  <c r="K669" i="9"/>
  <c r="L689" i="9"/>
  <c r="L669" i="9"/>
  <c r="K687" i="9"/>
  <c r="K632" i="9"/>
  <c r="L687" i="9"/>
  <c r="K598" i="9"/>
  <c r="L607" i="9"/>
  <c r="K612" i="9"/>
  <c r="K618" i="9"/>
  <c r="L623" i="9"/>
  <c r="K634" i="9"/>
  <c r="K590" i="9"/>
  <c r="L618" i="9"/>
  <c r="L632" i="9"/>
  <c r="L666" i="9"/>
  <c r="K736" i="9"/>
  <c r="L762" i="9"/>
  <c r="L736" i="9"/>
  <c r="K743" i="9"/>
  <c r="L800" i="9"/>
  <c r="K702" i="9"/>
  <c r="L706" i="9"/>
  <c r="L743" i="9"/>
  <c r="K727" i="9"/>
  <c r="K737" i="9"/>
  <c r="K740" i="9"/>
  <c r="K745" i="9"/>
  <c r="K769" i="9"/>
  <c r="L727" i="9"/>
  <c r="L737" i="9"/>
  <c r="L740" i="9"/>
  <c r="L745" i="9"/>
  <c r="L769" i="9"/>
  <c r="L698" i="9"/>
  <c r="K722" i="9"/>
  <c r="K738" i="9"/>
  <c r="K709" i="9"/>
  <c r="L738" i="9"/>
  <c r="K808" i="9"/>
  <c r="L741" i="9"/>
  <c r="K744" i="9"/>
  <c r="K770" i="9"/>
  <c r="L808" i="9"/>
  <c r="K703" i="9"/>
  <c r="K739" i="9"/>
  <c r="L744" i="9"/>
  <c r="L770" i="9"/>
  <c r="K799" i="9"/>
  <c r="L719" i="9"/>
  <c r="K728" i="9"/>
  <c r="K742" i="9"/>
  <c r="L799" i="9"/>
  <c r="K762" i="9"/>
  <c r="K787" i="9"/>
  <c r="L819" i="9"/>
  <c r="L852" i="9"/>
  <c r="L900" i="9"/>
  <c r="K855" i="9"/>
  <c r="L898" i="9"/>
  <c r="L855" i="9"/>
  <c r="L879" i="9"/>
  <c r="K899" i="9"/>
  <c r="L828" i="9"/>
  <c r="K856" i="9"/>
  <c r="L856" i="9"/>
  <c r="K863" i="9"/>
  <c r="K845" i="9"/>
  <c r="L863" i="9"/>
  <c r="L870" i="9"/>
  <c r="K889" i="9"/>
  <c r="L897" i="9"/>
  <c r="L845" i="9"/>
  <c r="L889" i="9"/>
  <c r="K891" i="9"/>
  <c r="K901" i="9"/>
  <c r="K900" i="9"/>
  <c r="L901" i="9"/>
  <c r="K919" i="9"/>
  <c r="L930" i="9"/>
  <c r="K943" i="9"/>
  <c r="L1028" i="9"/>
  <c r="K980" i="9"/>
  <c r="L982" i="9"/>
  <c r="K921" i="9"/>
  <c r="L922" i="9"/>
  <c r="K993" i="9"/>
  <c r="L1038" i="9"/>
  <c r="K990" i="9"/>
  <c r="L993" i="9"/>
  <c r="L917" i="9"/>
  <c r="K944" i="9"/>
  <c r="L990" i="9"/>
  <c r="K1025" i="9"/>
  <c r="K915" i="9"/>
  <c r="L944" i="9"/>
  <c r="K987" i="9"/>
  <c r="L1025" i="9"/>
  <c r="L1034" i="9"/>
  <c r="L920" i="9"/>
  <c r="L997" i="9"/>
  <c r="L1008" i="9"/>
  <c r="K1031" i="9"/>
  <c r="K906" i="9"/>
  <c r="K918" i="9"/>
  <c r="K942" i="9"/>
  <c r="L1031" i="9"/>
  <c r="L942" i="9"/>
  <c r="L954" i="9"/>
  <c r="K930" i="9"/>
  <c r="L998" i="9"/>
  <c r="K1038" i="9"/>
  <c r="L1078" i="9"/>
  <c r="K1089" i="9"/>
  <c r="K1091" i="9"/>
  <c r="K1112" i="9"/>
  <c r="K1125" i="9"/>
  <c r="K1166" i="9"/>
  <c r="K1151" i="9"/>
  <c r="L1086" i="9"/>
  <c r="L1089" i="9"/>
  <c r="L1091" i="9"/>
  <c r="K1103" i="9"/>
  <c r="L1125" i="9"/>
  <c r="L1166" i="9"/>
  <c r="K1164" i="9"/>
  <c r="L1079" i="9"/>
  <c r="L1092" i="9"/>
  <c r="K1144" i="9"/>
  <c r="L1164" i="9"/>
  <c r="K1054" i="9"/>
  <c r="K1056" i="9"/>
  <c r="K1058" i="9"/>
  <c r="K1090" i="9"/>
  <c r="L1144" i="9"/>
  <c r="L1045" i="9"/>
  <c r="L1130" i="9"/>
  <c r="K1145" i="9"/>
  <c r="K1036" i="9"/>
  <c r="L1145" i="9"/>
  <c r="K1163" i="9"/>
  <c r="K1131" i="9"/>
  <c r="L1163" i="9"/>
  <c r="K1065" i="9"/>
  <c r="L1246" i="9"/>
  <c r="L1173" i="9"/>
  <c r="K1193" i="9"/>
  <c r="K1239" i="9"/>
  <c r="L1185" i="9"/>
  <c r="K1222" i="9"/>
  <c r="L1239" i="9"/>
  <c r="L1242" i="9"/>
  <c r="L1193" i="9"/>
  <c r="K1212" i="9"/>
  <c r="L1222" i="9"/>
  <c r="K1181" i="9"/>
  <c r="L1212" i="9"/>
  <c r="K1215" i="9"/>
  <c r="K1223" i="9"/>
  <c r="K1238" i="9"/>
  <c r="K1251" i="9"/>
  <c r="L1215" i="9"/>
  <c r="L1251" i="9"/>
  <c r="L1223" i="9"/>
  <c r="L1238" i="9"/>
  <c r="L1249" i="9"/>
  <c r="L1184" i="9"/>
  <c r="L1195" i="9"/>
  <c r="K1224" i="9"/>
  <c r="K1230" i="9"/>
  <c r="K1187" i="9"/>
  <c r="L1224" i="9"/>
  <c r="L1230" i="9"/>
  <c r="L1241" i="9"/>
  <c r="K1246" i="9"/>
  <c r="L1270" i="9"/>
  <c r="L1269" i="9"/>
  <c r="K1279" i="9"/>
  <c r="K1381" i="9"/>
  <c r="K1248" i="9"/>
  <c r="K1318" i="9"/>
  <c r="K1322" i="9"/>
  <c r="K1356" i="9"/>
  <c r="K1370" i="9"/>
  <c r="L1381" i="9"/>
  <c r="L1263" i="9"/>
  <c r="L1279" i="9"/>
  <c r="L1283" i="9"/>
  <c r="L1306" i="9"/>
  <c r="L1318" i="9"/>
  <c r="L1322" i="9"/>
  <c r="K1343" i="9"/>
  <c r="L1370" i="9"/>
  <c r="K1383" i="9"/>
  <c r="K1249" i="9"/>
  <c r="L1261" i="9"/>
  <c r="L1291" i="9"/>
  <c r="L1343" i="9"/>
  <c r="K1377" i="9"/>
  <c r="L1383" i="9"/>
  <c r="K1361" i="9"/>
  <c r="L1377" i="9"/>
  <c r="K1250" i="9"/>
  <c r="K1305" i="9"/>
  <c r="K1319" i="9"/>
  <c r="K1321" i="9"/>
  <c r="K1341" i="9"/>
  <c r="K1354" i="9"/>
  <c r="L1361" i="9"/>
  <c r="L1265" i="9"/>
  <c r="K1277" i="9"/>
  <c r="L1285" i="9"/>
  <c r="L1305" i="9"/>
  <c r="L1319" i="9"/>
  <c r="L1321" i="9"/>
  <c r="L1341" i="9"/>
  <c r="K1351" i="9"/>
  <c r="L1354" i="9"/>
  <c r="K1375" i="9"/>
  <c r="L1264" i="9"/>
  <c r="L1277" i="9"/>
  <c r="L1292" i="9"/>
  <c r="K1324" i="9"/>
  <c r="L1375" i="9"/>
  <c r="K1275" i="9"/>
  <c r="K1288" i="9"/>
  <c r="L1324" i="9"/>
  <c r="K1342" i="9"/>
  <c r="K1344" i="9"/>
  <c r="L1382" i="9"/>
  <c r="L1273" i="9"/>
  <c r="L1288" i="9"/>
  <c r="K1317" i="9"/>
  <c r="K1320" i="9"/>
  <c r="L1342" i="9"/>
  <c r="L1344" i="9"/>
  <c r="K1355" i="9"/>
  <c r="K1380" i="9"/>
  <c r="L1268" i="9"/>
  <c r="K1269" i="9"/>
  <c r="L1284" i="9"/>
  <c r="L1317" i="9"/>
  <c r="L1320" i="9"/>
  <c r="L1355" i="9"/>
  <c r="L576" i="7"/>
  <c r="K1680" i="7"/>
  <c r="L2122" i="7"/>
  <c r="L1984" i="7"/>
  <c r="K1885" i="7"/>
  <c r="K377" i="7"/>
  <c r="K857" i="7"/>
  <c r="K888" i="7"/>
  <c r="K605" i="7"/>
  <c r="L573" i="7"/>
  <c r="L630" i="7"/>
  <c r="L1350" i="7"/>
  <c r="K675" i="7"/>
  <c r="K1498" i="7"/>
  <c r="K1627" i="7"/>
  <c r="L245" i="7"/>
  <c r="L681" i="7"/>
  <c r="K103" i="7"/>
  <c r="K231" i="7"/>
  <c r="K359" i="7"/>
  <c r="K486" i="7"/>
  <c r="K587" i="7"/>
  <c r="L369" i="7"/>
  <c r="L228" i="7"/>
  <c r="L166" i="7"/>
  <c r="L101" i="7"/>
  <c r="L1923" i="7"/>
  <c r="L103" i="7"/>
  <c r="K697" i="7"/>
  <c r="K734" i="7"/>
  <c r="K1598" i="7"/>
  <c r="K116" i="7"/>
  <c r="K2014" i="7"/>
  <c r="K735" i="7"/>
  <c r="L1977" i="7"/>
  <c r="L2014" i="7"/>
  <c r="K2143" i="7"/>
  <c r="K2201" i="7"/>
  <c r="L311" i="7"/>
  <c r="K1301" i="7"/>
  <c r="K1559" i="7"/>
  <c r="K1751" i="7"/>
  <c r="L704" i="7"/>
  <c r="K344" i="7"/>
  <c r="K1213" i="7"/>
  <c r="K1372" i="7"/>
  <c r="L344" i="7"/>
  <c r="L349" i="7"/>
  <c r="K701" i="7"/>
  <c r="K1019" i="7"/>
  <c r="K1145" i="7"/>
  <c r="L1259" i="7"/>
  <c r="L296" i="7"/>
  <c r="L517" i="7"/>
  <c r="L1325" i="7"/>
  <c r="L1261" i="7"/>
  <c r="L1447" i="7"/>
  <c r="L46" i="7"/>
  <c r="L176" i="7"/>
  <c r="L332" i="7"/>
  <c r="L458" i="7"/>
  <c r="L844" i="7"/>
  <c r="L701" i="7"/>
  <c r="L983" i="7"/>
  <c r="L1019" i="7"/>
  <c r="K1310" i="7"/>
  <c r="L1854" i="7"/>
  <c r="K43" i="7"/>
  <c r="K1593" i="7"/>
  <c r="L1911" i="7"/>
  <c r="L984" i="7"/>
  <c r="K174" i="7"/>
  <c r="L1646" i="7"/>
  <c r="L1401" i="7"/>
  <c r="L575" i="7"/>
  <c r="L959" i="7"/>
  <c r="K1655" i="7"/>
  <c r="L588" i="7"/>
  <c r="K1646" i="7"/>
  <c r="K1376" i="7"/>
  <c r="L1631" i="7"/>
  <c r="K1657" i="7"/>
  <c r="L317" i="7"/>
  <c r="L1041" i="7"/>
  <c r="L1607" i="7"/>
  <c r="L2263" i="7"/>
  <c r="L1499" i="7"/>
  <c r="K884" i="7"/>
  <c r="K868" i="7"/>
  <c r="K996" i="7"/>
  <c r="L589" i="7"/>
  <c r="L718" i="7"/>
  <c r="L1000" i="7"/>
  <c r="L27" i="7"/>
  <c r="L861" i="7"/>
  <c r="L1298" i="7"/>
  <c r="L1288" i="7"/>
  <c r="K811" i="7"/>
  <c r="L845" i="7"/>
  <c r="K2106" i="7"/>
  <c r="L1560" i="7"/>
  <c r="L1723" i="7"/>
  <c r="K191" i="7"/>
  <c r="K216" i="7"/>
  <c r="L253" i="7"/>
  <c r="L1118" i="7"/>
  <c r="L1603" i="7"/>
  <c r="L1523" i="7"/>
  <c r="L2106" i="7"/>
  <c r="L1367" i="7"/>
  <c r="L191" i="7"/>
  <c r="L665" i="7"/>
  <c r="K1404" i="7"/>
  <c r="K1856" i="7"/>
  <c r="K57" i="7"/>
  <c r="L188" i="7"/>
  <c r="K255" i="7"/>
  <c r="K976" i="7"/>
  <c r="K1232" i="7"/>
  <c r="K1775" i="7"/>
  <c r="L1374" i="7"/>
  <c r="L1852" i="7"/>
  <c r="L1856" i="7"/>
  <c r="L57" i="7"/>
  <c r="L478" i="7"/>
  <c r="L1969" i="7"/>
  <c r="K293" i="7"/>
  <c r="K30" i="7"/>
  <c r="K1592" i="7"/>
  <c r="K2043" i="7"/>
  <c r="K573" i="7"/>
  <c r="L633" i="7"/>
  <c r="K987" i="7"/>
  <c r="K1088" i="7"/>
  <c r="K1147" i="7"/>
  <c r="K1999" i="7"/>
  <c r="K729" i="7"/>
  <c r="K588" i="7"/>
  <c r="L1184" i="7"/>
  <c r="L1470" i="7"/>
  <c r="L1534" i="7"/>
  <c r="K1691" i="7"/>
  <c r="K569" i="7"/>
  <c r="K600" i="7"/>
  <c r="K768" i="7"/>
  <c r="K896" i="7"/>
  <c r="K201" i="7"/>
  <c r="K816" i="7"/>
  <c r="L1616" i="7"/>
  <c r="K1613" i="7"/>
  <c r="K907" i="7"/>
  <c r="K1241" i="7"/>
  <c r="L1407" i="7"/>
  <c r="L1691" i="7"/>
  <c r="L2142" i="7"/>
  <c r="L348" i="7"/>
  <c r="L628" i="7"/>
  <c r="K2211" i="7"/>
  <c r="L1462" i="7"/>
  <c r="L2072" i="7"/>
  <c r="L1420" i="7"/>
  <c r="L2189" i="7"/>
  <c r="K557" i="7"/>
  <c r="K617" i="7"/>
  <c r="L1579" i="7"/>
  <c r="L1676" i="7"/>
  <c r="L185" i="7"/>
  <c r="K319" i="7"/>
  <c r="K533" i="7"/>
  <c r="L457" i="7"/>
  <c r="K679" i="7"/>
  <c r="K1383" i="7"/>
  <c r="L587" i="7"/>
  <c r="L1394" i="7"/>
  <c r="K1912" i="7"/>
  <c r="K1918" i="7"/>
  <c r="L2112" i="7"/>
  <c r="L2143" i="7"/>
  <c r="L2201" i="7"/>
  <c r="K320" i="7"/>
  <c r="K790" i="7"/>
  <c r="K959" i="7"/>
  <c r="L1301" i="7"/>
  <c r="L1559" i="7"/>
  <c r="K86" i="7"/>
  <c r="K1880" i="7"/>
  <c r="K2135" i="7"/>
  <c r="L1912" i="7"/>
  <c r="L1918" i="7"/>
  <c r="L1947" i="7"/>
  <c r="L1615" i="7"/>
  <c r="K740" i="7"/>
  <c r="K1175" i="7"/>
  <c r="K1210" i="7"/>
  <c r="K2235" i="7"/>
  <c r="K2265" i="7"/>
  <c r="K181" i="7"/>
  <c r="K187" i="7"/>
  <c r="K2228" i="7"/>
  <c r="K1136" i="7"/>
  <c r="K131" i="7"/>
  <c r="K708" i="7"/>
  <c r="K1222" i="7"/>
  <c r="K1324" i="7"/>
  <c r="L266" i="7"/>
  <c r="L102" i="7"/>
  <c r="L870" i="7"/>
  <c r="L79" i="7"/>
  <c r="L203" i="7"/>
  <c r="L333" i="7"/>
  <c r="L460" i="7"/>
  <c r="L590" i="7"/>
  <c r="L720" i="7"/>
  <c r="L878" i="7"/>
  <c r="L1002" i="7"/>
  <c r="L1134" i="7"/>
  <c r="L1263" i="7"/>
  <c r="L1389" i="7"/>
  <c r="L1516" i="7"/>
  <c r="L1651" i="7"/>
  <c r="L1774" i="7"/>
  <c r="L1906" i="7"/>
  <c r="L2031" i="7"/>
  <c r="L2158" i="7"/>
  <c r="K1798" i="7"/>
  <c r="L1210" i="7"/>
  <c r="L1426" i="7"/>
  <c r="K1563" i="7"/>
  <c r="L1630" i="7"/>
  <c r="K1914" i="7"/>
  <c r="L2079" i="7"/>
  <c r="K2103" i="7"/>
  <c r="L2208" i="7"/>
  <c r="L2265" i="7"/>
  <c r="L181" i="7"/>
  <c r="L187" i="7"/>
  <c r="K246" i="7"/>
  <c r="K348" i="7"/>
  <c r="K540" i="7"/>
  <c r="L608" i="7"/>
  <c r="L730" i="7"/>
  <c r="K859" i="7"/>
  <c r="L952" i="7"/>
  <c r="K1139" i="7"/>
  <c r="L2228" i="7"/>
  <c r="K208" i="7"/>
  <c r="K439" i="7"/>
  <c r="K918" i="7"/>
  <c r="K1381" i="7"/>
  <c r="K1969" i="7"/>
  <c r="K2289" i="7"/>
  <c r="K563" i="7"/>
  <c r="K818" i="7"/>
  <c r="K977" i="7"/>
  <c r="K1007" i="7"/>
  <c r="K1077" i="7"/>
  <c r="K1140" i="7"/>
  <c r="K1234" i="7"/>
  <c r="K1333" i="7"/>
  <c r="K1366" i="7"/>
  <c r="K1428" i="7"/>
  <c r="K1520" i="7"/>
  <c r="K438" i="7"/>
  <c r="K2167" i="7"/>
  <c r="K824" i="7"/>
  <c r="L1222" i="7"/>
  <c r="K1424" i="7"/>
  <c r="K1679" i="7"/>
  <c r="L812" i="7"/>
  <c r="L1289" i="7"/>
  <c r="K1521" i="7"/>
  <c r="L1563" i="7"/>
  <c r="K1661" i="7"/>
  <c r="K1853" i="7"/>
  <c r="L1979" i="7"/>
  <c r="L2007" i="7"/>
  <c r="L2067" i="7"/>
  <c r="K2076" i="7"/>
  <c r="L246" i="7"/>
  <c r="K384" i="7"/>
  <c r="L1271" i="7"/>
  <c r="L439" i="7"/>
  <c r="L2054" i="7"/>
  <c r="L1167" i="7"/>
  <c r="L1020" i="7"/>
  <c r="L112" i="7"/>
  <c r="L1611" i="7"/>
  <c r="L133" i="7"/>
  <c r="L1338" i="7"/>
  <c r="L1369" i="7"/>
  <c r="L1588" i="7"/>
  <c r="K1692" i="7"/>
  <c r="L1853" i="7"/>
  <c r="K2046" i="7"/>
  <c r="L2076" i="7"/>
  <c r="L2166" i="7"/>
  <c r="K152" i="7"/>
  <c r="K182" i="7"/>
  <c r="L407" i="7"/>
  <c r="L448" i="7"/>
  <c r="K571" i="7"/>
  <c r="L669" i="7"/>
  <c r="K799" i="7"/>
  <c r="K894" i="7"/>
  <c r="L978" i="7"/>
  <c r="L988" i="7"/>
  <c r="K1398" i="7"/>
  <c r="K2127" i="7"/>
  <c r="K2192" i="7"/>
  <c r="K150" i="7"/>
  <c r="K401" i="7"/>
  <c r="K815" i="7"/>
  <c r="L174" i="7"/>
  <c r="L651" i="7"/>
  <c r="K777" i="7"/>
  <c r="K947" i="7"/>
  <c r="K1074" i="7"/>
  <c r="L43" i="7"/>
  <c r="L746" i="7"/>
  <c r="L912" i="7"/>
  <c r="L1037" i="7"/>
  <c r="L1166" i="7"/>
  <c r="L1295" i="7"/>
  <c r="L1421" i="7"/>
  <c r="L1552" i="7"/>
  <c r="L1681" i="7"/>
  <c r="K1020" i="7"/>
  <c r="K112" i="7"/>
  <c r="K1611" i="7"/>
  <c r="L2267" i="7"/>
  <c r="L1177" i="7"/>
  <c r="L1205" i="7"/>
  <c r="K1470" i="7"/>
  <c r="K1749" i="7"/>
  <c r="K1822" i="7"/>
  <c r="L1876" i="7"/>
  <c r="K2071" i="7"/>
  <c r="L2168" i="7"/>
  <c r="K2301" i="7"/>
  <c r="L152" i="7"/>
  <c r="L182" i="7"/>
  <c r="L319" i="7"/>
  <c r="K441" i="7"/>
  <c r="L571" i="7"/>
  <c r="K575" i="7"/>
  <c r="K665" i="7"/>
  <c r="K695" i="7"/>
  <c r="K860" i="7"/>
  <c r="K919" i="7"/>
  <c r="K1144" i="7"/>
  <c r="L2004" i="7"/>
  <c r="K1298" i="7"/>
  <c r="L1398" i="7"/>
  <c r="K1591" i="7"/>
  <c r="K1911" i="7"/>
  <c r="L2192" i="7"/>
  <c r="L150" i="7"/>
  <c r="L815" i="7"/>
  <c r="L201" i="7"/>
  <c r="L653" i="7"/>
  <c r="L777" i="7"/>
  <c r="L850" i="7"/>
  <c r="L998" i="7"/>
  <c r="L1040" i="7"/>
  <c r="K1382" i="7"/>
  <c r="K1480" i="7"/>
  <c r="K1683" i="7"/>
  <c r="K2138" i="7"/>
  <c r="K128" i="7"/>
  <c r="K760" i="7"/>
  <c r="K814" i="7"/>
  <c r="L1471" i="7"/>
  <c r="K121" i="7"/>
  <c r="L572" i="7"/>
  <c r="K955" i="7"/>
  <c r="K1236" i="7"/>
  <c r="K821" i="7"/>
  <c r="K2212" i="7"/>
  <c r="L814" i="7"/>
  <c r="K872" i="7"/>
  <c r="K914" i="7"/>
  <c r="K1001" i="7"/>
  <c r="K1063" i="7"/>
  <c r="L73" i="7"/>
  <c r="L235" i="7"/>
  <c r="K1866" i="7"/>
  <c r="L1183" i="7"/>
  <c r="L1376" i="7"/>
  <c r="K1659" i="7"/>
  <c r="K1823" i="7"/>
  <c r="K1917" i="7"/>
  <c r="L2258" i="7"/>
  <c r="L153" i="7"/>
  <c r="L255" i="7"/>
  <c r="L280" i="7"/>
  <c r="K285" i="7"/>
  <c r="L320" i="7"/>
  <c r="K382" i="7"/>
  <c r="K572" i="7"/>
  <c r="K576" i="7"/>
  <c r="K733" i="7"/>
  <c r="K1554" i="7"/>
  <c r="L1782" i="7"/>
  <c r="L530" i="7"/>
  <c r="K1444" i="7"/>
  <c r="K2118" i="7"/>
  <c r="K2245" i="7"/>
  <c r="K240" i="7"/>
  <c r="K785" i="7"/>
  <c r="K879" i="7"/>
  <c r="K982" i="7"/>
  <c r="K1011" i="7"/>
  <c r="K1111" i="7"/>
  <c r="K1238" i="7"/>
  <c r="K1334" i="7"/>
  <c r="K696" i="7"/>
  <c r="L816" i="7"/>
  <c r="K1331" i="7"/>
  <c r="K1419" i="7"/>
  <c r="K1448" i="7"/>
  <c r="L1659" i="7"/>
  <c r="L1823" i="7"/>
  <c r="L1917" i="7"/>
  <c r="L2109" i="7"/>
  <c r="L2290" i="7"/>
  <c r="L55" i="7"/>
  <c r="L61" i="7"/>
  <c r="L1236" i="7"/>
  <c r="L1554" i="7"/>
  <c r="L1094" i="7"/>
  <c r="L1331" i="7"/>
  <c r="K199" i="7"/>
  <c r="K393" i="7"/>
  <c r="K2171" i="7"/>
  <c r="L1403" i="7"/>
  <c r="K1437" i="7"/>
  <c r="L1463" i="7"/>
  <c r="K1472" i="7"/>
  <c r="L1757" i="7"/>
  <c r="K1811" i="7"/>
  <c r="L1982" i="7"/>
  <c r="K2270" i="7"/>
  <c r="K256" i="7"/>
  <c r="L597" i="7"/>
  <c r="K607" i="7"/>
  <c r="L671" i="7"/>
  <c r="K949" i="7"/>
  <c r="K956" i="7"/>
  <c r="K2094" i="7"/>
  <c r="K535" i="7"/>
  <c r="L1176" i="7"/>
  <c r="L557" i="7"/>
  <c r="K1036" i="7"/>
  <c r="K1102" i="7"/>
  <c r="K1392" i="7"/>
  <c r="K1517" i="7"/>
  <c r="L74" i="7"/>
  <c r="L1180" i="7"/>
  <c r="L1302" i="7"/>
  <c r="L1437" i="7"/>
  <c r="L1722" i="7"/>
  <c r="K2048" i="7"/>
  <c r="L2270" i="7"/>
  <c r="K447" i="7"/>
  <c r="L607" i="7"/>
  <c r="K1458" i="7"/>
  <c r="K1176" i="7"/>
  <c r="L972" i="7"/>
  <c r="L1036" i="7"/>
  <c r="K2025" i="7"/>
  <c r="L1308" i="7"/>
  <c r="L2048" i="7"/>
  <c r="K2176" i="7"/>
  <c r="K64" i="7"/>
  <c r="L135" i="7"/>
  <c r="L262" i="7"/>
  <c r="L390" i="7"/>
  <c r="L518" i="7"/>
  <c r="K1211" i="7"/>
  <c r="L1396" i="7"/>
  <c r="K1311" i="7"/>
  <c r="L1404" i="7"/>
  <c r="K1426" i="7"/>
  <c r="K1778" i="7"/>
  <c r="L1811" i="7"/>
  <c r="K1879" i="7"/>
  <c r="K1941" i="7"/>
  <c r="L1952" i="7"/>
  <c r="L2103" i="7"/>
  <c r="K2111" i="7"/>
  <c r="L2176" i="7"/>
  <c r="L2301" i="7"/>
  <c r="L64" i="7"/>
  <c r="L521" i="7"/>
  <c r="K586" i="7"/>
  <c r="L675" i="7"/>
  <c r="L1050" i="7"/>
  <c r="K133" i="7"/>
  <c r="K388" i="7"/>
  <c r="L1214" i="7"/>
  <c r="L1248" i="7"/>
  <c r="K1306" i="7"/>
  <c r="L1400" i="7"/>
  <c r="L1778" i="7"/>
  <c r="K1820" i="7"/>
  <c r="K1855" i="7"/>
  <c r="K1916" i="7"/>
  <c r="L1941" i="7"/>
  <c r="L1948" i="7"/>
  <c r="K1979" i="7"/>
  <c r="K2080" i="7"/>
  <c r="K2173" i="7"/>
  <c r="K2207" i="7"/>
  <c r="L93" i="7"/>
  <c r="L278" i="7"/>
  <c r="L586" i="7"/>
  <c r="L1590" i="7"/>
  <c r="L104" i="7"/>
  <c r="L232" i="7"/>
  <c r="L360" i="7"/>
  <c r="L487" i="7"/>
  <c r="K647" i="7"/>
  <c r="L1578" i="7"/>
  <c r="L1306" i="7"/>
  <c r="L1312" i="7"/>
  <c r="K1406" i="7"/>
  <c r="K1528" i="7"/>
  <c r="L1596" i="7"/>
  <c r="L1620" i="7"/>
  <c r="K1688" i="7"/>
  <c r="L1755" i="7"/>
  <c r="L1816" i="7"/>
  <c r="L1820" i="7"/>
  <c r="L1855" i="7"/>
  <c r="L2006" i="7"/>
  <c r="K2105" i="7"/>
  <c r="L2173" i="7"/>
  <c r="L212" i="7"/>
  <c r="L200" i="7"/>
  <c r="K266" i="7"/>
  <c r="L393" i="7"/>
  <c r="L647" i="7"/>
  <c r="K1114" i="7"/>
  <c r="L805" i="7"/>
  <c r="L30" i="7"/>
  <c r="K1401" i="7"/>
  <c r="L1432" i="7"/>
  <c r="L1528" i="7"/>
  <c r="L1624" i="7"/>
  <c r="L1662" i="7"/>
  <c r="K1944" i="7"/>
  <c r="L1972" i="7"/>
  <c r="L2035" i="7"/>
  <c r="K2166" i="7"/>
  <c r="K93" i="7"/>
  <c r="K1260" i="7"/>
  <c r="K334" i="7"/>
  <c r="K805" i="7"/>
  <c r="K1361" i="7"/>
  <c r="L1440" i="7"/>
  <c r="L1663" i="7"/>
  <c r="L1886" i="7"/>
  <c r="L2077" i="7"/>
  <c r="L2073" i="7"/>
  <c r="L394" i="7"/>
  <c r="L1178" i="7"/>
  <c r="L1339" i="7"/>
  <c r="L1562" i="7"/>
  <c r="L1690" i="7"/>
  <c r="L1818" i="7"/>
  <c r="L1978" i="7"/>
  <c r="L2137" i="7"/>
  <c r="L2266" i="7"/>
  <c r="L154" i="7"/>
  <c r="L474" i="7"/>
  <c r="L634" i="7"/>
  <c r="L793" i="7"/>
  <c r="L986" i="7"/>
  <c r="L1466" i="7"/>
  <c r="K1272" i="7"/>
  <c r="L1303" i="7"/>
  <c r="K1433" i="7"/>
  <c r="K1453" i="7"/>
  <c r="K1625" i="7"/>
  <c r="K1653" i="7"/>
  <c r="K1726" i="7"/>
  <c r="K1846" i="7"/>
  <c r="K117" i="7"/>
  <c r="K123" i="7"/>
  <c r="K148" i="7"/>
  <c r="L682" i="7"/>
  <c r="K296" i="7"/>
  <c r="K517" i="7"/>
  <c r="K1895" i="7"/>
  <c r="L31" i="7"/>
  <c r="L1557" i="7"/>
  <c r="K2300" i="7"/>
  <c r="L1182" i="7"/>
  <c r="K1367" i="7"/>
  <c r="L1453" i="7"/>
  <c r="K1883" i="7"/>
  <c r="K2009" i="7"/>
  <c r="K2129" i="7"/>
  <c r="K2205" i="7"/>
  <c r="K2225" i="7"/>
  <c r="K95" i="7"/>
  <c r="K185" i="7"/>
  <c r="L293" i="7"/>
  <c r="L580" i="7"/>
  <c r="K1243" i="7"/>
  <c r="K1981" i="7"/>
  <c r="L2009" i="7"/>
  <c r="L2075" i="7"/>
  <c r="L2129" i="7"/>
  <c r="L2205" i="7"/>
  <c r="K2304" i="7"/>
  <c r="K469" i="7"/>
  <c r="L424" i="7"/>
  <c r="K489" i="7"/>
  <c r="L2057" i="7"/>
  <c r="K812" i="7"/>
  <c r="L231" i="7"/>
  <c r="L359" i="7"/>
  <c r="L1363" i="7"/>
  <c r="K1183" i="7"/>
  <c r="L1213" i="7"/>
  <c r="L1243" i="7"/>
  <c r="K1337" i="7"/>
  <c r="K1556" i="7"/>
  <c r="K1630" i="7"/>
  <c r="L1656" i="7"/>
  <c r="K1722" i="7"/>
  <c r="K1849" i="7"/>
  <c r="K1947" i="7"/>
  <c r="L1981" i="7"/>
  <c r="K2110" i="7"/>
  <c r="L2139" i="7"/>
  <c r="K2170" i="7"/>
  <c r="L2231" i="7"/>
  <c r="L2304" i="7"/>
  <c r="L63" i="7"/>
  <c r="L1247" i="7"/>
  <c r="L1337" i="7"/>
  <c r="K1461" i="7"/>
  <c r="L1887" i="7"/>
  <c r="L2110" i="7"/>
  <c r="L2161" i="7"/>
  <c r="K51" i="7"/>
  <c r="K224" i="7"/>
  <c r="K342" i="7"/>
  <c r="K403" i="7"/>
  <c r="K475" i="7"/>
  <c r="K758" i="7"/>
  <c r="K794" i="7"/>
  <c r="K829" i="7"/>
  <c r="K893" i="7"/>
  <c r="L896" i="7"/>
  <c r="L956" i="7"/>
  <c r="L1147" i="7"/>
  <c r="L1943" i="7"/>
  <c r="K1652" i="7"/>
  <c r="L1751" i="7"/>
  <c r="K1845" i="7"/>
  <c r="K1970" i="7"/>
  <c r="L51" i="7"/>
  <c r="L401" i="7"/>
  <c r="L729" i="7"/>
  <c r="K1073" i="7"/>
  <c r="L2212" i="7"/>
  <c r="L2211" i="7"/>
  <c r="K804" i="7"/>
  <c r="L2097" i="7"/>
  <c r="L86" i="7"/>
  <c r="L2135" i="7"/>
  <c r="L1329" i="7"/>
  <c r="L331" i="7"/>
  <c r="L617" i="7"/>
  <c r="K969" i="7"/>
  <c r="K1075" i="7"/>
  <c r="K1133" i="7"/>
  <c r="K1326" i="7"/>
  <c r="K1519" i="7"/>
  <c r="L2238" i="7"/>
  <c r="K2263" i="7"/>
  <c r="L2302" i="7"/>
  <c r="L224" i="7"/>
  <c r="K287" i="7"/>
  <c r="L403" i="7"/>
  <c r="L475" i="7"/>
  <c r="L504" i="7"/>
  <c r="L540" i="7"/>
  <c r="L569" i="7"/>
  <c r="L758" i="7"/>
  <c r="L829" i="7"/>
  <c r="L893" i="7"/>
  <c r="K1015" i="7"/>
  <c r="K1116" i="7"/>
  <c r="L1203" i="7"/>
  <c r="L1266" i="7"/>
  <c r="L1652" i="7"/>
  <c r="L690" i="7"/>
  <c r="K1544" i="7"/>
  <c r="K1797" i="7"/>
  <c r="K1149" i="7"/>
  <c r="K527" i="7"/>
  <c r="K269" i="7"/>
  <c r="L1519" i="7"/>
  <c r="L2025" i="7"/>
  <c r="K2153" i="7"/>
  <c r="L2280" i="7"/>
  <c r="L2235" i="7"/>
  <c r="K2290" i="7"/>
  <c r="K55" i="7"/>
  <c r="K61" i="7"/>
  <c r="L248" i="7"/>
  <c r="L447" i="7"/>
  <c r="K511" i="7"/>
  <c r="K633" i="7"/>
  <c r="K765" i="7"/>
  <c r="L1116" i="7"/>
  <c r="K18" i="7"/>
  <c r="L1230" i="7"/>
  <c r="K1391" i="7"/>
  <c r="K343" i="7"/>
  <c r="L2052" i="7"/>
  <c r="L1414" i="7"/>
  <c r="L1544" i="7"/>
  <c r="K2056" i="7"/>
  <c r="L2294" i="7"/>
  <c r="L527" i="7"/>
  <c r="L1067" i="7"/>
  <c r="L1231" i="7"/>
  <c r="K782" i="7"/>
  <c r="L914" i="7"/>
  <c r="L1416" i="7"/>
  <c r="L1480" i="7"/>
  <c r="K2251" i="7"/>
  <c r="L377" i="7"/>
  <c r="L440" i="7"/>
  <c r="L469" i="7"/>
  <c r="L640" i="7"/>
  <c r="L670" i="7"/>
  <c r="K730" i="7"/>
  <c r="L734" i="7"/>
  <c r="K761" i="7"/>
  <c r="K830" i="7"/>
  <c r="L889" i="7"/>
  <c r="K1492" i="7"/>
  <c r="K118" i="7"/>
  <c r="K241" i="7"/>
  <c r="K630" i="7"/>
  <c r="L976" i="7"/>
  <c r="K1079" i="7"/>
  <c r="K2052" i="7"/>
  <c r="K1254" i="7"/>
  <c r="K1704" i="7"/>
  <c r="K1894" i="7"/>
  <c r="K67" i="7"/>
  <c r="K195" i="7"/>
  <c r="K323" i="7"/>
  <c r="K451" i="7"/>
  <c r="K582" i="7"/>
  <c r="K711" i="7"/>
  <c r="L2215" i="7"/>
  <c r="L2056" i="7"/>
  <c r="L1196" i="7"/>
  <c r="L205" i="7"/>
  <c r="L1807" i="7"/>
  <c r="L80" i="7"/>
  <c r="L2221" i="7"/>
  <c r="L459" i="7"/>
  <c r="L683" i="7"/>
  <c r="K972" i="7"/>
  <c r="L1191" i="7"/>
  <c r="K1615" i="7"/>
  <c r="L1748" i="7"/>
  <c r="K1837" i="7"/>
  <c r="K1908" i="7"/>
  <c r="K2220" i="7"/>
  <c r="L2251" i="7"/>
  <c r="L372" i="7"/>
  <c r="K476" i="7"/>
  <c r="L661" i="7"/>
  <c r="L695" i="7"/>
  <c r="K958" i="7"/>
  <c r="L1330" i="7"/>
  <c r="L1492" i="7"/>
  <c r="L1543" i="7"/>
  <c r="L1365" i="7"/>
  <c r="L107" i="7"/>
  <c r="L1270" i="7"/>
  <c r="K153" i="7"/>
  <c r="K372" i="7"/>
  <c r="L476" i="7"/>
  <c r="K562" i="7"/>
  <c r="K671" i="7"/>
  <c r="K766" i="7"/>
  <c r="K1022" i="7"/>
  <c r="K1335" i="7"/>
  <c r="K1543" i="7"/>
  <c r="K1365" i="7"/>
  <c r="K107" i="7"/>
  <c r="K1171" i="7"/>
  <c r="K1360" i="7"/>
  <c r="K1399" i="7"/>
  <c r="K1459" i="7"/>
  <c r="K1526" i="7"/>
  <c r="K1779" i="7"/>
  <c r="K2002" i="7"/>
  <c r="K2066" i="7"/>
  <c r="K1270" i="7"/>
  <c r="K2200" i="7"/>
  <c r="K2092" i="7"/>
  <c r="K2224" i="7"/>
  <c r="K748" i="7"/>
  <c r="K845" i="7"/>
  <c r="K1514" i="7"/>
  <c r="K1873" i="7"/>
  <c r="K314" i="7"/>
  <c r="K379" i="7"/>
  <c r="L411" i="7"/>
  <c r="L441" i="7"/>
  <c r="L471" i="7"/>
  <c r="K477" i="7"/>
  <c r="L2128" i="7"/>
  <c r="L1267" i="7"/>
  <c r="K413" i="7"/>
  <c r="K668" i="7"/>
  <c r="L697" i="7"/>
  <c r="L790" i="7"/>
  <c r="K925" i="7"/>
  <c r="K983" i="7"/>
  <c r="K1023" i="7"/>
  <c r="K1049" i="7"/>
  <c r="K1113" i="7"/>
  <c r="K1119" i="7"/>
  <c r="K1874" i="7"/>
  <c r="L1105" i="7"/>
  <c r="L1766" i="7"/>
  <c r="L1928" i="7"/>
  <c r="L99" i="7"/>
  <c r="L229" i="7"/>
  <c r="L355" i="7"/>
  <c r="L484" i="7"/>
  <c r="L611" i="7"/>
  <c r="L742" i="7"/>
  <c r="L868" i="7"/>
  <c r="K1478" i="7"/>
  <c r="K426" i="7"/>
  <c r="K943" i="7"/>
  <c r="K1071" i="7"/>
  <c r="K1137" i="7"/>
  <c r="K1351" i="7"/>
  <c r="K1422" i="7"/>
  <c r="K1452" i="7"/>
  <c r="L1555" i="7"/>
  <c r="K1619" i="7"/>
  <c r="L379" i="7"/>
  <c r="L832" i="7"/>
  <c r="L1049" i="7"/>
  <c r="L1874" i="7"/>
  <c r="K2132" i="7"/>
  <c r="K2254" i="7"/>
  <c r="K599" i="7"/>
  <c r="L271" i="7"/>
  <c r="L1515" i="7"/>
  <c r="L883" i="7"/>
  <c r="L1137" i="7"/>
  <c r="L1619" i="7"/>
  <c r="K2247" i="7"/>
  <c r="L90" i="7"/>
  <c r="L95" i="7"/>
  <c r="L117" i="7"/>
  <c r="L123" i="7"/>
  <c r="L148" i="7"/>
  <c r="K223" i="7"/>
  <c r="K252" i="7"/>
  <c r="K277" i="7"/>
  <c r="K316" i="7"/>
  <c r="L384" i="7"/>
  <c r="K437" i="7"/>
  <c r="K443" i="7"/>
  <c r="K601" i="7"/>
  <c r="K635" i="7"/>
  <c r="L767" i="7"/>
  <c r="K832" i="7"/>
  <c r="L857" i="7"/>
  <c r="K892" i="7"/>
  <c r="K1359" i="7"/>
  <c r="K1423" i="7"/>
  <c r="L208" i="7"/>
  <c r="K274" i="7"/>
  <c r="L821" i="7"/>
  <c r="K1124" i="7"/>
  <c r="K1576" i="7"/>
  <c r="K1834" i="7"/>
  <c r="K1959" i="7"/>
  <c r="K132" i="7"/>
  <c r="K260" i="7"/>
  <c r="K387" i="7"/>
  <c r="K516" i="7"/>
  <c r="K645" i="7"/>
  <c r="K774" i="7"/>
  <c r="K903" i="7"/>
  <c r="K1190" i="7"/>
  <c r="L2278" i="7"/>
  <c r="L273" i="7"/>
  <c r="L787" i="7"/>
  <c r="L885" i="7"/>
  <c r="L1005" i="7"/>
  <c r="L1042" i="7"/>
  <c r="L1138" i="7"/>
  <c r="L1201" i="7"/>
  <c r="L2133" i="7"/>
  <c r="L1468" i="7"/>
  <c r="K11" i="7"/>
  <c r="K1805" i="7"/>
  <c r="L2252" i="7"/>
  <c r="K1040" i="7"/>
  <c r="K1169" i="7"/>
  <c r="K1479" i="7"/>
  <c r="K1511" i="7"/>
  <c r="K1579" i="7"/>
  <c r="K1998" i="7"/>
  <c r="K2122" i="7"/>
  <c r="L96" i="7"/>
  <c r="K190" i="7"/>
  <c r="L252" i="7"/>
  <c r="L316" i="7"/>
  <c r="K347" i="7"/>
  <c r="L443" i="7"/>
  <c r="L533" i="7"/>
  <c r="L605" i="7"/>
  <c r="L635" i="7"/>
  <c r="L692" i="7"/>
  <c r="K699" i="7"/>
  <c r="L736" i="7"/>
  <c r="K823" i="7"/>
  <c r="L1023" i="7"/>
  <c r="K1085" i="7"/>
  <c r="L1198" i="7"/>
  <c r="L1423" i="7"/>
  <c r="K560" i="7"/>
  <c r="K2291" i="7"/>
  <c r="K2286" i="7"/>
  <c r="K1429" i="7"/>
  <c r="K1983" i="7"/>
  <c r="K2077" i="7"/>
  <c r="K2142" i="7"/>
  <c r="K1181" i="7"/>
  <c r="K1909" i="7"/>
  <c r="L1983" i="7"/>
  <c r="K2204" i="7"/>
  <c r="K1980" i="7"/>
  <c r="K2199" i="7"/>
  <c r="K1660" i="7"/>
  <c r="K1752" i="7"/>
  <c r="K2175" i="7"/>
  <c r="L1216" i="7"/>
  <c r="L1980" i="7"/>
  <c r="L32" i="7"/>
  <c r="K2161" i="7"/>
  <c r="K646" i="7"/>
  <c r="L743" i="7"/>
  <c r="K1095" i="7"/>
  <c r="K1396" i="7"/>
  <c r="K1557" i="7"/>
  <c r="L2010" i="7"/>
  <c r="K1215" i="7"/>
  <c r="K1244" i="7"/>
  <c r="L1494" i="7"/>
  <c r="L1536" i="7"/>
  <c r="L1561" i="7"/>
  <c r="L1627" i="7"/>
  <c r="L1728" i="7"/>
  <c r="L1752" i="7"/>
  <c r="L2047" i="7"/>
  <c r="L2078" i="7"/>
  <c r="L2096" i="7"/>
  <c r="L2134" i="7"/>
  <c r="K60" i="7"/>
  <c r="K358" i="7"/>
  <c r="K145" i="7"/>
  <c r="K270" i="7"/>
  <c r="K398" i="7"/>
  <c r="K525" i="7"/>
  <c r="K654" i="7"/>
  <c r="K813" i="7"/>
  <c r="K945" i="7"/>
  <c r="K1069" i="7"/>
  <c r="K1195" i="7"/>
  <c r="K1328" i="7"/>
  <c r="K1450" i="7"/>
  <c r="K1584" i="7"/>
  <c r="K1714" i="7"/>
  <c r="K1843" i="7"/>
  <c r="K1968" i="7"/>
  <c r="K2091" i="7"/>
  <c r="K2222" i="7"/>
  <c r="L719" i="7"/>
  <c r="L613" i="7"/>
  <c r="K744" i="7"/>
  <c r="K1242" i="7"/>
  <c r="K1497" i="7"/>
  <c r="K1626" i="7"/>
  <c r="K1754" i="7"/>
  <c r="K1915" i="7"/>
  <c r="K2074" i="7"/>
  <c r="K2202" i="7"/>
  <c r="K59" i="7"/>
  <c r="K442" i="7"/>
  <c r="K538" i="7"/>
  <c r="K698" i="7"/>
  <c r="L646" i="7"/>
  <c r="L797" i="7"/>
  <c r="L1095" i="7"/>
  <c r="L1866" i="7"/>
  <c r="K1674" i="7"/>
  <c r="K41" i="7"/>
  <c r="K264" i="7"/>
  <c r="K1170" i="7"/>
  <c r="L1181" i="7"/>
  <c r="K1403" i="7"/>
  <c r="K1407" i="7"/>
  <c r="K1440" i="7"/>
  <c r="K1463" i="7"/>
  <c r="K1631" i="7"/>
  <c r="L1692" i="7"/>
  <c r="L1756" i="7"/>
  <c r="K1783" i="7"/>
  <c r="K1852" i="7"/>
  <c r="L2101" i="7"/>
  <c r="K2239" i="7"/>
  <c r="L2269" i="7"/>
  <c r="L2272" i="7"/>
  <c r="L60" i="7"/>
  <c r="L92" i="7"/>
  <c r="L120" i="7"/>
  <c r="K278" i="7"/>
  <c r="K73" i="7"/>
  <c r="K394" i="7"/>
  <c r="K681" i="7"/>
  <c r="L145" i="7"/>
  <c r="L270" i="7"/>
  <c r="L398" i="7"/>
  <c r="L525" i="7"/>
  <c r="L654" i="7"/>
  <c r="L813" i="7"/>
  <c r="L945" i="7"/>
  <c r="L1069" i="7"/>
  <c r="L1195" i="7"/>
  <c r="L1328" i="7"/>
  <c r="L1450" i="7"/>
  <c r="L1584" i="7"/>
  <c r="L1714" i="7"/>
  <c r="K719" i="7"/>
  <c r="K1734" i="7"/>
  <c r="K1590" i="7"/>
  <c r="K1781" i="7"/>
  <c r="L1242" i="7"/>
  <c r="L1497" i="7"/>
  <c r="L1626" i="7"/>
  <c r="L1754" i="7"/>
  <c r="L1915" i="7"/>
  <c r="L2074" i="7"/>
  <c r="L2202" i="7"/>
  <c r="L59" i="7"/>
  <c r="L442" i="7"/>
  <c r="L538" i="7"/>
  <c r="L698" i="7"/>
  <c r="L890" i="7"/>
  <c r="K1050" i="7"/>
  <c r="K135" i="7"/>
  <c r="K262" i="7"/>
  <c r="K390" i="7"/>
  <c r="K518" i="7"/>
  <c r="K797" i="7"/>
  <c r="L41" i="7"/>
  <c r="L1211" i="7"/>
  <c r="L1244" i="7"/>
  <c r="K1527" i="7"/>
  <c r="L1593" i="7"/>
  <c r="L1598" i="7"/>
  <c r="L1660" i="7"/>
  <c r="L1783" i="7"/>
  <c r="L1822" i="7"/>
  <c r="L2015" i="7"/>
  <c r="K2101" i="7"/>
  <c r="K2109" i="7"/>
  <c r="K2112" i="7"/>
  <c r="L2225" i="7"/>
  <c r="L2239" i="7"/>
  <c r="L307" i="7"/>
  <c r="L1160" i="7"/>
  <c r="L1669" i="7"/>
  <c r="L49" i="7"/>
  <c r="L2028" i="7"/>
  <c r="L1647" i="7"/>
  <c r="L1926" i="7"/>
  <c r="L1838" i="7"/>
  <c r="K1491" i="7"/>
  <c r="L1170" i="7"/>
  <c r="K1207" i="7"/>
  <c r="L1245" i="7"/>
  <c r="L1273" i="7"/>
  <c r="K1303" i="7"/>
  <c r="K1308" i="7"/>
  <c r="K1312" i="7"/>
  <c r="K1369" i="7"/>
  <c r="K1374" i="7"/>
  <c r="L1527" i="7"/>
  <c r="K1534" i="7"/>
  <c r="L1599" i="7"/>
  <c r="K1624" i="7"/>
  <c r="K1628" i="7"/>
  <c r="K1725" i="7"/>
  <c r="L1909" i="7"/>
  <c r="L1916" i="7"/>
  <c r="K1951" i="7"/>
  <c r="K1976" i="7"/>
  <c r="L2013" i="7"/>
  <c r="K2236" i="7"/>
  <c r="L703" i="7"/>
  <c r="K307" i="7"/>
  <c r="L1260" i="7"/>
  <c r="L334" i="7"/>
  <c r="K1160" i="7"/>
  <c r="K1669" i="7"/>
  <c r="K49" i="7"/>
  <c r="K2028" i="7"/>
  <c r="K1647" i="7"/>
  <c r="K1583" i="7"/>
  <c r="K1325" i="7"/>
  <c r="K1261" i="7"/>
  <c r="K1447" i="7"/>
  <c r="K46" i="7"/>
  <c r="K176" i="7"/>
  <c r="K332" i="7"/>
  <c r="K458" i="7"/>
  <c r="K589" i="7"/>
  <c r="K718" i="7"/>
  <c r="K844" i="7"/>
  <c r="K1000" i="7"/>
  <c r="K1926" i="7"/>
  <c r="K1838" i="7"/>
  <c r="K27" i="7"/>
  <c r="K31" i="7"/>
  <c r="L1491" i="7"/>
  <c r="K2267" i="7"/>
  <c r="K1180" i="7"/>
  <c r="L1207" i="7"/>
  <c r="L1241" i="7"/>
  <c r="K1248" i="7"/>
  <c r="K1400" i="7"/>
  <c r="L1628" i="7"/>
  <c r="L1657" i="7"/>
  <c r="K1664" i="7"/>
  <c r="L1725" i="7"/>
  <c r="L1846" i="7"/>
  <c r="L1879" i="7"/>
  <c r="K1884" i="7"/>
  <c r="K1887" i="7"/>
  <c r="L2236" i="7"/>
  <c r="K1216" i="7"/>
  <c r="K1408" i="7"/>
  <c r="L1433" i="7"/>
  <c r="K1469" i="7"/>
  <c r="K1595" i="7"/>
  <c r="K1632" i="7"/>
  <c r="L1664" i="7"/>
  <c r="K1717" i="7"/>
  <c r="L1753" i="7"/>
  <c r="K1757" i="7"/>
  <c r="L1884" i="7"/>
  <c r="L1951" i="7"/>
  <c r="L1976" i="7"/>
  <c r="K2006" i="7"/>
  <c r="K2016" i="7"/>
  <c r="K2073" i="7"/>
  <c r="L2080" i="7"/>
  <c r="K2231" i="7"/>
  <c r="K301" i="7"/>
  <c r="K615" i="7"/>
  <c r="L707" i="7"/>
  <c r="L848" i="7"/>
  <c r="L1893" i="7"/>
  <c r="L1114" i="7"/>
  <c r="L1738" i="7"/>
  <c r="L1310" i="7"/>
  <c r="K1200" i="7"/>
  <c r="L1408" i="7"/>
  <c r="L1469" i="7"/>
  <c r="K1488" i="7"/>
  <c r="K1588" i="7"/>
  <c r="L1595" i="7"/>
  <c r="L1632" i="7"/>
  <c r="L1717" i="7"/>
  <c r="K2268" i="7"/>
  <c r="K2271" i="7"/>
  <c r="K2303" i="7"/>
  <c r="K89" i="7"/>
  <c r="L301" i="7"/>
  <c r="L615" i="7"/>
  <c r="K79" i="7"/>
  <c r="K203" i="7"/>
  <c r="K333" i="7"/>
  <c r="K460" i="7"/>
  <c r="K590" i="7"/>
  <c r="K720" i="7"/>
  <c r="K878" i="7"/>
  <c r="K1002" i="7"/>
  <c r="K1134" i="7"/>
  <c r="K1263" i="7"/>
  <c r="K1389" i="7"/>
  <c r="K1516" i="7"/>
  <c r="K1651" i="7"/>
  <c r="K1774" i="7"/>
  <c r="K1906" i="7"/>
  <c r="K2031" i="7"/>
  <c r="K2158" i="7"/>
  <c r="L1828" i="7"/>
  <c r="L1397" i="7"/>
  <c r="K1962" i="7"/>
  <c r="K848" i="7"/>
  <c r="K1893" i="7"/>
  <c r="K1178" i="7"/>
  <c r="K1339" i="7"/>
  <c r="K1562" i="7"/>
  <c r="K1690" i="7"/>
  <c r="K1818" i="7"/>
  <c r="K1978" i="7"/>
  <c r="K2137" i="7"/>
  <c r="K2266" i="7"/>
  <c r="K154" i="7"/>
  <c r="K474" i="7"/>
  <c r="K634" i="7"/>
  <c r="K793" i="7"/>
  <c r="K986" i="7"/>
  <c r="L1454" i="7"/>
  <c r="L911" i="7"/>
  <c r="K1616" i="7"/>
  <c r="L1991" i="7"/>
  <c r="L967" i="7"/>
  <c r="K1578" i="7"/>
  <c r="L1960" i="7"/>
  <c r="K1577" i="7"/>
  <c r="K1935" i="7"/>
  <c r="K1354" i="7"/>
  <c r="K1482" i="7"/>
  <c r="K77" i="7"/>
  <c r="K202" i="7"/>
  <c r="K367" i="7"/>
  <c r="K492" i="7"/>
  <c r="K618" i="7"/>
  <c r="K749" i="7"/>
  <c r="K875" i="7"/>
  <c r="K1034" i="7"/>
  <c r="K1738" i="7"/>
  <c r="L1429" i="7"/>
  <c r="K2003" i="7"/>
  <c r="L1175" i="7"/>
  <c r="K1209" i="7"/>
  <c r="K1214" i="7"/>
  <c r="K1268" i="7"/>
  <c r="K1305" i="7"/>
  <c r="K1332" i="7"/>
  <c r="L1361" i="7"/>
  <c r="K1375" i="7"/>
  <c r="K1629" i="7"/>
  <c r="L1661" i="7"/>
  <c r="K1684" i="7"/>
  <c r="L1726" i="7"/>
  <c r="K1755" i="7"/>
  <c r="L1849" i="7"/>
  <c r="L1888" i="7"/>
  <c r="L1914" i="7"/>
  <c r="L1944" i="7"/>
  <c r="K1948" i="7"/>
  <c r="K1952" i="7"/>
  <c r="K1977" i="7"/>
  <c r="K2258" i="7"/>
  <c r="L2303" i="7"/>
  <c r="L89" i="7"/>
  <c r="L199" i="7"/>
  <c r="L489" i="7"/>
  <c r="L740" i="7"/>
  <c r="K2287" i="7"/>
  <c r="K1828" i="7"/>
  <c r="K1397" i="7"/>
  <c r="L679" i="7"/>
  <c r="K1454" i="7"/>
  <c r="K1991" i="7"/>
  <c r="K32" i="7"/>
  <c r="L2003" i="7"/>
  <c r="L2300" i="7"/>
  <c r="K1205" i="7"/>
  <c r="L1209" i="7"/>
  <c r="K1233" i="7"/>
  <c r="K1246" i="7"/>
  <c r="K1299" i="7"/>
  <c r="L1305" i="7"/>
  <c r="L1332" i="7"/>
  <c r="L1375" i="7"/>
  <c r="L1488" i="7"/>
  <c r="L1530" i="7"/>
  <c r="K1535" i="7"/>
  <c r="K1600" i="7"/>
  <c r="L1629" i="7"/>
  <c r="L1684" i="7"/>
  <c r="K1727" i="7"/>
  <c r="K1821" i="7"/>
  <c r="L1945" i="7"/>
  <c r="L2046" i="7"/>
  <c r="L2138" i="7"/>
  <c r="L2170" i="7"/>
  <c r="L2175" i="7"/>
  <c r="L2199" i="7"/>
  <c r="L2204" i="7"/>
  <c r="L2207" i="7"/>
  <c r="L2298" i="7"/>
  <c r="L1736" i="7"/>
  <c r="L2287" i="7"/>
  <c r="L1047" i="7"/>
  <c r="L1246" i="7"/>
  <c r="L1299" i="7"/>
  <c r="L1521" i="7"/>
  <c r="K1530" i="7"/>
  <c r="L1535" i="7"/>
  <c r="K1596" i="7"/>
  <c r="L1600" i="7"/>
  <c r="K1662" i="7"/>
  <c r="L1688" i="7"/>
  <c r="L1885" i="7"/>
  <c r="L1950" i="7"/>
  <c r="K1984" i="7"/>
  <c r="K2007" i="7"/>
  <c r="K2035" i="7"/>
  <c r="L2043" i="7"/>
  <c r="K2067" i="7"/>
  <c r="K2075" i="7"/>
  <c r="K2238" i="7"/>
  <c r="K2298" i="7"/>
  <c r="K63" i="7"/>
  <c r="K90" i="7"/>
  <c r="K200" i="7"/>
  <c r="K521" i="7"/>
  <c r="K746" i="7"/>
  <c r="K1736" i="7"/>
  <c r="K167" i="7"/>
  <c r="K905" i="7"/>
  <c r="K2057" i="7"/>
  <c r="K110" i="7"/>
  <c r="K239" i="7"/>
  <c r="K368" i="7"/>
  <c r="K493" i="7"/>
  <c r="K620" i="7"/>
  <c r="K783" i="7"/>
  <c r="K912" i="7"/>
  <c r="K1037" i="7"/>
  <c r="K1166" i="7"/>
  <c r="K1295" i="7"/>
  <c r="K1421" i="7"/>
  <c r="K1552" i="7"/>
  <c r="K1681" i="7"/>
  <c r="K1808" i="7"/>
  <c r="K1937" i="7"/>
  <c r="K2062" i="7"/>
  <c r="K2190" i="7"/>
  <c r="L1832" i="7"/>
  <c r="L1641" i="7"/>
  <c r="K369" i="7"/>
  <c r="K228" i="7"/>
  <c r="K166" i="7"/>
  <c r="K1901" i="7"/>
  <c r="K1923" i="7"/>
  <c r="L47" i="7"/>
  <c r="L1383" i="7"/>
  <c r="K7" i="7"/>
  <c r="K1047" i="7"/>
  <c r="K1466" i="7"/>
  <c r="K1523" i="7"/>
  <c r="K1756" i="7"/>
  <c r="L1821" i="7"/>
  <c r="L1883" i="7"/>
  <c r="L110" i="7"/>
  <c r="L239" i="7"/>
  <c r="L368" i="7"/>
  <c r="L493" i="7"/>
  <c r="L620" i="7"/>
  <c r="L783" i="7"/>
  <c r="L1808" i="7"/>
  <c r="L1937" i="7"/>
  <c r="L2062" i="7"/>
  <c r="L2190" i="7"/>
  <c r="K1832" i="7"/>
  <c r="K1641" i="7"/>
  <c r="K47" i="7"/>
  <c r="K743" i="7"/>
  <c r="K2010" i="7"/>
  <c r="K1239" i="7"/>
  <c r="K1247" i="7"/>
  <c r="K1302" i="7"/>
  <c r="K1494" i="7"/>
  <c r="K1531" i="7"/>
  <c r="K1536" i="7"/>
  <c r="K1561" i="7"/>
  <c r="K1620" i="7"/>
  <c r="K1723" i="7"/>
  <c r="L1727" i="7"/>
  <c r="K1819" i="7"/>
  <c r="K1876" i="7"/>
  <c r="L2001" i="7"/>
  <c r="L2040" i="7"/>
  <c r="K2047" i="7"/>
  <c r="K2078" i="7"/>
  <c r="K2096" i="7"/>
  <c r="L218" i="7"/>
  <c r="K311" i="7"/>
  <c r="K446" i="7"/>
  <c r="L539" i="7"/>
  <c r="L600" i="7"/>
  <c r="K638" i="7"/>
  <c r="K664" i="7"/>
  <c r="K952" i="7"/>
  <c r="K992" i="7"/>
  <c r="L1024" i="7"/>
  <c r="K1115" i="7"/>
  <c r="K1150" i="7"/>
  <c r="K2004" i="7"/>
  <c r="L1687" i="7"/>
  <c r="K2033" i="7"/>
  <c r="L2070" i="7"/>
  <c r="L2127" i="7"/>
  <c r="L2288" i="7"/>
  <c r="L56" i="7"/>
  <c r="K279" i="7"/>
  <c r="L337" i="7"/>
  <c r="L499" i="7"/>
  <c r="K659" i="7"/>
  <c r="K854" i="7"/>
  <c r="L913" i="7"/>
  <c r="L1004" i="7"/>
  <c r="K302" i="7"/>
  <c r="K227" i="7"/>
  <c r="K1764" i="7"/>
  <c r="L638" i="7"/>
  <c r="K1055" i="7"/>
  <c r="L1150" i="7"/>
  <c r="L2033" i="7"/>
  <c r="L279" i="7"/>
  <c r="L854" i="7"/>
  <c r="K1703" i="7"/>
  <c r="K215" i="7"/>
  <c r="K219" i="7"/>
  <c r="K1052" i="7"/>
  <c r="L1055" i="7"/>
  <c r="K92" i="7"/>
  <c r="K96" i="7"/>
  <c r="K120" i="7"/>
  <c r="K125" i="7"/>
  <c r="K149" i="7"/>
  <c r="K184" i="7"/>
  <c r="L219" i="7"/>
  <c r="L256" i="7"/>
  <c r="K280" i="7"/>
  <c r="K284" i="7"/>
  <c r="L287" i="7"/>
  <c r="K341" i="7"/>
  <c r="K380" i="7"/>
  <c r="K404" i="7"/>
  <c r="K440" i="7"/>
  <c r="K480" i="7"/>
  <c r="L511" i="7"/>
  <c r="K543" i="7"/>
  <c r="K574" i="7"/>
  <c r="K639" i="7"/>
  <c r="L668" i="7"/>
  <c r="K702" i="7"/>
  <c r="L925" i="7"/>
  <c r="K928" i="7"/>
  <c r="K1041" i="7"/>
  <c r="K1081" i="7"/>
  <c r="K1107" i="7"/>
  <c r="K1151" i="7"/>
  <c r="L1359" i="7"/>
  <c r="L1451" i="7"/>
  <c r="L1591" i="7"/>
  <c r="K1907" i="7"/>
  <c r="L1970" i="7"/>
  <c r="K2038" i="7"/>
  <c r="L2094" i="7"/>
  <c r="L2132" i="7"/>
  <c r="K2293" i="7"/>
  <c r="K183" i="7"/>
  <c r="L241" i="7"/>
  <c r="K309" i="7"/>
  <c r="L343" i="7"/>
  <c r="K503" i="7"/>
  <c r="K724" i="7"/>
  <c r="L760" i="7"/>
  <c r="K882" i="7"/>
  <c r="L918" i="7"/>
  <c r="K1110" i="7"/>
  <c r="K1607" i="7"/>
  <c r="L125" i="7"/>
  <c r="L149" i="7"/>
  <c r="L215" i="7"/>
  <c r="L284" i="7"/>
  <c r="L341" i="7"/>
  <c r="K351" i="7"/>
  <c r="K444" i="7"/>
  <c r="K567" i="7"/>
  <c r="L601" i="7"/>
  <c r="L639" i="7"/>
  <c r="L699" i="7"/>
  <c r="L702" i="7"/>
  <c r="K727" i="7"/>
  <c r="L761" i="7"/>
  <c r="L799" i="7"/>
  <c r="L928" i="7"/>
  <c r="K985" i="7"/>
  <c r="L1081" i="7"/>
  <c r="L1085" i="7"/>
  <c r="L1151" i="7"/>
  <c r="K1271" i="7"/>
  <c r="L1907" i="7"/>
  <c r="L2038" i="7"/>
  <c r="L183" i="7"/>
  <c r="L309" i="7"/>
  <c r="K465" i="7"/>
  <c r="K663" i="7"/>
  <c r="L724" i="7"/>
  <c r="L882" i="7"/>
  <c r="K980" i="7"/>
  <c r="L1110" i="7"/>
  <c r="L1737" i="7"/>
  <c r="L1957" i="7"/>
  <c r="L1155" i="7"/>
  <c r="K192" i="7"/>
  <c r="K222" i="7"/>
  <c r="L242" i="7"/>
  <c r="L342" i="7"/>
  <c r="K345" i="7"/>
  <c r="L351" i="7"/>
  <c r="K411" i="7"/>
  <c r="K416" i="7"/>
  <c r="L444" i="7"/>
  <c r="L477" i="7"/>
  <c r="L567" i="7"/>
  <c r="L637" i="7"/>
  <c r="K669" i="7"/>
  <c r="L727" i="7"/>
  <c r="K786" i="7"/>
  <c r="K825" i="7"/>
  <c r="K1053" i="7"/>
  <c r="L1168" i="7"/>
  <c r="K1330" i="7"/>
  <c r="K1457" i="7"/>
  <c r="K1618" i="7"/>
  <c r="K1975" i="7"/>
  <c r="K2197" i="7"/>
  <c r="K147" i="7"/>
  <c r="K244" i="7"/>
  <c r="K405" i="7"/>
  <c r="K625" i="7"/>
  <c r="L663" i="7"/>
  <c r="K784" i="7"/>
  <c r="K2269" i="7"/>
  <c r="K2272" i="7"/>
  <c r="L192" i="7"/>
  <c r="L222" i="7"/>
  <c r="K288" i="7"/>
  <c r="K407" i="7"/>
  <c r="K512" i="7"/>
  <c r="L786" i="7"/>
  <c r="K795" i="7"/>
  <c r="K800" i="7"/>
  <c r="K921" i="7"/>
  <c r="K948" i="7"/>
  <c r="K990" i="7"/>
  <c r="L1053" i="7"/>
  <c r="K1083" i="7"/>
  <c r="K1086" i="7"/>
  <c r="K1364" i="7"/>
  <c r="L1457" i="7"/>
  <c r="L1518" i="7"/>
  <c r="L1618" i="7"/>
  <c r="L1975" i="7"/>
  <c r="K2099" i="7"/>
  <c r="K2159" i="7"/>
  <c r="K87" i="7"/>
  <c r="L147" i="7"/>
  <c r="L244" i="7"/>
  <c r="K371" i="7"/>
  <c r="K565" i="7"/>
  <c r="L625" i="7"/>
  <c r="L784" i="7"/>
  <c r="K1039" i="7"/>
  <c r="K561" i="7"/>
  <c r="L2071" i="7"/>
  <c r="L2105" i="7"/>
  <c r="L2111" i="7"/>
  <c r="K2134" i="7"/>
  <c r="K2139" i="7"/>
  <c r="L277" i="7"/>
  <c r="L285" i="7"/>
  <c r="L288" i="7"/>
  <c r="K349" i="7"/>
  <c r="K478" i="7"/>
  <c r="K703" i="7"/>
  <c r="L766" i="7"/>
  <c r="L795" i="7"/>
  <c r="L800" i="7"/>
  <c r="L825" i="7"/>
  <c r="K889" i="7"/>
  <c r="L921" i="7"/>
  <c r="L1015" i="7"/>
  <c r="K1076" i="7"/>
  <c r="K1118" i="7"/>
  <c r="L1139" i="7"/>
  <c r="K1152" i="7"/>
  <c r="K1943" i="7"/>
  <c r="K1198" i="7"/>
  <c r="L1364" i="7"/>
  <c r="K1524" i="7"/>
  <c r="K1782" i="7"/>
  <c r="K2065" i="7"/>
  <c r="L87" i="7"/>
  <c r="K312" i="7"/>
  <c r="K530" i="7"/>
  <c r="L565" i="7"/>
  <c r="K690" i="7"/>
  <c r="K887" i="7"/>
  <c r="L1039" i="7"/>
  <c r="K1105" i="7"/>
  <c r="L561" i="7"/>
  <c r="K245" i="7"/>
  <c r="K445" i="7"/>
  <c r="K501" i="7"/>
  <c r="L512" i="7"/>
  <c r="L537" i="7"/>
  <c r="K603" i="7"/>
  <c r="K606" i="7"/>
  <c r="K728" i="7"/>
  <c r="K978" i="7"/>
  <c r="K1148" i="7"/>
  <c r="K2261" i="7"/>
  <c r="K470" i="7"/>
  <c r="K849" i="7"/>
  <c r="K981" i="7"/>
  <c r="K2208" i="7"/>
  <c r="K2233" i="7"/>
  <c r="K2237" i="7"/>
  <c r="K2240" i="7"/>
  <c r="K286" i="7"/>
  <c r="K310" i="7"/>
  <c r="L314" i="7"/>
  <c r="K448" i="7"/>
  <c r="L501" i="7"/>
  <c r="K541" i="7"/>
  <c r="K544" i="7"/>
  <c r="L728" i="7"/>
  <c r="K767" i="7"/>
  <c r="K855" i="7"/>
  <c r="K923" i="7"/>
  <c r="K1051" i="7"/>
  <c r="K1623" i="7"/>
  <c r="K1747" i="7"/>
  <c r="L2261" i="7"/>
  <c r="K114" i="7"/>
  <c r="K433" i="7"/>
  <c r="L470" i="7"/>
  <c r="K595" i="7"/>
  <c r="K789" i="7"/>
  <c r="K951" i="7"/>
  <c r="L981" i="7"/>
  <c r="K1045" i="7"/>
  <c r="K1574" i="7"/>
  <c r="K1603" i="7"/>
  <c r="K873" i="7"/>
  <c r="L2233" i="7"/>
  <c r="L2237" i="7"/>
  <c r="L2240" i="7"/>
  <c r="L116" i="7"/>
  <c r="L121" i="7"/>
  <c r="L128" i="7"/>
  <c r="L190" i="7"/>
  <c r="K212" i="7"/>
  <c r="K218" i="7"/>
  <c r="K249" i="7"/>
  <c r="L310" i="7"/>
  <c r="L445" i="7"/>
  <c r="K479" i="7"/>
  <c r="K504" i="7"/>
  <c r="K510" i="7"/>
  <c r="L541" i="7"/>
  <c r="L544" i="7"/>
  <c r="K628" i="7"/>
  <c r="K661" i="7"/>
  <c r="K704" i="7"/>
  <c r="L733" i="7"/>
  <c r="K764" i="7"/>
  <c r="K798" i="7"/>
  <c r="K817" i="7"/>
  <c r="K861" i="7"/>
  <c r="K864" i="7"/>
  <c r="K991" i="7"/>
  <c r="K1084" i="7"/>
  <c r="K1939" i="7"/>
  <c r="K2164" i="7"/>
  <c r="K2223" i="7"/>
  <c r="L114" i="7"/>
  <c r="K214" i="7"/>
  <c r="K374" i="7"/>
  <c r="L433" i="7"/>
  <c r="L595" i="7"/>
  <c r="K754" i="7"/>
  <c r="L951" i="7"/>
  <c r="L1045" i="7"/>
  <c r="L1574" i="7"/>
  <c r="L249" i="7"/>
  <c r="L286" i="7"/>
  <c r="L382" i="7"/>
  <c r="L510" i="7"/>
  <c r="K539" i="7"/>
  <c r="K542" i="7"/>
  <c r="L604" i="7"/>
  <c r="L606" i="7"/>
  <c r="L667" i="7"/>
  <c r="K670" i="7"/>
  <c r="L764" i="7"/>
  <c r="K792" i="7"/>
  <c r="L864" i="7"/>
  <c r="K988" i="7"/>
  <c r="L991" i="7"/>
  <c r="K1024" i="7"/>
  <c r="L1113" i="7"/>
  <c r="L1586" i="7"/>
  <c r="K1687" i="7"/>
  <c r="K1878" i="7"/>
  <c r="K2070" i="7"/>
  <c r="L2164" i="7"/>
  <c r="L2223" i="7"/>
  <c r="K2288" i="7"/>
  <c r="K56" i="7"/>
  <c r="K180" i="7"/>
  <c r="K337" i="7"/>
  <c r="L374" i="7"/>
  <c r="K499" i="7"/>
  <c r="L535" i="7"/>
  <c r="K694" i="7"/>
  <c r="K913" i="7"/>
  <c r="K1004" i="7"/>
  <c r="K1109" i="7"/>
  <c r="L302" i="7"/>
  <c r="K2061" i="7"/>
  <c r="K2191" i="7"/>
  <c r="K1319" i="7"/>
  <c r="K2182" i="7"/>
  <c r="K2133" i="7"/>
  <c r="K2295" i="7"/>
  <c r="K1196" i="7"/>
  <c r="K205" i="7"/>
  <c r="K1807" i="7"/>
  <c r="K80" i="7"/>
  <c r="L2061" i="7"/>
  <c r="K683" i="7"/>
  <c r="K1390" i="7"/>
  <c r="K1445" i="7"/>
  <c r="L1683" i="7"/>
  <c r="K2257" i="7"/>
  <c r="L1319" i="7"/>
  <c r="L2182" i="7"/>
  <c r="L1240" i="7"/>
  <c r="L1913" i="7"/>
  <c r="L791" i="7"/>
  <c r="K1940" i="7"/>
  <c r="K2090" i="7"/>
  <c r="L619" i="7"/>
  <c r="L877" i="7"/>
  <c r="L969" i="7"/>
  <c r="L1001" i="7"/>
  <c r="L1169" i="7"/>
  <c r="L1390" i="7"/>
  <c r="L1511" i="7"/>
  <c r="L1517" i="7"/>
  <c r="L1873" i="7"/>
  <c r="L2058" i="7"/>
  <c r="L2257" i="7"/>
  <c r="L227" i="7"/>
  <c r="L1764" i="7"/>
  <c r="L1124" i="7"/>
  <c r="L1576" i="7"/>
  <c r="L1834" i="7"/>
  <c r="L1959" i="7"/>
  <c r="L132" i="7"/>
  <c r="L260" i="7"/>
  <c r="L387" i="7"/>
  <c r="L516" i="7"/>
  <c r="L645" i="7"/>
  <c r="L996" i="7"/>
  <c r="L1797" i="7"/>
  <c r="L2289" i="7"/>
  <c r="L563" i="7"/>
  <c r="L818" i="7"/>
  <c r="L977" i="7"/>
  <c r="L1007" i="7"/>
  <c r="L1077" i="7"/>
  <c r="L1140" i="7"/>
  <c r="L1234" i="7"/>
  <c r="L1333" i="7"/>
  <c r="L1366" i="7"/>
  <c r="L1428" i="7"/>
  <c r="L1520" i="7"/>
  <c r="L1718" i="7"/>
  <c r="L1815" i="7"/>
  <c r="L2036" i="7"/>
  <c r="K2230" i="7"/>
  <c r="L2262" i="7"/>
  <c r="L2012" i="7"/>
  <c r="L1373" i="7"/>
  <c r="L54" i="7"/>
  <c r="K1744" i="7"/>
  <c r="K2193" i="7"/>
  <c r="L2224" i="7"/>
  <c r="K365" i="7"/>
  <c r="K457" i="7"/>
  <c r="K939" i="7"/>
  <c r="L1063" i="7"/>
  <c r="K1712" i="7"/>
  <c r="L2020" i="7"/>
  <c r="L1703" i="7"/>
  <c r="L774" i="7"/>
  <c r="L1126" i="7"/>
  <c r="L1444" i="7"/>
  <c r="K1642" i="7"/>
  <c r="L2085" i="7"/>
  <c r="L2230" i="7"/>
  <c r="K2012" i="7"/>
  <c r="K1373" i="7"/>
  <c r="K271" i="7"/>
  <c r="K54" i="7"/>
  <c r="K432" i="7"/>
  <c r="K1165" i="7"/>
  <c r="K1227" i="7"/>
  <c r="K1327" i="7"/>
  <c r="K1388" i="7"/>
  <c r="K1484" i="7"/>
  <c r="K1871" i="7"/>
  <c r="K1996" i="7"/>
  <c r="K2125" i="7"/>
  <c r="L365" i="7"/>
  <c r="K651" i="7"/>
  <c r="L779" i="7"/>
  <c r="L939" i="7"/>
  <c r="L1075" i="7"/>
  <c r="L1133" i="7"/>
  <c r="K1223" i="7"/>
  <c r="K1676" i="7"/>
  <c r="L1712" i="7"/>
  <c r="L1775" i="7"/>
  <c r="K1875" i="7"/>
  <c r="K2087" i="7"/>
  <c r="K2184" i="7"/>
  <c r="K2280" i="7"/>
  <c r="L1165" i="7"/>
  <c r="L1227" i="7"/>
  <c r="L1327" i="7"/>
  <c r="L1388" i="7"/>
  <c r="L1484" i="7"/>
  <c r="L1871" i="7"/>
  <c r="K2032" i="7"/>
  <c r="K2160" i="7"/>
  <c r="K75" i="7"/>
  <c r="K397" i="7"/>
  <c r="K883" i="7"/>
  <c r="L1351" i="7"/>
  <c r="L2184" i="7"/>
  <c r="L2032" i="7"/>
  <c r="L2160" i="7"/>
  <c r="L75" i="7"/>
  <c r="K1483" i="7"/>
  <c r="K1582" i="7"/>
  <c r="K1716" i="7"/>
  <c r="K1737" i="7"/>
  <c r="K1259" i="7"/>
  <c r="K1957" i="7"/>
  <c r="K1155" i="7"/>
  <c r="L2115" i="7"/>
  <c r="L804" i="7"/>
  <c r="L1478" i="7"/>
  <c r="K2255" i="7"/>
  <c r="L2291" i="7"/>
  <c r="K1949" i="7"/>
  <c r="K1468" i="7"/>
  <c r="K1495" i="7"/>
  <c r="K2102" i="7"/>
  <c r="K1167" i="7"/>
  <c r="K1231" i="7"/>
  <c r="K1329" i="7"/>
  <c r="K1420" i="7"/>
  <c r="K1515" i="7"/>
  <c r="K1773" i="7"/>
  <c r="K1904" i="7"/>
  <c r="K2189" i="7"/>
  <c r="L397" i="7"/>
  <c r="K459" i="7"/>
  <c r="L559" i="7"/>
  <c r="L782" i="7"/>
  <c r="L943" i="7"/>
  <c r="K974" i="7"/>
  <c r="L1102" i="7"/>
  <c r="K1135" i="7"/>
  <c r="K1358" i="7"/>
  <c r="L1393" i="7"/>
  <c r="L1422" i="7"/>
  <c r="L1483" i="7"/>
  <c r="L1582" i="7"/>
  <c r="K1809" i="7"/>
  <c r="K1899" i="7"/>
  <c r="K2185" i="7"/>
  <c r="L2220" i="7"/>
  <c r="K2213" i="7"/>
  <c r="L934" i="7"/>
  <c r="L1190" i="7"/>
  <c r="L1673" i="7"/>
  <c r="L2118" i="7"/>
  <c r="K2226" i="7"/>
  <c r="L2255" i="7"/>
  <c r="L1773" i="7"/>
  <c r="L1904" i="7"/>
  <c r="K1967" i="7"/>
  <c r="L141" i="7"/>
  <c r="L748" i="7"/>
  <c r="L1135" i="7"/>
  <c r="L1326" i="7"/>
  <c r="L1358" i="7"/>
  <c r="L2185" i="7"/>
  <c r="K2285" i="7"/>
  <c r="L1988" i="7"/>
  <c r="L2213" i="7"/>
  <c r="K2165" i="7"/>
  <c r="L2226" i="7"/>
  <c r="L269" i="7"/>
  <c r="L1458" i="7"/>
  <c r="K2221" i="7"/>
  <c r="K910" i="7"/>
  <c r="K998" i="7"/>
  <c r="L1071" i="7"/>
  <c r="K1106" i="7"/>
  <c r="K1748" i="7"/>
  <c r="L1800" i="7"/>
  <c r="L1810" i="7"/>
  <c r="K2130" i="7"/>
  <c r="L2165" i="7"/>
  <c r="K1194" i="7"/>
  <c r="K1262" i="7"/>
  <c r="K1356" i="7"/>
  <c r="L1967" i="7"/>
  <c r="L2092" i="7"/>
  <c r="L2286" i="7"/>
  <c r="K141" i="7"/>
  <c r="L811" i="7"/>
  <c r="L872" i="7"/>
  <c r="L910" i="7"/>
  <c r="K1487" i="7"/>
  <c r="L2024" i="7"/>
  <c r="L1136" i="7"/>
  <c r="L708" i="7"/>
  <c r="L2026" i="7"/>
  <c r="K1288" i="7"/>
  <c r="K1766" i="7"/>
  <c r="K1928" i="7"/>
  <c r="K99" i="7"/>
  <c r="K229" i="7"/>
  <c r="K355" i="7"/>
  <c r="K484" i="7"/>
  <c r="K611" i="7"/>
  <c r="K742" i="7"/>
  <c r="K1414" i="7"/>
  <c r="K2278" i="7"/>
  <c r="K1800" i="7"/>
  <c r="K1810" i="7"/>
  <c r="K273" i="7"/>
  <c r="K787" i="7"/>
  <c r="K885" i="7"/>
  <c r="K1005" i="7"/>
  <c r="K1042" i="7"/>
  <c r="K1138" i="7"/>
  <c r="K1201" i="7"/>
  <c r="K1269" i="7"/>
  <c r="K1362" i="7"/>
  <c r="K1425" i="7"/>
  <c r="K1490" i="7"/>
  <c r="K1587" i="7"/>
  <c r="K1812" i="7"/>
  <c r="K2005" i="7"/>
  <c r="K2068" i="7"/>
  <c r="L2130" i="7"/>
  <c r="K2229" i="7"/>
  <c r="L1880" i="7"/>
  <c r="L696" i="7"/>
  <c r="K984" i="7"/>
  <c r="L11" i="7"/>
  <c r="K1936" i="7"/>
  <c r="K2095" i="7"/>
  <c r="K1132" i="7"/>
  <c r="K1267" i="7"/>
  <c r="L1487" i="7"/>
  <c r="K1555" i="7"/>
  <c r="L1837" i="7"/>
  <c r="L1908" i="7"/>
  <c r="K2024" i="7"/>
  <c r="J19" i="7"/>
  <c r="L19" i="7" s="1"/>
  <c r="K19" i="7"/>
  <c r="K12" i="7"/>
  <c r="L12" i="7"/>
  <c r="K1930" i="7"/>
  <c r="L1930" i="7"/>
  <c r="K1449" i="7"/>
  <c r="K1650" i="7"/>
  <c r="K2030" i="7"/>
  <c r="K2157" i="7"/>
  <c r="K44" i="7"/>
  <c r="K1769" i="7"/>
  <c r="L1194" i="7"/>
  <c r="L1262" i="7"/>
  <c r="L1356" i="7"/>
  <c r="L1449" i="7"/>
  <c r="L1650" i="7"/>
  <c r="K1971" i="7"/>
  <c r="K877" i="7"/>
  <c r="L1132" i="7"/>
  <c r="L1971" i="7"/>
  <c r="L2095" i="7"/>
  <c r="L552" i="7"/>
  <c r="L1744" i="7"/>
  <c r="L1940" i="7"/>
  <c r="L2090" i="7"/>
  <c r="K2252" i="7"/>
  <c r="K1068" i="7"/>
  <c r="L1996" i="7"/>
  <c r="L2125" i="7"/>
  <c r="L2193" i="7"/>
  <c r="L1068" i="7"/>
  <c r="L2000" i="7"/>
  <c r="K2000" i="7"/>
  <c r="K2034" i="7"/>
  <c r="K2128" i="7"/>
  <c r="K559" i="7"/>
  <c r="K1038" i="7"/>
  <c r="K1199" i="7"/>
  <c r="K1550" i="7"/>
  <c r="L2034" i="7"/>
  <c r="L1038" i="7"/>
  <c r="L1199" i="7"/>
  <c r="L426" i="7"/>
  <c r="K1416" i="7"/>
  <c r="L1448" i="7"/>
  <c r="L1805" i="7"/>
  <c r="K331" i="7"/>
  <c r="K1191" i="7"/>
  <c r="L1514" i="7"/>
  <c r="L1550" i="7"/>
  <c r="K1963" i="7"/>
  <c r="K2058" i="7"/>
  <c r="K552" i="7"/>
  <c r="L1809" i="7"/>
  <c r="L1963" i="7"/>
  <c r="K2217" i="7"/>
  <c r="K2248" i="7"/>
  <c r="K619" i="7"/>
  <c r="L1392" i="7"/>
  <c r="L1424" i="7"/>
  <c r="L1875" i="7"/>
  <c r="L44" i="7"/>
  <c r="K653" i="7"/>
  <c r="K779" i="7"/>
  <c r="L947" i="7"/>
  <c r="L1074" i="7"/>
  <c r="L1223" i="7"/>
  <c r="L1452" i="7"/>
  <c r="L2217" i="7"/>
  <c r="L2248" i="7"/>
  <c r="L1419" i="7"/>
  <c r="L1769" i="7"/>
  <c r="K850" i="7"/>
  <c r="L1382" i="7"/>
  <c r="L1899" i="7"/>
  <c r="L1998" i="7"/>
  <c r="L2087" i="7"/>
  <c r="L974" i="7"/>
  <c r="L1106" i="7"/>
  <c r="L1324" i="7"/>
  <c r="L1445" i="7"/>
  <c r="K1512" i="7"/>
  <c r="L1936" i="7"/>
  <c r="L2191" i="7"/>
  <c r="K1393" i="7"/>
  <c r="L1479" i="7"/>
  <c r="L1512" i="7"/>
  <c r="L2030" i="7"/>
  <c r="L1232" i="7"/>
  <c r="L1679" i="7"/>
  <c r="L1716" i="7"/>
  <c r="L2157" i="7"/>
  <c r="K2188" i="7"/>
  <c r="K2256" i="7"/>
  <c r="L2153" i="7"/>
  <c r="L2256" i="7"/>
  <c r="L2247" i="7"/>
  <c r="L2188" i="7"/>
  <c r="L2285" i="7"/>
  <c r="K2297" i="7"/>
  <c r="K1240" i="7"/>
  <c r="K1913" i="7"/>
  <c r="L2297" i="7"/>
  <c r="K791" i="7"/>
  <c r="L2167" i="7"/>
  <c r="K376" i="7"/>
  <c r="K1014" i="7"/>
  <c r="K1462" i="7"/>
  <c r="K2072" i="7"/>
  <c r="L376" i="7"/>
  <c r="L1014" i="7"/>
  <c r="L2200" i="7"/>
  <c r="L824" i="7"/>
  <c r="K1048" i="7"/>
  <c r="K568" i="7"/>
  <c r="L1048" i="7"/>
  <c r="L1495" i="7"/>
  <c r="L2102" i="7"/>
  <c r="L568" i="7"/>
  <c r="K920" i="7"/>
  <c r="K2264" i="7"/>
  <c r="L920" i="7"/>
  <c r="K2232" i="7"/>
  <c r="L2264" i="7"/>
  <c r="L2232" i="7"/>
  <c r="L438" i="7"/>
  <c r="K534" i="7"/>
  <c r="L534" i="7"/>
  <c r="L1334" i="7"/>
  <c r="K819" i="7"/>
  <c r="L819" i="7"/>
  <c r="L1525" i="7"/>
  <c r="K1525" i="7"/>
  <c r="K753" i="7"/>
  <c r="L753" i="7"/>
  <c r="K1067" i="7"/>
  <c r="K1806" i="7"/>
  <c r="L1806" i="7"/>
  <c r="K2063" i="7"/>
  <c r="L432" i="7"/>
  <c r="L2063" i="7"/>
  <c r="K462" i="7"/>
  <c r="L462" i="7"/>
  <c r="L1149" i="7"/>
  <c r="L1949" i="7"/>
  <c r="K250" i="7"/>
  <c r="L250" i="7"/>
  <c r="K2108" i="7"/>
  <c r="L2108" i="7"/>
  <c r="K2198" i="7"/>
  <c r="K207" i="7"/>
  <c r="K624" i="7"/>
  <c r="K852" i="7"/>
  <c r="K979" i="7"/>
  <c r="K1008" i="7"/>
  <c r="K1108" i="7"/>
  <c r="K1143" i="7"/>
  <c r="K1237" i="7"/>
  <c r="K1336" i="7"/>
  <c r="K1395" i="7"/>
  <c r="K1455" i="7"/>
  <c r="K1522" i="7"/>
  <c r="K1777" i="7"/>
  <c r="K1973" i="7"/>
  <c r="K2039" i="7"/>
  <c r="K2162" i="7"/>
  <c r="L2198" i="7"/>
  <c r="L207" i="7"/>
  <c r="L624" i="7"/>
  <c r="L852" i="7"/>
  <c r="L979" i="7"/>
  <c r="L1008" i="7"/>
  <c r="L1108" i="7"/>
  <c r="L1143" i="7"/>
  <c r="L1237" i="7"/>
  <c r="L1336" i="7"/>
  <c r="L1395" i="7"/>
  <c r="L1455" i="7"/>
  <c r="L1522" i="7"/>
  <c r="L1777" i="7"/>
  <c r="L1973" i="7"/>
  <c r="L2039" i="7"/>
  <c r="K2100" i="7"/>
  <c r="L2162" i="7"/>
  <c r="L2100" i="7"/>
  <c r="L240" i="7"/>
  <c r="L785" i="7"/>
  <c r="L879" i="7"/>
  <c r="L982" i="7"/>
  <c r="L1011" i="7"/>
  <c r="L1111" i="7"/>
  <c r="L1171" i="7"/>
  <c r="L1238" i="7"/>
  <c r="L1360" i="7"/>
  <c r="L1399" i="7"/>
  <c r="L1459" i="7"/>
  <c r="L1526" i="7"/>
  <c r="L1779" i="7"/>
  <c r="L2002" i="7"/>
  <c r="L2066" i="7"/>
  <c r="K2294" i="7"/>
  <c r="K2259" i="7"/>
  <c r="L1269" i="7"/>
  <c r="L1362" i="7"/>
  <c r="L1425" i="7"/>
  <c r="L1490" i="7"/>
  <c r="L1587" i="7"/>
  <c r="L1812" i="7"/>
  <c r="L2005" i="7"/>
  <c r="L2068" i="7"/>
  <c r="K2195" i="7"/>
  <c r="L2259" i="7"/>
  <c r="L2229" i="7"/>
  <c r="K1718" i="7"/>
  <c r="K1815" i="7"/>
  <c r="K2036" i="7"/>
  <c r="K2097" i="7"/>
  <c r="L2195" i="7"/>
  <c r="K2262" i="7"/>
  <c r="L2295" i="7"/>
  <c r="K1993" i="7"/>
  <c r="L1993" i="7"/>
  <c r="K1264" i="7"/>
  <c r="L1264" i="7"/>
  <c r="K1104" i="7"/>
  <c r="L1104" i="7"/>
  <c r="K1126" i="7"/>
  <c r="K2085" i="7"/>
  <c r="K1159" i="7"/>
  <c r="K1609" i="7"/>
  <c r="K1865" i="7"/>
  <c r="K36" i="7"/>
  <c r="K164" i="7"/>
  <c r="K295" i="7"/>
  <c r="K419" i="7"/>
  <c r="K548" i="7"/>
  <c r="K677" i="7"/>
  <c r="L903" i="7"/>
  <c r="K1028" i="7"/>
  <c r="K1350" i="7"/>
  <c r="L1642" i="7"/>
  <c r="K1990" i="7"/>
  <c r="K2215" i="7"/>
  <c r="L1159" i="7"/>
  <c r="L1609" i="7"/>
  <c r="L1865" i="7"/>
  <c r="L36" i="7"/>
  <c r="L164" i="7"/>
  <c r="L295" i="7"/>
  <c r="L419" i="7"/>
  <c r="L548" i="7"/>
  <c r="L677" i="7"/>
  <c r="L1028" i="7"/>
  <c r="L1990" i="7"/>
  <c r="K934" i="7"/>
  <c r="K1673" i="7"/>
  <c r="L1254" i="7"/>
  <c r="L1704" i="7"/>
  <c r="L1894" i="7"/>
  <c r="L67" i="7"/>
  <c r="L195" i="7"/>
  <c r="L323" i="7"/>
  <c r="L451" i="7"/>
  <c r="L582" i="7"/>
  <c r="L711" i="7"/>
  <c r="K838" i="7"/>
  <c r="K1061" i="7"/>
  <c r="L1381" i="7"/>
  <c r="K1510" i="7"/>
  <c r="K2022" i="7"/>
  <c r="L2245" i="7"/>
  <c r="L838" i="7"/>
  <c r="L1061" i="7"/>
  <c r="K1220" i="7"/>
  <c r="L1510" i="7"/>
  <c r="L2022" i="7"/>
  <c r="K2151" i="7"/>
  <c r="K966" i="7"/>
  <c r="L1220" i="7"/>
  <c r="K1739" i="7"/>
  <c r="L2151" i="7"/>
  <c r="L966" i="7"/>
  <c r="K1094" i="7"/>
  <c r="L1739" i="7"/>
  <c r="K2054" i="7"/>
  <c r="K3" i="7"/>
  <c r="L3" i="7"/>
  <c r="K2116" i="7"/>
  <c r="L2116" i="7"/>
  <c r="K1508" i="7"/>
  <c r="L1508" i="7"/>
  <c r="K2115" i="7"/>
  <c r="K1988" i="7"/>
  <c r="K2148" i="7"/>
  <c r="K1188" i="7"/>
  <c r="K2147" i="7"/>
  <c r="L2148" i="7"/>
  <c r="L1188" i="7"/>
  <c r="L2147" i="7"/>
  <c r="K1092" i="7"/>
  <c r="K1989" i="7"/>
  <c r="L1092" i="7"/>
  <c r="K2180" i="7"/>
  <c r="L1989" i="7"/>
  <c r="K2149" i="7"/>
  <c r="L2180" i="7"/>
  <c r="K1380" i="7"/>
  <c r="L2149" i="7"/>
  <c r="L1380" i="7"/>
  <c r="K2020" i="7"/>
  <c r="K2026" i="7"/>
  <c r="L873" i="7"/>
  <c r="L685" i="7"/>
  <c r="K685" i="7"/>
  <c r="K579" i="7"/>
  <c r="L579" i="7"/>
  <c r="K739" i="7"/>
  <c r="L739" i="7"/>
  <c r="L131" i="7"/>
  <c r="K163" i="7"/>
  <c r="L163" i="7"/>
  <c r="K1672" i="7"/>
  <c r="K902" i="7"/>
  <c r="L1672" i="7"/>
  <c r="L902" i="7"/>
  <c r="K933" i="7"/>
  <c r="L933" i="7"/>
  <c r="L1173" i="7"/>
  <c r="L1814" i="7"/>
  <c r="K26" i="7"/>
  <c r="L26" i="7"/>
  <c r="K1451" i="7"/>
  <c r="K1715" i="7"/>
  <c r="K81" i="7"/>
  <c r="K1010" i="7"/>
  <c r="K1173" i="7"/>
  <c r="K1203" i="7"/>
  <c r="K1518" i="7"/>
  <c r="L1715" i="7"/>
  <c r="K1776" i="7"/>
  <c r="K1168" i="7"/>
  <c r="K1266" i="7"/>
  <c r="L1335" i="7"/>
  <c r="L1655" i="7"/>
  <c r="K1721" i="7"/>
  <c r="K1848" i="7"/>
  <c r="K946" i="7"/>
  <c r="L1079" i="7"/>
  <c r="L1848" i="7"/>
  <c r="K1230" i="7"/>
  <c r="K1486" i="7"/>
  <c r="K1682" i="7"/>
  <c r="K1430" i="7"/>
  <c r="L1430" i="7"/>
  <c r="K1586" i="7"/>
  <c r="L1747" i="7"/>
  <c r="K1814" i="7"/>
  <c r="L1682" i="7"/>
  <c r="L1776" i="7"/>
  <c r="L1878" i="7"/>
  <c r="L1999" i="7"/>
  <c r="L2099" i="7"/>
  <c r="L2197" i="7"/>
  <c r="L2293" i="7"/>
  <c r="L118" i="7"/>
  <c r="L214" i="7"/>
  <c r="L312" i="7"/>
  <c r="L405" i="7"/>
  <c r="L503" i="7"/>
  <c r="L599" i="7"/>
  <c r="L980" i="7"/>
  <c r="L1073" i="7"/>
  <c r="L694" i="7"/>
  <c r="L789" i="7"/>
  <c r="L887" i="7"/>
  <c r="L1391" i="7"/>
  <c r="L1524" i="7"/>
  <c r="L1109" i="7"/>
  <c r="L1486" i="7"/>
  <c r="L465" i="7"/>
  <c r="L560" i="7"/>
  <c r="L659" i="7"/>
  <c r="L754" i="7"/>
  <c r="L849" i="7"/>
  <c r="L1623" i="7"/>
  <c r="L1721" i="7"/>
  <c r="L1845" i="7"/>
  <c r="L1939" i="7"/>
  <c r="L2065" i="7"/>
  <c r="L2159" i="7"/>
  <c r="L2254" i="7"/>
  <c r="L81" i="7"/>
  <c r="L180" i="7"/>
  <c r="L274" i="7"/>
  <c r="L371" i="7"/>
  <c r="L946" i="7"/>
  <c r="L1010" i="7"/>
  <c r="K1142" i="7"/>
  <c r="L1142" i="7"/>
  <c r="L18" i="7"/>
  <c r="K1499" i="7"/>
  <c r="L1200" i="7"/>
  <c r="K1309" i="7"/>
  <c r="K1371" i="7"/>
  <c r="K1560" i="7"/>
  <c r="L1625" i="7"/>
  <c r="K28" i="7"/>
  <c r="L1309" i="7"/>
  <c r="L1371" i="7"/>
  <c r="L28" i="7"/>
  <c r="K1363" i="7"/>
  <c r="L1268" i="7"/>
  <c r="L2171" i="7"/>
  <c r="K1177" i="7"/>
  <c r="L1233" i="7"/>
  <c r="L1592" i="7"/>
  <c r="K1432" i="7"/>
  <c r="K1471" i="7"/>
  <c r="K1656" i="7"/>
  <c r="K1663" i="7"/>
  <c r="L1689" i="7"/>
  <c r="K1689" i="7"/>
  <c r="K2172" i="7"/>
  <c r="L1531" i="7"/>
  <c r="L2172" i="7"/>
  <c r="K1179" i="7"/>
  <c r="K1338" i="7"/>
  <c r="K1394" i="7"/>
  <c r="K1496" i="7"/>
  <c r="L1179" i="7"/>
  <c r="K1184" i="7"/>
  <c r="L1496" i="7"/>
  <c r="L1784" i="7"/>
  <c r="K1784" i="7"/>
  <c r="K1182" i="7"/>
  <c r="K1245" i="7"/>
  <c r="K1273" i="7"/>
  <c r="L1472" i="7"/>
  <c r="K1599" i="7"/>
  <c r="L1653" i="7"/>
  <c r="L1817" i="7"/>
  <c r="K1850" i="7"/>
  <c r="L1881" i="7"/>
  <c r="L1819" i="7"/>
  <c r="L1239" i="7"/>
  <c r="L1272" i="7"/>
  <c r="L1311" i="7"/>
  <c r="L1372" i="7"/>
  <c r="L1406" i="7"/>
  <c r="L1461" i="7"/>
  <c r="L1498" i="7"/>
  <c r="L1556" i="7"/>
  <c r="K1824" i="7"/>
  <c r="L1850" i="7"/>
  <c r="K1816" i="7"/>
  <c r="L1824" i="7"/>
  <c r="K1753" i="7"/>
  <c r="L1749" i="7"/>
  <c r="L1215" i="7"/>
  <c r="K1817" i="7"/>
  <c r="K1728" i="7"/>
  <c r="K1881" i="7"/>
  <c r="K1886" i="7"/>
  <c r="K2045" i="7"/>
  <c r="K1972" i="7"/>
  <c r="L2041" i="7"/>
  <c r="K2136" i="7"/>
  <c r="K2141" i="7"/>
  <c r="K350" i="7"/>
  <c r="L2045" i="7"/>
  <c r="L2136" i="7"/>
  <c r="L2141" i="7"/>
  <c r="K2144" i="7"/>
  <c r="K2168" i="7"/>
  <c r="K2174" i="7"/>
  <c r="K2194" i="7"/>
  <c r="K2203" i="7"/>
  <c r="K2206" i="7"/>
  <c r="L223" i="7"/>
  <c r="K283" i="7"/>
  <c r="L347" i="7"/>
  <c r="K1854" i="7"/>
  <c r="K2015" i="7"/>
  <c r="L2144" i="7"/>
  <c r="L2174" i="7"/>
  <c r="L2194" i="7"/>
  <c r="L2203" i="7"/>
  <c r="L2206" i="7"/>
  <c r="L350" i="7"/>
  <c r="L283" i="7"/>
  <c r="K2040" i="7"/>
  <c r="L2268" i="7"/>
  <c r="L2271" i="7"/>
  <c r="K2296" i="7"/>
  <c r="K2302" i="7"/>
  <c r="K53" i="7"/>
  <c r="K58" i="7"/>
  <c r="K62" i="7"/>
  <c r="K84" i="7"/>
  <c r="K155" i="7"/>
  <c r="K317" i="7"/>
  <c r="K2013" i="7"/>
  <c r="L2296" i="7"/>
  <c r="L53" i="7"/>
  <c r="L58" i="7"/>
  <c r="L62" i="7"/>
  <c r="L84" i="7"/>
  <c r="L155" i="7"/>
  <c r="K188" i="7"/>
  <c r="K1945" i="7"/>
  <c r="K1982" i="7"/>
  <c r="K2044" i="7"/>
  <c r="L184" i="7"/>
  <c r="K242" i="7"/>
  <c r="K253" i="7"/>
  <c r="K313" i="7"/>
  <c r="L2044" i="7"/>
  <c r="K248" i="7"/>
  <c r="L313" i="7"/>
  <c r="L345" i="7"/>
  <c r="K1888" i="7"/>
  <c r="K1950" i="7"/>
  <c r="K2001" i="7"/>
  <c r="L216" i="7"/>
  <c r="K281" i="7"/>
  <c r="L2016" i="7"/>
  <c r="K2041" i="7"/>
  <c r="K2079" i="7"/>
  <c r="L281" i="7"/>
  <c r="K375" i="7"/>
  <c r="L375" i="7"/>
  <c r="K471" i="7"/>
  <c r="K383" i="7"/>
  <c r="L383" i="7"/>
  <c r="K409" i="7"/>
  <c r="L479" i="7"/>
  <c r="L562" i="7"/>
  <c r="K631" i="7"/>
  <c r="L409" i="7"/>
  <c r="K415" i="7"/>
  <c r="K468" i="7"/>
  <c r="K473" i="7"/>
  <c r="K508" i="7"/>
  <c r="K536" i="7"/>
  <c r="L542" i="7"/>
  <c r="L664" i="7"/>
  <c r="L404" i="7"/>
  <c r="L446" i="7"/>
  <c r="L508" i="7"/>
  <c r="L536" i="7"/>
  <c r="L631" i="7"/>
  <c r="K636" i="7"/>
  <c r="L415" i="7"/>
  <c r="L636" i="7"/>
  <c r="K509" i="7"/>
  <c r="L543" i="7"/>
  <c r="L574" i="7"/>
  <c r="K597" i="7"/>
  <c r="L509" i="7"/>
  <c r="L416" i="7"/>
  <c r="K637" i="7"/>
  <c r="L473" i="7"/>
  <c r="K692" i="7"/>
  <c r="K1021" i="7"/>
  <c r="K831" i="7"/>
  <c r="K927" i="7"/>
  <c r="L468" i="7"/>
  <c r="L603" i="7"/>
  <c r="K828" i="7"/>
  <c r="K924" i="7"/>
  <c r="L380" i="7"/>
  <c r="K640" i="7"/>
  <c r="K957" i="7"/>
  <c r="K1018" i="7"/>
  <c r="K667" i="7"/>
  <c r="K731" i="7"/>
  <c r="K895" i="7"/>
  <c r="K537" i="7"/>
  <c r="K608" i="7"/>
  <c r="K1013" i="7"/>
  <c r="L437" i="7"/>
  <c r="L480" i="7"/>
  <c r="K672" i="7"/>
  <c r="K700" i="7"/>
  <c r="K863" i="7"/>
  <c r="K604" i="7"/>
  <c r="L672" i="7"/>
  <c r="K762" i="7"/>
  <c r="L413" i="7"/>
  <c r="L700" i="7"/>
  <c r="K736" i="7"/>
  <c r="L762" i="7"/>
  <c r="K862" i="7"/>
  <c r="K953" i="7"/>
  <c r="L828" i="7"/>
  <c r="L862" i="7"/>
  <c r="L919" i="7"/>
  <c r="L953" i="7"/>
  <c r="L990" i="7"/>
  <c r="L735" i="7"/>
  <c r="L817" i="7"/>
  <c r="L860" i="7"/>
  <c r="L894" i="7"/>
  <c r="L949" i="7"/>
  <c r="L985" i="7"/>
  <c r="L1022" i="7"/>
  <c r="L1083" i="7"/>
  <c r="L1088" i="7"/>
  <c r="L765" i="7"/>
  <c r="L792" i="7"/>
  <c r="K851" i="7"/>
  <c r="K926" i="7"/>
  <c r="K1017" i="7"/>
  <c r="L851" i="7"/>
  <c r="L892" i="7"/>
  <c r="L926" i="7"/>
  <c r="L1017" i="7"/>
  <c r="L1051" i="7"/>
  <c r="K1080" i="7"/>
  <c r="L831" i="7"/>
  <c r="L884" i="7"/>
  <c r="L924" i="7"/>
  <c r="L957" i="7"/>
  <c r="L1013" i="7"/>
  <c r="K1056" i="7"/>
  <c r="L1080" i="7"/>
  <c r="K1120" i="7"/>
  <c r="K827" i="7"/>
  <c r="K915" i="7"/>
  <c r="K989" i="7"/>
  <c r="L827" i="7"/>
  <c r="L863" i="7"/>
  <c r="L915" i="7"/>
  <c r="L955" i="7"/>
  <c r="L989" i="7"/>
  <c r="K1054" i="7"/>
  <c r="L1056" i="7"/>
  <c r="L1107" i="7"/>
  <c r="L731" i="7"/>
  <c r="L823" i="7"/>
  <c r="L859" i="7"/>
  <c r="L895" i="7"/>
  <c r="L948" i="7"/>
  <c r="L987" i="7"/>
  <c r="L1021" i="7"/>
  <c r="L1054" i="7"/>
  <c r="L1084" i="7"/>
  <c r="L768" i="7"/>
  <c r="K891" i="7"/>
  <c r="K960" i="7"/>
  <c r="K1112" i="7"/>
  <c r="L794" i="7"/>
  <c r="L798" i="7"/>
  <c r="L855" i="7"/>
  <c r="L891" i="7"/>
  <c r="L927" i="7"/>
  <c r="L960" i="7"/>
  <c r="L1018" i="7"/>
  <c r="L1052" i="7"/>
  <c r="K1087" i="7"/>
  <c r="L1112" i="7"/>
  <c r="L830" i="7"/>
  <c r="L888" i="7"/>
  <c r="L923" i="7"/>
  <c r="L958" i="7"/>
  <c r="L992" i="7"/>
  <c r="L1076" i="7"/>
  <c r="L1087" i="7"/>
  <c r="L1144" i="7"/>
  <c r="L1120" i="7"/>
  <c r="L1115" i="7"/>
  <c r="L1148" i="7"/>
  <c r="L1145" i="7"/>
  <c r="L1086" i="7"/>
  <c r="L1119" i="7"/>
  <c r="L1152" i="7"/>
  <c r="K24" i="7"/>
  <c r="L24" i="7"/>
  <c r="K1964" i="7"/>
  <c r="L1964" i="7"/>
  <c r="L72" i="7"/>
  <c r="L105" i="7"/>
  <c r="K72" i="7"/>
  <c r="K138" i="7"/>
  <c r="L138" i="7"/>
  <c r="K105" i="7"/>
  <c r="L264" i="7"/>
  <c r="L7" i="7"/>
  <c r="L492" i="7"/>
  <c r="L1935" i="7"/>
  <c r="L77" i="7"/>
  <c r="L202" i="7"/>
  <c r="L875" i="7"/>
  <c r="K1164" i="7"/>
  <c r="K2060" i="7"/>
  <c r="K1386" i="7"/>
  <c r="K1711" i="7"/>
  <c r="K109" i="7"/>
  <c r="K238" i="7"/>
  <c r="K396" i="7"/>
  <c r="K524" i="7"/>
  <c r="K652" i="7"/>
  <c r="K781" i="7"/>
  <c r="K909" i="7"/>
  <c r="K1066" i="7"/>
  <c r="L367" i="7"/>
  <c r="L1164" i="7"/>
  <c r="L2060" i="7"/>
  <c r="L1386" i="7"/>
  <c r="L1711" i="7"/>
  <c r="L109" i="7"/>
  <c r="L238" i="7"/>
  <c r="L396" i="7"/>
  <c r="L524" i="7"/>
  <c r="L652" i="7"/>
  <c r="L781" i="7"/>
  <c r="L909" i="7"/>
  <c r="L1066" i="7"/>
  <c r="L1482" i="7"/>
  <c r="L1034" i="7"/>
  <c r="L618" i="7"/>
  <c r="K1225" i="7"/>
  <c r="K1193" i="7"/>
  <c r="K1418" i="7"/>
  <c r="K305" i="7"/>
  <c r="K143" i="7"/>
  <c r="K268" i="7"/>
  <c r="K427" i="7"/>
  <c r="K555" i="7"/>
  <c r="K684" i="7"/>
  <c r="K810" i="7"/>
  <c r="K971" i="7"/>
  <c r="K1101" i="7"/>
  <c r="L1354" i="7"/>
  <c r="L749" i="7"/>
  <c r="L1225" i="7"/>
  <c r="L1193" i="7"/>
  <c r="L1418" i="7"/>
  <c r="L305" i="7"/>
  <c r="L143" i="7"/>
  <c r="L268" i="7"/>
  <c r="L427" i="7"/>
  <c r="L555" i="7"/>
  <c r="L684" i="7"/>
  <c r="L810" i="7"/>
  <c r="L971" i="7"/>
  <c r="L1101" i="7"/>
  <c r="K10" i="7"/>
  <c r="L10" i="7"/>
  <c r="L1577" i="7"/>
  <c r="K1610" i="7"/>
  <c r="L1610" i="7"/>
  <c r="L1674" i="7"/>
  <c r="K1545" i="7"/>
  <c r="K1705" i="7"/>
  <c r="L1545" i="7"/>
  <c r="L1705" i="7"/>
  <c r="K356" i="7"/>
  <c r="K549" i="7"/>
  <c r="K1767" i="7"/>
  <c r="L356" i="7"/>
  <c r="L549" i="7"/>
  <c r="L1767" i="7"/>
  <c r="K1289" i="7"/>
  <c r="L1895" i="7"/>
  <c r="L388" i="7"/>
  <c r="K967" i="7"/>
  <c r="L1798" i="7"/>
  <c r="K1960" i="7"/>
  <c r="K261" i="7"/>
  <c r="K1835" i="7"/>
  <c r="L261" i="7"/>
  <c r="L420" i="7"/>
  <c r="K1029" i="7"/>
  <c r="L1835" i="7"/>
  <c r="K420" i="7"/>
  <c r="L1029" i="7"/>
  <c r="K1740" i="7"/>
  <c r="K2119" i="7"/>
  <c r="L1740" i="7"/>
  <c r="L2119" i="7"/>
  <c r="K298" i="7"/>
  <c r="K678" i="7"/>
  <c r="K583" i="7"/>
  <c r="L38" i="7"/>
  <c r="L168" i="7"/>
  <c r="L298" i="7"/>
  <c r="L421" i="7"/>
  <c r="L583" i="7"/>
  <c r="L678" i="7"/>
  <c r="K712" i="7"/>
  <c r="K421" i="7"/>
  <c r="K69" i="7"/>
  <c r="K196" i="7"/>
  <c r="K326" i="7"/>
  <c r="K452" i="7"/>
  <c r="K612" i="7"/>
  <c r="L712" i="7"/>
  <c r="K38" i="7"/>
  <c r="L69" i="7"/>
  <c r="L196" i="7"/>
  <c r="L326" i="7"/>
  <c r="L452" i="7"/>
  <c r="L612" i="7"/>
  <c r="K168" i="7"/>
  <c r="L486" i="7"/>
  <c r="K4" i="7"/>
  <c r="L4" i="7"/>
  <c r="K1770" i="7"/>
  <c r="L1580" i="7"/>
  <c r="L1770" i="7"/>
  <c r="L1548" i="7"/>
  <c r="L1613" i="7"/>
  <c r="L907" i="7"/>
  <c r="L1709" i="7"/>
  <c r="K1580" i="7"/>
  <c r="K1709" i="7"/>
  <c r="K1677" i="7"/>
  <c r="K940" i="7"/>
  <c r="K1548" i="7"/>
  <c r="L1677" i="7"/>
  <c r="L940" i="7"/>
  <c r="L177" i="7"/>
  <c r="K944" i="7"/>
  <c r="L944" i="7"/>
  <c r="K1551" i="7"/>
  <c r="K78" i="7"/>
  <c r="L1551" i="7"/>
  <c r="K1713" i="7"/>
  <c r="L78" i="7"/>
  <c r="K846" i="7"/>
  <c r="L1713" i="7"/>
  <c r="L846" i="7"/>
  <c r="L1680" i="7"/>
  <c r="K144" i="7"/>
  <c r="L1583" i="7"/>
  <c r="K1905" i="7"/>
  <c r="K177" i="7"/>
  <c r="L144" i="7"/>
  <c r="K911" i="7"/>
  <c r="L1905" i="7"/>
  <c r="K1208" i="7"/>
  <c r="K1464" i="7"/>
  <c r="K1594" i="7"/>
  <c r="K1724" i="7"/>
  <c r="K1882" i="7"/>
  <c r="K2008" i="7"/>
  <c r="K2169" i="7"/>
  <c r="K2299" i="7"/>
  <c r="K247" i="7"/>
  <c r="K506" i="7"/>
  <c r="K666" i="7"/>
  <c r="K826" i="7"/>
  <c r="L1208" i="7"/>
  <c r="L1464" i="7"/>
  <c r="L1594" i="7"/>
  <c r="L1724" i="7"/>
  <c r="L1882" i="7"/>
  <c r="L2008" i="7"/>
  <c r="L2169" i="7"/>
  <c r="L2299" i="7"/>
  <c r="L247" i="7"/>
  <c r="L506" i="7"/>
  <c r="L666" i="7"/>
  <c r="L826" i="7"/>
  <c r="K1016" i="7"/>
  <c r="L1016" i="7"/>
  <c r="K890" i="7"/>
  <c r="K29" i="7"/>
  <c r="K1304" i="7"/>
  <c r="K1529" i="7"/>
  <c r="K1658" i="7"/>
  <c r="K1785" i="7"/>
  <c r="K1946" i="7"/>
  <c r="K2104" i="7"/>
  <c r="K2234" i="7"/>
  <c r="K91" i="7"/>
  <c r="K472" i="7"/>
  <c r="K602" i="7"/>
  <c r="K763" i="7"/>
  <c r="K954" i="7"/>
  <c r="L29" i="7"/>
  <c r="L1304" i="7"/>
  <c r="L1529" i="7"/>
  <c r="L1658" i="7"/>
  <c r="L1785" i="7"/>
  <c r="L1946" i="7"/>
  <c r="L2104" i="7"/>
  <c r="L2234" i="7"/>
  <c r="L91" i="7"/>
  <c r="L472" i="7"/>
  <c r="L602" i="7"/>
  <c r="L763" i="7"/>
  <c r="L954" i="7"/>
  <c r="K346" i="7"/>
  <c r="L346" i="7"/>
  <c r="K1031" i="7"/>
  <c r="L1031" i="7"/>
  <c r="K101" i="7"/>
  <c r="K173" i="7"/>
  <c r="L173" i="7"/>
  <c r="K364" i="7"/>
  <c r="L364" i="7"/>
  <c r="K941" i="7"/>
  <c r="L941" i="7"/>
  <c r="L1901" i="7"/>
  <c r="K1072" i="7"/>
  <c r="L1072" i="7"/>
  <c r="K644" i="7"/>
  <c r="L644" i="7"/>
  <c r="K676" i="7"/>
  <c r="L676" i="7"/>
  <c r="K710" i="7"/>
  <c r="L710" i="7"/>
  <c r="K741" i="7"/>
  <c r="L741" i="7"/>
  <c r="K490" i="7"/>
  <c r="L490" i="7"/>
  <c r="L1962" i="7"/>
  <c r="K137" i="7"/>
  <c r="K263" i="7"/>
  <c r="K391" i="7"/>
  <c r="K519" i="7"/>
  <c r="L137" i="7"/>
  <c r="L263" i="7"/>
  <c r="L391" i="7"/>
  <c r="L519" i="7"/>
  <c r="K422" i="7"/>
  <c r="K40" i="7"/>
  <c r="K299" i="7"/>
  <c r="L299" i="7"/>
  <c r="K71" i="7"/>
  <c r="K197" i="7"/>
  <c r="K327" i="7"/>
  <c r="K453" i="7"/>
  <c r="L713" i="7"/>
  <c r="L40" i="7"/>
  <c r="K584" i="7"/>
  <c r="K713" i="7"/>
  <c r="L71" i="7"/>
  <c r="L197" i="7"/>
  <c r="L327" i="7"/>
  <c r="L453" i="7"/>
  <c r="K613" i="7"/>
  <c r="L422" i="7"/>
  <c r="K170" i="7"/>
  <c r="L170" i="7"/>
  <c r="L584" i="7"/>
  <c r="K104" i="7"/>
  <c r="K232" i="7"/>
  <c r="K360" i="7"/>
  <c r="K487" i="7"/>
  <c r="L744" i="7"/>
  <c r="K6" i="7"/>
  <c r="L6" i="7"/>
  <c r="L820" i="7"/>
  <c r="L1622" i="7"/>
  <c r="K1558" i="7"/>
  <c r="K1720" i="7"/>
  <c r="K950" i="7"/>
  <c r="K1622" i="7"/>
  <c r="L1686" i="7"/>
  <c r="L1558" i="7"/>
  <c r="L1720" i="7"/>
  <c r="L950" i="7"/>
  <c r="K917" i="7"/>
  <c r="K1686" i="7"/>
  <c r="K1044" i="7"/>
  <c r="K820" i="7"/>
  <c r="L917" i="7"/>
  <c r="L1781" i="7"/>
  <c r="L1044" i="7"/>
  <c r="L1734" i="7"/>
  <c r="L1843" i="7"/>
  <c r="L1968" i="7"/>
  <c r="L2091" i="7"/>
  <c r="L2222" i="7"/>
  <c r="K48" i="7"/>
  <c r="K178" i="7"/>
  <c r="K306" i="7"/>
  <c r="K428" i="7"/>
  <c r="K558" i="7"/>
  <c r="K686" i="7"/>
  <c r="K847" i="7"/>
  <c r="K973" i="7"/>
  <c r="K1103" i="7"/>
  <c r="K1228" i="7"/>
  <c r="K1357" i="7"/>
  <c r="K1485" i="7"/>
  <c r="K1617" i="7"/>
  <c r="K1745" i="7"/>
  <c r="K1872" i="7"/>
  <c r="K1997" i="7"/>
  <c r="K2126" i="7"/>
  <c r="K2253" i="7"/>
  <c r="L178" i="7"/>
  <c r="L558" i="7"/>
  <c r="L1103" i="7"/>
  <c r="L1485" i="7"/>
  <c r="L1872" i="7"/>
  <c r="L1997" i="7"/>
  <c r="L2126" i="7"/>
  <c r="L48" i="7"/>
  <c r="L306" i="7"/>
  <c r="L428" i="7"/>
  <c r="L686" i="7"/>
  <c r="L973" i="7"/>
  <c r="L1228" i="7"/>
  <c r="L1745" i="7"/>
  <c r="L2253" i="7"/>
  <c r="L847" i="7"/>
  <c r="L1357" i="7"/>
  <c r="L1617" i="7"/>
  <c r="K13" i="7"/>
  <c r="L13" i="7"/>
  <c r="K707" i="7"/>
  <c r="K102" i="7"/>
  <c r="K870" i="7"/>
  <c r="L167" i="7"/>
  <c r="L905" i="7"/>
  <c r="K938" i="7"/>
  <c r="L358" i="7"/>
  <c r="L938" i="7"/>
  <c r="K1898" i="7"/>
  <c r="K840" i="7"/>
  <c r="K1707" i="7"/>
  <c r="L1898" i="7"/>
  <c r="L840" i="7"/>
  <c r="L1707" i="7"/>
  <c r="K975" i="7"/>
  <c r="L975" i="7"/>
  <c r="L330" i="7"/>
  <c r="L747" i="7"/>
  <c r="K172" i="7"/>
  <c r="K456" i="7"/>
  <c r="K716" i="7"/>
  <c r="L234" i="7"/>
  <c r="K9" i="7"/>
  <c r="L172" i="7"/>
  <c r="K362" i="7"/>
  <c r="L456" i="7"/>
  <c r="K649" i="7"/>
  <c r="L716" i="7"/>
  <c r="L522" i="7"/>
  <c r="L643" i="7"/>
  <c r="L9" i="7"/>
  <c r="K74" i="7"/>
  <c r="K235" i="7"/>
  <c r="L362" i="7"/>
  <c r="K424" i="7"/>
  <c r="K580" i="7"/>
  <c r="L649" i="7"/>
  <c r="K682" i="7"/>
  <c r="K42" i="7"/>
  <c r="K650" i="7"/>
  <c r="K581" i="7"/>
  <c r="L42" i="7"/>
  <c r="K265" i="7"/>
  <c r="L363" i="7"/>
  <c r="L650" i="7"/>
  <c r="K106" i="7"/>
  <c r="L265" i="7"/>
  <c r="K329" i="7"/>
  <c r="K425" i="7"/>
  <c r="L581" i="7"/>
  <c r="K616" i="7"/>
  <c r="K709" i="7"/>
  <c r="K363" i="7"/>
  <c r="L106" i="7"/>
  <c r="L329" i="7"/>
  <c r="L425" i="7"/>
  <c r="L616" i="7"/>
  <c r="L709" i="7"/>
  <c r="K139" i="7"/>
  <c r="K715" i="7"/>
  <c r="K455" i="7"/>
  <c r="L139" i="7"/>
  <c r="K234" i="7"/>
  <c r="K330" i="7"/>
  <c r="L455" i="7"/>
  <c r="K522" i="7"/>
  <c r="K643" i="7"/>
  <c r="L715" i="7"/>
  <c r="K747" i="7"/>
  <c r="L8" i="7"/>
  <c r="K8" i="7"/>
  <c r="L1431" i="7"/>
  <c r="K1431" i="7"/>
  <c r="L822" i="7"/>
  <c r="K822" i="7"/>
  <c r="L1645" i="7"/>
  <c r="K1645" i="7"/>
  <c r="K151" i="7"/>
  <c r="L151" i="7"/>
  <c r="K88" i="7"/>
  <c r="L88" i="7"/>
  <c r="L1575" i="7"/>
  <c r="K1575" i="7"/>
  <c r="K880" i="7"/>
  <c r="L1765" i="7"/>
  <c r="K1765" i="7"/>
  <c r="K1746" i="7"/>
  <c r="L1746" i="7"/>
  <c r="L1585" i="7"/>
  <c r="K1585" i="7"/>
  <c r="K1844" i="7"/>
  <c r="L1844" i="7"/>
  <c r="L880" i="7"/>
  <c r="L1553" i="7"/>
  <c r="K1553" i="7"/>
  <c r="K1839" i="7"/>
  <c r="L1839" i="7"/>
  <c r="K1293" i="7"/>
  <c r="L1293" i="7"/>
  <c r="K430" i="7"/>
  <c r="L1258" i="7"/>
  <c r="K1258" i="7"/>
  <c r="L430" i="7"/>
  <c r="K406" i="7"/>
  <c r="L406" i="7"/>
  <c r="L15" i="7"/>
  <c r="K15" i="7"/>
  <c r="L119" i="7"/>
  <c r="K119" i="7"/>
  <c r="K1046" i="7"/>
  <c r="L1046" i="7"/>
  <c r="L1012" i="7"/>
  <c r="K1012" i="7"/>
  <c r="K454" i="7"/>
  <c r="L454" i="7"/>
  <c r="K520" i="7"/>
  <c r="L520" i="7"/>
  <c r="L532" i="7"/>
  <c r="L21" i="7"/>
  <c r="K21" i="7"/>
  <c r="K435" i="7"/>
  <c r="L596" i="7"/>
  <c r="L435" i="7"/>
  <c r="K626" i="7"/>
  <c r="K467" i="7"/>
  <c r="L626" i="7"/>
  <c r="K276" i="7"/>
  <c r="L467" i="7"/>
  <c r="L276" i="7"/>
  <c r="K660" i="7"/>
  <c r="L115" i="7"/>
  <c r="K532" i="7"/>
  <c r="K340" i="7"/>
  <c r="L660" i="7"/>
  <c r="K115" i="7"/>
  <c r="L340" i="7"/>
  <c r="K752" i="7"/>
  <c r="K596" i="7"/>
  <c r="L752" i="7"/>
  <c r="K85" i="7"/>
  <c r="L85" i="7"/>
  <c r="K83" i="7"/>
  <c r="K335" i="7"/>
  <c r="K463" i="7"/>
  <c r="K592" i="7"/>
  <c r="K691" i="7"/>
  <c r="K757" i="7"/>
  <c r="L691" i="7"/>
  <c r="L627" i="7"/>
  <c r="K726" i="7"/>
  <c r="L656" i="7"/>
  <c r="L726" i="7"/>
  <c r="K688" i="7"/>
  <c r="K756" i="7"/>
  <c r="K722" i="7"/>
  <c r="L688" i="7"/>
  <c r="L756" i="7"/>
  <c r="K627" i="7"/>
  <c r="L722" i="7"/>
  <c r="K656" i="7"/>
  <c r="L757" i="7"/>
  <c r="K206" i="7"/>
  <c r="K402" i="7"/>
  <c r="K496" i="7"/>
  <c r="K593" i="7"/>
  <c r="K528" i="7"/>
  <c r="L436" i="7"/>
  <c r="L528" i="7"/>
  <c r="L52" i="7"/>
  <c r="L83" i="7"/>
  <c r="L335" i="7"/>
  <c r="L463" i="7"/>
  <c r="L592" i="7"/>
  <c r="L272" i="7"/>
  <c r="K52" i="7"/>
  <c r="L206" i="7"/>
  <c r="L402" i="7"/>
  <c r="L496" i="7"/>
  <c r="L593" i="7"/>
  <c r="K436" i="7"/>
  <c r="K23" i="7"/>
  <c r="K211" i="7"/>
  <c r="K431" i="7"/>
  <c r="K500" i="7"/>
  <c r="K623" i="7"/>
  <c r="K272" i="7"/>
  <c r="L23" i="7"/>
  <c r="L211" i="7"/>
  <c r="L431" i="7"/>
  <c r="L500" i="7"/>
  <c r="L623" i="7"/>
  <c r="K680" i="7"/>
  <c r="L494" i="7"/>
  <c r="K16" i="7"/>
  <c r="L16" i="7"/>
  <c r="K361" i="7"/>
  <c r="L621" i="7"/>
  <c r="K614" i="7"/>
  <c r="L488" i="7"/>
  <c r="L198" i="7"/>
  <c r="K300" i="7"/>
  <c r="K721" i="7"/>
  <c r="L1987" i="7"/>
  <c r="K328" i="7"/>
  <c r="K204" i="7"/>
  <c r="L614" i="7"/>
  <c r="L429" i="7"/>
  <c r="K429" i="7"/>
  <c r="L339" i="7"/>
  <c r="K339" i="7"/>
  <c r="L140" i="7"/>
  <c r="K140" i="7"/>
  <c r="K591" i="7"/>
  <c r="K745" i="7"/>
  <c r="K648" i="7"/>
  <c r="K1987" i="7"/>
  <c r="L648" i="7"/>
  <c r="K488" i="7"/>
  <c r="L204" i="7"/>
  <c r="K461" i="7"/>
  <c r="L14" i="7"/>
  <c r="K621" i="7"/>
  <c r="L526" i="7"/>
  <c r="L361" i="7"/>
  <c r="K198" i="7"/>
  <c r="L171" i="7"/>
  <c r="K171" i="7"/>
  <c r="L680" i="7"/>
  <c r="L233" i="7"/>
  <c r="K494" i="7"/>
  <c r="L423" i="7"/>
  <c r="L745" i="7"/>
  <c r="L328" i="7"/>
  <c r="L714" i="7"/>
  <c r="K526" i="7"/>
  <c r="L275" i="7"/>
  <c r="K714" i="7"/>
  <c r="K275" i="7"/>
  <c r="K233" i="7"/>
  <c r="L591" i="7"/>
  <c r="K423" i="7"/>
  <c r="L392" i="7"/>
  <c r="L585" i="7"/>
  <c r="K392" i="7"/>
  <c r="L721" i="7"/>
  <c r="K585" i="7"/>
  <c r="L461" i="7"/>
  <c r="L300" i="7"/>
  <c r="L22" i="7"/>
  <c r="K22" i="7"/>
  <c r="K14" i="7"/>
  <c r="L230" i="7"/>
  <c r="K230" i="7"/>
  <c r="L2023" i="7"/>
  <c r="L1546" i="7"/>
  <c r="L1096" i="7"/>
  <c r="L968" i="7"/>
  <c r="L869" i="7"/>
  <c r="L550" i="7"/>
  <c r="K869" i="7"/>
  <c r="K550" i="7"/>
  <c r="K2086" i="7"/>
  <c r="K1675" i="7"/>
  <c r="K1255" i="7"/>
  <c r="K1030" i="7"/>
  <c r="K935" i="7"/>
  <c r="L68" i="7"/>
  <c r="L1961" i="7"/>
  <c r="L1867" i="7"/>
  <c r="L775" i="7"/>
  <c r="L357" i="7"/>
  <c r="K100" i="7"/>
  <c r="K1992" i="7"/>
  <c r="K1896" i="7"/>
  <c r="K1768" i="7"/>
  <c r="K1961" i="7"/>
  <c r="K1867" i="7"/>
  <c r="K2055" i="7"/>
  <c r="K1644" i="7"/>
  <c r="K1127" i="7"/>
  <c r="K997" i="7"/>
  <c r="K904" i="7"/>
  <c r="K775" i="7"/>
  <c r="K357" i="7"/>
  <c r="L165" i="7"/>
  <c r="K37" i="7"/>
  <c r="K2023" i="7"/>
  <c r="K1546" i="7"/>
  <c r="K1096" i="7"/>
  <c r="K968" i="7"/>
  <c r="K2120" i="7"/>
  <c r="K297" i="7"/>
  <c r="L1896" i="7"/>
  <c r="L1768" i="7"/>
  <c r="K68" i="7"/>
  <c r="K165" i="7"/>
  <c r="L37" i="7"/>
  <c r="L1257" i="7"/>
  <c r="L1706" i="7"/>
  <c r="L1320" i="7"/>
  <c r="L1062" i="7"/>
  <c r="L936" i="7"/>
  <c r="L325" i="7"/>
  <c r="L1741" i="7"/>
  <c r="K1257" i="7"/>
  <c r="K1706" i="7"/>
  <c r="K1320" i="7"/>
  <c r="K1062" i="7"/>
  <c r="K936" i="7"/>
  <c r="K325" i="7"/>
  <c r="K1741" i="7"/>
  <c r="L2086" i="7"/>
  <c r="L1675" i="7"/>
  <c r="L1255" i="7"/>
  <c r="L1030" i="7"/>
  <c r="L935" i="7"/>
  <c r="K485" i="7"/>
  <c r="L297" i="7"/>
  <c r="K1836" i="7"/>
  <c r="L806" i="7"/>
  <c r="L100" i="7"/>
  <c r="L1897" i="7"/>
  <c r="K806" i="7"/>
  <c r="L389" i="7"/>
  <c r="K1897" i="7"/>
  <c r="L1799" i="7"/>
  <c r="L2055" i="7"/>
  <c r="L1644" i="7"/>
  <c r="L1127" i="7"/>
  <c r="L997" i="7"/>
  <c r="L904" i="7"/>
  <c r="K389" i="7"/>
  <c r="L1992" i="7"/>
  <c r="K1799" i="7"/>
  <c r="L839" i="7"/>
  <c r="L1929" i="7"/>
  <c r="K839" i="7"/>
  <c r="L134" i="7"/>
  <c r="K1929" i="7"/>
  <c r="L485" i="7"/>
  <c r="K134" i="7"/>
  <c r="L2120" i="7"/>
  <c r="L1836" i="7"/>
  <c r="L1290" i="7"/>
  <c r="K1290" i="7"/>
  <c r="K1608" i="7"/>
  <c r="L1608" i="7"/>
  <c r="K1891" i="7"/>
  <c r="K1699" i="7"/>
  <c r="K1539" i="7"/>
  <c r="K515" i="7"/>
  <c r="K881" i="7"/>
  <c r="K2093" i="7"/>
  <c r="L1265" i="7"/>
  <c r="K1265" i="7"/>
  <c r="L515" i="7"/>
  <c r="L881" i="7"/>
  <c r="L2093" i="7"/>
  <c r="L1731" i="7"/>
  <c r="L1070" i="7"/>
  <c r="L1938" i="7"/>
  <c r="L871" i="7"/>
  <c r="L1891" i="7"/>
  <c r="L1699" i="7"/>
  <c r="L1539" i="7"/>
  <c r="L899" i="7"/>
  <c r="L1827" i="7"/>
  <c r="L1635" i="7"/>
  <c r="L1900" i="7"/>
  <c r="L1297" i="7"/>
  <c r="L2064" i="7"/>
  <c r="K899" i="7"/>
  <c r="K1827" i="7"/>
  <c r="K1635" i="7"/>
  <c r="K1900" i="7"/>
  <c r="K1297" i="7"/>
  <c r="K2064" i="7"/>
  <c r="L291" i="7"/>
  <c r="L1571" i="7"/>
  <c r="L1292" i="7"/>
  <c r="K291" i="7"/>
  <c r="K1731" i="7"/>
  <c r="K1571" i="7"/>
  <c r="K1292" i="7"/>
  <c r="K1070" i="7"/>
  <c r="K1938" i="7"/>
  <c r="K871" i="7"/>
  <c r="L931" i="7"/>
  <c r="L1859" i="7"/>
  <c r="L1667" i="7"/>
  <c r="L1283" i="7"/>
  <c r="L259" i="7"/>
  <c r="L497" i="7"/>
  <c r="L303" i="7"/>
  <c r="K931" i="7"/>
  <c r="K1859" i="7"/>
  <c r="K1667" i="7"/>
  <c r="K1283" i="7"/>
  <c r="K259" i="7"/>
  <c r="K497" i="7"/>
  <c r="K303" i="7"/>
  <c r="L399" i="7"/>
  <c r="K399" i="7"/>
  <c r="J3" i="10" a="1"/>
  <c r="J3" i="10" s="1"/>
  <c r="I3" i="10" a="1"/>
  <c r="I3" i="10" s="1"/>
  <c r="H3" i="10" a="1"/>
  <c r="H3" i="10" s="1"/>
  <c r="K3" i="10" l="1"/>
  <c r="L3" i="1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<sst xmlns="http://schemas.openxmlformats.org/spreadsheetml/2006/main" count="34698" uniqueCount="920">
  <si>
    <t>序号</t>
    <phoneticPr fontId="1" type="noConversion"/>
  </si>
  <si>
    <t>微晶纤维素(wt.%)</t>
  </si>
  <si>
    <t>木聚糖(wt.%)</t>
  </si>
  <si>
    <t>碱木质素(wt.%)</t>
  </si>
  <si>
    <t>气氛</t>
    <phoneticPr fontId="1" type="noConversion"/>
  </si>
  <si>
    <t>温度</t>
    <phoneticPr fontId="1" type="noConversion"/>
  </si>
  <si>
    <t>600°C</t>
    <phoneticPr fontId="1" type="noConversion"/>
  </si>
  <si>
    <t>700°C</t>
    <phoneticPr fontId="1" type="noConversion"/>
  </si>
  <si>
    <t>800°C</t>
    <phoneticPr fontId="1" type="noConversion"/>
  </si>
  <si>
    <t>900°C</t>
    <phoneticPr fontId="1" type="noConversion"/>
  </si>
  <si>
    <t>焦油产量</t>
    <phoneticPr fontId="1" type="noConversion"/>
  </si>
  <si>
    <t>缺省</t>
    <phoneticPr fontId="1" type="noConversion"/>
  </si>
  <si>
    <t>峰号</t>
  </si>
  <si>
    <t>峰面积%</t>
  </si>
  <si>
    <t>Dodecane</t>
  </si>
  <si>
    <t>Benzene,</t>
  </si>
  <si>
    <t>1,3-bis(1,1-dimethylethyl)-</t>
  </si>
  <si>
    <t>Phenol,</t>
  </si>
  <si>
    <t>4-ethyl-2-methoxy-</t>
  </si>
  <si>
    <t>V</t>
  </si>
  <si>
    <t>2-Hydroxy-iso-butyrophenone</t>
  </si>
  <si>
    <t>Cyclohexasiloxane,</t>
  </si>
  <si>
    <t>dodecamethyl-</t>
  </si>
  <si>
    <t>1-Undecene,</t>
  </si>
  <si>
    <t>7-methyl-</t>
  </si>
  <si>
    <t>Hexadecane</t>
  </si>
  <si>
    <t>Cycloheptasiloxane,</t>
  </si>
  <si>
    <t>tetradecamethyl-</t>
  </si>
  <si>
    <t>Hexanoic</t>
  </si>
  <si>
    <t>acid,</t>
  </si>
  <si>
    <t>ester</t>
  </si>
  <si>
    <t>2,4-Di-tert-butylphenol</t>
  </si>
  <si>
    <t>11-Methyldodecanol</t>
  </si>
  <si>
    <t>1-Hexadecanol,</t>
  </si>
  <si>
    <t>2-methyl-</t>
  </si>
  <si>
    <t>1-Decanol,</t>
  </si>
  <si>
    <t>2-hexyl-</t>
  </si>
  <si>
    <t>Tetradecane</t>
  </si>
  <si>
    <t>Cyclooctasiloxane,</t>
  </si>
  <si>
    <t>hexadecamethyl-</t>
  </si>
  <si>
    <t>Methanone,</t>
  </si>
  <si>
    <t>(1-hydroxycyclohexyl)phenyl-</t>
  </si>
  <si>
    <t>Octacosyl</t>
  </si>
  <si>
    <t>trifluoroacetate</t>
  </si>
  <si>
    <t>1-Heptanol,</t>
  </si>
  <si>
    <t>2,4-diethyl-</t>
  </si>
  <si>
    <t>Cyclononasiloxane,</t>
  </si>
  <si>
    <t>octadecamethyl-</t>
  </si>
  <si>
    <t>Octasiloxane,</t>
  </si>
  <si>
    <t>9-Octadecenamide,</t>
  </si>
  <si>
    <t>(Z)-</t>
  </si>
  <si>
    <t>Benzene,1,3-bis(1,1-dimethylethyl)-</t>
    <phoneticPr fontId="1" type="noConversion"/>
  </si>
  <si>
    <t>Phenol,4-ethyl-2-methoxy-</t>
    <phoneticPr fontId="1" type="noConversion"/>
  </si>
  <si>
    <t>Cyclohexasiloxane,dodecamethyl-</t>
    <phoneticPr fontId="1" type="noConversion"/>
  </si>
  <si>
    <t>1-Undecene,7-methyl-</t>
    <phoneticPr fontId="1" type="noConversion"/>
  </si>
  <si>
    <t>Cycloheptasiloxane,tetradecamethyl-</t>
    <phoneticPr fontId="1" type="noConversion"/>
  </si>
  <si>
    <t>Hexanoic acid,2-propenyl ester</t>
    <phoneticPr fontId="1" type="noConversion"/>
  </si>
  <si>
    <t>11-Methyldodecanol</t>
    <phoneticPr fontId="1" type="noConversion"/>
  </si>
  <si>
    <t>1-Hexadecanol,2-methyl-</t>
    <phoneticPr fontId="1" type="noConversion"/>
  </si>
  <si>
    <t>1-Decanol,2-hexyl-</t>
    <phoneticPr fontId="1" type="noConversion"/>
  </si>
  <si>
    <t>Tetradecane</t>
    <phoneticPr fontId="1" type="noConversion"/>
  </si>
  <si>
    <t>Cyclooctasiloxane,hexadecamethyl-</t>
    <phoneticPr fontId="1" type="noConversion"/>
  </si>
  <si>
    <t>Methanone,(1-hydroxycyclohexyl)phenyl-</t>
    <phoneticPr fontId="1" type="noConversion"/>
  </si>
  <si>
    <t>Octacosyl trifluoroacetate</t>
    <phoneticPr fontId="1" type="noConversion"/>
  </si>
  <si>
    <t>1-Heptanol,2,4-diethyl-</t>
    <phoneticPr fontId="1" type="noConversion"/>
  </si>
  <si>
    <t>Cyclononasiloxane,octadecamethyl-</t>
    <phoneticPr fontId="1" type="noConversion"/>
  </si>
  <si>
    <t>9-Octadecenamide,(Z)-</t>
    <phoneticPr fontId="1" type="noConversion"/>
  </si>
  <si>
    <t>焦油组分名称</t>
    <phoneticPr fontId="1" type="noConversion"/>
  </si>
  <si>
    <t>化学式</t>
    <phoneticPr fontId="1" type="noConversion"/>
  </si>
  <si>
    <t>分子量</t>
    <phoneticPr fontId="1" type="noConversion"/>
  </si>
  <si>
    <t>碳原子个数</t>
    <phoneticPr fontId="1" type="noConversion"/>
  </si>
  <si>
    <t>H/C</t>
    <phoneticPr fontId="1" type="noConversion"/>
  </si>
  <si>
    <t>O/C</t>
    <phoneticPr fontId="1" type="noConversion"/>
  </si>
  <si>
    <t>芳香环个数</t>
    <phoneticPr fontId="1" type="noConversion"/>
  </si>
  <si>
    <t>环个数</t>
    <phoneticPr fontId="1" type="noConversion"/>
  </si>
  <si>
    <t>脂肪烃</t>
    <phoneticPr fontId="1" type="noConversion"/>
  </si>
  <si>
    <t>单环芳烃</t>
    <phoneticPr fontId="1" type="noConversion"/>
  </si>
  <si>
    <t>多环芳烃</t>
    <phoneticPr fontId="1" type="noConversion"/>
  </si>
  <si>
    <t>Pentanal</t>
  </si>
  <si>
    <t>1,4:3,6-Dianhydro-.alpha.-d-glucopyranose</t>
  </si>
  <si>
    <t>Vanillin</t>
  </si>
  <si>
    <t>Apocynin</t>
  </si>
  <si>
    <t>3,4-Altrosan</t>
  </si>
  <si>
    <t>Ethanone,</t>
  </si>
  <si>
    <t>2,2-dimethoxy-1,2-diphenyl-</t>
  </si>
  <si>
    <t>Heptadecane</t>
  </si>
  <si>
    <t>1-Dodecanol,</t>
  </si>
  <si>
    <t>Heptasiloxane,</t>
  </si>
  <si>
    <t>1-Octadecanol</t>
  </si>
  <si>
    <t>Tetracosamethyl-cyclododecasiloxane</t>
  </si>
  <si>
    <t>3-METHYL-CYCLOBUTANE-1,1-DICARBOXYLIC</t>
  </si>
  <si>
    <t>ACID</t>
  </si>
  <si>
    <t>2,3-Anhydro-d-mannosan</t>
  </si>
  <si>
    <t>Dodecyl</t>
  </si>
  <si>
    <t>propyl</t>
  </si>
  <si>
    <t>ether</t>
  </si>
  <si>
    <t>Pentadecafluorooctanoic</t>
  </si>
  <si>
    <t>tetradecyl</t>
  </si>
  <si>
    <t>3-Eicosene,</t>
  </si>
  <si>
    <t>(E)-</t>
  </si>
  <si>
    <t>1-Hexadecanol</t>
  </si>
  <si>
    <t>Palmitoleamide</t>
  </si>
  <si>
    <t>Cyclopropyl</t>
  </si>
  <si>
    <t>carbinol</t>
  </si>
  <si>
    <t>Catechol</t>
  </si>
  <si>
    <t>3,4-Anhydro-d-galactosan</t>
  </si>
  <si>
    <t>Ethanol,</t>
  </si>
  <si>
    <t>2-(octyloxy)-</t>
  </si>
  <si>
    <t>Eicosane</t>
  </si>
  <si>
    <t>1,1,3,3,5,5,7,7,9,9,11,11,13,13,15,15-</t>
    <phoneticPr fontId="1" type="noConversion"/>
  </si>
  <si>
    <t>Decane</t>
  </si>
  <si>
    <t>2-Undecene,</t>
  </si>
  <si>
    <t>4,5-dimethyl-,</t>
  </si>
  <si>
    <t>[R*,S*-(Z)]-</t>
  </si>
  <si>
    <t>Eicosane,</t>
  </si>
  <si>
    <t>1-iodo-</t>
  </si>
  <si>
    <t>1,2-Benzenedimethanol</t>
  </si>
  <si>
    <t>Guanidineacetic</t>
  </si>
  <si>
    <t>acid</t>
  </si>
  <si>
    <t>1,2-Cyclopentanedione,</t>
  </si>
  <si>
    <t>3-methyl-</t>
  </si>
  <si>
    <t>Cyclopentane,</t>
  </si>
  <si>
    <t>1-pentyl-2-propyl-</t>
  </si>
  <si>
    <t>.alpha.-Ethyl-.alpha.-methylbenzyl</t>
  </si>
  <si>
    <t>alcohol</t>
  </si>
  <si>
    <t>2(3H)-Naphthalenone,4,4a,5,6,7,8-hexahydro-</t>
    <phoneticPr fontId="1" type="noConversion"/>
  </si>
  <si>
    <t>Resorcinol</t>
  </si>
  <si>
    <t>2-Hexyl-1-octanol</t>
  </si>
  <si>
    <t>2-Isopropyl-5-methyl-1-heptanol</t>
  </si>
  <si>
    <t>Hexadecanamide</t>
  </si>
  <si>
    <t>(Octane-1-sulfonyl)acetic</t>
  </si>
  <si>
    <t>Octadecanamide</t>
  </si>
  <si>
    <t>.beta.-D-Glucopyranose,</t>
  </si>
  <si>
    <t>1,6-anhydro-</t>
  </si>
  <si>
    <t>Octane,</t>
  </si>
  <si>
    <t>5-ethyl-2-methyl-</t>
  </si>
  <si>
    <t>Tetradecane,</t>
  </si>
  <si>
    <t>5-methyl-</t>
  </si>
  <si>
    <t>Nonane,</t>
  </si>
  <si>
    <t>5-(2-methylpropyl)-</t>
  </si>
  <si>
    <t>Nonadecane</t>
  </si>
  <si>
    <t>Trifluoroacetoxy</t>
  </si>
  <si>
    <t>hexadecane</t>
  </si>
  <si>
    <t>Tetradecanamide</t>
  </si>
  <si>
    <t>Decane,</t>
  </si>
  <si>
    <t>1-bromo-2-methyl-</t>
  </si>
  <si>
    <t>2,4-Dimethyl-1-heptene</t>
  </si>
  <si>
    <t>2,6,10-Trimethyltridecane</t>
  </si>
  <si>
    <t>Undecane,</t>
  </si>
  <si>
    <t>3,7-dimethyl-</t>
  </si>
  <si>
    <t>2-methoxy-</t>
  </si>
  <si>
    <t>6-ethyl-2-methyl-</t>
  </si>
  <si>
    <t>Bis(2-ethylhexyl)</t>
  </si>
  <si>
    <t>phthalate</t>
  </si>
  <si>
    <t>Creosol</t>
  </si>
  <si>
    <t>2-Hydroxybenzimidazole,</t>
  </si>
  <si>
    <t>2TBDMS</t>
  </si>
  <si>
    <t>derivative</t>
  </si>
  <si>
    <t>1-Tetracosene</t>
  </si>
  <si>
    <t>Trimethylsilyl</t>
  </si>
  <si>
    <t>propaneperoxoate</t>
  </si>
  <si>
    <t>2-Propanone,</t>
  </si>
  <si>
    <t>1-(4-hydroxy-3-methoxyphenyl)-</t>
  </si>
  <si>
    <t>1,3-Di-O-acetyl-.alpha.-.beta.-d-ribopyranose</t>
  </si>
  <si>
    <t>2,4,6-trimethyl-</t>
  </si>
  <si>
    <t>Silane,</t>
  </si>
  <si>
    <t>trichlorooctadecyl-</t>
  </si>
  <si>
    <t>1H-Indene-1,5(6H)-dione,</t>
  </si>
  <si>
    <t>2,3,7,7a-tetrahydro-</t>
    <phoneticPr fontId="1" type="noConversion"/>
  </si>
  <si>
    <t>Benzaldehyde,</t>
  </si>
  <si>
    <t>4-propyl-</t>
  </si>
  <si>
    <t>2,6,10-trimethyl-</t>
  </si>
  <si>
    <t>Tridecane,</t>
  </si>
  <si>
    <t>1-Hexacosene</t>
  </si>
  <si>
    <t>3-(Hexadecyloxy)propan-1-ol,</t>
  </si>
  <si>
    <t>TMS</t>
  </si>
  <si>
    <t>4,7-dimethyl-</t>
  </si>
  <si>
    <t>N-(2-Aminoethyl)isonicotinamide</t>
  </si>
  <si>
    <t>Dodecane,</t>
  </si>
  <si>
    <t>2,6,11-trimethyl-</t>
  </si>
  <si>
    <t>Eicosyl</t>
  </si>
  <si>
    <t>isopropyl</t>
  </si>
  <si>
    <t>2,3-dimethyl-</t>
  </si>
  <si>
    <t>2-Isopropoxyphenol</t>
  </si>
  <si>
    <t>Pentadecane</t>
  </si>
  <si>
    <t>n-Nonadecanol-1</t>
  </si>
  <si>
    <t>2,4-dimethyl-</t>
  </si>
  <si>
    <t>Nonacosane</t>
  </si>
  <si>
    <t>4-ethyl-</t>
  </si>
  <si>
    <t>1,5,5-Trimethyl-6-methylene-cyclohexene</t>
  </si>
  <si>
    <t>1H-Inden-1-one,</t>
  </si>
  <si>
    <t>2,3-dihydro-</t>
  </si>
  <si>
    <t>2-[4-Oxiran-2-ylmethoxy)phenoxymethyl]oxirane</t>
  </si>
  <si>
    <t>1,2-Benzenediol,</t>
  </si>
  <si>
    <t>4-methyl-</t>
  </si>
  <si>
    <t>1-(3,6-Dimethyl-2-pyrazinyl)propanone</t>
  </si>
  <si>
    <t>Cyclotetracosane</t>
  </si>
  <si>
    <t>Phenanthrene</t>
  </si>
  <si>
    <t>1-Tricosene</t>
  </si>
  <si>
    <t>Anthracene</t>
  </si>
  <si>
    <t>Heptadecyl</t>
  </si>
  <si>
    <t>heptafluorobutyrate</t>
  </si>
  <si>
    <t>Trifluoroacetic</t>
  </si>
  <si>
    <t>pentadecyl</t>
  </si>
  <si>
    <t>Glycine,</t>
  </si>
  <si>
    <t>N-butoxycarbonyl-,</t>
  </si>
  <si>
    <t>p-Cresol</t>
  </si>
  <si>
    <t>1-Mercapto-2-propanol,</t>
  </si>
  <si>
    <t>acetate</t>
  </si>
  <si>
    <t>Cyclotetrasiloxane,</t>
  </si>
  <si>
    <t>octamethyl-</t>
  </si>
  <si>
    <t>S-Methyl</t>
  </si>
  <si>
    <t>methanethiosulphonate</t>
  </si>
  <si>
    <t>Cyclopentasiloxane,</t>
  </si>
  <si>
    <t>decamethyl-</t>
  </si>
  <si>
    <t>1,3-Dioxolane-2-methanol,</t>
  </si>
  <si>
    <t>3-Phenylindole</t>
  </si>
  <si>
    <t>2-Cyclopenten-1-one,</t>
  </si>
  <si>
    <t>3-ethyl-2-hydroxy-</t>
  </si>
  <si>
    <t>Sulfurous</t>
  </si>
  <si>
    <t>dodecyl</t>
  </si>
  <si>
    <t>hexyl</t>
  </si>
  <si>
    <t>1-Octanol,</t>
  </si>
  <si>
    <t>2,2-dimethyl-</t>
  </si>
  <si>
    <t>4-sec-Butoxy-2-butanone</t>
  </si>
  <si>
    <t>Pentane,</t>
  </si>
  <si>
    <t>2,3,3-trimethyl-</t>
  </si>
  <si>
    <t>2-Octen-4-ol</t>
  </si>
  <si>
    <t>Diisopropyl</t>
  </si>
  <si>
    <t>azodicarboxylate</t>
  </si>
  <si>
    <t>2-Furanmethanol,</t>
  </si>
  <si>
    <t>tetrahydro-</t>
  </si>
  <si>
    <t>2,3,5-Trimethylcyclopent-2-enone</t>
  </si>
  <si>
    <t>Cyclohexanone,</t>
  </si>
  <si>
    <t>1H-Pyrazole,</t>
  </si>
  <si>
    <t>4,5-dihydro-5,5-dimethyl-4-isopropylidene-</t>
  </si>
  <si>
    <t>cyclohexyldimethoxymethyl-</t>
  </si>
  <si>
    <t>4,6-dimethyl-</t>
  </si>
  <si>
    <t>1-(3-hydroxy-4-methoxyphenyl)-</t>
  </si>
  <si>
    <t>2,4-Pentadien-1-ol,</t>
  </si>
  <si>
    <t>3-propyl-,</t>
  </si>
  <si>
    <t>(2Z)-</t>
  </si>
  <si>
    <t>Cyclohexene,</t>
  </si>
  <si>
    <t>1-methyl-4-(1-methylethylidene)-</t>
  </si>
  <si>
    <t>3-Methyl-4-(phenylthio)-2-prop-2-enyl-2,5-</t>
    <phoneticPr fontId="1" type="noConversion"/>
  </si>
  <si>
    <t>6H-Pyrazolo[1,2-a][1,2,4,5]tetrazine,</t>
  </si>
  <si>
    <t>Cyclohexanol,</t>
  </si>
  <si>
    <t>2-(1-methylethyl)-</t>
  </si>
  <si>
    <t>2-isopropoxyphenyl</t>
  </si>
  <si>
    <t>Oxalic</t>
  </si>
  <si>
    <t>2-isopropylphenyl</t>
  </si>
  <si>
    <t>hexahydro-</t>
    <phoneticPr fontId="1" type="noConversion"/>
  </si>
  <si>
    <t>1-Butanamine,</t>
  </si>
  <si>
    <t>N-methyl-N-nitroso-</t>
  </si>
  <si>
    <t>Octadecane</t>
  </si>
  <si>
    <t>3-Methoxy-4-[3-oxo-3-(pyrrolidin-1-yl)propoxy]</t>
    <phoneticPr fontId="1" type="noConversion"/>
  </si>
  <si>
    <t>dl-Leucine,</t>
  </si>
  <si>
    <t>N-[(phenylmethoxy)carbonyl]-</t>
  </si>
  <si>
    <t>2,4-Dimethyldodecane</t>
  </si>
  <si>
    <t>Propoxur</t>
  </si>
  <si>
    <t>C12H26</t>
    <phoneticPr fontId="1" type="noConversion"/>
  </si>
  <si>
    <t>C14H22</t>
    <phoneticPr fontId="1" type="noConversion"/>
  </si>
  <si>
    <t>C9H12O2</t>
    <phoneticPr fontId="1" type="noConversion"/>
  </si>
  <si>
    <t>C10H12O2</t>
    <phoneticPr fontId="1" type="noConversion"/>
  </si>
  <si>
    <t>C12H36O6Si6</t>
    <phoneticPr fontId="1" type="noConversion"/>
  </si>
  <si>
    <t>C12H24</t>
    <phoneticPr fontId="1" type="noConversion"/>
  </si>
  <si>
    <t>C16H34</t>
    <phoneticPr fontId="1" type="noConversion"/>
  </si>
  <si>
    <t>C14H42O7Si7</t>
    <phoneticPr fontId="1" type="noConversion"/>
  </si>
  <si>
    <t>C9H16O2</t>
    <phoneticPr fontId="1" type="noConversion"/>
  </si>
  <si>
    <t>C14H22O</t>
    <phoneticPr fontId="1" type="noConversion"/>
  </si>
  <si>
    <t>C13H28O</t>
    <phoneticPr fontId="1" type="noConversion"/>
  </si>
  <si>
    <t>C17H36O</t>
    <phoneticPr fontId="1" type="noConversion"/>
  </si>
  <si>
    <t>C16H34O</t>
    <phoneticPr fontId="1" type="noConversion"/>
  </si>
  <si>
    <t>C14H30</t>
    <phoneticPr fontId="1" type="noConversion"/>
  </si>
  <si>
    <t>C16H48O8Si8</t>
    <phoneticPr fontId="1" type="noConversion"/>
  </si>
  <si>
    <t>C13H16O2</t>
    <phoneticPr fontId="1" type="noConversion"/>
  </si>
  <si>
    <t>C30H57F3O2</t>
    <phoneticPr fontId="1" type="noConversion"/>
  </si>
  <si>
    <t>C11H24O</t>
    <phoneticPr fontId="1" type="noConversion"/>
  </si>
  <si>
    <t>C18H54O9Si9</t>
    <phoneticPr fontId="1" type="noConversion"/>
  </si>
  <si>
    <t>C16H50O7Si8</t>
    <phoneticPr fontId="1" type="noConversion"/>
  </si>
  <si>
    <t>C18H355NO</t>
    <phoneticPr fontId="1" type="noConversion"/>
  </si>
  <si>
    <t>Ethanone,2,2-dimethoxy-1,2-diphenyl-</t>
    <phoneticPr fontId="1" type="noConversion"/>
  </si>
  <si>
    <t>1-Dodecanol,2-hexyl-</t>
    <phoneticPr fontId="1" type="noConversion"/>
  </si>
  <si>
    <t>Heptasiloxane,hexadecamethyl-</t>
    <phoneticPr fontId="1" type="noConversion"/>
  </si>
  <si>
    <t>3-METHYL-CYCLOBUTANE-1,1-DICARBOXYLIC ACID</t>
    <phoneticPr fontId="1" type="noConversion"/>
  </si>
  <si>
    <t>Dodecyl propyl ether</t>
    <phoneticPr fontId="1" type="noConversion"/>
  </si>
  <si>
    <t>Pentadecafluorooctanoic acid,tetradecyl ester</t>
    <phoneticPr fontId="1" type="noConversion"/>
  </si>
  <si>
    <t>3-Eicosene,(E)-</t>
    <phoneticPr fontId="1" type="noConversion"/>
  </si>
  <si>
    <t>Cyclopropyl carbinol</t>
    <phoneticPr fontId="1" type="noConversion"/>
  </si>
  <si>
    <t>序号(不含柱流出)</t>
    <phoneticPr fontId="1" type="noConversion"/>
  </si>
  <si>
    <t>Ethanol,2-(octyloxy)-</t>
    <phoneticPr fontId="1" type="noConversion"/>
  </si>
  <si>
    <t>Octasiloxane,1,1,3,3,5,5,7,7,9,9,11,11,13,13,15,15-</t>
    <phoneticPr fontId="1" type="noConversion"/>
  </si>
  <si>
    <t>2-Undecene,4,5-dimethyl-,[R*,S*-(Z)]-</t>
    <phoneticPr fontId="1" type="noConversion"/>
  </si>
  <si>
    <t>Eicosane,1-iodo-</t>
    <phoneticPr fontId="1" type="noConversion"/>
  </si>
  <si>
    <t>Guanidineacetic acid</t>
    <phoneticPr fontId="1" type="noConversion"/>
  </si>
  <si>
    <t>1,2-Cyclopentanedione,3-methyl-</t>
    <phoneticPr fontId="1" type="noConversion"/>
  </si>
  <si>
    <t>Phenol,2-methyl-</t>
    <phoneticPr fontId="1" type="noConversion"/>
  </si>
  <si>
    <t>Phenol,3-methyl-</t>
    <phoneticPr fontId="1" type="noConversion"/>
  </si>
  <si>
    <t>Cyclopentane,1-pentyl-2-propyl-</t>
    <phoneticPr fontId="1" type="noConversion"/>
  </si>
  <si>
    <t>.alpha.-Ethyl-.alpha.-methylbenzyl alcohol</t>
    <phoneticPr fontId="1" type="noConversion"/>
  </si>
  <si>
    <t>(Octane-1-sulfonyl)acetic acid</t>
    <phoneticPr fontId="1" type="noConversion"/>
  </si>
  <si>
    <t>.beta.-D-Glucopyranose,1,6-anhydro-</t>
    <phoneticPr fontId="1" type="noConversion"/>
  </si>
  <si>
    <t>Octane,5-ethyl-2-methyl-</t>
    <phoneticPr fontId="1" type="noConversion"/>
  </si>
  <si>
    <t>Tetradecane,5-methyl-</t>
    <phoneticPr fontId="1" type="noConversion"/>
  </si>
  <si>
    <t>Nonane,5-(2-methylpropyl)-</t>
    <phoneticPr fontId="1" type="noConversion"/>
  </si>
  <si>
    <t>Trifluoroacetoxy hexadecane</t>
    <phoneticPr fontId="1" type="noConversion"/>
  </si>
  <si>
    <t>Decane,1-bromo-2-methyl-</t>
    <phoneticPr fontId="1" type="noConversion"/>
  </si>
  <si>
    <t>Undecane,3,7-dimethyl-</t>
    <phoneticPr fontId="1" type="noConversion"/>
  </si>
  <si>
    <t>Phenol,2-methoxy-</t>
    <phoneticPr fontId="1" type="noConversion"/>
  </si>
  <si>
    <t>Octane,6-ethyl-2-methyl-</t>
    <phoneticPr fontId="1" type="noConversion"/>
  </si>
  <si>
    <t>Bis(2-ethylhexyl) phthalate</t>
    <phoneticPr fontId="1" type="noConversion"/>
  </si>
  <si>
    <t>2-Hydroxybenzimidazole,2TBDMS derivative</t>
    <phoneticPr fontId="1" type="noConversion"/>
  </si>
  <si>
    <t>Trimethylsilyl propaneperoxoate</t>
    <phoneticPr fontId="1" type="noConversion"/>
  </si>
  <si>
    <t>2-Propanone,1-(4-hydroxy-3-methoxyphenyl)-</t>
    <phoneticPr fontId="1" type="noConversion"/>
  </si>
  <si>
    <t>Decane,2,4,6-trimethyl-</t>
    <phoneticPr fontId="1" type="noConversion"/>
  </si>
  <si>
    <t>Silane,trichlorooctadecyl-</t>
    <phoneticPr fontId="1" type="noConversion"/>
  </si>
  <si>
    <t>1H-Indene-1,5(6H)-dione,2,3,7,7a-tetrahydro-</t>
    <phoneticPr fontId="1" type="noConversion"/>
  </si>
  <si>
    <t>Benzaldehyde,4-propyl-</t>
    <phoneticPr fontId="1" type="noConversion"/>
  </si>
  <si>
    <t>Tetradecane,2,6,10-trimethyl-</t>
    <phoneticPr fontId="1" type="noConversion"/>
  </si>
  <si>
    <t>Tridecane,1-iodo-</t>
    <phoneticPr fontId="1" type="noConversion"/>
  </si>
  <si>
    <t>3-(Hexadecyloxy)propan-1-ol,TMS</t>
    <phoneticPr fontId="1" type="noConversion"/>
  </si>
  <si>
    <t>Trimethylsilylpropaneperoxoate</t>
    <phoneticPr fontId="1" type="noConversion"/>
  </si>
  <si>
    <t>Undecane,4,7-dimethyl-</t>
    <phoneticPr fontId="1" type="noConversion"/>
  </si>
  <si>
    <t>Decane,3,7-dimethyl-</t>
    <phoneticPr fontId="1" type="noConversion"/>
  </si>
  <si>
    <t>Dodecane,2,6,11-trimethyl-</t>
    <phoneticPr fontId="1" type="noConversion"/>
  </si>
  <si>
    <t>Eicosyl isopropyl ether</t>
    <phoneticPr fontId="1" type="noConversion"/>
  </si>
  <si>
    <t>1,2-Benzenediol,4-methyl-</t>
    <phoneticPr fontId="1" type="noConversion"/>
  </si>
  <si>
    <t>1,3-Dioxolane-2-methanol,2,4-dimethyl-</t>
    <phoneticPr fontId="1" type="noConversion"/>
  </si>
  <si>
    <t>1-Butanamine,N-methyl-N-nitroso-</t>
    <phoneticPr fontId="1" type="noConversion"/>
  </si>
  <si>
    <t>1-Mercapto-2-propanol,acetate</t>
    <phoneticPr fontId="1" type="noConversion"/>
  </si>
  <si>
    <t>2,4-Pentadien-1-ol,3-propyl-,(2Z)-</t>
    <phoneticPr fontId="1" type="noConversion"/>
  </si>
  <si>
    <t>2-Cyclopenten-1-one,3-ethyl-2-hydroxy-</t>
    <phoneticPr fontId="1" type="noConversion"/>
  </si>
  <si>
    <t>2-Furanmethanol,tetrahydro-</t>
    <phoneticPr fontId="1" type="noConversion"/>
  </si>
  <si>
    <t>6H-Pyrazolo[1,2-a][1,2,4,5]tetrazine,hexahydro-</t>
    <phoneticPr fontId="1" type="noConversion"/>
  </si>
  <si>
    <t>Benzaldehyde,2,4-dimethyl-</t>
    <phoneticPr fontId="1" type="noConversion"/>
  </si>
  <si>
    <t>Cyclohexanone,2,2-dimethyl-</t>
    <phoneticPr fontId="1" type="noConversion"/>
  </si>
  <si>
    <t>Cyclohexene,1-methyl-4-(1-methylethylidene)-</t>
    <phoneticPr fontId="1" type="noConversion"/>
  </si>
  <si>
    <t>Cyclopentasiloxane,decamethyl-</t>
    <phoneticPr fontId="1" type="noConversion"/>
  </si>
  <si>
    <t>Cyclotetrasiloxane,octamethyl-</t>
    <phoneticPr fontId="1" type="noConversion"/>
  </si>
  <si>
    <t>Diisopropyl azodicarboxylate</t>
    <phoneticPr fontId="1" type="noConversion"/>
  </si>
  <si>
    <t>dl-Leucine,N-[(phenylmethoxy)carbonyl]-</t>
    <phoneticPr fontId="1" type="noConversion"/>
  </si>
  <si>
    <t>Dodecane,4,6-dimethyl-</t>
    <phoneticPr fontId="1" type="noConversion"/>
  </si>
  <si>
    <t>Heptadecyl heptafluorobutyrate</t>
    <phoneticPr fontId="1" type="noConversion"/>
  </si>
  <si>
    <t>Hexanoic acid, 2-isopropoxyphenyl ester</t>
    <phoneticPr fontId="1" type="noConversion"/>
  </si>
  <si>
    <t>Pentane,2,3,3-trimethyl-</t>
    <phoneticPr fontId="1" type="noConversion"/>
  </si>
  <si>
    <t>Phenol,2,3-dimethyl-</t>
    <phoneticPr fontId="1" type="noConversion"/>
  </si>
  <si>
    <t>Silane,cyclohexyldimethoxymethyl-</t>
    <phoneticPr fontId="1" type="noConversion"/>
  </si>
  <si>
    <t>S-Methyl methanethiosulphonate</t>
    <phoneticPr fontId="1" type="noConversion"/>
  </si>
  <si>
    <t>Sulfurous acid,dodecyl hexyl ester</t>
    <phoneticPr fontId="1" type="noConversion"/>
  </si>
  <si>
    <t>Trifluoroacetic acid,pentadecyl ester</t>
    <phoneticPr fontId="1" type="noConversion"/>
  </si>
  <si>
    <t>Undecane,4-ethyl-</t>
    <phoneticPr fontId="1" type="noConversion"/>
  </si>
  <si>
    <t>1H-Inden-1-one,2,3-dihydro-</t>
    <phoneticPr fontId="1" type="noConversion"/>
  </si>
  <si>
    <t>1H-Pyrazole,4,5-dihydro-5,5-dimethyl-4-isopropylidene-</t>
    <phoneticPr fontId="1" type="noConversion"/>
  </si>
  <si>
    <t>1-Octanol,2,2-dimethyl-</t>
    <phoneticPr fontId="1" type="noConversion"/>
  </si>
  <si>
    <t>2-Cyclopenten-1-one,2,3-dimethyl-</t>
    <phoneticPr fontId="1" type="noConversion"/>
  </si>
  <si>
    <t>Cyclohexanol,2-(1-methylethyl)-</t>
    <phoneticPr fontId="1" type="noConversion"/>
  </si>
  <si>
    <t>Eicosane,2,4-dimethyl-</t>
    <phoneticPr fontId="1" type="noConversion"/>
  </si>
  <si>
    <t>Ethanone,1-(3-hydroxy-4-methoxyphenyl)-</t>
    <phoneticPr fontId="1" type="noConversion"/>
  </si>
  <si>
    <t>Glycine,N-butoxycarbonyl-,propyl ester</t>
    <phoneticPr fontId="1" type="noConversion"/>
  </si>
  <si>
    <t>Oxalic acid,dodecyl 2-isopropylphenyl ester</t>
    <phoneticPr fontId="1" type="noConversion"/>
  </si>
  <si>
    <t>非芳香环个数</t>
    <phoneticPr fontId="1" type="noConversion"/>
  </si>
  <si>
    <t>C9H12N2O</t>
    <phoneticPr fontId="1" type="noConversion"/>
  </si>
  <si>
    <t>C6H8O2</t>
    <phoneticPr fontId="1" type="noConversion"/>
  </si>
  <si>
    <t>C9H14O7</t>
    <phoneticPr fontId="1" type="noConversion"/>
  </si>
  <si>
    <t>C</t>
    <phoneticPr fontId="1" type="noConversion"/>
  </si>
  <si>
    <t>H</t>
    <phoneticPr fontId="1" type="noConversion"/>
  </si>
  <si>
    <t>O</t>
    <phoneticPr fontId="1" type="noConversion"/>
  </si>
  <si>
    <t>C10H20O4S</t>
    <phoneticPr fontId="1" type="noConversion"/>
  </si>
  <si>
    <t>C8H10O2</t>
    <phoneticPr fontId="1" type="noConversion"/>
  </si>
  <si>
    <t>C7H8O2</t>
    <phoneticPr fontId="1" type="noConversion"/>
  </si>
  <si>
    <t>C6H12O3</t>
    <phoneticPr fontId="1" type="noConversion"/>
  </si>
  <si>
    <t>C6H10O5</t>
    <phoneticPr fontId="1" type="noConversion"/>
  </si>
  <si>
    <t>C10H14O</t>
    <phoneticPr fontId="1" type="noConversion"/>
  </si>
  <si>
    <t>C6H8O4</t>
    <phoneticPr fontId="1" type="noConversion"/>
  </si>
  <si>
    <t>C13H28O</t>
  </si>
  <si>
    <t>C5H12N2O</t>
    <phoneticPr fontId="1" type="noConversion"/>
  </si>
  <si>
    <t>CAS号</t>
    <phoneticPr fontId="1" type="noConversion"/>
  </si>
  <si>
    <t>13887-94-0</t>
    <phoneticPr fontId="1" type="noConversion"/>
  </si>
  <si>
    <t>1565-75-9</t>
    <phoneticPr fontId="1" type="noConversion"/>
  </si>
  <si>
    <t>498-07-7</t>
    <phoneticPr fontId="1" type="noConversion"/>
  </si>
  <si>
    <t>1-(3,6-Dimethyl-2-pyrazinyl)propanone</t>
    <phoneticPr fontId="1" type="noConversion"/>
  </si>
  <si>
    <t>115609-79-5</t>
    <phoneticPr fontId="1" type="noConversion"/>
  </si>
  <si>
    <t>612-14-6</t>
    <phoneticPr fontId="1" type="noConversion"/>
  </si>
  <si>
    <t>452-86-8</t>
    <phoneticPr fontId="1" type="noConversion"/>
  </si>
  <si>
    <t>765-70-8</t>
    <phoneticPr fontId="1" type="noConversion"/>
  </si>
  <si>
    <t>53951-43-2</t>
    <phoneticPr fontId="1" type="noConversion"/>
  </si>
  <si>
    <t>4451-30-3</t>
    <phoneticPr fontId="1" type="noConversion"/>
  </si>
  <si>
    <t>514-95-4</t>
    <phoneticPr fontId="1" type="noConversion"/>
  </si>
  <si>
    <t>85763-57-1</t>
    <phoneticPr fontId="1" type="noConversion"/>
  </si>
  <si>
    <t>7068-83-9</t>
    <phoneticPr fontId="1" type="noConversion"/>
  </si>
  <si>
    <t>2425-77-6</t>
    <phoneticPr fontId="1" type="noConversion"/>
  </si>
  <si>
    <t>110225-00-8</t>
    <phoneticPr fontId="1" type="noConversion"/>
  </si>
  <si>
    <t>C18H38O</t>
  </si>
  <si>
    <t>80192-55-8</t>
    <phoneticPr fontId="1" type="noConversion"/>
  </si>
  <si>
    <t>C26H52</t>
    <phoneticPr fontId="1" type="noConversion"/>
  </si>
  <si>
    <t>18835-33-1</t>
    <phoneticPr fontId="1" type="noConversion"/>
  </si>
  <si>
    <t>36653-82-4</t>
    <phoneticPr fontId="1" type="noConversion"/>
  </si>
  <si>
    <t>2490-48-4</t>
    <phoneticPr fontId="1" type="noConversion"/>
  </si>
  <si>
    <t>C9H8O</t>
    <phoneticPr fontId="1" type="noConversion"/>
  </si>
  <si>
    <t>83-33-0</t>
    <phoneticPr fontId="1" type="noConversion"/>
  </si>
  <si>
    <t>C88H14N2</t>
    <phoneticPr fontId="1" type="noConversion"/>
  </si>
  <si>
    <t>C5H10O2S</t>
    <phoneticPr fontId="1" type="noConversion"/>
  </si>
  <si>
    <t>35508-06-6</t>
    <phoneticPr fontId="1" type="noConversion"/>
  </si>
  <si>
    <t>C18H38O</t>
    <phoneticPr fontId="1" type="noConversion"/>
  </si>
  <si>
    <t>112-92-5</t>
    <phoneticPr fontId="1" type="noConversion"/>
  </si>
  <si>
    <t>2370-14-1</t>
    <phoneticPr fontId="1" type="noConversion"/>
  </si>
  <si>
    <t>C10H22O</t>
    <phoneticPr fontId="1" type="noConversion"/>
  </si>
  <si>
    <t>C24H48</t>
    <phoneticPr fontId="1" type="noConversion"/>
  </si>
  <si>
    <t>10192-32-2</t>
    <phoneticPr fontId="1" type="noConversion"/>
  </si>
  <si>
    <t>18835-32-0</t>
    <phoneticPr fontId="1" type="noConversion"/>
  </si>
  <si>
    <t>C23H46</t>
    <phoneticPr fontId="1" type="noConversion"/>
  </si>
  <si>
    <t>74630-42-5</t>
    <phoneticPr fontId="1" type="noConversion"/>
  </si>
  <si>
    <t>C6H14N2</t>
    <phoneticPr fontId="1" type="noConversion"/>
  </si>
  <si>
    <t>54562-24-2</t>
    <phoneticPr fontId="1" type="noConversion"/>
  </si>
  <si>
    <t>C8H12O</t>
    <phoneticPr fontId="1" type="noConversion"/>
  </si>
  <si>
    <t>19549-87-2</t>
    <phoneticPr fontId="1" type="noConversion"/>
  </si>
  <si>
    <t>C9H18</t>
    <phoneticPr fontId="1" type="noConversion"/>
  </si>
  <si>
    <t>6117-99-3</t>
    <phoneticPr fontId="1" type="noConversion"/>
  </si>
  <si>
    <t>96-76-4</t>
    <phoneticPr fontId="1" type="noConversion"/>
  </si>
  <si>
    <t>C8H14O</t>
    <phoneticPr fontId="1" type="noConversion"/>
  </si>
  <si>
    <t>3891-99-4</t>
    <phoneticPr fontId="1" type="noConversion"/>
  </si>
  <si>
    <t>2425-01-6</t>
    <phoneticPr fontId="1" type="noConversion"/>
  </si>
  <si>
    <t>C12H14O4</t>
    <phoneticPr fontId="1" type="noConversion"/>
  </si>
  <si>
    <t xml:space="preserve">	1121-05-7</t>
    <phoneticPr fontId="1" type="noConversion"/>
  </si>
  <si>
    <t>C7H10O</t>
    <phoneticPr fontId="1" type="noConversion"/>
  </si>
  <si>
    <t>C7H10O2</t>
    <phoneticPr fontId="1" type="noConversion"/>
  </si>
  <si>
    <t xml:space="preserve">	21835-01-8</t>
    <phoneticPr fontId="1" type="noConversion"/>
  </si>
  <si>
    <t xml:space="preserve">	C5H10O2</t>
    <phoneticPr fontId="1" type="noConversion"/>
  </si>
  <si>
    <t xml:space="preserve">	97-99-4</t>
    <phoneticPr fontId="1" type="noConversion"/>
  </si>
  <si>
    <t xml:space="preserve">	C14H30O</t>
    <phoneticPr fontId="1" type="noConversion"/>
  </si>
  <si>
    <t>19780-79-1</t>
    <phoneticPr fontId="1" type="noConversion"/>
  </si>
  <si>
    <t>C19H34N2OSi2</t>
    <phoneticPr fontId="1" type="noConversion"/>
  </si>
  <si>
    <t>7473-98-5</t>
    <phoneticPr fontId="1" type="noConversion"/>
  </si>
  <si>
    <t xml:space="preserve">	4812-20-8</t>
    <phoneticPr fontId="1" type="noConversion"/>
  </si>
  <si>
    <t xml:space="preserve">	C11H24O</t>
    <phoneticPr fontId="1" type="noConversion"/>
  </si>
  <si>
    <t xml:space="preserve">	91337-07-4</t>
    <phoneticPr fontId="1" type="noConversion"/>
  </si>
  <si>
    <t>4798-61-2</t>
    <phoneticPr fontId="1" type="noConversion"/>
  </si>
  <si>
    <t>C8H16O</t>
    <phoneticPr fontId="1" type="noConversion"/>
  </si>
  <si>
    <t xml:space="preserve">	C10H12O3</t>
    <phoneticPr fontId="1" type="noConversion"/>
  </si>
  <si>
    <t xml:space="preserve">	2503-46-0</t>
    <phoneticPr fontId="1" type="noConversion"/>
  </si>
  <si>
    <t>2-Undecene,4,5-dimethyl-</t>
    <phoneticPr fontId="1" type="noConversion"/>
  </si>
  <si>
    <t xml:space="preserve">	106840-85-1</t>
    <phoneticPr fontId="1" type="noConversion"/>
  </si>
  <si>
    <t>C13H26</t>
    <phoneticPr fontId="1" type="noConversion"/>
  </si>
  <si>
    <t>C22H48O2Si</t>
    <phoneticPr fontId="1" type="noConversion"/>
  </si>
  <si>
    <t>C20H40</t>
    <phoneticPr fontId="1" type="noConversion"/>
  </si>
  <si>
    <t>74685-33-9</t>
    <phoneticPr fontId="1" type="noConversion"/>
  </si>
  <si>
    <t>3-Methoxy-4-[3-oxo-3-(pyrrolidin-1-yl)propoxy]benzaldehyde</t>
    <phoneticPr fontId="1" type="noConversion"/>
  </si>
  <si>
    <t>C15H19NO4</t>
    <phoneticPr fontId="1" type="noConversion"/>
  </si>
  <si>
    <t>3-Methyl-4-(phenylthio)-2-prop-2-enyl-2,5-dihydrothiophene 1,1-dioxide</t>
    <phoneticPr fontId="1" type="noConversion"/>
  </si>
  <si>
    <t>C14H16O2</t>
    <phoneticPr fontId="1" type="noConversion"/>
  </si>
  <si>
    <t xml:space="preserve">	C7H10O4</t>
    <phoneticPr fontId="1" type="noConversion"/>
  </si>
  <si>
    <t>57252-84-3</t>
    <phoneticPr fontId="1" type="noConversion"/>
  </si>
  <si>
    <t>C14H11N</t>
    <phoneticPr fontId="1" type="noConversion"/>
  </si>
  <si>
    <t>948-65-2</t>
    <phoneticPr fontId="1" type="noConversion"/>
  </si>
  <si>
    <t>C8H16O2</t>
    <phoneticPr fontId="1" type="noConversion"/>
  </si>
  <si>
    <t>57545-63-8</t>
    <phoneticPr fontId="1" type="noConversion"/>
  </si>
  <si>
    <t>Nonane, 5-(2-methylpropyl)-</t>
    <phoneticPr fontId="1" type="noConversion"/>
  </si>
  <si>
    <t>62185-53-9</t>
    <phoneticPr fontId="1" type="noConversion"/>
  </si>
  <si>
    <t>C13H28</t>
    <phoneticPr fontId="1" type="noConversion"/>
  </si>
  <si>
    <t>301-02-0</t>
    <phoneticPr fontId="1" type="noConversion"/>
  </si>
  <si>
    <t>C18H35NO</t>
    <phoneticPr fontId="1" type="noConversion"/>
  </si>
  <si>
    <t>6H-Pyrazolo[1,2-a][1,2,4,5]tetrazine, hexahydro-2,3-dimethyl-</t>
    <phoneticPr fontId="1" type="noConversion"/>
  </si>
  <si>
    <t>C7H16N4</t>
    <phoneticPr fontId="1" type="noConversion"/>
  </si>
  <si>
    <t>70517-50-9</t>
    <phoneticPr fontId="1" type="noConversion"/>
  </si>
  <si>
    <t>C14H10</t>
    <phoneticPr fontId="1" type="noConversion"/>
  </si>
  <si>
    <t>120-12-7</t>
    <phoneticPr fontId="1" type="noConversion"/>
  </si>
  <si>
    <t>C9H10O3</t>
    <phoneticPr fontId="1" type="noConversion"/>
  </si>
  <si>
    <t>498-02-2</t>
    <phoneticPr fontId="1" type="noConversion"/>
  </si>
  <si>
    <t>C9H10O</t>
    <phoneticPr fontId="1" type="noConversion"/>
  </si>
  <si>
    <t>15764-16-6</t>
    <phoneticPr fontId="1" type="noConversion"/>
  </si>
  <si>
    <t>C10H12O</t>
    <phoneticPr fontId="1" type="noConversion"/>
  </si>
  <si>
    <t>28785-06-0</t>
    <phoneticPr fontId="1" type="noConversion"/>
  </si>
  <si>
    <t>1014-60-4</t>
    <phoneticPr fontId="1" type="noConversion"/>
  </si>
  <si>
    <t>117-81-7</t>
    <phoneticPr fontId="1" type="noConversion"/>
  </si>
  <si>
    <t>C24H38O4</t>
    <phoneticPr fontId="1" type="noConversion"/>
  </si>
  <si>
    <t xml:space="preserve">	C6H6O2</t>
    <phoneticPr fontId="1" type="noConversion"/>
  </si>
  <si>
    <t>120-80-9</t>
    <phoneticPr fontId="1" type="noConversion"/>
  </si>
  <si>
    <t>93-51-6</t>
    <phoneticPr fontId="1" type="noConversion"/>
  </si>
  <si>
    <t>107-50-6</t>
    <phoneticPr fontId="1" type="noConversion"/>
  </si>
  <si>
    <t>C9H18O</t>
    <phoneticPr fontId="1" type="noConversion"/>
  </si>
  <si>
    <t>96-07-1</t>
    <phoneticPr fontId="1" type="noConversion"/>
  </si>
  <si>
    <t>1193-47-1</t>
    <phoneticPr fontId="1" type="noConversion"/>
  </si>
  <si>
    <t>540-97-6</t>
    <phoneticPr fontId="1" type="noConversion"/>
  </si>
  <si>
    <t>C10H16</t>
    <phoneticPr fontId="1" type="noConversion"/>
  </si>
  <si>
    <t>138-86-3</t>
    <phoneticPr fontId="1" type="noConversion"/>
  </si>
  <si>
    <t>H18O9Si9</t>
    <phoneticPr fontId="1" type="noConversion"/>
  </si>
  <si>
    <t>296-43-5</t>
    <phoneticPr fontId="1" type="noConversion"/>
  </si>
  <si>
    <t>556-71-8</t>
    <phoneticPr fontId="1" type="noConversion"/>
  </si>
  <si>
    <t>556-68-3</t>
    <phoneticPr fontId="1" type="noConversion"/>
  </si>
  <si>
    <t>62199-51-3</t>
    <phoneticPr fontId="1" type="noConversion"/>
  </si>
  <si>
    <t>C10H30O5Si5</t>
    <phoneticPr fontId="1" type="noConversion"/>
  </si>
  <si>
    <t>541-02-6</t>
    <phoneticPr fontId="1" type="noConversion"/>
  </si>
  <si>
    <t>C4H8O</t>
    <phoneticPr fontId="1" type="noConversion"/>
  </si>
  <si>
    <t>2516-33-8</t>
    <phoneticPr fontId="1" type="noConversion"/>
  </si>
  <si>
    <t>297-03-0</t>
    <phoneticPr fontId="1" type="noConversion"/>
  </si>
  <si>
    <t>C8H24O4Si4</t>
    <phoneticPr fontId="1" type="noConversion"/>
  </si>
  <si>
    <t>556-67-2</t>
    <phoneticPr fontId="1" type="noConversion"/>
  </si>
  <si>
    <t>C10H22</t>
    <phoneticPr fontId="1" type="noConversion"/>
  </si>
  <si>
    <t>124-18-5</t>
    <phoneticPr fontId="1" type="noConversion"/>
  </si>
  <si>
    <t>C11H23Br</t>
    <phoneticPr fontId="1" type="noConversion"/>
  </si>
  <si>
    <t>127839-47-8</t>
    <phoneticPr fontId="1" type="noConversion"/>
  </si>
  <si>
    <t>62108-27-4</t>
    <phoneticPr fontId="1" type="noConversion"/>
  </si>
  <si>
    <t>17312-54-8</t>
    <phoneticPr fontId="1" type="noConversion"/>
  </si>
  <si>
    <t>C8H14N2O4</t>
    <phoneticPr fontId="1" type="noConversion"/>
  </si>
  <si>
    <t>2446-83-5</t>
    <phoneticPr fontId="1" type="noConversion"/>
  </si>
  <si>
    <t>C14H19NO</t>
    <phoneticPr fontId="1" type="noConversion"/>
  </si>
  <si>
    <t>dl-Leucine, N-[(phenylmethoxy)carbonyl]-</t>
    <phoneticPr fontId="1" type="noConversion"/>
  </si>
  <si>
    <t>112-40-3</t>
    <phoneticPr fontId="1" type="noConversion"/>
  </si>
  <si>
    <t>C15H32</t>
    <phoneticPr fontId="1" type="noConversion"/>
  </si>
  <si>
    <t>31295-56-4</t>
    <phoneticPr fontId="1" type="noConversion"/>
  </si>
  <si>
    <t>61141-72-8</t>
    <phoneticPr fontId="1" type="noConversion"/>
  </si>
  <si>
    <t>C24H50O</t>
    <phoneticPr fontId="1" type="noConversion"/>
  </si>
  <si>
    <t>4542-57-8</t>
    <phoneticPr fontId="1" type="noConversion"/>
  </si>
  <si>
    <t>C20H42</t>
    <phoneticPr fontId="1" type="noConversion"/>
  </si>
  <si>
    <t>112-95-8</t>
    <phoneticPr fontId="1" type="noConversion"/>
  </si>
  <si>
    <t>C20H41I</t>
    <phoneticPr fontId="1" type="noConversion"/>
  </si>
  <si>
    <t>34994-81-5</t>
    <phoneticPr fontId="1" type="noConversion"/>
  </si>
  <si>
    <t>C22H46</t>
    <phoneticPr fontId="1" type="noConversion"/>
  </si>
  <si>
    <t>75163-98-3</t>
    <phoneticPr fontId="1" type="noConversion"/>
  </si>
  <si>
    <t>C23H48O</t>
    <phoneticPr fontId="1" type="noConversion"/>
  </si>
  <si>
    <t>C10H22O2</t>
    <phoneticPr fontId="1" type="noConversion"/>
  </si>
  <si>
    <t>10020-43-6</t>
    <phoneticPr fontId="1" type="noConversion"/>
  </si>
  <si>
    <t>6100-74-9</t>
    <phoneticPr fontId="1" type="noConversion"/>
  </si>
  <si>
    <t>C16H16O3</t>
    <phoneticPr fontId="1" type="noConversion"/>
  </si>
  <si>
    <t>24650-42-8</t>
    <phoneticPr fontId="1" type="noConversion"/>
  </si>
  <si>
    <t>C10H19NO4</t>
    <phoneticPr fontId="1" type="noConversion"/>
  </si>
  <si>
    <t>C3H7N3O2</t>
    <phoneticPr fontId="1" type="noConversion"/>
  </si>
  <si>
    <t>352-97-6</t>
    <phoneticPr fontId="1" type="noConversion"/>
  </si>
  <si>
    <t>C17H36</t>
    <phoneticPr fontId="1" type="noConversion"/>
  </si>
  <si>
    <t>629-78-7</t>
    <phoneticPr fontId="1" type="noConversion"/>
  </si>
  <si>
    <t>C21H35F7O2</t>
    <phoneticPr fontId="1" type="noConversion"/>
  </si>
  <si>
    <t>959085-66-6</t>
    <phoneticPr fontId="1" type="noConversion"/>
  </si>
  <si>
    <t>C16H48O6Si7</t>
    <phoneticPr fontId="1" type="noConversion"/>
  </si>
  <si>
    <t>541-01-5</t>
    <phoneticPr fontId="1" type="noConversion"/>
  </si>
  <si>
    <t>C16H33NO</t>
    <phoneticPr fontId="1" type="noConversion"/>
  </si>
  <si>
    <t>629-54-9</t>
    <phoneticPr fontId="1" type="noConversion"/>
  </si>
  <si>
    <t>629-73-2</t>
    <phoneticPr fontId="1" type="noConversion"/>
  </si>
  <si>
    <t>C15H22O3</t>
    <phoneticPr fontId="1" type="noConversion"/>
  </si>
  <si>
    <t>123-68-2</t>
    <phoneticPr fontId="1" type="noConversion"/>
  </si>
  <si>
    <t>947-19-3</t>
    <phoneticPr fontId="1" type="noConversion"/>
  </si>
  <si>
    <t>C8H11N3O</t>
    <phoneticPr fontId="1" type="noConversion"/>
  </si>
  <si>
    <t>17704-88-0</t>
    <phoneticPr fontId="1" type="noConversion"/>
  </si>
  <si>
    <t>C19H40O</t>
    <phoneticPr fontId="1" type="noConversion"/>
  </si>
  <si>
    <t>1454-84-8</t>
    <phoneticPr fontId="1" type="noConversion"/>
  </si>
  <si>
    <t>C29H60</t>
    <phoneticPr fontId="1" type="noConversion"/>
  </si>
  <si>
    <t>630-03-5</t>
    <phoneticPr fontId="1" type="noConversion"/>
  </si>
  <si>
    <t>C18H37NO</t>
    <phoneticPr fontId="1" type="noConversion"/>
  </si>
  <si>
    <t>124-26-5</t>
    <phoneticPr fontId="1" type="noConversion"/>
  </si>
  <si>
    <t>C18H38</t>
    <phoneticPr fontId="1" type="noConversion"/>
  </si>
  <si>
    <t>593-45-3</t>
    <phoneticPr fontId="1" type="noConversion"/>
  </si>
  <si>
    <t>C11H24</t>
    <phoneticPr fontId="1" type="noConversion"/>
  </si>
  <si>
    <t>62016-18-6</t>
    <phoneticPr fontId="1" type="noConversion"/>
  </si>
  <si>
    <t>19095-24-0</t>
    <phoneticPr fontId="1" type="noConversion"/>
  </si>
  <si>
    <t>C23H36O4</t>
    <phoneticPr fontId="1" type="noConversion"/>
  </si>
  <si>
    <t>C16H31NO</t>
    <phoneticPr fontId="1" type="noConversion"/>
  </si>
  <si>
    <t>106010-22-4</t>
    <phoneticPr fontId="1" type="noConversion"/>
  </si>
  <si>
    <t>C7H8O</t>
    <phoneticPr fontId="1" type="noConversion"/>
  </si>
  <si>
    <t>106-44-5</t>
    <phoneticPr fontId="1" type="noConversion"/>
  </si>
  <si>
    <t>C22H29F15O2</t>
    <phoneticPr fontId="1" type="noConversion"/>
  </si>
  <si>
    <t>629-62-9</t>
    <phoneticPr fontId="1" type="noConversion"/>
  </si>
  <si>
    <t>C5H10O</t>
    <phoneticPr fontId="1" type="noConversion"/>
  </si>
  <si>
    <t>110-62-3</t>
    <phoneticPr fontId="1" type="noConversion"/>
  </si>
  <si>
    <t>C8H18</t>
    <phoneticPr fontId="1" type="noConversion"/>
  </si>
  <si>
    <t>560-21-4</t>
    <phoneticPr fontId="1" type="noConversion"/>
  </si>
  <si>
    <t>85-01-8</t>
    <phoneticPr fontId="1" type="noConversion"/>
  </si>
  <si>
    <t>C8H10O</t>
    <phoneticPr fontId="1" type="noConversion"/>
  </si>
  <si>
    <t>526-75-0</t>
    <phoneticPr fontId="1" type="noConversion"/>
  </si>
  <si>
    <t>90-05-1</t>
    <phoneticPr fontId="1" type="noConversion"/>
  </si>
  <si>
    <t>95-48-7</t>
    <phoneticPr fontId="1" type="noConversion"/>
  </si>
  <si>
    <t>108-39-4</t>
    <phoneticPr fontId="1" type="noConversion"/>
  </si>
  <si>
    <t>2785-89-9</t>
    <phoneticPr fontId="1" type="noConversion"/>
  </si>
  <si>
    <t>C11H15NO3</t>
    <phoneticPr fontId="1" type="noConversion"/>
  </si>
  <si>
    <t>114-26-1</t>
    <phoneticPr fontId="1" type="noConversion"/>
  </si>
  <si>
    <t>C6H6O2</t>
    <phoneticPr fontId="1" type="noConversion"/>
  </si>
  <si>
    <t>108-46-3</t>
    <phoneticPr fontId="1" type="noConversion"/>
  </si>
  <si>
    <t>C9H20O2Si</t>
    <phoneticPr fontId="1" type="noConversion"/>
  </si>
  <si>
    <t>17865-32-6</t>
    <phoneticPr fontId="1" type="noConversion"/>
  </si>
  <si>
    <t>C18H37Cl3Si</t>
    <phoneticPr fontId="1" type="noConversion"/>
  </si>
  <si>
    <t>112-04-9</t>
    <phoneticPr fontId="1" type="noConversion"/>
  </si>
  <si>
    <t>C2H6O2S2</t>
    <phoneticPr fontId="1" type="noConversion"/>
  </si>
  <si>
    <t>2949-92-0</t>
    <phoneticPr fontId="1" type="noConversion"/>
  </si>
  <si>
    <t>C18H38O3S</t>
    <phoneticPr fontId="1" type="noConversion"/>
  </si>
  <si>
    <t>C24H72O12Si12</t>
    <phoneticPr fontId="1" type="noConversion"/>
  </si>
  <si>
    <t>18919-94-3</t>
    <phoneticPr fontId="1" type="noConversion"/>
  </si>
  <si>
    <t>C14H29NO</t>
    <phoneticPr fontId="1" type="noConversion"/>
  </si>
  <si>
    <t>638-58-4</t>
    <phoneticPr fontId="1" type="noConversion"/>
  </si>
  <si>
    <t>629-59-4</t>
    <phoneticPr fontId="1" type="noConversion"/>
  </si>
  <si>
    <t>14905-56-7</t>
    <phoneticPr fontId="1" type="noConversion"/>
  </si>
  <si>
    <t>25117-32-2</t>
    <phoneticPr fontId="1" type="noConversion"/>
  </si>
  <si>
    <t>C13H27I</t>
    <phoneticPr fontId="1" type="noConversion"/>
  </si>
  <si>
    <t>35599-77-0</t>
    <phoneticPr fontId="1" type="noConversion"/>
  </si>
  <si>
    <t>959010-23-2</t>
    <phoneticPr fontId="1" type="noConversion"/>
  </si>
  <si>
    <t>C18H33F3O2</t>
    <phoneticPr fontId="1" type="noConversion"/>
  </si>
  <si>
    <t>C17H31F3O2</t>
    <phoneticPr fontId="1" type="noConversion"/>
  </si>
  <si>
    <t>6222-03-3</t>
    <phoneticPr fontId="1" type="noConversion"/>
  </si>
  <si>
    <t>C6H14O3Si</t>
    <phoneticPr fontId="1" type="noConversion"/>
  </si>
  <si>
    <t>17301-29-0</t>
    <phoneticPr fontId="1" type="noConversion"/>
  </si>
  <si>
    <t>17301-32-5</t>
    <phoneticPr fontId="1" type="noConversion"/>
  </si>
  <si>
    <t>17312-59-3</t>
    <phoneticPr fontId="1" type="noConversion"/>
  </si>
  <si>
    <t>C8H8O3</t>
    <phoneticPr fontId="1" type="noConversion"/>
  </si>
  <si>
    <t>121-33-5</t>
    <phoneticPr fontId="1" type="noConversion"/>
  </si>
  <si>
    <t>序号</t>
  </si>
  <si>
    <t>焦油组分名称</t>
  </si>
  <si>
    <t>CAS号</t>
  </si>
  <si>
    <t>化学式</t>
  </si>
  <si>
    <t>分子量</t>
  </si>
  <si>
    <t>C</t>
  </si>
  <si>
    <t>H</t>
  </si>
  <si>
    <t>O</t>
  </si>
  <si>
    <t>H/C</t>
  </si>
  <si>
    <t>O/C</t>
  </si>
  <si>
    <t>非芳香环个数</t>
  </si>
  <si>
    <t>芳香环个数</t>
  </si>
  <si>
    <t>112-40-3</t>
  </si>
  <si>
    <t>C12H26</t>
  </si>
  <si>
    <t>Benzene,1,3-bis(1,1-dimethylethyl)-</t>
  </si>
  <si>
    <t>1014-60-4</t>
  </si>
  <si>
    <t>C14H22</t>
  </si>
  <si>
    <t>Phenol,4-ethyl-2-methoxy-</t>
  </si>
  <si>
    <t>2785-89-9</t>
  </si>
  <si>
    <t>C9H12O2</t>
  </si>
  <si>
    <t>7473-98-5</t>
  </si>
  <si>
    <t>C10H12O2</t>
  </si>
  <si>
    <t>1-Undecene,7-methyl-</t>
  </si>
  <si>
    <t>74630-42-5</t>
  </si>
  <si>
    <t>C12H24</t>
  </si>
  <si>
    <t>629-73-2</t>
  </si>
  <si>
    <t>C16H34</t>
  </si>
  <si>
    <t>Hexanoic acid,2-propenyl ester</t>
  </si>
  <si>
    <t>123-68-2</t>
  </si>
  <si>
    <t>C9H16O2</t>
  </si>
  <si>
    <t>96-76-4</t>
  </si>
  <si>
    <t>C14H22O</t>
  </si>
  <si>
    <t>85763-57-1</t>
  </si>
  <si>
    <t>1-Hexadecanol,2-methyl-</t>
  </si>
  <si>
    <t>2490-48-4</t>
  </si>
  <si>
    <t>C17H36O</t>
  </si>
  <si>
    <t>1-Decanol,2-hexyl-</t>
  </si>
  <si>
    <t>2425-77-6</t>
  </si>
  <si>
    <t>C16H34O</t>
  </si>
  <si>
    <t>629-59-4</t>
  </si>
  <si>
    <t>C14H30</t>
  </si>
  <si>
    <t>Methanone,(1-hydroxycyclohexyl)phenyl-</t>
  </si>
  <si>
    <t>947-19-3</t>
  </si>
  <si>
    <t>C13H16O2</t>
  </si>
  <si>
    <t>Octacosyl trifluoroacetate</t>
  </si>
  <si>
    <t>C30H57F3O2</t>
  </si>
  <si>
    <t>1-Heptanol,2,4-diethyl-</t>
  </si>
  <si>
    <t>80192-55-8</t>
  </si>
  <si>
    <t>C11H24O</t>
  </si>
  <si>
    <t>9-Octadecenamide,(Z)-</t>
  </si>
  <si>
    <t>301-02-0</t>
  </si>
  <si>
    <t>C18H35NO</t>
  </si>
  <si>
    <t>110-62-3</t>
  </si>
  <si>
    <t>C5H10O</t>
  </si>
  <si>
    <t>4451-30-3</t>
  </si>
  <si>
    <t>C6H8O4</t>
  </si>
  <si>
    <t>121-33-5</t>
  </si>
  <si>
    <t>C8H8O3</t>
  </si>
  <si>
    <t>498-02-2</t>
  </si>
  <si>
    <t>C9H10O3</t>
  </si>
  <si>
    <t>C6H10O5</t>
  </si>
  <si>
    <t>Ethanone,2,2-dimethoxy-1,2-diphenyl-</t>
  </si>
  <si>
    <t>24650-42-8</t>
  </si>
  <si>
    <t>C16H16O3</t>
  </si>
  <si>
    <t>629-78-7</t>
  </si>
  <si>
    <t>C17H36</t>
  </si>
  <si>
    <t>1-Dodecanol,2-hexyl-</t>
  </si>
  <si>
    <t>110225-00-8</t>
  </si>
  <si>
    <t>112-92-5</t>
  </si>
  <si>
    <t>3-METHYL-CYCLOBUTANE-1,1-DICARBOXYLIC ACID</t>
  </si>
  <si>
    <t>57252-84-3</t>
  </si>
  <si>
    <t xml:space="preserve">	C7H10O4</t>
  </si>
  <si>
    <t>Dodecyl propyl ether</t>
  </si>
  <si>
    <t>4542-57-8</t>
  </si>
  <si>
    <t>C24H50O</t>
  </si>
  <si>
    <t>Pentadecafluorooctanoic acid,tetradecyl ester</t>
  </si>
  <si>
    <t>C22H29F15O2</t>
  </si>
  <si>
    <t>3-Eicosene,(E)-</t>
  </si>
  <si>
    <t>74685-33-9</t>
  </si>
  <si>
    <t>C20H40</t>
  </si>
  <si>
    <t>36653-82-4</t>
  </si>
  <si>
    <t>106010-22-4</t>
  </si>
  <si>
    <t>C16H31NO</t>
  </si>
  <si>
    <t>Cyclopropyl carbinol</t>
  </si>
  <si>
    <t>2516-33-8</t>
  </si>
  <si>
    <t>C4H8O</t>
  </si>
  <si>
    <t>120-80-9</t>
  </si>
  <si>
    <t xml:space="preserve">	C6H6O2</t>
  </si>
  <si>
    <t>Ethanol,2-(octyloxy)-</t>
  </si>
  <si>
    <t>10020-43-6</t>
  </si>
  <si>
    <t>C10H22O2</t>
  </si>
  <si>
    <t>112-95-8</t>
  </si>
  <si>
    <t>C20H42</t>
  </si>
  <si>
    <t>124-18-5</t>
  </si>
  <si>
    <t>C10H22</t>
  </si>
  <si>
    <t>2-Undecene,4,5-dimethyl-</t>
  </si>
  <si>
    <t xml:space="preserve">	106840-85-1</t>
  </si>
  <si>
    <t>C13H26</t>
  </si>
  <si>
    <t>Eicosane,1-iodo-</t>
  </si>
  <si>
    <t>34994-81-5</t>
  </si>
  <si>
    <t>C20H41I</t>
  </si>
  <si>
    <t>612-14-6</t>
  </si>
  <si>
    <t>C8H10O2</t>
  </si>
  <si>
    <t>Guanidineacetic acid</t>
  </si>
  <si>
    <t>352-97-6</t>
  </si>
  <si>
    <t>C3H7N3O2</t>
  </si>
  <si>
    <t>1,2-Cyclopentanedione,3-methyl-</t>
  </si>
  <si>
    <t>765-70-8</t>
  </si>
  <si>
    <t>C6H8O2</t>
  </si>
  <si>
    <t>Phenol,2-methyl-</t>
  </si>
  <si>
    <t>95-48-7</t>
  </si>
  <si>
    <t>C7H8O</t>
  </si>
  <si>
    <t>Phenol,3-methyl-</t>
  </si>
  <si>
    <t>108-39-4</t>
  </si>
  <si>
    <t>Cyclopentane,1-pentyl-2-propyl-</t>
  </si>
  <si>
    <t>62199-51-3</t>
  </si>
  <si>
    <t>.alpha.-Ethyl-.alpha.-methylbenzyl alcohol</t>
  </si>
  <si>
    <t>1565-75-9</t>
  </si>
  <si>
    <t>C10H14O</t>
  </si>
  <si>
    <t>2(3H)-Naphthalenone,4,4a,5,6,7,8-hexahydro-</t>
  </si>
  <si>
    <t>C6H14N2</t>
  </si>
  <si>
    <t>108-46-3</t>
  </si>
  <si>
    <t>C6H6O2</t>
  </si>
  <si>
    <t>19780-79-1</t>
  </si>
  <si>
    <t xml:space="preserve">	C14H30O</t>
  </si>
  <si>
    <t xml:space="preserve">	91337-07-4</t>
  </si>
  <si>
    <t xml:space="preserve">	C11H24O</t>
  </si>
  <si>
    <t>629-54-9</t>
  </si>
  <si>
    <t>C16H33NO</t>
  </si>
  <si>
    <t>(Octane-1-sulfonyl)acetic acid</t>
  </si>
  <si>
    <t>13887-94-0</t>
  </si>
  <si>
    <t>C10H20O4S</t>
  </si>
  <si>
    <t>124-26-5</t>
  </si>
  <si>
    <t>C18H37NO</t>
  </si>
  <si>
    <t>.beta.-D-Glucopyranose,1,6-anhydro-</t>
  </si>
  <si>
    <t>498-07-7</t>
  </si>
  <si>
    <t>Octane,5-ethyl-2-methyl-</t>
  </si>
  <si>
    <t>62016-18-6</t>
  </si>
  <si>
    <t>C11H24</t>
  </si>
  <si>
    <t>Tetradecane,5-methyl-</t>
  </si>
  <si>
    <t>25117-32-2</t>
  </si>
  <si>
    <t>C15H32</t>
  </si>
  <si>
    <t>Nonane,5-(2-methylpropyl)-</t>
  </si>
  <si>
    <t>62185-53-9</t>
  </si>
  <si>
    <t>C13H28</t>
  </si>
  <si>
    <t>630-03-5</t>
  </si>
  <si>
    <t>C29H60</t>
  </si>
  <si>
    <t>Trifluoroacetoxy hexadecane</t>
  </si>
  <si>
    <t>6222-03-3</t>
  </si>
  <si>
    <t>C18H33F3O2</t>
  </si>
  <si>
    <t>638-58-4</t>
  </si>
  <si>
    <t>C14H29NO</t>
  </si>
  <si>
    <t>Decane,1-bromo-2-methyl-</t>
  </si>
  <si>
    <t>127839-47-8</t>
  </si>
  <si>
    <t>C11H23Br</t>
  </si>
  <si>
    <t>19549-87-2</t>
  </si>
  <si>
    <t>C9H18</t>
  </si>
  <si>
    <t>3891-99-4</t>
  </si>
  <si>
    <t>Undecane,3,7-dimethyl-</t>
  </si>
  <si>
    <t>17301-29-0</t>
  </si>
  <si>
    <t>Phenol,2-methoxy-</t>
  </si>
  <si>
    <t>90-05-1</t>
  </si>
  <si>
    <t>C7H8O2</t>
  </si>
  <si>
    <t>Octane,6-ethyl-2-methyl-</t>
  </si>
  <si>
    <t>Bis(2-ethylhexyl) phthalate</t>
  </si>
  <si>
    <t>117-81-7</t>
  </si>
  <si>
    <t>C24H38O4</t>
  </si>
  <si>
    <t>93-51-6</t>
  </si>
  <si>
    <t>10192-32-2</t>
  </si>
  <si>
    <t>C24H48</t>
  </si>
  <si>
    <t>2-Propanone,1-(4-hydroxy-3-methoxyphenyl)-</t>
  </si>
  <si>
    <t xml:space="preserve">	2503-46-0</t>
  </si>
  <si>
    <t xml:space="preserve">	C10H12O3</t>
  </si>
  <si>
    <t>C9H14O7</t>
  </si>
  <si>
    <t>Decane,2,4,6-trimethyl-</t>
  </si>
  <si>
    <t>62108-27-4</t>
  </si>
  <si>
    <t>1H-Indene-1,5(6H)-dione,2,3,7,7a-tetrahydro-</t>
  </si>
  <si>
    <t>Benzaldehyde,4-propyl-</t>
  </si>
  <si>
    <t>28785-06-0</t>
  </si>
  <si>
    <t>C10H12O</t>
  </si>
  <si>
    <t>Tetradecane,2,6,10-trimethyl-</t>
  </si>
  <si>
    <t>14905-56-7</t>
  </si>
  <si>
    <t>Tridecane,1-iodo-</t>
  </si>
  <si>
    <t>35599-77-0</t>
  </si>
  <si>
    <t>C13H27I</t>
  </si>
  <si>
    <t>18835-33-1</t>
  </si>
  <si>
    <t>C26H52</t>
  </si>
  <si>
    <t>Nonane, 5-(2-methylpropyl)-</t>
  </si>
  <si>
    <t>Undecane,4,7-dimethyl-</t>
  </si>
  <si>
    <t>17301-32-5</t>
  </si>
  <si>
    <t>Decane,3,7-dimethyl-</t>
  </si>
  <si>
    <t>17312-54-8</t>
  </si>
  <si>
    <t>17704-88-0</t>
  </si>
  <si>
    <t>C8H11N3O</t>
  </si>
  <si>
    <t>Dodecane,2,6,11-trimethyl-</t>
  </si>
  <si>
    <t>31295-56-4</t>
  </si>
  <si>
    <t>Eicosyl isopropyl ether</t>
  </si>
  <si>
    <t>C23H48O</t>
  </si>
  <si>
    <t>Phenol,2,3-dimethyl-</t>
  </si>
  <si>
    <t>526-75-0</t>
  </si>
  <si>
    <t>C8H10O</t>
  </si>
  <si>
    <t xml:space="preserve">	4812-20-8</t>
  </si>
  <si>
    <t>629-62-9</t>
  </si>
  <si>
    <t>1454-84-8</t>
  </si>
  <si>
    <t>C19H40O</t>
  </si>
  <si>
    <t>Eicosane,2,4-dimethyl-</t>
  </si>
  <si>
    <t>75163-98-3</t>
  </si>
  <si>
    <t>C22H46</t>
  </si>
  <si>
    <t>Undecane,4-ethyl-</t>
  </si>
  <si>
    <t>17312-59-3</t>
  </si>
  <si>
    <t>514-95-4</t>
  </si>
  <si>
    <t>1H-Inden-1-one,2,3-dihydro-</t>
  </si>
  <si>
    <t>83-33-0</t>
  </si>
  <si>
    <t>C9H8O</t>
  </si>
  <si>
    <t>2425-01-6</t>
  </si>
  <si>
    <t>C12H14O4</t>
  </si>
  <si>
    <t>1,2-Benzenediol,4-methyl-</t>
  </si>
  <si>
    <t>452-86-8</t>
  </si>
  <si>
    <t>115609-79-5</t>
  </si>
  <si>
    <t>C9H12N2O</t>
  </si>
  <si>
    <t>297-03-0</t>
  </si>
  <si>
    <t>85-01-8</t>
  </si>
  <si>
    <t>C14H10</t>
  </si>
  <si>
    <t>18835-32-0</t>
  </si>
  <si>
    <t>C23H46</t>
  </si>
  <si>
    <t>120-12-7</t>
  </si>
  <si>
    <t>Heptadecyl heptafluorobutyrate</t>
  </si>
  <si>
    <t>959085-66-6</t>
  </si>
  <si>
    <t>C21H35F7O2</t>
  </si>
  <si>
    <t>Trifluoroacetic acid,pentadecyl ester</t>
  </si>
  <si>
    <t>959010-23-2</t>
  </si>
  <si>
    <t>C17H31F3O2</t>
  </si>
  <si>
    <t>Glycine,N-butoxycarbonyl-,propyl ester</t>
  </si>
  <si>
    <t>C10H19NO4</t>
  </si>
  <si>
    <t>106-44-5</t>
  </si>
  <si>
    <t>1-Mercapto-2-propanol,acetate</t>
  </si>
  <si>
    <t>35508-06-6</t>
  </si>
  <si>
    <t>C5H10O2S</t>
  </si>
  <si>
    <t>S-Methyl methanethiosulphonate</t>
  </si>
  <si>
    <t>2949-92-0</t>
  </si>
  <si>
    <t>C2H6O2S2</t>
  </si>
  <si>
    <t>1,3-Dioxolane-2-methanol,2,4-dimethyl-</t>
  </si>
  <si>
    <t>53951-43-2</t>
  </si>
  <si>
    <t>C6H12O3</t>
  </si>
  <si>
    <t>948-65-2</t>
  </si>
  <si>
    <t>C14H11N</t>
  </si>
  <si>
    <t>2-Cyclopenten-1-one,3-ethyl-2-hydroxy-</t>
  </si>
  <si>
    <t xml:space="preserve">	21835-01-8</t>
  </si>
  <si>
    <t>C7H10O2</t>
  </si>
  <si>
    <t>Sulfurous acid,dodecyl hexyl ester</t>
  </si>
  <si>
    <t>C18H38O3S</t>
  </si>
  <si>
    <t>1-Octanol,2,2-dimethyl-</t>
  </si>
  <si>
    <t>2370-14-1</t>
  </si>
  <si>
    <t>C10H22O</t>
  </si>
  <si>
    <t>57545-63-8</t>
  </si>
  <si>
    <t>C8H16O2</t>
  </si>
  <si>
    <t>Pentane,2,3,3-trimethyl-</t>
  </si>
  <si>
    <t>560-21-4</t>
  </si>
  <si>
    <t>C8H18</t>
  </si>
  <si>
    <t>4798-61-2</t>
  </si>
  <si>
    <t>C8H16O</t>
  </si>
  <si>
    <t>Diisopropyl azodicarboxylate</t>
  </si>
  <si>
    <t>2446-83-5</t>
  </si>
  <si>
    <t>C8H14N2O4</t>
  </si>
  <si>
    <t>2-Furanmethanol,tetrahydro-</t>
  </si>
  <si>
    <t xml:space="preserve">	97-99-4</t>
  </si>
  <si>
    <t xml:space="preserve">	C5H10O2</t>
  </si>
  <si>
    <t>54562-24-2</t>
  </si>
  <si>
    <t>C8H12O</t>
  </si>
  <si>
    <t>Cyclohexanone,2,2-dimethyl-</t>
  </si>
  <si>
    <t>1193-47-1</t>
  </si>
  <si>
    <t>C8H14O</t>
  </si>
  <si>
    <t>1H-Pyrazole,4,5-dihydro-5,5-dimethyl-4-isopropylidene-</t>
  </si>
  <si>
    <t>C88H14N2</t>
  </si>
  <si>
    <t>Dodecane,4,6-dimethyl-</t>
  </si>
  <si>
    <t>61141-72-8</t>
  </si>
  <si>
    <t>Ethanone,1-(3-hydroxy-4-methoxyphenyl)-</t>
  </si>
  <si>
    <t>6100-74-9</t>
  </si>
  <si>
    <t>2-Cyclopenten-1-one,2,3-dimethyl-</t>
  </si>
  <si>
    <t xml:space="preserve">	1121-05-7</t>
  </si>
  <si>
    <t>C7H10O</t>
  </si>
  <si>
    <t>2,4-Pentadien-1-ol,3-propyl-,(2Z)-</t>
  </si>
  <si>
    <t>Cyclohexene,1-methyl-4-(1-methylethylidene)-</t>
  </si>
  <si>
    <t>138-86-3</t>
  </si>
  <si>
    <t>C10H16</t>
  </si>
  <si>
    <t>3-Methyl-4-(phenylthio)-2-prop-2-enyl-2,5-dihydrothiophene 1,1-dioxide</t>
  </si>
  <si>
    <t>C14H16O2</t>
  </si>
  <si>
    <t>6H-Pyrazolo[1,2-a][1,2,4,5]tetrazine, hexahydro-2,3-dimethyl-</t>
  </si>
  <si>
    <t>70517-50-9</t>
  </si>
  <si>
    <t>C7H16N4</t>
  </si>
  <si>
    <t>Cyclohexanol,2-(1-methylethyl)-</t>
  </si>
  <si>
    <t>96-07-1</t>
  </si>
  <si>
    <t>C9H18O</t>
  </si>
  <si>
    <t>Hexanoic acid, 2-isopropoxyphenyl ester</t>
  </si>
  <si>
    <t>C15H22O3</t>
  </si>
  <si>
    <t>Oxalic acid,dodecyl 2-isopropylphenyl ester</t>
  </si>
  <si>
    <t>C23H36O4</t>
  </si>
  <si>
    <t>1-Butanamine,N-methyl-N-nitroso-</t>
  </si>
  <si>
    <t>7068-83-9</t>
  </si>
  <si>
    <t>C5H12N2O</t>
  </si>
  <si>
    <t>Benzaldehyde,2,4-dimethyl-</t>
  </si>
  <si>
    <t>15764-16-6</t>
  </si>
  <si>
    <t>C9H10O</t>
  </si>
  <si>
    <t>3-Methoxy-4-[3-oxo-3-(pyrrolidin-1-yl)propoxy]benzaldehyde</t>
  </si>
  <si>
    <t>C15H19NO4</t>
  </si>
  <si>
    <t>593-45-3</t>
  </si>
  <si>
    <t>C18H38</t>
  </si>
  <si>
    <t>dl-Leucine, N-[(phenylmethoxy)carbonyl]-</t>
  </si>
  <si>
    <t>C14H19NO</t>
  </si>
  <si>
    <t>6117-99-3</t>
  </si>
  <si>
    <t>114-26-1</t>
  </si>
  <si>
    <t>C11H15NO3</t>
  </si>
  <si>
    <t>修正后峰面积</t>
    <phoneticPr fontId="1" type="noConversion"/>
  </si>
  <si>
    <t>修正后峰面积</t>
  </si>
  <si>
    <t>脂肪烃</t>
  </si>
  <si>
    <t>单环芳烃</t>
  </si>
  <si>
    <t>多环芳烃</t>
  </si>
  <si>
    <t>(这一列不需要建模)</t>
  </si>
  <si>
    <t>加权分子量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</si>
</sst>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333333"/>
      <name val="Arial"/>
      <family val="2"/>
    </font>
    <font>
      <sz val="11"/>
      <color rgb="FF444444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0" fontId="0" fillId="0" borderId="0" xfId="0" applyNumberFormat="1"/>
    <xf numFmtId="10" fontId="0" fillId="0" borderId="0" xfId="0" applyNumberFormat="1" applyAlignment="1">
      <alignment horizontal="right"/>
    </xf>
    <xf numFmtId="49" fontId="0" fillId="0" borderId="0" xfId="0" applyNumberFormat="1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49" fontId="0" fillId="2" borderId="0" xfId="0" applyNumberFormat="1" applyFill="1"/>
    <xf numFmtId="0" fontId="0" fillId="0" borderId="0" xfId="0" applyAlignment="1">
      <alignment vertic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3"/>
  <sheetViews>
    <sheetView workbookViewId="0">
      <selection activeCell="AA12" sqref="AA12"/>
    </sheetView>
  </sheetViews>
  <sheetFormatPr defaultRowHeight="14.25" x14ac:dyDescent="0.2"/>
  <cols>
    <col min="4" max="4" width="18.125" customWidth="1"/>
    <col min="5" max="5" width="13.5" customWidth="1"/>
    <col min="6" max="6" width="14.625" customWidth="1"/>
    <col min="7" max="7" width="9" style="4"/>
  </cols>
  <sheetData>
    <row r="1" spans="1:7" x14ac:dyDescent="0.2">
      <c r="A1" s="2" t="s">
        <v>0</v>
      </c>
      <c r="B1" s="2" t="s">
        <v>4</v>
      </c>
      <c r="C1" s="2" t="s">
        <v>5</v>
      </c>
      <c r="D1" s="2" t="s">
        <v>1</v>
      </c>
      <c r="E1" s="2" t="s">
        <v>2</v>
      </c>
      <c r="F1" s="2" t="s">
        <v>3</v>
      </c>
      <c r="G1" s="3" t="s">
        <v>10</v>
      </c>
    </row>
    <row r="2" spans="1:7" x14ac:dyDescent="0.2">
      <c r="A2" s="1">
        <v>1</v>
      </c>
      <c r="B2" s="17">
        <v>28</v>
      </c>
      <c r="C2" s="17" t="s">
        <v>6</v>
      </c>
      <c r="D2" s="1">
        <v>40</v>
      </c>
      <c r="E2" s="1">
        <v>45</v>
      </c>
      <c r="F2" s="1">
        <v>15</v>
      </c>
      <c r="G2" s="4">
        <v>2.8000000000000681E-2</v>
      </c>
    </row>
    <row r="3" spans="1:7" x14ac:dyDescent="0.2">
      <c r="A3" s="1">
        <v>2</v>
      </c>
      <c r="B3" s="17"/>
      <c r="C3" s="17"/>
      <c r="D3" s="1">
        <v>40</v>
      </c>
      <c r="E3" s="1">
        <v>32.5</v>
      </c>
      <c r="F3" s="1">
        <v>27.5</v>
      </c>
      <c r="G3" s="4">
        <v>1.6000000000000229E-2</v>
      </c>
    </row>
    <row r="4" spans="1:7" x14ac:dyDescent="0.2">
      <c r="A4" s="1">
        <v>3</v>
      </c>
      <c r="B4" s="17"/>
      <c r="C4" s="17"/>
      <c r="D4" s="1">
        <v>40</v>
      </c>
      <c r="E4" s="1">
        <v>20</v>
      </c>
      <c r="F4" s="1">
        <v>40</v>
      </c>
      <c r="G4" s="4">
        <v>1.1999999999998182E-2</v>
      </c>
    </row>
    <row r="5" spans="1:7" x14ac:dyDescent="0.2">
      <c r="A5" s="1">
        <v>4</v>
      </c>
      <c r="B5" s="17"/>
      <c r="C5" s="17"/>
      <c r="D5" s="1">
        <v>50</v>
      </c>
      <c r="E5" s="1">
        <v>45</v>
      </c>
      <c r="F5" s="1">
        <v>5</v>
      </c>
      <c r="G5" s="4">
        <v>1.2000000000003865E-2</v>
      </c>
    </row>
    <row r="6" spans="1:7" x14ac:dyDescent="0.2">
      <c r="A6" s="1">
        <v>5</v>
      </c>
      <c r="B6" s="17"/>
      <c r="C6" s="17"/>
      <c r="D6" s="1">
        <v>50</v>
      </c>
      <c r="E6" s="1">
        <v>27.5</v>
      </c>
      <c r="F6" s="1">
        <v>22.5</v>
      </c>
      <c r="G6" s="4">
        <v>1.8000000000004093E-2</v>
      </c>
    </row>
    <row r="7" spans="1:7" x14ac:dyDescent="0.2">
      <c r="A7" s="1">
        <v>6</v>
      </c>
      <c r="B7" s="17"/>
      <c r="C7" s="17"/>
      <c r="D7" s="1">
        <v>50</v>
      </c>
      <c r="E7" s="1">
        <v>10</v>
      </c>
      <c r="F7" s="1">
        <v>40</v>
      </c>
      <c r="G7" s="4">
        <v>2.0000000000002273E-2</v>
      </c>
    </row>
    <row r="8" spans="1:7" x14ac:dyDescent="0.2">
      <c r="A8" s="1">
        <v>7</v>
      </c>
      <c r="B8" s="17"/>
      <c r="C8" s="17" t="s">
        <v>7</v>
      </c>
      <c r="D8" s="1">
        <v>40</v>
      </c>
      <c r="E8" s="1">
        <v>45</v>
      </c>
      <c r="F8" s="1">
        <v>15</v>
      </c>
      <c r="G8" s="4">
        <v>2.0000000000002273E-2</v>
      </c>
    </row>
    <row r="9" spans="1:7" x14ac:dyDescent="0.2">
      <c r="A9" s="1">
        <v>8</v>
      </c>
      <c r="B9" s="17"/>
      <c r="C9" s="17"/>
      <c r="D9" s="1">
        <v>40</v>
      </c>
      <c r="E9" s="1">
        <v>32.5</v>
      </c>
      <c r="F9" s="1">
        <v>27.5</v>
      </c>
      <c r="G9" s="4">
        <v>3.2000000000002728E-2</v>
      </c>
    </row>
    <row r="10" spans="1:7" x14ac:dyDescent="0.2">
      <c r="A10" s="1">
        <v>9</v>
      </c>
      <c r="B10" s="17"/>
      <c r="C10" s="17"/>
      <c r="D10" s="1">
        <v>40</v>
      </c>
      <c r="E10" s="1">
        <v>20</v>
      </c>
      <c r="F10" s="1">
        <v>40</v>
      </c>
      <c r="G10" s="4">
        <v>8.0000000000018199E-3</v>
      </c>
    </row>
    <row r="11" spans="1:7" x14ac:dyDescent="0.2">
      <c r="A11" s="1">
        <v>10</v>
      </c>
      <c r="B11" s="17"/>
      <c r="C11" s="17"/>
      <c r="D11" s="1">
        <v>50</v>
      </c>
      <c r="E11" s="1">
        <v>45</v>
      </c>
      <c r="F11" s="1">
        <v>5</v>
      </c>
      <c r="G11" s="4">
        <v>3.1999999999997045E-2</v>
      </c>
    </row>
    <row r="12" spans="1:7" x14ac:dyDescent="0.2">
      <c r="A12" s="1">
        <v>11</v>
      </c>
      <c r="B12" s="17"/>
      <c r="C12" s="17"/>
      <c r="D12" s="1">
        <v>50</v>
      </c>
      <c r="E12" s="1">
        <v>27.5</v>
      </c>
      <c r="F12" s="1">
        <v>22.5</v>
      </c>
      <c r="G12" s="4">
        <v>2.60000000000025E-2</v>
      </c>
    </row>
    <row r="13" spans="1:7" x14ac:dyDescent="0.2">
      <c r="A13" s="1">
        <v>12</v>
      </c>
      <c r="B13" s="17"/>
      <c r="C13" s="17"/>
      <c r="D13" s="1">
        <v>50</v>
      </c>
      <c r="E13" s="1">
        <v>10</v>
      </c>
      <c r="F13" s="1">
        <v>40</v>
      </c>
      <c r="G13" s="4">
        <v>1.6000000000000229E-2</v>
      </c>
    </row>
    <row r="14" spans="1:7" x14ac:dyDescent="0.2">
      <c r="A14" s="1">
        <v>13</v>
      </c>
      <c r="B14" s="17"/>
      <c r="C14" s="17" t="s">
        <v>8</v>
      </c>
      <c r="D14" s="1">
        <v>40</v>
      </c>
      <c r="E14" s="1">
        <v>45</v>
      </c>
      <c r="F14" s="1">
        <v>15</v>
      </c>
      <c r="G14" s="4">
        <v>2.2000000000000457E-2</v>
      </c>
    </row>
    <row r="15" spans="1:7" x14ac:dyDescent="0.2">
      <c r="A15" s="1">
        <v>14</v>
      </c>
      <c r="B15" s="17"/>
      <c r="C15" s="17"/>
      <c r="D15" s="1">
        <v>40</v>
      </c>
      <c r="E15" s="1">
        <v>32.5</v>
      </c>
      <c r="F15" s="1">
        <v>27.5</v>
      </c>
      <c r="G15" s="5" t="s">
        <v>11</v>
      </c>
    </row>
    <row r="16" spans="1:7" x14ac:dyDescent="0.2">
      <c r="A16" s="1">
        <v>15</v>
      </c>
      <c r="B16" s="17"/>
      <c r="C16" s="17"/>
      <c r="D16" s="1">
        <v>40</v>
      </c>
      <c r="E16" s="1">
        <v>20</v>
      </c>
      <c r="F16" s="1">
        <v>40</v>
      </c>
      <c r="G16" s="4">
        <v>1.1999999999998182E-2</v>
      </c>
    </row>
    <row r="17" spans="1:7" x14ac:dyDescent="0.2">
      <c r="A17" s="1">
        <v>16</v>
      </c>
      <c r="B17" s="17"/>
      <c r="C17" s="17"/>
      <c r="D17" s="1">
        <v>50</v>
      </c>
      <c r="E17" s="1">
        <v>45</v>
      </c>
      <c r="F17" s="1">
        <v>5</v>
      </c>
      <c r="G17" s="4">
        <v>5.000000000000341E-2</v>
      </c>
    </row>
    <row r="18" spans="1:7" x14ac:dyDescent="0.2">
      <c r="A18" s="1">
        <v>17</v>
      </c>
      <c r="B18" s="17"/>
      <c r="C18" s="17"/>
      <c r="D18" s="1">
        <v>50</v>
      </c>
      <c r="E18" s="1">
        <v>27.5</v>
      </c>
      <c r="F18" s="1">
        <v>22.5</v>
      </c>
      <c r="G18" s="4">
        <v>1.999999999999659E-2</v>
      </c>
    </row>
    <row r="19" spans="1:7" x14ac:dyDescent="0.2">
      <c r="A19" s="1">
        <v>18</v>
      </c>
      <c r="B19" s="17"/>
      <c r="C19" s="17"/>
      <c r="D19" s="1">
        <v>50</v>
      </c>
      <c r="E19" s="1">
        <v>10</v>
      </c>
      <c r="F19" s="1">
        <v>40</v>
      </c>
      <c r="G19" s="4">
        <v>2.9999999999998861E-2</v>
      </c>
    </row>
    <row r="20" spans="1:7" x14ac:dyDescent="0.2">
      <c r="A20" s="1">
        <v>19</v>
      </c>
      <c r="B20" s="17"/>
      <c r="C20" s="17" t="s">
        <v>9</v>
      </c>
      <c r="D20" s="1">
        <v>40</v>
      </c>
      <c r="E20" s="1">
        <v>45</v>
      </c>
      <c r="F20" s="1">
        <v>15</v>
      </c>
      <c r="G20" s="4">
        <v>3.0000000000004544E-2</v>
      </c>
    </row>
    <row r="21" spans="1:7" x14ac:dyDescent="0.2">
      <c r="A21" s="1">
        <v>20</v>
      </c>
      <c r="B21" s="17"/>
      <c r="C21" s="17"/>
      <c r="D21" s="1">
        <v>40</v>
      </c>
      <c r="E21" s="1">
        <v>32.5</v>
      </c>
      <c r="F21" s="1">
        <v>27.5</v>
      </c>
      <c r="G21" s="4">
        <v>1.1999999999998182E-2</v>
      </c>
    </row>
    <row r="22" spans="1:7" x14ac:dyDescent="0.2">
      <c r="A22" s="1">
        <v>21</v>
      </c>
      <c r="B22" s="17"/>
      <c r="C22" s="17"/>
      <c r="D22" s="1">
        <v>40</v>
      </c>
      <c r="E22" s="1">
        <v>20</v>
      </c>
      <c r="F22" s="1">
        <v>40</v>
      </c>
      <c r="G22" s="4">
        <v>2.0000000000015921E-3</v>
      </c>
    </row>
    <row r="23" spans="1:7" x14ac:dyDescent="0.2">
      <c r="A23" s="1">
        <v>22</v>
      </c>
      <c r="B23" s="17"/>
      <c r="C23" s="17"/>
      <c r="D23" s="1">
        <v>50</v>
      </c>
      <c r="E23" s="1">
        <v>45</v>
      </c>
      <c r="F23" s="1">
        <v>5</v>
      </c>
      <c r="G23" s="4">
        <v>1.9999999999999431E-2</v>
      </c>
    </row>
    <row r="24" spans="1:7" x14ac:dyDescent="0.2">
      <c r="A24" s="1">
        <v>23</v>
      </c>
      <c r="B24" s="17"/>
      <c r="C24" s="17"/>
      <c r="D24" s="1">
        <v>50</v>
      </c>
      <c r="E24" s="1">
        <v>27.5</v>
      </c>
      <c r="F24" s="1">
        <v>22.5</v>
      </c>
      <c r="G24" s="4">
        <v>3.9999999999997728E-3</v>
      </c>
    </row>
    <row r="25" spans="1:7" x14ac:dyDescent="0.2">
      <c r="A25" s="1">
        <v>24</v>
      </c>
      <c r="B25" s="17"/>
      <c r="C25" s="17"/>
      <c r="D25" s="1">
        <v>50</v>
      </c>
      <c r="E25" s="1">
        <v>10</v>
      </c>
      <c r="F25" s="1">
        <v>40</v>
      </c>
      <c r="G25" s="4">
        <v>8.0000000000018199E-3</v>
      </c>
    </row>
    <row r="26" spans="1:7" x14ac:dyDescent="0.2">
      <c r="A26" s="1">
        <v>25</v>
      </c>
      <c r="B26" s="17">
        <v>44</v>
      </c>
      <c r="C26" s="17" t="s">
        <v>6</v>
      </c>
      <c r="D26" s="1">
        <v>40</v>
      </c>
      <c r="E26" s="1">
        <v>45</v>
      </c>
      <c r="F26" s="1">
        <v>15</v>
      </c>
      <c r="G26" s="4">
        <v>2.9999999999998861E-2</v>
      </c>
    </row>
    <row r="27" spans="1:7" x14ac:dyDescent="0.2">
      <c r="A27" s="1">
        <v>26</v>
      </c>
      <c r="B27" s="17"/>
      <c r="C27" s="17"/>
      <c r="D27" s="1">
        <v>40</v>
      </c>
      <c r="E27" s="1">
        <v>32.5</v>
      </c>
      <c r="F27" s="1">
        <v>27.5</v>
      </c>
      <c r="G27" s="4">
        <v>2.3999999999998637E-2</v>
      </c>
    </row>
    <row r="28" spans="1:7" x14ac:dyDescent="0.2">
      <c r="A28" s="1">
        <v>27</v>
      </c>
      <c r="B28" s="17"/>
      <c r="C28" s="17"/>
      <c r="D28" s="1">
        <v>40</v>
      </c>
      <c r="E28" s="1">
        <v>20</v>
      </c>
      <c r="F28" s="1">
        <v>40</v>
      </c>
      <c r="G28" s="4">
        <v>2.0000000000002273E-2</v>
      </c>
    </row>
    <row r="29" spans="1:7" x14ac:dyDescent="0.2">
      <c r="A29" s="1">
        <v>28</v>
      </c>
      <c r="B29" s="17"/>
      <c r="C29" s="17"/>
      <c r="D29" s="1">
        <v>50</v>
      </c>
      <c r="E29" s="1">
        <v>45</v>
      </c>
      <c r="F29" s="1">
        <v>5</v>
      </c>
      <c r="G29" s="4">
        <v>3.2000000000002728E-2</v>
      </c>
    </row>
    <row r="30" spans="1:7" x14ac:dyDescent="0.2">
      <c r="A30" s="1">
        <v>29</v>
      </c>
      <c r="B30" s="17"/>
      <c r="C30" s="17"/>
      <c r="D30" s="1">
        <v>50</v>
      </c>
      <c r="E30" s="1">
        <v>27.5</v>
      </c>
      <c r="F30" s="1">
        <v>22.5</v>
      </c>
      <c r="G30" s="4">
        <v>3.4000000000000904E-2</v>
      </c>
    </row>
    <row r="31" spans="1:7" x14ac:dyDescent="0.2">
      <c r="A31" s="1">
        <v>30</v>
      </c>
      <c r="B31" s="17"/>
      <c r="C31" s="17"/>
      <c r="D31" s="1">
        <v>50</v>
      </c>
      <c r="E31" s="1">
        <v>10</v>
      </c>
      <c r="F31" s="1">
        <v>40</v>
      </c>
      <c r="G31" s="4">
        <v>2.60000000000025E-2</v>
      </c>
    </row>
    <row r="32" spans="1:7" x14ac:dyDescent="0.2">
      <c r="A32" s="1">
        <v>31</v>
      </c>
      <c r="B32" s="17"/>
      <c r="C32" s="17" t="s">
        <v>7</v>
      </c>
      <c r="D32" s="1">
        <v>40</v>
      </c>
      <c r="E32" s="1">
        <v>45</v>
      </c>
      <c r="F32" s="1">
        <v>15</v>
      </c>
      <c r="G32" s="4">
        <v>1.4000000000002047E-2</v>
      </c>
    </row>
    <row r="33" spans="1:7" x14ac:dyDescent="0.2">
      <c r="A33" s="1">
        <v>32</v>
      </c>
      <c r="B33" s="17"/>
      <c r="C33" s="17"/>
      <c r="D33" s="1">
        <v>40</v>
      </c>
      <c r="E33" s="1">
        <v>32.5</v>
      </c>
      <c r="F33" s="1">
        <v>27.5</v>
      </c>
      <c r="G33" s="4">
        <v>1.1999999999998182E-2</v>
      </c>
    </row>
    <row r="34" spans="1:7" x14ac:dyDescent="0.2">
      <c r="A34" s="1">
        <v>33</v>
      </c>
      <c r="B34" s="17"/>
      <c r="C34" s="17"/>
      <c r="D34" s="1">
        <v>40</v>
      </c>
      <c r="E34" s="1">
        <v>20</v>
      </c>
      <c r="F34" s="1">
        <v>40</v>
      </c>
      <c r="G34" s="4">
        <v>2.2000000000000457E-2</v>
      </c>
    </row>
    <row r="35" spans="1:7" x14ac:dyDescent="0.2">
      <c r="A35" s="1">
        <v>34</v>
      </c>
      <c r="B35" s="17"/>
      <c r="C35" s="17"/>
      <c r="D35" s="1">
        <v>50</v>
      </c>
      <c r="E35" s="1">
        <v>45</v>
      </c>
      <c r="F35" s="1">
        <v>5</v>
      </c>
      <c r="G35" s="4">
        <v>2.2000000000000457E-2</v>
      </c>
    </row>
    <row r="36" spans="1:7" x14ac:dyDescent="0.2">
      <c r="A36" s="1">
        <v>35</v>
      </c>
      <c r="B36" s="17"/>
      <c r="C36" s="17"/>
      <c r="D36" s="1">
        <v>50</v>
      </c>
      <c r="E36" s="1">
        <v>27.5</v>
      </c>
      <c r="F36" s="1">
        <v>22.5</v>
      </c>
      <c r="G36" s="4">
        <v>3.2000000000002728E-2</v>
      </c>
    </row>
    <row r="37" spans="1:7" x14ac:dyDescent="0.2">
      <c r="A37" s="1">
        <v>36</v>
      </c>
      <c r="B37" s="17"/>
      <c r="C37" s="17"/>
      <c r="D37" s="1">
        <v>50</v>
      </c>
      <c r="E37" s="1">
        <v>10</v>
      </c>
      <c r="F37" s="1">
        <v>40</v>
      </c>
      <c r="G37" s="4">
        <v>2.0000000000002273E-2</v>
      </c>
    </row>
    <row r="38" spans="1:7" x14ac:dyDescent="0.2">
      <c r="A38" s="1">
        <v>37</v>
      </c>
      <c r="B38" s="17"/>
      <c r="C38" s="17" t="s">
        <v>8</v>
      </c>
      <c r="D38" s="1">
        <v>40</v>
      </c>
      <c r="E38" s="1">
        <v>45</v>
      </c>
      <c r="F38" s="1">
        <v>15</v>
      </c>
      <c r="G38" s="4">
        <v>0</v>
      </c>
    </row>
    <row r="39" spans="1:7" x14ac:dyDescent="0.2">
      <c r="A39" s="1">
        <v>38</v>
      </c>
      <c r="B39" s="17"/>
      <c r="C39" s="17"/>
      <c r="D39" s="1">
        <v>40</v>
      </c>
      <c r="E39" s="1">
        <v>32.5</v>
      </c>
      <c r="F39" s="1">
        <v>27.5</v>
      </c>
      <c r="G39" s="4">
        <v>-2.2731816429200082E-15</v>
      </c>
    </row>
    <row r="40" spans="1:7" x14ac:dyDescent="0.2">
      <c r="A40" s="1">
        <v>39</v>
      </c>
      <c r="B40" s="17"/>
      <c r="C40" s="17"/>
      <c r="D40" s="1">
        <v>40</v>
      </c>
      <c r="E40" s="1">
        <v>20</v>
      </c>
      <c r="F40" s="1">
        <v>40</v>
      </c>
      <c r="G40" s="4">
        <v>0</v>
      </c>
    </row>
    <row r="41" spans="1:7" x14ac:dyDescent="0.2">
      <c r="A41" s="1">
        <v>40</v>
      </c>
      <c r="B41" s="17"/>
      <c r="C41" s="17"/>
      <c r="D41" s="1">
        <v>50</v>
      </c>
      <c r="E41" s="1">
        <v>45</v>
      </c>
      <c r="F41" s="1">
        <v>5</v>
      </c>
      <c r="G41" s="4">
        <v>7.9999999999961352E-3</v>
      </c>
    </row>
    <row r="42" spans="1:7" x14ac:dyDescent="0.2">
      <c r="A42" s="1">
        <v>41</v>
      </c>
      <c r="B42" s="17"/>
      <c r="C42" s="17"/>
      <c r="D42" s="1">
        <v>50</v>
      </c>
      <c r="E42" s="1">
        <v>27.5</v>
      </c>
      <c r="F42" s="1">
        <v>22.5</v>
      </c>
      <c r="G42" s="4">
        <v>2.60000000000025E-2</v>
      </c>
    </row>
    <row r="43" spans="1:7" x14ac:dyDescent="0.2">
      <c r="A43" s="1">
        <v>42</v>
      </c>
      <c r="B43" s="17"/>
      <c r="C43" s="17"/>
      <c r="D43" s="1">
        <v>50</v>
      </c>
      <c r="E43" s="1">
        <v>10</v>
      </c>
      <c r="F43" s="1">
        <v>40</v>
      </c>
      <c r="G43" s="4">
        <v>1.6000000000000229E-2</v>
      </c>
    </row>
    <row r="44" spans="1:7" x14ac:dyDescent="0.2">
      <c r="A44" s="1">
        <v>43</v>
      </c>
      <c r="B44" s="17"/>
      <c r="C44" s="17" t="s">
        <v>9</v>
      </c>
      <c r="D44" s="1">
        <v>40</v>
      </c>
      <c r="E44" s="1">
        <v>45</v>
      </c>
      <c r="F44" s="1">
        <v>15</v>
      </c>
      <c r="G44" s="4">
        <v>1.4000000000002047E-2</v>
      </c>
    </row>
    <row r="45" spans="1:7" x14ac:dyDescent="0.2">
      <c r="A45" s="1">
        <v>44</v>
      </c>
      <c r="B45" s="17"/>
      <c r="C45" s="17"/>
      <c r="D45" s="1">
        <v>40</v>
      </c>
      <c r="E45" s="1">
        <v>32.5</v>
      </c>
      <c r="F45" s="1">
        <v>27.5</v>
      </c>
      <c r="G45" s="4">
        <v>1.3999999999996363E-2</v>
      </c>
    </row>
    <row r="46" spans="1:7" x14ac:dyDescent="0.2">
      <c r="A46" s="1">
        <v>45</v>
      </c>
      <c r="B46" s="17"/>
      <c r="C46" s="17"/>
      <c r="D46" s="1">
        <v>40</v>
      </c>
      <c r="E46" s="1">
        <v>20</v>
      </c>
      <c r="F46" s="1">
        <v>40</v>
      </c>
      <c r="G46" s="4">
        <v>1.799999999999841E-2</v>
      </c>
    </row>
    <row r="47" spans="1:7" x14ac:dyDescent="0.2">
      <c r="A47" s="1">
        <v>46</v>
      </c>
      <c r="B47" s="17"/>
      <c r="C47" s="17"/>
      <c r="D47" s="1">
        <v>50</v>
      </c>
      <c r="E47" s="1">
        <v>45</v>
      </c>
      <c r="F47" s="1">
        <v>5</v>
      </c>
      <c r="G47" s="4">
        <v>1.1999999999998182E-2</v>
      </c>
    </row>
    <row r="48" spans="1:7" x14ac:dyDescent="0.2">
      <c r="A48" s="1">
        <v>47</v>
      </c>
      <c r="B48" s="17"/>
      <c r="C48" s="17"/>
      <c r="D48" s="1">
        <v>50</v>
      </c>
      <c r="E48" s="1">
        <v>27.5</v>
      </c>
      <c r="F48" s="1">
        <v>22.5</v>
      </c>
      <c r="G48" s="4">
        <v>1.999999999999659E-2</v>
      </c>
    </row>
    <row r="49" spans="1:7" x14ac:dyDescent="0.2">
      <c r="A49" s="1">
        <v>48</v>
      </c>
      <c r="B49" s="17"/>
      <c r="C49" s="17"/>
      <c r="D49" s="1">
        <v>50</v>
      </c>
      <c r="E49" s="1">
        <v>10</v>
      </c>
      <c r="F49" s="1">
        <v>40</v>
      </c>
      <c r="G49" s="4">
        <v>1.8000000000004093E-2</v>
      </c>
    </row>
    <row r="50" spans="1:7" x14ac:dyDescent="0.2">
      <c r="A50" s="1">
        <v>49</v>
      </c>
      <c r="B50" s="17">
        <v>18</v>
      </c>
      <c r="C50" s="17" t="s">
        <v>6</v>
      </c>
      <c r="D50" s="1">
        <v>40</v>
      </c>
      <c r="E50" s="1">
        <v>45</v>
      </c>
      <c r="F50" s="1">
        <v>15</v>
      </c>
      <c r="G50" s="4">
        <v>2.8000000000000681E-2</v>
      </c>
    </row>
    <row r="51" spans="1:7" x14ac:dyDescent="0.2">
      <c r="A51" s="1">
        <v>50</v>
      </c>
      <c r="B51" s="17"/>
      <c r="C51" s="17"/>
      <c r="D51" s="1">
        <v>40</v>
      </c>
      <c r="E51" s="1">
        <v>32.5</v>
      </c>
      <c r="F51" s="1">
        <v>27.5</v>
      </c>
      <c r="G51" s="4">
        <v>3.1999999999997045E-2</v>
      </c>
    </row>
    <row r="52" spans="1:7" x14ac:dyDescent="0.2">
      <c r="A52" s="1">
        <v>51</v>
      </c>
      <c r="B52" s="17"/>
      <c r="C52" s="17"/>
      <c r="D52" s="1">
        <v>40</v>
      </c>
      <c r="E52" s="1">
        <v>20</v>
      </c>
      <c r="F52" s="1">
        <v>40</v>
      </c>
      <c r="G52" s="4">
        <v>3.2000000000002728E-2</v>
      </c>
    </row>
    <row r="53" spans="1:7" x14ac:dyDescent="0.2">
      <c r="A53" s="1">
        <v>52</v>
      </c>
      <c r="B53" s="17"/>
      <c r="C53" s="17"/>
      <c r="D53" s="1">
        <v>50</v>
      </c>
      <c r="E53" s="1">
        <v>45</v>
      </c>
      <c r="F53" s="1">
        <v>5</v>
      </c>
      <c r="G53" s="4">
        <v>4.7999999999999543E-2</v>
      </c>
    </row>
    <row r="54" spans="1:7" x14ac:dyDescent="0.2">
      <c r="A54" s="1">
        <v>53</v>
      </c>
      <c r="B54" s="17"/>
      <c r="C54" s="17"/>
      <c r="D54" s="1">
        <v>50</v>
      </c>
      <c r="E54" s="1">
        <v>27.5</v>
      </c>
      <c r="F54" s="1">
        <v>22.5</v>
      </c>
      <c r="G54" s="4">
        <v>2.9999999999998861E-2</v>
      </c>
    </row>
    <row r="55" spans="1:7" x14ac:dyDescent="0.2">
      <c r="A55" s="1">
        <v>54</v>
      </c>
      <c r="B55" s="17"/>
      <c r="C55" s="17"/>
      <c r="D55" s="1">
        <v>50</v>
      </c>
      <c r="E55" s="1">
        <v>10</v>
      </c>
      <c r="F55" s="1">
        <v>40</v>
      </c>
      <c r="G55" s="4">
        <v>2.8000000000000681E-2</v>
      </c>
    </row>
    <row r="56" spans="1:7" x14ac:dyDescent="0.2">
      <c r="A56" s="1">
        <v>55</v>
      </c>
      <c r="B56" s="17"/>
      <c r="C56" s="17" t="s">
        <v>7</v>
      </c>
      <c r="D56" s="1">
        <v>40</v>
      </c>
      <c r="E56" s="1">
        <v>45</v>
      </c>
      <c r="F56" s="1">
        <v>15</v>
      </c>
      <c r="G56" s="4">
        <v>2.9999999999998861E-2</v>
      </c>
    </row>
    <row r="57" spans="1:7" x14ac:dyDescent="0.2">
      <c r="A57" s="1">
        <v>56</v>
      </c>
      <c r="B57" s="17"/>
      <c r="C57" s="17"/>
      <c r="D57" s="1">
        <v>40</v>
      </c>
      <c r="E57" s="1">
        <v>32.5</v>
      </c>
      <c r="F57" s="1">
        <v>27.5</v>
      </c>
      <c r="G57" s="4">
        <v>1.4000000000002047E-2</v>
      </c>
    </row>
    <row r="58" spans="1:7" x14ac:dyDescent="0.2">
      <c r="A58" s="1">
        <v>57</v>
      </c>
      <c r="B58" s="17"/>
      <c r="C58" s="17"/>
      <c r="D58" s="1">
        <v>40</v>
      </c>
      <c r="E58" s="1">
        <v>20</v>
      </c>
      <c r="F58" s="1">
        <v>40</v>
      </c>
      <c r="G58" s="4">
        <v>2.3999999999998637E-2</v>
      </c>
    </row>
    <row r="59" spans="1:7" x14ac:dyDescent="0.2">
      <c r="A59" s="1">
        <v>58</v>
      </c>
      <c r="B59" s="17"/>
      <c r="C59" s="17"/>
      <c r="D59" s="1">
        <v>50</v>
      </c>
      <c r="E59" s="1">
        <v>45</v>
      </c>
      <c r="F59" s="1">
        <v>5</v>
      </c>
      <c r="G59" s="4">
        <v>4.0000000000001132E-2</v>
      </c>
    </row>
    <row r="60" spans="1:7" x14ac:dyDescent="0.2">
      <c r="A60" s="1">
        <v>59</v>
      </c>
      <c r="B60" s="17"/>
      <c r="C60" s="17"/>
      <c r="D60" s="1">
        <v>50</v>
      </c>
      <c r="E60" s="1">
        <v>27.5</v>
      </c>
      <c r="F60" s="1">
        <v>22.5</v>
      </c>
      <c r="G60" s="4">
        <v>3.4000000000000904E-2</v>
      </c>
    </row>
    <row r="61" spans="1:7" x14ac:dyDescent="0.2">
      <c r="A61" s="1">
        <v>60</v>
      </c>
      <c r="B61" s="17"/>
      <c r="C61" s="17"/>
      <c r="D61" s="1">
        <v>50</v>
      </c>
      <c r="E61" s="1">
        <v>10</v>
      </c>
      <c r="F61" s="1">
        <v>40</v>
      </c>
      <c r="G61" s="4">
        <v>2.3999999999998637E-2</v>
      </c>
    </row>
    <row r="62" spans="1:7" x14ac:dyDescent="0.2">
      <c r="A62" s="1">
        <v>61</v>
      </c>
      <c r="B62" s="17"/>
      <c r="C62" s="17" t="s">
        <v>8</v>
      </c>
      <c r="D62" s="1">
        <v>40</v>
      </c>
      <c r="E62" s="1">
        <v>45</v>
      </c>
      <c r="F62" s="1">
        <v>15</v>
      </c>
      <c r="G62" s="4">
        <v>2.3999999999998637E-2</v>
      </c>
    </row>
    <row r="63" spans="1:7" x14ac:dyDescent="0.2">
      <c r="A63" s="1">
        <v>62</v>
      </c>
      <c r="B63" s="17"/>
      <c r="C63" s="17"/>
      <c r="D63" s="1">
        <v>40</v>
      </c>
      <c r="E63" s="1">
        <v>32.5</v>
      </c>
      <c r="F63" s="1">
        <v>27.5</v>
      </c>
      <c r="G63" s="4">
        <v>2.2000000000000457E-2</v>
      </c>
    </row>
    <row r="64" spans="1:7" x14ac:dyDescent="0.2">
      <c r="A64" s="1">
        <v>63</v>
      </c>
      <c r="B64" s="17"/>
      <c r="C64" s="17"/>
      <c r="D64" s="1">
        <v>40</v>
      </c>
      <c r="E64" s="1">
        <v>20</v>
      </c>
      <c r="F64" s="1">
        <v>40</v>
      </c>
      <c r="G64" s="4">
        <v>2.2000000000000457E-2</v>
      </c>
    </row>
    <row r="65" spans="1:7" x14ac:dyDescent="0.2">
      <c r="A65" s="1">
        <v>64</v>
      </c>
      <c r="B65" s="17"/>
      <c r="C65" s="17"/>
      <c r="D65" s="1">
        <v>50</v>
      </c>
      <c r="E65" s="1">
        <v>45</v>
      </c>
      <c r="F65" s="1">
        <v>5</v>
      </c>
      <c r="G65" s="4">
        <v>2.60000000000025E-2</v>
      </c>
    </row>
    <row r="66" spans="1:7" x14ac:dyDescent="0.2">
      <c r="A66" s="1">
        <v>65</v>
      </c>
      <c r="B66" s="17"/>
      <c r="C66" s="17"/>
      <c r="D66" s="1">
        <v>50</v>
      </c>
      <c r="E66" s="1">
        <v>27.5</v>
      </c>
      <c r="F66" s="1">
        <v>22.5</v>
      </c>
      <c r="G66" s="4">
        <v>8.0000000000018199E-3</v>
      </c>
    </row>
    <row r="67" spans="1:7" x14ac:dyDescent="0.2">
      <c r="A67" s="1">
        <v>66</v>
      </c>
      <c r="B67" s="17"/>
      <c r="C67" s="17"/>
      <c r="D67" s="1">
        <v>50</v>
      </c>
      <c r="E67" s="1">
        <v>10</v>
      </c>
      <c r="F67" s="1">
        <v>40</v>
      </c>
      <c r="G67" s="4">
        <v>1.1999999999998182E-2</v>
      </c>
    </row>
    <row r="68" spans="1:7" x14ac:dyDescent="0.2">
      <c r="A68" s="1">
        <v>67</v>
      </c>
      <c r="B68" s="17"/>
      <c r="C68" s="17" t="s">
        <v>9</v>
      </c>
      <c r="D68" s="1">
        <v>40</v>
      </c>
      <c r="E68" s="1">
        <v>45</v>
      </c>
      <c r="F68" s="1">
        <v>15</v>
      </c>
      <c r="G68" s="4">
        <v>1.4000000000002047E-2</v>
      </c>
    </row>
    <row r="69" spans="1:7" x14ac:dyDescent="0.2">
      <c r="A69" s="1">
        <v>68</v>
      </c>
      <c r="B69" s="17"/>
      <c r="C69" s="17"/>
      <c r="D69" s="1">
        <v>40</v>
      </c>
      <c r="E69" s="1">
        <v>32.5</v>
      </c>
      <c r="F69" s="1">
        <v>27.5</v>
      </c>
      <c r="G69" s="4">
        <v>1.2000000000003865E-2</v>
      </c>
    </row>
    <row r="70" spans="1:7" x14ac:dyDescent="0.2">
      <c r="A70" s="1">
        <v>69</v>
      </c>
      <c r="B70" s="17"/>
      <c r="C70" s="17"/>
      <c r="D70" s="1">
        <v>40</v>
      </c>
      <c r="E70" s="1">
        <v>20</v>
      </c>
      <c r="F70" s="1">
        <v>40</v>
      </c>
      <c r="G70" s="4">
        <v>6.0000000000036387E-3</v>
      </c>
    </row>
    <row r="71" spans="1:7" x14ac:dyDescent="0.2">
      <c r="A71" s="1">
        <v>70</v>
      </c>
      <c r="B71" s="17"/>
      <c r="C71" s="17"/>
      <c r="D71" s="1">
        <v>50</v>
      </c>
      <c r="E71" s="1">
        <v>45</v>
      </c>
      <c r="F71" s="1">
        <v>5</v>
      </c>
      <c r="G71" s="4">
        <v>7.9999999999961352E-3</v>
      </c>
    </row>
    <row r="72" spans="1:7" x14ac:dyDescent="0.2">
      <c r="A72" s="1">
        <v>71</v>
      </c>
      <c r="B72" s="17"/>
      <c r="C72" s="17"/>
      <c r="D72" s="1">
        <v>50</v>
      </c>
      <c r="E72" s="1">
        <v>27.5</v>
      </c>
      <c r="F72" s="1">
        <v>22.5</v>
      </c>
      <c r="G72" s="4">
        <v>7.9999999999961352E-3</v>
      </c>
    </row>
    <row r="73" spans="1:7" x14ac:dyDescent="0.2">
      <c r="A73" s="1">
        <v>72</v>
      </c>
      <c r="B73" s="17"/>
      <c r="C73" s="17"/>
      <c r="D73" s="1">
        <v>50</v>
      </c>
      <c r="E73" s="1">
        <v>10</v>
      </c>
      <c r="F73" s="1">
        <v>40</v>
      </c>
      <c r="G73" s="4">
        <v>1.1999999999998182E-2</v>
      </c>
    </row>
  </sheetData>
  <mergeCells count="15">
    <mergeCell ref="B2:B25"/>
    <mergeCell ref="B26:B49"/>
    <mergeCell ref="B50:B73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2233-B234-41ED-AFA6-FA04F79F20A6}">
  <dimension ref="A1:O2233"/>
  <sheetViews>
    <sheetView workbookViewId="0">
      <selection activeCell="A718" sqref="A718:XFD718"/>
    </sheetView>
  </sheetViews>
  <sheetFormatPr defaultRowHeight="14.25" x14ac:dyDescent="0.2"/>
  <cols>
    <col min="4" max="4" width="44" customWidth="1"/>
    <col min="5" max="5" width="29.125" customWidth="1"/>
    <col min="7" max="7" width="10.875" customWidth="1"/>
    <col min="11" max="11" width="10.625" customWidth="1"/>
  </cols>
  <sheetData>
    <row r="1" spans="1:15" x14ac:dyDescent="0.2">
      <c r="A1" s="2" t="s">
        <v>0</v>
      </c>
      <c r="B1" s="2"/>
    </row>
    <row r="2" spans="1:15" x14ac:dyDescent="0.2">
      <c r="A2" s="1">
        <v>1</v>
      </c>
      <c r="B2" s="6" t="s">
        <v>12</v>
      </c>
      <c r="C2" t="s">
        <v>13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74</v>
      </c>
      <c r="K2" t="s">
        <v>73</v>
      </c>
      <c r="M2" t="s">
        <v>75</v>
      </c>
      <c r="N2" t="s">
        <v>76</v>
      </c>
      <c r="O2" t="s">
        <v>77</v>
      </c>
    </row>
    <row r="3" spans="1:15" x14ac:dyDescent="0.2">
      <c r="A3" s="1"/>
      <c r="B3">
        <v>1</v>
      </c>
      <c r="C3">
        <v>1.02</v>
      </c>
      <c r="D3" t="s">
        <v>14</v>
      </c>
      <c r="E3" t="s">
        <v>260</v>
      </c>
    </row>
    <row r="4" spans="1:15" x14ac:dyDescent="0.2">
      <c r="A4" s="1"/>
      <c r="B4">
        <v>2</v>
      </c>
      <c r="C4">
        <v>0.89</v>
      </c>
      <c r="D4" t="s">
        <v>51</v>
      </c>
      <c r="E4" t="s">
        <v>261</v>
      </c>
    </row>
    <row r="5" spans="1:15" x14ac:dyDescent="0.2">
      <c r="A5" s="1"/>
      <c r="B5">
        <v>3</v>
      </c>
      <c r="C5">
        <v>0.57999999999999996</v>
      </c>
      <c r="D5" t="s">
        <v>52</v>
      </c>
      <c r="E5" t="s">
        <v>262</v>
      </c>
    </row>
    <row r="6" spans="1:15" x14ac:dyDescent="0.2">
      <c r="A6" s="1"/>
      <c r="B6">
        <v>4</v>
      </c>
      <c r="C6">
        <v>1.05</v>
      </c>
      <c r="D6" t="s">
        <v>20</v>
      </c>
      <c r="E6" t="s">
        <v>263</v>
      </c>
    </row>
    <row r="7" spans="1:15" x14ac:dyDescent="0.2">
      <c r="A7" s="1"/>
      <c r="B7">
        <v>5</v>
      </c>
      <c r="C7">
        <v>1.66</v>
      </c>
      <c r="D7" t="s">
        <v>53</v>
      </c>
      <c r="E7" t="s">
        <v>264</v>
      </c>
    </row>
    <row r="8" spans="1:15" x14ac:dyDescent="0.2">
      <c r="A8" s="1"/>
      <c r="B8">
        <v>6</v>
      </c>
      <c r="C8">
        <v>1.04</v>
      </c>
      <c r="D8" t="s">
        <v>54</v>
      </c>
      <c r="E8" t="s">
        <v>265</v>
      </c>
    </row>
    <row r="9" spans="1:15" x14ac:dyDescent="0.2">
      <c r="A9" s="1"/>
      <c r="B9">
        <v>7</v>
      </c>
      <c r="C9">
        <v>0.65</v>
      </c>
      <c r="D9" t="s">
        <v>54</v>
      </c>
      <c r="E9" t="s">
        <v>265</v>
      </c>
    </row>
    <row r="10" spans="1:15" x14ac:dyDescent="0.2">
      <c r="A10" s="1"/>
      <c r="B10">
        <v>8</v>
      </c>
      <c r="C10">
        <v>1.93</v>
      </c>
      <c r="D10" t="s">
        <v>55</v>
      </c>
      <c r="E10" t="s">
        <v>266</v>
      </c>
    </row>
    <row r="11" spans="1:15" x14ac:dyDescent="0.2">
      <c r="A11" s="1"/>
      <c r="B11">
        <v>9</v>
      </c>
      <c r="C11">
        <v>2.4300000000000002</v>
      </c>
      <c r="D11" t="s">
        <v>25</v>
      </c>
      <c r="E11" t="s">
        <v>267</v>
      </c>
    </row>
    <row r="12" spans="1:15" x14ac:dyDescent="0.2">
      <c r="A12" s="1"/>
      <c r="B12">
        <v>10</v>
      </c>
      <c r="C12">
        <v>1.08</v>
      </c>
      <c r="D12" t="s">
        <v>56</v>
      </c>
      <c r="E12" t="s">
        <v>268</v>
      </c>
    </row>
    <row r="13" spans="1:15" x14ac:dyDescent="0.2">
      <c r="A13" s="1"/>
      <c r="B13">
        <v>11</v>
      </c>
      <c r="C13">
        <v>1.55</v>
      </c>
      <c r="D13" t="s">
        <v>31</v>
      </c>
      <c r="E13" t="s">
        <v>269</v>
      </c>
    </row>
    <row r="14" spans="1:15" x14ac:dyDescent="0.2">
      <c r="A14" s="1"/>
      <c r="B14">
        <v>12</v>
      </c>
      <c r="C14">
        <v>1.53</v>
      </c>
      <c r="D14" t="s">
        <v>57</v>
      </c>
      <c r="E14" t="s">
        <v>270</v>
      </c>
    </row>
    <row r="15" spans="1:15" x14ac:dyDescent="0.2">
      <c r="A15" s="1"/>
      <c r="B15">
        <v>13</v>
      </c>
      <c r="C15">
        <v>1.76</v>
      </c>
      <c r="D15" t="s">
        <v>58</v>
      </c>
      <c r="E15" t="s">
        <v>271</v>
      </c>
    </row>
    <row r="16" spans="1:15" x14ac:dyDescent="0.2">
      <c r="A16" s="1"/>
      <c r="B16">
        <v>14</v>
      </c>
      <c r="C16">
        <v>0.71</v>
      </c>
      <c r="D16" t="s">
        <v>59</v>
      </c>
      <c r="E16" t="s">
        <v>272</v>
      </c>
    </row>
    <row r="17" spans="1:15" x14ac:dyDescent="0.2">
      <c r="A17" s="1"/>
      <c r="B17">
        <v>15</v>
      </c>
      <c r="C17">
        <v>0.9</v>
      </c>
      <c r="D17" t="s">
        <v>60</v>
      </c>
      <c r="E17" t="s">
        <v>273</v>
      </c>
    </row>
    <row r="18" spans="1:15" x14ac:dyDescent="0.2">
      <c r="A18" s="1"/>
      <c r="B18">
        <v>16</v>
      </c>
      <c r="C18">
        <v>3.62</v>
      </c>
      <c r="D18" t="s">
        <v>61</v>
      </c>
      <c r="E18" t="s">
        <v>274</v>
      </c>
      <c r="O18" s="6"/>
    </row>
    <row r="19" spans="1:15" x14ac:dyDescent="0.2">
      <c r="A19" s="1"/>
      <c r="B19">
        <v>17</v>
      </c>
      <c r="C19">
        <v>0.56000000000000005</v>
      </c>
      <c r="D19" t="s">
        <v>62</v>
      </c>
      <c r="E19" t="s">
        <v>275</v>
      </c>
      <c r="O19" s="6"/>
    </row>
    <row r="20" spans="1:15" x14ac:dyDescent="0.2">
      <c r="A20" s="1"/>
      <c r="B20">
        <v>18</v>
      </c>
      <c r="C20">
        <v>0.46</v>
      </c>
      <c r="D20" t="s">
        <v>63</v>
      </c>
      <c r="E20" t="s">
        <v>276</v>
      </c>
      <c r="O20" s="6"/>
    </row>
    <row r="21" spans="1:15" x14ac:dyDescent="0.2">
      <c r="A21" s="1"/>
      <c r="B21">
        <v>19</v>
      </c>
      <c r="C21">
        <v>0.8</v>
      </c>
      <c r="D21" t="s">
        <v>64</v>
      </c>
      <c r="E21" t="s">
        <v>277</v>
      </c>
      <c r="O21" s="6"/>
    </row>
    <row r="22" spans="1:15" x14ac:dyDescent="0.2">
      <c r="A22" s="1"/>
      <c r="B22">
        <v>20</v>
      </c>
      <c r="C22">
        <v>1.33</v>
      </c>
      <c r="D22" t="s">
        <v>32</v>
      </c>
      <c r="E22" t="s">
        <v>270</v>
      </c>
      <c r="O22" s="6"/>
    </row>
    <row r="23" spans="1:15" x14ac:dyDescent="0.2">
      <c r="A23" s="1"/>
      <c r="B23">
        <v>21</v>
      </c>
      <c r="C23">
        <v>0.57999999999999996</v>
      </c>
      <c r="D23" t="s">
        <v>59</v>
      </c>
      <c r="E23" t="s">
        <v>272</v>
      </c>
      <c r="O23" s="6"/>
    </row>
    <row r="24" spans="1:15" x14ac:dyDescent="0.2">
      <c r="A24" s="1"/>
      <c r="B24">
        <v>22</v>
      </c>
      <c r="C24">
        <v>4.62</v>
      </c>
      <c r="D24" t="s">
        <v>65</v>
      </c>
      <c r="E24" t="s">
        <v>278</v>
      </c>
      <c r="O24" s="6"/>
    </row>
    <row r="25" spans="1:15" x14ac:dyDescent="0.2">
      <c r="A25" s="1"/>
      <c r="B25">
        <v>23</v>
      </c>
      <c r="C25">
        <v>4.9800000000000004</v>
      </c>
      <c r="D25" t="s">
        <v>291</v>
      </c>
      <c r="E25" t="s">
        <v>279</v>
      </c>
      <c r="O25" s="6"/>
    </row>
    <row r="26" spans="1:15" x14ac:dyDescent="0.2">
      <c r="A26" s="1"/>
      <c r="B26">
        <v>24</v>
      </c>
      <c r="C26">
        <v>5.66</v>
      </c>
      <c r="D26" t="s">
        <v>61</v>
      </c>
      <c r="E26" t="s">
        <v>274</v>
      </c>
      <c r="O26" s="6"/>
    </row>
    <row r="27" spans="1:15" x14ac:dyDescent="0.2">
      <c r="A27" s="1"/>
      <c r="B27">
        <v>25</v>
      </c>
      <c r="C27">
        <v>7.39</v>
      </c>
      <c r="D27" t="s">
        <v>65</v>
      </c>
      <c r="E27" t="s">
        <v>278</v>
      </c>
      <c r="O27" s="6"/>
    </row>
    <row r="28" spans="1:15" x14ac:dyDescent="0.2">
      <c r="A28" s="1"/>
      <c r="B28">
        <v>26</v>
      </c>
      <c r="C28">
        <v>9.01</v>
      </c>
      <c r="D28" t="s">
        <v>65</v>
      </c>
      <c r="E28" t="s">
        <v>278</v>
      </c>
      <c r="O28" s="6"/>
    </row>
    <row r="29" spans="1:15" x14ac:dyDescent="0.2">
      <c r="A29" s="1"/>
      <c r="B29">
        <v>27</v>
      </c>
      <c r="C29">
        <v>3</v>
      </c>
      <c r="D29" t="s">
        <v>66</v>
      </c>
      <c r="E29" t="s">
        <v>280</v>
      </c>
      <c r="O29" s="6"/>
    </row>
    <row r="30" spans="1:15" x14ac:dyDescent="0.2">
      <c r="A30" s="1"/>
      <c r="B30">
        <v>28</v>
      </c>
      <c r="C30">
        <v>12</v>
      </c>
      <c r="D30" t="s">
        <v>65</v>
      </c>
      <c r="E30" t="s">
        <v>278</v>
      </c>
      <c r="O30" s="6"/>
    </row>
    <row r="31" spans="1:15" x14ac:dyDescent="0.2">
      <c r="A31" s="1"/>
      <c r="B31">
        <v>29</v>
      </c>
      <c r="C31">
        <v>13.87</v>
      </c>
      <c r="D31" t="s">
        <v>65</v>
      </c>
      <c r="E31" t="s">
        <v>278</v>
      </c>
      <c r="O31" s="6"/>
    </row>
    <row r="32" spans="1:15" x14ac:dyDescent="0.2">
      <c r="A32" s="1"/>
      <c r="B32">
        <v>30</v>
      </c>
      <c r="C32">
        <v>13.33</v>
      </c>
      <c r="D32" t="s">
        <v>65</v>
      </c>
      <c r="E32" t="s">
        <v>278</v>
      </c>
      <c r="O32" s="6"/>
    </row>
    <row r="33" spans="1:15" x14ac:dyDescent="0.2">
      <c r="A33" s="1">
        <v>2</v>
      </c>
      <c r="B33" s="6" t="s">
        <v>12</v>
      </c>
      <c r="C33" t="s">
        <v>13</v>
      </c>
      <c r="D33" t="s">
        <v>67</v>
      </c>
      <c r="O33" s="6"/>
    </row>
    <row r="34" spans="1:15" x14ac:dyDescent="0.2">
      <c r="A34" s="1"/>
      <c r="B34">
        <v>1</v>
      </c>
      <c r="C34">
        <v>0.75</v>
      </c>
      <c r="D34" t="s">
        <v>78</v>
      </c>
      <c r="O34" s="6"/>
    </row>
    <row r="35" spans="1:15" x14ac:dyDescent="0.2">
      <c r="A35" s="1"/>
      <c r="B35">
        <v>2</v>
      </c>
      <c r="C35">
        <v>0.7</v>
      </c>
      <c r="D35" t="s">
        <v>14</v>
      </c>
      <c r="O35" s="6"/>
    </row>
    <row r="36" spans="1:15" x14ac:dyDescent="0.2">
      <c r="A36" s="1"/>
      <c r="B36">
        <v>3</v>
      </c>
      <c r="C36">
        <v>0.59</v>
      </c>
      <c r="D36" t="s">
        <v>79</v>
      </c>
      <c r="O36" s="6"/>
    </row>
    <row r="37" spans="1:15" x14ac:dyDescent="0.2">
      <c r="A37" s="1"/>
      <c r="B37">
        <v>4</v>
      </c>
      <c r="C37">
        <v>0.6</v>
      </c>
      <c r="D37" t="s">
        <v>15</v>
      </c>
      <c r="E37" t="s">
        <v>16</v>
      </c>
      <c r="O37" s="6"/>
    </row>
    <row r="38" spans="1:15" x14ac:dyDescent="0.2">
      <c r="A38" s="1"/>
      <c r="B38">
        <v>5</v>
      </c>
      <c r="C38">
        <v>0.74</v>
      </c>
      <c r="D38" t="s">
        <v>17</v>
      </c>
      <c r="E38" t="s">
        <v>18</v>
      </c>
      <c r="O38" s="6"/>
    </row>
    <row r="39" spans="1:15" x14ac:dyDescent="0.2">
      <c r="A39" s="1"/>
      <c r="B39">
        <v>6</v>
      </c>
      <c r="C39">
        <v>0.8</v>
      </c>
      <c r="D39" t="s">
        <v>19</v>
      </c>
      <c r="E39" t="s">
        <v>20</v>
      </c>
      <c r="O39" s="6"/>
    </row>
    <row r="40" spans="1:15" x14ac:dyDescent="0.2">
      <c r="A40" s="1"/>
      <c r="B40">
        <v>7</v>
      </c>
      <c r="C40">
        <v>1.58</v>
      </c>
      <c r="D40" t="s">
        <v>19</v>
      </c>
      <c r="E40" t="s">
        <v>21</v>
      </c>
      <c r="F40" t="s">
        <v>22</v>
      </c>
      <c r="O40" s="6"/>
    </row>
    <row r="41" spans="1:15" x14ac:dyDescent="0.2">
      <c r="A41" s="1"/>
      <c r="B41">
        <v>8</v>
      </c>
      <c r="C41">
        <v>0.68</v>
      </c>
      <c r="D41" t="s">
        <v>23</v>
      </c>
      <c r="E41" t="s">
        <v>24</v>
      </c>
      <c r="O41" s="6"/>
    </row>
    <row r="42" spans="1:15" x14ac:dyDescent="0.2">
      <c r="A42" s="1"/>
      <c r="B42">
        <v>9</v>
      </c>
      <c r="C42">
        <v>0.45</v>
      </c>
      <c r="D42" t="s">
        <v>23</v>
      </c>
      <c r="E42" t="s">
        <v>24</v>
      </c>
      <c r="O42" s="6"/>
    </row>
    <row r="43" spans="1:15" x14ac:dyDescent="0.2">
      <c r="A43" s="1"/>
      <c r="B43">
        <v>10</v>
      </c>
      <c r="C43">
        <v>1.25</v>
      </c>
      <c r="D43" t="s">
        <v>25</v>
      </c>
      <c r="O43" s="6"/>
    </row>
    <row r="44" spans="1:15" x14ac:dyDescent="0.2">
      <c r="A44" s="1"/>
      <c r="B44">
        <v>11</v>
      </c>
      <c r="C44">
        <v>1.87</v>
      </c>
      <c r="D44" t="s">
        <v>80</v>
      </c>
      <c r="O44" s="6"/>
    </row>
    <row r="45" spans="1:15" x14ac:dyDescent="0.2">
      <c r="A45" s="1"/>
      <c r="B45">
        <v>12</v>
      </c>
      <c r="C45">
        <v>4.88</v>
      </c>
      <c r="D45" t="s">
        <v>26</v>
      </c>
      <c r="E45" t="s">
        <v>27</v>
      </c>
      <c r="O45" s="6"/>
    </row>
    <row r="46" spans="1:15" x14ac:dyDescent="0.2">
      <c r="A46" s="1"/>
      <c r="B46">
        <v>13</v>
      </c>
      <c r="C46">
        <v>0.64</v>
      </c>
      <c r="D46" t="s">
        <v>81</v>
      </c>
      <c r="O46" s="6"/>
    </row>
    <row r="47" spans="1:15" x14ac:dyDescent="0.2">
      <c r="A47" s="1"/>
      <c r="B47">
        <v>14</v>
      </c>
      <c r="C47">
        <v>1.0900000000000001</v>
      </c>
      <c r="D47" t="s">
        <v>31</v>
      </c>
      <c r="O47" s="6"/>
    </row>
    <row r="48" spans="1:15" x14ac:dyDescent="0.2">
      <c r="A48" s="1"/>
      <c r="B48">
        <v>15</v>
      </c>
      <c r="C48">
        <v>1.55</v>
      </c>
      <c r="D48" t="s">
        <v>19</v>
      </c>
      <c r="E48" t="s">
        <v>82</v>
      </c>
      <c r="O48" s="6"/>
    </row>
    <row r="49" spans="1:6" x14ac:dyDescent="0.2">
      <c r="A49" s="1"/>
      <c r="B49">
        <v>16</v>
      </c>
      <c r="C49">
        <v>0.61</v>
      </c>
      <c r="D49" t="s">
        <v>37</v>
      </c>
    </row>
    <row r="50" spans="1:6" x14ac:dyDescent="0.2">
      <c r="A50" s="1"/>
      <c r="B50">
        <v>17</v>
      </c>
      <c r="C50">
        <v>5.0999999999999996</v>
      </c>
      <c r="D50" t="s">
        <v>38</v>
      </c>
      <c r="E50" t="s">
        <v>39</v>
      </c>
    </row>
    <row r="51" spans="1:6" x14ac:dyDescent="0.2">
      <c r="A51" s="1"/>
      <c r="B51">
        <v>18</v>
      </c>
      <c r="C51">
        <v>0.45</v>
      </c>
      <c r="D51" t="s">
        <v>35</v>
      </c>
      <c r="E51" t="s">
        <v>36</v>
      </c>
    </row>
    <row r="52" spans="1:6" x14ac:dyDescent="0.2">
      <c r="A52" s="1"/>
      <c r="B52">
        <v>19</v>
      </c>
      <c r="C52">
        <v>5.32</v>
      </c>
      <c r="D52" t="s">
        <v>19</v>
      </c>
      <c r="E52" t="s">
        <v>46</v>
      </c>
      <c r="F52" t="s">
        <v>47</v>
      </c>
    </row>
    <row r="53" spans="1:6" x14ac:dyDescent="0.2">
      <c r="A53" s="1"/>
      <c r="B53">
        <v>20</v>
      </c>
      <c r="C53">
        <v>0.37</v>
      </c>
      <c r="D53" t="s">
        <v>83</v>
      </c>
      <c r="E53" t="s">
        <v>84</v>
      </c>
    </row>
    <row r="54" spans="1:6" x14ac:dyDescent="0.2">
      <c r="A54" s="1"/>
      <c r="B54">
        <v>21</v>
      </c>
      <c r="C54">
        <v>5.16</v>
      </c>
      <c r="D54" t="s">
        <v>46</v>
      </c>
      <c r="E54" t="s">
        <v>47</v>
      </c>
    </row>
    <row r="55" spans="1:6" x14ac:dyDescent="0.2">
      <c r="A55" s="1"/>
      <c r="B55">
        <v>22</v>
      </c>
      <c r="C55">
        <v>5.67</v>
      </c>
      <c r="D55" t="s">
        <v>38</v>
      </c>
      <c r="E55" t="s">
        <v>39</v>
      </c>
    </row>
    <row r="56" spans="1:6" x14ac:dyDescent="0.2">
      <c r="A56" s="1"/>
      <c r="B56">
        <v>23</v>
      </c>
      <c r="C56">
        <v>7.01</v>
      </c>
      <c r="D56" t="s">
        <v>46</v>
      </c>
      <c r="E56" t="s">
        <v>47</v>
      </c>
    </row>
    <row r="57" spans="1:6" x14ac:dyDescent="0.2">
      <c r="A57" s="1"/>
      <c r="B57">
        <v>24</v>
      </c>
      <c r="C57">
        <v>8.6199999999999992</v>
      </c>
      <c r="D57" t="s">
        <v>46</v>
      </c>
      <c r="E57" t="s">
        <v>47</v>
      </c>
    </row>
    <row r="58" spans="1:6" x14ac:dyDescent="0.2">
      <c r="A58" s="1"/>
      <c r="B58">
        <v>25</v>
      </c>
      <c r="C58">
        <v>1.25</v>
      </c>
      <c r="D58" t="s">
        <v>49</v>
      </c>
      <c r="E58" t="s">
        <v>50</v>
      </c>
    </row>
    <row r="59" spans="1:6" x14ac:dyDescent="0.2">
      <c r="A59" s="1"/>
      <c r="B59">
        <v>26</v>
      </c>
      <c r="C59">
        <v>3.53</v>
      </c>
      <c r="D59" t="s">
        <v>46</v>
      </c>
      <c r="E59" t="s">
        <v>47</v>
      </c>
    </row>
    <row r="60" spans="1:6" x14ac:dyDescent="0.2">
      <c r="A60" s="1"/>
      <c r="B60">
        <v>27</v>
      </c>
      <c r="C60">
        <v>11.37</v>
      </c>
      <c r="D60" t="s">
        <v>19</v>
      </c>
      <c r="E60" t="s">
        <v>46</v>
      </c>
      <c r="F60" t="s">
        <v>47</v>
      </c>
    </row>
    <row r="61" spans="1:6" x14ac:dyDescent="0.2">
      <c r="A61" s="1"/>
      <c r="B61">
        <v>28</v>
      </c>
      <c r="C61">
        <v>12.86</v>
      </c>
      <c r="D61" t="s">
        <v>46</v>
      </c>
      <c r="E61" t="s">
        <v>47</v>
      </c>
    </row>
    <row r="62" spans="1:6" x14ac:dyDescent="0.2">
      <c r="A62" s="1"/>
      <c r="B62">
        <v>29</v>
      </c>
      <c r="C62">
        <v>11.85</v>
      </c>
      <c r="D62" t="s">
        <v>46</v>
      </c>
      <c r="E62" t="s">
        <v>47</v>
      </c>
    </row>
    <row r="63" spans="1:6" x14ac:dyDescent="0.2">
      <c r="A63" s="1"/>
      <c r="B63">
        <v>30</v>
      </c>
      <c r="C63">
        <v>2.68</v>
      </c>
      <c r="D63" t="s">
        <v>46</v>
      </c>
      <c r="E63" t="s">
        <v>47</v>
      </c>
    </row>
    <row r="64" spans="1:6" x14ac:dyDescent="0.2">
      <c r="A64" s="1">
        <v>3</v>
      </c>
      <c r="B64" t="s">
        <v>12</v>
      </c>
      <c r="C64" t="s">
        <v>13</v>
      </c>
      <c r="D64" t="s">
        <v>67</v>
      </c>
    </row>
    <row r="65" spans="1:6" x14ac:dyDescent="0.2">
      <c r="A65" s="1"/>
      <c r="B65">
        <v>1</v>
      </c>
      <c r="C65">
        <v>0.57999999999999996</v>
      </c>
      <c r="D65" t="s">
        <v>14</v>
      </c>
    </row>
    <row r="66" spans="1:6" x14ac:dyDescent="0.2">
      <c r="A66" s="1"/>
      <c r="B66">
        <v>2</v>
      </c>
      <c r="C66">
        <v>0.62</v>
      </c>
      <c r="D66" t="s">
        <v>79</v>
      </c>
    </row>
    <row r="67" spans="1:6" x14ac:dyDescent="0.2">
      <c r="A67" s="1"/>
      <c r="B67">
        <v>3</v>
      </c>
      <c r="C67">
        <v>0.54</v>
      </c>
      <c r="D67" t="s">
        <v>15</v>
      </c>
      <c r="E67" t="s">
        <v>16</v>
      </c>
    </row>
    <row r="68" spans="1:6" x14ac:dyDescent="0.2">
      <c r="A68" s="1"/>
      <c r="B68">
        <v>4</v>
      </c>
      <c r="C68">
        <v>0.55000000000000004</v>
      </c>
      <c r="D68" t="s">
        <v>17</v>
      </c>
      <c r="E68" t="s">
        <v>18</v>
      </c>
    </row>
    <row r="69" spans="1:6" x14ac:dyDescent="0.2">
      <c r="A69" s="1"/>
      <c r="B69">
        <v>5</v>
      </c>
      <c r="C69">
        <v>0.74</v>
      </c>
      <c r="D69" t="s">
        <v>19</v>
      </c>
      <c r="E69" t="s">
        <v>20</v>
      </c>
    </row>
    <row r="70" spans="1:6" x14ac:dyDescent="0.2">
      <c r="A70" s="1"/>
      <c r="B70">
        <v>6</v>
      </c>
      <c r="C70">
        <v>0.94</v>
      </c>
      <c r="D70" t="s">
        <v>19</v>
      </c>
      <c r="E70" t="s">
        <v>21</v>
      </c>
      <c r="F70" t="s">
        <v>22</v>
      </c>
    </row>
    <row r="71" spans="1:6" x14ac:dyDescent="0.2">
      <c r="A71" s="1"/>
      <c r="B71">
        <v>7</v>
      </c>
      <c r="C71">
        <v>0.63</v>
      </c>
      <c r="D71" t="s">
        <v>23</v>
      </c>
      <c r="E71" t="s">
        <v>24</v>
      </c>
    </row>
    <row r="72" spans="1:6" x14ac:dyDescent="0.2">
      <c r="A72" s="1"/>
      <c r="B72">
        <v>8</v>
      </c>
      <c r="C72">
        <v>0.42</v>
      </c>
      <c r="D72" t="s">
        <v>23</v>
      </c>
      <c r="E72" t="s">
        <v>24</v>
      </c>
    </row>
    <row r="73" spans="1:6" x14ac:dyDescent="0.2">
      <c r="A73" s="1"/>
      <c r="B73">
        <v>9</v>
      </c>
      <c r="C73">
        <v>1.0900000000000001</v>
      </c>
      <c r="D73" t="s">
        <v>25</v>
      </c>
    </row>
    <row r="74" spans="1:6" x14ac:dyDescent="0.2">
      <c r="A74" s="1"/>
      <c r="B74">
        <v>10</v>
      </c>
      <c r="C74">
        <v>2.08</v>
      </c>
      <c r="D74" t="s">
        <v>80</v>
      </c>
    </row>
    <row r="75" spans="1:6" x14ac:dyDescent="0.2">
      <c r="B75">
        <v>11</v>
      </c>
      <c r="C75">
        <v>3.29</v>
      </c>
      <c r="D75" t="s">
        <v>26</v>
      </c>
      <c r="E75" t="s">
        <v>27</v>
      </c>
    </row>
    <row r="76" spans="1:6" x14ac:dyDescent="0.2">
      <c r="B76">
        <v>12</v>
      </c>
      <c r="C76">
        <v>0.74</v>
      </c>
      <c r="D76" t="s">
        <v>81</v>
      </c>
    </row>
    <row r="77" spans="1:6" x14ac:dyDescent="0.2">
      <c r="B77">
        <v>13</v>
      </c>
      <c r="C77">
        <v>0.67</v>
      </c>
      <c r="D77" t="s">
        <v>31</v>
      </c>
    </row>
    <row r="78" spans="1:6" x14ac:dyDescent="0.2">
      <c r="B78">
        <v>14</v>
      </c>
      <c r="C78">
        <v>0.53</v>
      </c>
      <c r="D78" t="s">
        <v>85</v>
      </c>
    </row>
    <row r="79" spans="1:6" x14ac:dyDescent="0.2">
      <c r="B79">
        <v>15</v>
      </c>
      <c r="C79">
        <v>4.8899999999999997</v>
      </c>
      <c r="D79" t="s">
        <v>38</v>
      </c>
      <c r="E79" t="s">
        <v>39</v>
      </c>
    </row>
    <row r="80" spans="1:6" x14ac:dyDescent="0.2">
      <c r="B80">
        <v>16</v>
      </c>
      <c r="C80">
        <v>0.28000000000000003</v>
      </c>
      <c r="D80" t="s">
        <v>40</v>
      </c>
      <c r="E80" t="s">
        <v>41</v>
      </c>
    </row>
    <row r="81" spans="1:6" x14ac:dyDescent="0.2">
      <c r="B81">
        <v>17</v>
      </c>
      <c r="C81">
        <v>0.37</v>
      </c>
      <c r="D81" t="s">
        <v>35</v>
      </c>
      <c r="E81" t="s">
        <v>36</v>
      </c>
    </row>
    <row r="82" spans="1:6" x14ac:dyDescent="0.2">
      <c r="B82">
        <v>18</v>
      </c>
      <c r="C82">
        <v>5.37</v>
      </c>
      <c r="D82" t="s">
        <v>46</v>
      </c>
      <c r="E82" t="s">
        <v>47</v>
      </c>
    </row>
    <row r="83" spans="1:6" x14ac:dyDescent="0.2">
      <c r="B83">
        <v>19</v>
      </c>
      <c r="C83">
        <v>0.24</v>
      </c>
      <c r="D83" t="s">
        <v>86</v>
      </c>
      <c r="E83" t="s">
        <v>36</v>
      </c>
    </row>
    <row r="84" spans="1:6" x14ac:dyDescent="0.2">
      <c r="B84">
        <v>20</v>
      </c>
      <c r="C84">
        <v>5.43</v>
      </c>
      <c r="D84" t="s">
        <v>87</v>
      </c>
      <c r="E84" t="s">
        <v>39</v>
      </c>
    </row>
    <row r="85" spans="1:6" x14ac:dyDescent="0.2">
      <c r="B85">
        <v>21</v>
      </c>
      <c r="C85">
        <v>6</v>
      </c>
      <c r="D85" t="s">
        <v>38</v>
      </c>
      <c r="E85" t="s">
        <v>39</v>
      </c>
    </row>
    <row r="86" spans="1:6" x14ac:dyDescent="0.2">
      <c r="B86">
        <v>22</v>
      </c>
      <c r="C86">
        <v>0.41</v>
      </c>
      <c r="D86" t="s">
        <v>88</v>
      </c>
    </row>
    <row r="87" spans="1:6" x14ac:dyDescent="0.2">
      <c r="B87">
        <v>23</v>
      </c>
      <c r="C87">
        <v>7.39</v>
      </c>
      <c r="D87" t="s">
        <v>46</v>
      </c>
      <c r="E87" t="s">
        <v>47</v>
      </c>
    </row>
    <row r="88" spans="1:6" x14ac:dyDescent="0.2">
      <c r="B88">
        <v>24</v>
      </c>
      <c r="C88">
        <v>9.0500000000000007</v>
      </c>
      <c r="D88" t="s">
        <v>46</v>
      </c>
      <c r="E88" t="s">
        <v>47</v>
      </c>
    </row>
    <row r="89" spans="1:6" x14ac:dyDescent="0.2">
      <c r="B89">
        <v>25</v>
      </c>
      <c r="C89">
        <v>1.1299999999999999</v>
      </c>
      <c r="D89" t="s">
        <v>49</v>
      </c>
      <c r="E89" t="s">
        <v>50</v>
      </c>
    </row>
    <row r="90" spans="1:6" x14ac:dyDescent="0.2">
      <c r="B90">
        <v>26</v>
      </c>
      <c r="C90">
        <v>4.9000000000000004</v>
      </c>
      <c r="D90" t="s">
        <v>46</v>
      </c>
      <c r="E90" t="s">
        <v>47</v>
      </c>
    </row>
    <row r="91" spans="1:6" x14ac:dyDescent="0.2">
      <c r="B91">
        <v>27</v>
      </c>
      <c r="C91">
        <v>11.75</v>
      </c>
      <c r="D91" t="s">
        <v>19</v>
      </c>
      <c r="E91" t="s">
        <v>46</v>
      </c>
      <c r="F91" t="s">
        <v>47</v>
      </c>
    </row>
    <row r="92" spans="1:6" x14ac:dyDescent="0.2">
      <c r="B92">
        <v>28</v>
      </c>
      <c r="C92">
        <v>13.36</v>
      </c>
      <c r="D92" t="s">
        <v>89</v>
      </c>
    </row>
    <row r="93" spans="1:6" x14ac:dyDescent="0.2">
      <c r="B93">
        <v>29</v>
      </c>
      <c r="C93">
        <v>12.39</v>
      </c>
      <c r="D93" t="s">
        <v>46</v>
      </c>
      <c r="E93" t="s">
        <v>47</v>
      </c>
    </row>
    <row r="94" spans="1:6" x14ac:dyDescent="0.2">
      <c r="B94">
        <v>30</v>
      </c>
      <c r="C94">
        <v>3.65</v>
      </c>
      <c r="D94" t="s">
        <v>46</v>
      </c>
      <c r="E94" t="s">
        <v>47</v>
      </c>
    </row>
    <row r="95" spans="1:6" x14ac:dyDescent="0.2">
      <c r="A95">
        <v>4</v>
      </c>
      <c r="B95" t="s">
        <v>12</v>
      </c>
      <c r="C95" t="s">
        <v>13</v>
      </c>
      <c r="D95" t="s">
        <v>67</v>
      </c>
    </row>
    <row r="96" spans="1:6" x14ac:dyDescent="0.2">
      <c r="B96">
        <v>1</v>
      </c>
      <c r="C96">
        <v>0.51</v>
      </c>
      <c r="D96" t="s">
        <v>14</v>
      </c>
    </row>
    <row r="97" spans="2:7" x14ac:dyDescent="0.2">
      <c r="B97">
        <v>2</v>
      </c>
      <c r="C97">
        <v>0.94</v>
      </c>
      <c r="D97" t="s">
        <v>79</v>
      </c>
    </row>
    <row r="98" spans="2:7" x14ac:dyDescent="0.2">
      <c r="B98">
        <v>3</v>
      </c>
      <c r="C98">
        <v>0.38</v>
      </c>
      <c r="D98" t="s">
        <v>19</v>
      </c>
      <c r="E98" t="s">
        <v>90</v>
      </c>
      <c r="F98" t="s">
        <v>91</v>
      </c>
    </row>
    <row r="99" spans="2:7" x14ac:dyDescent="0.2">
      <c r="B99">
        <v>4</v>
      </c>
      <c r="C99">
        <v>0.51</v>
      </c>
      <c r="D99" t="s">
        <v>19</v>
      </c>
      <c r="E99" t="s">
        <v>92</v>
      </c>
    </row>
    <row r="100" spans="2:7" x14ac:dyDescent="0.2">
      <c r="B100">
        <v>5</v>
      </c>
      <c r="C100">
        <v>0.54</v>
      </c>
      <c r="D100" t="s">
        <v>19</v>
      </c>
      <c r="E100" t="s">
        <v>15</v>
      </c>
      <c r="F100" t="s">
        <v>16</v>
      </c>
    </row>
    <row r="101" spans="2:7" x14ac:dyDescent="0.2">
      <c r="B101">
        <v>6</v>
      </c>
      <c r="C101">
        <v>0.53</v>
      </c>
      <c r="D101" t="s">
        <v>20</v>
      </c>
    </row>
    <row r="102" spans="2:7" x14ac:dyDescent="0.2">
      <c r="B102">
        <v>7</v>
      </c>
      <c r="C102">
        <v>0.92</v>
      </c>
      <c r="D102" t="s">
        <v>19</v>
      </c>
      <c r="E102" t="s">
        <v>21</v>
      </c>
      <c r="F102" t="s">
        <v>22</v>
      </c>
    </row>
    <row r="103" spans="2:7" x14ac:dyDescent="0.2">
      <c r="B103">
        <v>8</v>
      </c>
      <c r="C103">
        <v>0.54</v>
      </c>
      <c r="D103" t="s">
        <v>23</v>
      </c>
      <c r="E103" t="s">
        <v>24</v>
      </c>
    </row>
    <row r="104" spans="2:7" x14ac:dyDescent="0.2">
      <c r="B104">
        <v>9</v>
      </c>
      <c r="C104">
        <v>0.63</v>
      </c>
      <c r="D104" t="s">
        <v>93</v>
      </c>
      <c r="E104" t="s">
        <v>94</v>
      </c>
      <c r="F104" t="s">
        <v>95</v>
      </c>
    </row>
    <row r="105" spans="2:7" x14ac:dyDescent="0.2">
      <c r="B105">
        <v>10</v>
      </c>
      <c r="C105">
        <v>0.95</v>
      </c>
      <c r="D105" t="s">
        <v>37</v>
      </c>
    </row>
    <row r="106" spans="2:7" x14ac:dyDescent="0.2">
      <c r="B106">
        <v>11</v>
      </c>
      <c r="C106">
        <v>3.95</v>
      </c>
      <c r="D106" t="s">
        <v>26</v>
      </c>
      <c r="E106" t="s">
        <v>27</v>
      </c>
    </row>
    <row r="107" spans="2:7" x14ac:dyDescent="0.2">
      <c r="B107">
        <v>12</v>
      </c>
      <c r="C107">
        <v>0.79</v>
      </c>
      <c r="D107" t="s">
        <v>31</v>
      </c>
    </row>
    <row r="108" spans="2:7" x14ac:dyDescent="0.2">
      <c r="B108">
        <v>13</v>
      </c>
      <c r="C108">
        <v>0.95</v>
      </c>
      <c r="D108" t="s">
        <v>96</v>
      </c>
      <c r="E108" t="s">
        <v>29</v>
      </c>
      <c r="F108" t="s">
        <v>97</v>
      </c>
      <c r="G108" t="s">
        <v>30</v>
      </c>
    </row>
    <row r="109" spans="2:7" x14ac:dyDescent="0.2">
      <c r="B109">
        <v>14</v>
      </c>
      <c r="C109">
        <v>0.76</v>
      </c>
      <c r="D109" t="s">
        <v>19</v>
      </c>
      <c r="E109" t="s">
        <v>98</v>
      </c>
      <c r="F109" t="s">
        <v>99</v>
      </c>
    </row>
    <row r="110" spans="2:7" x14ac:dyDescent="0.2">
      <c r="B110">
        <v>15</v>
      </c>
      <c r="C110">
        <v>0.44</v>
      </c>
      <c r="D110" t="s">
        <v>37</v>
      </c>
    </row>
    <row r="111" spans="2:7" x14ac:dyDescent="0.2">
      <c r="B111">
        <v>16</v>
      </c>
      <c r="C111">
        <v>4.99</v>
      </c>
      <c r="D111" t="s">
        <v>38</v>
      </c>
      <c r="E111" t="s">
        <v>39</v>
      </c>
    </row>
    <row r="112" spans="2:7" x14ac:dyDescent="0.2">
      <c r="B112">
        <v>17</v>
      </c>
      <c r="C112">
        <v>0.28000000000000003</v>
      </c>
      <c r="D112" t="s">
        <v>86</v>
      </c>
      <c r="E112" t="s">
        <v>36</v>
      </c>
    </row>
    <row r="113" spans="1:5" x14ac:dyDescent="0.2">
      <c r="B113">
        <v>18</v>
      </c>
      <c r="C113">
        <v>5.23</v>
      </c>
      <c r="D113" t="s">
        <v>46</v>
      </c>
      <c r="E113" t="s">
        <v>47</v>
      </c>
    </row>
    <row r="114" spans="1:5" x14ac:dyDescent="0.2">
      <c r="B114">
        <v>19</v>
      </c>
      <c r="C114">
        <v>5.27</v>
      </c>
      <c r="D114" t="s">
        <v>46</v>
      </c>
      <c r="E114" t="s">
        <v>47</v>
      </c>
    </row>
    <row r="115" spans="1:5" x14ac:dyDescent="0.2">
      <c r="B115">
        <v>20</v>
      </c>
      <c r="C115">
        <v>5.81</v>
      </c>
      <c r="D115" t="s">
        <v>38</v>
      </c>
      <c r="E115" t="s">
        <v>39</v>
      </c>
    </row>
    <row r="116" spans="1:5" x14ac:dyDescent="0.2">
      <c r="B116">
        <v>21</v>
      </c>
      <c r="C116">
        <v>0.3</v>
      </c>
      <c r="D116" t="s">
        <v>100</v>
      </c>
    </row>
    <row r="117" spans="1:5" x14ac:dyDescent="0.2">
      <c r="B117">
        <v>22</v>
      </c>
      <c r="C117">
        <v>7.34</v>
      </c>
      <c r="D117" t="s">
        <v>46</v>
      </c>
      <c r="E117" t="s">
        <v>47</v>
      </c>
    </row>
    <row r="118" spans="1:5" x14ac:dyDescent="0.2">
      <c r="B118">
        <v>23</v>
      </c>
      <c r="C118">
        <v>8.7100000000000009</v>
      </c>
      <c r="D118" t="s">
        <v>46</v>
      </c>
      <c r="E118" t="s">
        <v>47</v>
      </c>
    </row>
    <row r="119" spans="1:5" x14ac:dyDescent="0.2">
      <c r="B119">
        <v>24</v>
      </c>
      <c r="C119">
        <v>1.52</v>
      </c>
      <c r="D119" t="s">
        <v>101</v>
      </c>
    </row>
    <row r="120" spans="1:5" x14ac:dyDescent="0.2">
      <c r="B120">
        <v>25</v>
      </c>
      <c r="C120">
        <v>5.58</v>
      </c>
      <c r="D120" t="s">
        <v>46</v>
      </c>
      <c r="E120" t="s">
        <v>47</v>
      </c>
    </row>
    <row r="121" spans="1:5" x14ac:dyDescent="0.2">
      <c r="B121">
        <v>26</v>
      </c>
      <c r="C121">
        <v>11.03</v>
      </c>
      <c r="D121" t="s">
        <v>19</v>
      </c>
      <c r="E121" t="s">
        <v>89</v>
      </c>
    </row>
    <row r="122" spans="1:5" x14ac:dyDescent="0.2">
      <c r="B122">
        <v>27</v>
      </c>
      <c r="C122">
        <v>1.8</v>
      </c>
      <c r="D122" t="s">
        <v>46</v>
      </c>
      <c r="E122" t="s">
        <v>47</v>
      </c>
    </row>
    <row r="123" spans="1:5" x14ac:dyDescent="0.2">
      <c r="B123">
        <v>28</v>
      </c>
      <c r="C123">
        <v>12.62</v>
      </c>
      <c r="D123" t="s">
        <v>89</v>
      </c>
    </row>
    <row r="124" spans="1:5" x14ac:dyDescent="0.2">
      <c r="B124">
        <v>29</v>
      </c>
      <c r="C124">
        <v>12.04</v>
      </c>
      <c r="D124" t="s">
        <v>89</v>
      </c>
    </row>
    <row r="125" spans="1:5" x14ac:dyDescent="0.2">
      <c r="B125">
        <v>30</v>
      </c>
      <c r="C125">
        <v>4.1500000000000004</v>
      </c>
      <c r="D125" t="s">
        <v>46</v>
      </c>
      <c r="E125" t="s">
        <v>47</v>
      </c>
    </row>
    <row r="126" spans="1:5" x14ac:dyDescent="0.2">
      <c r="A126">
        <v>5</v>
      </c>
      <c r="B126" t="s">
        <v>12</v>
      </c>
      <c r="C126" t="s">
        <v>13</v>
      </c>
      <c r="D126" t="s">
        <v>67</v>
      </c>
    </row>
    <row r="127" spans="1:5" x14ac:dyDescent="0.2">
      <c r="B127">
        <v>1</v>
      </c>
      <c r="C127">
        <v>1.1000000000000001</v>
      </c>
      <c r="D127" t="s">
        <v>102</v>
      </c>
      <c r="E127" t="s">
        <v>103</v>
      </c>
    </row>
    <row r="128" spans="1:5" x14ac:dyDescent="0.2">
      <c r="B128">
        <v>2</v>
      </c>
      <c r="C128">
        <v>0.82</v>
      </c>
      <c r="D128" t="s">
        <v>14</v>
      </c>
    </row>
    <row r="129" spans="2:6" x14ac:dyDescent="0.2">
      <c r="B129">
        <v>3</v>
      </c>
      <c r="C129">
        <v>0.36</v>
      </c>
      <c r="D129" t="s">
        <v>104</v>
      </c>
    </row>
    <row r="130" spans="2:6" x14ac:dyDescent="0.2">
      <c r="B130">
        <v>4</v>
      </c>
      <c r="C130">
        <v>0.99</v>
      </c>
      <c r="D130" t="s">
        <v>19</v>
      </c>
      <c r="E130" t="s">
        <v>79</v>
      </c>
    </row>
    <row r="131" spans="2:6" x14ac:dyDescent="0.2">
      <c r="B131">
        <v>5</v>
      </c>
      <c r="C131">
        <v>0.61</v>
      </c>
      <c r="D131" t="s">
        <v>15</v>
      </c>
      <c r="E131" t="s">
        <v>16</v>
      </c>
    </row>
    <row r="132" spans="2:6" x14ac:dyDescent="0.2">
      <c r="B132">
        <v>6</v>
      </c>
      <c r="C132">
        <v>0.69</v>
      </c>
      <c r="D132" t="s">
        <v>17</v>
      </c>
      <c r="E132" t="s">
        <v>18</v>
      </c>
    </row>
    <row r="133" spans="2:6" x14ac:dyDescent="0.2">
      <c r="B133">
        <v>7</v>
      </c>
      <c r="C133">
        <v>0.69</v>
      </c>
      <c r="D133" t="s">
        <v>19</v>
      </c>
      <c r="E133" t="s">
        <v>20</v>
      </c>
    </row>
    <row r="134" spans="2:6" x14ac:dyDescent="0.2">
      <c r="B134">
        <v>8</v>
      </c>
      <c r="C134">
        <v>1</v>
      </c>
      <c r="D134" t="s">
        <v>19</v>
      </c>
      <c r="E134" t="s">
        <v>21</v>
      </c>
      <c r="F134" t="s">
        <v>22</v>
      </c>
    </row>
    <row r="135" spans="2:6" x14ac:dyDescent="0.2">
      <c r="B135">
        <v>9</v>
      </c>
      <c r="C135">
        <v>0.67</v>
      </c>
      <c r="D135" t="s">
        <v>23</v>
      </c>
      <c r="E135" t="s">
        <v>24</v>
      </c>
    </row>
    <row r="136" spans="2:6" x14ac:dyDescent="0.2">
      <c r="B136">
        <v>10</v>
      </c>
      <c r="C136">
        <v>0.42</v>
      </c>
      <c r="D136" t="s">
        <v>32</v>
      </c>
    </row>
    <row r="137" spans="2:6" x14ac:dyDescent="0.2">
      <c r="B137">
        <v>11</v>
      </c>
      <c r="C137">
        <v>1.19</v>
      </c>
      <c r="D137" t="s">
        <v>25</v>
      </c>
    </row>
    <row r="138" spans="2:6" x14ac:dyDescent="0.2">
      <c r="B138">
        <v>12</v>
      </c>
      <c r="C138">
        <v>1.36</v>
      </c>
      <c r="D138" t="s">
        <v>80</v>
      </c>
    </row>
    <row r="139" spans="2:6" x14ac:dyDescent="0.2">
      <c r="B139">
        <v>13</v>
      </c>
      <c r="C139">
        <v>3.36</v>
      </c>
      <c r="D139" t="s">
        <v>26</v>
      </c>
      <c r="E139" t="s">
        <v>27</v>
      </c>
    </row>
    <row r="140" spans="2:6" x14ac:dyDescent="0.2">
      <c r="B140">
        <v>14</v>
      </c>
      <c r="C140">
        <v>0.45</v>
      </c>
      <c r="D140" t="s">
        <v>81</v>
      </c>
    </row>
    <row r="141" spans="2:6" x14ac:dyDescent="0.2">
      <c r="B141">
        <v>15</v>
      </c>
      <c r="C141">
        <v>0.73</v>
      </c>
      <c r="D141" t="s">
        <v>31</v>
      </c>
    </row>
    <row r="142" spans="2:6" x14ac:dyDescent="0.2">
      <c r="B142">
        <v>16</v>
      </c>
      <c r="C142">
        <v>0.6</v>
      </c>
      <c r="D142" t="s">
        <v>37</v>
      </c>
    </row>
    <row r="143" spans="2:6" x14ac:dyDescent="0.2">
      <c r="B143">
        <v>17</v>
      </c>
      <c r="C143">
        <v>4.46</v>
      </c>
      <c r="D143" t="s">
        <v>38</v>
      </c>
      <c r="E143" t="s">
        <v>39</v>
      </c>
    </row>
    <row r="144" spans="2:6" x14ac:dyDescent="0.2">
      <c r="B144">
        <v>18</v>
      </c>
      <c r="C144">
        <v>4.84</v>
      </c>
      <c r="D144" t="s">
        <v>46</v>
      </c>
      <c r="E144" t="s">
        <v>47</v>
      </c>
    </row>
    <row r="145" spans="1:5" x14ac:dyDescent="0.2">
      <c r="B145">
        <v>19</v>
      </c>
      <c r="C145">
        <v>4.8499999999999996</v>
      </c>
      <c r="D145" t="s">
        <v>46</v>
      </c>
      <c r="E145" t="s">
        <v>47</v>
      </c>
    </row>
    <row r="146" spans="1:5" x14ac:dyDescent="0.2">
      <c r="B146">
        <v>20</v>
      </c>
      <c r="C146">
        <v>5.38</v>
      </c>
      <c r="D146" t="s">
        <v>38</v>
      </c>
      <c r="E146" t="s">
        <v>39</v>
      </c>
    </row>
    <row r="147" spans="1:5" x14ac:dyDescent="0.2">
      <c r="B147">
        <v>21</v>
      </c>
      <c r="C147">
        <v>0.43</v>
      </c>
      <c r="D147" t="s">
        <v>88</v>
      </c>
    </row>
    <row r="148" spans="1:5" x14ac:dyDescent="0.2">
      <c r="B148">
        <v>22</v>
      </c>
      <c r="C148">
        <v>6.76</v>
      </c>
      <c r="D148" t="s">
        <v>46</v>
      </c>
      <c r="E148" t="s">
        <v>47</v>
      </c>
    </row>
    <row r="149" spans="1:5" x14ac:dyDescent="0.2">
      <c r="B149">
        <v>23</v>
      </c>
      <c r="C149">
        <v>8.0399999999999991</v>
      </c>
      <c r="D149" t="s">
        <v>46</v>
      </c>
      <c r="E149" t="s">
        <v>47</v>
      </c>
    </row>
    <row r="150" spans="1:5" x14ac:dyDescent="0.2">
      <c r="B150">
        <v>24</v>
      </c>
      <c r="C150">
        <v>1.62</v>
      </c>
      <c r="D150" t="s">
        <v>49</v>
      </c>
      <c r="E150" t="s">
        <v>50</v>
      </c>
    </row>
    <row r="151" spans="1:5" x14ac:dyDescent="0.2">
      <c r="B151">
        <v>25</v>
      </c>
      <c r="C151">
        <v>7.15</v>
      </c>
      <c r="D151" t="s">
        <v>46</v>
      </c>
      <c r="E151" t="s">
        <v>47</v>
      </c>
    </row>
    <row r="152" spans="1:5" x14ac:dyDescent="0.2">
      <c r="B152">
        <v>26</v>
      </c>
      <c r="C152">
        <v>10.24</v>
      </c>
      <c r="D152" t="s">
        <v>19</v>
      </c>
      <c r="E152" t="s">
        <v>89</v>
      </c>
    </row>
    <row r="153" spans="1:5" x14ac:dyDescent="0.2">
      <c r="B153">
        <v>27</v>
      </c>
      <c r="C153">
        <v>3.08</v>
      </c>
      <c r="D153" t="s">
        <v>89</v>
      </c>
    </row>
    <row r="154" spans="1:5" x14ac:dyDescent="0.2">
      <c r="B154">
        <v>28</v>
      </c>
      <c r="C154">
        <v>11.55</v>
      </c>
      <c r="D154" t="s">
        <v>89</v>
      </c>
    </row>
    <row r="155" spans="1:5" x14ac:dyDescent="0.2">
      <c r="B155">
        <v>29</v>
      </c>
      <c r="C155">
        <v>10.9</v>
      </c>
      <c r="D155" t="s">
        <v>89</v>
      </c>
    </row>
    <row r="156" spans="1:5" x14ac:dyDescent="0.2">
      <c r="B156">
        <v>30</v>
      </c>
      <c r="C156">
        <v>5.66</v>
      </c>
      <c r="D156" t="s">
        <v>89</v>
      </c>
    </row>
    <row r="157" spans="1:5" x14ac:dyDescent="0.2">
      <c r="A157">
        <v>6</v>
      </c>
      <c r="B157" t="s">
        <v>12</v>
      </c>
      <c r="C157" t="s">
        <v>13</v>
      </c>
      <c r="D157" t="s">
        <v>67</v>
      </c>
    </row>
    <row r="158" spans="1:5" x14ac:dyDescent="0.2">
      <c r="B158">
        <v>1</v>
      </c>
      <c r="C158">
        <v>0.95</v>
      </c>
      <c r="D158" t="s">
        <v>102</v>
      </c>
      <c r="E158" t="s">
        <v>103</v>
      </c>
    </row>
    <row r="159" spans="1:5" x14ac:dyDescent="0.2">
      <c r="B159">
        <v>2</v>
      </c>
      <c r="C159">
        <v>0.53</v>
      </c>
      <c r="D159" t="s">
        <v>14</v>
      </c>
    </row>
    <row r="160" spans="1:5" x14ac:dyDescent="0.2">
      <c r="B160">
        <v>3</v>
      </c>
      <c r="C160">
        <v>2.37</v>
      </c>
      <c r="D160" t="s">
        <v>79</v>
      </c>
    </row>
    <row r="161" spans="2:6" x14ac:dyDescent="0.2">
      <c r="B161">
        <v>4</v>
      </c>
      <c r="C161">
        <v>0.73</v>
      </c>
      <c r="D161" t="s">
        <v>19</v>
      </c>
      <c r="E161" t="s">
        <v>105</v>
      </c>
    </row>
    <row r="162" spans="2:6" x14ac:dyDescent="0.2">
      <c r="B162">
        <v>5</v>
      </c>
      <c r="C162">
        <v>1.38</v>
      </c>
      <c r="D162" t="s">
        <v>19</v>
      </c>
      <c r="E162" t="s">
        <v>92</v>
      </c>
    </row>
    <row r="163" spans="2:6" x14ac:dyDescent="0.2">
      <c r="B163">
        <v>6</v>
      </c>
      <c r="C163">
        <v>0.53</v>
      </c>
      <c r="D163" t="s">
        <v>19</v>
      </c>
      <c r="E163" t="s">
        <v>15</v>
      </c>
      <c r="F163" t="s">
        <v>16</v>
      </c>
    </row>
    <row r="164" spans="2:6" x14ac:dyDescent="0.2">
      <c r="B164">
        <v>7</v>
      </c>
      <c r="C164">
        <v>0.74</v>
      </c>
      <c r="D164" t="s">
        <v>17</v>
      </c>
      <c r="E164" t="s">
        <v>18</v>
      </c>
    </row>
    <row r="165" spans="2:6" x14ac:dyDescent="0.2">
      <c r="B165">
        <v>8</v>
      </c>
      <c r="C165">
        <v>0.95</v>
      </c>
      <c r="D165" t="s">
        <v>19</v>
      </c>
      <c r="E165" t="s">
        <v>20</v>
      </c>
    </row>
    <row r="166" spans="2:6" x14ac:dyDescent="0.2">
      <c r="B166">
        <v>9</v>
      </c>
      <c r="C166">
        <v>0.59</v>
      </c>
      <c r="D166" t="s">
        <v>19</v>
      </c>
      <c r="E166" t="s">
        <v>32</v>
      </c>
    </row>
    <row r="167" spans="2:6" x14ac:dyDescent="0.2">
      <c r="B167">
        <v>10</v>
      </c>
      <c r="C167">
        <v>0.59</v>
      </c>
      <c r="D167" t="s">
        <v>23</v>
      </c>
      <c r="E167" t="s">
        <v>24</v>
      </c>
    </row>
    <row r="168" spans="2:6" x14ac:dyDescent="0.2">
      <c r="B168">
        <v>11</v>
      </c>
      <c r="C168">
        <v>0.47</v>
      </c>
      <c r="D168" t="s">
        <v>105</v>
      </c>
    </row>
    <row r="169" spans="2:6" x14ac:dyDescent="0.2">
      <c r="B169">
        <v>12</v>
      </c>
      <c r="C169">
        <v>1.1399999999999999</v>
      </c>
      <c r="D169" t="s">
        <v>19</v>
      </c>
      <c r="E169" t="s">
        <v>25</v>
      </c>
    </row>
    <row r="170" spans="2:6" x14ac:dyDescent="0.2">
      <c r="B170">
        <v>13</v>
      </c>
      <c r="C170">
        <v>2.82</v>
      </c>
      <c r="D170" t="s">
        <v>80</v>
      </c>
    </row>
    <row r="171" spans="2:6" x14ac:dyDescent="0.2">
      <c r="B171">
        <v>14</v>
      </c>
      <c r="C171">
        <v>2.71</v>
      </c>
      <c r="D171" t="s">
        <v>26</v>
      </c>
      <c r="E171" t="s">
        <v>27</v>
      </c>
    </row>
    <row r="172" spans="2:6" x14ac:dyDescent="0.2">
      <c r="B172">
        <v>15</v>
      </c>
      <c r="C172">
        <v>0.99</v>
      </c>
      <c r="D172" t="s">
        <v>81</v>
      </c>
    </row>
    <row r="173" spans="2:6" x14ac:dyDescent="0.2">
      <c r="B173">
        <v>16</v>
      </c>
      <c r="C173">
        <v>0.69</v>
      </c>
      <c r="D173" t="s">
        <v>31</v>
      </c>
    </row>
    <row r="174" spans="2:6" x14ac:dyDescent="0.2">
      <c r="B174">
        <v>17</v>
      </c>
      <c r="C174">
        <v>0.53</v>
      </c>
      <c r="D174" t="s">
        <v>37</v>
      </c>
    </row>
    <row r="175" spans="2:6" x14ac:dyDescent="0.2">
      <c r="B175">
        <v>18</v>
      </c>
      <c r="C175">
        <v>3.63</v>
      </c>
      <c r="D175" t="s">
        <v>38</v>
      </c>
      <c r="E175" t="s">
        <v>39</v>
      </c>
    </row>
    <row r="176" spans="2:6" x14ac:dyDescent="0.2">
      <c r="B176">
        <v>19</v>
      </c>
      <c r="C176">
        <v>3.7</v>
      </c>
      <c r="D176" t="s">
        <v>46</v>
      </c>
      <c r="E176" t="s">
        <v>47</v>
      </c>
    </row>
    <row r="177" spans="1:6" x14ac:dyDescent="0.2">
      <c r="B177">
        <v>20</v>
      </c>
      <c r="C177">
        <v>3.72</v>
      </c>
      <c r="D177" t="s">
        <v>46</v>
      </c>
      <c r="E177" t="s">
        <v>47</v>
      </c>
    </row>
    <row r="178" spans="1:6" x14ac:dyDescent="0.2">
      <c r="B178">
        <v>21</v>
      </c>
      <c r="C178">
        <v>4.0999999999999996</v>
      </c>
      <c r="D178" t="s">
        <v>38</v>
      </c>
      <c r="E178" t="s">
        <v>39</v>
      </c>
    </row>
    <row r="179" spans="1:6" x14ac:dyDescent="0.2">
      <c r="B179">
        <v>22</v>
      </c>
      <c r="C179">
        <v>5</v>
      </c>
      <c r="D179" t="s">
        <v>46</v>
      </c>
      <c r="E179" t="s">
        <v>47</v>
      </c>
    </row>
    <row r="180" spans="1:6" x14ac:dyDescent="0.2">
      <c r="B180">
        <v>23</v>
      </c>
      <c r="C180">
        <v>6.18</v>
      </c>
      <c r="D180" t="s">
        <v>46</v>
      </c>
      <c r="E180" t="s">
        <v>47</v>
      </c>
    </row>
    <row r="181" spans="1:6" x14ac:dyDescent="0.2">
      <c r="B181">
        <v>24</v>
      </c>
      <c r="C181">
        <v>1.54</v>
      </c>
      <c r="D181" t="s">
        <v>101</v>
      </c>
    </row>
    <row r="182" spans="1:6" x14ac:dyDescent="0.2">
      <c r="B182">
        <v>25</v>
      </c>
      <c r="C182">
        <v>11.2</v>
      </c>
      <c r="D182" t="s">
        <v>46</v>
      </c>
      <c r="E182" t="s">
        <v>47</v>
      </c>
    </row>
    <row r="183" spans="1:6" x14ac:dyDescent="0.2">
      <c r="B183">
        <v>26</v>
      </c>
      <c r="C183">
        <v>8.19</v>
      </c>
      <c r="D183" t="s">
        <v>19</v>
      </c>
      <c r="E183" t="s">
        <v>46</v>
      </c>
      <c r="F183" t="s">
        <v>47</v>
      </c>
    </row>
    <row r="184" spans="1:6" x14ac:dyDescent="0.2">
      <c r="B184">
        <v>27</v>
      </c>
      <c r="C184">
        <v>7.35</v>
      </c>
      <c r="D184" t="s">
        <v>89</v>
      </c>
    </row>
    <row r="185" spans="1:6" x14ac:dyDescent="0.2">
      <c r="B185">
        <v>28</v>
      </c>
      <c r="C185">
        <v>9.27</v>
      </c>
      <c r="D185" t="s">
        <v>46</v>
      </c>
      <c r="E185" t="s">
        <v>47</v>
      </c>
    </row>
    <row r="186" spans="1:6" x14ac:dyDescent="0.2">
      <c r="B186">
        <v>29</v>
      </c>
      <c r="C186">
        <v>8.73</v>
      </c>
      <c r="D186" t="s">
        <v>46</v>
      </c>
      <c r="E186" t="s">
        <v>47</v>
      </c>
    </row>
    <row r="187" spans="1:6" x14ac:dyDescent="0.2">
      <c r="B187">
        <v>30</v>
      </c>
      <c r="C187">
        <v>8.67</v>
      </c>
      <c r="D187" t="s">
        <v>46</v>
      </c>
      <c r="E187" t="s">
        <v>47</v>
      </c>
    </row>
    <row r="188" spans="1:6" x14ac:dyDescent="0.2">
      <c r="A188">
        <v>7</v>
      </c>
      <c r="B188" t="s">
        <v>12</v>
      </c>
      <c r="C188" t="s">
        <v>13</v>
      </c>
      <c r="D188" t="s">
        <v>67</v>
      </c>
    </row>
    <row r="189" spans="1:6" x14ac:dyDescent="0.2">
      <c r="B189">
        <v>1</v>
      </c>
      <c r="C189">
        <v>1.43</v>
      </c>
      <c r="D189" t="s">
        <v>14</v>
      </c>
    </row>
    <row r="190" spans="1:6" x14ac:dyDescent="0.2">
      <c r="B190">
        <v>2</v>
      </c>
      <c r="C190">
        <v>1.04</v>
      </c>
      <c r="D190" t="s">
        <v>15</v>
      </c>
      <c r="E190" t="s">
        <v>16</v>
      </c>
    </row>
    <row r="191" spans="1:6" x14ac:dyDescent="0.2">
      <c r="B191">
        <v>3</v>
      </c>
      <c r="C191">
        <v>0.94</v>
      </c>
      <c r="D191" t="s">
        <v>20</v>
      </c>
    </row>
    <row r="192" spans="1:6" x14ac:dyDescent="0.2">
      <c r="B192">
        <v>4</v>
      </c>
      <c r="C192">
        <v>0.98</v>
      </c>
      <c r="D192" t="s">
        <v>19</v>
      </c>
      <c r="E192" t="s">
        <v>32</v>
      </c>
    </row>
    <row r="193" spans="2:6" x14ac:dyDescent="0.2">
      <c r="B193">
        <v>5</v>
      </c>
      <c r="C193">
        <v>1.07</v>
      </c>
      <c r="D193" t="s">
        <v>23</v>
      </c>
      <c r="E193" t="s">
        <v>24</v>
      </c>
    </row>
    <row r="194" spans="2:6" x14ac:dyDescent="0.2">
      <c r="B194">
        <v>6</v>
      </c>
      <c r="C194">
        <v>0.76</v>
      </c>
      <c r="D194" t="s">
        <v>23</v>
      </c>
      <c r="E194" t="s">
        <v>24</v>
      </c>
    </row>
    <row r="195" spans="2:6" x14ac:dyDescent="0.2">
      <c r="B195">
        <v>7</v>
      </c>
      <c r="C195">
        <v>2.09</v>
      </c>
      <c r="D195" t="s">
        <v>25</v>
      </c>
    </row>
    <row r="196" spans="2:6" x14ac:dyDescent="0.2">
      <c r="B196">
        <v>8</v>
      </c>
      <c r="C196">
        <v>2.09</v>
      </c>
      <c r="D196" t="s">
        <v>26</v>
      </c>
      <c r="E196" t="s">
        <v>27</v>
      </c>
    </row>
    <row r="197" spans="2:6" x14ac:dyDescent="0.2">
      <c r="B197">
        <v>9</v>
      </c>
      <c r="C197">
        <v>1.36</v>
      </c>
      <c r="D197" t="s">
        <v>19</v>
      </c>
      <c r="E197" t="s">
        <v>31</v>
      </c>
    </row>
    <row r="198" spans="2:6" x14ac:dyDescent="0.2">
      <c r="B198">
        <v>10</v>
      </c>
      <c r="C198">
        <v>0.61</v>
      </c>
      <c r="D198" t="s">
        <v>19</v>
      </c>
      <c r="E198" t="s">
        <v>32</v>
      </c>
    </row>
    <row r="199" spans="2:6" x14ac:dyDescent="0.2">
      <c r="B199">
        <v>11</v>
      </c>
      <c r="C199">
        <v>1.81</v>
      </c>
      <c r="D199" t="s">
        <v>19</v>
      </c>
      <c r="E199" t="s">
        <v>106</v>
      </c>
      <c r="F199" t="s">
        <v>107</v>
      </c>
    </row>
    <row r="200" spans="2:6" x14ac:dyDescent="0.2">
      <c r="B200">
        <v>12</v>
      </c>
      <c r="C200">
        <v>0.59</v>
      </c>
      <c r="D200" t="s">
        <v>19</v>
      </c>
      <c r="E200" t="s">
        <v>35</v>
      </c>
      <c r="F200" t="s">
        <v>36</v>
      </c>
    </row>
    <row r="201" spans="2:6" x14ac:dyDescent="0.2">
      <c r="B201">
        <v>13</v>
      </c>
      <c r="C201">
        <v>1.1299999999999999</v>
      </c>
      <c r="D201" t="s">
        <v>108</v>
      </c>
    </row>
    <row r="202" spans="2:6" x14ac:dyDescent="0.2">
      <c r="B202">
        <v>14</v>
      </c>
      <c r="C202">
        <v>3.11</v>
      </c>
      <c r="D202" t="s">
        <v>38</v>
      </c>
      <c r="E202" t="s">
        <v>39</v>
      </c>
    </row>
    <row r="203" spans="2:6" x14ac:dyDescent="0.2">
      <c r="B203">
        <v>15</v>
      </c>
      <c r="C203">
        <v>0.47</v>
      </c>
      <c r="D203" t="s">
        <v>40</v>
      </c>
      <c r="E203" t="s">
        <v>41</v>
      </c>
    </row>
    <row r="204" spans="2:6" x14ac:dyDescent="0.2">
      <c r="B204">
        <v>16</v>
      </c>
      <c r="C204">
        <v>0.5</v>
      </c>
      <c r="D204" t="s">
        <v>42</v>
      </c>
      <c r="E204" t="s">
        <v>43</v>
      </c>
    </row>
    <row r="205" spans="2:6" x14ac:dyDescent="0.2">
      <c r="B205">
        <v>17</v>
      </c>
      <c r="C205">
        <v>0.49</v>
      </c>
      <c r="D205" t="s">
        <v>35</v>
      </c>
      <c r="E205" t="s">
        <v>36</v>
      </c>
    </row>
    <row r="206" spans="2:6" x14ac:dyDescent="0.2">
      <c r="B206">
        <v>18</v>
      </c>
      <c r="C206">
        <v>3.35</v>
      </c>
      <c r="D206" t="s">
        <v>46</v>
      </c>
      <c r="E206" t="s">
        <v>47</v>
      </c>
    </row>
    <row r="207" spans="2:6" x14ac:dyDescent="0.2">
      <c r="B207">
        <v>19</v>
      </c>
      <c r="C207">
        <v>3.56</v>
      </c>
      <c r="D207" t="s">
        <v>48</v>
      </c>
      <c r="E207" t="s">
        <v>109</v>
      </c>
    </row>
    <row r="208" spans="2:6" x14ac:dyDescent="0.2">
      <c r="B208">
        <v>20</v>
      </c>
      <c r="C208">
        <v>3.86</v>
      </c>
      <c r="D208" t="s">
        <v>38</v>
      </c>
      <c r="E208" t="s">
        <v>39</v>
      </c>
    </row>
    <row r="209" spans="1:7" x14ac:dyDescent="0.2">
      <c r="B209">
        <v>21</v>
      </c>
      <c r="C209">
        <v>4.84</v>
      </c>
      <c r="D209" t="s">
        <v>46</v>
      </c>
      <c r="E209" t="s">
        <v>47</v>
      </c>
    </row>
    <row r="210" spans="1:7" x14ac:dyDescent="0.2">
      <c r="B210">
        <v>22</v>
      </c>
      <c r="C210">
        <v>5.88</v>
      </c>
      <c r="D210" t="s">
        <v>46</v>
      </c>
      <c r="E210" t="s">
        <v>47</v>
      </c>
    </row>
    <row r="211" spans="1:7" x14ac:dyDescent="0.2">
      <c r="B211">
        <v>23</v>
      </c>
      <c r="C211">
        <v>3.22</v>
      </c>
      <c r="D211" t="s">
        <v>101</v>
      </c>
    </row>
    <row r="212" spans="1:7" x14ac:dyDescent="0.2">
      <c r="B212">
        <v>24</v>
      </c>
      <c r="C212">
        <v>8.7200000000000006</v>
      </c>
      <c r="D212" t="s">
        <v>46</v>
      </c>
      <c r="E212" t="s">
        <v>47</v>
      </c>
    </row>
    <row r="213" spans="1:7" x14ac:dyDescent="0.2">
      <c r="B213">
        <v>25</v>
      </c>
      <c r="C213">
        <v>7.52</v>
      </c>
      <c r="D213" t="s">
        <v>19</v>
      </c>
      <c r="E213" t="s">
        <v>46</v>
      </c>
      <c r="F213" t="s">
        <v>47</v>
      </c>
    </row>
    <row r="214" spans="1:7" x14ac:dyDescent="0.2">
      <c r="B214">
        <v>26</v>
      </c>
      <c r="C214">
        <v>4.12</v>
      </c>
      <c r="D214" t="s">
        <v>89</v>
      </c>
    </row>
    <row r="215" spans="1:7" x14ac:dyDescent="0.2">
      <c r="B215">
        <v>27</v>
      </c>
      <c r="C215">
        <v>10.87</v>
      </c>
      <c r="D215" t="s">
        <v>89</v>
      </c>
    </row>
    <row r="216" spans="1:7" x14ac:dyDescent="0.2">
      <c r="B216">
        <v>28</v>
      </c>
      <c r="C216">
        <v>8.8699999999999992</v>
      </c>
      <c r="D216" t="s">
        <v>46</v>
      </c>
      <c r="E216" t="s">
        <v>47</v>
      </c>
    </row>
    <row r="217" spans="1:7" x14ac:dyDescent="0.2">
      <c r="B217">
        <v>29</v>
      </c>
      <c r="C217">
        <v>8.33</v>
      </c>
      <c r="D217" t="s">
        <v>46</v>
      </c>
      <c r="E217" t="s">
        <v>47</v>
      </c>
    </row>
    <row r="218" spans="1:7" x14ac:dyDescent="0.2">
      <c r="B218">
        <v>30</v>
      </c>
      <c r="C218">
        <v>6.38</v>
      </c>
      <c r="D218" t="s">
        <v>46</v>
      </c>
      <c r="E218" t="s">
        <v>47</v>
      </c>
    </row>
    <row r="219" spans="1:7" x14ac:dyDescent="0.2">
      <c r="A219">
        <v>8</v>
      </c>
      <c r="B219" t="s">
        <v>12</v>
      </c>
      <c r="C219" t="s">
        <v>13</v>
      </c>
      <c r="D219" t="s">
        <v>67</v>
      </c>
    </row>
    <row r="220" spans="1:7" x14ac:dyDescent="0.2">
      <c r="B220">
        <v>1</v>
      </c>
      <c r="C220">
        <v>1.02</v>
      </c>
      <c r="D220" t="s">
        <v>110</v>
      </c>
    </row>
    <row r="221" spans="1:7" x14ac:dyDescent="0.2">
      <c r="B221">
        <v>2</v>
      </c>
      <c r="C221">
        <v>0.59</v>
      </c>
      <c r="D221" t="s">
        <v>19</v>
      </c>
      <c r="E221" t="s">
        <v>111</v>
      </c>
      <c r="F221" t="s">
        <v>112</v>
      </c>
      <c r="G221" t="s">
        <v>113</v>
      </c>
    </row>
    <row r="222" spans="1:7" x14ac:dyDescent="0.2">
      <c r="B222">
        <v>3</v>
      </c>
      <c r="C222">
        <v>2.36</v>
      </c>
      <c r="D222" t="s">
        <v>14</v>
      </c>
    </row>
    <row r="223" spans="1:7" x14ac:dyDescent="0.2">
      <c r="B223">
        <v>4</v>
      </c>
      <c r="C223">
        <v>0.97</v>
      </c>
      <c r="D223" t="s">
        <v>19</v>
      </c>
      <c r="E223" t="s">
        <v>79</v>
      </c>
    </row>
    <row r="224" spans="1:7" x14ac:dyDescent="0.2">
      <c r="B224">
        <v>5</v>
      </c>
      <c r="C224">
        <v>1.08</v>
      </c>
      <c r="D224" t="s">
        <v>15</v>
      </c>
      <c r="E224" t="s">
        <v>16</v>
      </c>
    </row>
    <row r="225" spans="2:5" x14ac:dyDescent="0.2">
      <c r="B225">
        <v>6</v>
      </c>
      <c r="C225">
        <v>1.01</v>
      </c>
      <c r="D225" t="s">
        <v>20</v>
      </c>
    </row>
    <row r="226" spans="2:5" x14ac:dyDescent="0.2">
      <c r="B226">
        <v>7</v>
      </c>
      <c r="C226">
        <v>1.05</v>
      </c>
      <c r="D226" t="s">
        <v>19</v>
      </c>
      <c r="E226" t="s">
        <v>32</v>
      </c>
    </row>
    <row r="227" spans="2:5" x14ac:dyDescent="0.2">
      <c r="B227">
        <v>8</v>
      </c>
      <c r="C227">
        <v>1.17</v>
      </c>
      <c r="D227" t="s">
        <v>23</v>
      </c>
      <c r="E227" t="s">
        <v>24</v>
      </c>
    </row>
    <row r="228" spans="2:5" x14ac:dyDescent="0.2">
      <c r="B228">
        <v>9</v>
      </c>
      <c r="C228">
        <v>0.86</v>
      </c>
      <c r="D228" t="s">
        <v>23</v>
      </c>
      <c r="E228" t="s">
        <v>24</v>
      </c>
    </row>
    <row r="229" spans="2:5" x14ac:dyDescent="0.2">
      <c r="B229">
        <v>10</v>
      </c>
      <c r="C229">
        <v>2.6</v>
      </c>
      <c r="D229" t="s">
        <v>37</v>
      </c>
    </row>
    <row r="230" spans="2:5" x14ac:dyDescent="0.2">
      <c r="B230">
        <v>11</v>
      </c>
      <c r="C230">
        <v>0.75</v>
      </c>
      <c r="D230" t="s">
        <v>80</v>
      </c>
    </row>
    <row r="231" spans="2:5" x14ac:dyDescent="0.2">
      <c r="B231">
        <v>12</v>
      </c>
      <c r="C231">
        <v>2.2999999999999998</v>
      </c>
      <c r="D231" t="s">
        <v>26</v>
      </c>
      <c r="E231" t="s">
        <v>27</v>
      </c>
    </row>
    <row r="232" spans="2:5" x14ac:dyDescent="0.2">
      <c r="B232">
        <v>13</v>
      </c>
      <c r="C232">
        <v>0.95</v>
      </c>
      <c r="D232" t="s">
        <v>31</v>
      </c>
    </row>
    <row r="233" spans="2:5" x14ac:dyDescent="0.2">
      <c r="B233">
        <v>14</v>
      </c>
      <c r="C233">
        <v>0.91</v>
      </c>
      <c r="D233" t="s">
        <v>108</v>
      </c>
    </row>
    <row r="234" spans="2:5" x14ac:dyDescent="0.2">
      <c r="B234">
        <v>15</v>
      </c>
      <c r="C234">
        <v>3.6</v>
      </c>
      <c r="D234" t="s">
        <v>38</v>
      </c>
      <c r="E234" t="s">
        <v>39</v>
      </c>
    </row>
    <row r="235" spans="2:5" x14ac:dyDescent="0.2">
      <c r="B235">
        <v>16</v>
      </c>
      <c r="C235">
        <v>3.84</v>
      </c>
      <c r="D235" t="s">
        <v>46</v>
      </c>
      <c r="E235" t="s">
        <v>47</v>
      </c>
    </row>
    <row r="236" spans="2:5" x14ac:dyDescent="0.2">
      <c r="B236">
        <v>17</v>
      </c>
      <c r="C236">
        <v>3.91</v>
      </c>
      <c r="D236" t="s">
        <v>48</v>
      </c>
      <c r="E236" t="s">
        <v>109</v>
      </c>
    </row>
    <row r="237" spans="2:5" x14ac:dyDescent="0.2">
      <c r="B237">
        <v>18</v>
      </c>
      <c r="C237">
        <v>4.28</v>
      </c>
      <c r="D237" t="s">
        <v>38</v>
      </c>
      <c r="E237" t="s">
        <v>39</v>
      </c>
    </row>
    <row r="238" spans="2:5" x14ac:dyDescent="0.2">
      <c r="B238">
        <v>19</v>
      </c>
      <c r="C238">
        <v>5.08</v>
      </c>
      <c r="D238" t="s">
        <v>46</v>
      </c>
      <c r="E238" t="s">
        <v>47</v>
      </c>
    </row>
    <row r="239" spans="2:5" x14ac:dyDescent="0.2">
      <c r="B239">
        <v>20</v>
      </c>
      <c r="C239">
        <v>6.19</v>
      </c>
      <c r="D239" t="s">
        <v>46</v>
      </c>
      <c r="E239" t="s">
        <v>47</v>
      </c>
    </row>
    <row r="240" spans="2:5" x14ac:dyDescent="0.2">
      <c r="B240">
        <v>21</v>
      </c>
      <c r="C240">
        <v>3.09</v>
      </c>
      <c r="D240" t="s">
        <v>49</v>
      </c>
      <c r="E240" t="s">
        <v>50</v>
      </c>
    </row>
    <row r="241" spans="1:6" x14ac:dyDescent="0.2">
      <c r="B241">
        <v>22</v>
      </c>
      <c r="C241">
        <v>6.94</v>
      </c>
      <c r="D241" t="s">
        <v>46</v>
      </c>
      <c r="E241" t="s">
        <v>47</v>
      </c>
    </row>
    <row r="242" spans="1:6" x14ac:dyDescent="0.2">
      <c r="B242">
        <v>23</v>
      </c>
      <c r="C242">
        <v>8.14</v>
      </c>
      <c r="D242" t="s">
        <v>19</v>
      </c>
      <c r="E242" t="s">
        <v>46</v>
      </c>
      <c r="F242" t="s">
        <v>47</v>
      </c>
    </row>
    <row r="243" spans="1:6" x14ac:dyDescent="0.2">
      <c r="B243">
        <v>24</v>
      </c>
      <c r="C243">
        <v>1.77</v>
      </c>
      <c r="D243" t="s">
        <v>114</v>
      </c>
      <c r="E243" t="s">
        <v>115</v>
      </c>
    </row>
    <row r="244" spans="1:6" x14ac:dyDescent="0.2">
      <c r="B244">
        <v>25</v>
      </c>
      <c r="C244">
        <v>4.4800000000000004</v>
      </c>
      <c r="D244" t="s">
        <v>19</v>
      </c>
      <c r="E244" t="s">
        <v>89</v>
      </c>
    </row>
    <row r="245" spans="1:6" x14ac:dyDescent="0.2">
      <c r="B245">
        <v>26</v>
      </c>
      <c r="C245">
        <v>6.09</v>
      </c>
      <c r="D245" t="s">
        <v>46</v>
      </c>
      <c r="E245" t="s">
        <v>47</v>
      </c>
    </row>
    <row r="246" spans="1:6" x14ac:dyDescent="0.2">
      <c r="B246">
        <v>27</v>
      </c>
      <c r="C246">
        <v>9.2100000000000009</v>
      </c>
      <c r="D246" t="s">
        <v>46</v>
      </c>
      <c r="E246" t="s">
        <v>47</v>
      </c>
    </row>
    <row r="247" spans="1:6" x14ac:dyDescent="0.2">
      <c r="B247">
        <v>28</v>
      </c>
      <c r="C247">
        <v>2.02</v>
      </c>
      <c r="D247" t="s">
        <v>89</v>
      </c>
    </row>
    <row r="248" spans="1:6" x14ac:dyDescent="0.2">
      <c r="B248">
        <v>29</v>
      </c>
      <c r="C248">
        <v>8.65</v>
      </c>
      <c r="D248" t="s">
        <v>46</v>
      </c>
      <c r="E248" t="s">
        <v>47</v>
      </c>
    </row>
    <row r="249" spans="1:6" x14ac:dyDescent="0.2">
      <c r="B249">
        <v>30</v>
      </c>
      <c r="C249">
        <v>5.07</v>
      </c>
      <c r="D249" t="s">
        <v>46</v>
      </c>
      <c r="E249" t="s">
        <v>47</v>
      </c>
    </row>
    <row r="250" spans="1:6" x14ac:dyDescent="0.2">
      <c r="A250">
        <v>9</v>
      </c>
      <c r="B250" t="s">
        <v>12</v>
      </c>
      <c r="C250" t="s">
        <v>13</v>
      </c>
      <c r="D250" t="s">
        <v>67</v>
      </c>
    </row>
    <row r="251" spans="1:6" x14ac:dyDescent="0.2">
      <c r="B251">
        <v>1</v>
      </c>
      <c r="C251">
        <v>0.65</v>
      </c>
      <c r="D251" t="s">
        <v>116</v>
      </c>
    </row>
    <row r="252" spans="1:6" x14ac:dyDescent="0.2">
      <c r="B252">
        <v>2</v>
      </c>
      <c r="C252">
        <v>1.48</v>
      </c>
      <c r="D252" t="s">
        <v>14</v>
      </c>
    </row>
    <row r="253" spans="1:6" x14ac:dyDescent="0.2">
      <c r="B253">
        <v>3</v>
      </c>
      <c r="C253">
        <v>0.62</v>
      </c>
      <c r="D253" t="s">
        <v>104</v>
      </c>
    </row>
    <row r="254" spans="1:6" x14ac:dyDescent="0.2">
      <c r="B254">
        <v>4</v>
      </c>
      <c r="C254">
        <v>1.1200000000000001</v>
      </c>
      <c r="D254" t="s">
        <v>15</v>
      </c>
      <c r="E254" t="s">
        <v>16</v>
      </c>
    </row>
    <row r="255" spans="1:6" x14ac:dyDescent="0.2">
      <c r="B255">
        <v>5</v>
      </c>
      <c r="C255">
        <v>0.67</v>
      </c>
      <c r="D255" t="s">
        <v>20</v>
      </c>
    </row>
    <row r="256" spans="1:6" x14ac:dyDescent="0.2">
      <c r="B256">
        <v>6</v>
      </c>
      <c r="C256">
        <v>1.54</v>
      </c>
      <c r="D256" t="s">
        <v>19</v>
      </c>
      <c r="E256" t="s">
        <v>21</v>
      </c>
      <c r="F256" t="s">
        <v>22</v>
      </c>
    </row>
    <row r="257" spans="2:6" x14ac:dyDescent="0.2">
      <c r="B257">
        <v>7</v>
      </c>
      <c r="C257">
        <v>1.02</v>
      </c>
      <c r="D257" t="s">
        <v>23</v>
      </c>
      <c r="E257" t="s">
        <v>24</v>
      </c>
    </row>
    <row r="258" spans="2:6" x14ac:dyDescent="0.2">
      <c r="B258">
        <v>8</v>
      </c>
      <c r="C258">
        <v>0.73</v>
      </c>
      <c r="D258" t="s">
        <v>23</v>
      </c>
      <c r="E258" t="s">
        <v>24</v>
      </c>
    </row>
    <row r="259" spans="2:6" x14ac:dyDescent="0.2">
      <c r="B259">
        <v>9</v>
      </c>
      <c r="C259">
        <v>2.02</v>
      </c>
      <c r="D259" t="s">
        <v>37</v>
      </c>
    </row>
    <row r="260" spans="2:6" x14ac:dyDescent="0.2">
      <c r="B260">
        <v>10</v>
      </c>
      <c r="C260">
        <v>2.46</v>
      </c>
      <c r="D260" t="s">
        <v>19</v>
      </c>
      <c r="E260" t="s">
        <v>26</v>
      </c>
      <c r="F260" t="s">
        <v>27</v>
      </c>
    </row>
    <row r="261" spans="2:6" x14ac:dyDescent="0.2">
      <c r="B261">
        <v>11</v>
      </c>
      <c r="C261">
        <v>0.72</v>
      </c>
      <c r="D261" t="s">
        <v>117</v>
      </c>
      <c r="E261" t="s">
        <v>118</v>
      </c>
    </row>
    <row r="262" spans="2:6" x14ac:dyDescent="0.2">
      <c r="B262">
        <v>12</v>
      </c>
      <c r="C262">
        <v>1.35</v>
      </c>
      <c r="D262" t="s">
        <v>19</v>
      </c>
      <c r="E262" t="s">
        <v>31</v>
      </c>
    </row>
    <row r="263" spans="2:6" x14ac:dyDescent="0.2">
      <c r="B263">
        <v>13</v>
      </c>
      <c r="C263">
        <v>1.87</v>
      </c>
      <c r="D263" t="s">
        <v>19</v>
      </c>
      <c r="E263" t="s">
        <v>106</v>
      </c>
      <c r="F263" t="s">
        <v>107</v>
      </c>
    </row>
    <row r="264" spans="2:6" x14ac:dyDescent="0.2">
      <c r="B264">
        <v>14</v>
      </c>
      <c r="C264">
        <v>0.67</v>
      </c>
      <c r="D264" t="s">
        <v>19</v>
      </c>
      <c r="E264" t="s">
        <v>35</v>
      </c>
      <c r="F264" t="s">
        <v>36</v>
      </c>
    </row>
    <row r="265" spans="2:6" x14ac:dyDescent="0.2">
      <c r="B265">
        <v>15</v>
      </c>
      <c r="C265">
        <v>1</v>
      </c>
      <c r="D265" t="s">
        <v>108</v>
      </c>
    </row>
    <row r="266" spans="2:6" x14ac:dyDescent="0.2">
      <c r="B266">
        <v>16</v>
      </c>
      <c r="C266">
        <v>3.64</v>
      </c>
      <c r="D266" t="s">
        <v>38</v>
      </c>
      <c r="E266" t="s">
        <v>39</v>
      </c>
    </row>
    <row r="267" spans="2:6" x14ac:dyDescent="0.2">
      <c r="B267">
        <v>17</v>
      </c>
      <c r="C267">
        <v>0.82</v>
      </c>
      <c r="D267" t="s">
        <v>19</v>
      </c>
      <c r="E267" t="s">
        <v>32</v>
      </c>
    </row>
    <row r="268" spans="2:6" x14ac:dyDescent="0.2">
      <c r="B268">
        <v>18</v>
      </c>
      <c r="C268">
        <v>0.94</v>
      </c>
      <c r="D268" t="s">
        <v>19</v>
      </c>
      <c r="E268" t="s">
        <v>86</v>
      </c>
      <c r="F268" t="s">
        <v>36</v>
      </c>
    </row>
    <row r="269" spans="2:6" x14ac:dyDescent="0.2">
      <c r="B269">
        <v>19</v>
      </c>
      <c r="C269">
        <v>4.49</v>
      </c>
      <c r="D269" t="s">
        <v>19</v>
      </c>
      <c r="E269" t="s">
        <v>46</v>
      </c>
      <c r="F269" t="s">
        <v>47</v>
      </c>
    </row>
    <row r="270" spans="2:6" x14ac:dyDescent="0.2">
      <c r="B270">
        <v>20</v>
      </c>
      <c r="C270">
        <v>4.6399999999999997</v>
      </c>
      <c r="D270" t="s">
        <v>46</v>
      </c>
      <c r="E270" t="s">
        <v>47</v>
      </c>
    </row>
    <row r="271" spans="2:6" x14ac:dyDescent="0.2">
      <c r="B271">
        <v>21</v>
      </c>
      <c r="C271">
        <v>5.34</v>
      </c>
      <c r="D271" t="s">
        <v>38</v>
      </c>
      <c r="E271" t="s">
        <v>39</v>
      </c>
    </row>
    <row r="272" spans="2:6" x14ac:dyDescent="0.2">
      <c r="B272">
        <v>22</v>
      </c>
      <c r="C272">
        <v>6.88</v>
      </c>
      <c r="D272" t="s">
        <v>46</v>
      </c>
      <c r="E272" t="s">
        <v>47</v>
      </c>
    </row>
    <row r="273" spans="1:6" x14ac:dyDescent="0.2">
      <c r="B273">
        <v>23</v>
      </c>
      <c r="C273">
        <v>8.43</v>
      </c>
      <c r="D273" t="s">
        <v>46</v>
      </c>
      <c r="E273" t="s">
        <v>47</v>
      </c>
    </row>
    <row r="274" spans="1:6" x14ac:dyDescent="0.2">
      <c r="B274">
        <v>24</v>
      </c>
      <c r="C274">
        <v>2.31</v>
      </c>
      <c r="D274" t="s">
        <v>101</v>
      </c>
    </row>
    <row r="275" spans="1:6" x14ac:dyDescent="0.2">
      <c r="B275">
        <v>25</v>
      </c>
      <c r="C275">
        <v>3.97</v>
      </c>
      <c r="D275" t="s">
        <v>46</v>
      </c>
      <c r="E275" t="s">
        <v>47</v>
      </c>
    </row>
    <row r="276" spans="1:6" x14ac:dyDescent="0.2">
      <c r="B276">
        <v>26</v>
      </c>
      <c r="C276">
        <v>11.23</v>
      </c>
      <c r="D276" t="s">
        <v>46</v>
      </c>
      <c r="E276" t="s">
        <v>47</v>
      </c>
    </row>
    <row r="277" spans="1:6" x14ac:dyDescent="0.2">
      <c r="B277">
        <v>27</v>
      </c>
      <c r="C277">
        <v>2.17</v>
      </c>
      <c r="D277" t="s">
        <v>46</v>
      </c>
      <c r="E277" t="s">
        <v>47</v>
      </c>
    </row>
    <row r="278" spans="1:6" x14ac:dyDescent="0.2">
      <c r="B278">
        <v>28</v>
      </c>
      <c r="C278">
        <v>12.82</v>
      </c>
      <c r="D278" t="s">
        <v>46</v>
      </c>
      <c r="E278" t="s">
        <v>47</v>
      </c>
    </row>
    <row r="279" spans="1:6" x14ac:dyDescent="0.2">
      <c r="B279">
        <v>29</v>
      </c>
      <c r="C279">
        <v>11.88</v>
      </c>
      <c r="D279" t="s">
        <v>46</v>
      </c>
      <c r="E279" t="s">
        <v>47</v>
      </c>
    </row>
    <row r="280" spans="1:6" x14ac:dyDescent="0.2">
      <c r="B280">
        <v>30</v>
      </c>
      <c r="C280">
        <v>2.52</v>
      </c>
      <c r="D280" t="s">
        <v>46</v>
      </c>
      <c r="E280" t="s">
        <v>47</v>
      </c>
    </row>
    <row r="281" spans="1:6" x14ac:dyDescent="0.2">
      <c r="A281">
        <v>10</v>
      </c>
      <c r="B281" t="s">
        <v>12</v>
      </c>
      <c r="C281" t="s">
        <v>13</v>
      </c>
      <c r="D281" t="s">
        <v>67</v>
      </c>
    </row>
    <row r="282" spans="1:6" x14ac:dyDescent="0.2">
      <c r="B282">
        <v>1</v>
      </c>
      <c r="C282">
        <v>1.41</v>
      </c>
      <c r="D282" t="s">
        <v>119</v>
      </c>
      <c r="E282" t="s">
        <v>120</v>
      </c>
    </row>
    <row r="283" spans="1:6" x14ac:dyDescent="0.2">
      <c r="B283">
        <v>2</v>
      </c>
      <c r="C283">
        <v>0.61</v>
      </c>
      <c r="D283" t="s">
        <v>19</v>
      </c>
      <c r="E283" t="s">
        <v>17</v>
      </c>
      <c r="F283" t="s">
        <v>34</v>
      </c>
    </row>
    <row r="284" spans="1:6" x14ac:dyDescent="0.2">
      <c r="B284">
        <v>3</v>
      </c>
      <c r="C284">
        <v>0.48</v>
      </c>
      <c r="D284" t="s">
        <v>19</v>
      </c>
      <c r="E284" t="s">
        <v>23</v>
      </c>
      <c r="F284" t="s">
        <v>24</v>
      </c>
    </row>
    <row r="285" spans="1:6" x14ac:dyDescent="0.2">
      <c r="B285">
        <v>4</v>
      </c>
      <c r="C285">
        <v>0.57999999999999996</v>
      </c>
      <c r="D285" t="s">
        <v>17</v>
      </c>
      <c r="E285" t="s">
        <v>120</v>
      </c>
    </row>
    <row r="286" spans="1:6" x14ac:dyDescent="0.2">
      <c r="B286">
        <v>5</v>
      </c>
      <c r="C286">
        <v>1.27</v>
      </c>
      <c r="D286" t="s">
        <v>14</v>
      </c>
    </row>
    <row r="287" spans="1:6" x14ac:dyDescent="0.2">
      <c r="B287">
        <v>6</v>
      </c>
      <c r="C287">
        <v>0.63</v>
      </c>
      <c r="D287" t="s">
        <v>104</v>
      </c>
    </row>
    <row r="288" spans="1:6" x14ac:dyDescent="0.2">
      <c r="B288">
        <v>7</v>
      </c>
      <c r="C288">
        <v>1.82</v>
      </c>
      <c r="D288" t="s">
        <v>19</v>
      </c>
      <c r="E288" t="s">
        <v>79</v>
      </c>
    </row>
    <row r="289" spans="2:6" x14ac:dyDescent="0.2">
      <c r="B289">
        <v>8</v>
      </c>
      <c r="C289">
        <v>0.71</v>
      </c>
      <c r="D289" t="s">
        <v>15</v>
      </c>
      <c r="E289" t="s">
        <v>16</v>
      </c>
    </row>
    <row r="290" spans="2:6" x14ac:dyDescent="0.2">
      <c r="B290">
        <v>9</v>
      </c>
      <c r="C290">
        <v>1.1200000000000001</v>
      </c>
      <c r="D290" t="s">
        <v>19</v>
      </c>
      <c r="E290" t="s">
        <v>20</v>
      </c>
    </row>
    <row r="291" spans="2:6" x14ac:dyDescent="0.2">
      <c r="B291">
        <v>10</v>
      </c>
      <c r="C291">
        <v>0.9</v>
      </c>
      <c r="D291" t="s">
        <v>19</v>
      </c>
      <c r="E291" t="s">
        <v>32</v>
      </c>
    </row>
    <row r="292" spans="2:6" x14ac:dyDescent="0.2">
      <c r="B292">
        <v>11</v>
      </c>
      <c r="C292">
        <v>1.04</v>
      </c>
      <c r="D292" t="s">
        <v>19</v>
      </c>
      <c r="E292" t="s">
        <v>23</v>
      </c>
      <c r="F292" t="s">
        <v>24</v>
      </c>
    </row>
    <row r="293" spans="2:6" x14ac:dyDescent="0.2">
      <c r="B293">
        <v>12</v>
      </c>
      <c r="C293">
        <v>0.72</v>
      </c>
      <c r="D293" t="s">
        <v>121</v>
      </c>
      <c r="E293" t="s">
        <v>122</v>
      </c>
    </row>
    <row r="294" spans="2:6" x14ac:dyDescent="0.2">
      <c r="B294">
        <v>13</v>
      </c>
      <c r="C294">
        <v>0.48</v>
      </c>
      <c r="D294" t="s">
        <v>19</v>
      </c>
      <c r="E294" t="s">
        <v>123</v>
      </c>
      <c r="F294" t="s">
        <v>124</v>
      </c>
    </row>
    <row r="295" spans="2:6" x14ac:dyDescent="0.2">
      <c r="B295">
        <v>14</v>
      </c>
      <c r="C295">
        <v>1.44</v>
      </c>
      <c r="D295" t="s">
        <v>37</v>
      </c>
    </row>
    <row r="296" spans="2:6" x14ac:dyDescent="0.2">
      <c r="B296">
        <v>15</v>
      </c>
      <c r="C296">
        <v>2.7</v>
      </c>
      <c r="D296" t="s">
        <v>26</v>
      </c>
      <c r="E296" t="s">
        <v>27</v>
      </c>
    </row>
    <row r="297" spans="2:6" x14ac:dyDescent="0.2">
      <c r="B297">
        <v>16</v>
      </c>
      <c r="C297">
        <v>1.1100000000000001</v>
      </c>
      <c r="D297" t="s">
        <v>19</v>
      </c>
      <c r="E297" t="s">
        <v>31</v>
      </c>
    </row>
    <row r="298" spans="2:6" x14ac:dyDescent="0.2">
      <c r="B298">
        <v>17</v>
      </c>
      <c r="C298">
        <v>0.96</v>
      </c>
      <c r="D298" t="s">
        <v>19</v>
      </c>
      <c r="E298" t="s">
        <v>125</v>
      </c>
    </row>
    <row r="299" spans="2:6" x14ac:dyDescent="0.2">
      <c r="B299">
        <v>18</v>
      </c>
      <c r="C299">
        <v>0.7</v>
      </c>
      <c r="D299" t="s">
        <v>37</v>
      </c>
    </row>
    <row r="300" spans="2:6" x14ac:dyDescent="0.2">
      <c r="B300">
        <v>19</v>
      </c>
      <c r="C300">
        <v>4.55</v>
      </c>
      <c r="D300" t="s">
        <v>38</v>
      </c>
      <c r="E300" t="s">
        <v>39</v>
      </c>
    </row>
    <row r="301" spans="2:6" x14ac:dyDescent="0.2">
      <c r="B301">
        <v>20</v>
      </c>
      <c r="C301">
        <v>4.92</v>
      </c>
      <c r="D301" t="s">
        <v>46</v>
      </c>
      <c r="E301" t="s">
        <v>47</v>
      </c>
    </row>
    <row r="302" spans="2:6" x14ac:dyDescent="0.2">
      <c r="B302">
        <v>21</v>
      </c>
      <c r="C302">
        <v>4.9800000000000004</v>
      </c>
      <c r="D302" t="s">
        <v>46</v>
      </c>
      <c r="E302" t="s">
        <v>47</v>
      </c>
    </row>
    <row r="303" spans="2:6" x14ac:dyDescent="0.2">
      <c r="B303">
        <v>22</v>
      </c>
      <c r="C303">
        <v>5.53</v>
      </c>
      <c r="D303" t="s">
        <v>38</v>
      </c>
      <c r="E303" t="s">
        <v>39</v>
      </c>
    </row>
    <row r="304" spans="2:6" x14ac:dyDescent="0.2">
      <c r="B304">
        <v>23</v>
      </c>
      <c r="C304">
        <v>6.86</v>
      </c>
      <c r="D304" t="s">
        <v>46</v>
      </c>
      <c r="E304" t="s">
        <v>47</v>
      </c>
    </row>
    <row r="305" spans="1:6" x14ac:dyDescent="0.2">
      <c r="B305">
        <v>24</v>
      </c>
      <c r="C305">
        <v>8.3000000000000007</v>
      </c>
      <c r="D305" t="s">
        <v>46</v>
      </c>
      <c r="E305" t="s">
        <v>47</v>
      </c>
    </row>
    <row r="306" spans="1:6" x14ac:dyDescent="0.2">
      <c r="B306">
        <v>25</v>
      </c>
      <c r="C306">
        <v>2.61</v>
      </c>
      <c r="D306" t="s">
        <v>101</v>
      </c>
    </row>
    <row r="307" spans="1:6" x14ac:dyDescent="0.2">
      <c r="B307">
        <v>26</v>
      </c>
      <c r="C307">
        <v>5.12</v>
      </c>
      <c r="D307" t="s">
        <v>46</v>
      </c>
      <c r="E307" t="s">
        <v>47</v>
      </c>
    </row>
    <row r="308" spans="1:6" x14ac:dyDescent="0.2">
      <c r="B308">
        <v>27</v>
      </c>
      <c r="C308">
        <v>11.15</v>
      </c>
      <c r="D308" t="s">
        <v>19</v>
      </c>
      <c r="E308" t="s">
        <v>46</v>
      </c>
      <c r="F308" t="s">
        <v>47</v>
      </c>
    </row>
    <row r="309" spans="1:6" x14ac:dyDescent="0.2">
      <c r="B309">
        <v>28</v>
      </c>
      <c r="C309">
        <v>12.31</v>
      </c>
      <c r="D309" t="s">
        <v>89</v>
      </c>
    </row>
    <row r="310" spans="1:6" x14ac:dyDescent="0.2">
      <c r="B310">
        <v>29</v>
      </c>
      <c r="C310">
        <v>11.9</v>
      </c>
      <c r="D310" t="s">
        <v>46</v>
      </c>
      <c r="E310" t="s">
        <v>47</v>
      </c>
    </row>
    <row r="311" spans="1:6" x14ac:dyDescent="0.2">
      <c r="B311">
        <v>30</v>
      </c>
      <c r="C311">
        <v>3.08</v>
      </c>
      <c r="D311" t="s">
        <v>46</v>
      </c>
      <c r="E311" t="s">
        <v>47</v>
      </c>
    </row>
    <row r="312" spans="1:6" x14ac:dyDescent="0.2">
      <c r="A312">
        <v>11</v>
      </c>
      <c r="B312" t="s">
        <v>12</v>
      </c>
      <c r="C312" t="s">
        <v>13</v>
      </c>
      <c r="D312" t="s">
        <v>67</v>
      </c>
    </row>
    <row r="313" spans="1:6" x14ac:dyDescent="0.2">
      <c r="B313">
        <v>1</v>
      </c>
      <c r="C313">
        <v>1.23</v>
      </c>
      <c r="D313" t="s">
        <v>14</v>
      </c>
    </row>
    <row r="314" spans="1:6" x14ac:dyDescent="0.2">
      <c r="B314">
        <v>2</v>
      </c>
      <c r="C314">
        <v>0.57999999999999996</v>
      </c>
      <c r="D314" t="s">
        <v>126</v>
      </c>
    </row>
    <row r="315" spans="1:6" x14ac:dyDescent="0.2">
      <c r="B315">
        <v>3</v>
      </c>
      <c r="C315">
        <v>1</v>
      </c>
      <c r="D315" t="s">
        <v>19</v>
      </c>
      <c r="E315" t="s">
        <v>79</v>
      </c>
    </row>
    <row r="316" spans="1:6" x14ac:dyDescent="0.2">
      <c r="B316">
        <v>4</v>
      </c>
      <c r="C316">
        <v>0.83</v>
      </c>
      <c r="D316" t="s">
        <v>15</v>
      </c>
      <c r="E316" t="s">
        <v>16</v>
      </c>
    </row>
    <row r="317" spans="1:6" x14ac:dyDescent="0.2">
      <c r="B317">
        <v>5</v>
      </c>
      <c r="C317">
        <v>1.1599999999999999</v>
      </c>
      <c r="D317" t="s">
        <v>20</v>
      </c>
    </row>
    <row r="318" spans="1:6" x14ac:dyDescent="0.2">
      <c r="B318">
        <v>6</v>
      </c>
      <c r="C318">
        <v>0.72</v>
      </c>
      <c r="D318" t="s">
        <v>19</v>
      </c>
      <c r="E318" t="s">
        <v>32</v>
      </c>
    </row>
    <row r="319" spans="1:6" x14ac:dyDescent="0.2">
      <c r="B319">
        <v>7</v>
      </c>
      <c r="C319">
        <v>0.87</v>
      </c>
      <c r="D319" t="s">
        <v>23</v>
      </c>
      <c r="E319" t="s">
        <v>24</v>
      </c>
    </row>
    <row r="320" spans="1:6" x14ac:dyDescent="0.2">
      <c r="B320">
        <v>8</v>
      </c>
      <c r="C320">
        <v>0.59</v>
      </c>
      <c r="D320" t="s">
        <v>23</v>
      </c>
      <c r="E320" t="s">
        <v>24</v>
      </c>
    </row>
    <row r="321" spans="2:6" x14ac:dyDescent="0.2">
      <c r="B321">
        <v>9</v>
      </c>
      <c r="C321">
        <v>1.56</v>
      </c>
      <c r="D321" t="s">
        <v>25</v>
      </c>
    </row>
    <row r="322" spans="2:6" x14ac:dyDescent="0.2">
      <c r="B322">
        <v>10</v>
      </c>
      <c r="C322">
        <v>2.02</v>
      </c>
      <c r="D322" t="s">
        <v>26</v>
      </c>
      <c r="E322" t="s">
        <v>27</v>
      </c>
    </row>
    <row r="323" spans="2:6" x14ac:dyDescent="0.2">
      <c r="B323">
        <v>11</v>
      </c>
      <c r="C323">
        <v>1.06</v>
      </c>
      <c r="D323" t="s">
        <v>31</v>
      </c>
    </row>
    <row r="324" spans="2:6" x14ac:dyDescent="0.2">
      <c r="B324">
        <v>12</v>
      </c>
      <c r="C324">
        <v>0.39</v>
      </c>
      <c r="D324" t="s">
        <v>127</v>
      </c>
    </row>
    <row r="325" spans="2:6" x14ac:dyDescent="0.2">
      <c r="B325">
        <v>13</v>
      </c>
      <c r="C325">
        <v>0.56000000000000005</v>
      </c>
      <c r="D325" t="s">
        <v>35</v>
      </c>
      <c r="E325" t="s">
        <v>36</v>
      </c>
    </row>
    <row r="326" spans="2:6" x14ac:dyDescent="0.2">
      <c r="B326">
        <v>14</v>
      </c>
      <c r="C326">
        <v>0.69</v>
      </c>
      <c r="D326" t="s">
        <v>37</v>
      </c>
    </row>
    <row r="327" spans="2:6" x14ac:dyDescent="0.2">
      <c r="B327">
        <v>15</v>
      </c>
      <c r="C327">
        <v>3.42</v>
      </c>
      <c r="D327" t="s">
        <v>38</v>
      </c>
      <c r="E327" t="s">
        <v>39</v>
      </c>
    </row>
    <row r="328" spans="2:6" x14ac:dyDescent="0.2">
      <c r="B328">
        <v>16</v>
      </c>
      <c r="C328">
        <v>0.41</v>
      </c>
      <c r="D328" t="s">
        <v>40</v>
      </c>
      <c r="E328" t="s">
        <v>41</v>
      </c>
    </row>
    <row r="329" spans="2:6" x14ac:dyDescent="0.2">
      <c r="B329">
        <v>17</v>
      </c>
      <c r="C329">
        <v>0.43</v>
      </c>
      <c r="D329" t="s">
        <v>19</v>
      </c>
      <c r="E329" t="s">
        <v>32</v>
      </c>
    </row>
    <row r="330" spans="2:6" x14ac:dyDescent="0.2">
      <c r="B330">
        <v>18</v>
      </c>
      <c r="C330">
        <v>0.78</v>
      </c>
      <c r="D330" t="s">
        <v>19</v>
      </c>
      <c r="E330" t="s">
        <v>86</v>
      </c>
      <c r="F330" t="s">
        <v>36</v>
      </c>
    </row>
    <row r="331" spans="2:6" x14ac:dyDescent="0.2">
      <c r="B331">
        <v>19</v>
      </c>
      <c r="C331">
        <v>4</v>
      </c>
      <c r="D331" t="s">
        <v>19</v>
      </c>
      <c r="E331" t="s">
        <v>46</v>
      </c>
      <c r="F331" t="s">
        <v>47</v>
      </c>
    </row>
    <row r="332" spans="2:6" x14ac:dyDescent="0.2">
      <c r="B332">
        <v>20</v>
      </c>
      <c r="C332">
        <v>3.91</v>
      </c>
      <c r="D332" t="s">
        <v>46</v>
      </c>
      <c r="E332" t="s">
        <v>47</v>
      </c>
    </row>
    <row r="333" spans="2:6" x14ac:dyDescent="0.2">
      <c r="B333">
        <v>21</v>
      </c>
      <c r="C333">
        <v>4.3</v>
      </c>
      <c r="D333" t="s">
        <v>38</v>
      </c>
      <c r="E333" t="s">
        <v>39</v>
      </c>
    </row>
    <row r="334" spans="2:6" x14ac:dyDescent="0.2">
      <c r="B334">
        <v>22</v>
      </c>
      <c r="C334">
        <v>5.39</v>
      </c>
      <c r="D334" t="s">
        <v>46</v>
      </c>
      <c r="E334" t="s">
        <v>47</v>
      </c>
    </row>
    <row r="335" spans="2:6" x14ac:dyDescent="0.2">
      <c r="B335">
        <v>23</v>
      </c>
      <c r="C335">
        <v>6.43</v>
      </c>
      <c r="D335" t="s">
        <v>46</v>
      </c>
      <c r="E335" t="s">
        <v>47</v>
      </c>
    </row>
    <row r="336" spans="2:6" x14ac:dyDescent="0.2">
      <c r="B336">
        <v>24</v>
      </c>
      <c r="C336">
        <v>3.36</v>
      </c>
      <c r="D336" t="s">
        <v>49</v>
      </c>
      <c r="E336" t="s">
        <v>50</v>
      </c>
    </row>
    <row r="337" spans="1:6" x14ac:dyDescent="0.2">
      <c r="B337">
        <v>25</v>
      </c>
      <c r="C337">
        <v>12.93</v>
      </c>
      <c r="D337" t="s">
        <v>46</v>
      </c>
      <c r="E337" t="s">
        <v>47</v>
      </c>
    </row>
    <row r="338" spans="1:6" x14ac:dyDescent="0.2">
      <c r="B338">
        <v>26</v>
      </c>
      <c r="C338">
        <v>8.94</v>
      </c>
      <c r="D338" t="s">
        <v>19</v>
      </c>
      <c r="E338" t="s">
        <v>46</v>
      </c>
      <c r="F338" t="s">
        <v>47</v>
      </c>
    </row>
    <row r="339" spans="1:6" x14ac:dyDescent="0.2">
      <c r="B339">
        <v>27</v>
      </c>
      <c r="C339">
        <v>4.2300000000000004</v>
      </c>
      <c r="D339" t="s">
        <v>46</v>
      </c>
      <c r="E339" t="s">
        <v>47</v>
      </c>
    </row>
    <row r="340" spans="1:6" x14ac:dyDescent="0.2">
      <c r="B340">
        <v>28</v>
      </c>
      <c r="C340">
        <v>9.75</v>
      </c>
      <c r="D340" t="s">
        <v>46</v>
      </c>
      <c r="E340" t="s">
        <v>47</v>
      </c>
    </row>
    <row r="341" spans="1:6" x14ac:dyDescent="0.2">
      <c r="B341">
        <v>29</v>
      </c>
      <c r="C341">
        <v>8.9700000000000006</v>
      </c>
      <c r="D341" t="s">
        <v>46</v>
      </c>
      <c r="E341" t="s">
        <v>47</v>
      </c>
    </row>
    <row r="342" spans="1:6" x14ac:dyDescent="0.2">
      <c r="B342">
        <v>30</v>
      </c>
      <c r="C342">
        <v>9.5</v>
      </c>
      <c r="D342" t="s">
        <v>89</v>
      </c>
    </row>
    <row r="343" spans="1:6" x14ac:dyDescent="0.2">
      <c r="A343">
        <v>12</v>
      </c>
      <c r="B343" t="s">
        <v>12</v>
      </c>
      <c r="C343" t="s">
        <v>13</v>
      </c>
      <c r="D343" t="s">
        <v>67</v>
      </c>
    </row>
    <row r="344" spans="1:6" x14ac:dyDescent="0.2">
      <c r="B344">
        <v>1</v>
      </c>
      <c r="C344">
        <v>1.43</v>
      </c>
      <c r="D344" t="s">
        <v>14</v>
      </c>
    </row>
    <row r="345" spans="1:6" x14ac:dyDescent="0.2">
      <c r="B345">
        <v>2</v>
      </c>
      <c r="C345">
        <v>1</v>
      </c>
      <c r="D345" t="s">
        <v>104</v>
      </c>
    </row>
    <row r="346" spans="1:6" x14ac:dyDescent="0.2">
      <c r="B346">
        <v>3</v>
      </c>
      <c r="C346">
        <v>2.54</v>
      </c>
      <c r="D346" t="s">
        <v>19</v>
      </c>
      <c r="E346" t="s">
        <v>79</v>
      </c>
    </row>
    <row r="347" spans="1:6" x14ac:dyDescent="0.2">
      <c r="B347">
        <v>4</v>
      </c>
      <c r="C347">
        <v>0.81</v>
      </c>
      <c r="D347" t="s">
        <v>92</v>
      </c>
    </row>
    <row r="348" spans="1:6" x14ac:dyDescent="0.2">
      <c r="B348">
        <v>5</v>
      </c>
      <c r="C348">
        <v>0.86</v>
      </c>
      <c r="D348" t="s">
        <v>15</v>
      </c>
      <c r="E348" t="s">
        <v>16</v>
      </c>
    </row>
    <row r="349" spans="1:6" x14ac:dyDescent="0.2">
      <c r="B349">
        <v>6</v>
      </c>
      <c r="C349">
        <v>1.1100000000000001</v>
      </c>
      <c r="D349" t="s">
        <v>20</v>
      </c>
    </row>
    <row r="350" spans="1:6" x14ac:dyDescent="0.2">
      <c r="B350">
        <v>7</v>
      </c>
      <c r="C350">
        <v>0.69</v>
      </c>
      <c r="D350" t="s">
        <v>19</v>
      </c>
      <c r="E350" t="s">
        <v>32</v>
      </c>
    </row>
    <row r="351" spans="1:6" x14ac:dyDescent="0.2">
      <c r="B351">
        <v>8</v>
      </c>
      <c r="C351">
        <v>0.91</v>
      </c>
      <c r="D351" t="s">
        <v>23</v>
      </c>
      <c r="E351" t="s">
        <v>24</v>
      </c>
    </row>
    <row r="352" spans="1:6" x14ac:dyDescent="0.2">
      <c r="B352">
        <v>9</v>
      </c>
      <c r="C352">
        <v>0.61</v>
      </c>
      <c r="D352" t="s">
        <v>23</v>
      </c>
      <c r="E352" t="s">
        <v>24</v>
      </c>
    </row>
    <row r="353" spans="2:5" x14ac:dyDescent="0.2">
      <c r="B353">
        <v>10</v>
      </c>
      <c r="C353">
        <v>0.38</v>
      </c>
      <c r="D353" t="s">
        <v>105</v>
      </c>
    </row>
    <row r="354" spans="2:5" x14ac:dyDescent="0.2">
      <c r="B354">
        <v>11</v>
      </c>
      <c r="C354">
        <v>1.64</v>
      </c>
      <c r="D354" t="s">
        <v>19</v>
      </c>
      <c r="E354" t="s">
        <v>25</v>
      </c>
    </row>
    <row r="355" spans="2:5" x14ac:dyDescent="0.2">
      <c r="B355">
        <v>12</v>
      </c>
      <c r="C355">
        <v>1.1399999999999999</v>
      </c>
      <c r="D355" t="s">
        <v>80</v>
      </c>
    </row>
    <row r="356" spans="2:5" x14ac:dyDescent="0.2">
      <c r="B356">
        <v>13</v>
      </c>
      <c r="C356">
        <v>1.95</v>
      </c>
      <c r="D356" t="s">
        <v>26</v>
      </c>
      <c r="E356" t="s">
        <v>27</v>
      </c>
    </row>
    <row r="357" spans="2:5" x14ac:dyDescent="0.2">
      <c r="B357">
        <v>14</v>
      </c>
      <c r="C357">
        <v>0.87</v>
      </c>
      <c r="D357" t="s">
        <v>31</v>
      </c>
    </row>
    <row r="358" spans="2:5" x14ac:dyDescent="0.2">
      <c r="B358">
        <v>15</v>
      </c>
      <c r="C358">
        <v>2.7</v>
      </c>
      <c r="D358" t="s">
        <v>128</v>
      </c>
    </row>
    <row r="359" spans="2:5" x14ac:dyDescent="0.2">
      <c r="B359">
        <v>16</v>
      </c>
      <c r="C359">
        <v>0.57999999999999996</v>
      </c>
      <c r="D359" t="s">
        <v>37</v>
      </c>
    </row>
    <row r="360" spans="2:5" x14ac:dyDescent="0.2">
      <c r="B360">
        <v>17</v>
      </c>
      <c r="C360">
        <v>3.72</v>
      </c>
      <c r="D360" t="s">
        <v>38</v>
      </c>
      <c r="E360" t="s">
        <v>39</v>
      </c>
    </row>
    <row r="361" spans="2:5" x14ac:dyDescent="0.2">
      <c r="B361">
        <v>18</v>
      </c>
      <c r="C361">
        <v>4.08</v>
      </c>
      <c r="D361" t="s">
        <v>46</v>
      </c>
      <c r="E361" t="s">
        <v>47</v>
      </c>
    </row>
    <row r="362" spans="2:5" x14ac:dyDescent="0.2">
      <c r="B362">
        <v>19</v>
      </c>
      <c r="C362">
        <v>4.18</v>
      </c>
      <c r="D362" t="s">
        <v>48</v>
      </c>
      <c r="E362" t="s">
        <v>109</v>
      </c>
    </row>
    <row r="363" spans="2:5" x14ac:dyDescent="0.2">
      <c r="B363">
        <v>20</v>
      </c>
      <c r="C363">
        <v>4.63</v>
      </c>
      <c r="D363" t="s">
        <v>38</v>
      </c>
      <c r="E363" t="s">
        <v>39</v>
      </c>
    </row>
    <row r="364" spans="2:5" x14ac:dyDescent="0.2">
      <c r="B364">
        <v>21</v>
      </c>
      <c r="C364">
        <v>5.76</v>
      </c>
      <c r="D364" t="s">
        <v>46</v>
      </c>
      <c r="E364" t="s">
        <v>47</v>
      </c>
    </row>
    <row r="365" spans="2:5" x14ac:dyDescent="0.2">
      <c r="B365">
        <v>22</v>
      </c>
      <c r="C365">
        <v>0.45</v>
      </c>
      <c r="D365" t="s">
        <v>19</v>
      </c>
      <c r="E365" t="s">
        <v>129</v>
      </c>
    </row>
    <row r="366" spans="2:5" x14ac:dyDescent="0.2">
      <c r="B366">
        <v>23</v>
      </c>
      <c r="C366">
        <v>7.01</v>
      </c>
      <c r="D366" t="s">
        <v>46</v>
      </c>
      <c r="E366" t="s">
        <v>47</v>
      </c>
    </row>
    <row r="367" spans="2:5" x14ac:dyDescent="0.2">
      <c r="B367">
        <v>24</v>
      </c>
      <c r="C367">
        <v>3.34</v>
      </c>
      <c r="D367" t="s">
        <v>101</v>
      </c>
    </row>
    <row r="368" spans="2:5" x14ac:dyDescent="0.2">
      <c r="B368">
        <v>25</v>
      </c>
      <c r="C368">
        <v>6.22</v>
      </c>
      <c r="D368" t="s">
        <v>46</v>
      </c>
      <c r="E368" t="s">
        <v>47</v>
      </c>
    </row>
    <row r="369" spans="1:6" x14ac:dyDescent="0.2">
      <c r="B369">
        <v>26</v>
      </c>
      <c r="C369">
        <v>9.4</v>
      </c>
      <c r="D369" t="s">
        <v>19</v>
      </c>
      <c r="E369" t="s">
        <v>46</v>
      </c>
      <c r="F369" t="s">
        <v>47</v>
      </c>
    </row>
    <row r="370" spans="1:6" x14ac:dyDescent="0.2">
      <c r="B370">
        <v>27</v>
      </c>
      <c r="C370">
        <v>7.11</v>
      </c>
      <c r="D370" t="s">
        <v>89</v>
      </c>
    </row>
    <row r="371" spans="1:6" x14ac:dyDescent="0.2">
      <c r="B371">
        <v>28</v>
      </c>
      <c r="C371">
        <v>10.59</v>
      </c>
      <c r="D371" t="s">
        <v>46</v>
      </c>
      <c r="E371" t="s">
        <v>47</v>
      </c>
    </row>
    <row r="372" spans="1:6" x14ac:dyDescent="0.2">
      <c r="B372">
        <v>29</v>
      </c>
      <c r="C372">
        <v>10.27</v>
      </c>
      <c r="D372" t="s">
        <v>46</v>
      </c>
      <c r="E372" t="s">
        <v>47</v>
      </c>
    </row>
    <row r="373" spans="1:6" x14ac:dyDescent="0.2">
      <c r="B373">
        <v>30</v>
      </c>
      <c r="C373">
        <v>4.0199999999999996</v>
      </c>
      <c r="D373" t="s">
        <v>46</v>
      </c>
      <c r="E373" t="s">
        <v>47</v>
      </c>
    </row>
    <row r="374" spans="1:6" x14ac:dyDescent="0.2">
      <c r="A374">
        <v>13</v>
      </c>
      <c r="B374" t="s">
        <v>12</v>
      </c>
      <c r="C374" t="s">
        <v>13</v>
      </c>
      <c r="D374" t="s">
        <v>67</v>
      </c>
    </row>
    <row r="375" spans="1:6" x14ac:dyDescent="0.2">
      <c r="B375">
        <v>1</v>
      </c>
      <c r="C375">
        <v>1</v>
      </c>
      <c r="D375" t="s">
        <v>14</v>
      </c>
    </row>
    <row r="376" spans="1:6" x14ac:dyDescent="0.2">
      <c r="B376">
        <v>2</v>
      </c>
      <c r="C376">
        <v>0.64</v>
      </c>
      <c r="D376" t="s">
        <v>104</v>
      </c>
    </row>
    <row r="377" spans="1:6" x14ac:dyDescent="0.2">
      <c r="B377">
        <v>3</v>
      </c>
      <c r="C377">
        <v>0.73</v>
      </c>
      <c r="D377" t="s">
        <v>19</v>
      </c>
      <c r="E377" t="s">
        <v>79</v>
      </c>
    </row>
    <row r="378" spans="1:6" x14ac:dyDescent="0.2">
      <c r="B378">
        <v>4</v>
      </c>
      <c r="C378">
        <v>0.66</v>
      </c>
      <c r="D378" t="s">
        <v>15</v>
      </c>
      <c r="E378" t="s">
        <v>16</v>
      </c>
    </row>
    <row r="379" spans="1:6" x14ac:dyDescent="0.2">
      <c r="B379">
        <v>5</v>
      </c>
      <c r="C379">
        <v>0.75</v>
      </c>
      <c r="D379" t="s">
        <v>20</v>
      </c>
    </row>
    <row r="380" spans="1:6" x14ac:dyDescent="0.2">
      <c r="B380">
        <v>6</v>
      </c>
      <c r="C380">
        <v>0.59</v>
      </c>
      <c r="D380" t="s">
        <v>19</v>
      </c>
      <c r="E380" t="s">
        <v>32</v>
      </c>
    </row>
    <row r="381" spans="1:6" x14ac:dyDescent="0.2">
      <c r="B381">
        <v>7</v>
      </c>
      <c r="C381">
        <v>0.74</v>
      </c>
      <c r="D381" t="s">
        <v>23</v>
      </c>
      <c r="E381" t="s">
        <v>24</v>
      </c>
    </row>
    <row r="382" spans="1:6" x14ac:dyDescent="0.2">
      <c r="B382">
        <v>8</v>
      </c>
      <c r="C382">
        <v>0.5</v>
      </c>
      <c r="D382" t="s">
        <v>23</v>
      </c>
      <c r="E382" t="s">
        <v>24</v>
      </c>
    </row>
    <row r="383" spans="1:6" x14ac:dyDescent="0.2">
      <c r="B383">
        <v>9</v>
      </c>
      <c r="C383">
        <v>1.45</v>
      </c>
      <c r="D383" t="s">
        <v>37</v>
      </c>
    </row>
    <row r="384" spans="1:6" x14ac:dyDescent="0.2">
      <c r="B384">
        <v>10</v>
      </c>
      <c r="C384">
        <v>2.63</v>
      </c>
      <c r="D384" t="s">
        <v>26</v>
      </c>
      <c r="E384" t="s">
        <v>27</v>
      </c>
    </row>
    <row r="385" spans="2:5" x14ac:dyDescent="0.2">
      <c r="B385">
        <v>11</v>
      </c>
      <c r="C385">
        <v>0.27</v>
      </c>
      <c r="D385" t="s">
        <v>19</v>
      </c>
      <c r="E385" t="s">
        <v>25</v>
      </c>
    </row>
    <row r="386" spans="2:5" x14ac:dyDescent="0.2">
      <c r="B386">
        <v>12</v>
      </c>
      <c r="C386">
        <v>0.75</v>
      </c>
      <c r="D386" t="s">
        <v>31</v>
      </c>
    </row>
    <row r="387" spans="2:5" x14ac:dyDescent="0.2">
      <c r="B387">
        <v>13</v>
      </c>
      <c r="C387">
        <v>0.78</v>
      </c>
      <c r="D387" t="s">
        <v>130</v>
      </c>
      <c r="E387" t="s">
        <v>118</v>
      </c>
    </row>
    <row r="388" spans="2:5" x14ac:dyDescent="0.2">
      <c r="B388">
        <v>14</v>
      </c>
      <c r="C388">
        <v>0.66</v>
      </c>
      <c r="D388" t="s">
        <v>37</v>
      </c>
    </row>
    <row r="389" spans="2:5" x14ac:dyDescent="0.2">
      <c r="B389">
        <v>15</v>
      </c>
      <c r="C389">
        <v>4.59</v>
      </c>
      <c r="D389" t="s">
        <v>38</v>
      </c>
      <c r="E389" t="s">
        <v>39</v>
      </c>
    </row>
    <row r="390" spans="2:5" x14ac:dyDescent="0.2">
      <c r="B390">
        <v>16</v>
      </c>
      <c r="C390">
        <v>0.34</v>
      </c>
      <c r="D390" t="s">
        <v>35</v>
      </c>
      <c r="E390" t="s">
        <v>36</v>
      </c>
    </row>
    <row r="391" spans="2:5" x14ac:dyDescent="0.2">
      <c r="B391">
        <v>17</v>
      </c>
      <c r="C391">
        <v>5.18</v>
      </c>
      <c r="D391" t="s">
        <v>46</v>
      </c>
      <c r="E391" t="s">
        <v>47</v>
      </c>
    </row>
    <row r="392" spans="2:5" x14ac:dyDescent="0.2">
      <c r="B392">
        <v>18</v>
      </c>
      <c r="C392">
        <v>5.27</v>
      </c>
      <c r="D392" t="s">
        <v>46</v>
      </c>
      <c r="E392" t="s">
        <v>47</v>
      </c>
    </row>
    <row r="393" spans="2:5" x14ac:dyDescent="0.2">
      <c r="B393">
        <v>19</v>
      </c>
      <c r="C393">
        <v>5.82</v>
      </c>
      <c r="D393" t="s">
        <v>38</v>
      </c>
      <c r="E393" t="s">
        <v>39</v>
      </c>
    </row>
    <row r="394" spans="2:5" x14ac:dyDescent="0.2">
      <c r="B394">
        <v>20</v>
      </c>
      <c r="C394">
        <v>0.41</v>
      </c>
      <c r="D394" t="s">
        <v>100</v>
      </c>
    </row>
    <row r="395" spans="2:5" x14ac:dyDescent="0.2">
      <c r="B395">
        <v>21</v>
      </c>
      <c r="C395">
        <v>7.3</v>
      </c>
      <c r="D395" t="s">
        <v>46</v>
      </c>
      <c r="E395" t="s">
        <v>47</v>
      </c>
    </row>
    <row r="396" spans="2:5" x14ac:dyDescent="0.2">
      <c r="B396">
        <v>22</v>
      </c>
      <c r="C396">
        <v>0.25</v>
      </c>
      <c r="D396" t="s">
        <v>19</v>
      </c>
      <c r="E396" t="s">
        <v>131</v>
      </c>
    </row>
    <row r="397" spans="2:5" x14ac:dyDescent="0.2">
      <c r="B397">
        <v>23</v>
      </c>
      <c r="C397">
        <v>8.92</v>
      </c>
      <c r="D397" t="s">
        <v>46</v>
      </c>
      <c r="E397" t="s">
        <v>47</v>
      </c>
    </row>
    <row r="398" spans="2:5" x14ac:dyDescent="0.2">
      <c r="B398">
        <v>24</v>
      </c>
      <c r="C398">
        <v>1.84</v>
      </c>
      <c r="D398" t="s">
        <v>101</v>
      </c>
    </row>
    <row r="399" spans="2:5" x14ac:dyDescent="0.2">
      <c r="B399">
        <v>25</v>
      </c>
      <c r="C399">
        <v>4.51</v>
      </c>
      <c r="D399" t="s">
        <v>46</v>
      </c>
      <c r="E399" t="s">
        <v>47</v>
      </c>
    </row>
    <row r="400" spans="2:5" x14ac:dyDescent="0.2">
      <c r="B400">
        <v>26</v>
      </c>
      <c r="C400">
        <v>11.78</v>
      </c>
      <c r="D400" t="s">
        <v>19</v>
      </c>
      <c r="E400" t="s">
        <v>89</v>
      </c>
    </row>
    <row r="401" spans="1:6" x14ac:dyDescent="0.2">
      <c r="B401">
        <v>27</v>
      </c>
      <c r="C401">
        <v>2.14</v>
      </c>
      <c r="D401" t="s">
        <v>46</v>
      </c>
      <c r="E401" t="s">
        <v>47</v>
      </c>
    </row>
    <row r="402" spans="1:6" x14ac:dyDescent="0.2">
      <c r="B402">
        <v>28</v>
      </c>
      <c r="C402">
        <v>13.31</v>
      </c>
      <c r="D402" t="s">
        <v>89</v>
      </c>
    </row>
    <row r="403" spans="1:6" x14ac:dyDescent="0.2">
      <c r="B403">
        <v>29</v>
      </c>
      <c r="C403">
        <v>13.03</v>
      </c>
      <c r="D403" t="s">
        <v>46</v>
      </c>
      <c r="E403" t="s">
        <v>47</v>
      </c>
    </row>
    <row r="404" spans="1:6" x14ac:dyDescent="0.2">
      <c r="B404">
        <v>30</v>
      </c>
      <c r="C404">
        <v>3.14</v>
      </c>
      <c r="D404" t="s">
        <v>46</v>
      </c>
      <c r="E404" t="s">
        <v>47</v>
      </c>
    </row>
    <row r="405" spans="1:6" x14ac:dyDescent="0.2">
      <c r="A405">
        <v>14</v>
      </c>
      <c r="B405" t="s">
        <v>12</v>
      </c>
      <c r="C405" t="s">
        <v>13</v>
      </c>
      <c r="D405" t="s">
        <v>67</v>
      </c>
    </row>
    <row r="406" spans="1:6" x14ac:dyDescent="0.2">
      <c r="B406">
        <v>1</v>
      </c>
      <c r="C406">
        <v>1.4</v>
      </c>
      <c r="D406" t="s">
        <v>14</v>
      </c>
    </row>
    <row r="407" spans="1:6" x14ac:dyDescent="0.2">
      <c r="B407">
        <v>2</v>
      </c>
      <c r="C407">
        <v>0.49</v>
      </c>
      <c r="D407" t="s">
        <v>104</v>
      </c>
    </row>
    <row r="408" spans="1:6" x14ac:dyDescent="0.2">
      <c r="B408">
        <v>3</v>
      </c>
      <c r="C408">
        <v>1.1100000000000001</v>
      </c>
      <c r="D408" t="s">
        <v>19</v>
      </c>
      <c r="E408" t="s">
        <v>15</v>
      </c>
      <c r="F408" t="s">
        <v>16</v>
      </c>
    </row>
    <row r="409" spans="1:6" x14ac:dyDescent="0.2">
      <c r="B409">
        <v>4</v>
      </c>
      <c r="C409">
        <v>0.81</v>
      </c>
      <c r="D409" t="s">
        <v>20</v>
      </c>
    </row>
    <row r="410" spans="1:6" x14ac:dyDescent="0.2">
      <c r="B410">
        <v>5</v>
      </c>
      <c r="C410">
        <v>1.05</v>
      </c>
      <c r="D410" t="s">
        <v>19</v>
      </c>
      <c r="E410" t="s">
        <v>32</v>
      </c>
    </row>
    <row r="411" spans="1:6" x14ac:dyDescent="0.2">
      <c r="B411">
        <v>6</v>
      </c>
      <c r="C411">
        <v>1.02</v>
      </c>
      <c r="D411" t="s">
        <v>23</v>
      </c>
      <c r="E411" t="s">
        <v>24</v>
      </c>
    </row>
    <row r="412" spans="1:6" x14ac:dyDescent="0.2">
      <c r="B412">
        <v>7</v>
      </c>
      <c r="C412">
        <v>0.7</v>
      </c>
      <c r="D412" t="s">
        <v>23</v>
      </c>
      <c r="E412" t="s">
        <v>24</v>
      </c>
    </row>
    <row r="413" spans="1:6" x14ac:dyDescent="0.2">
      <c r="B413">
        <v>8</v>
      </c>
      <c r="C413">
        <v>1.81</v>
      </c>
      <c r="D413" t="s">
        <v>25</v>
      </c>
    </row>
    <row r="414" spans="1:6" x14ac:dyDescent="0.2">
      <c r="B414">
        <v>9</v>
      </c>
      <c r="C414">
        <v>2.1800000000000002</v>
      </c>
      <c r="D414" t="s">
        <v>26</v>
      </c>
      <c r="E414" t="s">
        <v>27</v>
      </c>
    </row>
    <row r="415" spans="1:6" x14ac:dyDescent="0.2">
      <c r="B415">
        <v>10</v>
      </c>
      <c r="C415">
        <v>1.1299999999999999</v>
      </c>
      <c r="D415" t="s">
        <v>19</v>
      </c>
      <c r="E415" t="s">
        <v>31</v>
      </c>
    </row>
    <row r="416" spans="1:6" x14ac:dyDescent="0.2">
      <c r="B416">
        <v>11</v>
      </c>
      <c r="C416">
        <v>0.63</v>
      </c>
      <c r="D416" t="s">
        <v>19</v>
      </c>
      <c r="E416" t="s">
        <v>32</v>
      </c>
    </row>
    <row r="417" spans="2:6" x14ac:dyDescent="0.2">
      <c r="B417">
        <v>12</v>
      </c>
      <c r="C417">
        <v>1.1100000000000001</v>
      </c>
      <c r="D417" t="s">
        <v>19</v>
      </c>
      <c r="E417" t="s">
        <v>33</v>
      </c>
      <c r="F417" t="s">
        <v>34</v>
      </c>
    </row>
    <row r="418" spans="2:6" x14ac:dyDescent="0.2">
      <c r="B418">
        <v>13</v>
      </c>
      <c r="C418">
        <v>0.62</v>
      </c>
      <c r="D418" t="s">
        <v>19</v>
      </c>
      <c r="E418" t="s">
        <v>35</v>
      </c>
      <c r="F418" t="s">
        <v>36</v>
      </c>
    </row>
    <row r="419" spans="2:6" x14ac:dyDescent="0.2">
      <c r="B419">
        <v>14</v>
      </c>
      <c r="C419">
        <v>0.79</v>
      </c>
      <c r="D419" t="s">
        <v>85</v>
      </c>
    </row>
    <row r="420" spans="2:6" x14ac:dyDescent="0.2">
      <c r="B420">
        <v>15</v>
      </c>
      <c r="C420">
        <v>3.35</v>
      </c>
      <c r="D420" t="s">
        <v>38</v>
      </c>
      <c r="E420" t="s">
        <v>39</v>
      </c>
    </row>
    <row r="421" spans="2:6" x14ac:dyDescent="0.2">
      <c r="B421">
        <v>16</v>
      </c>
      <c r="C421">
        <v>0.39</v>
      </c>
      <c r="D421" t="s">
        <v>40</v>
      </c>
      <c r="E421" t="s">
        <v>41</v>
      </c>
    </row>
    <row r="422" spans="2:6" x14ac:dyDescent="0.2">
      <c r="B422">
        <v>17</v>
      </c>
      <c r="C422">
        <v>0.45</v>
      </c>
      <c r="D422" t="s">
        <v>86</v>
      </c>
      <c r="E422" t="s">
        <v>36</v>
      </c>
    </row>
    <row r="423" spans="2:6" x14ac:dyDescent="0.2">
      <c r="B423">
        <v>18</v>
      </c>
      <c r="C423">
        <v>0.4</v>
      </c>
      <c r="D423" t="s">
        <v>35</v>
      </c>
      <c r="E423" t="s">
        <v>36</v>
      </c>
    </row>
    <row r="424" spans="2:6" x14ac:dyDescent="0.2">
      <c r="B424">
        <v>19</v>
      </c>
      <c r="C424">
        <v>4.04</v>
      </c>
      <c r="D424" t="s">
        <v>19</v>
      </c>
      <c r="E424" t="s">
        <v>46</v>
      </c>
      <c r="F424" t="s">
        <v>47</v>
      </c>
    </row>
    <row r="425" spans="2:6" x14ac:dyDescent="0.2">
      <c r="B425">
        <v>20</v>
      </c>
      <c r="C425">
        <v>4.04</v>
      </c>
      <c r="D425" t="s">
        <v>87</v>
      </c>
      <c r="E425" t="s">
        <v>39</v>
      </c>
    </row>
    <row r="426" spans="2:6" x14ac:dyDescent="0.2">
      <c r="B426">
        <v>21</v>
      </c>
      <c r="C426">
        <v>4.58</v>
      </c>
      <c r="D426" t="s">
        <v>38</v>
      </c>
      <c r="E426" t="s">
        <v>39</v>
      </c>
    </row>
    <row r="427" spans="2:6" x14ac:dyDescent="0.2">
      <c r="B427">
        <v>22</v>
      </c>
      <c r="C427">
        <v>5.66</v>
      </c>
      <c r="D427" t="s">
        <v>46</v>
      </c>
      <c r="E427" t="s">
        <v>47</v>
      </c>
    </row>
    <row r="428" spans="2:6" x14ac:dyDescent="0.2">
      <c r="B428">
        <v>23</v>
      </c>
      <c r="C428">
        <v>7.02</v>
      </c>
      <c r="D428" t="s">
        <v>46</v>
      </c>
      <c r="E428" t="s">
        <v>47</v>
      </c>
    </row>
    <row r="429" spans="2:6" x14ac:dyDescent="0.2">
      <c r="B429">
        <v>24</v>
      </c>
      <c r="C429">
        <v>2.15</v>
      </c>
      <c r="D429" t="s">
        <v>49</v>
      </c>
      <c r="E429" t="s">
        <v>50</v>
      </c>
    </row>
    <row r="430" spans="2:6" x14ac:dyDescent="0.2">
      <c r="B430">
        <v>25</v>
      </c>
      <c r="C430">
        <v>10.53</v>
      </c>
      <c r="D430" t="s">
        <v>46</v>
      </c>
      <c r="E430" t="s">
        <v>47</v>
      </c>
    </row>
    <row r="431" spans="2:6" x14ac:dyDescent="0.2">
      <c r="B431">
        <v>26</v>
      </c>
      <c r="C431">
        <v>9.2100000000000009</v>
      </c>
      <c r="D431" t="s">
        <v>19</v>
      </c>
      <c r="E431" t="s">
        <v>46</v>
      </c>
      <c r="F431" t="s">
        <v>47</v>
      </c>
    </row>
    <row r="432" spans="2:6" x14ac:dyDescent="0.2">
      <c r="B432">
        <v>27</v>
      </c>
      <c r="C432">
        <v>3.89</v>
      </c>
      <c r="D432" t="s">
        <v>46</v>
      </c>
      <c r="E432" t="s">
        <v>47</v>
      </c>
    </row>
    <row r="433" spans="1:6" x14ac:dyDescent="0.2">
      <c r="B433">
        <v>28</v>
      </c>
      <c r="C433">
        <v>10.52</v>
      </c>
      <c r="D433" t="s">
        <v>46</v>
      </c>
      <c r="E433" t="s">
        <v>47</v>
      </c>
    </row>
    <row r="434" spans="1:6" x14ac:dyDescent="0.2">
      <c r="B434">
        <v>29</v>
      </c>
      <c r="C434">
        <v>10.1</v>
      </c>
      <c r="D434" t="s">
        <v>46</v>
      </c>
      <c r="E434" t="s">
        <v>47</v>
      </c>
    </row>
    <row r="435" spans="1:6" x14ac:dyDescent="0.2">
      <c r="B435">
        <v>30</v>
      </c>
      <c r="C435">
        <v>8.8000000000000007</v>
      </c>
      <c r="D435" t="s">
        <v>46</v>
      </c>
      <c r="E435" t="s">
        <v>47</v>
      </c>
    </row>
    <row r="436" spans="1:6" x14ac:dyDescent="0.2">
      <c r="A436">
        <v>15</v>
      </c>
      <c r="B436" t="s">
        <v>12</v>
      </c>
      <c r="C436" t="s">
        <v>13</v>
      </c>
      <c r="D436" t="s">
        <v>67</v>
      </c>
    </row>
    <row r="437" spans="1:6" x14ac:dyDescent="0.2">
      <c r="B437">
        <v>1</v>
      </c>
      <c r="C437">
        <v>1.08</v>
      </c>
      <c r="D437" t="s">
        <v>14</v>
      </c>
    </row>
    <row r="438" spans="1:6" x14ac:dyDescent="0.2">
      <c r="B438">
        <v>2</v>
      </c>
      <c r="C438">
        <v>0.82</v>
      </c>
      <c r="D438" t="s">
        <v>15</v>
      </c>
      <c r="E438" t="s">
        <v>16</v>
      </c>
    </row>
    <row r="439" spans="1:6" x14ac:dyDescent="0.2">
      <c r="B439">
        <v>3</v>
      </c>
      <c r="C439">
        <v>0.62</v>
      </c>
      <c r="D439" t="s">
        <v>20</v>
      </c>
    </row>
    <row r="440" spans="1:6" x14ac:dyDescent="0.2">
      <c r="B440">
        <v>4</v>
      </c>
      <c r="C440">
        <v>1.1000000000000001</v>
      </c>
      <c r="D440" t="s">
        <v>19</v>
      </c>
      <c r="E440" t="s">
        <v>44</v>
      </c>
      <c r="F440" t="s">
        <v>45</v>
      </c>
    </row>
    <row r="441" spans="1:6" x14ac:dyDescent="0.2">
      <c r="B441">
        <v>5</v>
      </c>
      <c r="C441">
        <v>0.87</v>
      </c>
      <c r="D441" t="s">
        <v>23</v>
      </c>
      <c r="E441" t="s">
        <v>24</v>
      </c>
    </row>
    <row r="442" spans="1:6" x14ac:dyDescent="0.2">
      <c r="B442">
        <v>6</v>
      </c>
      <c r="C442">
        <v>0.61</v>
      </c>
      <c r="D442" t="s">
        <v>23</v>
      </c>
      <c r="E442" t="s">
        <v>24</v>
      </c>
    </row>
    <row r="443" spans="1:6" x14ac:dyDescent="0.2">
      <c r="B443">
        <v>7</v>
      </c>
      <c r="C443">
        <v>1.55</v>
      </c>
      <c r="D443" t="s">
        <v>25</v>
      </c>
    </row>
    <row r="444" spans="1:6" x14ac:dyDescent="0.2">
      <c r="B444">
        <v>8</v>
      </c>
      <c r="C444">
        <v>2.41</v>
      </c>
      <c r="D444" t="s">
        <v>19</v>
      </c>
      <c r="E444" t="s">
        <v>26</v>
      </c>
      <c r="F444" t="s">
        <v>27</v>
      </c>
    </row>
    <row r="445" spans="1:6" x14ac:dyDescent="0.2">
      <c r="B445">
        <v>9</v>
      </c>
      <c r="C445">
        <v>0.32</v>
      </c>
      <c r="D445" t="s">
        <v>19</v>
      </c>
      <c r="E445" t="s">
        <v>25</v>
      </c>
    </row>
    <row r="446" spans="1:6" x14ac:dyDescent="0.2">
      <c r="B446">
        <v>10</v>
      </c>
      <c r="C446">
        <v>1.21</v>
      </c>
      <c r="D446" t="s">
        <v>19</v>
      </c>
      <c r="E446" t="s">
        <v>31</v>
      </c>
    </row>
    <row r="447" spans="1:6" x14ac:dyDescent="0.2">
      <c r="B447">
        <v>11</v>
      </c>
      <c r="C447">
        <v>0.63</v>
      </c>
      <c r="D447" t="s">
        <v>19</v>
      </c>
      <c r="E447" t="s">
        <v>32</v>
      </c>
    </row>
    <row r="448" spans="1:6" x14ac:dyDescent="0.2">
      <c r="B448">
        <v>12</v>
      </c>
      <c r="C448">
        <v>1.17</v>
      </c>
      <c r="D448" t="s">
        <v>19</v>
      </c>
      <c r="E448" t="s">
        <v>106</v>
      </c>
      <c r="F448" t="s">
        <v>107</v>
      </c>
    </row>
    <row r="449" spans="2:6" x14ac:dyDescent="0.2">
      <c r="B449">
        <v>13</v>
      </c>
      <c r="C449">
        <v>0.54</v>
      </c>
      <c r="D449" t="s">
        <v>19</v>
      </c>
      <c r="E449" t="s">
        <v>35</v>
      </c>
      <c r="F449" t="s">
        <v>36</v>
      </c>
    </row>
    <row r="450" spans="2:6" x14ac:dyDescent="0.2">
      <c r="B450">
        <v>14</v>
      </c>
      <c r="C450">
        <v>0.63</v>
      </c>
      <c r="D450" t="s">
        <v>37</v>
      </c>
    </row>
    <row r="451" spans="2:6" x14ac:dyDescent="0.2">
      <c r="B451">
        <v>15</v>
      </c>
      <c r="C451">
        <v>3.59</v>
      </c>
      <c r="D451" t="s">
        <v>38</v>
      </c>
      <c r="E451" t="s">
        <v>39</v>
      </c>
    </row>
    <row r="452" spans="2:6" x14ac:dyDescent="0.2">
      <c r="B452">
        <v>16</v>
      </c>
      <c r="C452">
        <v>0.43</v>
      </c>
      <c r="D452" t="s">
        <v>42</v>
      </c>
      <c r="E452" t="s">
        <v>43</v>
      </c>
    </row>
    <row r="453" spans="2:6" x14ac:dyDescent="0.2">
      <c r="B453">
        <v>17</v>
      </c>
      <c r="C453">
        <v>0.37</v>
      </c>
      <c r="D453" t="s">
        <v>86</v>
      </c>
      <c r="E453" t="s">
        <v>36</v>
      </c>
    </row>
    <row r="454" spans="2:6" x14ac:dyDescent="0.2">
      <c r="B454">
        <v>18</v>
      </c>
      <c r="C454">
        <v>4.2300000000000004</v>
      </c>
      <c r="D454" t="s">
        <v>19</v>
      </c>
      <c r="E454" t="s">
        <v>46</v>
      </c>
      <c r="F454" t="s">
        <v>47</v>
      </c>
    </row>
    <row r="455" spans="2:6" x14ac:dyDescent="0.2">
      <c r="B455">
        <v>19</v>
      </c>
      <c r="C455">
        <v>4.24</v>
      </c>
      <c r="D455" t="s">
        <v>46</v>
      </c>
      <c r="E455" t="s">
        <v>47</v>
      </c>
    </row>
    <row r="456" spans="2:6" x14ac:dyDescent="0.2">
      <c r="B456">
        <v>20</v>
      </c>
      <c r="C456">
        <v>4.83</v>
      </c>
      <c r="D456" t="s">
        <v>38</v>
      </c>
      <c r="E456" t="s">
        <v>39</v>
      </c>
    </row>
    <row r="457" spans="2:6" x14ac:dyDescent="0.2">
      <c r="B457">
        <v>21</v>
      </c>
      <c r="C457">
        <v>6.24</v>
      </c>
      <c r="D457" t="s">
        <v>46</v>
      </c>
      <c r="E457" t="s">
        <v>47</v>
      </c>
    </row>
    <row r="458" spans="2:6" x14ac:dyDescent="0.2">
      <c r="B458">
        <v>22</v>
      </c>
      <c r="C458">
        <v>0.3</v>
      </c>
      <c r="D458" t="s">
        <v>19</v>
      </c>
      <c r="E458" t="s">
        <v>49</v>
      </c>
      <c r="F458" t="s">
        <v>50</v>
      </c>
    </row>
    <row r="459" spans="2:6" x14ac:dyDescent="0.2">
      <c r="B459">
        <v>23</v>
      </c>
      <c r="C459">
        <v>7.69</v>
      </c>
      <c r="D459" t="s">
        <v>46</v>
      </c>
      <c r="E459" t="s">
        <v>47</v>
      </c>
    </row>
    <row r="460" spans="2:6" x14ac:dyDescent="0.2">
      <c r="B460">
        <v>24</v>
      </c>
      <c r="C460">
        <v>1.79</v>
      </c>
      <c r="D460" t="s">
        <v>49</v>
      </c>
      <c r="E460" t="s">
        <v>50</v>
      </c>
    </row>
    <row r="461" spans="2:6" x14ac:dyDescent="0.2">
      <c r="B461">
        <v>25</v>
      </c>
      <c r="C461">
        <v>6.84</v>
      </c>
      <c r="D461" t="s">
        <v>46</v>
      </c>
      <c r="E461" t="s">
        <v>47</v>
      </c>
    </row>
    <row r="462" spans="2:6" x14ac:dyDescent="0.2">
      <c r="B462">
        <v>26</v>
      </c>
      <c r="C462">
        <v>10.31</v>
      </c>
      <c r="D462" t="s">
        <v>46</v>
      </c>
      <c r="E462" t="s">
        <v>47</v>
      </c>
    </row>
    <row r="463" spans="2:6" x14ac:dyDescent="0.2">
      <c r="B463">
        <v>27</v>
      </c>
      <c r="C463">
        <v>6.84</v>
      </c>
      <c r="D463" t="s">
        <v>46</v>
      </c>
      <c r="E463" t="s">
        <v>47</v>
      </c>
    </row>
    <row r="464" spans="2:6" x14ac:dyDescent="0.2">
      <c r="B464">
        <v>28</v>
      </c>
      <c r="C464">
        <v>11.86</v>
      </c>
      <c r="D464" t="s">
        <v>46</v>
      </c>
      <c r="E464" t="s">
        <v>47</v>
      </c>
    </row>
    <row r="465" spans="1:8" x14ac:dyDescent="0.2">
      <c r="B465">
        <v>29</v>
      </c>
      <c r="C465">
        <v>11.82</v>
      </c>
      <c r="D465" t="s">
        <v>46</v>
      </c>
      <c r="E465" t="s">
        <v>47</v>
      </c>
    </row>
    <row r="466" spans="1:8" x14ac:dyDescent="0.2">
      <c r="B466">
        <v>30</v>
      </c>
      <c r="C466">
        <v>5.07</v>
      </c>
      <c r="D466" t="s">
        <v>46</v>
      </c>
      <c r="E466" t="s">
        <v>47</v>
      </c>
    </row>
    <row r="467" spans="1:8" x14ac:dyDescent="0.2">
      <c r="A467">
        <v>16</v>
      </c>
      <c r="B467" t="s">
        <v>12</v>
      </c>
      <c r="C467" t="s">
        <v>13</v>
      </c>
      <c r="D467" t="s">
        <v>67</v>
      </c>
    </row>
    <row r="468" spans="1:8" x14ac:dyDescent="0.2">
      <c r="B468">
        <v>1</v>
      </c>
      <c r="C468">
        <v>0.95</v>
      </c>
      <c r="D468" t="s">
        <v>17</v>
      </c>
      <c r="E468" t="s">
        <v>34</v>
      </c>
    </row>
    <row r="469" spans="1:8" x14ac:dyDescent="0.2">
      <c r="B469">
        <v>2</v>
      </c>
      <c r="C469">
        <v>1.66</v>
      </c>
      <c r="D469" t="s">
        <v>14</v>
      </c>
    </row>
    <row r="470" spans="1:8" x14ac:dyDescent="0.2">
      <c r="B470">
        <v>3</v>
      </c>
      <c r="C470">
        <v>1.1399999999999999</v>
      </c>
      <c r="D470" t="s">
        <v>79</v>
      </c>
    </row>
    <row r="471" spans="1:8" x14ac:dyDescent="0.2">
      <c r="B471">
        <v>4</v>
      </c>
      <c r="C471">
        <v>1</v>
      </c>
      <c r="D471" t="s">
        <v>15</v>
      </c>
      <c r="E471" t="s">
        <v>16</v>
      </c>
    </row>
    <row r="472" spans="1:8" x14ac:dyDescent="0.2">
      <c r="B472">
        <v>5</v>
      </c>
      <c r="C472">
        <v>1.53</v>
      </c>
      <c r="D472" t="s">
        <v>20</v>
      </c>
    </row>
    <row r="473" spans="1:8" x14ac:dyDescent="0.2">
      <c r="B473">
        <v>6</v>
      </c>
      <c r="C473">
        <v>0.87</v>
      </c>
      <c r="D473" t="s">
        <v>19</v>
      </c>
      <c r="E473" t="s">
        <v>32</v>
      </c>
    </row>
    <row r="474" spans="1:8" x14ac:dyDescent="0.2">
      <c r="B474">
        <v>7</v>
      </c>
      <c r="C474">
        <v>1.18</v>
      </c>
      <c r="D474" t="s">
        <v>23</v>
      </c>
      <c r="E474" t="s">
        <v>24</v>
      </c>
    </row>
    <row r="475" spans="1:8" x14ac:dyDescent="0.2">
      <c r="B475">
        <v>8</v>
      </c>
      <c r="C475">
        <v>0.84</v>
      </c>
      <c r="D475" t="s">
        <v>128</v>
      </c>
    </row>
    <row r="476" spans="1:8" x14ac:dyDescent="0.2">
      <c r="B476">
        <v>9</v>
      </c>
      <c r="C476">
        <v>2.0099999999999998</v>
      </c>
      <c r="D476" t="s">
        <v>37</v>
      </c>
    </row>
    <row r="477" spans="1:8" x14ac:dyDescent="0.2">
      <c r="B477">
        <v>10</v>
      </c>
      <c r="C477">
        <v>1.98</v>
      </c>
      <c r="D477" t="s">
        <v>26</v>
      </c>
      <c r="E477" t="s">
        <v>27</v>
      </c>
    </row>
    <row r="478" spans="1:8" x14ac:dyDescent="0.2">
      <c r="B478">
        <v>11</v>
      </c>
      <c r="C478">
        <v>1.41</v>
      </c>
      <c r="D478" t="s">
        <v>19</v>
      </c>
      <c r="E478" t="s">
        <v>31</v>
      </c>
    </row>
    <row r="479" spans="1:8" x14ac:dyDescent="0.2">
      <c r="B479">
        <v>12</v>
      </c>
      <c r="C479">
        <v>0.52</v>
      </c>
      <c r="D479" t="s">
        <v>19</v>
      </c>
      <c r="E479" t="s">
        <v>32</v>
      </c>
    </row>
    <row r="480" spans="1:8" x14ac:dyDescent="0.2">
      <c r="B480">
        <v>13</v>
      </c>
      <c r="C480">
        <v>3.1</v>
      </c>
      <c r="D480" t="s">
        <v>19</v>
      </c>
      <c r="E480" t="s">
        <v>96</v>
      </c>
      <c r="F480" t="s">
        <v>29</v>
      </c>
      <c r="G480" t="s">
        <v>97</v>
      </c>
      <c r="H480" t="s">
        <v>30</v>
      </c>
    </row>
    <row r="481" spans="2:6" x14ac:dyDescent="0.2">
      <c r="B481">
        <v>14</v>
      </c>
      <c r="C481">
        <v>2.16</v>
      </c>
      <c r="D481" t="s">
        <v>19</v>
      </c>
      <c r="E481" t="s">
        <v>35</v>
      </c>
      <c r="F481" t="s">
        <v>36</v>
      </c>
    </row>
    <row r="482" spans="2:6" x14ac:dyDescent="0.2">
      <c r="B482">
        <v>15</v>
      </c>
      <c r="C482">
        <v>2.21</v>
      </c>
      <c r="D482" t="s">
        <v>19</v>
      </c>
      <c r="E482" t="s">
        <v>132</v>
      </c>
      <c r="F482" t="s">
        <v>133</v>
      </c>
    </row>
    <row r="483" spans="2:6" x14ac:dyDescent="0.2">
      <c r="B483">
        <v>16</v>
      </c>
      <c r="C483">
        <v>0.78</v>
      </c>
      <c r="D483" t="s">
        <v>37</v>
      </c>
    </row>
    <row r="484" spans="2:6" x14ac:dyDescent="0.2">
      <c r="B484">
        <v>17</v>
      </c>
      <c r="C484">
        <v>3.2</v>
      </c>
      <c r="D484" t="s">
        <v>38</v>
      </c>
      <c r="E484" t="s">
        <v>39</v>
      </c>
    </row>
    <row r="485" spans="2:6" x14ac:dyDescent="0.2">
      <c r="B485">
        <v>18</v>
      </c>
      <c r="C485">
        <v>0.53</v>
      </c>
      <c r="D485" t="s">
        <v>35</v>
      </c>
      <c r="E485" t="s">
        <v>36</v>
      </c>
    </row>
    <row r="486" spans="2:6" x14ac:dyDescent="0.2">
      <c r="B486">
        <v>19</v>
      </c>
      <c r="C486">
        <v>3.33</v>
      </c>
      <c r="D486" t="s">
        <v>46</v>
      </c>
      <c r="E486" t="s">
        <v>47</v>
      </c>
    </row>
    <row r="487" spans="2:6" x14ac:dyDescent="0.2">
      <c r="B487">
        <v>20</v>
      </c>
      <c r="C487">
        <v>3.41</v>
      </c>
      <c r="D487" t="s">
        <v>48</v>
      </c>
      <c r="E487" t="s">
        <v>109</v>
      </c>
    </row>
    <row r="488" spans="2:6" x14ac:dyDescent="0.2">
      <c r="B488">
        <v>21</v>
      </c>
      <c r="C488">
        <v>3.76</v>
      </c>
      <c r="D488" t="s">
        <v>38</v>
      </c>
      <c r="E488" t="s">
        <v>39</v>
      </c>
    </row>
    <row r="489" spans="2:6" x14ac:dyDescent="0.2">
      <c r="B489">
        <v>22</v>
      </c>
      <c r="C489">
        <v>4.66</v>
      </c>
      <c r="D489" t="s">
        <v>46</v>
      </c>
      <c r="E489" t="s">
        <v>47</v>
      </c>
    </row>
    <row r="490" spans="2:6" x14ac:dyDescent="0.2">
      <c r="B490">
        <v>23</v>
      </c>
      <c r="C490">
        <v>5.7</v>
      </c>
      <c r="D490" t="s">
        <v>46</v>
      </c>
      <c r="E490" t="s">
        <v>47</v>
      </c>
    </row>
    <row r="491" spans="2:6" x14ac:dyDescent="0.2">
      <c r="B491">
        <v>24</v>
      </c>
      <c r="C491">
        <v>4.62</v>
      </c>
      <c r="D491" t="s">
        <v>49</v>
      </c>
      <c r="E491" t="s">
        <v>50</v>
      </c>
    </row>
    <row r="492" spans="2:6" x14ac:dyDescent="0.2">
      <c r="B492">
        <v>25</v>
      </c>
      <c r="C492">
        <v>10.53</v>
      </c>
      <c r="D492" t="s">
        <v>46</v>
      </c>
      <c r="E492" t="s">
        <v>47</v>
      </c>
    </row>
    <row r="493" spans="2:6" x14ac:dyDescent="0.2">
      <c r="B493">
        <v>26</v>
      </c>
      <c r="C493">
        <v>7.55</v>
      </c>
      <c r="D493" t="s">
        <v>46</v>
      </c>
      <c r="E493" t="s">
        <v>47</v>
      </c>
    </row>
    <row r="494" spans="2:6" x14ac:dyDescent="0.2">
      <c r="B494">
        <v>27</v>
      </c>
      <c r="C494">
        <v>4.6399999999999997</v>
      </c>
      <c r="D494" t="s">
        <v>46</v>
      </c>
      <c r="E494" t="s">
        <v>47</v>
      </c>
    </row>
    <row r="495" spans="2:6" x14ac:dyDescent="0.2">
      <c r="B495">
        <v>28</v>
      </c>
      <c r="C495">
        <v>8.43</v>
      </c>
      <c r="D495" t="s">
        <v>46</v>
      </c>
      <c r="E495" t="s">
        <v>47</v>
      </c>
    </row>
    <row r="496" spans="2:6" x14ac:dyDescent="0.2">
      <c r="B496">
        <v>29</v>
      </c>
      <c r="C496">
        <v>8.43</v>
      </c>
      <c r="D496" t="s">
        <v>46</v>
      </c>
      <c r="E496" t="s">
        <v>47</v>
      </c>
    </row>
    <row r="497" spans="1:6" x14ac:dyDescent="0.2">
      <c r="B497">
        <v>30</v>
      </c>
      <c r="C497">
        <v>7.87</v>
      </c>
      <c r="D497" t="s">
        <v>46</v>
      </c>
      <c r="E497" t="s">
        <v>47</v>
      </c>
    </row>
    <row r="498" spans="1:6" x14ac:dyDescent="0.2">
      <c r="A498">
        <v>17</v>
      </c>
      <c r="B498" t="s">
        <v>12</v>
      </c>
      <c r="C498" t="s">
        <v>13</v>
      </c>
      <c r="D498" t="s">
        <v>67</v>
      </c>
    </row>
    <row r="499" spans="1:6" x14ac:dyDescent="0.2">
      <c r="B499">
        <v>1</v>
      </c>
      <c r="C499">
        <v>0.62</v>
      </c>
      <c r="D499" t="s">
        <v>116</v>
      </c>
    </row>
    <row r="500" spans="1:6" x14ac:dyDescent="0.2">
      <c r="B500">
        <v>2</v>
      </c>
      <c r="C500">
        <v>1.1100000000000001</v>
      </c>
      <c r="D500" t="s">
        <v>14</v>
      </c>
    </row>
    <row r="501" spans="1:6" x14ac:dyDescent="0.2">
      <c r="B501">
        <v>3</v>
      </c>
      <c r="C501">
        <v>0.63</v>
      </c>
      <c r="D501" t="s">
        <v>104</v>
      </c>
    </row>
    <row r="502" spans="1:6" x14ac:dyDescent="0.2">
      <c r="B502">
        <v>4</v>
      </c>
      <c r="C502">
        <v>0.99</v>
      </c>
      <c r="D502" t="s">
        <v>15</v>
      </c>
      <c r="E502" t="s">
        <v>16</v>
      </c>
    </row>
    <row r="503" spans="1:6" x14ac:dyDescent="0.2">
      <c r="B503">
        <v>5</v>
      </c>
      <c r="C503">
        <v>1.02</v>
      </c>
      <c r="D503" t="s">
        <v>20</v>
      </c>
    </row>
    <row r="504" spans="1:6" x14ac:dyDescent="0.2">
      <c r="B504">
        <v>6</v>
      </c>
      <c r="C504">
        <v>1.33</v>
      </c>
      <c r="D504" t="s">
        <v>19</v>
      </c>
      <c r="E504" t="s">
        <v>44</v>
      </c>
      <c r="F504" t="s">
        <v>45</v>
      </c>
    </row>
    <row r="505" spans="1:6" x14ac:dyDescent="0.2">
      <c r="B505">
        <v>7</v>
      </c>
      <c r="C505">
        <v>1.01</v>
      </c>
      <c r="D505" t="s">
        <v>23</v>
      </c>
      <c r="E505" t="s">
        <v>24</v>
      </c>
    </row>
    <row r="506" spans="1:6" x14ac:dyDescent="0.2">
      <c r="B506">
        <v>8</v>
      </c>
      <c r="C506">
        <v>0.7</v>
      </c>
      <c r="D506" t="s">
        <v>23</v>
      </c>
      <c r="E506" t="s">
        <v>24</v>
      </c>
    </row>
    <row r="507" spans="1:6" x14ac:dyDescent="0.2">
      <c r="B507">
        <v>9</v>
      </c>
      <c r="C507">
        <v>1.8</v>
      </c>
      <c r="D507" t="s">
        <v>37</v>
      </c>
    </row>
    <row r="508" spans="1:6" x14ac:dyDescent="0.2">
      <c r="B508">
        <v>10</v>
      </c>
      <c r="C508">
        <v>2.16</v>
      </c>
      <c r="D508" t="s">
        <v>19</v>
      </c>
      <c r="E508" t="s">
        <v>26</v>
      </c>
      <c r="F508" t="s">
        <v>27</v>
      </c>
    </row>
    <row r="509" spans="1:6" x14ac:dyDescent="0.2">
      <c r="B509">
        <v>11</v>
      </c>
      <c r="C509">
        <v>1.59</v>
      </c>
      <c r="D509" t="s">
        <v>19</v>
      </c>
      <c r="E509" t="s">
        <v>31</v>
      </c>
    </row>
    <row r="510" spans="1:6" x14ac:dyDescent="0.2">
      <c r="B510">
        <v>12</v>
      </c>
      <c r="C510">
        <v>0.63</v>
      </c>
      <c r="D510" t="s">
        <v>19</v>
      </c>
      <c r="E510" t="s">
        <v>32</v>
      </c>
    </row>
    <row r="511" spans="1:6" x14ac:dyDescent="0.2">
      <c r="B511">
        <v>13</v>
      </c>
      <c r="C511">
        <v>1.48</v>
      </c>
      <c r="D511" t="s">
        <v>19</v>
      </c>
      <c r="E511" t="s">
        <v>106</v>
      </c>
      <c r="F511" t="s">
        <v>107</v>
      </c>
    </row>
    <row r="512" spans="1:6" x14ac:dyDescent="0.2">
      <c r="B512">
        <v>14</v>
      </c>
      <c r="C512">
        <v>0.72</v>
      </c>
      <c r="D512" t="s">
        <v>19</v>
      </c>
      <c r="E512" t="s">
        <v>35</v>
      </c>
      <c r="F512" t="s">
        <v>36</v>
      </c>
    </row>
    <row r="513" spans="2:6" x14ac:dyDescent="0.2">
      <c r="B513">
        <v>15</v>
      </c>
      <c r="C513">
        <v>0.85</v>
      </c>
      <c r="D513" t="s">
        <v>37</v>
      </c>
    </row>
    <row r="514" spans="2:6" x14ac:dyDescent="0.2">
      <c r="B514">
        <v>16</v>
      </c>
      <c r="C514">
        <v>3.21</v>
      </c>
      <c r="D514" t="s">
        <v>38</v>
      </c>
      <c r="E514" t="s">
        <v>39</v>
      </c>
    </row>
    <row r="515" spans="2:6" x14ac:dyDescent="0.2">
      <c r="B515">
        <v>17</v>
      </c>
      <c r="C515">
        <v>0.6</v>
      </c>
      <c r="D515" t="s">
        <v>19</v>
      </c>
      <c r="E515" t="s">
        <v>42</v>
      </c>
      <c r="F515" t="s">
        <v>43</v>
      </c>
    </row>
    <row r="516" spans="2:6" x14ac:dyDescent="0.2">
      <c r="B516">
        <v>18</v>
      </c>
      <c r="C516">
        <v>1.01</v>
      </c>
      <c r="D516" t="s">
        <v>19</v>
      </c>
      <c r="E516" t="s">
        <v>86</v>
      </c>
      <c r="F516" t="s">
        <v>36</v>
      </c>
    </row>
    <row r="517" spans="2:6" x14ac:dyDescent="0.2">
      <c r="B517">
        <v>19</v>
      </c>
      <c r="C517">
        <v>4.04</v>
      </c>
      <c r="D517" t="s">
        <v>19</v>
      </c>
      <c r="E517" t="s">
        <v>46</v>
      </c>
      <c r="F517" t="s">
        <v>47</v>
      </c>
    </row>
    <row r="518" spans="2:6" x14ac:dyDescent="0.2">
      <c r="B518">
        <v>20</v>
      </c>
      <c r="C518">
        <v>4.25</v>
      </c>
      <c r="D518" t="s">
        <v>87</v>
      </c>
      <c r="E518" t="s">
        <v>39</v>
      </c>
    </row>
    <row r="519" spans="2:6" x14ac:dyDescent="0.2">
      <c r="B519">
        <v>21</v>
      </c>
      <c r="C519">
        <v>4.92</v>
      </c>
      <c r="D519" t="s">
        <v>38</v>
      </c>
      <c r="E519" t="s">
        <v>39</v>
      </c>
    </row>
    <row r="520" spans="2:6" x14ac:dyDescent="0.2">
      <c r="B520">
        <v>22</v>
      </c>
      <c r="C520">
        <v>6.37</v>
      </c>
      <c r="D520" t="s">
        <v>46</v>
      </c>
      <c r="E520" t="s">
        <v>47</v>
      </c>
    </row>
    <row r="521" spans="2:6" x14ac:dyDescent="0.2">
      <c r="B521">
        <v>23</v>
      </c>
      <c r="C521">
        <v>7.87</v>
      </c>
      <c r="D521" t="s">
        <v>46</v>
      </c>
      <c r="E521" t="s">
        <v>47</v>
      </c>
    </row>
    <row r="522" spans="2:6" x14ac:dyDescent="0.2">
      <c r="B522">
        <v>24</v>
      </c>
      <c r="C522">
        <v>3.51</v>
      </c>
      <c r="D522" t="s">
        <v>49</v>
      </c>
      <c r="E522" t="s">
        <v>50</v>
      </c>
    </row>
    <row r="523" spans="2:6" x14ac:dyDescent="0.2">
      <c r="B523">
        <v>25</v>
      </c>
      <c r="C523">
        <v>4.82</v>
      </c>
      <c r="D523" t="s">
        <v>46</v>
      </c>
      <c r="E523" t="s">
        <v>47</v>
      </c>
    </row>
    <row r="524" spans="2:6" x14ac:dyDescent="0.2">
      <c r="B524">
        <v>26</v>
      </c>
      <c r="C524">
        <v>10.41</v>
      </c>
      <c r="D524" t="s">
        <v>46</v>
      </c>
      <c r="E524" t="s">
        <v>47</v>
      </c>
    </row>
    <row r="525" spans="2:6" x14ac:dyDescent="0.2">
      <c r="B525">
        <v>27</v>
      </c>
      <c r="C525">
        <v>5.21</v>
      </c>
      <c r="D525" t="s">
        <v>46</v>
      </c>
      <c r="E525" t="s">
        <v>47</v>
      </c>
    </row>
    <row r="526" spans="2:6" x14ac:dyDescent="0.2">
      <c r="B526">
        <v>28</v>
      </c>
      <c r="C526">
        <v>11.92</v>
      </c>
      <c r="D526" t="s">
        <v>46</v>
      </c>
      <c r="E526" t="s">
        <v>47</v>
      </c>
    </row>
    <row r="527" spans="2:6" x14ac:dyDescent="0.2">
      <c r="B527">
        <v>29</v>
      </c>
      <c r="C527">
        <v>11.53</v>
      </c>
      <c r="D527" t="s">
        <v>46</v>
      </c>
      <c r="E527" t="s">
        <v>47</v>
      </c>
    </row>
    <row r="528" spans="2:6" x14ac:dyDescent="0.2">
      <c r="B528">
        <v>30</v>
      </c>
      <c r="C528">
        <v>3.68</v>
      </c>
      <c r="D528" t="s">
        <v>46</v>
      </c>
      <c r="E528" t="s">
        <v>47</v>
      </c>
    </row>
    <row r="529" spans="1:5" x14ac:dyDescent="0.2">
      <c r="A529">
        <v>18</v>
      </c>
      <c r="B529" t="s">
        <v>12</v>
      </c>
      <c r="C529" t="s">
        <v>13</v>
      </c>
      <c r="D529" t="s">
        <v>67</v>
      </c>
    </row>
    <row r="530" spans="1:5" x14ac:dyDescent="0.2">
      <c r="B530">
        <v>1</v>
      </c>
      <c r="C530">
        <v>0.77</v>
      </c>
      <c r="D530" t="s">
        <v>134</v>
      </c>
      <c r="E530" t="s">
        <v>135</v>
      </c>
    </row>
    <row r="531" spans="1:5" x14ac:dyDescent="0.2">
      <c r="B531">
        <v>2</v>
      </c>
      <c r="C531">
        <v>1.19</v>
      </c>
      <c r="D531" t="s">
        <v>14</v>
      </c>
    </row>
    <row r="532" spans="1:5" x14ac:dyDescent="0.2">
      <c r="B532">
        <v>3</v>
      </c>
      <c r="C532">
        <v>0.46</v>
      </c>
      <c r="D532" t="s">
        <v>104</v>
      </c>
    </row>
    <row r="533" spans="1:5" x14ac:dyDescent="0.2">
      <c r="B533">
        <v>4</v>
      </c>
      <c r="C533">
        <v>1.38</v>
      </c>
      <c r="D533" t="s">
        <v>19</v>
      </c>
      <c r="E533" t="s">
        <v>79</v>
      </c>
    </row>
    <row r="534" spans="1:5" x14ac:dyDescent="0.2">
      <c r="B534">
        <v>5</v>
      </c>
      <c r="C534">
        <v>0.37</v>
      </c>
      <c r="D534" t="s">
        <v>136</v>
      </c>
      <c r="E534" t="s">
        <v>137</v>
      </c>
    </row>
    <row r="535" spans="1:5" x14ac:dyDescent="0.2">
      <c r="B535">
        <v>6</v>
      </c>
      <c r="C535">
        <v>0.89</v>
      </c>
      <c r="D535" t="s">
        <v>25</v>
      </c>
    </row>
    <row r="536" spans="1:5" x14ac:dyDescent="0.2">
      <c r="B536">
        <v>7</v>
      </c>
      <c r="C536">
        <v>0.28999999999999998</v>
      </c>
      <c r="D536" t="s">
        <v>138</v>
      </c>
      <c r="E536" t="s">
        <v>139</v>
      </c>
    </row>
    <row r="537" spans="1:5" x14ac:dyDescent="0.2">
      <c r="B537">
        <v>8</v>
      </c>
      <c r="C537">
        <v>0.78</v>
      </c>
      <c r="D537" t="s">
        <v>37</v>
      </c>
    </row>
    <row r="538" spans="1:5" x14ac:dyDescent="0.2">
      <c r="B538">
        <v>9</v>
      </c>
      <c r="C538">
        <v>0.77</v>
      </c>
      <c r="D538" t="s">
        <v>26</v>
      </c>
      <c r="E538" t="s">
        <v>27</v>
      </c>
    </row>
    <row r="539" spans="1:5" x14ac:dyDescent="0.2">
      <c r="B539">
        <v>10</v>
      </c>
      <c r="C539">
        <v>0.54</v>
      </c>
      <c r="D539" t="s">
        <v>140</v>
      </c>
    </row>
    <row r="540" spans="1:5" x14ac:dyDescent="0.2">
      <c r="B540">
        <v>11</v>
      </c>
      <c r="C540">
        <v>0.83</v>
      </c>
      <c r="D540" t="s">
        <v>19</v>
      </c>
      <c r="E540" t="s">
        <v>25</v>
      </c>
    </row>
    <row r="541" spans="1:5" x14ac:dyDescent="0.2">
      <c r="B541">
        <v>12</v>
      </c>
      <c r="C541">
        <v>1.42</v>
      </c>
      <c r="D541" t="s">
        <v>31</v>
      </c>
    </row>
    <row r="542" spans="1:5" x14ac:dyDescent="0.2">
      <c r="B542">
        <v>13</v>
      </c>
      <c r="C542">
        <v>0.19</v>
      </c>
      <c r="D542" t="s">
        <v>25</v>
      </c>
    </row>
    <row r="543" spans="1:5" x14ac:dyDescent="0.2">
      <c r="B543">
        <v>14</v>
      </c>
      <c r="C543">
        <v>3.13</v>
      </c>
      <c r="D543" t="s">
        <v>38</v>
      </c>
      <c r="E543" t="s">
        <v>39</v>
      </c>
    </row>
    <row r="544" spans="1:5" x14ac:dyDescent="0.2">
      <c r="B544">
        <v>15</v>
      </c>
      <c r="C544">
        <v>0.72</v>
      </c>
      <c r="D544" t="s">
        <v>25</v>
      </c>
    </row>
    <row r="545" spans="1:6" x14ac:dyDescent="0.2">
      <c r="B545">
        <v>16</v>
      </c>
      <c r="C545">
        <v>3.87</v>
      </c>
      <c r="D545" t="s">
        <v>46</v>
      </c>
      <c r="E545" t="s">
        <v>47</v>
      </c>
    </row>
    <row r="546" spans="1:6" x14ac:dyDescent="0.2">
      <c r="B546">
        <v>17</v>
      </c>
      <c r="C546">
        <v>0.48</v>
      </c>
      <c r="D546" t="s">
        <v>108</v>
      </c>
    </row>
    <row r="547" spans="1:6" x14ac:dyDescent="0.2">
      <c r="B547">
        <v>18</v>
      </c>
      <c r="C547">
        <v>4.12</v>
      </c>
      <c r="D547" t="s">
        <v>19</v>
      </c>
      <c r="E547" t="s">
        <v>48</v>
      </c>
      <c r="F547" t="s">
        <v>109</v>
      </c>
    </row>
    <row r="548" spans="1:6" x14ac:dyDescent="0.2">
      <c r="B548">
        <v>19</v>
      </c>
      <c r="C548">
        <v>4.5</v>
      </c>
      <c r="D548" t="s">
        <v>38</v>
      </c>
      <c r="E548" t="s">
        <v>39</v>
      </c>
    </row>
    <row r="549" spans="1:6" x14ac:dyDescent="0.2">
      <c r="B549">
        <v>20</v>
      </c>
      <c r="C549">
        <v>0.5</v>
      </c>
      <c r="D549" t="s">
        <v>141</v>
      </c>
      <c r="E549" t="s">
        <v>142</v>
      </c>
    </row>
    <row r="550" spans="1:6" x14ac:dyDescent="0.2">
      <c r="B550">
        <v>21</v>
      </c>
      <c r="C550">
        <v>5.49</v>
      </c>
      <c r="D550" t="s">
        <v>46</v>
      </c>
      <c r="E550" t="s">
        <v>47</v>
      </c>
    </row>
    <row r="551" spans="1:6" x14ac:dyDescent="0.2">
      <c r="B551">
        <v>22</v>
      </c>
      <c r="C551">
        <v>0.52</v>
      </c>
      <c r="D551" t="s">
        <v>19</v>
      </c>
      <c r="E551" t="s">
        <v>129</v>
      </c>
    </row>
    <row r="552" spans="1:6" x14ac:dyDescent="0.2">
      <c r="B552">
        <v>23</v>
      </c>
      <c r="C552">
        <v>6.72</v>
      </c>
      <c r="D552" t="s">
        <v>46</v>
      </c>
      <c r="E552" t="s">
        <v>47</v>
      </c>
    </row>
    <row r="553" spans="1:6" x14ac:dyDescent="0.2">
      <c r="B553">
        <v>24</v>
      </c>
      <c r="C553">
        <v>4.78</v>
      </c>
      <c r="D553" t="s">
        <v>101</v>
      </c>
    </row>
    <row r="554" spans="1:6" x14ac:dyDescent="0.2">
      <c r="B554">
        <v>25</v>
      </c>
      <c r="C554">
        <v>11.83</v>
      </c>
      <c r="D554" t="s">
        <v>46</v>
      </c>
      <c r="E554" t="s">
        <v>47</v>
      </c>
    </row>
    <row r="555" spans="1:6" x14ac:dyDescent="0.2">
      <c r="B555">
        <v>26</v>
      </c>
      <c r="C555">
        <v>8.9499999999999993</v>
      </c>
      <c r="D555" t="s">
        <v>46</v>
      </c>
      <c r="E555" t="s">
        <v>47</v>
      </c>
    </row>
    <row r="556" spans="1:6" x14ac:dyDescent="0.2">
      <c r="B556">
        <v>27</v>
      </c>
      <c r="C556">
        <v>5.0999999999999996</v>
      </c>
      <c r="D556" t="s">
        <v>46</v>
      </c>
      <c r="E556" t="s">
        <v>47</v>
      </c>
    </row>
    <row r="557" spans="1:6" x14ac:dyDescent="0.2">
      <c r="B557">
        <v>28</v>
      </c>
      <c r="C557">
        <v>10.1</v>
      </c>
      <c r="D557" t="s">
        <v>46</v>
      </c>
      <c r="E557" t="s">
        <v>47</v>
      </c>
    </row>
    <row r="558" spans="1:6" x14ac:dyDescent="0.2">
      <c r="B558">
        <v>29</v>
      </c>
      <c r="C558">
        <v>9.7100000000000009</v>
      </c>
      <c r="D558" t="s">
        <v>46</v>
      </c>
      <c r="E558" t="s">
        <v>47</v>
      </c>
    </row>
    <row r="559" spans="1:6" x14ac:dyDescent="0.2">
      <c r="B559">
        <v>30</v>
      </c>
      <c r="C559">
        <v>9.6</v>
      </c>
      <c r="D559" t="s">
        <v>46</v>
      </c>
      <c r="E559" t="s">
        <v>47</v>
      </c>
    </row>
    <row r="560" spans="1:6" x14ac:dyDescent="0.2">
      <c r="A560">
        <v>19</v>
      </c>
      <c r="B560" t="s">
        <v>12</v>
      </c>
      <c r="C560" t="s">
        <v>13</v>
      </c>
      <c r="D560" t="s">
        <v>67</v>
      </c>
    </row>
    <row r="561" spans="2:6" x14ac:dyDescent="0.2">
      <c r="B561">
        <v>1</v>
      </c>
      <c r="C561">
        <v>0.99</v>
      </c>
      <c r="D561" t="s">
        <v>110</v>
      </c>
    </row>
    <row r="562" spans="2:6" x14ac:dyDescent="0.2">
      <c r="B562">
        <v>2</v>
      </c>
      <c r="C562">
        <v>0.61</v>
      </c>
      <c r="D562" t="s">
        <v>23</v>
      </c>
      <c r="E562" t="s">
        <v>24</v>
      </c>
    </row>
    <row r="563" spans="2:6" x14ac:dyDescent="0.2">
      <c r="B563">
        <v>3</v>
      </c>
      <c r="C563">
        <v>0.63</v>
      </c>
      <c r="D563" t="s">
        <v>19</v>
      </c>
      <c r="E563" t="s">
        <v>23</v>
      </c>
      <c r="F563" t="s">
        <v>24</v>
      </c>
    </row>
    <row r="564" spans="2:6" x14ac:dyDescent="0.2">
      <c r="B564">
        <v>4</v>
      </c>
      <c r="C564">
        <v>2.15</v>
      </c>
      <c r="D564" t="s">
        <v>14</v>
      </c>
    </row>
    <row r="565" spans="2:6" x14ac:dyDescent="0.2">
      <c r="B565">
        <v>5</v>
      </c>
      <c r="C565">
        <v>1.33</v>
      </c>
      <c r="D565" t="s">
        <v>19</v>
      </c>
      <c r="E565" t="s">
        <v>15</v>
      </c>
      <c r="F565" t="s">
        <v>16</v>
      </c>
    </row>
    <row r="566" spans="2:6" x14ac:dyDescent="0.2">
      <c r="B566">
        <v>6</v>
      </c>
      <c r="C566">
        <v>1.26</v>
      </c>
      <c r="D566" t="s">
        <v>20</v>
      </c>
    </row>
    <row r="567" spans="2:6" x14ac:dyDescent="0.2">
      <c r="B567">
        <v>7</v>
      </c>
      <c r="C567">
        <v>1</v>
      </c>
      <c r="D567" t="s">
        <v>19</v>
      </c>
      <c r="E567" t="s">
        <v>32</v>
      </c>
    </row>
    <row r="568" spans="2:6" x14ac:dyDescent="0.2">
      <c r="B568">
        <v>8</v>
      </c>
      <c r="C568">
        <v>1.22</v>
      </c>
      <c r="D568" t="s">
        <v>19</v>
      </c>
      <c r="E568" t="s">
        <v>23</v>
      </c>
      <c r="F568" t="s">
        <v>24</v>
      </c>
    </row>
    <row r="569" spans="2:6" x14ac:dyDescent="0.2">
      <c r="B569">
        <v>9</v>
      </c>
      <c r="C569">
        <v>0.86</v>
      </c>
      <c r="D569" t="s">
        <v>23</v>
      </c>
      <c r="E569" t="s">
        <v>24</v>
      </c>
    </row>
    <row r="570" spans="2:6" x14ac:dyDescent="0.2">
      <c r="B570">
        <v>10</v>
      </c>
      <c r="C570">
        <v>2.2599999999999998</v>
      </c>
      <c r="D570" t="s">
        <v>25</v>
      </c>
    </row>
    <row r="571" spans="2:6" x14ac:dyDescent="0.2">
      <c r="B571">
        <v>11</v>
      </c>
      <c r="C571">
        <v>2.2000000000000002</v>
      </c>
      <c r="D571" t="s">
        <v>19</v>
      </c>
      <c r="E571" t="s">
        <v>26</v>
      </c>
      <c r="F571" t="s">
        <v>27</v>
      </c>
    </row>
    <row r="572" spans="2:6" x14ac:dyDescent="0.2">
      <c r="B572">
        <v>12</v>
      </c>
      <c r="C572">
        <v>1.46</v>
      </c>
      <c r="D572" t="s">
        <v>19</v>
      </c>
      <c r="E572" t="s">
        <v>31</v>
      </c>
    </row>
    <row r="573" spans="2:6" x14ac:dyDescent="0.2">
      <c r="B573">
        <v>13</v>
      </c>
      <c r="C573">
        <v>0.78</v>
      </c>
      <c r="D573" t="s">
        <v>19</v>
      </c>
      <c r="E573" t="s">
        <v>32</v>
      </c>
    </row>
    <row r="574" spans="2:6" x14ac:dyDescent="0.2">
      <c r="B574">
        <v>14</v>
      </c>
      <c r="C574">
        <v>0.97</v>
      </c>
      <c r="D574" t="s">
        <v>19</v>
      </c>
      <c r="E574" t="s">
        <v>35</v>
      </c>
      <c r="F574" t="s">
        <v>36</v>
      </c>
    </row>
    <row r="575" spans="2:6" x14ac:dyDescent="0.2">
      <c r="B575">
        <v>15</v>
      </c>
      <c r="C575">
        <v>0.66</v>
      </c>
      <c r="D575" t="s">
        <v>19</v>
      </c>
      <c r="E575" t="s">
        <v>35</v>
      </c>
      <c r="F575" t="s">
        <v>36</v>
      </c>
    </row>
    <row r="576" spans="2:6" x14ac:dyDescent="0.2">
      <c r="B576">
        <v>16</v>
      </c>
      <c r="C576">
        <v>0.87</v>
      </c>
      <c r="D576" t="s">
        <v>37</v>
      </c>
    </row>
    <row r="577" spans="1:6" x14ac:dyDescent="0.2">
      <c r="B577">
        <v>17</v>
      </c>
      <c r="C577">
        <v>3.77</v>
      </c>
      <c r="D577" t="s">
        <v>38</v>
      </c>
      <c r="E577" t="s">
        <v>39</v>
      </c>
    </row>
    <row r="578" spans="1:6" x14ac:dyDescent="0.2">
      <c r="B578">
        <v>18</v>
      </c>
      <c r="C578">
        <v>0.97</v>
      </c>
      <c r="D578" t="s">
        <v>19</v>
      </c>
      <c r="E578" t="s">
        <v>86</v>
      </c>
      <c r="F578" t="s">
        <v>36</v>
      </c>
    </row>
    <row r="579" spans="1:6" x14ac:dyDescent="0.2">
      <c r="B579">
        <v>19</v>
      </c>
      <c r="C579">
        <v>4.5199999999999996</v>
      </c>
      <c r="D579" t="s">
        <v>19</v>
      </c>
      <c r="E579" t="s">
        <v>46</v>
      </c>
      <c r="F579" t="s">
        <v>47</v>
      </c>
    </row>
    <row r="580" spans="1:6" x14ac:dyDescent="0.2">
      <c r="B580">
        <v>20</v>
      </c>
      <c r="C580">
        <v>4.38</v>
      </c>
      <c r="D580" t="s">
        <v>48</v>
      </c>
      <c r="E580" t="s">
        <v>109</v>
      </c>
    </row>
    <row r="581" spans="1:6" x14ac:dyDescent="0.2">
      <c r="B581">
        <v>21</v>
      </c>
      <c r="C581">
        <v>4.92</v>
      </c>
      <c r="D581" t="s">
        <v>38</v>
      </c>
      <c r="E581" t="s">
        <v>39</v>
      </c>
    </row>
    <row r="582" spans="1:6" x14ac:dyDescent="0.2">
      <c r="B582">
        <v>22</v>
      </c>
      <c r="C582">
        <v>6.21</v>
      </c>
      <c r="D582" t="s">
        <v>46</v>
      </c>
      <c r="E582" t="s">
        <v>47</v>
      </c>
    </row>
    <row r="583" spans="1:6" x14ac:dyDescent="0.2">
      <c r="B583">
        <v>23</v>
      </c>
      <c r="C583">
        <v>7.61</v>
      </c>
      <c r="D583" t="s">
        <v>46</v>
      </c>
      <c r="E583" t="s">
        <v>47</v>
      </c>
    </row>
    <row r="584" spans="1:6" x14ac:dyDescent="0.2">
      <c r="B584">
        <v>24</v>
      </c>
      <c r="C584">
        <v>4.01</v>
      </c>
      <c r="D584" t="s">
        <v>49</v>
      </c>
      <c r="E584" t="s">
        <v>50</v>
      </c>
    </row>
    <row r="585" spans="1:6" x14ac:dyDescent="0.2">
      <c r="B585">
        <v>25</v>
      </c>
      <c r="C585">
        <v>4.18</v>
      </c>
      <c r="D585" t="s">
        <v>46</v>
      </c>
      <c r="E585" t="s">
        <v>47</v>
      </c>
    </row>
    <row r="586" spans="1:6" x14ac:dyDescent="0.2">
      <c r="B586">
        <v>26</v>
      </c>
      <c r="C586">
        <v>10.17</v>
      </c>
      <c r="D586" t="s">
        <v>46</v>
      </c>
      <c r="E586" t="s">
        <v>47</v>
      </c>
    </row>
    <row r="587" spans="1:6" x14ac:dyDescent="0.2">
      <c r="B587">
        <v>27</v>
      </c>
      <c r="C587">
        <v>4.46</v>
      </c>
      <c r="D587" t="s">
        <v>46</v>
      </c>
      <c r="E587" t="s">
        <v>47</v>
      </c>
    </row>
    <row r="588" spans="1:6" x14ac:dyDescent="0.2">
      <c r="B588">
        <v>28</v>
      </c>
      <c r="C588">
        <v>11.45</v>
      </c>
      <c r="D588" t="s">
        <v>46</v>
      </c>
      <c r="E588" t="s">
        <v>47</v>
      </c>
    </row>
    <row r="589" spans="1:6" x14ac:dyDescent="0.2">
      <c r="B589">
        <v>29</v>
      </c>
      <c r="C589">
        <v>10.96</v>
      </c>
      <c r="D589" t="s">
        <v>46</v>
      </c>
      <c r="E589" t="s">
        <v>47</v>
      </c>
    </row>
    <row r="590" spans="1:6" x14ac:dyDescent="0.2">
      <c r="B590">
        <v>30</v>
      </c>
      <c r="C590">
        <v>3.13</v>
      </c>
      <c r="D590" t="s">
        <v>46</v>
      </c>
      <c r="E590" t="s">
        <v>47</v>
      </c>
    </row>
    <row r="591" spans="1:6" x14ac:dyDescent="0.2">
      <c r="A591">
        <v>20</v>
      </c>
      <c r="B591" t="s">
        <v>12</v>
      </c>
      <c r="C591" t="s">
        <v>13</v>
      </c>
      <c r="D591" t="s">
        <v>67</v>
      </c>
    </row>
    <row r="592" spans="1:6" x14ac:dyDescent="0.2">
      <c r="B592">
        <v>1</v>
      </c>
      <c r="C592">
        <v>1.69</v>
      </c>
      <c r="D592" t="s">
        <v>14</v>
      </c>
    </row>
    <row r="593" spans="2:8" x14ac:dyDescent="0.2">
      <c r="B593">
        <v>2</v>
      </c>
      <c r="C593">
        <v>1.24</v>
      </c>
      <c r="D593" t="s">
        <v>15</v>
      </c>
      <c r="E593" t="s">
        <v>16</v>
      </c>
    </row>
    <row r="594" spans="2:8" x14ac:dyDescent="0.2">
      <c r="B594">
        <v>3</v>
      </c>
      <c r="C594">
        <v>0.93</v>
      </c>
      <c r="D594" t="s">
        <v>20</v>
      </c>
    </row>
    <row r="595" spans="2:8" x14ac:dyDescent="0.2">
      <c r="B595">
        <v>4</v>
      </c>
      <c r="C595">
        <v>1.17</v>
      </c>
      <c r="D595" t="s">
        <v>19</v>
      </c>
      <c r="E595" t="s">
        <v>32</v>
      </c>
    </row>
    <row r="596" spans="2:8" x14ac:dyDescent="0.2">
      <c r="B596">
        <v>5</v>
      </c>
      <c r="C596">
        <v>1.33</v>
      </c>
      <c r="D596" t="s">
        <v>23</v>
      </c>
      <c r="E596" t="s">
        <v>24</v>
      </c>
    </row>
    <row r="597" spans="2:8" x14ac:dyDescent="0.2">
      <c r="B597">
        <v>6</v>
      </c>
      <c r="C597">
        <v>0.93</v>
      </c>
      <c r="D597" t="s">
        <v>19</v>
      </c>
      <c r="E597" t="s">
        <v>23</v>
      </c>
      <c r="F597" t="s">
        <v>24</v>
      </c>
    </row>
    <row r="598" spans="2:8" x14ac:dyDescent="0.2">
      <c r="B598">
        <v>7</v>
      </c>
      <c r="C598">
        <v>2.3199999999999998</v>
      </c>
      <c r="D598" t="s">
        <v>25</v>
      </c>
    </row>
    <row r="599" spans="2:8" x14ac:dyDescent="0.2">
      <c r="B599">
        <v>8</v>
      </c>
      <c r="C599">
        <v>1.84</v>
      </c>
      <c r="D599" t="s">
        <v>19</v>
      </c>
      <c r="E599" t="s">
        <v>26</v>
      </c>
      <c r="F599" t="s">
        <v>27</v>
      </c>
    </row>
    <row r="600" spans="2:8" x14ac:dyDescent="0.2">
      <c r="B600">
        <v>9</v>
      </c>
      <c r="C600">
        <v>0.56000000000000005</v>
      </c>
      <c r="D600" t="s">
        <v>19</v>
      </c>
      <c r="E600" t="s">
        <v>25</v>
      </c>
    </row>
    <row r="601" spans="2:8" x14ac:dyDescent="0.2">
      <c r="B601">
        <v>10</v>
      </c>
      <c r="C601">
        <v>1.44</v>
      </c>
      <c r="D601" t="s">
        <v>31</v>
      </c>
    </row>
    <row r="602" spans="2:8" x14ac:dyDescent="0.2">
      <c r="B602">
        <v>11</v>
      </c>
      <c r="C602">
        <v>0.48</v>
      </c>
      <c r="D602" t="s">
        <v>19</v>
      </c>
      <c r="E602" t="s">
        <v>32</v>
      </c>
    </row>
    <row r="603" spans="2:8" x14ac:dyDescent="0.2">
      <c r="B603">
        <v>12</v>
      </c>
      <c r="C603">
        <v>0.51</v>
      </c>
      <c r="D603" t="s">
        <v>19</v>
      </c>
      <c r="E603" t="s">
        <v>96</v>
      </c>
      <c r="F603" t="s">
        <v>29</v>
      </c>
      <c r="G603" t="s">
        <v>97</v>
      </c>
      <c r="H603" t="s">
        <v>30</v>
      </c>
    </row>
    <row r="604" spans="2:8" x14ac:dyDescent="0.2">
      <c r="B604">
        <v>13</v>
      </c>
      <c r="C604">
        <v>0.56999999999999995</v>
      </c>
      <c r="D604" t="s">
        <v>35</v>
      </c>
      <c r="E604" t="s">
        <v>36</v>
      </c>
    </row>
    <row r="605" spans="2:8" x14ac:dyDescent="0.2">
      <c r="B605">
        <v>14</v>
      </c>
      <c r="C605">
        <v>0.91</v>
      </c>
      <c r="D605" t="s">
        <v>108</v>
      </c>
    </row>
    <row r="606" spans="2:8" x14ac:dyDescent="0.2">
      <c r="B606">
        <v>15</v>
      </c>
      <c r="C606">
        <v>3.01</v>
      </c>
      <c r="D606" t="s">
        <v>38</v>
      </c>
      <c r="E606" t="s">
        <v>39</v>
      </c>
    </row>
    <row r="607" spans="2:8" x14ac:dyDescent="0.2">
      <c r="B607">
        <v>16</v>
      </c>
      <c r="C607">
        <v>0.68</v>
      </c>
      <c r="D607" t="s">
        <v>86</v>
      </c>
      <c r="E607" t="s">
        <v>36</v>
      </c>
    </row>
    <row r="608" spans="2:8" x14ac:dyDescent="0.2">
      <c r="B608">
        <v>17</v>
      </c>
      <c r="C608">
        <v>0.48</v>
      </c>
      <c r="D608" t="s">
        <v>35</v>
      </c>
      <c r="E608" t="s">
        <v>36</v>
      </c>
    </row>
    <row r="609" spans="1:7" x14ac:dyDescent="0.2">
      <c r="B609">
        <v>18</v>
      </c>
      <c r="C609">
        <v>3.44</v>
      </c>
      <c r="D609" t="s">
        <v>46</v>
      </c>
      <c r="E609" t="s">
        <v>47</v>
      </c>
    </row>
    <row r="610" spans="1:7" x14ac:dyDescent="0.2">
      <c r="B610">
        <v>19</v>
      </c>
      <c r="C610">
        <v>3.74</v>
      </c>
      <c r="D610" t="s">
        <v>48</v>
      </c>
      <c r="E610" t="s">
        <v>109</v>
      </c>
    </row>
    <row r="611" spans="1:7" x14ac:dyDescent="0.2">
      <c r="B611">
        <v>20</v>
      </c>
      <c r="C611">
        <v>4.2699999999999996</v>
      </c>
      <c r="D611" t="s">
        <v>38</v>
      </c>
      <c r="E611" t="s">
        <v>39</v>
      </c>
    </row>
    <row r="612" spans="1:7" x14ac:dyDescent="0.2">
      <c r="B612">
        <v>21</v>
      </c>
      <c r="C612">
        <v>5.34</v>
      </c>
      <c r="D612" t="s">
        <v>46</v>
      </c>
      <c r="E612" t="s">
        <v>47</v>
      </c>
    </row>
    <row r="613" spans="1:7" x14ac:dyDescent="0.2">
      <c r="B613">
        <v>22</v>
      </c>
      <c r="C613">
        <v>0.61</v>
      </c>
      <c r="D613" t="s">
        <v>143</v>
      </c>
    </row>
    <row r="614" spans="1:7" x14ac:dyDescent="0.2">
      <c r="B614">
        <v>23</v>
      </c>
      <c r="C614">
        <v>6.57</v>
      </c>
      <c r="D614" t="s">
        <v>46</v>
      </c>
      <c r="E614" t="s">
        <v>47</v>
      </c>
    </row>
    <row r="615" spans="1:7" x14ac:dyDescent="0.2">
      <c r="B615">
        <v>24</v>
      </c>
      <c r="C615">
        <v>6.11</v>
      </c>
      <c r="D615" t="s">
        <v>49</v>
      </c>
      <c r="E615" t="s">
        <v>50</v>
      </c>
    </row>
    <row r="616" spans="1:7" x14ac:dyDescent="0.2">
      <c r="B616">
        <v>25</v>
      </c>
      <c r="C616">
        <v>10.69</v>
      </c>
      <c r="D616" t="s">
        <v>46</v>
      </c>
      <c r="E616" t="s">
        <v>47</v>
      </c>
    </row>
    <row r="617" spans="1:7" x14ac:dyDescent="0.2">
      <c r="B617">
        <v>26</v>
      </c>
      <c r="C617">
        <v>8.59</v>
      </c>
      <c r="D617" t="s">
        <v>46</v>
      </c>
      <c r="E617" t="s">
        <v>47</v>
      </c>
    </row>
    <row r="618" spans="1:7" x14ac:dyDescent="0.2">
      <c r="B618">
        <v>27</v>
      </c>
      <c r="C618">
        <v>2.5499999999999998</v>
      </c>
      <c r="D618" t="s">
        <v>46</v>
      </c>
      <c r="E618" t="s">
        <v>47</v>
      </c>
    </row>
    <row r="619" spans="1:7" x14ac:dyDescent="0.2">
      <c r="B619">
        <v>28</v>
      </c>
      <c r="C619">
        <v>9.85</v>
      </c>
      <c r="D619" t="s">
        <v>46</v>
      </c>
      <c r="E619" t="s">
        <v>47</v>
      </c>
    </row>
    <row r="620" spans="1:7" x14ac:dyDescent="0.2">
      <c r="B620">
        <v>29</v>
      </c>
      <c r="C620">
        <v>9.7100000000000009</v>
      </c>
      <c r="D620" t="s">
        <v>46</v>
      </c>
      <c r="E620" t="s">
        <v>47</v>
      </c>
    </row>
    <row r="621" spans="1:7" x14ac:dyDescent="0.2">
      <c r="B621">
        <v>30</v>
      </c>
      <c r="C621">
        <v>8.4600000000000009</v>
      </c>
      <c r="D621" t="s">
        <v>46</v>
      </c>
      <c r="E621" t="s">
        <v>47</v>
      </c>
    </row>
    <row r="622" spans="1:7" x14ac:dyDescent="0.2">
      <c r="A622">
        <v>21</v>
      </c>
      <c r="B622" t="s">
        <v>12</v>
      </c>
      <c r="C622" t="s">
        <v>13</v>
      </c>
      <c r="D622" t="s">
        <v>67</v>
      </c>
    </row>
    <row r="623" spans="1:7" x14ac:dyDescent="0.2">
      <c r="B623">
        <v>1</v>
      </c>
      <c r="C623">
        <v>0.67</v>
      </c>
      <c r="D623" t="s">
        <v>23</v>
      </c>
      <c r="E623" t="s">
        <v>24</v>
      </c>
    </row>
    <row r="624" spans="1:7" x14ac:dyDescent="0.2">
      <c r="B624">
        <v>2</v>
      </c>
      <c r="C624">
        <v>0.68</v>
      </c>
      <c r="D624" t="s">
        <v>19</v>
      </c>
      <c r="E624" t="s">
        <v>111</v>
      </c>
      <c r="F624" t="s">
        <v>112</v>
      </c>
      <c r="G624" t="s">
        <v>113</v>
      </c>
    </row>
    <row r="625" spans="2:8" x14ac:dyDescent="0.2">
      <c r="B625">
        <v>3</v>
      </c>
      <c r="C625">
        <v>2.2999999999999998</v>
      </c>
      <c r="D625" t="s">
        <v>14</v>
      </c>
    </row>
    <row r="626" spans="2:8" x14ac:dyDescent="0.2">
      <c r="B626">
        <v>4</v>
      </c>
      <c r="C626">
        <v>1.36</v>
      </c>
      <c r="D626" t="s">
        <v>19</v>
      </c>
      <c r="E626" t="s">
        <v>15</v>
      </c>
      <c r="F626" t="s">
        <v>16</v>
      </c>
    </row>
    <row r="627" spans="2:8" x14ac:dyDescent="0.2">
      <c r="B627">
        <v>5</v>
      </c>
      <c r="C627">
        <v>1.31</v>
      </c>
      <c r="D627" t="s">
        <v>20</v>
      </c>
    </row>
    <row r="628" spans="2:8" x14ac:dyDescent="0.2">
      <c r="B628">
        <v>6</v>
      </c>
      <c r="C628">
        <v>1.24</v>
      </c>
      <c r="D628" t="s">
        <v>19</v>
      </c>
      <c r="E628" t="s">
        <v>32</v>
      </c>
    </row>
    <row r="629" spans="2:8" x14ac:dyDescent="0.2">
      <c r="B629">
        <v>7</v>
      </c>
      <c r="C629">
        <v>1.51</v>
      </c>
      <c r="D629" t="s">
        <v>19</v>
      </c>
      <c r="E629" t="s">
        <v>23</v>
      </c>
      <c r="F629" t="s">
        <v>24</v>
      </c>
    </row>
    <row r="630" spans="2:8" x14ac:dyDescent="0.2">
      <c r="B630">
        <v>8</v>
      </c>
      <c r="C630">
        <v>1.1599999999999999</v>
      </c>
      <c r="D630" t="s">
        <v>19</v>
      </c>
      <c r="E630" t="s">
        <v>23</v>
      </c>
      <c r="F630" t="s">
        <v>24</v>
      </c>
    </row>
    <row r="631" spans="2:8" x14ac:dyDescent="0.2">
      <c r="B631">
        <v>9</v>
      </c>
      <c r="C631">
        <v>2.76</v>
      </c>
      <c r="D631" t="s">
        <v>25</v>
      </c>
    </row>
    <row r="632" spans="2:8" x14ac:dyDescent="0.2">
      <c r="B632">
        <v>10</v>
      </c>
      <c r="C632">
        <v>1.93</v>
      </c>
      <c r="D632" t="s">
        <v>19</v>
      </c>
      <c r="E632" t="s">
        <v>26</v>
      </c>
      <c r="F632" t="s">
        <v>27</v>
      </c>
    </row>
    <row r="633" spans="2:8" x14ac:dyDescent="0.2">
      <c r="B633">
        <v>11</v>
      </c>
      <c r="C633">
        <v>0.6</v>
      </c>
      <c r="D633" t="s">
        <v>19</v>
      </c>
      <c r="E633" t="s">
        <v>25</v>
      </c>
    </row>
    <row r="634" spans="2:8" x14ac:dyDescent="0.2">
      <c r="B634">
        <v>12</v>
      </c>
      <c r="C634">
        <v>1.64</v>
      </c>
      <c r="D634" t="s">
        <v>19</v>
      </c>
      <c r="E634" t="s">
        <v>31</v>
      </c>
    </row>
    <row r="635" spans="2:8" x14ac:dyDescent="0.2">
      <c r="B635">
        <v>13</v>
      </c>
      <c r="C635">
        <v>1.1599999999999999</v>
      </c>
      <c r="D635" t="s">
        <v>19</v>
      </c>
      <c r="E635" t="s">
        <v>96</v>
      </c>
      <c r="F635" t="s">
        <v>29</v>
      </c>
      <c r="G635" t="s">
        <v>97</v>
      </c>
      <c r="H635" t="s">
        <v>30</v>
      </c>
    </row>
    <row r="636" spans="2:8" x14ac:dyDescent="0.2">
      <c r="B636">
        <v>14</v>
      </c>
      <c r="C636">
        <v>0.73</v>
      </c>
      <c r="D636" t="s">
        <v>19</v>
      </c>
      <c r="E636" t="s">
        <v>35</v>
      </c>
      <c r="F636" t="s">
        <v>36</v>
      </c>
    </row>
    <row r="637" spans="2:8" x14ac:dyDescent="0.2">
      <c r="B637">
        <v>15</v>
      </c>
      <c r="C637">
        <v>0.74</v>
      </c>
      <c r="D637" t="s">
        <v>19</v>
      </c>
      <c r="E637" t="s">
        <v>96</v>
      </c>
      <c r="F637" t="s">
        <v>29</v>
      </c>
      <c r="G637" t="s">
        <v>97</v>
      </c>
      <c r="H637" t="s">
        <v>30</v>
      </c>
    </row>
    <row r="638" spans="2:8" x14ac:dyDescent="0.2">
      <c r="B638">
        <v>16</v>
      </c>
      <c r="C638">
        <v>1.19</v>
      </c>
      <c r="D638" t="s">
        <v>37</v>
      </c>
    </row>
    <row r="639" spans="2:8" x14ac:dyDescent="0.2">
      <c r="B639">
        <v>17</v>
      </c>
      <c r="C639">
        <v>3.26</v>
      </c>
      <c r="D639" t="s">
        <v>38</v>
      </c>
      <c r="E639" t="s">
        <v>39</v>
      </c>
    </row>
    <row r="640" spans="2:8" x14ac:dyDescent="0.2">
      <c r="B640">
        <v>18</v>
      </c>
      <c r="C640">
        <v>0.71</v>
      </c>
      <c r="D640" t="s">
        <v>86</v>
      </c>
      <c r="E640" t="s">
        <v>36</v>
      </c>
    </row>
    <row r="641" spans="1:7" x14ac:dyDescent="0.2">
      <c r="B641">
        <v>19</v>
      </c>
      <c r="C641">
        <v>3.71</v>
      </c>
      <c r="D641" t="s">
        <v>46</v>
      </c>
      <c r="E641" t="s">
        <v>47</v>
      </c>
    </row>
    <row r="642" spans="1:7" x14ac:dyDescent="0.2">
      <c r="B642">
        <v>20</v>
      </c>
      <c r="C642">
        <v>3.98</v>
      </c>
      <c r="D642" t="s">
        <v>48</v>
      </c>
      <c r="E642" t="s">
        <v>109</v>
      </c>
    </row>
    <row r="643" spans="1:7" x14ac:dyDescent="0.2">
      <c r="B643">
        <v>21</v>
      </c>
      <c r="C643">
        <v>4.49</v>
      </c>
      <c r="D643" t="s">
        <v>38</v>
      </c>
      <c r="E643" t="s">
        <v>39</v>
      </c>
    </row>
    <row r="644" spans="1:7" x14ac:dyDescent="0.2">
      <c r="B644">
        <v>22</v>
      </c>
      <c r="C644">
        <v>5.55</v>
      </c>
      <c r="D644" t="s">
        <v>46</v>
      </c>
      <c r="E644" t="s">
        <v>47</v>
      </c>
    </row>
    <row r="645" spans="1:7" x14ac:dyDescent="0.2">
      <c r="B645">
        <v>23</v>
      </c>
      <c r="C645">
        <v>6.85</v>
      </c>
      <c r="D645" t="s">
        <v>46</v>
      </c>
      <c r="E645" t="s">
        <v>47</v>
      </c>
    </row>
    <row r="646" spans="1:7" x14ac:dyDescent="0.2">
      <c r="B646">
        <v>24</v>
      </c>
      <c r="C646">
        <v>3.8</v>
      </c>
      <c r="D646" t="s">
        <v>49</v>
      </c>
      <c r="E646" t="s">
        <v>50</v>
      </c>
    </row>
    <row r="647" spans="1:7" x14ac:dyDescent="0.2">
      <c r="B647">
        <v>25</v>
      </c>
      <c r="C647">
        <v>6.11</v>
      </c>
      <c r="D647" t="s">
        <v>46</v>
      </c>
      <c r="E647" t="s">
        <v>47</v>
      </c>
    </row>
    <row r="648" spans="1:7" x14ac:dyDescent="0.2">
      <c r="B648">
        <v>26</v>
      </c>
      <c r="C648">
        <v>9.0500000000000007</v>
      </c>
      <c r="D648" t="s">
        <v>46</v>
      </c>
      <c r="E648" t="s">
        <v>47</v>
      </c>
    </row>
    <row r="649" spans="1:7" x14ac:dyDescent="0.2">
      <c r="B649">
        <v>27</v>
      </c>
      <c r="C649">
        <v>5.66</v>
      </c>
      <c r="D649" t="s">
        <v>46</v>
      </c>
      <c r="E649" t="s">
        <v>47</v>
      </c>
    </row>
    <row r="650" spans="1:7" x14ac:dyDescent="0.2">
      <c r="B650">
        <v>28</v>
      </c>
      <c r="C650">
        <v>10.49</v>
      </c>
      <c r="D650" t="s">
        <v>46</v>
      </c>
      <c r="E650" t="s">
        <v>47</v>
      </c>
    </row>
    <row r="651" spans="1:7" x14ac:dyDescent="0.2">
      <c r="B651">
        <v>29</v>
      </c>
      <c r="C651">
        <v>10.47</v>
      </c>
      <c r="D651" t="s">
        <v>46</v>
      </c>
      <c r="E651" t="s">
        <v>47</v>
      </c>
    </row>
    <row r="652" spans="1:7" x14ac:dyDescent="0.2">
      <c r="B652">
        <v>30</v>
      </c>
      <c r="C652">
        <v>4.87</v>
      </c>
      <c r="D652" t="s">
        <v>46</v>
      </c>
      <c r="E652" t="s">
        <v>47</v>
      </c>
    </row>
    <row r="653" spans="1:7" x14ac:dyDescent="0.2">
      <c r="A653">
        <v>22</v>
      </c>
      <c r="B653" t="s">
        <v>12</v>
      </c>
      <c r="C653" t="s">
        <v>13</v>
      </c>
      <c r="D653" t="s">
        <v>67</v>
      </c>
    </row>
    <row r="654" spans="1:7" x14ac:dyDescent="0.2">
      <c r="B654">
        <v>1</v>
      </c>
      <c r="C654">
        <v>0.68</v>
      </c>
      <c r="D654" t="s">
        <v>23</v>
      </c>
      <c r="E654" t="s">
        <v>24</v>
      </c>
    </row>
    <row r="655" spans="1:7" x14ac:dyDescent="0.2">
      <c r="B655">
        <v>2</v>
      </c>
      <c r="C655">
        <v>0.72</v>
      </c>
      <c r="D655" t="s">
        <v>19</v>
      </c>
      <c r="E655" t="s">
        <v>111</v>
      </c>
      <c r="F655" t="s">
        <v>112</v>
      </c>
      <c r="G655" t="s">
        <v>113</v>
      </c>
    </row>
    <row r="656" spans="1:7" x14ac:dyDescent="0.2">
      <c r="B656">
        <v>3</v>
      </c>
      <c r="C656">
        <v>2.4900000000000002</v>
      </c>
      <c r="D656" t="s">
        <v>14</v>
      </c>
    </row>
    <row r="657" spans="2:8" x14ac:dyDescent="0.2">
      <c r="B657">
        <v>4</v>
      </c>
      <c r="C657">
        <v>1.38</v>
      </c>
      <c r="D657" t="s">
        <v>19</v>
      </c>
      <c r="E657" t="s">
        <v>15</v>
      </c>
      <c r="F657" t="s">
        <v>16</v>
      </c>
    </row>
    <row r="658" spans="2:8" x14ac:dyDescent="0.2">
      <c r="B658">
        <v>5</v>
      </c>
      <c r="C658">
        <v>1.46</v>
      </c>
      <c r="D658" t="s">
        <v>20</v>
      </c>
    </row>
    <row r="659" spans="2:8" x14ac:dyDescent="0.2">
      <c r="B659">
        <v>6</v>
      </c>
      <c r="C659">
        <v>1.27</v>
      </c>
      <c r="D659" t="s">
        <v>19</v>
      </c>
      <c r="E659" t="s">
        <v>32</v>
      </c>
    </row>
    <row r="660" spans="2:8" x14ac:dyDescent="0.2">
      <c r="B660">
        <v>7</v>
      </c>
      <c r="C660">
        <v>1.65</v>
      </c>
      <c r="D660" t="s">
        <v>19</v>
      </c>
      <c r="E660" t="s">
        <v>23</v>
      </c>
      <c r="F660" t="s">
        <v>24</v>
      </c>
    </row>
    <row r="661" spans="2:8" x14ac:dyDescent="0.2">
      <c r="B661">
        <v>8</v>
      </c>
      <c r="C661">
        <v>1.1299999999999999</v>
      </c>
      <c r="D661" t="s">
        <v>19</v>
      </c>
      <c r="E661" t="s">
        <v>23</v>
      </c>
      <c r="F661" t="s">
        <v>24</v>
      </c>
    </row>
    <row r="662" spans="2:8" x14ac:dyDescent="0.2">
      <c r="B662">
        <v>9</v>
      </c>
      <c r="C662">
        <v>2.85</v>
      </c>
      <c r="D662" t="s">
        <v>25</v>
      </c>
    </row>
    <row r="663" spans="2:8" x14ac:dyDescent="0.2">
      <c r="B663">
        <v>10</v>
      </c>
      <c r="C663">
        <v>2.06</v>
      </c>
      <c r="D663" t="s">
        <v>26</v>
      </c>
      <c r="E663" t="s">
        <v>27</v>
      </c>
    </row>
    <row r="664" spans="2:8" x14ac:dyDescent="0.2">
      <c r="B664">
        <v>11</v>
      </c>
      <c r="C664">
        <v>0.7</v>
      </c>
      <c r="D664" t="s">
        <v>144</v>
      </c>
      <c r="E664" t="s">
        <v>145</v>
      </c>
    </row>
    <row r="665" spans="2:8" x14ac:dyDescent="0.2">
      <c r="B665">
        <v>12</v>
      </c>
      <c r="C665">
        <v>1.61</v>
      </c>
      <c r="D665" t="s">
        <v>31</v>
      </c>
    </row>
    <row r="666" spans="2:8" x14ac:dyDescent="0.2">
      <c r="B666">
        <v>13</v>
      </c>
      <c r="C666">
        <v>0.89</v>
      </c>
      <c r="D666" t="s">
        <v>19</v>
      </c>
      <c r="E666" t="s">
        <v>96</v>
      </c>
      <c r="F666" t="s">
        <v>29</v>
      </c>
      <c r="G666" t="s">
        <v>97</v>
      </c>
      <c r="H666" t="s">
        <v>30</v>
      </c>
    </row>
    <row r="667" spans="2:8" x14ac:dyDescent="0.2">
      <c r="B667">
        <v>14</v>
      </c>
      <c r="C667">
        <v>0.63</v>
      </c>
      <c r="D667" t="s">
        <v>19</v>
      </c>
      <c r="E667" t="s">
        <v>35</v>
      </c>
      <c r="F667" t="s">
        <v>36</v>
      </c>
    </row>
    <row r="668" spans="2:8" x14ac:dyDescent="0.2">
      <c r="B668">
        <v>15</v>
      </c>
      <c r="C668">
        <v>1.1599999999999999</v>
      </c>
      <c r="D668" t="s">
        <v>37</v>
      </c>
    </row>
    <row r="669" spans="2:8" x14ac:dyDescent="0.2">
      <c r="B669">
        <v>16</v>
      </c>
      <c r="C669">
        <v>3.4</v>
      </c>
      <c r="D669" t="s">
        <v>38</v>
      </c>
      <c r="E669" t="s">
        <v>39</v>
      </c>
    </row>
    <row r="670" spans="2:8" x14ac:dyDescent="0.2">
      <c r="B670">
        <v>17</v>
      </c>
      <c r="C670">
        <v>0.66</v>
      </c>
      <c r="D670" t="s">
        <v>35</v>
      </c>
      <c r="E670" t="s">
        <v>36</v>
      </c>
    </row>
    <row r="671" spans="2:8" x14ac:dyDescent="0.2">
      <c r="B671">
        <v>18</v>
      </c>
      <c r="C671">
        <v>4.0599999999999996</v>
      </c>
      <c r="D671" t="s">
        <v>19</v>
      </c>
      <c r="E671" t="s">
        <v>46</v>
      </c>
      <c r="F671" t="s">
        <v>47</v>
      </c>
    </row>
    <row r="672" spans="2:8" x14ac:dyDescent="0.2">
      <c r="B672">
        <v>19</v>
      </c>
      <c r="C672">
        <v>3.91</v>
      </c>
      <c r="D672" t="s">
        <v>48</v>
      </c>
      <c r="E672" t="s">
        <v>109</v>
      </c>
    </row>
    <row r="673" spans="1:7" x14ac:dyDescent="0.2">
      <c r="B673">
        <v>20</v>
      </c>
      <c r="C673">
        <v>4.34</v>
      </c>
      <c r="D673" t="s">
        <v>38</v>
      </c>
      <c r="E673" t="s">
        <v>39</v>
      </c>
    </row>
    <row r="674" spans="1:7" x14ac:dyDescent="0.2">
      <c r="B674">
        <v>21</v>
      </c>
      <c r="C674">
        <v>5.37</v>
      </c>
      <c r="D674" t="s">
        <v>46</v>
      </c>
      <c r="E674" t="s">
        <v>47</v>
      </c>
    </row>
    <row r="675" spans="1:7" x14ac:dyDescent="0.2">
      <c r="B675">
        <v>22</v>
      </c>
      <c r="C675">
        <v>0.73</v>
      </c>
      <c r="D675" t="s">
        <v>129</v>
      </c>
    </row>
    <row r="676" spans="1:7" x14ac:dyDescent="0.2">
      <c r="B676">
        <v>23</v>
      </c>
      <c r="C676">
        <v>6.72</v>
      </c>
      <c r="D676" t="s">
        <v>46</v>
      </c>
      <c r="E676" t="s">
        <v>47</v>
      </c>
    </row>
    <row r="677" spans="1:7" x14ac:dyDescent="0.2">
      <c r="B677">
        <v>24</v>
      </c>
      <c r="C677">
        <v>6.2</v>
      </c>
      <c r="D677" t="s">
        <v>49</v>
      </c>
      <c r="E677" t="s">
        <v>50</v>
      </c>
    </row>
    <row r="678" spans="1:7" x14ac:dyDescent="0.2">
      <c r="B678">
        <v>25</v>
      </c>
      <c r="C678">
        <v>6.67</v>
      </c>
      <c r="D678" t="s">
        <v>46</v>
      </c>
      <c r="E678" t="s">
        <v>47</v>
      </c>
    </row>
    <row r="679" spans="1:7" x14ac:dyDescent="0.2">
      <c r="B679">
        <v>26</v>
      </c>
      <c r="C679">
        <v>8.77</v>
      </c>
      <c r="D679" t="s">
        <v>46</v>
      </c>
      <c r="E679" t="s">
        <v>47</v>
      </c>
    </row>
    <row r="680" spans="1:7" x14ac:dyDescent="0.2">
      <c r="B680">
        <v>27</v>
      </c>
      <c r="C680">
        <v>3.24</v>
      </c>
      <c r="D680" t="s">
        <v>46</v>
      </c>
      <c r="E680" t="s">
        <v>47</v>
      </c>
    </row>
    <row r="681" spans="1:7" x14ac:dyDescent="0.2">
      <c r="B681">
        <v>28</v>
      </c>
      <c r="C681">
        <v>10.06</v>
      </c>
      <c r="D681" t="s">
        <v>46</v>
      </c>
      <c r="E681" t="s">
        <v>47</v>
      </c>
    </row>
    <row r="682" spans="1:7" x14ac:dyDescent="0.2">
      <c r="B682">
        <v>29</v>
      </c>
      <c r="C682">
        <v>9.93</v>
      </c>
      <c r="D682" t="s">
        <v>46</v>
      </c>
      <c r="E682" t="s">
        <v>47</v>
      </c>
    </row>
    <row r="683" spans="1:7" x14ac:dyDescent="0.2">
      <c r="B683">
        <v>30</v>
      </c>
      <c r="C683">
        <v>5.27</v>
      </c>
      <c r="D683" t="s">
        <v>46</v>
      </c>
      <c r="E683" t="s">
        <v>47</v>
      </c>
    </row>
    <row r="684" spans="1:7" x14ac:dyDescent="0.2">
      <c r="A684">
        <v>23</v>
      </c>
      <c r="B684" t="s">
        <v>12</v>
      </c>
      <c r="C684" t="s">
        <v>13</v>
      </c>
      <c r="D684" t="s">
        <v>67</v>
      </c>
    </row>
    <row r="685" spans="1:7" x14ac:dyDescent="0.2">
      <c r="B685">
        <v>1</v>
      </c>
      <c r="C685">
        <v>0.51</v>
      </c>
      <c r="D685" t="s">
        <v>146</v>
      </c>
    </row>
    <row r="686" spans="1:7" x14ac:dyDescent="0.2">
      <c r="B686">
        <v>2</v>
      </c>
      <c r="C686">
        <v>1.32</v>
      </c>
      <c r="D686" t="s">
        <v>110</v>
      </c>
    </row>
    <row r="687" spans="1:7" x14ac:dyDescent="0.2">
      <c r="B687">
        <v>3</v>
      </c>
      <c r="C687">
        <v>0.8</v>
      </c>
      <c r="D687" t="s">
        <v>23</v>
      </c>
      <c r="E687" t="s">
        <v>24</v>
      </c>
    </row>
    <row r="688" spans="1:7" x14ac:dyDescent="0.2">
      <c r="B688">
        <v>4</v>
      </c>
      <c r="C688">
        <v>0.8</v>
      </c>
      <c r="D688" t="s">
        <v>19</v>
      </c>
      <c r="E688" t="s">
        <v>111</v>
      </c>
      <c r="F688" t="s">
        <v>112</v>
      </c>
      <c r="G688" t="s">
        <v>113</v>
      </c>
    </row>
    <row r="689" spans="2:6" x14ac:dyDescent="0.2">
      <c r="B689">
        <v>5</v>
      </c>
      <c r="C689">
        <v>2.9</v>
      </c>
      <c r="D689" t="s">
        <v>14</v>
      </c>
    </row>
    <row r="690" spans="2:6" x14ac:dyDescent="0.2">
      <c r="B690">
        <v>6</v>
      </c>
      <c r="C690">
        <v>1.26</v>
      </c>
      <c r="D690" t="s">
        <v>15</v>
      </c>
      <c r="E690" t="s">
        <v>16</v>
      </c>
    </row>
    <row r="691" spans="2:6" x14ac:dyDescent="0.2">
      <c r="B691">
        <v>7</v>
      </c>
      <c r="C691">
        <v>1.25</v>
      </c>
      <c r="D691" t="s">
        <v>20</v>
      </c>
    </row>
    <row r="692" spans="2:6" x14ac:dyDescent="0.2">
      <c r="B692">
        <v>8</v>
      </c>
      <c r="C692">
        <v>1.17</v>
      </c>
      <c r="D692" t="s">
        <v>19</v>
      </c>
      <c r="E692" t="s">
        <v>32</v>
      </c>
    </row>
    <row r="693" spans="2:6" x14ac:dyDescent="0.2">
      <c r="B693">
        <v>9</v>
      </c>
      <c r="C693">
        <v>1.47</v>
      </c>
      <c r="D693" t="s">
        <v>23</v>
      </c>
      <c r="E693" t="s">
        <v>24</v>
      </c>
    </row>
    <row r="694" spans="2:6" x14ac:dyDescent="0.2">
      <c r="B694">
        <v>10</v>
      </c>
      <c r="C694">
        <v>1.07</v>
      </c>
      <c r="D694" t="s">
        <v>19</v>
      </c>
      <c r="E694" t="s">
        <v>23</v>
      </c>
      <c r="F694" t="s">
        <v>24</v>
      </c>
    </row>
    <row r="695" spans="2:6" x14ac:dyDescent="0.2">
      <c r="B695">
        <v>11</v>
      </c>
      <c r="C695">
        <v>3.16</v>
      </c>
      <c r="D695" t="s">
        <v>37</v>
      </c>
    </row>
    <row r="696" spans="2:6" x14ac:dyDescent="0.2">
      <c r="B696">
        <v>12</v>
      </c>
      <c r="C696">
        <v>2.17</v>
      </c>
      <c r="D696" t="s">
        <v>26</v>
      </c>
      <c r="E696" t="s">
        <v>27</v>
      </c>
    </row>
    <row r="697" spans="2:6" x14ac:dyDescent="0.2">
      <c r="B697">
        <v>13</v>
      </c>
      <c r="C697">
        <v>0.68</v>
      </c>
      <c r="D697" t="s">
        <v>19</v>
      </c>
      <c r="E697" t="s">
        <v>147</v>
      </c>
    </row>
    <row r="698" spans="2:6" x14ac:dyDescent="0.2">
      <c r="B698">
        <v>14</v>
      </c>
      <c r="C698">
        <v>1.25</v>
      </c>
      <c r="D698" t="s">
        <v>31</v>
      </c>
    </row>
    <row r="699" spans="2:6" x14ac:dyDescent="0.2">
      <c r="B699">
        <v>15</v>
      </c>
      <c r="C699">
        <v>0.47</v>
      </c>
      <c r="D699" t="s">
        <v>19</v>
      </c>
      <c r="E699" t="s">
        <v>32</v>
      </c>
    </row>
    <row r="700" spans="2:6" x14ac:dyDescent="0.2">
      <c r="B700">
        <v>16</v>
      </c>
      <c r="C700">
        <v>0.52</v>
      </c>
      <c r="D700" t="s">
        <v>35</v>
      </c>
      <c r="E700" t="s">
        <v>36</v>
      </c>
    </row>
    <row r="701" spans="2:6" x14ac:dyDescent="0.2">
      <c r="B701">
        <v>17</v>
      </c>
      <c r="C701">
        <v>1.07</v>
      </c>
      <c r="D701" t="s">
        <v>37</v>
      </c>
    </row>
    <row r="702" spans="2:6" x14ac:dyDescent="0.2">
      <c r="B702">
        <v>18</v>
      </c>
      <c r="C702">
        <v>3.95</v>
      </c>
      <c r="D702" t="s">
        <v>38</v>
      </c>
      <c r="E702" t="s">
        <v>39</v>
      </c>
    </row>
    <row r="703" spans="2:6" x14ac:dyDescent="0.2">
      <c r="B703">
        <v>19</v>
      </c>
      <c r="C703">
        <v>0.5</v>
      </c>
      <c r="D703" t="s">
        <v>40</v>
      </c>
      <c r="E703" t="s">
        <v>41</v>
      </c>
    </row>
    <row r="704" spans="2:6" x14ac:dyDescent="0.2">
      <c r="B704">
        <v>20</v>
      </c>
      <c r="C704">
        <v>0.56000000000000005</v>
      </c>
      <c r="D704" t="s">
        <v>35</v>
      </c>
      <c r="E704" t="s">
        <v>36</v>
      </c>
    </row>
    <row r="705" spans="1:7" x14ac:dyDescent="0.2">
      <c r="B705">
        <v>21</v>
      </c>
      <c r="C705">
        <v>4.49</v>
      </c>
      <c r="D705" t="s">
        <v>46</v>
      </c>
      <c r="E705" t="s">
        <v>47</v>
      </c>
    </row>
    <row r="706" spans="1:7" x14ac:dyDescent="0.2">
      <c r="B706">
        <v>22</v>
      </c>
      <c r="C706">
        <v>4.67</v>
      </c>
      <c r="D706" t="s">
        <v>46</v>
      </c>
      <c r="E706" t="s">
        <v>47</v>
      </c>
    </row>
    <row r="707" spans="1:7" x14ac:dyDescent="0.2">
      <c r="B707">
        <v>23</v>
      </c>
      <c r="C707">
        <v>5.28</v>
      </c>
      <c r="D707" t="s">
        <v>38</v>
      </c>
      <c r="E707" t="s">
        <v>39</v>
      </c>
    </row>
    <row r="708" spans="1:7" x14ac:dyDescent="0.2">
      <c r="B708">
        <v>24</v>
      </c>
      <c r="C708">
        <v>6.73</v>
      </c>
      <c r="D708" t="s">
        <v>46</v>
      </c>
      <c r="E708" t="s">
        <v>47</v>
      </c>
    </row>
    <row r="709" spans="1:7" x14ac:dyDescent="0.2">
      <c r="B709">
        <v>25</v>
      </c>
      <c r="C709">
        <v>8.4</v>
      </c>
      <c r="D709" t="s">
        <v>46</v>
      </c>
      <c r="E709" t="s">
        <v>47</v>
      </c>
    </row>
    <row r="710" spans="1:7" x14ac:dyDescent="0.2">
      <c r="B710">
        <v>26</v>
      </c>
      <c r="C710">
        <v>3.22</v>
      </c>
      <c r="D710" t="s">
        <v>101</v>
      </c>
    </row>
    <row r="711" spans="1:7" x14ac:dyDescent="0.2">
      <c r="B711">
        <v>27</v>
      </c>
      <c r="C711">
        <v>3.48</v>
      </c>
      <c r="D711" t="s">
        <v>46</v>
      </c>
      <c r="E711" t="s">
        <v>47</v>
      </c>
    </row>
    <row r="712" spans="1:7" x14ac:dyDescent="0.2">
      <c r="B712">
        <v>28</v>
      </c>
      <c r="C712">
        <v>11.19</v>
      </c>
      <c r="D712" t="s">
        <v>46</v>
      </c>
      <c r="E712" t="s">
        <v>47</v>
      </c>
    </row>
    <row r="713" spans="1:7" x14ac:dyDescent="0.2">
      <c r="B713">
        <v>29</v>
      </c>
      <c r="C713">
        <v>12.98</v>
      </c>
      <c r="D713" t="s">
        <v>46</v>
      </c>
      <c r="E713" t="s">
        <v>47</v>
      </c>
    </row>
    <row r="714" spans="1:7" x14ac:dyDescent="0.2">
      <c r="B714">
        <v>30</v>
      </c>
      <c r="C714">
        <v>12.7</v>
      </c>
      <c r="D714" t="s">
        <v>46</v>
      </c>
      <c r="E714" t="s">
        <v>47</v>
      </c>
    </row>
    <row r="715" spans="1:7" x14ac:dyDescent="0.2">
      <c r="A715">
        <v>24</v>
      </c>
      <c r="B715" t="s">
        <v>12</v>
      </c>
      <c r="C715" t="s">
        <v>13</v>
      </c>
      <c r="D715" t="s">
        <v>67</v>
      </c>
    </row>
    <row r="716" spans="1:7" x14ac:dyDescent="0.2">
      <c r="B716">
        <v>1</v>
      </c>
      <c r="C716">
        <v>1.39</v>
      </c>
      <c r="D716" t="s">
        <v>110</v>
      </c>
    </row>
    <row r="717" spans="1:7" x14ac:dyDescent="0.2">
      <c r="B717">
        <v>2</v>
      </c>
      <c r="C717">
        <v>0.91</v>
      </c>
      <c r="D717" t="s">
        <v>23</v>
      </c>
      <c r="E717" t="s">
        <v>24</v>
      </c>
    </row>
    <row r="718" spans="1:7" x14ac:dyDescent="0.2">
      <c r="B718">
        <v>3</v>
      </c>
      <c r="C718">
        <v>0.92</v>
      </c>
      <c r="D718" t="s">
        <v>19</v>
      </c>
      <c r="E718" t="s">
        <v>111</v>
      </c>
      <c r="F718" t="s">
        <v>112</v>
      </c>
      <c r="G718" t="s">
        <v>113</v>
      </c>
    </row>
    <row r="719" spans="1:7" x14ac:dyDescent="0.2">
      <c r="B719">
        <v>4</v>
      </c>
      <c r="C719">
        <v>3.07</v>
      </c>
      <c r="D719" t="s">
        <v>14</v>
      </c>
    </row>
    <row r="720" spans="1:7" x14ac:dyDescent="0.2">
      <c r="B720">
        <v>5</v>
      </c>
      <c r="C720">
        <v>1.48</v>
      </c>
      <c r="D720" t="s">
        <v>15</v>
      </c>
      <c r="E720" t="s">
        <v>16</v>
      </c>
    </row>
    <row r="721" spans="2:8" x14ac:dyDescent="0.2">
      <c r="B721">
        <v>6</v>
      </c>
      <c r="C721">
        <v>1.35</v>
      </c>
      <c r="D721" t="s">
        <v>20</v>
      </c>
    </row>
    <row r="722" spans="2:8" x14ac:dyDescent="0.2">
      <c r="B722">
        <v>7</v>
      </c>
      <c r="C722">
        <v>1.3</v>
      </c>
      <c r="D722" t="s">
        <v>19</v>
      </c>
      <c r="E722" t="s">
        <v>32</v>
      </c>
    </row>
    <row r="723" spans="2:8" x14ac:dyDescent="0.2">
      <c r="B723">
        <v>8</v>
      </c>
      <c r="C723">
        <v>1.64</v>
      </c>
      <c r="D723" t="s">
        <v>23</v>
      </c>
      <c r="E723" t="s">
        <v>24</v>
      </c>
    </row>
    <row r="724" spans="2:8" x14ac:dyDescent="0.2">
      <c r="B724">
        <v>9</v>
      </c>
      <c r="C724">
        <v>1.2</v>
      </c>
      <c r="D724" t="s">
        <v>19</v>
      </c>
      <c r="E724" t="s">
        <v>23</v>
      </c>
      <c r="F724" t="s">
        <v>24</v>
      </c>
    </row>
    <row r="725" spans="2:8" x14ac:dyDescent="0.2">
      <c r="B725">
        <v>10</v>
      </c>
      <c r="C725">
        <v>3.21</v>
      </c>
      <c r="D725" t="s">
        <v>25</v>
      </c>
    </row>
    <row r="726" spans="2:8" x14ac:dyDescent="0.2">
      <c r="B726">
        <v>11</v>
      </c>
      <c r="C726">
        <v>1.81</v>
      </c>
      <c r="D726" t="s">
        <v>19</v>
      </c>
      <c r="E726" t="s">
        <v>26</v>
      </c>
      <c r="F726" t="s">
        <v>27</v>
      </c>
    </row>
    <row r="727" spans="2:8" x14ac:dyDescent="0.2">
      <c r="B727">
        <v>12</v>
      </c>
      <c r="C727">
        <v>0.88</v>
      </c>
      <c r="D727" t="s">
        <v>19</v>
      </c>
      <c r="E727" t="s">
        <v>96</v>
      </c>
      <c r="F727" t="s">
        <v>29</v>
      </c>
      <c r="G727" t="s">
        <v>97</v>
      </c>
      <c r="H727" t="s">
        <v>30</v>
      </c>
    </row>
    <row r="728" spans="2:8" x14ac:dyDescent="0.2">
      <c r="B728">
        <v>13</v>
      </c>
      <c r="C728">
        <v>0.76</v>
      </c>
      <c r="D728" t="s">
        <v>19</v>
      </c>
      <c r="E728" t="s">
        <v>96</v>
      </c>
      <c r="F728" t="s">
        <v>29</v>
      </c>
      <c r="G728" t="s">
        <v>97</v>
      </c>
      <c r="H728" t="s">
        <v>30</v>
      </c>
    </row>
    <row r="729" spans="2:8" x14ac:dyDescent="0.2">
      <c r="B729">
        <v>14</v>
      </c>
      <c r="C729">
        <v>0.64</v>
      </c>
      <c r="D729" t="s">
        <v>86</v>
      </c>
      <c r="E729" t="s">
        <v>36</v>
      </c>
    </row>
    <row r="730" spans="2:8" x14ac:dyDescent="0.2">
      <c r="B730">
        <v>15</v>
      </c>
      <c r="C730">
        <v>1.31</v>
      </c>
      <c r="D730" t="s">
        <v>85</v>
      </c>
    </row>
    <row r="731" spans="2:8" x14ac:dyDescent="0.2">
      <c r="B731">
        <v>16</v>
      </c>
      <c r="C731">
        <v>3.21</v>
      </c>
      <c r="D731" t="s">
        <v>38</v>
      </c>
      <c r="E731" t="s">
        <v>39</v>
      </c>
    </row>
    <row r="732" spans="2:8" x14ac:dyDescent="0.2">
      <c r="B732">
        <v>17</v>
      </c>
      <c r="C732">
        <v>0.55000000000000004</v>
      </c>
      <c r="D732" t="s">
        <v>40</v>
      </c>
      <c r="E732" t="s">
        <v>41</v>
      </c>
    </row>
    <row r="733" spans="2:8" x14ac:dyDescent="0.2">
      <c r="B733">
        <v>18</v>
      </c>
      <c r="C733">
        <v>0.69</v>
      </c>
      <c r="D733" t="s">
        <v>35</v>
      </c>
      <c r="E733" t="s">
        <v>36</v>
      </c>
    </row>
    <row r="734" spans="2:8" x14ac:dyDescent="0.2">
      <c r="B734">
        <v>19</v>
      </c>
      <c r="C734">
        <v>0.56999999999999995</v>
      </c>
      <c r="D734" t="s">
        <v>35</v>
      </c>
      <c r="E734" t="s">
        <v>36</v>
      </c>
    </row>
    <row r="735" spans="2:8" x14ac:dyDescent="0.2">
      <c r="B735">
        <v>20</v>
      </c>
      <c r="C735">
        <v>3.9</v>
      </c>
      <c r="D735" t="s">
        <v>19</v>
      </c>
      <c r="E735" t="s">
        <v>46</v>
      </c>
      <c r="F735" t="s">
        <v>47</v>
      </c>
    </row>
    <row r="736" spans="2:8" x14ac:dyDescent="0.2">
      <c r="B736">
        <v>21</v>
      </c>
      <c r="C736">
        <v>3.88</v>
      </c>
      <c r="D736" t="s">
        <v>48</v>
      </c>
      <c r="E736" t="s">
        <v>109</v>
      </c>
    </row>
    <row r="737" spans="1:6" x14ac:dyDescent="0.2">
      <c r="B737">
        <v>22</v>
      </c>
      <c r="C737">
        <v>4.37</v>
      </c>
      <c r="D737" t="s">
        <v>38</v>
      </c>
      <c r="E737" t="s">
        <v>39</v>
      </c>
    </row>
    <row r="738" spans="1:6" x14ac:dyDescent="0.2">
      <c r="B738">
        <v>23</v>
      </c>
      <c r="C738">
        <v>5.46</v>
      </c>
      <c r="D738" t="s">
        <v>46</v>
      </c>
      <c r="E738" t="s">
        <v>47</v>
      </c>
    </row>
    <row r="739" spans="1:6" x14ac:dyDescent="0.2">
      <c r="B739">
        <v>24</v>
      </c>
      <c r="C739">
        <v>6.71</v>
      </c>
      <c r="D739" t="s">
        <v>46</v>
      </c>
      <c r="E739" t="s">
        <v>47</v>
      </c>
    </row>
    <row r="740" spans="1:6" x14ac:dyDescent="0.2">
      <c r="B740">
        <v>25</v>
      </c>
      <c r="C740">
        <v>2.31</v>
      </c>
      <c r="D740" t="s">
        <v>49</v>
      </c>
      <c r="E740" t="s">
        <v>50</v>
      </c>
    </row>
    <row r="741" spans="1:6" x14ac:dyDescent="0.2">
      <c r="B741">
        <v>26</v>
      </c>
      <c r="C741">
        <v>9.31</v>
      </c>
      <c r="D741" t="s">
        <v>46</v>
      </c>
      <c r="E741" t="s">
        <v>47</v>
      </c>
    </row>
    <row r="742" spans="1:6" x14ac:dyDescent="0.2">
      <c r="B742">
        <v>27</v>
      </c>
      <c r="C742">
        <v>8.9600000000000009</v>
      </c>
      <c r="D742" t="s">
        <v>46</v>
      </c>
      <c r="E742" t="s">
        <v>47</v>
      </c>
    </row>
    <row r="743" spans="1:6" x14ac:dyDescent="0.2">
      <c r="B743">
        <v>28</v>
      </c>
      <c r="C743">
        <v>10.37</v>
      </c>
      <c r="D743" t="s">
        <v>46</v>
      </c>
      <c r="E743" t="s">
        <v>47</v>
      </c>
    </row>
    <row r="744" spans="1:6" x14ac:dyDescent="0.2">
      <c r="B744">
        <v>29</v>
      </c>
      <c r="C744">
        <v>10.36</v>
      </c>
      <c r="D744" t="s">
        <v>46</v>
      </c>
      <c r="E744" t="s">
        <v>47</v>
      </c>
    </row>
    <row r="745" spans="1:6" x14ac:dyDescent="0.2">
      <c r="B745">
        <v>30</v>
      </c>
      <c r="C745">
        <v>7.48</v>
      </c>
      <c r="D745" t="s">
        <v>46</v>
      </c>
      <c r="E745" t="s">
        <v>47</v>
      </c>
    </row>
    <row r="746" spans="1:6" x14ac:dyDescent="0.2">
      <c r="A746">
        <v>25</v>
      </c>
      <c r="B746" t="s">
        <v>12</v>
      </c>
      <c r="C746" t="s">
        <v>13</v>
      </c>
      <c r="D746" t="s">
        <v>67</v>
      </c>
    </row>
    <row r="747" spans="1:6" x14ac:dyDescent="0.2">
      <c r="B747">
        <v>1</v>
      </c>
      <c r="C747">
        <v>0.62</v>
      </c>
      <c r="D747" t="s">
        <v>148</v>
      </c>
      <c r="E747" t="s">
        <v>149</v>
      </c>
    </row>
    <row r="748" spans="1:6" x14ac:dyDescent="0.2">
      <c r="B748">
        <v>2</v>
      </c>
      <c r="C748">
        <v>0.65</v>
      </c>
      <c r="D748" t="s">
        <v>17</v>
      </c>
      <c r="E748" t="s">
        <v>120</v>
      </c>
    </row>
    <row r="749" spans="1:6" x14ac:dyDescent="0.2">
      <c r="B749">
        <v>3</v>
      </c>
      <c r="C749">
        <v>0.74</v>
      </c>
      <c r="D749" t="s">
        <v>19</v>
      </c>
      <c r="E749" t="s">
        <v>17</v>
      </c>
      <c r="F749" t="s">
        <v>150</v>
      </c>
    </row>
    <row r="750" spans="1:6" x14ac:dyDescent="0.2">
      <c r="B750">
        <v>4</v>
      </c>
      <c r="C750">
        <v>0.84</v>
      </c>
      <c r="D750" t="s">
        <v>14</v>
      </c>
    </row>
    <row r="751" spans="1:6" x14ac:dyDescent="0.2">
      <c r="B751">
        <v>5</v>
      </c>
      <c r="C751">
        <v>0.67</v>
      </c>
      <c r="D751" t="s">
        <v>79</v>
      </c>
    </row>
    <row r="752" spans="1:6" x14ac:dyDescent="0.2">
      <c r="B752">
        <v>6</v>
      </c>
      <c r="C752">
        <v>0.31</v>
      </c>
      <c r="D752" t="s">
        <v>136</v>
      </c>
      <c r="E752" t="s">
        <v>137</v>
      </c>
    </row>
    <row r="753" spans="2:6" x14ac:dyDescent="0.2">
      <c r="B753">
        <v>7</v>
      </c>
      <c r="C753">
        <v>0.66</v>
      </c>
      <c r="D753" t="s">
        <v>25</v>
      </c>
    </row>
    <row r="754" spans="2:6" x14ac:dyDescent="0.2">
      <c r="B754">
        <v>8</v>
      </c>
      <c r="C754">
        <v>0.32</v>
      </c>
      <c r="D754" t="s">
        <v>134</v>
      </c>
      <c r="E754" t="s">
        <v>151</v>
      </c>
    </row>
    <row r="755" spans="2:6" x14ac:dyDescent="0.2">
      <c r="B755">
        <v>9</v>
      </c>
      <c r="C755">
        <v>0.47</v>
      </c>
      <c r="D755" t="s">
        <v>25</v>
      </c>
    </row>
    <row r="756" spans="2:6" x14ac:dyDescent="0.2">
      <c r="B756">
        <v>10</v>
      </c>
      <c r="C756">
        <v>1.58</v>
      </c>
      <c r="D756" t="s">
        <v>80</v>
      </c>
    </row>
    <row r="757" spans="2:6" x14ac:dyDescent="0.2">
      <c r="B757">
        <v>11</v>
      </c>
      <c r="C757">
        <v>0.76</v>
      </c>
      <c r="D757" t="s">
        <v>26</v>
      </c>
      <c r="E757" t="s">
        <v>27</v>
      </c>
    </row>
    <row r="758" spans="2:6" x14ac:dyDescent="0.2">
      <c r="B758">
        <v>12</v>
      </c>
      <c r="C758">
        <v>0.55000000000000004</v>
      </c>
      <c r="D758" t="s">
        <v>25</v>
      </c>
    </row>
    <row r="759" spans="2:6" x14ac:dyDescent="0.2">
      <c r="B759">
        <v>13</v>
      </c>
      <c r="C759">
        <v>1.32</v>
      </c>
      <c r="D759" t="s">
        <v>31</v>
      </c>
    </row>
    <row r="760" spans="2:6" x14ac:dyDescent="0.2">
      <c r="B760">
        <v>14</v>
      </c>
      <c r="C760">
        <v>3.32</v>
      </c>
      <c r="D760" t="s">
        <v>38</v>
      </c>
      <c r="E760" t="s">
        <v>39</v>
      </c>
    </row>
    <row r="761" spans="2:6" x14ac:dyDescent="0.2">
      <c r="B761">
        <v>15</v>
      </c>
      <c r="C761">
        <v>0.56999999999999995</v>
      </c>
      <c r="D761" t="s">
        <v>108</v>
      </c>
    </row>
    <row r="762" spans="2:6" x14ac:dyDescent="0.2">
      <c r="B762">
        <v>16</v>
      </c>
      <c r="C762">
        <v>3.88</v>
      </c>
      <c r="D762" t="s">
        <v>46</v>
      </c>
      <c r="E762" t="s">
        <v>47</v>
      </c>
    </row>
    <row r="763" spans="2:6" x14ac:dyDescent="0.2">
      <c r="B763">
        <v>17</v>
      </c>
      <c r="C763">
        <v>0.33</v>
      </c>
      <c r="D763" t="s">
        <v>108</v>
      </c>
    </row>
    <row r="764" spans="2:6" x14ac:dyDescent="0.2">
      <c r="B764">
        <v>18</v>
      </c>
      <c r="C764">
        <v>3.88</v>
      </c>
      <c r="D764" t="s">
        <v>19</v>
      </c>
      <c r="E764" t="s">
        <v>48</v>
      </c>
      <c r="F764" t="s">
        <v>109</v>
      </c>
    </row>
    <row r="765" spans="2:6" x14ac:dyDescent="0.2">
      <c r="B765">
        <v>19</v>
      </c>
      <c r="C765">
        <v>4.16</v>
      </c>
      <c r="D765" t="s">
        <v>38</v>
      </c>
      <c r="E765" t="s">
        <v>39</v>
      </c>
    </row>
    <row r="766" spans="2:6" x14ac:dyDescent="0.2">
      <c r="B766">
        <v>20</v>
      </c>
      <c r="C766">
        <v>4.92</v>
      </c>
      <c r="D766" t="s">
        <v>46</v>
      </c>
      <c r="E766" t="s">
        <v>47</v>
      </c>
    </row>
    <row r="767" spans="2:6" x14ac:dyDescent="0.2">
      <c r="B767">
        <v>21</v>
      </c>
      <c r="C767">
        <v>0.74</v>
      </c>
      <c r="D767" t="s">
        <v>19</v>
      </c>
      <c r="E767" t="s">
        <v>129</v>
      </c>
    </row>
    <row r="768" spans="2:6" x14ac:dyDescent="0.2">
      <c r="B768">
        <v>22</v>
      </c>
      <c r="C768">
        <v>5.82</v>
      </c>
      <c r="D768" t="s">
        <v>46</v>
      </c>
      <c r="E768" t="s">
        <v>47</v>
      </c>
    </row>
    <row r="769" spans="1:6" x14ac:dyDescent="0.2">
      <c r="B769">
        <v>23</v>
      </c>
      <c r="C769">
        <v>6.3</v>
      </c>
      <c r="D769" t="s">
        <v>49</v>
      </c>
      <c r="E769" t="s">
        <v>50</v>
      </c>
    </row>
    <row r="770" spans="1:6" x14ac:dyDescent="0.2">
      <c r="B770">
        <v>24</v>
      </c>
      <c r="C770">
        <v>11.03</v>
      </c>
      <c r="D770" t="s">
        <v>46</v>
      </c>
      <c r="E770" t="s">
        <v>47</v>
      </c>
    </row>
    <row r="771" spans="1:6" x14ac:dyDescent="0.2">
      <c r="B771">
        <v>25</v>
      </c>
      <c r="C771">
        <v>7.69</v>
      </c>
      <c r="D771" t="s">
        <v>46</v>
      </c>
      <c r="E771" t="s">
        <v>47</v>
      </c>
    </row>
    <row r="772" spans="1:6" x14ac:dyDescent="0.2">
      <c r="B772">
        <v>26</v>
      </c>
      <c r="C772">
        <v>10.67</v>
      </c>
      <c r="D772" t="s">
        <v>89</v>
      </c>
    </row>
    <row r="773" spans="1:6" x14ac:dyDescent="0.2">
      <c r="B773">
        <v>27</v>
      </c>
      <c r="C773">
        <v>0.42</v>
      </c>
      <c r="D773" t="s">
        <v>19</v>
      </c>
      <c r="E773" t="s">
        <v>152</v>
      </c>
      <c r="F773" t="s">
        <v>153</v>
      </c>
    </row>
    <row r="774" spans="1:6" x14ac:dyDescent="0.2">
      <c r="B774">
        <v>28</v>
      </c>
      <c r="C774">
        <v>8.77</v>
      </c>
      <c r="D774" t="s">
        <v>46</v>
      </c>
      <c r="E774" t="s">
        <v>47</v>
      </c>
    </row>
    <row r="775" spans="1:6" x14ac:dyDescent="0.2">
      <c r="B775">
        <v>29</v>
      </c>
      <c r="C775">
        <v>8.6199999999999992</v>
      </c>
      <c r="D775" t="s">
        <v>46</v>
      </c>
      <c r="E775" t="s">
        <v>47</v>
      </c>
    </row>
    <row r="776" spans="1:6" x14ac:dyDescent="0.2">
      <c r="B776">
        <v>30</v>
      </c>
      <c r="C776">
        <v>9.3699999999999992</v>
      </c>
      <c r="D776" t="s">
        <v>46</v>
      </c>
      <c r="E776" t="s">
        <v>47</v>
      </c>
    </row>
    <row r="777" spans="1:6" x14ac:dyDescent="0.2">
      <c r="A777">
        <v>26</v>
      </c>
      <c r="B777" t="s">
        <v>12</v>
      </c>
      <c r="C777" t="s">
        <v>13</v>
      </c>
      <c r="D777" t="s">
        <v>67</v>
      </c>
    </row>
    <row r="778" spans="1:6" x14ac:dyDescent="0.2">
      <c r="B778">
        <v>1</v>
      </c>
      <c r="C778">
        <v>1.17</v>
      </c>
      <c r="D778" t="s">
        <v>19</v>
      </c>
      <c r="E778" t="s">
        <v>17</v>
      </c>
      <c r="F778" t="s">
        <v>150</v>
      </c>
    </row>
    <row r="779" spans="1:6" x14ac:dyDescent="0.2">
      <c r="B779">
        <v>2</v>
      </c>
      <c r="C779">
        <v>0.32</v>
      </c>
      <c r="D779" t="s">
        <v>14</v>
      </c>
    </row>
    <row r="780" spans="1:6" x14ac:dyDescent="0.2">
      <c r="B780">
        <v>3</v>
      </c>
      <c r="C780">
        <v>0.36</v>
      </c>
      <c r="D780" t="s">
        <v>154</v>
      </c>
    </row>
    <row r="781" spans="1:6" x14ac:dyDescent="0.2">
      <c r="B781">
        <v>4</v>
      </c>
      <c r="C781">
        <v>0.88</v>
      </c>
      <c r="D781" t="s">
        <v>79</v>
      </c>
    </row>
    <row r="782" spans="1:6" x14ac:dyDescent="0.2">
      <c r="B782">
        <v>5</v>
      </c>
      <c r="C782">
        <v>0.47</v>
      </c>
      <c r="D782" t="s">
        <v>138</v>
      </c>
      <c r="E782" t="s">
        <v>139</v>
      </c>
    </row>
    <row r="783" spans="1:6" x14ac:dyDescent="0.2">
      <c r="B783">
        <v>6</v>
      </c>
      <c r="C783">
        <v>0.65</v>
      </c>
      <c r="D783" t="s">
        <v>17</v>
      </c>
      <c r="E783" t="s">
        <v>18</v>
      </c>
    </row>
    <row r="784" spans="1:6" x14ac:dyDescent="0.2">
      <c r="B784">
        <v>7</v>
      </c>
      <c r="C784">
        <v>2.4500000000000002</v>
      </c>
      <c r="D784" t="s">
        <v>80</v>
      </c>
    </row>
    <row r="785" spans="2:6" x14ac:dyDescent="0.2">
      <c r="B785">
        <v>8</v>
      </c>
      <c r="C785">
        <v>1.41</v>
      </c>
      <c r="D785" t="s">
        <v>26</v>
      </c>
      <c r="E785" t="s">
        <v>27</v>
      </c>
    </row>
    <row r="786" spans="2:6" x14ac:dyDescent="0.2">
      <c r="B786">
        <v>9</v>
      </c>
      <c r="C786">
        <v>0.62</v>
      </c>
      <c r="D786" t="s">
        <v>19</v>
      </c>
      <c r="E786" t="s">
        <v>25</v>
      </c>
    </row>
    <row r="787" spans="2:6" x14ac:dyDescent="0.2">
      <c r="B787">
        <v>10</v>
      </c>
      <c r="C787">
        <v>0.81</v>
      </c>
      <c r="D787" t="s">
        <v>81</v>
      </c>
    </row>
    <row r="788" spans="2:6" x14ac:dyDescent="0.2">
      <c r="B788">
        <v>11</v>
      </c>
      <c r="C788">
        <v>1.86</v>
      </c>
      <c r="D788" t="s">
        <v>31</v>
      </c>
    </row>
    <row r="789" spans="2:6" x14ac:dyDescent="0.2">
      <c r="B789">
        <v>12</v>
      </c>
      <c r="C789">
        <v>0.44</v>
      </c>
      <c r="D789" t="s">
        <v>25</v>
      </c>
    </row>
    <row r="790" spans="2:6" x14ac:dyDescent="0.2">
      <c r="B790">
        <v>13</v>
      </c>
      <c r="C790">
        <v>4.2</v>
      </c>
      <c r="D790" t="s">
        <v>38</v>
      </c>
      <c r="E790" t="s">
        <v>39</v>
      </c>
    </row>
    <row r="791" spans="2:6" x14ac:dyDescent="0.2">
      <c r="B791">
        <v>14</v>
      </c>
      <c r="C791">
        <v>0.47</v>
      </c>
      <c r="D791" t="s">
        <v>25</v>
      </c>
    </row>
    <row r="792" spans="2:6" x14ac:dyDescent="0.2">
      <c r="B792">
        <v>15</v>
      </c>
      <c r="C792">
        <v>4.97</v>
      </c>
      <c r="D792" t="s">
        <v>46</v>
      </c>
      <c r="E792" t="s">
        <v>47</v>
      </c>
    </row>
    <row r="793" spans="2:6" x14ac:dyDescent="0.2">
      <c r="B793">
        <v>16</v>
      </c>
      <c r="C793">
        <v>0.32</v>
      </c>
      <c r="D793" t="s">
        <v>108</v>
      </c>
    </row>
    <row r="794" spans="2:6" x14ac:dyDescent="0.2">
      <c r="B794">
        <v>17</v>
      </c>
      <c r="C794">
        <v>5.05</v>
      </c>
      <c r="D794" t="s">
        <v>19</v>
      </c>
      <c r="E794" t="s">
        <v>87</v>
      </c>
      <c r="F794" t="s">
        <v>39</v>
      </c>
    </row>
    <row r="795" spans="2:6" x14ac:dyDescent="0.2">
      <c r="B795">
        <v>18</v>
      </c>
      <c r="C795">
        <v>0.63</v>
      </c>
      <c r="D795" t="s">
        <v>155</v>
      </c>
      <c r="E795" t="s">
        <v>156</v>
      </c>
      <c r="F795" t="s">
        <v>157</v>
      </c>
    </row>
    <row r="796" spans="2:6" x14ac:dyDescent="0.2">
      <c r="B796">
        <v>19</v>
      </c>
      <c r="C796">
        <v>5.57</v>
      </c>
      <c r="D796" t="s">
        <v>38</v>
      </c>
      <c r="E796" t="s">
        <v>39</v>
      </c>
    </row>
    <row r="797" spans="2:6" x14ac:dyDescent="0.2">
      <c r="B797">
        <v>20</v>
      </c>
      <c r="C797">
        <v>0.45</v>
      </c>
      <c r="D797" t="s">
        <v>158</v>
      </c>
    </row>
    <row r="798" spans="2:6" x14ac:dyDescent="0.2">
      <c r="B798">
        <v>21</v>
      </c>
      <c r="C798">
        <v>6.9</v>
      </c>
      <c r="D798" t="s">
        <v>46</v>
      </c>
      <c r="E798" t="s">
        <v>47</v>
      </c>
    </row>
    <row r="799" spans="2:6" x14ac:dyDescent="0.2">
      <c r="B799">
        <v>22</v>
      </c>
      <c r="C799">
        <v>0.62</v>
      </c>
      <c r="D799" t="s">
        <v>19</v>
      </c>
      <c r="E799" t="s">
        <v>129</v>
      </c>
    </row>
    <row r="800" spans="2:6" x14ac:dyDescent="0.2">
      <c r="B800">
        <v>23</v>
      </c>
      <c r="C800">
        <v>8.41</v>
      </c>
      <c r="D800" t="s">
        <v>46</v>
      </c>
      <c r="E800" t="s">
        <v>47</v>
      </c>
    </row>
    <row r="801" spans="1:6" x14ac:dyDescent="0.2">
      <c r="B801">
        <v>24</v>
      </c>
      <c r="C801">
        <v>5.1100000000000003</v>
      </c>
      <c r="D801" t="s">
        <v>49</v>
      </c>
      <c r="E801" t="s">
        <v>50</v>
      </c>
    </row>
    <row r="802" spans="1:6" x14ac:dyDescent="0.2">
      <c r="B802">
        <v>25</v>
      </c>
      <c r="C802">
        <v>3.38</v>
      </c>
      <c r="D802" t="s">
        <v>19</v>
      </c>
      <c r="E802" t="s">
        <v>46</v>
      </c>
      <c r="F802" t="s">
        <v>47</v>
      </c>
    </row>
    <row r="803" spans="1:6" x14ac:dyDescent="0.2">
      <c r="B803">
        <v>26</v>
      </c>
      <c r="C803">
        <v>11.23</v>
      </c>
      <c r="D803" t="s">
        <v>46</v>
      </c>
      <c r="E803" t="s">
        <v>47</v>
      </c>
    </row>
    <row r="804" spans="1:6" x14ac:dyDescent="0.2">
      <c r="B804">
        <v>27</v>
      </c>
      <c r="C804">
        <v>3.61</v>
      </c>
      <c r="D804" t="s">
        <v>46</v>
      </c>
      <c r="E804" t="s">
        <v>47</v>
      </c>
    </row>
    <row r="805" spans="1:6" x14ac:dyDescent="0.2">
      <c r="B805">
        <v>28</v>
      </c>
      <c r="C805">
        <v>12.87</v>
      </c>
      <c r="D805" t="s">
        <v>46</v>
      </c>
      <c r="E805" t="s">
        <v>47</v>
      </c>
    </row>
    <row r="806" spans="1:6" x14ac:dyDescent="0.2">
      <c r="B806">
        <v>29</v>
      </c>
      <c r="C806">
        <v>12.25</v>
      </c>
      <c r="D806" t="s">
        <v>46</v>
      </c>
      <c r="E806" t="s">
        <v>47</v>
      </c>
    </row>
    <row r="807" spans="1:6" x14ac:dyDescent="0.2">
      <c r="B807">
        <v>30</v>
      </c>
      <c r="C807">
        <v>2.57</v>
      </c>
      <c r="D807" t="s">
        <v>46</v>
      </c>
      <c r="E807" t="s">
        <v>47</v>
      </c>
    </row>
    <row r="808" spans="1:6" x14ac:dyDescent="0.2">
      <c r="A808">
        <v>27</v>
      </c>
      <c r="B808" t="s">
        <v>12</v>
      </c>
      <c r="C808" t="s">
        <v>13</v>
      </c>
      <c r="D808" t="s">
        <v>67</v>
      </c>
    </row>
    <row r="809" spans="1:6" x14ac:dyDescent="0.2">
      <c r="B809">
        <v>1</v>
      </c>
      <c r="C809">
        <v>0.82</v>
      </c>
      <c r="D809" t="s">
        <v>134</v>
      </c>
      <c r="E809" t="s">
        <v>135</v>
      </c>
    </row>
    <row r="810" spans="1:6" x14ac:dyDescent="0.2">
      <c r="B810">
        <v>2</v>
      </c>
      <c r="C810">
        <v>0.89</v>
      </c>
      <c r="D810" t="s">
        <v>17</v>
      </c>
      <c r="E810" t="s">
        <v>150</v>
      </c>
    </row>
    <row r="811" spans="1:6" x14ac:dyDescent="0.2">
      <c r="B811">
        <v>3</v>
      </c>
      <c r="C811">
        <v>0.62</v>
      </c>
      <c r="D811" t="s">
        <v>19</v>
      </c>
      <c r="E811" t="s">
        <v>159</v>
      </c>
      <c r="F811" t="s">
        <v>160</v>
      </c>
    </row>
    <row r="812" spans="1:6" x14ac:dyDescent="0.2">
      <c r="B812">
        <v>4</v>
      </c>
      <c r="C812">
        <v>0.76</v>
      </c>
      <c r="D812" t="s">
        <v>14</v>
      </c>
    </row>
    <row r="813" spans="1:6" x14ac:dyDescent="0.2">
      <c r="B813">
        <v>5</v>
      </c>
      <c r="C813">
        <v>1.34</v>
      </c>
      <c r="D813" t="s">
        <v>79</v>
      </c>
    </row>
    <row r="814" spans="1:6" x14ac:dyDescent="0.2">
      <c r="B814">
        <v>6</v>
      </c>
      <c r="C814">
        <v>0.54</v>
      </c>
      <c r="D814" t="s">
        <v>92</v>
      </c>
    </row>
    <row r="815" spans="1:6" x14ac:dyDescent="0.2">
      <c r="B815">
        <v>7</v>
      </c>
      <c r="C815">
        <v>0.79</v>
      </c>
      <c r="D815" t="s">
        <v>138</v>
      </c>
      <c r="E815" t="s">
        <v>139</v>
      </c>
    </row>
    <row r="816" spans="1:6" x14ac:dyDescent="0.2">
      <c r="B816">
        <v>8</v>
      </c>
      <c r="C816">
        <v>0.45</v>
      </c>
      <c r="D816" t="s">
        <v>17</v>
      </c>
      <c r="E816" t="s">
        <v>18</v>
      </c>
    </row>
    <row r="817" spans="2:6" x14ac:dyDescent="0.2">
      <c r="B817">
        <v>9</v>
      </c>
      <c r="C817">
        <v>4.0199999999999996</v>
      </c>
      <c r="D817" t="s">
        <v>80</v>
      </c>
    </row>
    <row r="818" spans="2:6" x14ac:dyDescent="0.2">
      <c r="B818">
        <v>10</v>
      </c>
      <c r="C818">
        <v>0.74</v>
      </c>
      <c r="D818" t="s">
        <v>26</v>
      </c>
      <c r="E818" t="s">
        <v>27</v>
      </c>
    </row>
    <row r="819" spans="2:6" x14ac:dyDescent="0.2">
      <c r="B819">
        <v>11</v>
      </c>
      <c r="C819">
        <v>0.86</v>
      </c>
      <c r="D819" t="s">
        <v>19</v>
      </c>
      <c r="E819" t="s">
        <v>25</v>
      </c>
    </row>
    <row r="820" spans="2:6" x14ac:dyDescent="0.2">
      <c r="B820">
        <v>12</v>
      </c>
      <c r="C820">
        <v>1.56</v>
      </c>
      <c r="D820" t="s">
        <v>81</v>
      </c>
    </row>
    <row r="821" spans="2:6" x14ac:dyDescent="0.2">
      <c r="B821">
        <v>13</v>
      </c>
      <c r="C821">
        <v>1.73</v>
      </c>
      <c r="D821" t="s">
        <v>31</v>
      </c>
    </row>
    <row r="822" spans="2:6" x14ac:dyDescent="0.2">
      <c r="B822">
        <v>14</v>
      </c>
      <c r="C822">
        <v>1.47</v>
      </c>
      <c r="D822" t="s">
        <v>161</v>
      </c>
      <c r="E822" t="s">
        <v>162</v>
      </c>
    </row>
    <row r="823" spans="2:6" x14ac:dyDescent="0.2">
      <c r="B823">
        <v>15</v>
      </c>
      <c r="C823">
        <v>3.32</v>
      </c>
      <c r="D823" t="s">
        <v>38</v>
      </c>
      <c r="E823" t="s">
        <v>39</v>
      </c>
    </row>
    <row r="824" spans="2:6" x14ac:dyDescent="0.2">
      <c r="B824">
        <v>16</v>
      </c>
      <c r="C824">
        <v>0.7</v>
      </c>
      <c r="D824" t="s">
        <v>25</v>
      </c>
    </row>
    <row r="825" spans="2:6" x14ac:dyDescent="0.2">
      <c r="B825">
        <v>17</v>
      </c>
      <c r="C825">
        <v>4.05</v>
      </c>
      <c r="D825" t="s">
        <v>46</v>
      </c>
      <c r="E825" t="s">
        <v>47</v>
      </c>
    </row>
    <row r="826" spans="2:6" x14ac:dyDescent="0.2">
      <c r="B826">
        <v>18</v>
      </c>
      <c r="C826">
        <v>0.47</v>
      </c>
      <c r="D826" t="s">
        <v>108</v>
      </c>
    </row>
    <row r="827" spans="2:6" x14ac:dyDescent="0.2">
      <c r="B827">
        <v>19</v>
      </c>
      <c r="C827">
        <v>4.1900000000000004</v>
      </c>
      <c r="D827" t="s">
        <v>19</v>
      </c>
      <c r="E827" t="s">
        <v>48</v>
      </c>
      <c r="F827" t="s">
        <v>109</v>
      </c>
    </row>
    <row r="828" spans="2:6" x14ac:dyDescent="0.2">
      <c r="B828">
        <v>20</v>
      </c>
      <c r="C828">
        <v>4.57</v>
      </c>
      <c r="D828" t="s">
        <v>38</v>
      </c>
      <c r="E828" t="s">
        <v>39</v>
      </c>
    </row>
    <row r="829" spans="2:6" x14ac:dyDescent="0.2">
      <c r="B829">
        <v>21</v>
      </c>
      <c r="C829">
        <v>5.53</v>
      </c>
      <c r="D829" t="s">
        <v>46</v>
      </c>
      <c r="E829" t="s">
        <v>47</v>
      </c>
    </row>
    <row r="830" spans="2:6" x14ac:dyDescent="0.2">
      <c r="B830">
        <v>22</v>
      </c>
      <c r="C830">
        <v>0.47</v>
      </c>
      <c r="D830" t="s">
        <v>19</v>
      </c>
      <c r="E830" t="s">
        <v>143</v>
      </c>
    </row>
    <row r="831" spans="2:6" x14ac:dyDescent="0.2">
      <c r="B831">
        <v>23</v>
      </c>
      <c r="C831">
        <v>6.64</v>
      </c>
      <c r="D831" t="s">
        <v>46</v>
      </c>
      <c r="E831" t="s">
        <v>47</v>
      </c>
    </row>
    <row r="832" spans="2:6" x14ac:dyDescent="0.2">
      <c r="B832">
        <v>24</v>
      </c>
      <c r="C832">
        <v>3.73</v>
      </c>
      <c r="D832" t="s">
        <v>101</v>
      </c>
    </row>
    <row r="833" spans="1:5" x14ac:dyDescent="0.2">
      <c r="B833">
        <v>25</v>
      </c>
      <c r="C833">
        <v>10.34</v>
      </c>
      <c r="D833" t="s">
        <v>46</v>
      </c>
      <c r="E833" t="s">
        <v>47</v>
      </c>
    </row>
    <row r="834" spans="1:5" x14ac:dyDescent="0.2">
      <c r="B834">
        <v>26</v>
      </c>
      <c r="C834">
        <v>8.94</v>
      </c>
      <c r="D834" t="s">
        <v>46</v>
      </c>
      <c r="E834" t="s">
        <v>47</v>
      </c>
    </row>
    <row r="835" spans="1:5" x14ac:dyDescent="0.2">
      <c r="B835">
        <v>27</v>
      </c>
      <c r="C835">
        <v>2.2999999999999998</v>
      </c>
      <c r="D835" t="s">
        <v>46</v>
      </c>
      <c r="E835" t="s">
        <v>47</v>
      </c>
    </row>
    <row r="836" spans="1:5" x14ac:dyDescent="0.2">
      <c r="B836">
        <v>28</v>
      </c>
      <c r="C836">
        <v>10.08</v>
      </c>
      <c r="D836" t="s">
        <v>46</v>
      </c>
      <c r="E836" t="s">
        <v>47</v>
      </c>
    </row>
    <row r="837" spans="1:5" x14ac:dyDescent="0.2">
      <c r="B837">
        <v>29</v>
      </c>
      <c r="C837">
        <v>9.49</v>
      </c>
      <c r="D837" t="s">
        <v>46</v>
      </c>
      <c r="E837" t="s">
        <v>47</v>
      </c>
    </row>
    <row r="838" spans="1:5" x14ac:dyDescent="0.2">
      <c r="B838">
        <v>30</v>
      </c>
      <c r="C838">
        <v>8.61</v>
      </c>
      <c r="D838" t="s">
        <v>46</v>
      </c>
      <c r="E838" t="s">
        <v>47</v>
      </c>
    </row>
    <row r="839" spans="1:5" x14ac:dyDescent="0.2">
      <c r="A839">
        <v>28</v>
      </c>
      <c r="B839" t="s">
        <v>12</v>
      </c>
      <c r="C839" t="s">
        <v>13</v>
      </c>
      <c r="D839" t="s">
        <v>67</v>
      </c>
    </row>
    <row r="840" spans="1:5" x14ac:dyDescent="0.2">
      <c r="B840">
        <v>1</v>
      </c>
      <c r="C840">
        <v>0.99</v>
      </c>
      <c r="D840" t="s">
        <v>134</v>
      </c>
      <c r="E840" t="s">
        <v>135</v>
      </c>
    </row>
    <row r="841" spans="1:5" x14ac:dyDescent="0.2">
      <c r="B841">
        <v>2</v>
      </c>
      <c r="C841">
        <v>0.84</v>
      </c>
      <c r="D841" t="s">
        <v>14</v>
      </c>
    </row>
    <row r="842" spans="1:5" x14ac:dyDescent="0.2">
      <c r="B842">
        <v>3</v>
      </c>
      <c r="C842">
        <v>2.25</v>
      </c>
      <c r="D842" t="s">
        <v>79</v>
      </c>
    </row>
    <row r="843" spans="1:5" x14ac:dyDescent="0.2">
      <c r="B843">
        <v>4</v>
      </c>
      <c r="C843">
        <v>0.72</v>
      </c>
      <c r="D843" t="s">
        <v>92</v>
      </c>
    </row>
    <row r="844" spans="1:5" x14ac:dyDescent="0.2">
      <c r="B844">
        <v>5</v>
      </c>
      <c r="C844">
        <v>0.6</v>
      </c>
      <c r="D844" t="s">
        <v>163</v>
      </c>
    </row>
    <row r="845" spans="1:5" x14ac:dyDescent="0.2">
      <c r="B845">
        <v>6</v>
      </c>
      <c r="C845">
        <v>0.9</v>
      </c>
      <c r="D845" t="s">
        <v>19</v>
      </c>
      <c r="E845" t="s">
        <v>25</v>
      </c>
    </row>
    <row r="846" spans="1:5" x14ac:dyDescent="0.2">
      <c r="B846">
        <v>7</v>
      </c>
      <c r="C846">
        <v>0.76</v>
      </c>
      <c r="D846" t="s">
        <v>144</v>
      </c>
      <c r="E846" t="s">
        <v>164</v>
      </c>
    </row>
    <row r="847" spans="1:5" x14ac:dyDescent="0.2">
      <c r="B847">
        <v>8</v>
      </c>
      <c r="C847">
        <v>0.92</v>
      </c>
      <c r="D847" t="s">
        <v>80</v>
      </c>
    </row>
    <row r="848" spans="1:5" x14ac:dyDescent="0.2">
      <c r="B848">
        <v>9</v>
      </c>
      <c r="C848">
        <v>0.54</v>
      </c>
      <c r="D848" t="s">
        <v>26</v>
      </c>
      <c r="E848" t="s">
        <v>27</v>
      </c>
    </row>
    <row r="849" spans="2:6" x14ac:dyDescent="0.2">
      <c r="B849">
        <v>10</v>
      </c>
      <c r="C849">
        <v>0.53</v>
      </c>
      <c r="D849" t="s">
        <v>165</v>
      </c>
      <c r="E849" t="s">
        <v>166</v>
      </c>
    </row>
    <row r="850" spans="2:6" x14ac:dyDescent="0.2">
      <c r="B850">
        <v>11</v>
      </c>
      <c r="C850">
        <v>0.97</v>
      </c>
      <c r="D850" t="s">
        <v>19</v>
      </c>
      <c r="E850" t="s">
        <v>25</v>
      </c>
    </row>
    <row r="851" spans="2:6" x14ac:dyDescent="0.2">
      <c r="B851">
        <v>12</v>
      </c>
      <c r="C851">
        <v>2.2999999999999998</v>
      </c>
      <c r="D851" t="s">
        <v>31</v>
      </c>
    </row>
    <row r="852" spans="2:6" x14ac:dyDescent="0.2">
      <c r="B852">
        <v>13</v>
      </c>
      <c r="C852">
        <v>0.53</v>
      </c>
      <c r="D852" t="s">
        <v>108</v>
      </c>
    </row>
    <row r="853" spans="2:6" x14ac:dyDescent="0.2">
      <c r="B853">
        <v>14</v>
      </c>
      <c r="C853">
        <v>1.5</v>
      </c>
      <c r="D853" t="s">
        <v>167</v>
      </c>
      <c r="E853" t="s">
        <v>168</v>
      </c>
    </row>
    <row r="854" spans="2:6" x14ac:dyDescent="0.2">
      <c r="B854">
        <v>15</v>
      </c>
      <c r="C854">
        <v>1.28</v>
      </c>
      <c r="D854" t="s">
        <v>19</v>
      </c>
      <c r="E854" t="s">
        <v>132</v>
      </c>
      <c r="F854" t="s">
        <v>133</v>
      </c>
    </row>
    <row r="855" spans="2:6" x14ac:dyDescent="0.2">
      <c r="B855">
        <v>16</v>
      </c>
      <c r="C855">
        <v>3.1</v>
      </c>
      <c r="D855" t="s">
        <v>38</v>
      </c>
      <c r="E855" t="s">
        <v>39</v>
      </c>
    </row>
    <row r="856" spans="2:6" x14ac:dyDescent="0.2">
      <c r="B856">
        <v>17</v>
      </c>
      <c r="C856">
        <v>0.83</v>
      </c>
      <c r="D856" t="s">
        <v>25</v>
      </c>
    </row>
    <row r="857" spans="2:6" x14ac:dyDescent="0.2">
      <c r="B857">
        <v>18</v>
      </c>
      <c r="C857">
        <v>3.96</v>
      </c>
      <c r="D857" t="s">
        <v>46</v>
      </c>
      <c r="E857" t="s">
        <v>47</v>
      </c>
    </row>
    <row r="858" spans="2:6" x14ac:dyDescent="0.2">
      <c r="B858">
        <v>19</v>
      </c>
      <c r="C858">
        <v>0.54</v>
      </c>
      <c r="D858" t="s">
        <v>108</v>
      </c>
    </row>
    <row r="859" spans="2:6" x14ac:dyDescent="0.2">
      <c r="B859">
        <v>20</v>
      </c>
      <c r="C859">
        <v>4.18</v>
      </c>
      <c r="D859" t="s">
        <v>19</v>
      </c>
      <c r="E859" t="s">
        <v>48</v>
      </c>
      <c r="F859" t="s">
        <v>109</v>
      </c>
    </row>
    <row r="860" spans="2:6" x14ac:dyDescent="0.2">
      <c r="B860">
        <v>21</v>
      </c>
      <c r="C860">
        <v>4.7</v>
      </c>
      <c r="D860" t="s">
        <v>38</v>
      </c>
      <c r="E860" t="s">
        <v>39</v>
      </c>
    </row>
    <row r="861" spans="2:6" x14ac:dyDescent="0.2">
      <c r="B861">
        <v>22</v>
      </c>
      <c r="C861">
        <v>5.64</v>
      </c>
      <c r="D861" t="s">
        <v>46</v>
      </c>
      <c r="E861" t="s">
        <v>47</v>
      </c>
    </row>
    <row r="862" spans="2:6" x14ac:dyDescent="0.2">
      <c r="B862">
        <v>23</v>
      </c>
      <c r="C862">
        <v>6.95</v>
      </c>
      <c r="D862" t="s">
        <v>46</v>
      </c>
      <c r="E862" t="s">
        <v>47</v>
      </c>
    </row>
    <row r="863" spans="2:6" x14ac:dyDescent="0.2">
      <c r="B863">
        <v>24</v>
      </c>
      <c r="C863">
        <v>3.32</v>
      </c>
      <c r="D863" t="s">
        <v>49</v>
      </c>
      <c r="E863" t="s">
        <v>50</v>
      </c>
    </row>
    <row r="864" spans="2:6" x14ac:dyDescent="0.2">
      <c r="B864">
        <v>25</v>
      </c>
      <c r="C864">
        <v>7</v>
      </c>
      <c r="D864" t="s">
        <v>46</v>
      </c>
      <c r="E864" t="s">
        <v>47</v>
      </c>
    </row>
    <row r="865" spans="1:6" x14ac:dyDescent="0.2">
      <c r="B865">
        <v>26</v>
      </c>
      <c r="C865">
        <v>9.4499999999999993</v>
      </c>
      <c r="D865" t="s">
        <v>46</v>
      </c>
      <c r="E865" t="s">
        <v>47</v>
      </c>
    </row>
    <row r="866" spans="1:6" x14ac:dyDescent="0.2">
      <c r="B866">
        <v>27</v>
      </c>
      <c r="C866">
        <v>7.78</v>
      </c>
      <c r="D866" t="s">
        <v>46</v>
      </c>
      <c r="E866" t="s">
        <v>47</v>
      </c>
    </row>
    <row r="867" spans="1:6" x14ac:dyDescent="0.2">
      <c r="B867">
        <v>28</v>
      </c>
      <c r="C867">
        <v>10.74</v>
      </c>
      <c r="D867" t="s">
        <v>46</v>
      </c>
      <c r="E867" t="s">
        <v>47</v>
      </c>
    </row>
    <row r="868" spans="1:6" x14ac:dyDescent="0.2">
      <c r="B868">
        <v>29</v>
      </c>
      <c r="C868">
        <v>10.199999999999999</v>
      </c>
      <c r="D868" t="s">
        <v>46</v>
      </c>
      <c r="E868" t="s">
        <v>47</v>
      </c>
    </row>
    <row r="869" spans="1:6" x14ac:dyDescent="0.2">
      <c r="B869">
        <v>30</v>
      </c>
      <c r="C869">
        <v>5.97</v>
      </c>
      <c r="D869" t="s">
        <v>46</v>
      </c>
      <c r="E869" t="s">
        <v>47</v>
      </c>
    </row>
    <row r="870" spans="1:6" x14ac:dyDescent="0.2">
      <c r="A870">
        <v>29</v>
      </c>
      <c r="B870" t="s">
        <v>12</v>
      </c>
      <c r="C870" t="s">
        <v>13</v>
      </c>
      <c r="D870" t="s">
        <v>67</v>
      </c>
    </row>
    <row r="871" spans="1:6" x14ac:dyDescent="0.2">
      <c r="B871">
        <v>1</v>
      </c>
      <c r="C871">
        <v>1.59</v>
      </c>
      <c r="D871" t="s">
        <v>119</v>
      </c>
      <c r="E871" t="s">
        <v>120</v>
      </c>
    </row>
    <row r="872" spans="1:6" x14ac:dyDescent="0.2">
      <c r="B872">
        <v>2</v>
      </c>
      <c r="C872">
        <v>0.55000000000000004</v>
      </c>
      <c r="D872" t="s">
        <v>17</v>
      </c>
      <c r="E872" t="s">
        <v>120</v>
      </c>
    </row>
    <row r="873" spans="1:6" x14ac:dyDescent="0.2">
      <c r="B873">
        <v>3</v>
      </c>
      <c r="C873">
        <v>3.9</v>
      </c>
      <c r="D873" t="s">
        <v>19</v>
      </c>
      <c r="E873" t="s">
        <v>17</v>
      </c>
      <c r="F873" t="s">
        <v>150</v>
      </c>
    </row>
    <row r="874" spans="1:6" x14ac:dyDescent="0.2">
      <c r="B874">
        <v>4</v>
      </c>
      <c r="C874">
        <v>2.42</v>
      </c>
      <c r="D874" t="s">
        <v>102</v>
      </c>
      <c r="E874" t="s">
        <v>103</v>
      </c>
    </row>
    <row r="875" spans="1:6" x14ac:dyDescent="0.2">
      <c r="B875">
        <v>5</v>
      </c>
      <c r="C875">
        <v>0.77</v>
      </c>
      <c r="D875" t="s">
        <v>14</v>
      </c>
    </row>
    <row r="876" spans="1:6" x14ac:dyDescent="0.2">
      <c r="B876">
        <v>6</v>
      </c>
      <c r="C876">
        <v>2.0099999999999998</v>
      </c>
      <c r="D876" t="s">
        <v>79</v>
      </c>
    </row>
    <row r="877" spans="1:6" x14ac:dyDescent="0.2">
      <c r="B877">
        <v>7</v>
      </c>
      <c r="C877">
        <v>1</v>
      </c>
      <c r="D877" t="s">
        <v>92</v>
      </c>
    </row>
    <row r="878" spans="1:6" x14ac:dyDescent="0.2">
      <c r="B878">
        <v>8</v>
      </c>
      <c r="C878">
        <v>0.69</v>
      </c>
      <c r="D878" t="s">
        <v>138</v>
      </c>
      <c r="E878" t="s">
        <v>139</v>
      </c>
    </row>
    <row r="879" spans="1:6" x14ac:dyDescent="0.2">
      <c r="B879">
        <v>9</v>
      </c>
      <c r="C879">
        <v>1.58</v>
      </c>
      <c r="D879" t="s">
        <v>169</v>
      </c>
      <c r="E879" t="s">
        <v>170</v>
      </c>
    </row>
    <row r="880" spans="1:6" x14ac:dyDescent="0.2">
      <c r="B880">
        <v>10</v>
      </c>
      <c r="C880">
        <v>3.32</v>
      </c>
      <c r="D880" t="s">
        <v>80</v>
      </c>
    </row>
    <row r="881" spans="2:6" x14ac:dyDescent="0.2">
      <c r="B881">
        <v>11</v>
      </c>
      <c r="C881">
        <v>1.2</v>
      </c>
      <c r="D881" t="s">
        <v>26</v>
      </c>
      <c r="E881" t="s">
        <v>27</v>
      </c>
    </row>
    <row r="882" spans="2:6" x14ac:dyDescent="0.2">
      <c r="B882">
        <v>12</v>
      </c>
      <c r="C882">
        <v>0.68</v>
      </c>
      <c r="D882" t="s">
        <v>25</v>
      </c>
    </row>
    <row r="883" spans="2:6" x14ac:dyDescent="0.2">
      <c r="B883">
        <v>13</v>
      </c>
      <c r="C883">
        <v>1.05</v>
      </c>
      <c r="D883" t="s">
        <v>81</v>
      </c>
    </row>
    <row r="884" spans="2:6" x14ac:dyDescent="0.2">
      <c r="B884">
        <v>14</v>
      </c>
      <c r="C884">
        <v>2.0099999999999998</v>
      </c>
      <c r="D884" t="s">
        <v>31</v>
      </c>
    </row>
    <row r="885" spans="2:6" x14ac:dyDescent="0.2">
      <c r="B885">
        <v>15</v>
      </c>
      <c r="C885">
        <v>3.81</v>
      </c>
      <c r="D885" t="s">
        <v>38</v>
      </c>
      <c r="E885" t="s">
        <v>39</v>
      </c>
    </row>
    <row r="886" spans="2:6" x14ac:dyDescent="0.2">
      <c r="B886">
        <v>16</v>
      </c>
      <c r="C886">
        <v>0.65</v>
      </c>
      <c r="D886" t="s">
        <v>25</v>
      </c>
    </row>
    <row r="887" spans="2:6" x14ac:dyDescent="0.2">
      <c r="B887">
        <v>17</v>
      </c>
      <c r="C887">
        <v>4.3099999999999996</v>
      </c>
      <c r="D887" t="s">
        <v>46</v>
      </c>
      <c r="E887" t="s">
        <v>47</v>
      </c>
    </row>
    <row r="888" spans="2:6" x14ac:dyDescent="0.2">
      <c r="B888">
        <v>18</v>
      </c>
      <c r="C888">
        <v>4.4400000000000004</v>
      </c>
      <c r="D888" t="s">
        <v>19</v>
      </c>
      <c r="E888" t="s">
        <v>48</v>
      </c>
      <c r="F888" t="s">
        <v>109</v>
      </c>
    </row>
    <row r="889" spans="2:6" x14ac:dyDescent="0.2">
      <c r="B889">
        <v>19</v>
      </c>
      <c r="C889">
        <v>0.76</v>
      </c>
      <c r="D889" t="s">
        <v>155</v>
      </c>
      <c r="E889" t="s">
        <v>156</v>
      </c>
      <c r="F889" t="s">
        <v>157</v>
      </c>
    </row>
    <row r="890" spans="2:6" x14ac:dyDescent="0.2">
      <c r="B890">
        <v>20</v>
      </c>
      <c r="C890">
        <v>4.8099999999999996</v>
      </c>
      <c r="D890" t="s">
        <v>38</v>
      </c>
      <c r="E890" t="s">
        <v>39</v>
      </c>
    </row>
    <row r="891" spans="2:6" x14ac:dyDescent="0.2">
      <c r="B891">
        <v>21</v>
      </c>
      <c r="C891">
        <v>6.05</v>
      </c>
      <c r="D891" t="s">
        <v>46</v>
      </c>
      <c r="E891" t="s">
        <v>47</v>
      </c>
    </row>
    <row r="892" spans="2:6" x14ac:dyDescent="0.2">
      <c r="B892">
        <v>22</v>
      </c>
      <c r="C892">
        <v>0.67</v>
      </c>
      <c r="D892" t="s">
        <v>19</v>
      </c>
      <c r="E892" t="s">
        <v>129</v>
      </c>
    </row>
    <row r="893" spans="2:6" x14ac:dyDescent="0.2">
      <c r="B893">
        <v>23</v>
      </c>
      <c r="C893">
        <v>7.37</v>
      </c>
      <c r="D893" t="s">
        <v>46</v>
      </c>
      <c r="E893" t="s">
        <v>47</v>
      </c>
    </row>
    <row r="894" spans="2:6" x14ac:dyDescent="0.2">
      <c r="B894">
        <v>24</v>
      </c>
      <c r="C894">
        <v>4.8600000000000003</v>
      </c>
      <c r="D894" t="s">
        <v>101</v>
      </c>
    </row>
    <row r="895" spans="2:6" x14ac:dyDescent="0.2">
      <c r="B895">
        <v>25</v>
      </c>
      <c r="C895">
        <v>3.65</v>
      </c>
      <c r="D895" t="s">
        <v>46</v>
      </c>
      <c r="E895" t="s">
        <v>47</v>
      </c>
    </row>
    <row r="896" spans="2:6" x14ac:dyDescent="0.2">
      <c r="B896">
        <v>26</v>
      </c>
      <c r="C896">
        <v>9.86</v>
      </c>
      <c r="D896" t="s">
        <v>46</v>
      </c>
      <c r="E896" t="s">
        <v>47</v>
      </c>
    </row>
    <row r="897" spans="1:6" x14ac:dyDescent="0.2">
      <c r="B897">
        <v>27</v>
      </c>
      <c r="C897">
        <v>2.25</v>
      </c>
      <c r="D897" t="s">
        <v>46</v>
      </c>
      <c r="E897" t="s">
        <v>47</v>
      </c>
    </row>
    <row r="898" spans="1:6" x14ac:dyDescent="0.2">
      <c r="B898">
        <v>28</v>
      </c>
      <c r="C898">
        <v>11.13</v>
      </c>
      <c r="D898" t="s">
        <v>46</v>
      </c>
      <c r="E898" t="s">
        <v>47</v>
      </c>
    </row>
    <row r="899" spans="1:6" x14ac:dyDescent="0.2">
      <c r="B899">
        <v>29</v>
      </c>
      <c r="C899">
        <v>10.29</v>
      </c>
      <c r="D899" t="s">
        <v>46</v>
      </c>
      <c r="E899" t="s">
        <v>47</v>
      </c>
    </row>
    <row r="900" spans="1:6" x14ac:dyDescent="0.2">
      <c r="B900">
        <v>30</v>
      </c>
      <c r="C900">
        <v>2.34</v>
      </c>
      <c r="D900" t="s">
        <v>46</v>
      </c>
      <c r="E900" t="s">
        <v>47</v>
      </c>
    </row>
    <row r="901" spans="1:6" x14ac:dyDescent="0.2">
      <c r="A901">
        <v>30</v>
      </c>
      <c r="B901" t="s">
        <v>12</v>
      </c>
      <c r="C901" t="s">
        <v>13</v>
      </c>
      <c r="D901" t="s">
        <v>67</v>
      </c>
    </row>
    <row r="902" spans="1:6" x14ac:dyDescent="0.2">
      <c r="B902">
        <v>1</v>
      </c>
      <c r="C902">
        <v>1.1000000000000001</v>
      </c>
      <c r="D902" t="s">
        <v>119</v>
      </c>
      <c r="E902" t="s">
        <v>120</v>
      </c>
    </row>
    <row r="903" spans="1:6" x14ac:dyDescent="0.2">
      <c r="B903">
        <v>2</v>
      </c>
      <c r="C903">
        <v>2.33</v>
      </c>
      <c r="D903" t="s">
        <v>19</v>
      </c>
      <c r="E903" t="s">
        <v>17</v>
      </c>
      <c r="F903" t="s">
        <v>150</v>
      </c>
    </row>
    <row r="904" spans="1:6" x14ac:dyDescent="0.2">
      <c r="B904">
        <v>3</v>
      </c>
      <c r="C904">
        <v>1.96</v>
      </c>
      <c r="D904" t="s">
        <v>102</v>
      </c>
      <c r="E904" t="s">
        <v>103</v>
      </c>
    </row>
    <row r="905" spans="1:6" x14ac:dyDescent="0.2">
      <c r="B905">
        <v>4</v>
      </c>
      <c r="C905">
        <v>0.84</v>
      </c>
      <c r="D905" t="s">
        <v>14</v>
      </c>
    </row>
    <row r="906" spans="1:6" x14ac:dyDescent="0.2">
      <c r="B906">
        <v>5</v>
      </c>
      <c r="C906">
        <v>1.68</v>
      </c>
      <c r="D906" t="s">
        <v>19</v>
      </c>
      <c r="E906" t="s">
        <v>79</v>
      </c>
    </row>
    <row r="907" spans="1:6" x14ac:dyDescent="0.2">
      <c r="B907">
        <v>6</v>
      </c>
      <c r="C907">
        <v>3.3</v>
      </c>
      <c r="D907" t="s">
        <v>19</v>
      </c>
      <c r="E907" t="s">
        <v>79</v>
      </c>
    </row>
    <row r="908" spans="1:6" x14ac:dyDescent="0.2">
      <c r="B908">
        <v>7</v>
      </c>
      <c r="C908">
        <v>1.35</v>
      </c>
      <c r="D908" t="s">
        <v>19</v>
      </c>
      <c r="E908" t="s">
        <v>136</v>
      </c>
      <c r="F908" t="s">
        <v>171</v>
      </c>
    </row>
    <row r="909" spans="1:6" x14ac:dyDescent="0.2">
      <c r="B909">
        <v>8</v>
      </c>
      <c r="C909">
        <v>3.52</v>
      </c>
      <c r="D909" t="s">
        <v>19</v>
      </c>
      <c r="E909" t="s">
        <v>92</v>
      </c>
    </row>
    <row r="910" spans="1:6" x14ac:dyDescent="0.2">
      <c r="B910">
        <v>9</v>
      </c>
      <c r="C910">
        <v>0.86</v>
      </c>
      <c r="D910" t="s">
        <v>25</v>
      </c>
    </row>
    <row r="911" spans="1:6" x14ac:dyDescent="0.2">
      <c r="B911">
        <v>10</v>
      </c>
      <c r="C911">
        <v>0.86</v>
      </c>
      <c r="D911" t="s">
        <v>169</v>
      </c>
      <c r="E911" t="s">
        <v>170</v>
      </c>
    </row>
    <row r="912" spans="1:6" x14ac:dyDescent="0.2">
      <c r="B912">
        <v>11</v>
      </c>
      <c r="C912">
        <v>0.9</v>
      </c>
      <c r="D912" t="s">
        <v>105</v>
      </c>
    </row>
    <row r="913" spans="2:6" x14ac:dyDescent="0.2">
      <c r="B913">
        <v>12</v>
      </c>
      <c r="C913">
        <v>4.7699999999999996</v>
      </c>
      <c r="D913" t="s">
        <v>80</v>
      </c>
    </row>
    <row r="914" spans="2:6" x14ac:dyDescent="0.2">
      <c r="B914">
        <v>13</v>
      </c>
      <c r="C914">
        <v>0.79</v>
      </c>
      <c r="D914" t="s">
        <v>25</v>
      </c>
    </row>
    <row r="915" spans="2:6" x14ac:dyDescent="0.2">
      <c r="B915">
        <v>14</v>
      </c>
      <c r="C915">
        <v>1.57</v>
      </c>
      <c r="D915" t="s">
        <v>81</v>
      </c>
    </row>
    <row r="916" spans="2:6" x14ac:dyDescent="0.2">
      <c r="B916">
        <v>15</v>
      </c>
      <c r="C916">
        <v>2.35</v>
      </c>
      <c r="D916" t="s">
        <v>31</v>
      </c>
    </row>
    <row r="917" spans="2:6" x14ac:dyDescent="0.2">
      <c r="B917">
        <v>16</v>
      </c>
      <c r="C917">
        <v>3.08</v>
      </c>
      <c r="D917" t="s">
        <v>38</v>
      </c>
      <c r="E917" t="s">
        <v>39</v>
      </c>
    </row>
    <row r="918" spans="2:6" x14ac:dyDescent="0.2">
      <c r="B918">
        <v>17</v>
      </c>
      <c r="C918">
        <v>0.72</v>
      </c>
      <c r="D918" t="s">
        <v>25</v>
      </c>
    </row>
    <row r="919" spans="2:6" x14ac:dyDescent="0.2">
      <c r="B919">
        <v>18</v>
      </c>
      <c r="C919">
        <v>3.78</v>
      </c>
      <c r="D919" t="s">
        <v>46</v>
      </c>
      <c r="E919" t="s">
        <v>47</v>
      </c>
    </row>
    <row r="920" spans="2:6" x14ac:dyDescent="0.2">
      <c r="B920">
        <v>19</v>
      </c>
      <c r="C920">
        <v>3.99</v>
      </c>
      <c r="D920" t="s">
        <v>19</v>
      </c>
      <c r="E920" t="s">
        <v>46</v>
      </c>
      <c r="F920" t="s">
        <v>47</v>
      </c>
    </row>
    <row r="921" spans="2:6" x14ac:dyDescent="0.2">
      <c r="B921">
        <v>20</v>
      </c>
      <c r="C921">
        <v>0.75</v>
      </c>
      <c r="D921" t="s">
        <v>155</v>
      </c>
      <c r="E921" t="s">
        <v>156</v>
      </c>
      <c r="F921" t="s">
        <v>157</v>
      </c>
    </row>
    <row r="922" spans="2:6" x14ac:dyDescent="0.2">
      <c r="B922">
        <v>21</v>
      </c>
      <c r="C922">
        <v>4.3600000000000003</v>
      </c>
      <c r="D922" t="s">
        <v>38</v>
      </c>
      <c r="E922" t="s">
        <v>39</v>
      </c>
    </row>
    <row r="923" spans="2:6" x14ac:dyDescent="0.2">
      <c r="B923">
        <v>22</v>
      </c>
      <c r="C923">
        <v>5.42</v>
      </c>
      <c r="D923" t="s">
        <v>46</v>
      </c>
      <c r="E923" t="s">
        <v>47</v>
      </c>
    </row>
    <row r="924" spans="2:6" x14ac:dyDescent="0.2">
      <c r="B924">
        <v>23</v>
      </c>
      <c r="C924">
        <v>6.83</v>
      </c>
      <c r="D924" t="s">
        <v>46</v>
      </c>
      <c r="E924" t="s">
        <v>47</v>
      </c>
    </row>
    <row r="925" spans="2:6" x14ac:dyDescent="0.2">
      <c r="B925">
        <v>24</v>
      </c>
      <c r="C925">
        <v>2.0299999999999998</v>
      </c>
      <c r="D925" t="s">
        <v>49</v>
      </c>
      <c r="E925" t="s">
        <v>50</v>
      </c>
    </row>
    <row r="926" spans="2:6" x14ac:dyDescent="0.2">
      <c r="B926">
        <v>25</v>
      </c>
      <c r="C926">
        <v>5.36</v>
      </c>
      <c r="D926" t="s">
        <v>46</v>
      </c>
      <c r="E926" t="s">
        <v>47</v>
      </c>
    </row>
    <row r="927" spans="2:6" x14ac:dyDescent="0.2">
      <c r="B927">
        <v>26</v>
      </c>
      <c r="C927">
        <v>9.0500000000000007</v>
      </c>
      <c r="D927" t="s">
        <v>46</v>
      </c>
      <c r="E927" t="s">
        <v>47</v>
      </c>
    </row>
    <row r="928" spans="2:6" x14ac:dyDescent="0.2">
      <c r="B928">
        <v>27</v>
      </c>
      <c r="C928">
        <v>1.73</v>
      </c>
      <c r="D928" t="s">
        <v>46</v>
      </c>
      <c r="E928" t="s">
        <v>47</v>
      </c>
    </row>
    <row r="929" spans="1:6" x14ac:dyDescent="0.2">
      <c r="B929">
        <v>28</v>
      </c>
      <c r="C929">
        <v>10.43</v>
      </c>
      <c r="D929" t="s">
        <v>46</v>
      </c>
      <c r="E929" t="s">
        <v>47</v>
      </c>
    </row>
    <row r="930" spans="1:6" x14ac:dyDescent="0.2">
      <c r="B930">
        <v>29</v>
      </c>
      <c r="C930">
        <v>9.77</v>
      </c>
      <c r="D930" t="s">
        <v>46</v>
      </c>
      <c r="E930" t="s">
        <v>47</v>
      </c>
    </row>
    <row r="931" spans="1:6" x14ac:dyDescent="0.2">
      <c r="B931">
        <v>30</v>
      </c>
      <c r="C931">
        <v>4.51</v>
      </c>
      <c r="D931" t="s">
        <v>46</v>
      </c>
      <c r="E931" t="s">
        <v>47</v>
      </c>
    </row>
    <row r="932" spans="1:6" x14ac:dyDescent="0.2">
      <c r="A932">
        <v>31</v>
      </c>
      <c r="B932" t="s">
        <v>12</v>
      </c>
      <c r="C932" t="s">
        <v>13</v>
      </c>
      <c r="D932" t="s">
        <v>67</v>
      </c>
    </row>
    <row r="933" spans="1:6" x14ac:dyDescent="0.2">
      <c r="B933">
        <v>1</v>
      </c>
      <c r="C933">
        <v>1</v>
      </c>
      <c r="D933" t="s">
        <v>134</v>
      </c>
      <c r="E933" t="s">
        <v>135</v>
      </c>
    </row>
    <row r="934" spans="1:6" x14ac:dyDescent="0.2">
      <c r="B934">
        <v>2</v>
      </c>
      <c r="C934">
        <v>0.52</v>
      </c>
      <c r="D934" t="s">
        <v>19</v>
      </c>
      <c r="E934" t="s">
        <v>134</v>
      </c>
      <c r="F934" t="s">
        <v>135</v>
      </c>
    </row>
    <row r="935" spans="1:6" x14ac:dyDescent="0.2">
      <c r="B935">
        <v>3</v>
      </c>
      <c r="C935">
        <v>1.22</v>
      </c>
      <c r="D935" t="s">
        <v>19</v>
      </c>
      <c r="E935" t="s">
        <v>159</v>
      </c>
      <c r="F935" t="s">
        <v>160</v>
      </c>
    </row>
    <row r="936" spans="1:6" x14ac:dyDescent="0.2">
      <c r="B936">
        <v>4</v>
      </c>
      <c r="C936">
        <v>0.95</v>
      </c>
      <c r="D936" t="s">
        <v>14</v>
      </c>
    </row>
    <row r="937" spans="1:6" x14ac:dyDescent="0.2">
      <c r="B937">
        <v>5</v>
      </c>
      <c r="C937">
        <v>0.59</v>
      </c>
      <c r="D937" t="s">
        <v>104</v>
      </c>
    </row>
    <row r="938" spans="1:6" x14ac:dyDescent="0.2">
      <c r="B938">
        <v>6</v>
      </c>
      <c r="C938">
        <v>0.83</v>
      </c>
      <c r="D938" t="s">
        <v>19</v>
      </c>
      <c r="E938" t="s">
        <v>79</v>
      </c>
    </row>
    <row r="939" spans="1:6" x14ac:dyDescent="0.2">
      <c r="B939">
        <v>7</v>
      </c>
      <c r="C939">
        <v>1.04</v>
      </c>
      <c r="D939" t="s">
        <v>25</v>
      </c>
    </row>
    <row r="940" spans="1:6" x14ac:dyDescent="0.2">
      <c r="B940">
        <v>8</v>
      </c>
      <c r="C940">
        <v>0.56000000000000005</v>
      </c>
      <c r="D940" t="s">
        <v>37</v>
      </c>
    </row>
    <row r="941" spans="1:6" x14ac:dyDescent="0.2">
      <c r="B941">
        <v>9</v>
      </c>
      <c r="C941">
        <v>0.78</v>
      </c>
      <c r="D941" t="s">
        <v>19</v>
      </c>
      <c r="E941" t="s">
        <v>26</v>
      </c>
      <c r="F941" t="s">
        <v>27</v>
      </c>
    </row>
    <row r="942" spans="1:6" x14ac:dyDescent="0.2">
      <c r="B942">
        <v>10</v>
      </c>
      <c r="C942">
        <v>1.27</v>
      </c>
      <c r="D942" t="s">
        <v>19</v>
      </c>
      <c r="E942" t="s">
        <v>25</v>
      </c>
    </row>
    <row r="943" spans="1:6" x14ac:dyDescent="0.2">
      <c r="B943">
        <v>11</v>
      </c>
      <c r="C943">
        <v>2.0299999999999998</v>
      </c>
      <c r="D943" t="s">
        <v>31</v>
      </c>
    </row>
    <row r="944" spans="1:6" x14ac:dyDescent="0.2">
      <c r="B944">
        <v>12</v>
      </c>
      <c r="C944">
        <v>0.66</v>
      </c>
      <c r="D944" t="s">
        <v>25</v>
      </c>
    </row>
    <row r="945" spans="2:6" x14ac:dyDescent="0.2">
      <c r="B945">
        <v>13</v>
      </c>
      <c r="C945">
        <v>1.77</v>
      </c>
      <c r="D945" t="s">
        <v>125</v>
      </c>
    </row>
    <row r="946" spans="2:6" x14ac:dyDescent="0.2">
      <c r="B946">
        <v>14</v>
      </c>
      <c r="C946">
        <v>3.35</v>
      </c>
      <c r="D946" t="s">
        <v>38</v>
      </c>
      <c r="E946" t="s">
        <v>39</v>
      </c>
    </row>
    <row r="947" spans="2:6" x14ac:dyDescent="0.2">
      <c r="B947">
        <v>15</v>
      </c>
      <c r="C947">
        <v>0.99</v>
      </c>
      <c r="D947" t="s">
        <v>108</v>
      </c>
    </row>
    <row r="948" spans="2:6" x14ac:dyDescent="0.2">
      <c r="B948">
        <v>16</v>
      </c>
      <c r="C948">
        <v>3.99</v>
      </c>
      <c r="D948" t="s">
        <v>46</v>
      </c>
      <c r="E948" t="s">
        <v>47</v>
      </c>
    </row>
    <row r="949" spans="2:6" x14ac:dyDescent="0.2">
      <c r="B949">
        <v>17</v>
      </c>
      <c r="C949">
        <v>0.55000000000000004</v>
      </c>
      <c r="D949" t="s">
        <v>108</v>
      </c>
    </row>
    <row r="950" spans="2:6" x14ac:dyDescent="0.2">
      <c r="B950">
        <v>18</v>
      </c>
      <c r="C950">
        <v>4.28</v>
      </c>
      <c r="D950" t="s">
        <v>19</v>
      </c>
      <c r="E950" t="s">
        <v>87</v>
      </c>
      <c r="F950" t="s">
        <v>39</v>
      </c>
    </row>
    <row r="951" spans="2:6" x14ac:dyDescent="0.2">
      <c r="B951">
        <v>19</v>
      </c>
      <c r="C951">
        <v>4.6900000000000004</v>
      </c>
      <c r="D951" t="s">
        <v>38</v>
      </c>
      <c r="E951" t="s">
        <v>39</v>
      </c>
    </row>
    <row r="952" spans="2:6" x14ac:dyDescent="0.2">
      <c r="B952">
        <v>20</v>
      </c>
      <c r="C952">
        <v>0.51</v>
      </c>
      <c r="D952" t="s">
        <v>108</v>
      </c>
    </row>
    <row r="953" spans="2:6" x14ac:dyDescent="0.2">
      <c r="B953">
        <v>21</v>
      </c>
      <c r="C953">
        <v>5.8</v>
      </c>
      <c r="D953" t="s">
        <v>46</v>
      </c>
      <c r="E953" t="s">
        <v>47</v>
      </c>
    </row>
    <row r="954" spans="2:6" x14ac:dyDescent="0.2">
      <c r="B954">
        <v>22</v>
      </c>
      <c r="C954">
        <v>0.47</v>
      </c>
      <c r="D954" t="s">
        <v>19</v>
      </c>
      <c r="E954" t="s">
        <v>129</v>
      </c>
    </row>
    <row r="955" spans="2:6" x14ac:dyDescent="0.2">
      <c r="B955">
        <v>23</v>
      </c>
      <c r="C955">
        <v>7.3</v>
      </c>
      <c r="D955" t="s">
        <v>46</v>
      </c>
      <c r="E955" t="s">
        <v>47</v>
      </c>
    </row>
    <row r="956" spans="2:6" x14ac:dyDescent="0.2">
      <c r="B956">
        <v>24</v>
      </c>
      <c r="C956">
        <v>3.95</v>
      </c>
      <c r="D956" t="s">
        <v>49</v>
      </c>
      <c r="E956" t="s">
        <v>50</v>
      </c>
    </row>
    <row r="957" spans="2:6" x14ac:dyDescent="0.2">
      <c r="B957">
        <v>25</v>
      </c>
      <c r="C957">
        <v>7.65</v>
      </c>
      <c r="D957" t="s">
        <v>46</v>
      </c>
      <c r="E957" t="s">
        <v>47</v>
      </c>
    </row>
    <row r="958" spans="2:6" x14ac:dyDescent="0.2">
      <c r="B958">
        <v>26</v>
      </c>
      <c r="C958">
        <v>9.57</v>
      </c>
      <c r="D958" t="s">
        <v>46</v>
      </c>
      <c r="E958" t="s">
        <v>47</v>
      </c>
    </row>
    <row r="959" spans="2:6" x14ac:dyDescent="0.2">
      <c r="B959">
        <v>27</v>
      </c>
      <c r="C959">
        <v>5.29</v>
      </c>
      <c r="D959" t="s">
        <v>46</v>
      </c>
      <c r="E959" t="s">
        <v>47</v>
      </c>
    </row>
    <row r="960" spans="2:6" x14ac:dyDescent="0.2">
      <c r="B960">
        <v>28</v>
      </c>
      <c r="C960">
        <v>11.06</v>
      </c>
      <c r="D960" t="s">
        <v>46</v>
      </c>
      <c r="E960" t="s">
        <v>47</v>
      </c>
    </row>
    <row r="961" spans="1:6" x14ac:dyDescent="0.2">
      <c r="B961">
        <v>29</v>
      </c>
      <c r="C961">
        <v>10.45</v>
      </c>
      <c r="D961" t="s">
        <v>46</v>
      </c>
      <c r="E961" t="s">
        <v>47</v>
      </c>
    </row>
    <row r="962" spans="1:6" x14ac:dyDescent="0.2">
      <c r="B962">
        <v>30</v>
      </c>
      <c r="C962">
        <v>6.87</v>
      </c>
      <c r="D962" t="s">
        <v>46</v>
      </c>
      <c r="E962" t="s">
        <v>47</v>
      </c>
    </row>
    <row r="963" spans="1:6" x14ac:dyDescent="0.2">
      <c r="A963">
        <v>32</v>
      </c>
      <c r="B963" t="s">
        <v>12</v>
      </c>
      <c r="C963" t="s">
        <v>13</v>
      </c>
      <c r="D963" t="s">
        <v>67</v>
      </c>
    </row>
    <row r="964" spans="1:6" x14ac:dyDescent="0.2">
      <c r="B964">
        <v>1</v>
      </c>
      <c r="C964">
        <v>0.85</v>
      </c>
      <c r="D964" t="s">
        <v>134</v>
      </c>
      <c r="E964" t="s">
        <v>135</v>
      </c>
    </row>
    <row r="965" spans="1:6" x14ac:dyDescent="0.2">
      <c r="B965">
        <v>2</v>
      </c>
      <c r="C965">
        <v>0.95</v>
      </c>
      <c r="D965" t="s">
        <v>14</v>
      </c>
    </row>
    <row r="966" spans="1:6" x14ac:dyDescent="0.2">
      <c r="B966">
        <v>3</v>
      </c>
      <c r="C966">
        <v>0.39</v>
      </c>
      <c r="D966" t="s">
        <v>19</v>
      </c>
      <c r="E966" t="s">
        <v>79</v>
      </c>
    </row>
    <row r="967" spans="1:6" x14ac:dyDescent="0.2">
      <c r="B967">
        <v>4</v>
      </c>
      <c r="C967">
        <v>0.91</v>
      </c>
      <c r="D967" t="s">
        <v>25</v>
      </c>
    </row>
    <row r="968" spans="1:6" x14ac:dyDescent="0.2">
      <c r="B968">
        <v>5</v>
      </c>
      <c r="C968">
        <v>0.59</v>
      </c>
      <c r="D968" t="s">
        <v>37</v>
      </c>
    </row>
    <row r="969" spans="1:6" x14ac:dyDescent="0.2">
      <c r="B969">
        <v>6</v>
      </c>
      <c r="C969">
        <v>0.54</v>
      </c>
      <c r="D969" t="s">
        <v>19</v>
      </c>
      <c r="E969" t="s">
        <v>26</v>
      </c>
      <c r="F969" t="s">
        <v>27</v>
      </c>
    </row>
    <row r="970" spans="1:6" x14ac:dyDescent="0.2">
      <c r="B970">
        <v>7</v>
      </c>
      <c r="C970">
        <v>1.08</v>
      </c>
      <c r="D970" t="s">
        <v>19</v>
      </c>
      <c r="E970" t="s">
        <v>25</v>
      </c>
    </row>
    <row r="971" spans="1:6" x14ac:dyDescent="0.2">
      <c r="B971">
        <v>8</v>
      </c>
      <c r="C971">
        <v>1.91</v>
      </c>
      <c r="D971" t="s">
        <v>31</v>
      </c>
    </row>
    <row r="972" spans="1:6" x14ac:dyDescent="0.2">
      <c r="B972">
        <v>9</v>
      </c>
      <c r="C972">
        <v>2.5299999999999998</v>
      </c>
      <c r="D972" t="s">
        <v>19</v>
      </c>
      <c r="E972" t="s">
        <v>172</v>
      </c>
      <c r="F972" t="s">
        <v>115</v>
      </c>
    </row>
    <row r="973" spans="1:6" x14ac:dyDescent="0.2">
      <c r="B973">
        <v>10</v>
      </c>
      <c r="C973">
        <v>2.5</v>
      </c>
      <c r="D973" t="s">
        <v>38</v>
      </c>
      <c r="E973" t="s">
        <v>39</v>
      </c>
    </row>
    <row r="974" spans="1:6" x14ac:dyDescent="0.2">
      <c r="B974">
        <v>11</v>
      </c>
      <c r="C974">
        <v>0.88</v>
      </c>
      <c r="D974" t="s">
        <v>19</v>
      </c>
      <c r="E974" t="s">
        <v>108</v>
      </c>
    </row>
    <row r="975" spans="1:6" x14ac:dyDescent="0.2">
      <c r="B975">
        <v>12</v>
      </c>
      <c r="C975">
        <v>3.21</v>
      </c>
      <c r="D975" t="s">
        <v>46</v>
      </c>
      <c r="E975" t="s">
        <v>47</v>
      </c>
    </row>
    <row r="976" spans="1:6" x14ac:dyDescent="0.2">
      <c r="B976">
        <v>13</v>
      </c>
      <c r="C976">
        <v>0.4</v>
      </c>
      <c r="D976" t="s">
        <v>108</v>
      </c>
    </row>
    <row r="977" spans="2:6" x14ac:dyDescent="0.2">
      <c r="B977">
        <v>14</v>
      </c>
      <c r="C977">
        <v>0.75</v>
      </c>
      <c r="D977" t="s">
        <v>108</v>
      </c>
    </row>
    <row r="978" spans="2:6" x14ac:dyDescent="0.2">
      <c r="B978">
        <v>15</v>
      </c>
      <c r="C978">
        <v>3.63</v>
      </c>
      <c r="D978" t="s">
        <v>19</v>
      </c>
      <c r="E978" t="s">
        <v>48</v>
      </c>
      <c r="F978" t="s">
        <v>109</v>
      </c>
    </row>
    <row r="979" spans="2:6" x14ac:dyDescent="0.2">
      <c r="B979">
        <v>16</v>
      </c>
      <c r="C979">
        <v>3.93</v>
      </c>
      <c r="D979" t="s">
        <v>19</v>
      </c>
      <c r="E979" t="s">
        <v>38</v>
      </c>
      <c r="F979" t="s">
        <v>39</v>
      </c>
    </row>
    <row r="980" spans="2:6" x14ac:dyDescent="0.2">
      <c r="B980">
        <v>17</v>
      </c>
      <c r="C980">
        <v>0.5</v>
      </c>
      <c r="D980" t="s">
        <v>108</v>
      </c>
    </row>
    <row r="981" spans="2:6" x14ac:dyDescent="0.2">
      <c r="B981">
        <v>18</v>
      </c>
      <c r="C981">
        <v>0.43</v>
      </c>
      <c r="D981" t="s">
        <v>173</v>
      </c>
    </row>
    <row r="982" spans="2:6" x14ac:dyDescent="0.2">
      <c r="B982">
        <v>19</v>
      </c>
      <c r="C982">
        <v>4.7300000000000004</v>
      </c>
      <c r="D982" t="s">
        <v>46</v>
      </c>
      <c r="E982" t="s">
        <v>47</v>
      </c>
    </row>
    <row r="983" spans="2:6" x14ac:dyDescent="0.2">
      <c r="B983">
        <v>20</v>
      </c>
      <c r="C983">
        <v>0.48</v>
      </c>
      <c r="D983" t="s">
        <v>19</v>
      </c>
      <c r="E983" t="s">
        <v>129</v>
      </c>
    </row>
    <row r="984" spans="2:6" x14ac:dyDescent="0.2">
      <c r="B984">
        <v>21</v>
      </c>
      <c r="C984">
        <v>5.91</v>
      </c>
      <c r="D984" t="s">
        <v>46</v>
      </c>
      <c r="E984" t="s">
        <v>47</v>
      </c>
    </row>
    <row r="985" spans="2:6" x14ac:dyDescent="0.2">
      <c r="B985">
        <v>22</v>
      </c>
      <c r="C985">
        <v>4.91</v>
      </c>
      <c r="D985" t="s">
        <v>49</v>
      </c>
      <c r="E985" t="s">
        <v>50</v>
      </c>
    </row>
    <row r="986" spans="2:6" x14ac:dyDescent="0.2">
      <c r="B986">
        <v>23</v>
      </c>
      <c r="C986">
        <v>9.9600000000000009</v>
      </c>
      <c r="D986" t="s">
        <v>46</v>
      </c>
      <c r="E986" t="s">
        <v>47</v>
      </c>
    </row>
    <row r="987" spans="2:6" x14ac:dyDescent="0.2">
      <c r="B987">
        <v>24</v>
      </c>
      <c r="C987">
        <v>8.2200000000000006</v>
      </c>
      <c r="D987" t="s">
        <v>46</v>
      </c>
      <c r="E987" t="s">
        <v>47</v>
      </c>
    </row>
    <row r="988" spans="2:6" x14ac:dyDescent="0.2">
      <c r="B988">
        <v>25</v>
      </c>
      <c r="C988">
        <v>4.32</v>
      </c>
      <c r="D988" t="s">
        <v>19</v>
      </c>
      <c r="E988" t="s">
        <v>46</v>
      </c>
      <c r="F988" t="s">
        <v>47</v>
      </c>
    </row>
    <row r="989" spans="2:6" x14ac:dyDescent="0.2">
      <c r="B989">
        <v>26</v>
      </c>
      <c r="C989">
        <v>0.76</v>
      </c>
      <c r="D989" t="s">
        <v>19</v>
      </c>
      <c r="E989" t="s">
        <v>174</v>
      </c>
      <c r="F989" t="s">
        <v>175</v>
      </c>
    </row>
    <row r="990" spans="2:6" x14ac:dyDescent="0.2">
      <c r="B990">
        <v>27</v>
      </c>
      <c r="C990">
        <v>8.3800000000000008</v>
      </c>
      <c r="D990" t="s">
        <v>46</v>
      </c>
      <c r="E990" t="s">
        <v>47</v>
      </c>
    </row>
    <row r="991" spans="2:6" x14ac:dyDescent="0.2">
      <c r="B991">
        <v>28</v>
      </c>
      <c r="C991">
        <v>8.9700000000000006</v>
      </c>
      <c r="D991" t="s">
        <v>46</v>
      </c>
      <c r="E991" t="s">
        <v>47</v>
      </c>
    </row>
    <row r="992" spans="2:6" x14ac:dyDescent="0.2">
      <c r="B992">
        <v>29</v>
      </c>
      <c r="C992">
        <v>8.57</v>
      </c>
      <c r="D992" t="s">
        <v>46</v>
      </c>
      <c r="E992" t="s">
        <v>47</v>
      </c>
    </row>
    <row r="993" spans="1:5" x14ac:dyDescent="0.2">
      <c r="B993">
        <v>30</v>
      </c>
      <c r="C993">
        <v>8.77</v>
      </c>
      <c r="D993" t="s">
        <v>46</v>
      </c>
      <c r="E993" t="s">
        <v>47</v>
      </c>
    </row>
    <row r="994" spans="1:5" x14ac:dyDescent="0.2">
      <c r="A994">
        <v>33</v>
      </c>
      <c r="B994" t="s">
        <v>12</v>
      </c>
      <c r="C994" t="s">
        <v>13</v>
      </c>
      <c r="D994" t="s">
        <v>67</v>
      </c>
    </row>
    <row r="995" spans="1:5" x14ac:dyDescent="0.2">
      <c r="B995">
        <v>1</v>
      </c>
      <c r="C995">
        <v>0.85</v>
      </c>
      <c r="D995" t="s">
        <v>148</v>
      </c>
      <c r="E995" t="s">
        <v>149</v>
      </c>
    </row>
    <row r="996" spans="1:5" x14ac:dyDescent="0.2">
      <c r="B996">
        <v>2</v>
      </c>
      <c r="C996">
        <v>0.82</v>
      </c>
      <c r="D996" t="s">
        <v>14</v>
      </c>
    </row>
    <row r="997" spans="1:5" x14ac:dyDescent="0.2">
      <c r="B997">
        <v>3</v>
      </c>
      <c r="C997">
        <v>0.57999999999999996</v>
      </c>
      <c r="D997" t="s">
        <v>104</v>
      </c>
    </row>
    <row r="998" spans="1:5" x14ac:dyDescent="0.2">
      <c r="B998">
        <v>4</v>
      </c>
      <c r="C998">
        <v>0.97</v>
      </c>
      <c r="D998" t="s">
        <v>19</v>
      </c>
      <c r="E998" t="s">
        <v>79</v>
      </c>
    </row>
    <row r="999" spans="1:5" x14ac:dyDescent="0.2">
      <c r="B999">
        <v>5</v>
      </c>
      <c r="C999">
        <v>0.91</v>
      </c>
      <c r="D999" t="s">
        <v>138</v>
      </c>
      <c r="E999" t="s">
        <v>139</v>
      </c>
    </row>
    <row r="1000" spans="1:5" x14ac:dyDescent="0.2">
      <c r="B1000">
        <v>6</v>
      </c>
      <c r="C1000">
        <v>0.47</v>
      </c>
      <c r="D1000" t="s">
        <v>37</v>
      </c>
    </row>
    <row r="1001" spans="1:5" x14ac:dyDescent="0.2">
      <c r="B1001">
        <v>7</v>
      </c>
      <c r="C1001">
        <v>1.04</v>
      </c>
      <c r="D1001" t="s">
        <v>80</v>
      </c>
    </row>
    <row r="1002" spans="1:5" x14ac:dyDescent="0.2">
      <c r="B1002">
        <v>8</v>
      </c>
      <c r="C1002">
        <v>0.54</v>
      </c>
      <c r="D1002" t="s">
        <v>26</v>
      </c>
      <c r="E1002" t="s">
        <v>27</v>
      </c>
    </row>
    <row r="1003" spans="1:5" x14ac:dyDescent="0.2">
      <c r="B1003">
        <v>9</v>
      </c>
      <c r="C1003">
        <v>0.49</v>
      </c>
      <c r="D1003" t="s">
        <v>140</v>
      </c>
    </row>
    <row r="1004" spans="1:5" x14ac:dyDescent="0.2">
      <c r="B1004">
        <v>10</v>
      </c>
      <c r="C1004">
        <v>0.93</v>
      </c>
      <c r="D1004" t="s">
        <v>19</v>
      </c>
      <c r="E1004" t="s">
        <v>25</v>
      </c>
    </row>
    <row r="1005" spans="1:5" x14ac:dyDescent="0.2">
      <c r="B1005">
        <v>11</v>
      </c>
      <c r="C1005">
        <v>2.25</v>
      </c>
      <c r="D1005" t="s">
        <v>31</v>
      </c>
    </row>
    <row r="1006" spans="1:5" x14ac:dyDescent="0.2">
      <c r="B1006">
        <v>12</v>
      </c>
      <c r="C1006">
        <v>0.71</v>
      </c>
      <c r="D1006" t="s">
        <v>25</v>
      </c>
    </row>
    <row r="1007" spans="1:5" x14ac:dyDescent="0.2">
      <c r="B1007">
        <v>13</v>
      </c>
      <c r="C1007">
        <v>3.06</v>
      </c>
      <c r="D1007" t="s">
        <v>38</v>
      </c>
      <c r="E1007" t="s">
        <v>39</v>
      </c>
    </row>
    <row r="1008" spans="1:5" x14ac:dyDescent="0.2">
      <c r="B1008">
        <v>14</v>
      </c>
      <c r="C1008">
        <v>0.75</v>
      </c>
      <c r="D1008" t="s">
        <v>25</v>
      </c>
    </row>
    <row r="1009" spans="2:6" x14ac:dyDescent="0.2">
      <c r="B1009">
        <v>15</v>
      </c>
      <c r="C1009">
        <v>3.78</v>
      </c>
      <c r="D1009" t="s">
        <v>46</v>
      </c>
      <c r="E1009" t="s">
        <v>47</v>
      </c>
    </row>
    <row r="1010" spans="2:6" x14ac:dyDescent="0.2">
      <c r="B1010">
        <v>16</v>
      </c>
      <c r="C1010">
        <v>0.51</v>
      </c>
      <c r="D1010" t="s">
        <v>108</v>
      </c>
    </row>
    <row r="1011" spans="2:6" x14ac:dyDescent="0.2">
      <c r="B1011">
        <v>17</v>
      </c>
      <c r="C1011">
        <v>4.0199999999999996</v>
      </c>
      <c r="D1011" t="s">
        <v>19</v>
      </c>
      <c r="E1011" t="s">
        <v>48</v>
      </c>
      <c r="F1011" t="s">
        <v>109</v>
      </c>
    </row>
    <row r="1012" spans="2:6" x14ac:dyDescent="0.2">
      <c r="B1012">
        <v>18</v>
      </c>
      <c r="C1012">
        <v>0.55000000000000004</v>
      </c>
      <c r="D1012" t="s">
        <v>155</v>
      </c>
      <c r="E1012" t="s">
        <v>156</v>
      </c>
      <c r="F1012" t="s">
        <v>157</v>
      </c>
    </row>
    <row r="1013" spans="2:6" x14ac:dyDescent="0.2">
      <c r="B1013">
        <v>19</v>
      </c>
      <c r="C1013">
        <v>4.37</v>
      </c>
      <c r="D1013" t="s">
        <v>38</v>
      </c>
      <c r="E1013" t="s">
        <v>39</v>
      </c>
    </row>
    <row r="1014" spans="2:6" x14ac:dyDescent="0.2">
      <c r="B1014">
        <v>20</v>
      </c>
      <c r="C1014">
        <v>0.39</v>
      </c>
      <c r="D1014" t="s">
        <v>173</v>
      </c>
    </row>
    <row r="1015" spans="2:6" x14ac:dyDescent="0.2">
      <c r="B1015">
        <v>21</v>
      </c>
      <c r="C1015">
        <v>5.28</v>
      </c>
      <c r="D1015" t="s">
        <v>46</v>
      </c>
      <c r="E1015" t="s">
        <v>47</v>
      </c>
    </row>
    <row r="1016" spans="2:6" x14ac:dyDescent="0.2">
      <c r="B1016">
        <v>22</v>
      </c>
      <c r="C1016">
        <v>0.99</v>
      </c>
      <c r="D1016" t="s">
        <v>19</v>
      </c>
      <c r="E1016" t="s">
        <v>129</v>
      </c>
    </row>
    <row r="1017" spans="2:6" x14ac:dyDescent="0.2">
      <c r="B1017">
        <v>23</v>
      </c>
      <c r="C1017">
        <v>6.49</v>
      </c>
      <c r="D1017" t="s">
        <v>46</v>
      </c>
      <c r="E1017" t="s">
        <v>47</v>
      </c>
    </row>
    <row r="1018" spans="2:6" x14ac:dyDescent="0.2">
      <c r="B1018">
        <v>24</v>
      </c>
      <c r="C1018">
        <v>9.8800000000000008</v>
      </c>
      <c r="D1018" t="s">
        <v>49</v>
      </c>
      <c r="E1018" t="s">
        <v>50</v>
      </c>
    </row>
    <row r="1019" spans="2:6" x14ac:dyDescent="0.2">
      <c r="B1019">
        <v>25</v>
      </c>
      <c r="C1019">
        <v>6.85</v>
      </c>
      <c r="D1019" t="s">
        <v>46</v>
      </c>
      <c r="E1019" t="s">
        <v>47</v>
      </c>
    </row>
    <row r="1020" spans="2:6" x14ac:dyDescent="0.2">
      <c r="B1020">
        <v>26</v>
      </c>
      <c r="C1020">
        <v>8.6999999999999993</v>
      </c>
      <c r="D1020" t="s">
        <v>46</v>
      </c>
      <c r="E1020" t="s">
        <v>47</v>
      </c>
    </row>
    <row r="1021" spans="2:6" x14ac:dyDescent="0.2">
      <c r="B1021">
        <v>27</v>
      </c>
      <c r="C1021">
        <v>7.96</v>
      </c>
      <c r="D1021" t="s">
        <v>46</v>
      </c>
      <c r="E1021" t="s">
        <v>47</v>
      </c>
    </row>
    <row r="1022" spans="2:6" x14ac:dyDescent="0.2">
      <c r="B1022">
        <v>28</v>
      </c>
      <c r="C1022">
        <v>10.06</v>
      </c>
      <c r="D1022" t="s">
        <v>46</v>
      </c>
      <c r="E1022" t="s">
        <v>47</v>
      </c>
    </row>
    <row r="1023" spans="2:6" x14ac:dyDescent="0.2">
      <c r="B1023">
        <v>29</v>
      </c>
      <c r="C1023">
        <v>9.7200000000000006</v>
      </c>
      <c r="D1023" t="s">
        <v>46</v>
      </c>
      <c r="E1023" t="s">
        <v>47</v>
      </c>
    </row>
    <row r="1024" spans="2:6" x14ac:dyDescent="0.2">
      <c r="B1024">
        <v>30</v>
      </c>
      <c r="C1024">
        <v>6.07</v>
      </c>
      <c r="D1024" t="s">
        <v>46</v>
      </c>
      <c r="E1024" t="s">
        <v>47</v>
      </c>
    </row>
    <row r="1025" spans="1:5" x14ac:dyDescent="0.2">
      <c r="A1025">
        <v>34</v>
      </c>
      <c r="B1025" t="s">
        <v>12</v>
      </c>
      <c r="C1025" t="s">
        <v>13</v>
      </c>
      <c r="D1025" t="s">
        <v>67</v>
      </c>
    </row>
    <row r="1026" spans="1:5" x14ac:dyDescent="0.2">
      <c r="B1026">
        <v>1</v>
      </c>
      <c r="C1026">
        <v>1.1299999999999999</v>
      </c>
      <c r="D1026" t="s">
        <v>134</v>
      </c>
      <c r="E1026" t="s">
        <v>135</v>
      </c>
    </row>
    <row r="1027" spans="1:5" x14ac:dyDescent="0.2">
      <c r="B1027">
        <v>2</v>
      </c>
      <c r="C1027">
        <v>1.04</v>
      </c>
      <c r="D1027" t="s">
        <v>159</v>
      </c>
      <c r="E1027" t="s">
        <v>160</v>
      </c>
    </row>
    <row r="1028" spans="1:5" x14ac:dyDescent="0.2">
      <c r="B1028">
        <v>3</v>
      </c>
      <c r="C1028">
        <v>1.08</v>
      </c>
      <c r="D1028" t="s">
        <v>14</v>
      </c>
    </row>
    <row r="1029" spans="1:5" x14ac:dyDescent="0.2">
      <c r="B1029">
        <v>4</v>
      </c>
      <c r="C1029">
        <v>1.97</v>
      </c>
      <c r="D1029" t="s">
        <v>79</v>
      </c>
    </row>
    <row r="1030" spans="1:5" x14ac:dyDescent="0.2">
      <c r="B1030">
        <v>5</v>
      </c>
      <c r="C1030">
        <v>1.18</v>
      </c>
      <c r="D1030" t="s">
        <v>25</v>
      </c>
    </row>
    <row r="1031" spans="1:5" x14ac:dyDescent="0.2">
      <c r="B1031">
        <v>6</v>
      </c>
      <c r="C1031">
        <v>0.84</v>
      </c>
      <c r="D1031" t="s">
        <v>148</v>
      </c>
      <c r="E1031" t="s">
        <v>176</v>
      </c>
    </row>
    <row r="1032" spans="1:5" x14ac:dyDescent="0.2">
      <c r="B1032">
        <v>7</v>
      </c>
      <c r="C1032">
        <v>0.62</v>
      </c>
      <c r="D1032" t="s">
        <v>37</v>
      </c>
    </row>
    <row r="1033" spans="1:5" x14ac:dyDescent="0.2">
      <c r="B1033">
        <v>8</v>
      </c>
      <c r="C1033">
        <v>0.52</v>
      </c>
      <c r="D1033" t="s">
        <v>26</v>
      </c>
      <c r="E1033" t="s">
        <v>27</v>
      </c>
    </row>
    <row r="1034" spans="1:5" x14ac:dyDescent="0.2">
      <c r="B1034">
        <v>9</v>
      </c>
      <c r="C1034">
        <v>0.49</v>
      </c>
      <c r="D1034" t="s">
        <v>85</v>
      </c>
    </row>
    <row r="1035" spans="1:5" x14ac:dyDescent="0.2">
      <c r="B1035">
        <v>10</v>
      </c>
      <c r="C1035">
        <v>1.1599999999999999</v>
      </c>
      <c r="D1035" t="s">
        <v>19</v>
      </c>
      <c r="E1035" t="s">
        <v>25</v>
      </c>
    </row>
    <row r="1036" spans="1:5" x14ac:dyDescent="0.2">
      <c r="B1036">
        <v>11</v>
      </c>
      <c r="C1036">
        <v>1.77</v>
      </c>
      <c r="D1036" t="s">
        <v>31</v>
      </c>
    </row>
    <row r="1037" spans="1:5" x14ac:dyDescent="0.2">
      <c r="B1037">
        <v>12</v>
      </c>
      <c r="C1037">
        <v>0.26</v>
      </c>
      <c r="D1037" t="s">
        <v>132</v>
      </c>
      <c r="E1037" t="s">
        <v>133</v>
      </c>
    </row>
    <row r="1038" spans="1:5" x14ac:dyDescent="0.2">
      <c r="B1038">
        <v>13</v>
      </c>
      <c r="C1038">
        <v>0.64</v>
      </c>
      <c r="D1038" t="s">
        <v>19</v>
      </c>
      <c r="E1038" t="s">
        <v>25</v>
      </c>
    </row>
    <row r="1039" spans="1:5" x14ac:dyDescent="0.2">
      <c r="B1039">
        <v>14</v>
      </c>
      <c r="C1039">
        <v>2.64</v>
      </c>
      <c r="D1039" t="s">
        <v>82</v>
      </c>
    </row>
    <row r="1040" spans="1:5" x14ac:dyDescent="0.2">
      <c r="B1040">
        <v>15</v>
      </c>
      <c r="C1040">
        <v>3.05</v>
      </c>
      <c r="D1040" t="s">
        <v>38</v>
      </c>
      <c r="E1040" t="s">
        <v>39</v>
      </c>
    </row>
    <row r="1041" spans="1:6" x14ac:dyDescent="0.2">
      <c r="B1041">
        <v>16</v>
      </c>
      <c r="C1041">
        <v>0.86</v>
      </c>
      <c r="D1041" t="s">
        <v>25</v>
      </c>
    </row>
    <row r="1042" spans="1:6" x14ac:dyDescent="0.2">
      <c r="B1042">
        <v>17</v>
      </c>
      <c r="C1042">
        <v>0.35</v>
      </c>
      <c r="D1042" t="s">
        <v>25</v>
      </c>
    </row>
    <row r="1043" spans="1:6" x14ac:dyDescent="0.2">
      <c r="B1043">
        <v>18</v>
      </c>
      <c r="C1043">
        <v>3.79</v>
      </c>
      <c r="D1043" t="s">
        <v>46</v>
      </c>
      <c r="E1043" t="s">
        <v>47</v>
      </c>
    </row>
    <row r="1044" spans="1:6" x14ac:dyDescent="0.2">
      <c r="B1044">
        <v>19</v>
      </c>
      <c r="C1044">
        <v>0.56000000000000005</v>
      </c>
      <c r="D1044" t="s">
        <v>108</v>
      </c>
    </row>
    <row r="1045" spans="1:6" x14ac:dyDescent="0.2">
      <c r="B1045">
        <v>20</v>
      </c>
      <c r="C1045">
        <v>4.0199999999999996</v>
      </c>
      <c r="D1045" t="s">
        <v>19</v>
      </c>
      <c r="E1045" t="s">
        <v>48</v>
      </c>
      <c r="F1045" t="s">
        <v>109</v>
      </c>
    </row>
    <row r="1046" spans="1:6" x14ac:dyDescent="0.2">
      <c r="B1046">
        <v>21</v>
      </c>
      <c r="C1046">
        <v>4.46</v>
      </c>
      <c r="D1046" t="s">
        <v>38</v>
      </c>
      <c r="E1046" t="s">
        <v>39</v>
      </c>
    </row>
    <row r="1047" spans="1:6" x14ac:dyDescent="0.2">
      <c r="B1047">
        <v>22</v>
      </c>
      <c r="C1047">
        <v>5.31</v>
      </c>
      <c r="D1047" t="s">
        <v>46</v>
      </c>
      <c r="E1047" t="s">
        <v>47</v>
      </c>
    </row>
    <row r="1048" spans="1:6" x14ac:dyDescent="0.2">
      <c r="B1048">
        <v>23</v>
      </c>
      <c r="C1048">
        <v>6.4</v>
      </c>
      <c r="D1048" t="s">
        <v>46</v>
      </c>
      <c r="E1048" t="s">
        <v>47</v>
      </c>
    </row>
    <row r="1049" spans="1:6" x14ac:dyDescent="0.2">
      <c r="B1049">
        <v>24</v>
      </c>
      <c r="C1049">
        <v>3.96</v>
      </c>
      <c r="D1049" t="s">
        <v>101</v>
      </c>
    </row>
    <row r="1050" spans="1:6" x14ac:dyDescent="0.2">
      <c r="B1050">
        <v>25</v>
      </c>
      <c r="C1050">
        <v>8.85</v>
      </c>
      <c r="D1050" t="s">
        <v>46</v>
      </c>
      <c r="E1050" t="s">
        <v>47</v>
      </c>
    </row>
    <row r="1051" spans="1:6" x14ac:dyDescent="0.2">
      <c r="B1051">
        <v>26</v>
      </c>
      <c r="C1051">
        <v>8.44</v>
      </c>
      <c r="D1051" t="s">
        <v>46</v>
      </c>
      <c r="E1051" t="s">
        <v>47</v>
      </c>
    </row>
    <row r="1052" spans="1:6" x14ac:dyDescent="0.2">
      <c r="B1052">
        <v>27</v>
      </c>
      <c r="C1052">
        <v>6.42</v>
      </c>
      <c r="D1052" t="s">
        <v>46</v>
      </c>
      <c r="E1052" t="s">
        <v>47</v>
      </c>
    </row>
    <row r="1053" spans="1:6" x14ac:dyDescent="0.2">
      <c r="B1053">
        <v>28</v>
      </c>
      <c r="C1053">
        <v>9.8699999999999992</v>
      </c>
      <c r="D1053" t="s">
        <v>46</v>
      </c>
      <c r="E1053" t="s">
        <v>47</v>
      </c>
    </row>
    <row r="1054" spans="1:6" x14ac:dyDescent="0.2">
      <c r="B1054">
        <v>29</v>
      </c>
      <c r="C1054">
        <v>10.130000000000001</v>
      </c>
      <c r="D1054" t="s">
        <v>46</v>
      </c>
      <c r="E1054" t="s">
        <v>47</v>
      </c>
    </row>
    <row r="1055" spans="1:6" x14ac:dyDescent="0.2">
      <c r="B1055">
        <v>30</v>
      </c>
      <c r="C1055">
        <v>8.2100000000000009</v>
      </c>
      <c r="D1055" t="s">
        <v>46</v>
      </c>
      <c r="E1055" t="s">
        <v>47</v>
      </c>
    </row>
    <row r="1056" spans="1:6" x14ac:dyDescent="0.2">
      <c r="A1056">
        <v>35</v>
      </c>
      <c r="B1056" t="s">
        <v>12</v>
      </c>
      <c r="C1056" t="s">
        <v>13</v>
      </c>
      <c r="D1056" t="s">
        <v>67</v>
      </c>
    </row>
    <row r="1057" spans="2:6" x14ac:dyDescent="0.2">
      <c r="B1057">
        <v>1</v>
      </c>
      <c r="C1057">
        <v>0.87</v>
      </c>
      <c r="D1057" t="s">
        <v>148</v>
      </c>
      <c r="E1057" t="s">
        <v>149</v>
      </c>
    </row>
    <row r="1058" spans="2:6" x14ac:dyDescent="0.2">
      <c r="B1058">
        <v>2</v>
      </c>
      <c r="C1058">
        <v>1.1100000000000001</v>
      </c>
      <c r="D1058" t="s">
        <v>144</v>
      </c>
      <c r="E1058" t="s">
        <v>149</v>
      </c>
    </row>
    <row r="1059" spans="2:6" x14ac:dyDescent="0.2">
      <c r="B1059">
        <v>3</v>
      </c>
      <c r="C1059">
        <v>0.92</v>
      </c>
      <c r="D1059" t="s">
        <v>19</v>
      </c>
      <c r="E1059" t="s">
        <v>159</v>
      </c>
      <c r="F1059" t="s">
        <v>160</v>
      </c>
    </row>
    <row r="1060" spans="2:6" x14ac:dyDescent="0.2">
      <c r="B1060">
        <v>4</v>
      </c>
      <c r="C1060">
        <v>0.83</v>
      </c>
      <c r="D1060" t="s">
        <v>14</v>
      </c>
    </row>
    <row r="1061" spans="2:6" x14ac:dyDescent="0.2">
      <c r="B1061">
        <v>5</v>
      </c>
      <c r="C1061">
        <v>1.27</v>
      </c>
      <c r="D1061" t="s">
        <v>104</v>
      </c>
    </row>
    <row r="1062" spans="2:6" x14ac:dyDescent="0.2">
      <c r="B1062">
        <v>6</v>
      </c>
      <c r="C1062">
        <v>2.0099999999999998</v>
      </c>
      <c r="D1062" t="s">
        <v>19</v>
      </c>
      <c r="E1062" t="s">
        <v>79</v>
      </c>
    </row>
    <row r="1063" spans="2:6" x14ac:dyDescent="0.2">
      <c r="B1063">
        <v>7</v>
      </c>
      <c r="C1063">
        <v>0.89</v>
      </c>
      <c r="D1063" t="s">
        <v>138</v>
      </c>
      <c r="E1063" t="s">
        <v>139</v>
      </c>
    </row>
    <row r="1064" spans="2:6" x14ac:dyDescent="0.2">
      <c r="B1064">
        <v>8</v>
      </c>
      <c r="C1064">
        <v>1.19</v>
      </c>
      <c r="D1064" t="s">
        <v>177</v>
      </c>
    </row>
    <row r="1065" spans="2:6" x14ac:dyDescent="0.2">
      <c r="B1065">
        <v>9</v>
      </c>
      <c r="C1065">
        <v>0.48</v>
      </c>
      <c r="D1065" t="s">
        <v>37</v>
      </c>
    </row>
    <row r="1066" spans="2:6" x14ac:dyDescent="0.2">
      <c r="B1066">
        <v>10</v>
      </c>
      <c r="C1066">
        <v>0.73</v>
      </c>
      <c r="D1066" t="s">
        <v>80</v>
      </c>
    </row>
    <row r="1067" spans="2:6" x14ac:dyDescent="0.2">
      <c r="B1067">
        <v>11</v>
      </c>
      <c r="C1067">
        <v>0.63</v>
      </c>
      <c r="D1067" t="s">
        <v>26</v>
      </c>
      <c r="E1067" t="s">
        <v>27</v>
      </c>
    </row>
    <row r="1068" spans="2:6" x14ac:dyDescent="0.2">
      <c r="B1068">
        <v>12</v>
      </c>
      <c r="C1068">
        <v>1.07</v>
      </c>
      <c r="D1068" t="s">
        <v>19</v>
      </c>
      <c r="E1068" t="s">
        <v>25</v>
      </c>
    </row>
    <row r="1069" spans="2:6" x14ac:dyDescent="0.2">
      <c r="B1069">
        <v>13</v>
      </c>
      <c r="C1069">
        <v>2.04</v>
      </c>
      <c r="D1069" t="s">
        <v>31</v>
      </c>
    </row>
    <row r="1070" spans="2:6" x14ac:dyDescent="0.2">
      <c r="B1070">
        <v>14</v>
      </c>
      <c r="C1070">
        <v>0.49</v>
      </c>
      <c r="D1070" t="s">
        <v>178</v>
      </c>
      <c r="E1070" t="s">
        <v>179</v>
      </c>
    </row>
    <row r="1071" spans="2:6" x14ac:dyDescent="0.2">
      <c r="B1071">
        <v>15</v>
      </c>
      <c r="C1071">
        <v>3.77</v>
      </c>
      <c r="D1071" t="s">
        <v>38</v>
      </c>
      <c r="E1071" t="s">
        <v>39</v>
      </c>
    </row>
    <row r="1072" spans="2:6" x14ac:dyDescent="0.2">
      <c r="B1072">
        <v>16</v>
      </c>
      <c r="C1072">
        <v>0.8</v>
      </c>
      <c r="D1072" t="s">
        <v>25</v>
      </c>
    </row>
    <row r="1073" spans="1:6" x14ac:dyDescent="0.2">
      <c r="B1073">
        <v>17</v>
      </c>
      <c r="C1073">
        <v>5.07</v>
      </c>
      <c r="D1073" t="s">
        <v>46</v>
      </c>
      <c r="E1073" t="s">
        <v>47</v>
      </c>
    </row>
    <row r="1074" spans="1:6" x14ac:dyDescent="0.2">
      <c r="B1074">
        <v>18</v>
      </c>
      <c r="C1074">
        <v>0.5</v>
      </c>
      <c r="D1074" t="s">
        <v>108</v>
      </c>
    </row>
    <row r="1075" spans="1:6" x14ac:dyDescent="0.2">
      <c r="B1075">
        <v>19</v>
      </c>
      <c r="C1075">
        <v>5.5</v>
      </c>
      <c r="D1075" t="s">
        <v>19</v>
      </c>
      <c r="E1075" t="s">
        <v>87</v>
      </c>
      <c r="F1075" t="s">
        <v>39</v>
      </c>
    </row>
    <row r="1076" spans="1:6" x14ac:dyDescent="0.2">
      <c r="B1076">
        <v>20</v>
      </c>
      <c r="C1076">
        <v>6.1</v>
      </c>
      <c r="D1076" t="s">
        <v>38</v>
      </c>
      <c r="E1076" t="s">
        <v>39</v>
      </c>
    </row>
    <row r="1077" spans="1:6" x14ac:dyDescent="0.2">
      <c r="B1077">
        <v>21</v>
      </c>
      <c r="C1077">
        <v>0.41</v>
      </c>
      <c r="D1077" t="s">
        <v>108</v>
      </c>
    </row>
    <row r="1078" spans="1:6" x14ac:dyDescent="0.2">
      <c r="B1078">
        <v>22</v>
      </c>
      <c r="C1078">
        <v>7.5</v>
      </c>
      <c r="D1078" t="s">
        <v>46</v>
      </c>
      <c r="E1078" t="s">
        <v>47</v>
      </c>
    </row>
    <row r="1079" spans="1:6" x14ac:dyDescent="0.2">
      <c r="B1079">
        <v>23</v>
      </c>
      <c r="C1079">
        <v>9.2799999999999994</v>
      </c>
      <c r="D1079" t="s">
        <v>46</v>
      </c>
      <c r="E1079" t="s">
        <v>47</v>
      </c>
    </row>
    <row r="1080" spans="1:6" x14ac:dyDescent="0.2">
      <c r="B1080">
        <v>24</v>
      </c>
      <c r="C1080">
        <v>1.28</v>
      </c>
      <c r="D1080" t="s">
        <v>49</v>
      </c>
      <c r="E1080" t="s">
        <v>50</v>
      </c>
    </row>
    <row r="1081" spans="1:6" x14ac:dyDescent="0.2">
      <c r="B1081">
        <v>25</v>
      </c>
      <c r="C1081">
        <v>2</v>
      </c>
      <c r="D1081" t="s">
        <v>46</v>
      </c>
      <c r="E1081" t="s">
        <v>47</v>
      </c>
    </row>
    <row r="1082" spans="1:6" x14ac:dyDescent="0.2">
      <c r="B1082">
        <v>26</v>
      </c>
      <c r="C1082">
        <v>12.25</v>
      </c>
      <c r="D1082" t="s">
        <v>46</v>
      </c>
      <c r="E1082" t="s">
        <v>47</v>
      </c>
    </row>
    <row r="1083" spans="1:6" x14ac:dyDescent="0.2">
      <c r="B1083">
        <v>27</v>
      </c>
      <c r="C1083">
        <v>1.88</v>
      </c>
      <c r="D1083" t="s">
        <v>89</v>
      </c>
    </row>
    <row r="1084" spans="1:6" x14ac:dyDescent="0.2">
      <c r="B1084">
        <v>28</v>
      </c>
      <c r="C1084">
        <v>13.95</v>
      </c>
      <c r="D1084" t="s">
        <v>46</v>
      </c>
      <c r="E1084" t="s">
        <v>47</v>
      </c>
    </row>
    <row r="1085" spans="1:6" x14ac:dyDescent="0.2">
      <c r="B1085">
        <v>29</v>
      </c>
      <c r="C1085">
        <v>13.67</v>
      </c>
      <c r="D1085" t="s">
        <v>46</v>
      </c>
      <c r="E1085" t="s">
        <v>47</v>
      </c>
    </row>
    <row r="1086" spans="1:6" x14ac:dyDescent="0.2">
      <c r="B1086">
        <v>30</v>
      </c>
      <c r="C1086">
        <v>1.51</v>
      </c>
      <c r="D1086" t="s">
        <v>46</v>
      </c>
      <c r="E1086" t="s">
        <v>47</v>
      </c>
    </row>
    <row r="1087" spans="1:6" x14ac:dyDescent="0.2">
      <c r="A1087">
        <v>36</v>
      </c>
      <c r="B1087" t="s">
        <v>12</v>
      </c>
      <c r="C1087" t="s">
        <v>13</v>
      </c>
      <c r="D1087" t="s">
        <v>67</v>
      </c>
    </row>
    <row r="1088" spans="1:6" x14ac:dyDescent="0.2">
      <c r="B1088">
        <v>1</v>
      </c>
      <c r="C1088">
        <v>1.99</v>
      </c>
      <c r="D1088" t="s">
        <v>134</v>
      </c>
      <c r="E1088" t="s">
        <v>135</v>
      </c>
    </row>
    <row r="1089" spans="2:6" x14ac:dyDescent="0.2">
      <c r="B1089">
        <v>2</v>
      </c>
      <c r="C1089">
        <v>0.86</v>
      </c>
      <c r="D1089" t="s">
        <v>144</v>
      </c>
      <c r="E1089" t="s">
        <v>149</v>
      </c>
    </row>
    <row r="1090" spans="2:6" x14ac:dyDescent="0.2">
      <c r="B1090">
        <v>3</v>
      </c>
      <c r="C1090">
        <v>2.1800000000000002</v>
      </c>
      <c r="D1090" t="s">
        <v>19</v>
      </c>
      <c r="E1090" t="s">
        <v>159</v>
      </c>
      <c r="F1090" t="s">
        <v>160</v>
      </c>
    </row>
    <row r="1091" spans="2:6" x14ac:dyDescent="0.2">
      <c r="B1091">
        <v>4</v>
      </c>
      <c r="C1091">
        <v>1.96</v>
      </c>
      <c r="D1091" t="s">
        <v>14</v>
      </c>
    </row>
    <row r="1092" spans="2:6" x14ac:dyDescent="0.2">
      <c r="B1092">
        <v>5</v>
      </c>
      <c r="C1092">
        <v>0.83</v>
      </c>
      <c r="D1092" t="s">
        <v>79</v>
      </c>
    </row>
    <row r="1093" spans="2:6" x14ac:dyDescent="0.2">
      <c r="B1093">
        <v>6</v>
      </c>
      <c r="C1093">
        <v>1.97</v>
      </c>
      <c r="D1093" t="s">
        <v>138</v>
      </c>
      <c r="E1093" t="s">
        <v>139</v>
      </c>
    </row>
    <row r="1094" spans="2:6" x14ac:dyDescent="0.2">
      <c r="B1094">
        <v>7</v>
      </c>
      <c r="C1094">
        <v>0.71</v>
      </c>
      <c r="D1094" t="s">
        <v>138</v>
      </c>
      <c r="E1094" t="s">
        <v>139</v>
      </c>
    </row>
    <row r="1095" spans="2:6" x14ac:dyDescent="0.2">
      <c r="B1095">
        <v>8</v>
      </c>
      <c r="C1095">
        <v>1.03</v>
      </c>
      <c r="D1095" t="s">
        <v>37</v>
      </c>
    </row>
    <row r="1096" spans="2:6" x14ac:dyDescent="0.2">
      <c r="B1096">
        <v>9</v>
      </c>
      <c r="C1096">
        <v>0.66</v>
      </c>
      <c r="D1096" t="s">
        <v>80</v>
      </c>
    </row>
    <row r="1097" spans="2:6" x14ac:dyDescent="0.2">
      <c r="B1097">
        <v>10</v>
      </c>
      <c r="C1097">
        <v>0.73</v>
      </c>
      <c r="D1097" t="s">
        <v>25</v>
      </c>
    </row>
    <row r="1098" spans="2:6" x14ac:dyDescent="0.2">
      <c r="B1098">
        <v>11</v>
      </c>
      <c r="C1098">
        <v>2.2799999999999998</v>
      </c>
      <c r="D1098" t="s">
        <v>19</v>
      </c>
      <c r="E1098" t="s">
        <v>25</v>
      </c>
    </row>
    <row r="1099" spans="2:6" x14ac:dyDescent="0.2">
      <c r="B1099">
        <v>12</v>
      </c>
      <c r="C1099">
        <v>4.2</v>
      </c>
      <c r="D1099" t="s">
        <v>31</v>
      </c>
    </row>
    <row r="1100" spans="2:6" x14ac:dyDescent="0.2">
      <c r="B1100">
        <v>13</v>
      </c>
      <c r="C1100">
        <v>1.45</v>
      </c>
      <c r="D1100" t="s">
        <v>19</v>
      </c>
      <c r="E1100" t="s">
        <v>25</v>
      </c>
    </row>
    <row r="1101" spans="2:6" x14ac:dyDescent="0.2">
      <c r="B1101">
        <v>14</v>
      </c>
      <c r="C1101">
        <v>1.28</v>
      </c>
      <c r="D1101" t="s">
        <v>38</v>
      </c>
      <c r="E1101" t="s">
        <v>39</v>
      </c>
    </row>
    <row r="1102" spans="2:6" x14ac:dyDescent="0.2">
      <c r="B1102">
        <v>15</v>
      </c>
      <c r="C1102">
        <v>1.75</v>
      </c>
      <c r="D1102" t="s">
        <v>19</v>
      </c>
      <c r="E1102" t="s">
        <v>25</v>
      </c>
    </row>
    <row r="1103" spans="2:6" x14ac:dyDescent="0.2">
      <c r="B1103">
        <v>16</v>
      </c>
      <c r="C1103">
        <v>0.66</v>
      </c>
      <c r="D1103" t="s">
        <v>108</v>
      </c>
    </row>
    <row r="1104" spans="2:6" x14ac:dyDescent="0.2">
      <c r="B1104">
        <v>17</v>
      </c>
      <c r="C1104">
        <v>2.4700000000000002</v>
      </c>
      <c r="D1104" t="s">
        <v>46</v>
      </c>
      <c r="E1104" t="s">
        <v>47</v>
      </c>
    </row>
    <row r="1105" spans="1:6" x14ac:dyDescent="0.2">
      <c r="B1105">
        <v>18</v>
      </c>
      <c r="C1105">
        <v>1.01</v>
      </c>
      <c r="D1105" t="s">
        <v>108</v>
      </c>
    </row>
    <row r="1106" spans="1:6" x14ac:dyDescent="0.2">
      <c r="B1106">
        <v>19</v>
      </c>
      <c r="C1106">
        <v>3.64</v>
      </c>
      <c r="D1106" t="s">
        <v>19</v>
      </c>
      <c r="E1106" t="s">
        <v>48</v>
      </c>
      <c r="F1106" t="s">
        <v>109</v>
      </c>
    </row>
    <row r="1107" spans="1:6" x14ac:dyDescent="0.2">
      <c r="B1107">
        <v>20</v>
      </c>
      <c r="C1107">
        <v>4.13</v>
      </c>
      <c r="D1107" t="s">
        <v>38</v>
      </c>
      <c r="E1107" t="s">
        <v>39</v>
      </c>
    </row>
    <row r="1108" spans="1:6" x14ac:dyDescent="0.2">
      <c r="B1108">
        <v>21</v>
      </c>
      <c r="C1108">
        <v>0.94</v>
      </c>
      <c r="D1108" t="s">
        <v>108</v>
      </c>
    </row>
    <row r="1109" spans="1:6" x14ac:dyDescent="0.2">
      <c r="B1109">
        <v>22</v>
      </c>
      <c r="C1109">
        <v>5.0999999999999996</v>
      </c>
      <c r="D1109" t="s">
        <v>46</v>
      </c>
      <c r="E1109" t="s">
        <v>47</v>
      </c>
    </row>
    <row r="1110" spans="1:6" x14ac:dyDescent="0.2">
      <c r="B1110">
        <v>23</v>
      </c>
      <c r="C1110">
        <v>6.54</v>
      </c>
      <c r="D1110" t="s">
        <v>46</v>
      </c>
      <c r="E1110" t="s">
        <v>47</v>
      </c>
    </row>
    <row r="1111" spans="1:6" x14ac:dyDescent="0.2">
      <c r="B1111">
        <v>24</v>
      </c>
      <c r="C1111">
        <v>2.25</v>
      </c>
      <c r="D1111" t="s">
        <v>101</v>
      </c>
    </row>
    <row r="1112" spans="1:6" x14ac:dyDescent="0.2">
      <c r="B1112">
        <v>25</v>
      </c>
      <c r="C1112">
        <v>10.050000000000001</v>
      </c>
      <c r="D1112" t="s">
        <v>46</v>
      </c>
      <c r="E1112" t="s">
        <v>47</v>
      </c>
    </row>
    <row r="1113" spans="1:6" x14ac:dyDescent="0.2">
      <c r="B1113">
        <v>26</v>
      </c>
      <c r="C1113">
        <v>8.64</v>
      </c>
      <c r="D1113" t="s">
        <v>46</v>
      </c>
      <c r="E1113" t="s">
        <v>47</v>
      </c>
    </row>
    <row r="1114" spans="1:6" x14ac:dyDescent="0.2">
      <c r="B1114">
        <v>27</v>
      </c>
      <c r="C1114">
        <v>2.41</v>
      </c>
      <c r="D1114" t="s">
        <v>180</v>
      </c>
      <c r="E1114" t="s">
        <v>181</v>
      </c>
      <c r="F1114" t="s">
        <v>95</v>
      </c>
    </row>
    <row r="1115" spans="1:6" x14ac:dyDescent="0.2">
      <c r="B1115">
        <v>28</v>
      </c>
      <c r="C1115">
        <v>10.09</v>
      </c>
      <c r="D1115" t="s">
        <v>46</v>
      </c>
      <c r="E1115" t="s">
        <v>47</v>
      </c>
    </row>
    <row r="1116" spans="1:6" x14ac:dyDescent="0.2">
      <c r="B1116">
        <v>29</v>
      </c>
      <c r="C1116">
        <v>9.5399999999999991</v>
      </c>
      <c r="D1116" t="s">
        <v>46</v>
      </c>
      <c r="E1116" t="s">
        <v>47</v>
      </c>
    </row>
    <row r="1117" spans="1:6" x14ac:dyDescent="0.2">
      <c r="B1117">
        <v>30</v>
      </c>
      <c r="C1117">
        <v>8.65</v>
      </c>
      <c r="D1117" t="s">
        <v>46</v>
      </c>
      <c r="E1117" t="s">
        <v>47</v>
      </c>
    </row>
    <row r="1118" spans="1:6" x14ac:dyDescent="0.2">
      <c r="A1118">
        <v>37</v>
      </c>
      <c r="B1118" t="s">
        <v>12</v>
      </c>
      <c r="C1118" t="s">
        <v>13</v>
      </c>
      <c r="D1118" t="s">
        <v>67</v>
      </c>
    </row>
    <row r="1119" spans="1:6" x14ac:dyDescent="0.2">
      <c r="B1119">
        <v>1</v>
      </c>
      <c r="C1119">
        <v>0.7</v>
      </c>
      <c r="D1119" t="s">
        <v>144</v>
      </c>
      <c r="E1119" t="s">
        <v>149</v>
      </c>
    </row>
    <row r="1120" spans="1:6" x14ac:dyDescent="0.2">
      <c r="B1120">
        <v>2</v>
      </c>
      <c r="C1120">
        <v>0.36</v>
      </c>
      <c r="D1120" t="s">
        <v>19</v>
      </c>
      <c r="E1120" t="s">
        <v>134</v>
      </c>
      <c r="F1120" t="s">
        <v>135</v>
      </c>
    </row>
    <row r="1121" spans="2:6" x14ac:dyDescent="0.2">
      <c r="B1121">
        <v>3</v>
      </c>
      <c r="C1121">
        <v>0.79</v>
      </c>
      <c r="D1121" t="s">
        <v>19</v>
      </c>
      <c r="E1121" t="s">
        <v>159</v>
      </c>
      <c r="F1121" t="s">
        <v>160</v>
      </c>
    </row>
    <row r="1122" spans="2:6" x14ac:dyDescent="0.2">
      <c r="B1122">
        <v>4</v>
      </c>
      <c r="C1122">
        <v>0.36</v>
      </c>
      <c r="D1122" t="s">
        <v>17</v>
      </c>
      <c r="E1122" t="s">
        <v>182</v>
      </c>
    </row>
    <row r="1123" spans="2:6" x14ac:dyDescent="0.2">
      <c r="B1123">
        <v>5</v>
      </c>
      <c r="C1123">
        <v>0.65</v>
      </c>
      <c r="D1123" t="s">
        <v>19</v>
      </c>
      <c r="E1123" t="s">
        <v>14</v>
      </c>
    </row>
    <row r="1124" spans="2:6" x14ac:dyDescent="0.2">
      <c r="B1124">
        <v>6</v>
      </c>
      <c r="C1124">
        <v>0.27</v>
      </c>
      <c r="D1124" t="s">
        <v>19</v>
      </c>
      <c r="E1124" t="s">
        <v>183</v>
      </c>
    </row>
    <row r="1125" spans="2:6" x14ac:dyDescent="0.2">
      <c r="B1125">
        <v>7</v>
      </c>
      <c r="C1125">
        <v>0.61</v>
      </c>
      <c r="D1125" t="s">
        <v>138</v>
      </c>
      <c r="E1125" t="s">
        <v>139</v>
      </c>
    </row>
    <row r="1126" spans="2:6" x14ac:dyDescent="0.2">
      <c r="B1126">
        <v>8</v>
      </c>
      <c r="C1126">
        <v>0.36</v>
      </c>
      <c r="D1126" t="s">
        <v>37</v>
      </c>
    </row>
    <row r="1127" spans="2:6" x14ac:dyDescent="0.2">
      <c r="B1127">
        <v>9</v>
      </c>
      <c r="C1127">
        <v>0.28999999999999998</v>
      </c>
      <c r="D1127" t="s">
        <v>184</v>
      </c>
    </row>
    <row r="1128" spans="2:6" x14ac:dyDescent="0.2">
      <c r="B1128">
        <v>10</v>
      </c>
      <c r="C1128">
        <v>1.21</v>
      </c>
      <c r="D1128" t="s">
        <v>19</v>
      </c>
      <c r="E1128" t="s">
        <v>26</v>
      </c>
      <c r="F1128" t="s">
        <v>27</v>
      </c>
    </row>
    <row r="1129" spans="2:6" x14ac:dyDescent="0.2">
      <c r="B1129">
        <v>11</v>
      </c>
      <c r="C1129">
        <v>0.72</v>
      </c>
      <c r="D1129" t="s">
        <v>19</v>
      </c>
      <c r="E1129" t="s">
        <v>25</v>
      </c>
    </row>
    <row r="1130" spans="2:6" x14ac:dyDescent="0.2">
      <c r="B1130">
        <v>12</v>
      </c>
      <c r="C1130">
        <v>1.27</v>
      </c>
      <c r="D1130" t="s">
        <v>31</v>
      </c>
    </row>
    <row r="1131" spans="2:6" x14ac:dyDescent="0.2">
      <c r="B1131">
        <v>13</v>
      </c>
      <c r="C1131">
        <v>0.66</v>
      </c>
      <c r="D1131" t="s">
        <v>19</v>
      </c>
      <c r="E1131" t="s">
        <v>25</v>
      </c>
    </row>
    <row r="1132" spans="2:6" x14ac:dyDescent="0.2">
      <c r="B1132">
        <v>14</v>
      </c>
      <c r="C1132">
        <v>3.84</v>
      </c>
      <c r="D1132" t="s">
        <v>38</v>
      </c>
      <c r="E1132" t="s">
        <v>39</v>
      </c>
    </row>
    <row r="1133" spans="2:6" x14ac:dyDescent="0.2">
      <c r="B1133">
        <v>15</v>
      </c>
      <c r="C1133">
        <v>0.56000000000000005</v>
      </c>
      <c r="D1133" t="s">
        <v>25</v>
      </c>
    </row>
    <row r="1134" spans="2:6" x14ac:dyDescent="0.2">
      <c r="B1134">
        <v>16</v>
      </c>
      <c r="C1134">
        <v>4.78</v>
      </c>
      <c r="D1134" t="s">
        <v>46</v>
      </c>
      <c r="E1134" t="s">
        <v>47</v>
      </c>
    </row>
    <row r="1135" spans="2:6" x14ac:dyDescent="0.2">
      <c r="B1135">
        <v>17</v>
      </c>
      <c r="C1135">
        <v>0.3</v>
      </c>
      <c r="D1135" t="s">
        <v>108</v>
      </c>
    </row>
    <row r="1136" spans="2:6" x14ac:dyDescent="0.2">
      <c r="B1136">
        <v>18</v>
      </c>
      <c r="C1136">
        <v>4.9000000000000004</v>
      </c>
      <c r="D1136" t="s">
        <v>19</v>
      </c>
      <c r="E1136" t="s">
        <v>48</v>
      </c>
      <c r="F1136" t="s">
        <v>109</v>
      </c>
    </row>
    <row r="1137" spans="1:6" x14ac:dyDescent="0.2">
      <c r="B1137">
        <v>19</v>
      </c>
      <c r="C1137">
        <v>5.45</v>
      </c>
      <c r="D1137" t="s">
        <v>19</v>
      </c>
      <c r="E1137" t="s">
        <v>38</v>
      </c>
      <c r="F1137" t="s">
        <v>39</v>
      </c>
    </row>
    <row r="1138" spans="1:6" x14ac:dyDescent="0.2">
      <c r="B1138">
        <v>20</v>
      </c>
      <c r="C1138">
        <v>0.38</v>
      </c>
      <c r="D1138" t="s">
        <v>185</v>
      </c>
    </row>
    <row r="1139" spans="1:6" x14ac:dyDescent="0.2">
      <c r="B1139">
        <v>21</v>
      </c>
      <c r="C1139">
        <v>6.7</v>
      </c>
      <c r="D1139" t="s">
        <v>46</v>
      </c>
      <c r="E1139" t="s">
        <v>47</v>
      </c>
    </row>
    <row r="1140" spans="1:6" x14ac:dyDescent="0.2">
      <c r="B1140">
        <v>22</v>
      </c>
      <c r="C1140">
        <v>0.26</v>
      </c>
      <c r="D1140" t="s">
        <v>19</v>
      </c>
      <c r="E1140" t="s">
        <v>129</v>
      </c>
    </row>
    <row r="1141" spans="1:6" x14ac:dyDescent="0.2">
      <c r="B1141">
        <v>23</v>
      </c>
      <c r="C1141">
        <v>8.35</v>
      </c>
      <c r="D1141" t="s">
        <v>46</v>
      </c>
      <c r="E1141" t="s">
        <v>47</v>
      </c>
    </row>
    <row r="1142" spans="1:6" x14ac:dyDescent="0.2">
      <c r="B1142">
        <v>24</v>
      </c>
      <c r="C1142">
        <v>2.23</v>
      </c>
      <c r="D1142" t="s">
        <v>49</v>
      </c>
      <c r="E1142" t="s">
        <v>50</v>
      </c>
    </row>
    <row r="1143" spans="1:6" x14ac:dyDescent="0.2">
      <c r="B1143">
        <v>25</v>
      </c>
      <c r="C1143">
        <v>6.11</v>
      </c>
      <c r="D1143" t="s">
        <v>46</v>
      </c>
      <c r="E1143" t="s">
        <v>47</v>
      </c>
    </row>
    <row r="1144" spans="1:6" x14ac:dyDescent="0.2">
      <c r="B1144">
        <v>26</v>
      </c>
      <c r="C1144">
        <v>11.14</v>
      </c>
      <c r="D1144" t="s">
        <v>46</v>
      </c>
      <c r="E1144" t="s">
        <v>47</v>
      </c>
    </row>
    <row r="1145" spans="1:6" x14ac:dyDescent="0.2">
      <c r="B1145">
        <v>27</v>
      </c>
      <c r="C1145">
        <v>6.77</v>
      </c>
      <c r="D1145" t="s">
        <v>46</v>
      </c>
      <c r="E1145" t="s">
        <v>47</v>
      </c>
    </row>
    <row r="1146" spans="1:6" x14ac:dyDescent="0.2">
      <c r="B1146">
        <v>28</v>
      </c>
      <c r="C1146">
        <v>12.55</v>
      </c>
      <c r="D1146" t="s">
        <v>46</v>
      </c>
      <c r="E1146" t="s">
        <v>47</v>
      </c>
    </row>
    <row r="1147" spans="1:6" x14ac:dyDescent="0.2">
      <c r="B1147">
        <v>29</v>
      </c>
      <c r="C1147">
        <v>12.19</v>
      </c>
      <c r="D1147" t="s">
        <v>46</v>
      </c>
      <c r="E1147" t="s">
        <v>47</v>
      </c>
    </row>
    <row r="1148" spans="1:6" x14ac:dyDescent="0.2">
      <c r="B1148">
        <v>30</v>
      </c>
      <c r="C1148">
        <v>5.22</v>
      </c>
      <c r="D1148" t="s">
        <v>46</v>
      </c>
      <c r="E1148" t="s">
        <v>47</v>
      </c>
    </row>
    <row r="1149" spans="1:6" x14ac:dyDescent="0.2">
      <c r="A1149">
        <v>38</v>
      </c>
      <c r="B1149" t="s">
        <v>12</v>
      </c>
      <c r="C1149" t="s">
        <v>13</v>
      </c>
      <c r="D1149" t="s">
        <v>67</v>
      </c>
    </row>
    <row r="1150" spans="1:6" x14ac:dyDescent="0.2">
      <c r="B1150">
        <v>1</v>
      </c>
      <c r="C1150">
        <v>0.74</v>
      </c>
      <c r="D1150" t="s">
        <v>134</v>
      </c>
      <c r="E1150" t="s">
        <v>135</v>
      </c>
    </row>
    <row r="1151" spans="1:6" x14ac:dyDescent="0.2">
      <c r="B1151">
        <v>2</v>
      </c>
      <c r="C1151">
        <v>0.38</v>
      </c>
      <c r="D1151" t="s">
        <v>144</v>
      </c>
      <c r="E1151" t="s">
        <v>149</v>
      </c>
    </row>
    <row r="1152" spans="1:6" x14ac:dyDescent="0.2">
      <c r="B1152">
        <v>3</v>
      </c>
      <c r="C1152">
        <v>0.8</v>
      </c>
      <c r="D1152" t="s">
        <v>19</v>
      </c>
      <c r="E1152" t="s">
        <v>159</v>
      </c>
      <c r="F1152" t="s">
        <v>160</v>
      </c>
    </row>
    <row r="1153" spans="2:6" x14ac:dyDescent="0.2">
      <c r="B1153">
        <v>4</v>
      </c>
      <c r="C1153">
        <v>0.61</v>
      </c>
      <c r="D1153" t="s">
        <v>14</v>
      </c>
    </row>
    <row r="1154" spans="2:6" x14ac:dyDescent="0.2">
      <c r="B1154">
        <v>5</v>
      </c>
      <c r="C1154">
        <v>0.72</v>
      </c>
      <c r="D1154" t="s">
        <v>25</v>
      </c>
    </row>
    <row r="1155" spans="2:6" x14ac:dyDescent="0.2">
      <c r="B1155">
        <v>6</v>
      </c>
      <c r="C1155">
        <v>0.37</v>
      </c>
      <c r="D1155" t="s">
        <v>37</v>
      </c>
    </row>
    <row r="1156" spans="2:6" x14ac:dyDescent="0.2">
      <c r="B1156">
        <v>7</v>
      </c>
      <c r="C1156">
        <v>0.81</v>
      </c>
      <c r="D1156" t="s">
        <v>26</v>
      </c>
      <c r="E1156" t="s">
        <v>27</v>
      </c>
    </row>
    <row r="1157" spans="2:6" x14ac:dyDescent="0.2">
      <c r="B1157">
        <v>8</v>
      </c>
      <c r="C1157">
        <v>0.8</v>
      </c>
      <c r="D1157" t="s">
        <v>19</v>
      </c>
      <c r="E1157" t="s">
        <v>25</v>
      </c>
    </row>
    <row r="1158" spans="2:6" x14ac:dyDescent="0.2">
      <c r="B1158">
        <v>9</v>
      </c>
      <c r="C1158">
        <v>1.55</v>
      </c>
      <c r="D1158" t="s">
        <v>31</v>
      </c>
    </row>
    <row r="1159" spans="2:6" x14ac:dyDescent="0.2">
      <c r="B1159">
        <v>10</v>
      </c>
      <c r="C1159">
        <v>0.57999999999999996</v>
      </c>
      <c r="D1159" t="s">
        <v>19</v>
      </c>
      <c r="E1159" t="s">
        <v>114</v>
      </c>
      <c r="F1159" t="s">
        <v>186</v>
      </c>
    </row>
    <row r="1160" spans="2:6" x14ac:dyDescent="0.2">
      <c r="B1160">
        <v>11</v>
      </c>
      <c r="C1160">
        <v>1.33</v>
      </c>
      <c r="D1160" t="s">
        <v>19</v>
      </c>
      <c r="E1160" t="s">
        <v>172</v>
      </c>
      <c r="F1160" t="s">
        <v>115</v>
      </c>
    </row>
    <row r="1161" spans="2:6" x14ac:dyDescent="0.2">
      <c r="B1161">
        <v>12</v>
      </c>
      <c r="C1161">
        <v>2.63</v>
      </c>
      <c r="D1161" t="s">
        <v>38</v>
      </c>
      <c r="E1161" t="s">
        <v>39</v>
      </c>
    </row>
    <row r="1162" spans="2:6" x14ac:dyDescent="0.2">
      <c r="B1162">
        <v>13</v>
      </c>
      <c r="C1162">
        <v>0.56999999999999995</v>
      </c>
      <c r="D1162" t="s">
        <v>25</v>
      </c>
    </row>
    <row r="1163" spans="2:6" x14ac:dyDescent="0.2">
      <c r="B1163">
        <v>14</v>
      </c>
      <c r="C1163">
        <v>3.23</v>
      </c>
      <c r="D1163" t="s">
        <v>46</v>
      </c>
      <c r="E1163" t="s">
        <v>47</v>
      </c>
    </row>
    <row r="1164" spans="2:6" x14ac:dyDescent="0.2">
      <c r="B1164">
        <v>15</v>
      </c>
      <c r="C1164">
        <v>0.36</v>
      </c>
      <c r="D1164" t="s">
        <v>108</v>
      </c>
    </row>
    <row r="1165" spans="2:6" x14ac:dyDescent="0.2">
      <c r="B1165">
        <v>16</v>
      </c>
      <c r="C1165">
        <v>3.35</v>
      </c>
      <c r="D1165" t="s">
        <v>19</v>
      </c>
      <c r="E1165" t="s">
        <v>48</v>
      </c>
      <c r="F1165" t="s">
        <v>109</v>
      </c>
    </row>
    <row r="1166" spans="2:6" x14ac:dyDescent="0.2">
      <c r="B1166">
        <v>17</v>
      </c>
      <c r="C1166">
        <v>3.7</v>
      </c>
      <c r="D1166" t="s">
        <v>38</v>
      </c>
      <c r="E1166" t="s">
        <v>39</v>
      </c>
    </row>
    <row r="1167" spans="2:6" x14ac:dyDescent="0.2">
      <c r="B1167">
        <v>18</v>
      </c>
      <c r="C1167">
        <v>0.31</v>
      </c>
      <c r="D1167" t="s">
        <v>187</v>
      </c>
    </row>
    <row r="1168" spans="2:6" x14ac:dyDescent="0.2">
      <c r="B1168">
        <v>19</v>
      </c>
      <c r="C1168">
        <v>4.59</v>
      </c>
      <c r="D1168" t="s">
        <v>46</v>
      </c>
      <c r="E1168" t="s">
        <v>47</v>
      </c>
    </row>
    <row r="1169" spans="1:6" x14ac:dyDescent="0.2">
      <c r="B1169">
        <v>20</v>
      </c>
      <c r="C1169">
        <v>0.44</v>
      </c>
      <c r="D1169" t="s">
        <v>19</v>
      </c>
      <c r="E1169" t="s">
        <v>143</v>
      </c>
    </row>
    <row r="1170" spans="1:6" x14ac:dyDescent="0.2">
      <c r="B1170">
        <v>21</v>
      </c>
      <c r="C1170">
        <v>5.74</v>
      </c>
      <c r="D1170" t="s">
        <v>46</v>
      </c>
      <c r="E1170" t="s">
        <v>47</v>
      </c>
    </row>
    <row r="1171" spans="1:6" x14ac:dyDescent="0.2">
      <c r="B1171">
        <v>22</v>
      </c>
      <c r="C1171">
        <v>3.61</v>
      </c>
      <c r="D1171" t="s">
        <v>49</v>
      </c>
      <c r="E1171" t="s">
        <v>50</v>
      </c>
    </row>
    <row r="1172" spans="1:6" x14ac:dyDescent="0.2">
      <c r="B1172">
        <v>23</v>
      </c>
      <c r="C1172">
        <v>12.32</v>
      </c>
      <c r="D1172" t="s">
        <v>46</v>
      </c>
      <c r="E1172" t="s">
        <v>47</v>
      </c>
    </row>
    <row r="1173" spans="1:6" x14ac:dyDescent="0.2">
      <c r="B1173">
        <v>24</v>
      </c>
      <c r="C1173">
        <v>8.66</v>
      </c>
      <c r="D1173" t="s">
        <v>46</v>
      </c>
      <c r="E1173" t="s">
        <v>47</v>
      </c>
    </row>
    <row r="1174" spans="1:6" x14ac:dyDescent="0.2">
      <c r="B1174">
        <v>25</v>
      </c>
      <c r="C1174">
        <v>4.5</v>
      </c>
      <c r="D1174" t="s">
        <v>19</v>
      </c>
      <c r="E1174" t="s">
        <v>46</v>
      </c>
      <c r="F1174" t="s">
        <v>47</v>
      </c>
    </row>
    <row r="1175" spans="1:6" x14ac:dyDescent="0.2">
      <c r="B1175">
        <v>26</v>
      </c>
      <c r="C1175">
        <v>2.21</v>
      </c>
      <c r="D1175" t="s">
        <v>19</v>
      </c>
      <c r="E1175" t="s">
        <v>89</v>
      </c>
    </row>
    <row r="1176" spans="1:6" x14ac:dyDescent="0.2">
      <c r="B1176">
        <v>27</v>
      </c>
      <c r="C1176">
        <v>6.66</v>
      </c>
      <c r="D1176" t="s">
        <v>46</v>
      </c>
      <c r="E1176" t="s">
        <v>47</v>
      </c>
    </row>
    <row r="1177" spans="1:6" x14ac:dyDescent="0.2">
      <c r="B1177">
        <v>28</v>
      </c>
      <c r="C1177">
        <v>9.1</v>
      </c>
      <c r="D1177" t="s">
        <v>46</v>
      </c>
      <c r="E1177" t="s">
        <v>47</v>
      </c>
    </row>
    <row r="1178" spans="1:6" x14ac:dyDescent="0.2">
      <c r="B1178">
        <v>29</v>
      </c>
      <c r="C1178">
        <v>8.8699999999999992</v>
      </c>
      <c r="D1178" t="s">
        <v>46</v>
      </c>
      <c r="E1178" t="s">
        <v>47</v>
      </c>
    </row>
    <row r="1179" spans="1:6" x14ac:dyDescent="0.2">
      <c r="B1179">
        <v>30</v>
      </c>
      <c r="C1179">
        <v>10.45</v>
      </c>
      <c r="D1179" t="s">
        <v>46</v>
      </c>
      <c r="E1179" t="s">
        <v>47</v>
      </c>
    </row>
    <row r="1180" spans="1:6" x14ac:dyDescent="0.2">
      <c r="A1180">
        <v>39</v>
      </c>
      <c r="B1180" t="s">
        <v>12</v>
      </c>
      <c r="C1180" t="s">
        <v>13</v>
      </c>
      <c r="D1180" t="s">
        <v>67</v>
      </c>
    </row>
    <row r="1181" spans="1:6" x14ac:dyDescent="0.2">
      <c r="B1181">
        <v>1</v>
      </c>
      <c r="C1181">
        <v>0.61</v>
      </c>
      <c r="D1181" t="s">
        <v>134</v>
      </c>
      <c r="E1181" t="s">
        <v>135</v>
      </c>
    </row>
    <row r="1182" spans="1:6" x14ac:dyDescent="0.2">
      <c r="B1182">
        <v>2</v>
      </c>
      <c r="C1182">
        <v>0.88</v>
      </c>
      <c r="D1182" t="s">
        <v>14</v>
      </c>
    </row>
    <row r="1183" spans="1:6" x14ac:dyDescent="0.2">
      <c r="B1183">
        <v>3</v>
      </c>
      <c r="C1183">
        <v>0.28999999999999998</v>
      </c>
      <c r="D1183" t="s">
        <v>148</v>
      </c>
      <c r="E1183" t="s">
        <v>188</v>
      </c>
    </row>
    <row r="1184" spans="1:6" x14ac:dyDescent="0.2">
      <c r="B1184">
        <v>4</v>
      </c>
      <c r="C1184">
        <v>0.83</v>
      </c>
      <c r="D1184" t="s">
        <v>25</v>
      </c>
    </row>
    <row r="1185" spans="2:6" x14ac:dyDescent="0.2">
      <c r="B1185">
        <v>5</v>
      </c>
      <c r="C1185">
        <v>0.27</v>
      </c>
      <c r="D1185" t="s">
        <v>25</v>
      </c>
    </row>
    <row r="1186" spans="2:6" x14ac:dyDescent="0.2">
      <c r="B1186">
        <v>6</v>
      </c>
      <c r="C1186">
        <v>0.59</v>
      </c>
      <c r="D1186" t="s">
        <v>37</v>
      </c>
    </row>
    <row r="1187" spans="2:6" x14ac:dyDescent="0.2">
      <c r="B1187">
        <v>7</v>
      </c>
      <c r="C1187">
        <v>0.6</v>
      </c>
      <c r="D1187" t="s">
        <v>19</v>
      </c>
      <c r="E1187" t="s">
        <v>26</v>
      </c>
      <c r="F1187" t="s">
        <v>27</v>
      </c>
    </row>
    <row r="1188" spans="2:6" x14ac:dyDescent="0.2">
      <c r="B1188">
        <v>8</v>
      </c>
      <c r="C1188">
        <v>0.46</v>
      </c>
      <c r="D1188" t="s">
        <v>140</v>
      </c>
    </row>
    <row r="1189" spans="2:6" x14ac:dyDescent="0.2">
      <c r="B1189">
        <v>9</v>
      </c>
      <c r="C1189">
        <v>0.83</v>
      </c>
      <c r="D1189" t="s">
        <v>19</v>
      </c>
      <c r="E1189" t="s">
        <v>25</v>
      </c>
    </row>
    <row r="1190" spans="2:6" x14ac:dyDescent="0.2">
      <c r="B1190">
        <v>10</v>
      </c>
      <c r="C1190">
        <v>1.58</v>
      </c>
      <c r="D1190" t="s">
        <v>31</v>
      </c>
    </row>
    <row r="1191" spans="2:6" x14ac:dyDescent="0.2">
      <c r="B1191">
        <v>11</v>
      </c>
      <c r="C1191">
        <v>2.11</v>
      </c>
      <c r="D1191" t="s">
        <v>19</v>
      </c>
      <c r="E1191" t="s">
        <v>172</v>
      </c>
      <c r="F1191" t="s">
        <v>115</v>
      </c>
    </row>
    <row r="1192" spans="2:6" x14ac:dyDescent="0.2">
      <c r="B1192">
        <v>12</v>
      </c>
      <c r="C1192">
        <v>3.01</v>
      </c>
      <c r="D1192" t="s">
        <v>38</v>
      </c>
      <c r="E1192" t="s">
        <v>39</v>
      </c>
    </row>
    <row r="1193" spans="2:6" x14ac:dyDescent="0.2">
      <c r="B1193">
        <v>13</v>
      </c>
      <c r="C1193">
        <v>0.8</v>
      </c>
      <c r="D1193" t="s">
        <v>19</v>
      </c>
      <c r="E1193" t="s">
        <v>25</v>
      </c>
    </row>
    <row r="1194" spans="2:6" x14ac:dyDescent="0.2">
      <c r="B1194">
        <v>14</v>
      </c>
      <c r="C1194">
        <v>0.26</v>
      </c>
      <c r="D1194" t="s">
        <v>25</v>
      </c>
    </row>
    <row r="1195" spans="2:6" x14ac:dyDescent="0.2">
      <c r="B1195">
        <v>15</v>
      </c>
      <c r="C1195">
        <v>4.13</v>
      </c>
      <c r="D1195" t="s">
        <v>46</v>
      </c>
      <c r="E1195" t="s">
        <v>47</v>
      </c>
    </row>
    <row r="1196" spans="2:6" x14ac:dyDescent="0.2">
      <c r="B1196">
        <v>16</v>
      </c>
      <c r="C1196">
        <v>0.43</v>
      </c>
      <c r="D1196" t="s">
        <v>108</v>
      </c>
    </row>
    <row r="1197" spans="2:6" x14ac:dyDescent="0.2">
      <c r="B1197">
        <v>17</v>
      </c>
      <c r="C1197">
        <v>4.58</v>
      </c>
      <c r="D1197" t="s">
        <v>19</v>
      </c>
      <c r="E1197" t="s">
        <v>48</v>
      </c>
      <c r="F1197" t="s">
        <v>109</v>
      </c>
    </row>
    <row r="1198" spans="2:6" x14ac:dyDescent="0.2">
      <c r="B1198">
        <v>18</v>
      </c>
      <c r="C1198">
        <v>5.12</v>
      </c>
      <c r="D1198" t="s">
        <v>38</v>
      </c>
      <c r="E1198" t="s">
        <v>39</v>
      </c>
    </row>
    <row r="1199" spans="2:6" x14ac:dyDescent="0.2">
      <c r="B1199">
        <v>19</v>
      </c>
      <c r="C1199">
        <v>0.41</v>
      </c>
      <c r="D1199" t="s">
        <v>108</v>
      </c>
    </row>
    <row r="1200" spans="2:6" x14ac:dyDescent="0.2">
      <c r="B1200">
        <v>20</v>
      </c>
      <c r="C1200">
        <v>0.25</v>
      </c>
      <c r="D1200" t="s">
        <v>108</v>
      </c>
    </row>
    <row r="1201" spans="1:6" x14ac:dyDescent="0.2">
      <c r="B1201">
        <v>21</v>
      </c>
      <c r="C1201">
        <v>6.25</v>
      </c>
      <c r="D1201" t="s">
        <v>46</v>
      </c>
      <c r="E1201" t="s">
        <v>47</v>
      </c>
    </row>
    <row r="1202" spans="1:6" x14ac:dyDescent="0.2">
      <c r="B1202">
        <v>22</v>
      </c>
      <c r="C1202">
        <v>0.46</v>
      </c>
      <c r="D1202" t="s">
        <v>19</v>
      </c>
      <c r="E1202" t="s">
        <v>129</v>
      </c>
    </row>
    <row r="1203" spans="1:6" x14ac:dyDescent="0.2">
      <c r="B1203">
        <v>23</v>
      </c>
      <c r="C1203">
        <v>7.87</v>
      </c>
      <c r="D1203" t="s">
        <v>46</v>
      </c>
      <c r="E1203" t="s">
        <v>47</v>
      </c>
    </row>
    <row r="1204" spans="1:6" x14ac:dyDescent="0.2">
      <c r="B1204">
        <v>24</v>
      </c>
      <c r="C1204">
        <v>3.95</v>
      </c>
      <c r="D1204" t="s">
        <v>49</v>
      </c>
      <c r="E1204" t="s">
        <v>50</v>
      </c>
    </row>
    <row r="1205" spans="1:6" x14ac:dyDescent="0.2">
      <c r="B1205">
        <v>25</v>
      </c>
      <c r="C1205">
        <v>5.91</v>
      </c>
      <c r="D1205" t="s">
        <v>46</v>
      </c>
      <c r="E1205" t="s">
        <v>47</v>
      </c>
    </row>
    <row r="1206" spans="1:6" x14ac:dyDescent="0.2">
      <c r="B1206">
        <v>26</v>
      </c>
      <c r="C1206">
        <v>10.63</v>
      </c>
      <c r="D1206" t="s">
        <v>46</v>
      </c>
      <c r="E1206" t="s">
        <v>47</v>
      </c>
    </row>
    <row r="1207" spans="1:6" x14ac:dyDescent="0.2">
      <c r="B1207">
        <v>27</v>
      </c>
      <c r="C1207">
        <v>8.34</v>
      </c>
      <c r="D1207" t="s">
        <v>46</v>
      </c>
      <c r="E1207" t="s">
        <v>47</v>
      </c>
    </row>
    <row r="1208" spans="1:6" x14ac:dyDescent="0.2">
      <c r="B1208">
        <v>28</v>
      </c>
      <c r="C1208">
        <v>11.82</v>
      </c>
      <c r="D1208" t="s">
        <v>46</v>
      </c>
      <c r="E1208" t="s">
        <v>47</v>
      </c>
    </row>
    <row r="1209" spans="1:6" x14ac:dyDescent="0.2">
      <c r="B1209">
        <v>29</v>
      </c>
      <c r="C1209">
        <v>11.36</v>
      </c>
      <c r="D1209" t="s">
        <v>46</v>
      </c>
      <c r="E1209" t="s">
        <v>47</v>
      </c>
    </row>
    <row r="1210" spans="1:6" x14ac:dyDescent="0.2">
      <c r="B1210">
        <v>30</v>
      </c>
      <c r="C1210">
        <v>5.38</v>
      </c>
      <c r="D1210" t="s">
        <v>46</v>
      </c>
      <c r="E1210" t="s">
        <v>47</v>
      </c>
    </row>
    <row r="1211" spans="1:6" x14ac:dyDescent="0.2">
      <c r="A1211">
        <v>40</v>
      </c>
      <c r="B1211" t="s">
        <v>12</v>
      </c>
      <c r="C1211" t="s">
        <v>13</v>
      </c>
      <c r="D1211" t="s">
        <v>67</v>
      </c>
    </row>
    <row r="1212" spans="1:6" x14ac:dyDescent="0.2">
      <c r="B1212">
        <v>1</v>
      </c>
      <c r="C1212">
        <v>0.87</v>
      </c>
      <c r="D1212" t="s">
        <v>148</v>
      </c>
      <c r="E1212" t="s">
        <v>149</v>
      </c>
    </row>
    <row r="1213" spans="1:6" x14ac:dyDescent="0.2">
      <c r="B1213">
        <v>2</v>
      </c>
      <c r="C1213">
        <v>1.26</v>
      </c>
      <c r="D1213" t="s">
        <v>17</v>
      </c>
      <c r="E1213" t="s">
        <v>120</v>
      </c>
    </row>
    <row r="1214" spans="1:6" x14ac:dyDescent="0.2">
      <c r="B1214">
        <v>3</v>
      </c>
      <c r="C1214">
        <v>1.01</v>
      </c>
      <c r="D1214" t="s">
        <v>19</v>
      </c>
      <c r="E1214" t="s">
        <v>159</v>
      </c>
      <c r="F1214" t="s">
        <v>160</v>
      </c>
    </row>
    <row r="1215" spans="1:6" x14ac:dyDescent="0.2">
      <c r="B1215">
        <v>4</v>
      </c>
      <c r="C1215">
        <v>1.04</v>
      </c>
      <c r="D1215" t="s">
        <v>19</v>
      </c>
      <c r="E1215" t="s">
        <v>14</v>
      </c>
    </row>
    <row r="1216" spans="1:6" x14ac:dyDescent="0.2">
      <c r="B1216">
        <v>5</v>
      </c>
      <c r="C1216">
        <v>1.78</v>
      </c>
      <c r="D1216" t="s">
        <v>79</v>
      </c>
    </row>
    <row r="1217" spans="2:6" x14ac:dyDescent="0.2">
      <c r="B1217">
        <v>6</v>
      </c>
      <c r="C1217">
        <v>1.02</v>
      </c>
      <c r="D1217" t="s">
        <v>138</v>
      </c>
      <c r="E1217" t="s">
        <v>139</v>
      </c>
    </row>
    <row r="1218" spans="2:6" x14ac:dyDescent="0.2">
      <c r="B1218">
        <v>7</v>
      </c>
      <c r="C1218">
        <v>0.47</v>
      </c>
      <c r="D1218" t="s">
        <v>189</v>
      </c>
    </row>
    <row r="1219" spans="2:6" x14ac:dyDescent="0.2">
      <c r="B1219">
        <v>8</v>
      </c>
      <c r="C1219">
        <v>0.7</v>
      </c>
      <c r="D1219" t="s">
        <v>19</v>
      </c>
      <c r="E1219" t="s">
        <v>190</v>
      </c>
      <c r="F1219" t="s">
        <v>191</v>
      </c>
    </row>
    <row r="1220" spans="2:6" x14ac:dyDescent="0.2">
      <c r="B1220">
        <v>9</v>
      </c>
      <c r="C1220">
        <v>0.65</v>
      </c>
      <c r="D1220" t="s">
        <v>144</v>
      </c>
      <c r="E1220" t="s">
        <v>164</v>
      </c>
    </row>
    <row r="1221" spans="2:6" x14ac:dyDescent="0.2">
      <c r="B1221">
        <v>10</v>
      </c>
      <c r="C1221">
        <v>0.5</v>
      </c>
      <c r="D1221" t="s">
        <v>192</v>
      </c>
    </row>
    <row r="1222" spans="2:6" x14ac:dyDescent="0.2">
      <c r="B1222">
        <v>11</v>
      </c>
      <c r="C1222">
        <v>0.5</v>
      </c>
      <c r="D1222" t="s">
        <v>26</v>
      </c>
      <c r="E1222" t="s">
        <v>27</v>
      </c>
    </row>
    <row r="1223" spans="2:6" x14ac:dyDescent="0.2">
      <c r="B1223">
        <v>12</v>
      </c>
      <c r="C1223">
        <v>1.04</v>
      </c>
      <c r="D1223" t="s">
        <v>19</v>
      </c>
      <c r="E1223" t="s">
        <v>25</v>
      </c>
    </row>
    <row r="1224" spans="2:6" x14ac:dyDescent="0.2">
      <c r="B1224">
        <v>13</v>
      </c>
      <c r="C1224">
        <v>1.94</v>
      </c>
      <c r="D1224" t="s">
        <v>31</v>
      </c>
    </row>
    <row r="1225" spans="2:6" x14ac:dyDescent="0.2">
      <c r="B1225">
        <v>14</v>
      </c>
      <c r="C1225">
        <v>0.51</v>
      </c>
      <c r="D1225" t="s">
        <v>178</v>
      </c>
      <c r="E1225" t="s">
        <v>179</v>
      </c>
    </row>
    <row r="1226" spans="2:6" x14ac:dyDescent="0.2">
      <c r="B1226">
        <v>15</v>
      </c>
      <c r="C1226">
        <v>0.96</v>
      </c>
      <c r="D1226" t="s">
        <v>163</v>
      </c>
    </row>
    <row r="1227" spans="2:6" x14ac:dyDescent="0.2">
      <c r="B1227">
        <v>16</v>
      </c>
      <c r="C1227">
        <v>3.45</v>
      </c>
      <c r="D1227" t="s">
        <v>38</v>
      </c>
      <c r="E1227" t="s">
        <v>39</v>
      </c>
    </row>
    <row r="1228" spans="2:6" x14ac:dyDescent="0.2">
      <c r="B1228">
        <v>17</v>
      </c>
      <c r="C1228">
        <v>0.76</v>
      </c>
      <c r="D1228" t="s">
        <v>25</v>
      </c>
    </row>
    <row r="1229" spans="2:6" x14ac:dyDescent="0.2">
      <c r="B1229">
        <v>18</v>
      </c>
      <c r="C1229">
        <v>4.6100000000000003</v>
      </c>
      <c r="D1229" t="s">
        <v>46</v>
      </c>
      <c r="E1229" t="s">
        <v>47</v>
      </c>
    </row>
    <row r="1230" spans="2:6" x14ac:dyDescent="0.2">
      <c r="B1230">
        <v>19</v>
      </c>
      <c r="C1230">
        <v>0.5</v>
      </c>
      <c r="D1230" t="s">
        <v>108</v>
      </c>
    </row>
    <row r="1231" spans="2:6" x14ac:dyDescent="0.2">
      <c r="B1231">
        <v>20</v>
      </c>
      <c r="C1231">
        <v>4.96</v>
      </c>
      <c r="D1231" t="s">
        <v>19</v>
      </c>
      <c r="E1231" t="s">
        <v>87</v>
      </c>
      <c r="F1231" t="s">
        <v>39</v>
      </c>
    </row>
    <row r="1232" spans="2:6" x14ac:dyDescent="0.2">
      <c r="B1232">
        <v>21</v>
      </c>
      <c r="C1232">
        <v>5.39</v>
      </c>
      <c r="D1232" t="s">
        <v>38</v>
      </c>
      <c r="E1232" t="s">
        <v>39</v>
      </c>
    </row>
    <row r="1233" spans="1:6" x14ac:dyDescent="0.2">
      <c r="B1233">
        <v>22</v>
      </c>
      <c r="C1233">
        <v>6.68</v>
      </c>
      <c r="D1233" t="s">
        <v>46</v>
      </c>
      <c r="E1233" t="s">
        <v>47</v>
      </c>
    </row>
    <row r="1234" spans="1:6" x14ac:dyDescent="0.2">
      <c r="B1234">
        <v>23</v>
      </c>
      <c r="C1234">
        <v>8.25</v>
      </c>
      <c r="D1234" t="s">
        <v>46</v>
      </c>
      <c r="E1234" t="s">
        <v>47</v>
      </c>
    </row>
    <row r="1235" spans="1:6" x14ac:dyDescent="0.2">
      <c r="B1235">
        <v>24</v>
      </c>
      <c r="C1235">
        <v>2.0699999999999998</v>
      </c>
    </row>
    <row r="1236" spans="1:6" x14ac:dyDescent="0.2">
      <c r="B1236">
        <v>25</v>
      </c>
      <c r="C1236">
        <v>4.6900000000000004</v>
      </c>
    </row>
    <row r="1237" spans="1:6" x14ac:dyDescent="0.2">
      <c r="B1237">
        <v>26</v>
      </c>
      <c r="C1237">
        <v>11.57</v>
      </c>
    </row>
    <row r="1238" spans="1:6" x14ac:dyDescent="0.2">
      <c r="B1238">
        <v>27</v>
      </c>
      <c r="C1238">
        <v>2.76</v>
      </c>
    </row>
    <row r="1239" spans="1:6" x14ac:dyDescent="0.2">
      <c r="B1239">
        <v>28</v>
      </c>
      <c r="C1239">
        <v>12.91</v>
      </c>
    </row>
    <row r="1240" spans="1:6" x14ac:dyDescent="0.2">
      <c r="B1240">
        <v>29</v>
      </c>
      <c r="C1240">
        <v>12.71</v>
      </c>
    </row>
    <row r="1241" spans="1:6" x14ac:dyDescent="0.2">
      <c r="B1241">
        <v>30</v>
      </c>
      <c r="C1241">
        <v>4.3899999999999997</v>
      </c>
    </row>
    <row r="1242" spans="1:6" x14ac:dyDescent="0.2">
      <c r="A1242">
        <v>41</v>
      </c>
      <c r="B1242" t="s">
        <v>12</v>
      </c>
      <c r="C1242" t="s">
        <v>13</v>
      </c>
      <c r="D1242" t="s">
        <v>67</v>
      </c>
    </row>
    <row r="1243" spans="1:6" x14ac:dyDescent="0.2">
      <c r="B1243">
        <v>1</v>
      </c>
      <c r="C1243">
        <v>1.52</v>
      </c>
      <c r="D1243" t="s">
        <v>119</v>
      </c>
      <c r="E1243" t="s">
        <v>120</v>
      </c>
    </row>
    <row r="1244" spans="1:6" x14ac:dyDescent="0.2">
      <c r="B1244">
        <v>2</v>
      </c>
      <c r="C1244">
        <v>1.1200000000000001</v>
      </c>
      <c r="D1244" t="s">
        <v>19</v>
      </c>
      <c r="E1244" t="s">
        <v>148</v>
      </c>
      <c r="F1244" t="s">
        <v>149</v>
      </c>
    </row>
    <row r="1245" spans="1:6" x14ac:dyDescent="0.2">
      <c r="B1245">
        <v>3</v>
      </c>
      <c r="C1245">
        <v>1.07</v>
      </c>
      <c r="D1245" t="s">
        <v>19</v>
      </c>
      <c r="E1245" t="s">
        <v>17</v>
      </c>
      <c r="F1245" t="s">
        <v>34</v>
      </c>
    </row>
    <row r="1246" spans="1:6" x14ac:dyDescent="0.2">
      <c r="B1246">
        <v>4</v>
      </c>
      <c r="C1246">
        <v>1.1499999999999999</v>
      </c>
      <c r="D1246" t="s">
        <v>17</v>
      </c>
      <c r="E1246" t="s">
        <v>120</v>
      </c>
    </row>
    <row r="1247" spans="1:6" x14ac:dyDescent="0.2">
      <c r="B1247">
        <v>5</v>
      </c>
      <c r="C1247">
        <v>1.42</v>
      </c>
      <c r="D1247" t="s">
        <v>19</v>
      </c>
      <c r="E1247" t="s">
        <v>17</v>
      </c>
      <c r="F1247" t="s">
        <v>150</v>
      </c>
    </row>
    <row r="1248" spans="1:6" x14ac:dyDescent="0.2">
      <c r="B1248">
        <v>6</v>
      </c>
      <c r="C1248">
        <v>1.25</v>
      </c>
      <c r="D1248" t="s">
        <v>19</v>
      </c>
      <c r="E1248" t="s">
        <v>14</v>
      </c>
    </row>
    <row r="1249" spans="2:6" x14ac:dyDescent="0.2">
      <c r="B1249">
        <v>7</v>
      </c>
      <c r="C1249">
        <v>1.37</v>
      </c>
      <c r="D1249" t="s">
        <v>104</v>
      </c>
    </row>
    <row r="1250" spans="2:6" x14ac:dyDescent="0.2">
      <c r="B1250">
        <v>8</v>
      </c>
      <c r="C1250">
        <v>2.94</v>
      </c>
      <c r="D1250" t="s">
        <v>19</v>
      </c>
      <c r="E1250" t="s">
        <v>79</v>
      </c>
    </row>
    <row r="1251" spans="2:6" x14ac:dyDescent="0.2">
      <c r="B1251">
        <v>9</v>
      </c>
      <c r="C1251">
        <v>0.99</v>
      </c>
      <c r="D1251" t="s">
        <v>19</v>
      </c>
      <c r="E1251" t="s">
        <v>138</v>
      </c>
      <c r="F1251" t="s">
        <v>139</v>
      </c>
    </row>
    <row r="1252" spans="2:6" x14ac:dyDescent="0.2">
      <c r="B1252">
        <v>10</v>
      </c>
      <c r="C1252">
        <v>1.07</v>
      </c>
      <c r="D1252" t="s">
        <v>19</v>
      </c>
      <c r="E1252" t="s">
        <v>193</v>
      </c>
      <c r="F1252" t="s">
        <v>194</v>
      </c>
    </row>
    <row r="1253" spans="2:6" x14ac:dyDescent="0.2">
      <c r="B1253">
        <v>11</v>
      </c>
      <c r="C1253">
        <v>1.1100000000000001</v>
      </c>
      <c r="D1253" t="s">
        <v>19</v>
      </c>
      <c r="E1253" t="s">
        <v>190</v>
      </c>
      <c r="F1253" t="s">
        <v>191</v>
      </c>
    </row>
    <row r="1254" spans="2:6" x14ac:dyDescent="0.2">
      <c r="B1254">
        <v>12</v>
      </c>
      <c r="C1254">
        <v>1.36</v>
      </c>
      <c r="D1254" t="s">
        <v>80</v>
      </c>
    </row>
    <row r="1255" spans="2:6" x14ac:dyDescent="0.2">
      <c r="B1255">
        <v>13</v>
      </c>
      <c r="C1255">
        <v>1.72</v>
      </c>
      <c r="D1255" t="s">
        <v>31</v>
      </c>
    </row>
    <row r="1256" spans="2:6" x14ac:dyDescent="0.2">
      <c r="B1256">
        <v>14</v>
      </c>
      <c r="C1256">
        <v>6.25</v>
      </c>
      <c r="D1256" t="s">
        <v>19</v>
      </c>
      <c r="E1256" t="s">
        <v>172</v>
      </c>
      <c r="F1256" t="s">
        <v>115</v>
      </c>
    </row>
    <row r="1257" spans="2:6" x14ac:dyDescent="0.2">
      <c r="B1257">
        <v>15</v>
      </c>
      <c r="C1257">
        <v>7.13</v>
      </c>
      <c r="D1257" t="s">
        <v>19</v>
      </c>
      <c r="E1257" t="s">
        <v>195</v>
      </c>
    </row>
    <row r="1258" spans="2:6" x14ac:dyDescent="0.2">
      <c r="B1258">
        <v>16</v>
      </c>
      <c r="C1258">
        <v>1.07</v>
      </c>
      <c r="D1258" t="s">
        <v>38</v>
      </c>
      <c r="E1258" t="s">
        <v>39</v>
      </c>
    </row>
    <row r="1259" spans="2:6" x14ac:dyDescent="0.2">
      <c r="B1259">
        <v>17</v>
      </c>
      <c r="C1259">
        <v>1.25</v>
      </c>
      <c r="D1259" t="s">
        <v>46</v>
      </c>
      <c r="E1259" t="s">
        <v>47</v>
      </c>
    </row>
    <row r="1260" spans="2:6" x14ac:dyDescent="0.2">
      <c r="B1260">
        <v>18</v>
      </c>
      <c r="C1260">
        <v>1.43</v>
      </c>
      <c r="D1260" t="s">
        <v>19</v>
      </c>
      <c r="E1260" t="s">
        <v>48</v>
      </c>
      <c r="F1260" t="s">
        <v>109</v>
      </c>
    </row>
    <row r="1261" spans="2:6" x14ac:dyDescent="0.2">
      <c r="B1261">
        <v>19</v>
      </c>
      <c r="C1261">
        <v>1.47</v>
      </c>
      <c r="D1261" t="s">
        <v>38</v>
      </c>
      <c r="E1261" t="s">
        <v>39</v>
      </c>
    </row>
    <row r="1262" spans="2:6" x14ac:dyDescent="0.2">
      <c r="B1262">
        <v>20</v>
      </c>
      <c r="C1262">
        <v>1.75</v>
      </c>
      <c r="D1262" t="s">
        <v>46</v>
      </c>
      <c r="E1262" t="s">
        <v>47</v>
      </c>
    </row>
    <row r="1263" spans="2:6" x14ac:dyDescent="0.2">
      <c r="B1263">
        <v>21</v>
      </c>
      <c r="C1263">
        <v>2.1</v>
      </c>
      <c r="D1263" t="s">
        <v>46</v>
      </c>
      <c r="E1263" t="s">
        <v>47</v>
      </c>
    </row>
    <row r="1264" spans="2:6" x14ac:dyDescent="0.2">
      <c r="B1264">
        <v>22</v>
      </c>
      <c r="C1264">
        <v>4.51</v>
      </c>
      <c r="D1264" t="s">
        <v>49</v>
      </c>
      <c r="E1264" t="s">
        <v>50</v>
      </c>
    </row>
    <row r="1265" spans="1:6" x14ac:dyDescent="0.2">
      <c r="B1265">
        <v>23</v>
      </c>
      <c r="C1265">
        <v>17.93</v>
      </c>
      <c r="D1265" t="s">
        <v>46</v>
      </c>
      <c r="E1265" t="s">
        <v>47</v>
      </c>
    </row>
    <row r="1266" spans="1:6" x14ac:dyDescent="0.2">
      <c r="B1266">
        <v>24</v>
      </c>
      <c r="C1266">
        <v>3.48</v>
      </c>
      <c r="D1266" t="s">
        <v>46</v>
      </c>
      <c r="E1266" t="s">
        <v>47</v>
      </c>
    </row>
    <row r="1267" spans="1:6" x14ac:dyDescent="0.2">
      <c r="B1267">
        <v>25</v>
      </c>
      <c r="C1267">
        <v>1.23</v>
      </c>
      <c r="D1267" t="s">
        <v>19</v>
      </c>
      <c r="E1267" t="s">
        <v>89</v>
      </c>
    </row>
    <row r="1268" spans="1:6" x14ac:dyDescent="0.2">
      <c r="B1268">
        <v>26</v>
      </c>
      <c r="C1268">
        <v>7.81</v>
      </c>
      <c r="D1268" t="s">
        <v>46</v>
      </c>
      <c r="E1268" t="s">
        <v>47</v>
      </c>
    </row>
    <row r="1269" spans="1:6" x14ac:dyDescent="0.2">
      <c r="B1269">
        <v>27</v>
      </c>
      <c r="C1269">
        <v>3.28</v>
      </c>
      <c r="D1269" t="s">
        <v>46</v>
      </c>
      <c r="E1269" t="s">
        <v>47</v>
      </c>
    </row>
    <row r="1270" spans="1:6" x14ac:dyDescent="0.2">
      <c r="B1270">
        <v>28</v>
      </c>
      <c r="C1270">
        <v>2.27</v>
      </c>
      <c r="D1270" t="s">
        <v>19</v>
      </c>
      <c r="E1270" t="s">
        <v>46</v>
      </c>
      <c r="F1270" t="s">
        <v>47</v>
      </c>
    </row>
    <row r="1271" spans="1:6" x14ac:dyDescent="0.2">
      <c r="B1271">
        <v>29</v>
      </c>
      <c r="C1271">
        <v>3.33</v>
      </c>
      <c r="D1271" t="s">
        <v>46</v>
      </c>
      <c r="E1271" t="s">
        <v>47</v>
      </c>
    </row>
    <row r="1272" spans="1:6" x14ac:dyDescent="0.2">
      <c r="B1272">
        <v>30</v>
      </c>
      <c r="C1272">
        <v>15.64</v>
      </c>
      <c r="D1272" t="s">
        <v>46</v>
      </c>
      <c r="E1272" t="s">
        <v>47</v>
      </c>
    </row>
    <row r="1273" spans="1:6" x14ac:dyDescent="0.2">
      <c r="A1273">
        <v>42</v>
      </c>
      <c r="B1273" t="s">
        <v>12</v>
      </c>
      <c r="C1273" t="s">
        <v>13</v>
      </c>
      <c r="D1273" t="s">
        <v>67</v>
      </c>
    </row>
    <row r="1274" spans="1:6" x14ac:dyDescent="0.2">
      <c r="B1274">
        <v>1</v>
      </c>
      <c r="C1274">
        <v>0.73</v>
      </c>
      <c r="D1274" t="s">
        <v>134</v>
      </c>
      <c r="E1274" t="s">
        <v>135</v>
      </c>
    </row>
    <row r="1275" spans="1:6" x14ac:dyDescent="0.2">
      <c r="B1275">
        <v>2</v>
      </c>
      <c r="C1275">
        <v>0.28999999999999998</v>
      </c>
      <c r="D1275" t="s">
        <v>17</v>
      </c>
      <c r="E1275" t="s">
        <v>120</v>
      </c>
    </row>
    <row r="1276" spans="1:6" x14ac:dyDescent="0.2">
      <c r="B1276">
        <v>3</v>
      </c>
      <c r="C1276">
        <v>0.39</v>
      </c>
      <c r="D1276" t="s">
        <v>19</v>
      </c>
      <c r="E1276" t="s">
        <v>134</v>
      </c>
      <c r="F1276" t="s">
        <v>135</v>
      </c>
    </row>
    <row r="1277" spans="1:6" x14ac:dyDescent="0.2">
      <c r="B1277">
        <v>4</v>
      </c>
      <c r="C1277">
        <v>0.71</v>
      </c>
      <c r="D1277" t="s">
        <v>19</v>
      </c>
      <c r="E1277" t="s">
        <v>159</v>
      </c>
      <c r="F1277" t="s">
        <v>160</v>
      </c>
    </row>
    <row r="1278" spans="1:6" x14ac:dyDescent="0.2">
      <c r="B1278">
        <v>5</v>
      </c>
      <c r="C1278">
        <v>0.6</v>
      </c>
      <c r="D1278" t="s">
        <v>14</v>
      </c>
    </row>
    <row r="1279" spans="1:6" x14ac:dyDescent="0.2">
      <c r="B1279">
        <v>6</v>
      </c>
      <c r="C1279">
        <v>0.3</v>
      </c>
      <c r="D1279" t="s">
        <v>79</v>
      </c>
    </row>
    <row r="1280" spans="1:6" x14ac:dyDescent="0.2">
      <c r="B1280">
        <v>7</v>
      </c>
      <c r="C1280">
        <v>0.65</v>
      </c>
      <c r="D1280" t="s">
        <v>138</v>
      </c>
      <c r="E1280" t="s">
        <v>139</v>
      </c>
    </row>
    <row r="1281" spans="2:6" x14ac:dyDescent="0.2">
      <c r="B1281">
        <v>8</v>
      </c>
      <c r="C1281">
        <v>0.25</v>
      </c>
      <c r="D1281" t="s">
        <v>138</v>
      </c>
      <c r="E1281" t="s">
        <v>139</v>
      </c>
    </row>
    <row r="1282" spans="2:6" x14ac:dyDescent="0.2">
      <c r="B1282">
        <v>9</v>
      </c>
      <c r="C1282">
        <v>0.34</v>
      </c>
      <c r="D1282" t="s">
        <v>37</v>
      </c>
    </row>
    <row r="1283" spans="2:6" x14ac:dyDescent="0.2">
      <c r="B1283">
        <v>10</v>
      </c>
      <c r="C1283">
        <v>0.21</v>
      </c>
      <c r="D1283" t="s">
        <v>25</v>
      </c>
    </row>
    <row r="1284" spans="2:6" x14ac:dyDescent="0.2">
      <c r="B1284">
        <v>11</v>
      </c>
      <c r="C1284">
        <v>1.66</v>
      </c>
      <c r="D1284" t="s">
        <v>19</v>
      </c>
      <c r="E1284" t="s">
        <v>26</v>
      </c>
      <c r="F1284" t="s">
        <v>27</v>
      </c>
    </row>
    <row r="1285" spans="2:6" x14ac:dyDescent="0.2">
      <c r="B1285">
        <v>12</v>
      </c>
      <c r="C1285">
        <v>0.24</v>
      </c>
      <c r="D1285" t="s">
        <v>25</v>
      </c>
    </row>
    <row r="1286" spans="2:6" x14ac:dyDescent="0.2">
      <c r="B1286">
        <v>13</v>
      </c>
      <c r="C1286">
        <v>0.73</v>
      </c>
      <c r="D1286" t="s">
        <v>19</v>
      </c>
      <c r="E1286" t="s">
        <v>25</v>
      </c>
    </row>
    <row r="1287" spans="2:6" x14ac:dyDescent="0.2">
      <c r="B1287">
        <v>14</v>
      </c>
      <c r="C1287">
        <v>1.32</v>
      </c>
      <c r="D1287" t="s">
        <v>31</v>
      </c>
    </row>
    <row r="1288" spans="2:6" x14ac:dyDescent="0.2">
      <c r="B1288">
        <v>15</v>
      </c>
      <c r="C1288">
        <v>0.33</v>
      </c>
      <c r="D1288" t="s">
        <v>19</v>
      </c>
      <c r="E1288" t="s">
        <v>25</v>
      </c>
    </row>
    <row r="1289" spans="2:6" x14ac:dyDescent="0.2">
      <c r="B1289">
        <v>16</v>
      </c>
      <c r="C1289">
        <v>4.5999999999999996</v>
      </c>
      <c r="D1289" t="s">
        <v>38</v>
      </c>
      <c r="E1289" t="s">
        <v>39</v>
      </c>
    </row>
    <row r="1290" spans="2:6" x14ac:dyDescent="0.2">
      <c r="B1290">
        <v>17</v>
      </c>
      <c r="C1290">
        <v>0.57999999999999996</v>
      </c>
      <c r="D1290" t="s">
        <v>25</v>
      </c>
    </row>
    <row r="1291" spans="2:6" x14ac:dyDescent="0.2">
      <c r="B1291">
        <v>18</v>
      </c>
      <c r="C1291">
        <v>5.79</v>
      </c>
      <c r="D1291" t="s">
        <v>46</v>
      </c>
      <c r="E1291" t="s">
        <v>47</v>
      </c>
    </row>
    <row r="1292" spans="2:6" x14ac:dyDescent="0.2">
      <c r="B1292">
        <v>19</v>
      </c>
      <c r="C1292">
        <v>0.31</v>
      </c>
      <c r="D1292" t="s">
        <v>108</v>
      </c>
    </row>
    <row r="1293" spans="2:6" x14ac:dyDescent="0.2">
      <c r="B1293">
        <v>20</v>
      </c>
      <c r="C1293">
        <v>5.82</v>
      </c>
      <c r="D1293" t="s">
        <v>19</v>
      </c>
      <c r="E1293" t="s">
        <v>87</v>
      </c>
      <c r="F1293" t="s">
        <v>39</v>
      </c>
    </row>
    <row r="1294" spans="2:6" x14ac:dyDescent="0.2">
      <c r="B1294">
        <v>21</v>
      </c>
      <c r="C1294">
        <v>6.36</v>
      </c>
      <c r="D1294" t="s">
        <v>38</v>
      </c>
      <c r="E1294" t="s">
        <v>39</v>
      </c>
    </row>
    <row r="1295" spans="2:6" x14ac:dyDescent="0.2">
      <c r="B1295">
        <v>22</v>
      </c>
      <c r="C1295">
        <v>0.26</v>
      </c>
      <c r="D1295" t="s">
        <v>108</v>
      </c>
    </row>
    <row r="1296" spans="2:6" x14ac:dyDescent="0.2">
      <c r="B1296">
        <v>23</v>
      </c>
      <c r="C1296">
        <v>7.88</v>
      </c>
      <c r="D1296" t="s">
        <v>46</v>
      </c>
      <c r="E1296" t="s">
        <v>47</v>
      </c>
    </row>
    <row r="1297" spans="1:6" x14ac:dyDescent="0.2">
      <c r="B1297">
        <v>24</v>
      </c>
      <c r="C1297">
        <v>9.8699999999999992</v>
      </c>
      <c r="D1297" t="s">
        <v>46</v>
      </c>
      <c r="E1297" t="s">
        <v>47</v>
      </c>
    </row>
    <row r="1298" spans="1:6" x14ac:dyDescent="0.2">
      <c r="B1298">
        <v>25</v>
      </c>
      <c r="C1298">
        <v>0.98</v>
      </c>
      <c r="D1298" t="s">
        <v>49</v>
      </c>
      <c r="E1298" t="s">
        <v>50</v>
      </c>
    </row>
    <row r="1299" spans="1:6" x14ac:dyDescent="0.2">
      <c r="B1299">
        <v>26</v>
      </c>
      <c r="C1299">
        <v>0.55000000000000004</v>
      </c>
    </row>
    <row r="1300" spans="1:6" x14ac:dyDescent="0.2">
      <c r="B1300">
        <v>27</v>
      </c>
      <c r="C1300">
        <v>13.1</v>
      </c>
    </row>
    <row r="1301" spans="1:6" x14ac:dyDescent="0.2">
      <c r="B1301">
        <v>28</v>
      </c>
      <c r="C1301">
        <v>4.22</v>
      </c>
    </row>
    <row r="1302" spans="1:6" x14ac:dyDescent="0.2">
      <c r="B1302">
        <v>29</v>
      </c>
      <c r="C1302">
        <v>15.41</v>
      </c>
    </row>
    <row r="1303" spans="1:6" x14ac:dyDescent="0.2">
      <c r="B1303">
        <v>30</v>
      </c>
      <c r="C1303">
        <v>15.51</v>
      </c>
    </row>
    <row r="1304" spans="1:6" x14ac:dyDescent="0.2">
      <c r="A1304">
        <v>43</v>
      </c>
      <c r="B1304" t="s">
        <v>12</v>
      </c>
      <c r="C1304" t="s">
        <v>13</v>
      </c>
      <c r="D1304" t="s">
        <v>67</v>
      </c>
    </row>
    <row r="1305" spans="1:6" x14ac:dyDescent="0.2">
      <c r="B1305">
        <v>1</v>
      </c>
      <c r="C1305">
        <v>0.98</v>
      </c>
      <c r="D1305" t="s">
        <v>134</v>
      </c>
      <c r="E1305" t="s">
        <v>135</v>
      </c>
    </row>
    <row r="1306" spans="1:6" x14ac:dyDescent="0.2">
      <c r="B1306">
        <v>2</v>
      </c>
      <c r="C1306">
        <v>0.41</v>
      </c>
      <c r="D1306" t="s">
        <v>134</v>
      </c>
      <c r="E1306" t="s">
        <v>135</v>
      </c>
    </row>
    <row r="1307" spans="1:6" x14ac:dyDescent="0.2">
      <c r="B1307">
        <v>3</v>
      </c>
      <c r="C1307">
        <v>1.04</v>
      </c>
      <c r="D1307" t="s">
        <v>19</v>
      </c>
      <c r="E1307" t="s">
        <v>159</v>
      </c>
      <c r="F1307" t="s">
        <v>160</v>
      </c>
    </row>
    <row r="1308" spans="1:6" x14ac:dyDescent="0.2">
      <c r="B1308">
        <v>4</v>
      </c>
      <c r="C1308">
        <v>0.87</v>
      </c>
      <c r="D1308" t="s">
        <v>14</v>
      </c>
    </row>
    <row r="1309" spans="1:6" x14ac:dyDescent="0.2">
      <c r="B1309">
        <v>5</v>
      </c>
      <c r="C1309">
        <v>0.91</v>
      </c>
      <c r="D1309" t="s">
        <v>25</v>
      </c>
    </row>
    <row r="1310" spans="1:6" x14ac:dyDescent="0.2">
      <c r="B1310">
        <v>6</v>
      </c>
      <c r="C1310">
        <v>0.34</v>
      </c>
      <c r="D1310" t="s">
        <v>138</v>
      </c>
      <c r="E1310" t="s">
        <v>139</v>
      </c>
    </row>
    <row r="1311" spans="1:6" x14ac:dyDescent="0.2">
      <c r="B1311">
        <v>7</v>
      </c>
      <c r="C1311">
        <v>0.44</v>
      </c>
      <c r="D1311" t="s">
        <v>37</v>
      </c>
    </row>
    <row r="1312" spans="1:6" x14ac:dyDescent="0.2">
      <c r="B1312">
        <v>8</v>
      </c>
      <c r="C1312">
        <v>0.41</v>
      </c>
      <c r="D1312" t="s">
        <v>26</v>
      </c>
      <c r="E1312" t="s">
        <v>27</v>
      </c>
    </row>
    <row r="1313" spans="2:6" x14ac:dyDescent="0.2">
      <c r="B1313">
        <v>9</v>
      </c>
      <c r="C1313">
        <v>0.39</v>
      </c>
      <c r="D1313" t="s">
        <v>165</v>
      </c>
      <c r="E1313" t="s">
        <v>166</v>
      </c>
    </row>
    <row r="1314" spans="2:6" x14ac:dyDescent="0.2">
      <c r="B1314">
        <v>10</v>
      </c>
      <c r="C1314">
        <v>1.03</v>
      </c>
      <c r="D1314" t="s">
        <v>19</v>
      </c>
      <c r="E1314" t="s">
        <v>25</v>
      </c>
    </row>
    <row r="1315" spans="2:6" x14ac:dyDescent="0.2">
      <c r="B1315">
        <v>11</v>
      </c>
      <c r="C1315">
        <v>0.98</v>
      </c>
      <c r="D1315" t="s">
        <v>31</v>
      </c>
    </row>
    <row r="1316" spans="2:6" x14ac:dyDescent="0.2">
      <c r="B1316">
        <v>12</v>
      </c>
      <c r="C1316">
        <v>0.64</v>
      </c>
      <c r="D1316" t="s">
        <v>25</v>
      </c>
    </row>
    <row r="1317" spans="2:6" x14ac:dyDescent="0.2">
      <c r="B1317">
        <v>13</v>
      </c>
      <c r="C1317">
        <v>2.89</v>
      </c>
      <c r="D1317" t="s">
        <v>38</v>
      </c>
      <c r="E1317" t="s">
        <v>39</v>
      </c>
    </row>
    <row r="1318" spans="2:6" x14ac:dyDescent="0.2">
      <c r="B1318">
        <v>14</v>
      </c>
      <c r="C1318">
        <v>0.71</v>
      </c>
      <c r="D1318" t="s">
        <v>108</v>
      </c>
    </row>
    <row r="1319" spans="2:6" x14ac:dyDescent="0.2">
      <c r="B1319">
        <v>15</v>
      </c>
      <c r="C1319">
        <v>3.74</v>
      </c>
      <c r="D1319" t="s">
        <v>46</v>
      </c>
      <c r="E1319" t="s">
        <v>47</v>
      </c>
    </row>
    <row r="1320" spans="2:6" x14ac:dyDescent="0.2">
      <c r="B1320">
        <v>16</v>
      </c>
      <c r="C1320">
        <v>0.46</v>
      </c>
      <c r="D1320" t="s">
        <v>108</v>
      </c>
    </row>
    <row r="1321" spans="2:6" x14ac:dyDescent="0.2">
      <c r="B1321">
        <v>17</v>
      </c>
      <c r="C1321">
        <v>4.08</v>
      </c>
      <c r="D1321" t="s">
        <v>19</v>
      </c>
      <c r="E1321" t="s">
        <v>46</v>
      </c>
      <c r="F1321" t="s">
        <v>47</v>
      </c>
    </row>
    <row r="1322" spans="2:6" x14ac:dyDescent="0.2">
      <c r="B1322">
        <v>18</v>
      </c>
      <c r="C1322">
        <v>4.5999999999999996</v>
      </c>
      <c r="D1322" t="s">
        <v>38</v>
      </c>
      <c r="E1322" t="s">
        <v>39</v>
      </c>
    </row>
    <row r="1323" spans="2:6" x14ac:dyDescent="0.2">
      <c r="B1323">
        <v>19</v>
      </c>
      <c r="C1323">
        <v>0.44</v>
      </c>
      <c r="D1323" t="s">
        <v>196</v>
      </c>
    </row>
    <row r="1324" spans="2:6" x14ac:dyDescent="0.2">
      <c r="B1324">
        <v>20</v>
      </c>
      <c r="C1324">
        <v>0.4</v>
      </c>
      <c r="D1324" t="s">
        <v>108</v>
      </c>
    </row>
    <row r="1325" spans="2:6" x14ac:dyDescent="0.2">
      <c r="B1325">
        <v>21</v>
      </c>
      <c r="C1325">
        <v>5.9</v>
      </c>
      <c r="D1325" t="s">
        <v>46</v>
      </c>
      <c r="E1325" t="s">
        <v>47</v>
      </c>
    </row>
    <row r="1326" spans="2:6" x14ac:dyDescent="0.2">
      <c r="B1326">
        <v>22</v>
      </c>
      <c r="C1326">
        <v>0.28999999999999998</v>
      </c>
      <c r="D1326" t="s">
        <v>19</v>
      </c>
      <c r="E1326" t="s">
        <v>143</v>
      </c>
    </row>
    <row r="1327" spans="2:6" x14ac:dyDescent="0.2">
      <c r="B1327">
        <v>23</v>
      </c>
      <c r="C1327">
        <v>7.81</v>
      </c>
      <c r="D1327" t="s">
        <v>46</v>
      </c>
      <c r="E1327" t="s">
        <v>47</v>
      </c>
    </row>
    <row r="1328" spans="2:6" x14ac:dyDescent="0.2">
      <c r="B1328">
        <v>24</v>
      </c>
      <c r="C1328">
        <v>2.4900000000000002</v>
      </c>
      <c r="D1328" t="s">
        <v>101</v>
      </c>
    </row>
    <row r="1329" spans="1:6" x14ac:dyDescent="0.2">
      <c r="B1329">
        <v>25</v>
      </c>
      <c r="C1329">
        <v>10.36</v>
      </c>
      <c r="D1329" t="s">
        <v>46</v>
      </c>
      <c r="E1329" t="s">
        <v>47</v>
      </c>
    </row>
    <row r="1330" spans="1:6" x14ac:dyDescent="0.2">
      <c r="B1330">
        <v>26</v>
      </c>
      <c r="C1330">
        <v>11.3</v>
      </c>
      <c r="D1330" t="s">
        <v>46</v>
      </c>
      <c r="E1330" t="s">
        <v>47</v>
      </c>
    </row>
    <row r="1331" spans="1:6" x14ac:dyDescent="0.2">
      <c r="B1331">
        <v>27</v>
      </c>
      <c r="C1331">
        <v>0.71</v>
      </c>
      <c r="D1331" t="s">
        <v>180</v>
      </c>
      <c r="E1331" t="s">
        <v>181</v>
      </c>
      <c r="F1331" t="s">
        <v>95</v>
      </c>
    </row>
    <row r="1332" spans="1:6" x14ac:dyDescent="0.2">
      <c r="B1332">
        <v>28</v>
      </c>
      <c r="C1332">
        <v>13.29</v>
      </c>
      <c r="D1332" t="s">
        <v>46</v>
      </c>
      <c r="E1332" t="s">
        <v>47</v>
      </c>
    </row>
    <row r="1333" spans="1:6" x14ac:dyDescent="0.2">
      <c r="B1333">
        <v>29</v>
      </c>
      <c r="C1333">
        <v>13.34</v>
      </c>
      <c r="D1333" t="s">
        <v>46</v>
      </c>
      <c r="E1333" t="s">
        <v>47</v>
      </c>
    </row>
    <row r="1334" spans="1:6" x14ac:dyDescent="0.2">
      <c r="B1334">
        <v>30</v>
      </c>
      <c r="C1334">
        <v>8.75</v>
      </c>
      <c r="D1334" t="s">
        <v>46</v>
      </c>
      <c r="E1334" t="s">
        <v>47</v>
      </c>
    </row>
    <row r="1335" spans="1:6" x14ac:dyDescent="0.2">
      <c r="A1335">
        <v>44</v>
      </c>
      <c r="B1335" t="s">
        <v>12</v>
      </c>
      <c r="C1335" t="s">
        <v>13</v>
      </c>
      <c r="D1335" t="s">
        <v>67</v>
      </c>
    </row>
    <row r="1336" spans="1:6" x14ac:dyDescent="0.2">
      <c r="B1336">
        <v>1</v>
      </c>
      <c r="C1336">
        <v>0.86</v>
      </c>
      <c r="D1336" t="s">
        <v>134</v>
      </c>
      <c r="E1336" t="s">
        <v>135</v>
      </c>
    </row>
    <row r="1337" spans="1:6" x14ac:dyDescent="0.2">
      <c r="B1337">
        <v>2</v>
      </c>
      <c r="C1337">
        <v>0.33</v>
      </c>
      <c r="D1337" t="s">
        <v>144</v>
      </c>
      <c r="E1337" t="s">
        <v>149</v>
      </c>
    </row>
    <row r="1338" spans="1:6" x14ac:dyDescent="0.2">
      <c r="B1338">
        <v>3</v>
      </c>
      <c r="C1338">
        <v>0.77</v>
      </c>
      <c r="D1338" t="s">
        <v>14</v>
      </c>
    </row>
    <row r="1339" spans="1:6" x14ac:dyDescent="0.2">
      <c r="B1339">
        <v>4</v>
      </c>
      <c r="C1339">
        <v>0.82</v>
      </c>
      <c r="D1339" t="s">
        <v>25</v>
      </c>
    </row>
    <row r="1340" spans="1:6" x14ac:dyDescent="0.2">
      <c r="B1340">
        <v>5</v>
      </c>
      <c r="C1340">
        <v>0.79</v>
      </c>
      <c r="D1340" t="s">
        <v>169</v>
      </c>
      <c r="E1340" t="s">
        <v>170</v>
      </c>
    </row>
    <row r="1341" spans="1:6" x14ac:dyDescent="0.2">
      <c r="B1341">
        <v>6</v>
      </c>
      <c r="C1341">
        <v>0.28999999999999998</v>
      </c>
      <c r="D1341" t="s">
        <v>138</v>
      </c>
      <c r="E1341" t="s">
        <v>139</v>
      </c>
    </row>
    <row r="1342" spans="1:6" x14ac:dyDescent="0.2">
      <c r="B1342">
        <v>7</v>
      </c>
      <c r="C1342">
        <v>0.41</v>
      </c>
      <c r="D1342" t="s">
        <v>37</v>
      </c>
    </row>
    <row r="1343" spans="1:6" x14ac:dyDescent="0.2">
      <c r="B1343">
        <v>8</v>
      </c>
      <c r="C1343">
        <v>0.35</v>
      </c>
      <c r="D1343" t="s">
        <v>26</v>
      </c>
      <c r="E1343" t="s">
        <v>27</v>
      </c>
    </row>
    <row r="1344" spans="1:6" x14ac:dyDescent="0.2">
      <c r="B1344">
        <v>9</v>
      </c>
      <c r="C1344">
        <v>0.34</v>
      </c>
      <c r="D1344" t="s">
        <v>165</v>
      </c>
      <c r="E1344" t="s">
        <v>166</v>
      </c>
    </row>
    <row r="1345" spans="2:6" x14ac:dyDescent="0.2">
      <c r="B1345">
        <v>10</v>
      </c>
      <c r="C1345">
        <v>0.92</v>
      </c>
      <c r="D1345" t="s">
        <v>19</v>
      </c>
      <c r="E1345" t="s">
        <v>25</v>
      </c>
    </row>
    <row r="1346" spans="2:6" x14ac:dyDescent="0.2">
      <c r="B1346">
        <v>11</v>
      </c>
      <c r="C1346">
        <v>0.78</v>
      </c>
      <c r="D1346" t="s">
        <v>31</v>
      </c>
    </row>
    <row r="1347" spans="2:6" x14ac:dyDescent="0.2">
      <c r="B1347">
        <v>12</v>
      </c>
      <c r="C1347">
        <v>0.56999999999999995</v>
      </c>
      <c r="D1347" t="s">
        <v>25</v>
      </c>
    </row>
    <row r="1348" spans="2:6" x14ac:dyDescent="0.2">
      <c r="B1348">
        <v>13</v>
      </c>
      <c r="C1348">
        <v>2.75</v>
      </c>
      <c r="D1348" t="s">
        <v>38</v>
      </c>
      <c r="E1348" t="s">
        <v>39</v>
      </c>
    </row>
    <row r="1349" spans="2:6" x14ac:dyDescent="0.2">
      <c r="B1349">
        <v>14</v>
      </c>
      <c r="C1349">
        <v>0.66</v>
      </c>
      <c r="D1349" t="s">
        <v>25</v>
      </c>
    </row>
    <row r="1350" spans="2:6" x14ac:dyDescent="0.2">
      <c r="B1350">
        <v>15</v>
      </c>
      <c r="C1350">
        <v>0.27</v>
      </c>
      <c r="D1350" t="s">
        <v>25</v>
      </c>
    </row>
    <row r="1351" spans="2:6" x14ac:dyDescent="0.2">
      <c r="B1351">
        <v>16</v>
      </c>
      <c r="C1351">
        <v>3.69</v>
      </c>
      <c r="D1351" t="s">
        <v>46</v>
      </c>
      <c r="E1351" t="s">
        <v>47</v>
      </c>
    </row>
    <row r="1352" spans="2:6" x14ac:dyDescent="0.2">
      <c r="B1352">
        <v>17</v>
      </c>
      <c r="C1352">
        <v>0.42</v>
      </c>
      <c r="D1352" t="s">
        <v>108</v>
      </c>
    </row>
    <row r="1353" spans="2:6" x14ac:dyDescent="0.2">
      <c r="B1353">
        <v>18</v>
      </c>
      <c r="C1353">
        <v>4.08</v>
      </c>
      <c r="D1353" t="s">
        <v>19</v>
      </c>
      <c r="E1353" t="s">
        <v>46</v>
      </c>
      <c r="F1353" t="s">
        <v>47</v>
      </c>
    </row>
    <row r="1354" spans="2:6" x14ac:dyDescent="0.2">
      <c r="B1354">
        <v>19</v>
      </c>
      <c r="C1354">
        <v>0.36</v>
      </c>
      <c r="D1354" t="s">
        <v>155</v>
      </c>
      <c r="E1354" t="s">
        <v>156</v>
      </c>
      <c r="F1354" t="s">
        <v>157</v>
      </c>
    </row>
    <row r="1355" spans="2:6" x14ac:dyDescent="0.2">
      <c r="B1355">
        <v>20</v>
      </c>
      <c r="C1355">
        <v>4.76</v>
      </c>
      <c r="D1355" t="s">
        <v>38</v>
      </c>
      <c r="E1355" t="s">
        <v>39</v>
      </c>
    </row>
    <row r="1356" spans="2:6" x14ac:dyDescent="0.2">
      <c r="B1356">
        <v>21</v>
      </c>
      <c r="C1356">
        <v>0.38</v>
      </c>
      <c r="D1356" t="s">
        <v>108</v>
      </c>
    </row>
    <row r="1357" spans="2:6" x14ac:dyDescent="0.2">
      <c r="B1357">
        <v>22</v>
      </c>
      <c r="C1357">
        <v>6.14</v>
      </c>
      <c r="D1357" t="s">
        <v>46</v>
      </c>
      <c r="E1357" t="s">
        <v>47</v>
      </c>
    </row>
    <row r="1358" spans="2:6" x14ac:dyDescent="0.2">
      <c r="B1358">
        <v>23</v>
      </c>
      <c r="C1358">
        <v>7.9</v>
      </c>
      <c r="D1358" t="s">
        <v>46</v>
      </c>
      <c r="E1358" t="s">
        <v>47</v>
      </c>
    </row>
    <row r="1359" spans="2:6" x14ac:dyDescent="0.2">
      <c r="B1359">
        <v>24</v>
      </c>
      <c r="C1359">
        <v>1.95</v>
      </c>
      <c r="D1359" t="s">
        <v>101</v>
      </c>
    </row>
    <row r="1360" spans="2:6" x14ac:dyDescent="0.2">
      <c r="B1360">
        <v>25</v>
      </c>
      <c r="C1360">
        <v>8.18</v>
      </c>
      <c r="D1360" t="s">
        <v>46</v>
      </c>
      <c r="E1360" t="s">
        <v>47</v>
      </c>
    </row>
    <row r="1361" spans="1:6" x14ac:dyDescent="0.2">
      <c r="B1361">
        <v>26</v>
      </c>
      <c r="C1361">
        <v>10.92</v>
      </c>
      <c r="D1361" t="s">
        <v>46</v>
      </c>
      <c r="E1361" t="s">
        <v>47</v>
      </c>
    </row>
    <row r="1362" spans="1:6" x14ac:dyDescent="0.2">
      <c r="B1362">
        <v>27</v>
      </c>
      <c r="C1362">
        <v>6.71</v>
      </c>
      <c r="D1362" t="s">
        <v>89</v>
      </c>
    </row>
    <row r="1363" spans="1:6" x14ac:dyDescent="0.2">
      <c r="B1363">
        <v>28</v>
      </c>
      <c r="C1363">
        <v>13.14</v>
      </c>
      <c r="D1363" t="s">
        <v>46</v>
      </c>
      <c r="E1363" t="s">
        <v>47</v>
      </c>
    </row>
    <row r="1364" spans="1:6" x14ac:dyDescent="0.2">
      <c r="B1364">
        <v>29</v>
      </c>
      <c r="C1364">
        <v>13.05</v>
      </c>
      <c r="D1364" t="s">
        <v>46</v>
      </c>
      <c r="E1364" t="s">
        <v>47</v>
      </c>
    </row>
    <row r="1365" spans="1:6" x14ac:dyDescent="0.2">
      <c r="B1365">
        <v>30</v>
      </c>
      <c r="C1365">
        <v>7.42</v>
      </c>
      <c r="D1365" t="s">
        <v>46</v>
      </c>
      <c r="E1365" t="s">
        <v>47</v>
      </c>
    </row>
    <row r="1366" spans="1:6" x14ac:dyDescent="0.2">
      <c r="A1366">
        <v>45</v>
      </c>
      <c r="B1366" t="s">
        <v>12</v>
      </c>
      <c r="C1366" t="s">
        <v>13</v>
      </c>
      <c r="D1366" t="s">
        <v>67</v>
      </c>
    </row>
    <row r="1367" spans="1:6" x14ac:dyDescent="0.2">
      <c r="B1367">
        <v>1</v>
      </c>
      <c r="C1367">
        <v>0.73</v>
      </c>
      <c r="D1367" t="s">
        <v>148</v>
      </c>
      <c r="E1367" t="s">
        <v>149</v>
      </c>
    </row>
    <row r="1368" spans="1:6" x14ac:dyDescent="0.2">
      <c r="B1368">
        <v>2</v>
      </c>
      <c r="C1368">
        <v>0.28000000000000003</v>
      </c>
      <c r="D1368" t="s">
        <v>134</v>
      </c>
      <c r="E1368" t="s">
        <v>135</v>
      </c>
    </row>
    <row r="1369" spans="1:6" x14ac:dyDescent="0.2">
      <c r="B1369">
        <v>3</v>
      </c>
      <c r="C1369">
        <v>0.76</v>
      </c>
      <c r="D1369" t="s">
        <v>19</v>
      </c>
      <c r="E1369" t="s">
        <v>159</v>
      </c>
      <c r="F1369" t="s">
        <v>160</v>
      </c>
    </row>
    <row r="1370" spans="1:6" x14ac:dyDescent="0.2">
      <c r="B1370">
        <v>4</v>
      </c>
      <c r="C1370">
        <v>0.72</v>
      </c>
      <c r="D1370" t="s">
        <v>14</v>
      </c>
    </row>
    <row r="1371" spans="1:6" x14ac:dyDescent="0.2">
      <c r="B1371">
        <v>5</v>
      </c>
      <c r="C1371">
        <v>0.74</v>
      </c>
      <c r="D1371" t="s">
        <v>138</v>
      </c>
      <c r="E1371" t="s">
        <v>139</v>
      </c>
    </row>
    <row r="1372" spans="1:6" x14ac:dyDescent="0.2">
      <c r="B1372">
        <v>6</v>
      </c>
      <c r="C1372">
        <v>0.26</v>
      </c>
      <c r="D1372" t="s">
        <v>25</v>
      </c>
    </row>
    <row r="1373" spans="1:6" x14ac:dyDescent="0.2">
      <c r="B1373">
        <v>7</v>
      </c>
      <c r="C1373">
        <v>0.41</v>
      </c>
      <c r="D1373" t="s">
        <v>37</v>
      </c>
    </row>
    <row r="1374" spans="1:6" x14ac:dyDescent="0.2">
      <c r="B1374">
        <v>8</v>
      </c>
      <c r="C1374">
        <v>0.22</v>
      </c>
      <c r="D1374" t="s">
        <v>26</v>
      </c>
      <c r="E1374" t="s">
        <v>27</v>
      </c>
    </row>
    <row r="1375" spans="1:6" x14ac:dyDescent="0.2">
      <c r="B1375">
        <v>9</v>
      </c>
      <c r="C1375">
        <v>0.28000000000000003</v>
      </c>
      <c r="D1375" t="s">
        <v>25</v>
      </c>
    </row>
    <row r="1376" spans="1:6" x14ac:dyDescent="0.2">
      <c r="B1376">
        <v>10</v>
      </c>
      <c r="C1376">
        <v>0.86</v>
      </c>
      <c r="D1376" t="s">
        <v>19</v>
      </c>
      <c r="E1376" t="s">
        <v>25</v>
      </c>
    </row>
    <row r="1377" spans="2:6" x14ac:dyDescent="0.2">
      <c r="B1377">
        <v>11</v>
      </c>
      <c r="C1377">
        <v>0.84</v>
      </c>
      <c r="D1377" t="s">
        <v>31</v>
      </c>
    </row>
    <row r="1378" spans="2:6" x14ac:dyDescent="0.2">
      <c r="B1378">
        <v>12</v>
      </c>
      <c r="C1378">
        <v>0.21</v>
      </c>
      <c r="D1378" t="s">
        <v>25</v>
      </c>
    </row>
    <row r="1379" spans="2:6" x14ac:dyDescent="0.2">
      <c r="B1379">
        <v>13</v>
      </c>
      <c r="C1379">
        <v>2.56</v>
      </c>
      <c r="D1379" t="s">
        <v>38</v>
      </c>
      <c r="E1379" t="s">
        <v>39</v>
      </c>
    </row>
    <row r="1380" spans="2:6" x14ac:dyDescent="0.2">
      <c r="B1380">
        <v>14</v>
      </c>
      <c r="C1380">
        <v>0.62</v>
      </c>
      <c r="D1380" t="s">
        <v>25</v>
      </c>
    </row>
    <row r="1381" spans="2:6" x14ac:dyDescent="0.2">
      <c r="B1381">
        <v>15</v>
      </c>
      <c r="C1381">
        <v>0.25</v>
      </c>
      <c r="D1381" t="s">
        <v>108</v>
      </c>
    </row>
    <row r="1382" spans="2:6" x14ac:dyDescent="0.2">
      <c r="B1382">
        <v>16</v>
      </c>
      <c r="C1382">
        <v>3.71</v>
      </c>
      <c r="D1382" t="s">
        <v>46</v>
      </c>
      <c r="E1382" t="s">
        <v>47</v>
      </c>
    </row>
    <row r="1383" spans="2:6" x14ac:dyDescent="0.2">
      <c r="B1383">
        <v>17</v>
      </c>
      <c r="C1383">
        <v>0.22</v>
      </c>
      <c r="D1383" t="s">
        <v>197</v>
      </c>
    </row>
    <row r="1384" spans="2:6" x14ac:dyDescent="0.2">
      <c r="B1384">
        <v>18</v>
      </c>
      <c r="C1384">
        <v>0.4</v>
      </c>
      <c r="D1384" t="s">
        <v>108</v>
      </c>
    </row>
    <row r="1385" spans="2:6" x14ac:dyDescent="0.2">
      <c r="B1385">
        <v>19</v>
      </c>
      <c r="C1385">
        <v>4.41</v>
      </c>
      <c r="D1385" t="s">
        <v>19</v>
      </c>
      <c r="E1385" t="s">
        <v>46</v>
      </c>
      <c r="F1385" t="s">
        <v>47</v>
      </c>
    </row>
    <row r="1386" spans="2:6" x14ac:dyDescent="0.2">
      <c r="B1386">
        <v>20</v>
      </c>
      <c r="C1386">
        <v>5.16</v>
      </c>
      <c r="D1386" t="s">
        <v>38</v>
      </c>
      <c r="E1386" t="s">
        <v>39</v>
      </c>
    </row>
    <row r="1387" spans="2:6" x14ac:dyDescent="0.2">
      <c r="B1387">
        <v>21</v>
      </c>
      <c r="C1387">
        <v>0.33</v>
      </c>
      <c r="D1387" t="s">
        <v>198</v>
      </c>
    </row>
    <row r="1388" spans="2:6" x14ac:dyDescent="0.2">
      <c r="B1388">
        <v>22</v>
      </c>
      <c r="C1388">
        <v>6.78</v>
      </c>
      <c r="D1388" t="s">
        <v>46</v>
      </c>
      <c r="E1388" t="s">
        <v>47</v>
      </c>
    </row>
    <row r="1389" spans="2:6" x14ac:dyDescent="0.2">
      <c r="B1389">
        <v>23</v>
      </c>
      <c r="C1389">
        <v>8.65</v>
      </c>
      <c r="D1389" t="s">
        <v>46</v>
      </c>
      <c r="E1389" t="s">
        <v>47</v>
      </c>
    </row>
    <row r="1390" spans="2:6" x14ac:dyDescent="0.2">
      <c r="B1390">
        <v>24</v>
      </c>
      <c r="C1390">
        <v>1.69</v>
      </c>
      <c r="D1390" t="s">
        <v>101</v>
      </c>
    </row>
    <row r="1391" spans="2:6" x14ac:dyDescent="0.2">
      <c r="B1391">
        <v>25</v>
      </c>
      <c r="C1391">
        <v>7.05</v>
      </c>
      <c r="D1391" t="s">
        <v>89</v>
      </c>
    </row>
    <row r="1392" spans="2:6" x14ac:dyDescent="0.2">
      <c r="B1392">
        <v>26</v>
      </c>
      <c r="C1392">
        <v>11.98</v>
      </c>
      <c r="D1392" t="s">
        <v>89</v>
      </c>
    </row>
    <row r="1393" spans="1:5" x14ac:dyDescent="0.2">
      <c r="B1393">
        <v>27</v>
      </c>
      <c r="C1393">
        <v>5.52</v>
      </c>
      <c r="D1393" t="s">
        <v>46</v>
      </c>
      <c r="E1393" t="s">
        <v>47</v>
      </c>
    </row>
    <row r="1394" spans="1:5" x14ac:dyDescent="0.2">
      <c r="B1394">
        <v>28</v>
      </c>
      <c r="C1394">
        <v>14.17</v>
      </c>
      <c r="D1394" t="s">
        <v>89</v>
      </c>
    </row>
    <row r="1395" spans="1:5" x14ac:dyDescent="0.2">
      <c r="B1395">
        <v>29</v>
      </c>
      <c r="C1395">
        <v>14.12</v>
      </c>
      <c r="D1395" t="s">
        <v>89</v>
      </c>
    </row>
    <row r="1396" spans="1:5" x14ac:dyDescent="0.2">
      <c r="B1396">
        <v>30</v>
      </c>
      <c r="C1396">
        <v>6.05</v>
      </c>
      <c r="D1396" t="s">
        <v>46</v>
      </c>
      <c r="E1396" t="s">
        <v>47</v>
      </c>
    </row>
    <row r="1397" spans="1:5" x14ac:dyDescent="0.2">
      <c r="A1397">
        <v>46</v>
      </c>
      <c r="B1397" t="s">
        <v>12</v>
      </c>
      <c r="C1397" t="s">
        <v>13</v>
      </c>
      <c r="D1397" t="s">
        <v>67</v>
      </c>
    </row>
    <row r="1398" spans="1:5" x14ac:dyDescent="0.2">
      <c r="B1398">
        <v>1</v>
      </c>
      <c r="C1398">
        <v>0.42</v>
      </c>
      <c r="D1398" t="s">
        <v>148</v>
      </c>
      <c r="E1398" t="s">
        <v>149</v>
      </c>
    </row>
    <row r="1399" spans="1:5" x14ac:dyDescent="0.2">
      <c r="B1399">
        <v>2</v>
      </c>
      <c r="C1399">
        <v>0.56999999999999995</v>
      </c>
      <c r="D1399" t="s">
        <v>14</v>
      </c>
    </row>
    <row r="1400" spans="1:5" x14ac:dyDescent="0.2">
      <c r="B1400">
        <v>3</v>
      </c>
      <c r="C1400">
        <v>0.49</v>
      </c>
      <c r="D1400" t="s">
        <v>25</v>
      </c>
    </row>
    <row r="1401" spans="1:5" x14ac:dyDescent="0.2">
      <c r="B1401">
        <v>4</v>
      </c>
      <c r="C1401">
        <v>0.36</v>
      </c>
      <c r="D1401" t="s">
        <v>37</v>
      </c>
    </row>
    <row r="1402" spans="1:5" x14ac:dyDescent="0.2">
      <c r="B1402">
        <v>5</v>
      </c>
      <c r="C1402">
        <v>0.34</v>
      </c>
      <c r="D1402" t="s">
        <v>26</v>
      </c>
      <c r="E1402" t="s">
        <v>27</v>
      </c>
    </row>
    <row r="1403" spans="1:5" x14ac:dyDescent="0.2">
      <c r="B1403">
        <v>6</v>
      </c>
      <c r="C1403">
        <v>0.27</v>
      </c>
      <c r="D1403" t="s">
        <v>25</v>
      </c>
    </row>
    <row r="1404" spans="1:5" x14ac:dyDescent="0.2">
      <c r="B1404">
        <v>7</v>
      </c>
      <c r="C1404">
        <v>0.51</v>
      </c>
      <c r="D1404" t="s">
        <v>19</v>
      </c>
      <c r="E1404" t="s">
        <v>25</v>
      </c>
    </row>
    <row r="1405" spans="1:5" x14ac:dyDescent="0.2">
      <c r="B1405">
        <v>8</v>
      </c>
      <c r="C1405">
        <v>0.55000000000000004</v>
      </c>
      <c r="D1405" t="s">
        <v>31</v>
      </c>
    </row>
    <row r="1406" spans="1:5" x14ac:dyDescent="0.2">
      <c r="B1406">
        <v>9</v>
      </c>
      <c r="C1406">
        <v>2.0499999999999998</v>
      </c>
      <c r="D1406" t="s">
        <v>38</v>
      </c>
      <c r="E1406" t="s">
        <v>39</v>
      </c>
    </row>
    <row r="1407" spans="1:5" x14ac:dyDescent="0.2">
      <c r="B1407">
        <v>10</v>
      </c>
      <c r="C1407">
        <v>0.43</v>
      </c>
      <c r="D1407" t="s">
        <v>25</v>
      </c>
    </row>
    <row r="1408" spans="1:5" x14ac:dyDescent="0.2">
      <c r="B1408">
        <v>11</v>
      </c>
      <c r="C1408">
        <v>2.78</v>
      </c>
      <c r="D1408" t="s">
        <v>46</v>
      </c>
      <c r="E1408" t="s">
        <v>47</v>
      </c>
    </row>
    <row r="1409" spans="2:8" x14ac:dyDescent="0.2">
      <c r="B1409">
        <v>12</v>
      </c>
      <c r="C1409">
        <v>0.18</v>
      </c>
      <c r="D1409" t="s">
        <v>199</v>
      </c>
    </row>
    <row r="1410" spans="2:8" x14ac:dyDescent="0.2">
      <c r="B1410">
        <v>13</v>
      </c>
      <c r="C1410">
        <v>0.27</v>
      </c>
      <c r="D1410" t="s">
        <v>108</v>
      </c>
    </row>
    <row r="1411" spans="2:8" x14ac:dyDescent="0.2">
      <c r="B1411">
        <v>14</v>
      </c>
      <c r="C1411">
        <v>3</v>
      </c>
      <c r="D1411" t="s">
        <v>19</v>
      </c>
      <c r="E1411" t="s">
        <v>48</v>
      </c>
      <c r="F1411" t="s">
        <v>109</v>
      </c>
    </row>
    <row r="1412" spans="2:8" x14ac:dyDescent="0.2">
      <c r="B1412">
        <v>15</v>
      </c>
      <c r="C1412">
        <v>3.36</v>
      </c>
      <c r="D1412" t="s">
        <v>38</v>
      </c>
      <c r="E1412" t="s">
        <v>39</v>
      </c>
    </row>
    <row r="1413" spans="2:8" x14ac:dyDescent="0.2">
      <c r="B1413">
        <v>16</v>
      </c>
      <c r="C1413">
        <v>0.2</v>
      </c>
      <c r="D1413" t="s">
        <v>200</v>
      </c>
      <c r="E1413" t="s">
        <v>201</v>
      </c>
    </row>
    <row r="1414" spans="2:8" x14ac:dyDescent="0.2">
      <c r="B1414">
        <v>17</v>
      </c>
      <c r="C1414">
        <v>0.24</v>
      </c>
      <c r="D1414" t="s">
        <v>108</v>
      </c>
    </row>
    <row r="1415" spans="2:8" x14ac:dyDescent="0.2">
      <c r="B1415">
        <v>18</v>
      </c>
      <c r="C1415">
        <v>0.18</v>
      </c>
      <c r="D1415" t="s">
        <v>202</v>
      </c>
      <c r="E1415" t="s">
        <v>29</v>
      </c>
      <c r="F1415" t="s">
        <v>203</v>
      </c>
      <c r="G1415" t="s">
        <v>30</v>
      </c>
    </row>
    <row r="1416" spans="2:8" x14ac:dyDescent="0.2">
      <c r="B1416">
        <v>19</v>
      </c>
      <c r="C1416">
        <v>4.26</v>
      </c>
      <c r="D1416" t="s">
        <v>46</v>
      </c>
      <c r="E1416" t="s">
        <v>47</v>
      </c>
    </row>
    <row r="1417" spans="2:8" x14ac:dyDescent="0.2">
      <c r="B1417">
        <v>20</v>
      </c>
      <c r="C1417">
        <v>0.38</v>
      </c>
      <c r="D1417" t="s">
        <v>19</v>
      </c>
      <c r="E1417" t="s">
        <v>129</v>
      </c>
    </row>
    <row r="1418" spans="2:8" x14ac:dyDescent="0.2">
      <c r="B1418">
        <v>21</v>
      </c>
      <c r="C1418">
        <v>5.54</v>
      </c>
      <c r="D1418" t="s">
        <v>46</v>
      </c>
      <c r="E1418" t="s">
        <v>47</v>
      </c>
    </row>
    <row r="1419" spans="2:8" x14ac:dyDescent="0.2">
      <c r="B1419">
        <v>22</v>
      </c>
      <c r="C1419">
        <v>3.89</v>
      </c>
      <c r="D1419" t="s">
        <v>49</v>
      </c>
      <c r="E1419" t="s">
        <v>50</v>
      </c>
    </row>
    <row r="1420" spans="2:8" x14ac:dyDescent="0.2">
      <c r="B1420">
        <v>23</v>
      </c>
      <c r="C1420">
        <v>15.11</v>
      </c>
      <c r="D1420" t="s">
        <v>89</v>
      </c>
    </row>
    <row r="1421" spans="2:8" x14ac:dyDescent="0.2">
      <c r="B1421">
        <v>24</v>
      </c>
      <c r="C1421">
        <v>8.9</v>
      </c>
      <c r="D1421" t="s">
        <v>19</v>
      </c>
      <c r="E1421" t="s">
        <v>46</v>
      </c>
      <c r="F1421" t="s">
        <v>47</v>
      </c>
    </row>
    <row r="1422" spans="2:8" x14ac:dyDescent="0.2">
      <c r="B1422">
        <v>25</v>
      </c>
      <c r="C1422">
        <v>4.9400000000000004</v>
      </c>
      <c r="D1422" t="s">
        <v>19</v>
      </c>
      <c r="E1422" t="s">
        <v>89</v>
      </c>
    </row>
    <row r="1423" spans="2:8" x14ac:dyDescent="0.2">
      <c r="B1423">
        <v>26</v>
      </c>
      <c r="C1423">
        <v>0.21</v>
      </c>
      <c r="D1423" t="s">
        <v>19</v>
      </c>
      <c r="E1423" t="s">
        <v>204</v>
      </c>
      <c r="F1423" t="s">
        <v>205</v>
      </c>
      <c r="G1423" t="s">
        <v>94</v>
      </c>
      <c r="H1423" t="s">
        <v>30</v>
      </c>
    </row>
    <row r="1424" spans="2:8" x14ac:dyDescent="0.2">
      <c r="B1424">
        <v>27</v>
      </c>
      <c r="C1424">
        <v>8.08</v>
      </c>
      <c r="D1424" t="s">
        <v>46</v>
      </c>
      <c r="E1424" t="s">
        <v>47</v>
      </c>
    </row>
    <row r="1425" spans="1:6" x14ac:dyDescent="0.2">
      <c r="B1425">
        <v>28</v>
      </c>
      <c r="C1425">
        <v>9.3800000000000008</v>
      </c>
      <c r="D1425" t="s">
        <v>46</v>
      </c>
      <c r="E1425" t="s">
        <v>47</v>
      </c>
    </row>
    <row r="1426" spans="1:6" x14ac:dyDescent="0.2">
      <c r="B1426">
        <v>29</v>
      </c>
      <c r="C1426">
        <v>9.57</v>
      </c>
      <c r="D1426" t="s">
        <v>46</v>
      </c>
      <c r="E1426" t="s">
        <v>47</v>
      </c>
    </row>
    <row r="1427" spans="1:6" x14ac:dyDescent="0.2">
      <c r="B1427">
        <v>30</v>
      </c>
      <c r="C1427">
        <v>13.53</v>
      </c>
      <c r="D1427" t="s">
        <v>46</v>
      </c>
      <c r="E1427" t="s">
        <v>47</v>
      </c>
    </row>
    <row r="1428" spans="1:6" x14ac:dyDescent="0.2">
      <c r="A1428">
        <v>47</v>
      </c>
      <c r="B1428" t="s">
        <v>12</v>
      </c>
      <c r="C1428" t="s">
        <v>13</v>
      </c>
      <c r="D1428" t="s">
        <v>67</v>
      </c>
    </row>
    <row r="1429" spans="1:6" x14ac:dyDescent="0.2">
      <c r="B1429">
        <v>1</v>
      </c>
      <c r="C1429">
        <v>0.78</v>
      </c>
      <c r="D1429" t="s">
        <v>148</v>
      </c>
      <c r="E1429" t="s">
        <v>149</v>
      </c>
    </row>
    <row r="1430" spans="1:6" x14ac:dyDescent="0.2">
      <c r="B1430">
        <v>2</v>
      </c>
      <c r="C1430">
        <v>0.34</v>
      </c>
      <c r="D1430" t="s">
        <v>134</v>
      </c>
      <c r="E1430" t="s">
        <v>135</v>
      </c>
    </row>
    <row r="1431" spans="1:6" x14ac:dyDescent="0.2">
      <c r="B1431">
        <v>3</v>
      </c>
      <c r="C1431">
        <v>0.83</v>
      </c>
      <c r="D1431" t="s">
        <v>19</v>
      </c>
      <c r="E1431" t="s">
        <v>159</v>
      </c>
      <c r="F1431" t="s">
        <v>160</v>
      </c>
    </row>
    <row r="1432" spans="1:6" x14ac:dyDescent="0.2">
      <c r="B1432">
        <v>4</v>
      </c>
      <c r="C1432">
        <v>0.72</v>
      </c>
      <c r="D1432" t="s">
        <v>14</v>
      </c>
    </row>
    <row r="1433" spans="1:6" x14ac:dyDescent="0.2">
      <c r="B1433">
        <v>5</v>
      </c>
      <c r="C1433">
        <v>0.73</v>
      </c>
      <c r="D1433" t="s">
        <v>25</v>
      </c>
    </row>
    <row r="1434" spans="1:6" x14ac:dyDescent="0.2">
      <c r="B1434">
        <v>6</v>
      </c>
      <c r="C1434">
        <v>0.27</v>
      </c>
      <c r="D1434" t="s">
        <v>25</v>
      </c>
    </row>
    <row r="1435" spans="1:6" x14ac:dyDescent="0.2">
      <c r="B1435">
        <v>7</v>
      </c>
      <c r="C1435">
        <v>0.35</v>
      </c>
      <c r="D1435" t="s">
        <v>37</v>
      </c>
    </row>
    <row r="1436" spans="1:6" x14ac:dyDescent="0.2">
      <c r="B1436">
        <v>8</v>
      </c>
      <c r="C1436">
        <v>0.28000000000000003</v>
      </c>
      <c r="D1436" t="s">
        <v>26</v>
      </c>
      <c r="E1436" t="s">
        <v>27</v>
      </c>
    </row>
    <row r="1437" spans="1:6" x14ac:dyDescent="0.2">
      <c r="B1437">
        <v>9</v>
      </c>
      <c r="C1437">
        <v>0.28000000000000003</v>
      </c>
      <c r="D1437" t="s">
        <v>25</v>
      </c>
    </row>
    <row r="1438" spans="1:6" x14ac:dyDescent="0.2">
      <c r="B1438">
        <v>10</v>
      </c>
      <c r="C1438">
        <v>0.82</v>
      </c>
      <c r="D1438" t="s">
        <v>19</v>
      </c>
      <c r="E1438" t="s">
        <v>25</v>
      </c>
    </row>
    <row r="1439" spans="1:6" x14ac:dyDescent="0.2">
      <c r="B1439">
        <v>11</v>
      </c>
      <c r="C1439">
        <v>0.67</v>
      </c>
      <c r="D1439" t="s">
        <v>31</v>
      </c>
    </row>
    <row r="1440" spans="1:6" x14ac:dyDescent="0.2">
      <c r="B1440">
        <v>12</v>
      </c>
      <c r="C1440">
        <v>2.4300000000000002</v>
      </c>
      <c r="D1440" t="s">
        <v>38</v>
      </c>
      <c r="E1440" t="s">
        <v>39</v>
      </c>
    </row>
    <row r="1441" spans="2:6" x14ac:dyDescent="0.2">
      <c r="B1441">
        <v>13</v>
      </c>
      <c r="C1441">
        <v>0.59</v>
      </c>
      <c r="D1441" t="s">
        <v>25</v>
      </c>
    </row>
    <row r="1442" spans="2:6" x14ac:dyDescent="0.2">
      <c r="B1442">
        <v>14</v>
      </c>
      <c r="C1442">
        <v>3.4</v>
      </c>
      <c r="D1442" t="s">
        <v>46</v>
      </c>
      <c r="E1442" t="s">
        <v>47</v>
      </c>
    </row>
    <row r="1443" spans="2:6" x14ac:dyDescent="0.2">
      <c r="B1443">
        <v>15</v>
      </c>
      <c r="C1443">
        <v>0.28999999999999998</v>
      </c>
      <c r="D1443" t="s">
        <v>197</v>
      </c>
    </row>
    <row r="1444" spans="2:6" x14ac:dyDescent="0.2">
      <c r="B1444">
        <v>16</v>
      </c>
      <c r="C1444">
        <v>0.37</v>
      </c>
      <c r="D1444" t="s">
        <v>108</v>
      </c>
    </row>
    <row r="1445" spans="2:6" x14ac:dyDescent="0.2">
      <c r="B1445">
        <v>17</v>
      </c>
      <c r="C1445">
        <v>3.78</v>
      </c>
      <c r="D1445" t="s">
        <v>19</v>
      </c>
      <c r="E1445" t="s">
        <v>46</v>
      </c>
      <c r="F1445" t="s">
        <v>47</v>
      </c>
    </row>
    <row r="1446" spans="2:6" x14ac:dyDescent="0.2">
      <c r="B1446">
        <v>18</v>
      </c>
      <c r="C1446">
        <v>4.29</v>
      </c>
      <c r="D1446" t="s">
        <v>38</v>
      </c>
      <c r="E1446" t="s">
        <v>39</v>
      </c>
    </row>
    <row r="1447" spans="2:6" x14ac:dyDescent="0.2">
      <c r="B1447">
        <v>19</v>
      </c>
      <c r="C1447">
        <v>0.28000000000000003</v>
      </c>
      <c r="D1447" t="s">
        <v>141</v>
      </c>
      <c r="E1447" t="s">
        <v>142</v>
      </c>
    </row>
    <row r="1448" spans="2:6" x14ac:dyDescent="0.2">
      <c r="B1448">
        <v>20</v>
      </c>
      <c r="C1448">
        <v>5.55</v>
      </c>
      <c r="D1448" t="s">
        <v>46</v>
      </c>
      <c r="E1448" t="s">
        <v>47</v>
      </c>
    </row>
    <row r="1449" spans="2:6" x14ac:dyDescent="0.2">
      <c r="B1449">
        <v>21</v>
      </c>
      <c r="C1449">
        <v>0.45</v>
      </c>
      <c r="D1449" t="s">
        <v>19</v>
      </c>
      <c r="E1449" t="s">
        <v>129</v>
      </c>
    </row>
    <row r="1450" spans="2:6" x14ac:dyDescent="0.2">
      <c r="B1450">
        <v>22</v>
      </c>
      <c r="C1450">
        <v>7.23</v>
      </c>
      <c r="D1450" t="s">
        <v>46</v>
      </c>
      <c r="E1450" t="s">
        <v>47</v>
      </c>
    </row>
    <row r="1451" spans="2:6" x14ac:dyDescent="0.2">
      <c r="B1451">
        <v>23</v>
      </c>
      <c r="C1451">
        <v>4.34</v>
      </c>
      <c r="D1451" t="s">
        <v>49</v>
      </c>
      <c r="E1451" t="s">
        <v>50</v>
      </c>
    </row>
    <row r="1452" spans="2:6" x14ac:dyDescent="0.2">
      <c r="B1452">
        <v>24</v>
      </c>
      <c r="C1452">
        <v>5.78</v>
      </c>
      <c r="D1452" t="s">
        <v>46</v>
      </c>
      <c r="E1452" t="s">
        <v>47</v>
      </c>
    </row>
    <row r="1453" spans="2:6" x14ac:dyDescent="0.2">
      <c r="B1453">
        <v>25</v>
      </c>
      <c r="C1453">
        <v>11.36</v>
      </c>
      <c r="D1453" t="s">
        <v>19</v>
      </c>
      <c r="E1453" t="s">
        <v>46</v>
      </c>
      <c r="F1453" t="s">
        <v>47</v>
      </c>
    </row>
    <row r="1454" spans="2:6" x14ac:dyDescent="0.2">
      <c r="B1454">
        <v>26</v>
      </c>
      <c r="C1454">
        <v>4.29</v>
      </c>
      <c r="D1454" t="s">
        <v>19</v>
      </c>
      <c r="E1454" t="s">
        <v>89</v>
      </c>
    </row>
    <row r="1455" spans="2:6" x14ac:dyDescent="0.2">
      <c r="B1455">
        <v>27</v>
      </c>
      <c r="C1455">
        <v>9.73</v>
      </c>
      <c r="D1455" t="s">
        <v>89</v>
      </c>
    </row>
    <row r="1456" spans="2:6" x14ac:dyDescent="0.2">
      <c r="B1456">
        <v>28</v>
      </c>
      <c r="C1456">
        <v>12.23</v>
      </c>
    </row>
    <row r="1457" spans="1:6" x14ac:dyDescent="0.2">
      <c r="B1457">
        <v>29</v>
      </c>
      <c r="C1457">
        <v>12.27</v>
      </c>
    </row>
    <row r="1458" spans="1:6" x14ac:dyDescent="0.2">
      <c r="B1458">
        <v>30</v>
      </c>
      <c r="C1458">
        <v>5.28</v>
      </c>
    </row>
    <row r="1459" spans="1:6" x14ac:dyDescent="0.2">
      <c r="A1459">
        <v>48</v>
      </c>
      <c r="B1459" t="s">
        <v>12</v>
      </c>
      <c r="C1459" t="s">
        <v>13</v>
      </c>
      <c r="D1459" t="s">
        <v>67</v>
      </c>
    </row>
    <row r="1460" spans="1:6" x14ac:dyDescent="0.2">
      <c r="B1460">
        <v>1</v>
      </c>
      <c r="C1460">
        <v>0.98</v>
      </c>
      <c r="D1460" t="s">
        <v>134</v>
      </c>
      <c r="E1460" t="s">
        <v>135</v>
      </c>
    </row>
    <row r="1461" spans="1:6" x14ac:dyDescent="0.2">
      <c r="B1461">
        <v>2</v>
      </c>
      <c r="C1461">
        <v>0.42</v>
      </c>
      <c r="D1461" t="s">
        <v>144</v>
      </c>
      <c r="E1461" t="s">
        <v>149</v>
      </c>
    </row>
    <row r="1462" spans="1:6" x14ac:dyDescent="0.2">
      <c r="B1462">
        <v>3</v>
      </c>
      <c r="C1462">
        <v>0.85</v>
      </c>
      <c r="D1462" t="s">
        <v>19</v>
      </c>
      <c r="E1462" t="s">
        <v>159</v>
      </c>
      <c r="F1462" t="s">
        <v>160</v>
      </c>
    </row>
    <row r="1463" spans="1:6" x14ac:dyDescent="0.2">
      <c r="B1463">
        <v>4</v>
      </c>
      <c r="C1463">
        <v>0.89</v>
      </c>
      <c r="D1463" t="s">
        <v>14</v>
      </c>
    </row>
    <row r="1464" spans="1:6" x14ac:dyDescent="0.2">
      <c r="B1464">
        <v>5</v>
      </c>
      <c r="C1464">
        <v>0.94</v>
      </c>
      <c r="D1464" t="s">
        <v>25</v>
      </c>
    </row>
    <row r="1465" spans="1:6" x14ac:dyDescent="0.2">
      <c r="B1465">
        <v>6</v>
      </c>
      <c r="C1465">
        <v>0.33</v>
      </c>
      <c r="D1465" t="s">
        <v>25</v>
      </c>
    </row>
    <row r="1466" spans="1:6" x14ac:dyDescent="0.2">
      <c r="B1466">
        <v>7</v>
      </c>
      <c r="C1466">
        <v>0.52</v>
      </c>
      <c r="D1466" t="s">
        <v>37</v>
      </c>
    </row>
    <row r="1467" spans="1:6" x14ac:dyDescent="0.2">
      <c r="B1467">
        <v>8</v>
      </c>
      <c r="C1467">
        <v>0.36</v>
      </c>
      <c r="D1467" t="s">
        <v>25</v>
      </c>
    </row>
    <row r="1468" spans="1:6" x14ac:dyDescent="0.2">
      <c r="B1468">
        <v>9</v>
      </c>
      <c r="C1468">
        <v>1.08</v>
      </c>
      <c r="D1468" t="s">
        <v>19</v>
      </c>
      <c r="E1468" t="s">
        <v>25</v>
      </c>
    </row>
    <row r="1469" spans="1:6" x14ac:dyDescent="0.2">
      <c r="B1469">
        <v>10</v>
      </c>
      <c r="C1469">
        <v>0.91</v>
      </c>
      <c r="D1469" t="s">
        <v>31</v>
      </c>
    </row>
    <row r="1470" spans="1:6" x14ac:dyDescent="0.2">
      <c r="B1470">
        <v>11</v>
      </c>
      <c r="C1470">
        <v>0.69</v>
      </c>
      <c r="D1470" t="s">
        <v>25</v>
      </c>
    </row>
    <row r="1471" spans="1:6" x14ac:dyDescent="0.2">
      <c r="B1471">
        <v>12</v>
      </c>
      <c r="C1471">
        <v>2.61</v>
      </c>
      <c r="D1471" t="s">
        <v>38</v>
      </c>
      <c r="E1471" t="s">
        <v>39</v>
      </c>
    </row>
    <row r="1472" spans="1:6" x14ac:dyDescent="0.2">
      <c r="B1472">
        <v>13</v>
      </c>
      <c r="C1472">
        <v>0.81</v>
      </c>
      <c r="D1472" t="s">
        <v>25</v>
      </c>
    </row>
    <row r="1473" spans="2:6" x14ac:dyDescent="0.2">
      <c r="B1473">
        <v>14</v>
      </c>
      <c r="C1473">
        <v>0.3</v>
      </c>
      <c r="D1473" t="s">
        <v>108</v>
      </c>
    </row>
    <row r="1474" spans="2:6" x14ac:dyDescent="0.2">
      <c r="B1474">
        <v>15</v>
      </c>
      <c r="C1474">
        <v>3.54</v>
      </c>
      <c r="D1474" t="s">
        <v>46</v>
      </c>
      <c r="E1474" t="s">
        <v>47</v>
      </c>
    </row>
    <row r="1475" spans="2:6" x14ac:dyDescent="0.2">
      <c r="B1475">
        <v>16</v>
      </c>
      <c r="C1475">
        <v>0.48</v>
      </c>
      <c r="D1475" t="s">
        <v>108</v>
      </c>
    </row>
    <row r="1476" spans="2:6" x14ac:dyDescent="0.2">
      <c r="B1476">
        <v>17</v>
      </c>
      <c r="C1476">
        <v>3.94</v>
      </c>
      <c r="D1476" t="s">
        <v>19</v>
      </c>
      <c r="E1476" t="s">
        <v>46</v>
      </c>
      <c r="F1476" t="s">
        <v>47</v>
      </c>
    </row>
    <row r="1477" spans="2:6" x14ac:dyDescent="0.2">
      <c r="B1477">
        <v>18</v>
      </c>
      <c r="C1477">
        <v>4.49</v>
      </c>
      <c r="D1477" t="s">
        <v>38</v>
      </c>
      <c r="E1477" t="s">
        <v>39</v>
      </c>
    </row>
    <row r="1478" spans="2:6" x14ac:dyDescent="0.2">
      <c r="B1478">
        <v>19</v>
      </c>
      <c r="C1478">
        <v>0.32</v>
      </c>
      <c r="D1478" t="s">
        <v>200</v>
      </c>
      <c r="E1478" t="s">
        <v>201</v>
      </c>
    </row>
    <row r="1479" spans="2:6" x14ac:dyDescent="0.2">
      <c r="B1479">
        <v>20</v>
      </c>
      <c r="C1479">
        <v>0.42</v>
      </c>
      <c r="D1479" t="s">
        <v>108</v>
      </c>
    </row>
    <row r="1480" spans="2:6" x14ac:dyDescent="0.2">
      <c r="B1480">
        <v>21</v>
      </c>
      <c r="C1480">
        <v>5.81</v>
      </c>
      <c r="D1480" t="s">
        <v>46</v>
      </c>
      <c r="E1480" t="s">
        <v>47</v>
      </c>
    </row>
    <row r="1481" spans="2:6" x14ac:dyDescent="0.2">
      <c r="B1481">
        <v>22</v>
      </c>
      <c r="C1481">
        <v>7.62</v>
      </c>
      <c r="D1481" t="s">
        <v>46</v>
      </c>
      <c r="E1481" t="s">
        <v>47</v>
      </c>
    </row>
    <row r="1482" spans="2:6" x14ac:dyDescent="0.2">
      <c r="B1482">
        <v>23</v>
      </c>
      <c r="C1482">
        <v>2.1</v>
      </c>
      <c r="D1482" t="s">
        <v>49</v>
      </c>
      <c r="E1482" t="s">
        <v>50</v>
      </c>
    </row>
    <row r="1483" spans="2:6" x14ac:dyDescent="0.2">
      <c r="B1483">
        <v>24</v>
      </c>
      <c r="C1483">
        <v>7.13</v>
      </c>
      <c r="D1483" t="s">
        <v>46</v>
      </c>
      <c r="E1483" t="s">
        <v>47</v>
      </c>
    </row>
    <row r="1484" spans="2:6" x14ac:dyDescent="0.2">
      <c r="B1484">
        <v>25</v>
      </c>
      <c r="C1484">
        <v>11.54</v>
      </c>
      <c r="D1484" t="s">
        <v>46</v>
      </c>
      <c r="E1484" t="s">
        <v>47</v>
      </c>
    </row>
    <row r="1485" spans="2:6" x14ac:dyDescent="0.2">
      <c r="B1485">
        <v>26</v>
      </c>
      <c r="C1485">
        <v>5.18</v>
      </c>
      <c r="D1485" t="s">
        <v>19</v>
      </c>
      <c r="E1485" t="s">
        <v>89</v>
      </c>
    </row>
    <row r="1486" spans="2:6" x14ac:dyDescent="0.2">
      <c r="B1486">
        <v>27</v>
      </c>
      <c r="C1486">
        <v>4.24</v>
      </c>
      <c r="D1486" t="s">
        <v>89</v>
      </c>
    </row>
    <row r="1487" spans="2:6" x14ac:dyDescent="0.2">
      <c r="B1487">
        <v>28</v>
      </c>
      <c r="C1487">
        <v>12.66</v>
      </c>
      <c r="D1487" t="s">
        <v>46</v>
      </c>
      <c r="E1487" t="s">
        <v>47</v>
      </c>
    </row>
    <row r="1488" spans="2:6" x14ac:dyDescent="0.2">
      <c r="B1488">
        <v>29</v>
      </c>
      <c r="C1488">
        <v>12.68</v>
      </c>
      <c r="D1488" t="s">
        <v>46</v>
      </c>
      <c r="E1488" t="s">
        <v>47</v>
      </c>
    </row>
    <row r="1489" spans="1:6" x14ac:dyDescent="0.2">
      <c r="B1489">
        <v>30</v>
      </c>
      <c r="C1489">
        <v>6.15</v>
      </c>
      <c r="D1489" t="s">
        <v>46</v>
      </c>
      <c r="E1489" t="s">
        <v>47</v>
      </c>
    </row>
    <row r="1490" spans="1:6" x14ac:dyDescent="0.2">
      <c r="A1490">
        <v>49</v>
      </c>
      <c r="B1490" t="s">
        <v>12</v>
      </c>
      <c r="C1490" t="s">
        <v>13</v>
      </c>
      <c r="D1490" t="s">
        <v>67</v>
      </c>
    </row>
    <row r="1491" spans="1:6" x14ac:dyDescent="0.2">
      <c r="B1491">
        <v>1</v>
      </c>
      <c r="C1491">
        <v>1.1499999999999999</v>
      </c>
      <c r="D1491" t="s">
        <v>119</v>
      </c>
      <c r="E1491" t="s">
        <v>120</v>
      </c>
    </row>
    <row r="1492" spans="1:6" x14ac:dyDescent="0.2">
      <c r="B1492">
        <v>2</v>
      </c>
      <c r="C1492">
        <v>0.77</v>
      </c>
      <c r="D1492" t="s">
        <v>19</v>
      </c>
      <c r="E1492" t="s">
        <v>148</v>
      </c>
      <c r="F1492" t="s">
        <v>149</v>
      </c>
    </row>
    <row r="1493" spans="1:6" x14ac:dyDescent="0.2">
      <c r="B1493">
        <v>3</v>
      </c>
      <c r="C1493">
        <v>0.65</v>
      </c>
      <c r="D1493" t="s">
        <v>17</v>
      </c>
      <c r="E1493" t="s">
        <v>120</v>
      </c>
    </row>
    <row r="1494" spans="1:6" x14ac:dyDescent="0.2">
      <c r="B1494">
        <v>4</v>
      </c>
      <c r="C1494">
        <v>3.2</v>
      </c>
      <c r="D1494" t="s">
        <v>19</v>
      </c>
      <c r="E1494" t="s">
        <v>17</v>
      </c>
      <c r="F1494" t="s">
        <v>150</v>
      </c>
    </row>
    <row r="1495" spans="1:6" x14ac:dyDescent="0.2">
      <c r="B1495">
        <v>5</v>
      </c>
      <c r="C1495">
        <v>2.6</v>
      </c>
      <c r="D1495" t="s">
        <v>102</v>
      </c>
      <c r="E1495" t="s">
        <v>103</v>
      </c>
    </row>
    <row r="1496" spans="1:6" x14ac:dyDescent="0.2">
      <c r="B1496">
        <v>6</v>
      </c>
      <c r="C1496">
        <v>0.89</v>
      </c>
      <c r="D1496" t="s">
        <v>14</v>
      </c>
    </row>
    <row r="1497" spans="1:6" x14ac:dyDescent="0.2">
      <c r="B1497">
        <v>7</v>
      </c>
      <c r="C1497">
        <v>0.62</v>
      </c>
      <c r="D1497" t="s">
        <v>154</v>
      </c>
    </row>
    <row r="1498" spans="1:6" x14ac:dyDescent="0.2">
      <c r="B1498">
        <v>8</v>
      </c>
      <c r="C1498">
        <v>1.71</v>
      </c>
      <c r="D1498" t="s">
        <v>79</v>
      </c>
    </row>
    <row r="1499" spans="1:6" x14ac:dyDescent="0.2">
      <c r="B1499">
        <v>9</v>
      </c>
      <c r="C1499">
        <v>1.2</v>
      </c>
      <c r="D1499" t="s">
        <v>138</v>
      </c>
      <c r="E1499" t="s">
        <v>139</v>
      </c>
    </row>
    <row r="1500" spans="1:6" x14ac:dyDescent="0.2">
      <c r="B1500">
        <v>10</v>
      </c>
      <c r="C1500">
        <v>2.8</v>
      </c>
      <c r="D1500" t="s">
        <v>169</v>
      </c>
      <c r="E1500" t="s">
        <v>170</v>
      </c>
    </row>
    <row r="1501" spans="1:6" x14ac:dyDescent="0.2">
      <c r="B1501">
        <v>11</v>
      </c>
      <c r="C1501">
        <v>3.05</v>
      </c>
      <c r="D1501" t="s">
        <v>80</v>
      </c>
    </row>
    <row r="1502" spans="1:6" x14ac:dyDescent="0.2">
      <c r="B1502">
        <v>12</v>
      </c>
      <c r="C1502">
        <v>0.73</v>
      </c>
      <c r="D1502" t="s">
        <v>25</v>
      </c>
    </row>
    <row r="1503" spans="1:6" x14ac:dyDescent="0.2">
      <c r="B1503">
        <v>13</v>
      </c>
      <c r="C1503">
        <v>0.74</v>
      </c>
      <c r="D1503" t="s">
        <v>81</v>
      </c>
    </row>
    <row r="1504" spans="1:6" x14ac:dyDescent="0.2">
      <c r="B1504">
        <v>14</v>
      </c>
      <c r="C1504">
        <v>2.87</v>
      </c>
      <c r="D1504" t="s">
        <v>31</v>
      </c>
    </row>
    <row r="1505" spans="2:6" x14ac:dyDescent="0.2">
      <c r="B1505">
        <v>15</v>
      </c>
      <c r="C1505">
        <v>1.04</v>
      </c>
      <c r="D1505" t="s">
        <v>167</v>
      </c>
      <c r="E1505" t="s">
        <v>168</v>
      </c>
    </row>
    <row r="1506" spans="2:6" x14ac:dyDescent="0.2">
      <c r="B1506">
        <v>16</v>
      </c>
      <c r="C1506">
        <v>2.61</v>
      </c>
      <c r="D1506" t="s">
        <v>38</v>
      </c>
      <c r="E1506" t="s">
        <v>39</v>
      </c>
    </row>
    <row r="1507" spans="2:6" x14ac:dyDescent="0.2">
      <c r="B1507">
        <v>17</v>
      </c>
      <c r="C1507">
        <v>0.69</v>
      </c>
      <c r="D1507" t="s">
        <v>25</v>
      </c>
    </row>
    <row r="1508" spans="2:6" x14ac:dyDescent="0.2">
      <c r="B1508">
        <v>18</v>
      </c>
      <c r="C1508">
        <v>3.05</v>
      </c>
      <c r="D1508" t="s">
        <v>46</v>
      </c>
      <c r="E1508" t="s">
        <v>47</v>
      </c>
    </row>
    <row r="1509" spans="2:6" x14ac:dyDescent="0.2">
      <c r="B1509">
        <v>19</v>
      </c>
      <c r="C1509">
        <v>3.21</v>
      </c>
      <c r="D1509" t="s">
        <v>19</v>
      </c>
      <c r="E1509" t="s">
        <v>46</v>
      </c>
      <c r="F1509" t="s">
        <v>47</v>
      </c>
    </row>
    <row r="1510" spans="2:6" x14ac:dyDescent="0.2">
      <c r="B1510">
        <v>20</v>
      </c>
      <c r="C1510">
        <v>0.78</v>
      </c>
      <c r="D1510" t="s">
        <v>155</v>
      </c>
      <c r="E1510" t="s">
        <v>156</v>
      </c>
      <c r="F1510" t="s">
        <v>157</v>
      </c>
    </row>
    <row r="1511" spans="2:6" x14ac:dyDescent="0.2">
      <c r="B1511">
        <v>21</v>
      </c>
      <c r="C1511">
        <v>3.52</v>
      </c>
      <c r="D1511" t="s">
        <v>38</v>
      </c>
      <c r="E1511" t="s">
        <v>39</v>
      </c>
    </row>
    <row r="1512" spans="2:6" x14ac:dyDescent="0.2">
      <c r="B1512">
        <v>22</v>
      </c>
      <c r="C1512">
        <v>4.47</v>
      </c>
      <c r="D1512" t="s">
        <v>46</v>
      </c>
      <c r="E1512" t="s">
        <v>47</v>
      </c>
    </row>
    <row r="1513" spans="2:6" x14ac:dyDescent="0.2">
      <c r="B1513">
        <v>23</v>
      </c>
      <c r="C1513">
        <v>5.76</v>
      </c>
      <c r="D1513" t="s">
        <v>46</v>
      </c>
      <c r="E1513" t="s">
        <v>47</v>
      </c>
    </row>
    <row r="1514" spans="2:6" x14ac:dyDescent="0.2">
      <c r="B1514">
        <v>24</v>
      </c>
      <c r="C1514">
        <v>2.56</v>
      </c>
      <c r="D1514" t="s">
        <v>49</v>
      </c>
      <c r="E1514" t="s">
        <v>50</v>
      </c>
    </row>
    <row r="1515" spans="2:6" x14ac:dyDescent="0.2">
      <c r="B1515">
        <v>25</v>
      </c>
      <c r="C1515">
        <v>10.06</v>
      </c>
      <c r="D1515" t="s">
        <v>46</v>
      </c>
      <c r="E1515" t="s">
        <v>47</v>
      </c>
    </row>
    <row r="1516" spans="2:6" x14ac:dyDescent="0.2">
      <c r="B1516">
        <v>26</v>
      </c>
      <c r="C1516">
        <v>7.98</v>
      </c>
    </row>
    <row r="1517" spans="2:6" x14ac:dyDescent="0.2">
      <c r="B1517">
        <v>27</v>
      </c>
      <c r="C1517">
        <v>5.0999999999999996</v>
      </c>
    </row>
    <row r="1518" spans="2:6" x14ac:dyDescent="0.2">
      <c r="B1518">
        <v>28</v>
      </c>
      <c r="C1518">
        <v>9.23</v>
      </c>
    </row>
    <row r="1519" spans="2:6" x14ac:dyDescent="0.2">
      <c r="B1519">
        <v>29</v>
      </c>
      <c r="C1519">
        <v>8.75</v>
      </c>
    </row>
    <row r="1520" spans="2:6" x14ac:dyDescent="0.2">
      <c r="B1520">
        <v>30</v>
      </c>
      <c r="C1520">
        <v>8.23</v>
      </c>
    </row>
    <row r="1521" spans="1:6" x14ac:dyDescent="0.2">
      <c r="A1521">
        <v>50</v>
      </c>
      <c r="B1521" t="s">
        <v>12</v>
      </c>
      <c r="C1521" t="s">
        <v>13</v>
      </c>
      <c r="D1521" t="s">
        <v>67</v>
      </c>
    </row>
    <row r="1522" spans="1:6" x14ac:dyDescent="0.2">
      <c r="B1522">
        <v>1</v>
      </c>
      <c r="C1522">
        <v>1.41</v>
      </c>
      <c r="D1522" t="s">
        <v>119</v>
      </c>
      <c r="E1522" t="s">
        <v>120</v>
      </c>
    </row>
    <row r="1523" spans="1:6" x14ac:dyDescent="0.2">
      <c r="B1523">
        <v>2</v>
      </c>
      <c r="C1523">
        <v>1.08</v>
      </c>
      <c r="D1523" t="s">
        <v>206</v>
      </c>
    </row>
    <row r="1524" spans="1:6" x14ac:dyDescent="0.2">
      <c r="B1524">
        <v>3</v>
      </c>
      <c r="C1524">
        <v>5.92</v>
      </c>
      <c r="D1524" t="s">
        <v>19</v>
      </c>
      <c r="E1524" t="s">
        <v>17</v>
      </c>
      <c r="F1524" t="s">
        <v>150</v>
      </c>
    </row>
    <row r="1525" spans="1:6" x14ac:dyDescent="0.2">
      <c r="B1525">
        <v>4</v>
      </c>
      <c r="C1525">
        <v>2.6</v>
      </c>
      <c r="D1525" t="s">
        <v>102</v>
      </c>
      <c r="E1525" t="s">
        <v>103</v>
      </c>
    </row>
    <row r="1526" spans="1:6" x14ac:dyDescent="0.2">
      <c r="B1526">
        <v>5</v>
      </c>
      <c r="C1526">
        <v>0.78</v>
      </c>
      <c r="D1526" t="s">
        <v>207</v>
      </c>
      <c r="E1526" t="s">
        <v>208</v>
      </c>
    </row>
    <row r="1527" spans="1:6" x14ac:dyDescent="0.2">
      <c r="B1527">
        <v>6</v>
      </c>
      <c r="C1527">
        <v>1.1499999999999999</v>
      </c>
      <c r="D1527" t="s">
        <v>19</v>
      </c>
      <c r="E1527" t="s">
        <v>14</v>
      </c>
    </row>
    <row r="1528" spans="1:6" x14ac:dyDescent="0.2">
      <c r="B1528">
        <v>7</v>
      </c>
      <c r="C1528">
        <v>1.38</v>
      </c>
      <c r="D1528" t="s">
        <v>154</v>
      </c>
    </row>
    <row r="1529" spans="1:6" x14ac:dyDescent="0.2">
      <c r="B1529">
        <v>8</v>
      </c>
      <c r="C1529">
        <v>0.68</v>
      </c>
      <c r="D1529" t="s">
        <v>104</v>
      </c>
    </row>
    <row r="1530" spans="1:6" x14ac:dyDescent="0.2">
      <c r="B1530">
        <v>9</v>
      </c>
      <c r="C1530">
        <v>0.83</v>
      </c>
      <c r="D1530" t="s">
        <v>25</v>
      </c>
    </row>
    <row r="1531" spans="1:6" x14ac:dyDescent="0.2">
      <c r="B1531">
        <v>10</v>
      </c>
      <c r="C1531">
        <v>3.88</v>
      </c>
      <c r="D1531" t="s">
        <v>169</v>
      </c>
      <c r="E1531" t="s">
        <v>170</v>
      </c>
    </row>
    <row r="1532" spans="1:6" x14ac:dyDescent="0.2">
      <c r="B1532">
        <v>11</v>
      </c>
      <c r="C1532">
        <v>5.41</v>
      </c>
      <c r="D1532" t="s">
        <v>80</v>
      </c>
    </row>
    <row r="1533" spans="1:6" x14ac:dyDescent="0.2">
      <c r="B1533">
        <v>12</v>
      </c>
      <c r="C1533">
        <v>0.83</v>
      </c>
      <c r="D1533" t="s">
        <v>25</v>
      </c>
    </row>
    <row r="1534" spans="1:6" x14ac:dyDescent="0.2">
      <c r="B1534">
        <v>13</v>
      </c>
      <c r="C1534">
        <v>1.87</v>
      </c>
      <c r="D1534" t="s">
        <v>81</v>
      </c>
    </row>
    <row r="1535" spans="1:6" x14ac:dyDescent="0.2">
      <c r="B1535">
        <v>14</v>
      </c>
      <c r="C1535">
        <v>3.88</v>
      </c>
      <c r="D1535" t="s">
        <v>31</v>
      </c>
    </row>
    <row r="1536" spans="1:6" x14ac:dyDescent="0.2">
      <c r="B1536">
        <v>15</v>
      </c>
      <c r="C1536">
        <v>1.1599999999999999</v>
      </c>
      <c r="D1536" t="s">
        <v>167</v>
      </c>
      <c r="E1536" t="s">
        <v>168</v>
      </c>
    </row>
    <row r="1537" spans="1:6" x14ac:dyDescent="0.2">
      <c r="B1537">
        <v>16</v>
      </c>
      <c r="C1537">
        <v>2.21</v>
      </c>
      <c r="D1537" t="s">
        <v>38</v>
      </c>
      <c r="E1537" t="s">
        <v>39</v>
      </c>
    </row>
    <row r="1538" spans="1:6" x14ac:dyDescent="0.2">
      <c r="B1538">
        <v>17</v>
      </c>
      <c r="C1538">
        <v>0.76</v>
      </c>
      <c r="D1538" t="s">
        <v>108</v>
      </c>
    </row>
    <row r="1539" spans="1:6" x14ac:dyDescent="0.2">
      <c r="B1539">
        <v>18</v>
      </c>
      <c r="C1539">
        <v>2.52</v>
      </c>
      <c r="D1539" t="s">
        <v>46</v>
      </c>
      <c r="E1539" t="s">
        <v>47</v>
      </c>
    </row>
    <row r="1540" spans="1:6" x14ac:dyDescent="0.2">
      <c r="B1540">
        <v>19</v>
      </c>
      <c r="C1540">
        <v>2.61</v>
      </c>
      <c r="D1540" t="s">
        <v>19</v>
      </c>
      <c r="E1540" t="s">
        <v>48</v>
      </c>
      <c r="F1540" t="s">
        <v>109</v>
      </c>
    </row>
    <row r="1541" spans="1:6" x14ac:dyDescent="0.2">
      <c r="B1541">
        <v>20</v>
      </c>
      <c r="C1541">
        <v>0.88</v>
      </c>
      <c r="D1541" t="s">
        <v>155</v>
      </c>
      <c r="E1541" t="s">
        <v>156</v>
      </c>
      <c r="F1541" t="s">
        <v>157</v>
      </c>
    </row>
    <row r="1542" spans="1:6" x14ac:dyDescent="0.2">
      <c r="B1542">
        <v>21</v>
      </c>
      <c r="C1542">
        <v>2.94</v>
      </c>
      <c r="D1542" t="s">
        <v>38</v>
      </c>
      <c r="E1542" t="s">
        <v>39</v>
      </c>
    </row>
    <row r="1543" spans="1:6" x14ac:dyDescent="0.2">
      <c r="B1543">
        <v>22</v>
      </c>
      <c r="C1543">
        <v>3.68</v>
      </c>
      <c r="D1543" t="s">
        <v>46</v>
      </c>
      <c r="E1543" t="s">
        <v>47</v>
      </c>
    </row>
    <row r="1544" spans="1:6" x14ac:dyDescent="0.2">
      <c r="B1544">
        <v>23</v>
      </c>
      <c r="C1544">
        <v>4.78</v>
      </c>
      <c r="D1544" t="s">
        <v>46</v>
      </c>
      <c r="E1544" t="s">
        <v>47</v>
      </c>
    </row>
    <row r="1545" spans="1:6" x14ac:dyDescent="0.2">
      <c r="B1545">
        <v>24</v>
      </c>
      <c r="C1545">
        <v>2.86</v>
      </c>
      <c r="D1545" t="s">
        <v>49</v>
      </c>
      <c r="E1545" t="s">
        <v>50</v>
      </c>
    </row>
    <row r="1546" spans="1:6" x14ac:dyDescent="0.2">
      <c r="B1546">
        <v>25</v>
      </c>
      <c r="C1546">
        <v>7.72</v>
      </c>
      <c r="D1546" t="s">
        <v>46</v>
      </c>
      <c r="E1546" t="s">
        <v>47</v>
      </c>
    </row>
    <row r="1547" spans="1:6" x14ac:dyDescent="0.2">
      <c r="B1547">
        <v>26</v>
      </c>
      <c r="C1547">
        <v>6.75</v>
      </c>
      <c r="D1547" t="s">
        <v>46</v>
      </c>
      <c r="E1547" t="s">
        <v>47</v>
      </c>
    </row>
    <row r="1548" spans="1:6" x14ac:dyDescent="0.2">
      <c r="B1548">
        <v>27</v>
      </c>
      <c r="C1548">
        <v>8.02</v>
      </c>
      <c r="D1548" t="s">
        <v>89</v>
      </c>
    </row>
    <row r="1549" spans="1:6" x14ac:dyDescent="0.2">
      <c r="B1549">
        <v>28</v>
      </c>
      <c r="C1549">
        <v>7.84</v>
      </c>
      <c r="D1549" t="s">
        <v>46</v>
      </c>
      <c r="E1549" t="s">
        <v>47</v>
      </c>
    </row>
    <row r="1550" spans="1:6" x14ac:dyDescent="0.2">
      <c r="B1550">
        <v>29</v>
      </c>
      <c r="C1550">
        <v>7.32</v>
      </c>
      <c r="D1550" t="s">
        <v>46</v>
      </c>
      <c r="E1550" t="s">
        <v>47</v>
      </c>
    </row>
    <row r="1551" spans="1:6" x14ac:dyDescent="0.2">
      <c r="B1551">
        <v>30</v>
      </c>
      <c r="C1551">
        <v>6.22</v>
      </c>
      <c r="D1551" t="s">
        <v>46</v>
      </c>
      <c r="E1551" t="s">
        <v>47</v>
      </c>
    </row>
    <row r="1552" spans="1:6" x14ac:dyDescent="0.2">
      <c r="A1552">
        <v>51</v>
      </c>
      <c r="B1552" t="s">
        <v>12</v>
      </c>
      <c r="C1552" t="s">
        <v>13</v>
      </c>
      <c r="D1552" t="s">
        <v>67</v>
      </c>
    </row>
    <row r="1553" spans="2:6" x14ac:dyDescent="0.2">
      <c r="B1553">
        <v>1</v>
      </c>
      <c r="C1553">
        <v>0.88</v>
      </c>
      <c r="D1553" t="s">
        <v>209</v>
      </c>
      <c r="E1553" t="s">
        <v>210</v>
      </c>
    </row>
    <row r="1554" spans="2:6" x14ac:dyDescent="0.2">
      <c r="B1554">
        <v>2</v>
      </c>
      <c r="C1554">
        <v>0.9</v>
      </c>
      <c r="D1554" t="s">
        <v>148</v>
      </c>
      <c r="E1554" t="s">
        <v>149</v>
      </c>
    </row>
    <row r="1555" spans="2:6" x14ac:dyDescent="0.2">
      <c r="B1555">
        <v>3</v>
      </c>
      <c r="C1555">
        <v>0.94</v>
      </c>
      <c r="D1555" t="s">
        <v>211</v>
      </c>
      <c r="E1555" t="s">
        <v>212</v>
      </c>
    </row>
    <row r="1556" spans="2:6" x14ac:dyDescent="0.2">
      <c r="B1556">
        <v>4</v>
      </c>
      <c r="C1556">
        <v>4.9400000000000004</v>
      </c>
      <c r="D1556" t="s">
        <v>19</v>
      </c>
      <c r="E1556" t="s">
        <v>17</v>
      </c>
      <c r="F1556" t="s">
        <v>150</v>
      </c>
    </row>
    <row r="1557" spans="2:6" x14ac:dyDescent="0.2">
      <c r="B1557">
        <v>5</v>
      </c>
      <c r="C1557">
        <v>1.18</v>
      </c>
      <c r="D1557" t="s">
        <v>213</v>
      </c>
      <c r="E1557" t="s">
        <v>214</v>
      </c>
    </row>
    <row r="1558" spans="2:6" x14ac:dyDescent="0.2">
      <c r="B1558">
        <v>6</v>
      </c>
      <c r="C1558">
        <v>1.34</v>
      </c>
      <c r="D1558" t="s">
        <v>215</v>
      </c>
      <c r="E1558" t="s">
        <v>186</v>
      </c>
    </row>
    <row r="1559" spans="2:6" x14ac:dyDescent="0.2">
      <c r="B1559">
        <v>7</v>
      </c>
      <c r="C1559">
        <v>1.24</v>
      </c>
      <c r="D1559" t="s">
        <v>19</v>
      </c>
      <c r="E1559" t="s">
        <v>14</v>
      </c>
    </row>
    <row r="1560" spans="2:6" x14ac:dyDescent="0.2">
      <c r="B1560">
        <v>8</v>
      </c>
      <c r="C1560">
        <v>0.98</v>
      </c>
      <c r="D1560" t="s">
        <v>154</v>
      </c>
    </row>
    <row r="1561" spans="2:6" x14ac:dyDescent="0.2">
      <c r="B1561">
        <v>9</v>
      </c>
      <c r="C1561">
        <v>1.79</v>
      </c>
      <c r="D1561" t="s">
        <v>216</v>
      </c>
    </row>
    <row r="1562" spans="2:6" x14ac:dyDescent="0.2">
      <c r="B1562">
        <v>10</v>
      </c>
      <c r="C1562">
        <v>0.88</v>
      </c>
      <c r="D1562" t="s">
        <v>138</v>
      </c>
      <c r="E1562" t="s">
        <v>139</v>
      </c>
    </row>
    <row r="1563" spans="2:6" x14ac:dyDescent="0.2">
      <c r="B1563">
        <v>11</v>
      </c>
      <c r="C1563">
        <v>4.54</v>
      </c>
      <c r="D1563" t="s">
        <v>169</v>
      </c>
      <c r="E1563" t="s">
        <v>170</v>
      </c>
    </row>
    <row r="1564" spans="2:6" x14ac:dyDescent="0.2">
      <c r="B1564">
        <v>12</v>
      </c>
      <c r="C1564">
        <v>2.2200000000000002</v>
      </c>
      <c r="D1564" t="s">
        <v>80</v>
      </c>
    </row>
    <row r="1565" spans="2:6" x14ac:dyDescent="0.2">
      <c r="B1565">
        <v>13</v>
      </c>
      <c r="C1565">
        <v>0.9</v>
      </c>
      <c r="D1565" t="s">
        <v>25</v>
      </c>
    </row>
    <row r="1566" spans="2:6" x14ac:dyDescent="0.2">
      <c r="B1566">
        <v>14</v>
      </c>
      <c r="C1566">
        <v>1.1399999999999999</v>
      </c>
      <c r="D1566" t="s">
        <v>81</v>
      </c>
    </row>
    <row r="1567" spans="2:6" x14ac:dyDescent="0.2">
      <c r="B1567">
        <v>15</v>
      </c>
      <c r="C1567">
        <v>5.09</v>
      </c>
      <c r="D1567" t="s">
        <v>31</v>
      </c>
    </row>
    <row r="1568" spans="2:6" x14ac:dyDescent="0.2">
      <c r="B1568">
        <v>16</v>
      </c>
      <c r="C1568">
        <v>2.78</v>
      </c>
      <c r="D1568" t="s">
        <v>38</v>
      </c>
      <c r="E1568" t="s">
        <v>39</v>
      </c>
    </row>
    <row r="1569" spans="1:6" x14ac:dyDescent="0.2">
      <c r="B1569">
        <v>17</v>
      </c>
      <c r="C1569">
        <v>0.82</v>
      </c>
      <c r="D1569" t="s">
        <v>25</v>
      </c>
    </row>
    <row r="1570" spans="1:6" x14ac:dyDescent="0.2">
      <c r="B1570">
        <v>18</v>
      </c>
      <c r="C1570">
        <v>3.32</v>
      </c>
      <c r="D1570" t="s">
        <v>46</v>
      </c>
      <c r="E1570" t="s">
        <v>47</v>
      </c>
    </row>
    <row r="1571" spans="1:6" x14ac:dyDescent="0.2">
      <c r="B1571">
        <v>19</v>
      </c>
      <c r="C1571">
        <v>3.56</v>
      </c>
      <c r="D1571" t="s">
        <v>19</v>
      </c>
      <c r="E1571" t="s">
        <v>48</v>
      </c>
      <c r="F1571" t="s">
        <v>109</v>
      </c>
    </row>
    <row r="1572" spans="1:6" x14ac:dyDescent="0.2">
      <c r="B1572">
        <v>20</v>
      </c>
      <c r="C1572">
        <v>1.02</v>
      </c>
      <c r="D1572" t="s">
        <v>155</v>
      </c>
      <c r="E1572" t="s">
        <v>156</v>
      </c>
      <c r="F1572" t="s">
        <v>157</v>
      </c>
    </row>
    <row r="1573" spans="1:6" x14ac:dyDescent="0.2">
      <c r="B1573">
        <v>21</v>
      </c>
      <c r="C1573">
        <v>3.92</v>
      </c>
      <c r="D1573" t="s">
        <v>38</v>
      </c>
      <c r="E1573" t="s">
        <v>39</v>
      </c>
    </row>
    <row r="1574" spans="1:6" x14ac:dyDescent="0.2">
      <c r="B1574">
        <v>22</v>
      </c>
      <c r="C1574">
        <v>4.95</v>
      </c>
      <c r="D1574" t="s">
        <v>46</v>
      </c>
      <c r="E1574" t="s">
        <v>47</v>
      </c>
    </row>
    <row r="1575" spans="1:6" x14ac:dyDescent="0.2">
      <c r="B1575">
        <v>23</v>
      </c>
      <c r="C1575">
        <v>6.51</v>
      </c>
      <c r="D1575" t="s">
        <v>46</v>
      </c>
      <c r="E1575" t="s">
        <v>47</v>
      </c>
    </row>
    <row r="1576" spans="1:6" x14ac:dyDescent="0.2">
      <c r="B1576">
        <v>24</v>
      </c>
      <c r="C1576">
        <v>2.93</v>
      </c>
      <c r="D1576" t="s">
        <v>49</v>
      </c>
      <c r="E1576" t="s">
        <v>50</v>
      </c>
    </row>
    <row r="1577" spans="1:6" x14ac:dyDescent="0.2">
      <c r="B1577">
        <v>25</v>
      </c>
      <c r="C1577">
        <v>3.82</v>
      </c>
      <c r="D1577" t="s">
        <v>46</v>
      </c>
      <c r="E1577" t="s">
        <v>47</v>
      </c>
    </row>
    <row r="1578" spans="1:6" x14ac:dyDescent="0.2">
      <c r="B1578">
        <v>26</v>
      </c>
      <c r="C1578">
        <v>9.15</v>
      </c>
      <c r="D1578" t="s">
        <v>46</v>
      </c>
      <c r="E1578" t="s">
        <v>47</v>
      </c>
    </row>
    <row r="1579" spans="1:6" x14ac:dyDescent="0.2">
      <c r="B1579">
        <v>27</v>
      </c>
      <c r="C1579">
        <v>4.24</v>
      </c>
      <c r="D1579" t="s">
        <v>46</v>
      </c>
      <c r="E1579" t="s">
        <v>47</v>
      </c>
    </row>
    <row r="1580" spans="1:6" x14ac:dyDescent="0.2">
      <c r="B1580">
        <v>28</v>
      </c>
      <c r="C1580">
        <v>10.54</v>
      </c>
      <c r="D1580" t="s">
        <v>46</v>
      </c>
      <c r="E1580" t="s">
        <v>47</v>
      </c>
    </row>
    <row r="1581" spans="1:6" x14ac:dyDescent="0.2">
      <c r="B1581">
        <v>29</v>
      </c>
      <c r="C1581">
        <v>10.06</v>
      </c>
      <c r="D1581" t="s">
        <v>46</v>
      </c>
      <c r="E1581" t="s">
        <v>47</v>
      </c>
    </row>
    <row r="1582" spans="1:6" x14ac:dyDescent="0.2">
      <c r="B1582">
        <v>30</v>
      </c>
      <c r="C1582">
        <v>3.45</v>
      </c>
      <c r="D1582" t="s">
        <v>46</v>
      </c>
      <c r="E1582" t="s">
        <v>47</v>
      </c>
    </row>
    <row r="1583" spans="1:6" x14ac:dyDescent="0.2">
      <c r="A1583">
        <v>52</v>
      </c>
      <c r="B1583" t="s">
        <v>12</v>
      </c>
      <c r="C1583" t="s">
        <v>13</v>
      </c>
      <c r="D1583" t="s">
        <v>67</v>
      </c>
    </row>
    <row r="1584" spans="1:6" x14ac:dyDescent="0.2">
      <c r="B1584">
        <v>1</v>
      </c>
      <c r="C1584">
        <v>2.57</v>
      </c>
      <c r="D1584" t="s">
        <v>119</v>
      </c>
      <c r="E1584" t="s">
        <v>120</v>
      </c>
    </row>
    <row r="1585" spans="2:8" x14ac:dyDescent="0.2">
      <c r="B1585">
        <v>2</v>
      </c>
      <c r="C1585">
        <v>0.9</v>
      </c>
      <c r="D1585" t="s">
        <v>19</v>
      </c>
      <c r="E1585" t="s">
        <v>148</v>
      </c>
      <c r="F1585" t="s">
        <v>149</v>
      </c>
    </row>
    <row r="1586" spans="2:8" x14ac:dyDescent="0.2">
      <c r="B1586">
        <v>3</v>
      </c>
      <c r="C1586">
        <v>1.06</v>
      </c>
      <c r="D1586" t="s">
        <v>17</v>
      </c>
      <c r="E1586" t="s">
        <v>120</v>
      </c>
    </row>
    <row r="1587" spans="2:8" x14ac:dyDescent="0.2">
      <c r="B1587">
        <v>4</v>
      </c>
      <c r="C1587">
        <v>2.74</v>
      </c>
      <c r="D1587" t="s">
        <v>19</v>
      </c>
      <c r="E1587" t="s">
        <v>17</v>
      </c>
      <c r="F1587" t="s">
        <v>150</v>
      </c>
    </row>
    <row r="1588" spans="2:8" x14ac:dyDescent="0.2">
      <c r="B1588">
        <v>5</v>
      </c>
      <c r="C1588">
        <v>0.87</v>
      </c>
      <c r="D1588" t="s">
        <v>19</v>
      </c>
      <c r="E1588" t="s">
        <v>159</v>
      </c>
      <c r="F1588" t="s">
        <v>160</v>
      </c>
    </row>
    <row r="1589" spans="2:8" x14ac:dyDescent="0.2">
      <c r="B1589">
        <v>6</v>
      </c>
      <c r="C1589">
        <v>2.13</v>
      </c>
      <c r="D1589" t="s">
        <v>78</v>
      </c>
    </row>
    <row r="1590" spans="2:8" x14ac:dyDescent="0.2">
      <c r="B1590">
        <v>7</v>
      </c>
      <c r="C1590">
        <v>1.76</v>
      </c>
      <c r="D1590" t="s">
        <v>217</v>
      </c>
      <c r="E1590" t="s">
        <v>218</v>
      </c>
    </row>
    <row r="1591" spans="2:8" x14ac:dyDescent="0.2">
      <c r="B1591">
        <v>8</v>
      </c>
      <c r="C1591">
        <v>1.02</v>
      </c>
      <c r="D1591" t="s">
        <v>14</v>
      </c>
    </row>
    <row r="1592" spans="2:8" x14ac:dyDescent="0.2">
      <c r="B1592">
        <v>9</v>
      </c>
      <c r="C1592">
        <v>0.87</v>
      </c>
      <c r="D1592" t="s">
        <v>219</v>
      </c>
      <c r="E1592" t="s">
        <v>29</v>
      </c>
      <c r="F1592" t="s">
        <v>220</v>
      </c>
      <c r="G1592" t="s">
        <v>221</v>
      </c>
      <c r="H1592" t="s">
        <v>30</v>
      </c>
    </row>
    <row r="1593" spans="2:8" x14ac:dyDescent="0.2">
      <c r="B1593">
        <v>10</v>
      </c>
      <c r="C1593">
        <v>3.06</v>
      </c>
      <c r="D1593" t="s">
        <v>79</v>
      </c>
    </row>
    <row r="1594" spans="2:8" x14ac:dyDescent="0.2">
      <c r="B1594">
        <v>11</v>
      </c>
      <c r="C1594">
        <v>0.93</v>
      </c>
      <c r="D1594" t="s">
        <v>19</v>
      </c>
      <c r="E1594" t="s">
        <v>222</v>
      </c>
      <c r="F1594" t="s">
        <v>223</v>
      </c>
    </row>
    <row r="1595" spans="2:8" x14ac:dyDescent="0.2">
      <c r="B1595">
        <v>12</v>
      </c>
      <c r="C1595">
        <v>1.74</v>
      </c>
      <c r="D1595" t="s">
        <v>19</v>
      </c>
      <c r="E1595" t="s">
        <v>92</v>
      </c>
    </row>
    <row r="1596" spans="2:8" x14ac:dyDescent="0.2">
      <c r="B1596">
        <v>13</v>
      </c>
      <c r="C1596">
        <v>2.23</v>
      </c>
      <c r="D1596" t="s">
        <v>224</v>
      </c>
    </row>
    <row r="1597" spans="2:8" x14ac:dyDescent="0.2">
      <c r="B1597">
        <v>14</v>
      </c>
      <c r="C1597">
        <v>1.45</v>
      </c>
      <c r="D1597" t="s">
        <v>225</v>
      </c>
      <c r="E1597" t="s">
        <v>226</v>
      </c>
    </row>
    <row r="1598" spans="2:8" x14ac:dyDescent="0.2">
      <c r="B1598">
        <v>15</v>
      </c>
      <c r="C1598">
        <v>1.41</v>
      </c>
      <c r="D1598" t="s">
        <v>80</v>
      </c>
    </row>
    <row r="1599" spans="2:8" x14ac:dyDescent="0.2">
      <c r="B1599">
        <v>16</v>
      </c>
      <c r="C1599">
        <v>0.99</v>
      </c>
      <c r="D1599" t="s">
        <v>19</v>
      </c>
      <c r="E1599" t="s">
        <v>25</v>
      </c>
    </row>
    <row r="1600" spans="2:8" x14ac:dyDescent="0.2">
      <c r="B1600">
        <v>17</v>
      </c>
      <c r="C1600">
        <v>2.06</v>
      </c>
      <c r="D1600" t="s">
        <v>31</v>
      </c>
    </row>
    <row r="1601" spans="1:6" x14ac:dyDescent="0.2">
      <c r="B1601">
        <v>18</v>
      </c>
      <c r="C1601">
        <v>2.6</v>
      </c>
      <c r="D1601" t="s">
        <v>38</v>
      </c>
      <c r="E1601" t="s">
        <v>39</v>
      </c>
    </row>
    <row r="1602" spans="1:6" x14ac:dyDescent="0.2">
      <c r="B1602">
        <v>19</v>
      </c>
      <c r="C1602">
        <v>2.95</v>
      </c>
      <c r="D1602" t="s">
        <v>46</v>
      </c>
      <c r="E1602" t="s">
        <v>47</v>
      </c>
    </row>
    <row r="1603" spans="1:6" x14ac:dyDescent="0.2">
      <c r="B1603">
        <v>20</v>
      </c>
      <c r="C1603">
        <v>3.19</v>
      </c>
      <c r="D1603" t="s">
        <v>19</v>
      </c>
      <c r="E1603" t="s">
        <v>48</v>
      </c>
      <c r="F1603" t="s">
        <v>109</v>
      </c>
    </row>
    <row r="1604" spans="1:6" x14ac:dyDescent="0.2">
      <c r="B1604">
        <v>21</v>
      </c>
      <c r="C1604">
        <v>3.49</v>
      </c>
      <c r="D1604" t="s">
        <v>38</v>
      </c>
      <c r="E1604" t="s">
        <v>39</v>
      </c>
    </row>
    <row r="1605" spans="1:6" x14ac:dyDescent="0.2">
      <c r="B1605">
        <v>22</v>
      </c>
      <c r="C1605">
        <v>4.2699999999999996</v>
      </c>
      <c r="D1605" t="s">
        <v>46</v>
      </c>
      <c r="E1605" t="s">
        <v>47</v>
      </c>
    </row>
    <row r="1606" spans="1:6" x14ac:dyDescent="0.2">
      <c r="B1606">
        <v>23</v>
      </c>
      <c r="C1606">
        <v>5.23</v>
      </c>
      <c r="D1606" t="s">
        <v>46</v>
      </c>
      <c r="E1606" t="s">
        <v>47</v>
      </c>
    </row>
    <row r="1607" spans="1:6" x14ac:dyDescent="0.2">
      <c r="B1607">
        <v>24</v>
      </c>
      <c r="C1607">
        <v>4.88</v>
      </c>
      <c r="D1607" t="s">
        <v>49</v>
      </c>
      <c r="E1607" t="s">
        <v>50</v>
      </c>
    </row>
    <row r="1608" spans="1:6" x14ac:dyDescent="0.2">
      <c r="B1608">
        <v>25</v>
      </c>
      <c r="C1608">
        <v>9.3699999999999992</v>
      </c>
      <c r="D1608" t="s">
        <v>46</v>
      </c>
      <c r="E1608" t="s">
        <v>47</v>
      </c>
    </row>
    <row r="1609" spans="1:6" x14ac:dyDescent="0.2">
      <c r="B1609">
        <v>26</v>
      </c>
      <c r="C1609">
        <v>7.38</v>
      </c>
      <c r="D1609" t="s">
        <v>46</v>
      </c>
      <c r="E1609" t="s">
        <v>47</v>
      </c>
    </row>
    <row r="1610" spans="1:6" x14ac:dyDescent="0.2">
      <c r="B1610">
        <v>27</v>
      </c>
      <c r="C1610">
        <v>3.93</v>
      </c>
      <c r="D1610" t="s">
        <v>46</v>
      </c>
      <c r="E1610" t="s">
        <v>47</v>
      </c>
    </row>
    <row r="1611" spans="1:6" x14ac:dyDescent="0.2">
      <c r="B1611">
        <v>28</v>
      </c>
      <c r="C1611">
        <v>8.51</v>
      </c>
      <c r="D1611" t="s">
        <v>46</v>
      </c>
      <c r="E1611" t="s">
        <v>47</v>
      </c>
    </row>
    <row r="1612" spans="1:6" x14ac:dyDescent="0.2">
      <c r="B1612">
        <v>29</v>
      </c>
      <c r="C1612">
        <v>8.07</v>
      </c>
      <c r="D1612" t="s">
        <v>46</v>
      </c>
      <c r="E1612" t="s">
        <v>47</v>
      </c>
    </row>
    <row r="1613" spans="1:6" x14ac:dyDescent="0.2">
      <c r="B1613">
        <v>30</v>
      </c>
      <c r="C1613">
        <v>8.35</v>
      </c>
      <c r="D1613" t="s">
        <v>46</v>
      </c>
      <c r="E1613" t="s">
        <v>47</v>
      </c>
    </row>
    <row r="1614" spans="1:6" x14ac:dyDescent="0.2">
      <c r="A1614">
        <v>53</v>
      </c>
      <c r="B1614" t="s">
        <v>12</v>
      </c>
      <c r="C1614" t="s">
        <v>13</v>
      </c>
      <c r="D1614" t="s">
        <v>67</v>
      </c>
    </row>
    <row r="1615" spans="1:6" x14ac:dyDescent="0.2">
      <c r="B1615">
        <v>1</v>
      </c>
      <c r="C1615">
        <v>2.2999999999999998</v>
      </c>
      <c r="D1615" t="s">
        <v>119</v>
      </c>
      <c r="E1615" t="s">
        <v>120</v>
      </c>
    </row>
    <row r="1616" spans="1:6" x14ac:dyDescent="0.2">
      <c r="B1616">
        <v>2</v>
      </c>
      <c r="C1616">
        <v>1.1200000000000001</v>
      </c>
      <c r="D1616" t="s">
        <v>148</v>
      </c>
      <c r="E1616" t="s">
        <v>149</v>
      </c>
    </row>
    <row r="1617" spans="2:6" x14ac:dyDescent="0.2">
      <c r="B1617">
        <v>3</v>
      </c>
      <c r="C1617">
        <v>1.71</v>
      </c>
      <c r="D1617" t="s">
        <v>227</v>
      </c>
    </row>
    <row r="1618" spans="2:6" x14ac:dyDescent="0.2">
      <c r="B1618">
        <v>4</v>
      </c>
      <c r="C1618">
        <v>1.29</v>
      </c>
      <c r="D1618" t="s">
        <v>19</v>
      </c>
      <c r="E1618" t="s">
        <v>17</v>
      </c>
      <c r="F1618" t="s">
        <v>120</v>
      </c>
    </row>
    <row r="1619" spans="2:6" x14ac:dyDescent="0.2">
      <c r="B1619">
        <v>5</v>
      </c>
      <c r="C1619">
        <v>4.53</v>
      </c>
      <c r="D1619" t="s">
        <v>19</v>
      </c>
      <c r="E1619" t="s">
        <v>17</v>
      </c>
      <c r="F1619" t="s">
        <v>150</v>
      </c>
    </row>
    <row r="1620" spans="2:6" x14ac:dyDescent="0.2">
      <c r="B1620">
        <v>6</v>
      </c>
      <c r="C1620">
        <v>5.1100000000000003</v>
      </c>
      <c r="D1620" t="s">
        <v>102</v>
      </c>
      <c r="E1620" t="s">
        <v>103</v>
      </c>
    </row>
    <row r="1621" spans="2:6" x14ac:dyDescent="0.2">
      <c r="B1621">
        <v>7</v>
      </c>
      <c r="C1621">
        <v>1.22</v>
      </c>
      <c r="D1621" t="s">
        <v>14</v>
      </c>
    </row>
    <row r="1622" spans="2:6" x14ac:dyDescent="0.2">
      <c r="B1622">
        <v>8</v>
      </c>
      <c r="C1622">
        <v>0.97</v>
      </c>
      <c r="D1622" t="s">
        <v>154</v>
      </c>
    </row>
    <row r="1623" spans="2:6" x14ac:dyDescent="0.2">
      <c r="B1623">
        <v>9</v>
      </c>
      <c r="C1623">
        <v>5</v>
      </c>
      <c r="D1623" t="s">
        <v>79</v>
      </c>
    </row>
    <row r="1624" spans="2:6" x14ac:dyDescent="0.2">
      <c r="B1624">
        <v>10</v>
      </c>
      <c r="C1624">
        <v>1.2</v>
      </c>
      <c r="D1624" t="s">
        <v>25</v>
      </c>
    </row>
    <row r="1625" spans="2:6" x14ac:dyDescent="0.2">
      <c r="B1625">
        <v>11</v>
      </c>
      <c r="C1625">
        <v>1.82</v>
      </c>
      <c r="D1625" t="s">
        <v>169</v>
      </c>
      <c r="E1625" t="s">
        <v>170</v>
      </c>
    </row>
    <row r="1626" spans="2:6" x14ac:dyDescent="0.2">
      <c r="B1626">
        <v>12</v>
      </c>
      <c r="C1626">
        <v>5.38</v>
      </c>
      <c r="D1626" t="s">
        <v>80</v>
      </c>
    </row>
    <row r="1627" spans="2:6" x14ac:dyDescent="0.2">
      <c r="B1627">
        <v>13</v>
      </c>
      <c r="C1627">
        <v>1.1200000000000001</v>
      </c>
      <c r="D1627" t="s">
        <v>25</v>
      </c>
    </row>
    <row r="1628" spans="2:6" x14ac:dyDescent="0.2">
      <c r="B1628">
        <v>14</v>
      </c>
      <c r="C1628">
        <v>1.76</v>
      </c>
      <c r="D1628" t="s">
        <v>81</v>
      </c>
    </row>
    <row r="1629" spans="2:6" x14ac:dyDescent="0.2">
      <c r="B1629">
        <v>15</v>
      </c>
      <c r="C1629">
        <v>2.85</v>
      </c>
      <c r="D1629" t="s">
        <v>31</v>
      </c>
    </row>
    <row r="1630" spans="2:6" x14ac:dyDescent="0.2">
      <c r="B1630">
        <v>16</v>
      </c>
      <c r="C1630">
        <v>2.4300000000000002</v>
      </c>
      <c r="D1630" t="s">
        <v>38</v>
      </c>
      <c r="E1630" t="s">
        <v>39</v>
      </c>
    </row>
    <row r="1631" spans="2:6" x14ac:dyDescent="0.2">
      <c r="B1631">
        <v>17</v>
      </c>
      <c r="C1631">
        <v>1.05</v>
      </c>
      <c r="D1631" t="s">
        <v>25</v>
      </c>
    </row>
    <row r="1632" spans="2:6" x14ac:dyDescent="0.2">
      <c r="B1632">
        <v>18</v>
      </c>
      <c r="C1632">
        <v>2.7</v>
      </c>
      <c r="D1632" t="s">
        <v>46</v>
      </c>
      <c r="E1632" t="s">
        <v>47</v>
      </c>
    </row>
    <row r="1633" spans="1:6" x14ac:dyDescent="0.2">
      <c r="B1633">
        <v>19</v>
      </c>
      <c r="C1633">
        <v>3.01</v>
      </c>
      <c r="D1633" t="s">
        <v>19</v>
      </c>
      <c r="E1633" t="s">
        <v>48</v>
      </c>
      <c r="F1633" t="s">
        <v>109</v>
      </c>
    </row>
    <row r="1634" spans="1:6" x14ac:dyDescent="0.2">
      <c r="B1634">
        <v>20</v>
      </c>
      <c r="C1634">
        <v>0.97</v>
      </c>
      <c r="D1634" t="s">
        <v>155</v>
      </c>
      <c r="E1634" t="s">
        <v>156</v>
      </c>
      <c r="F1634" t="s">
        <v>157</v>
      </c>
    </row>
    <row r="1635" spans="1:6" x14ac:dyDescent="0.2">
      <c r="B1635">
        <v>21</v>
      </c>
      <c r="C1635">
        <v>3.08</v>
      </c>
      <c r="D1635" t="s">
        <v>38</v>
      </c>
      <c r="E1635" t="s">
        <v>39</v>
      </c>
    </row>
    <row r="1636" spans="1:6" x14ac:dyDescent="0.2">
      <c r="B1636">
        <v>22</v>
      </c>
      <c r="C1636">
        <v>3.81</v>
      </c>
      <c r="D1636" t="s">
        <v>46</v>
      </c>
      <c r="E1636" t="s">
        <v>47</v>
      </c>
    </row>
    <row r="1637" spans="1:6" x14ac:dyDescent="0.2">
      <c r="B1637">
        <v>23</v>
      </c>
      <c r="C1637">
        <v>4.6900000000000004</v>
      </c>
      <c r="D1637" t="s">
        <v>46</v>
      </c>
      <c r="E1637" t="s">
        <v>47</v>
      </c>
    </row>
    <row r="1638" spans="1:6" x14ac:dyDescent="0.2">
      <c r="B1638">
        <v>24</v>
      </c>
      <c r="C1638">
        <v>3.37</v>
      </c>
      <c r="D1638" t="s">
        <v>49</v>
      </c>
      <c r="E1638" t="s">
        <v>50</v>
      </c>
    </row>
    <row r="1639" spans="1:6" x14ac:dyDescent="0.2">
      <c r="B1639">
        <v>25</v>
      </c>
      <c r="C1639">
        <v>5</v>
      </c>
      <c r="D1639" t="s">
        <v>46</v>
      </c>
      <c r="E1639" t="s">
        <v>47</v>
      </c>
    </row>
    <row r="1640" spans="1:6" x14ac:dyDescent="0.2">
      <c r="B1640">
        <v>26</v>
      </c>
      <c r="C1640">
        <v>6.53</v>
      </c>
      <c r="D1640" t="s">
        <v>46</v>
      </c>
      <c r="E1640" t="s">
        <v>47</v>
      </c>
    </row>
    <row r="1641" spans="1:6" x14ac:dyDescent="0.2">
      <c r="B1641">
        <v>27</v>
      </c>
      <c r="C1641">
        <v>6.28</v>
      </c>
    </row>
    <row r="1642" spans="1:6" x14ac:dyDescent="0.2">
      <c r="B1642">
        <v>28</v>
      </c>
      <c r="C1642">
        <v>7.68</v>
      </c>
    </row>
    <row r="1643" spans="1:6" x14ac:dyDescent="0.2">
      <c r="B1643">
        <v>29</v>
      </c>
      <c r="C1643">
        <v>7.46</v>
      </c>
    </row>
    <row r="1644" spans="1:6" x14ac:dyDescent="0.2">
      <c r="B1644">
        <v>30</v>
      </c>
      <c r="C1644">
        <v>4.5599999999999996</v>
      </c>
    </row>
    <row r="1645" spans="1:6" x14ac:dyDescent="0.2">
      <c r="A1645">
        <v>54</v>
      </c>
      <c r="B1645" t="s">
        <v>12</v>
      </c>
      <c r="C1645" t="s">
        <v>13</v>
      </c>
      <c r="D1645" t="s">
        <v>67</v>
      </c>
    </row>
    <row r="1646" spans="1:6" x14ac:dyDescent="0.2">
      <c r="B1646">
        <v>1</v>
      </c>
      <c r="C1646">
        <v>1.49</v>
      </c>
      <c r="D1646" t="s">
        <v>119</v>
      </c>
      <c r="E1646" t="s">
        <v>120</v>
      </c>
    </row>
    <row r="1647" spans="1:6" x14ac:dyDescent="0.2">
      <c r="B1647">
        <v>2</v>
      </c>
      <c r="C1647">
        <v>1.39</v>
      </c>
      <c r="D1647" t="s">
        <v>211</v>
      </c>
      <c r="E1647" t="s">
        <v>212</v>
      </c>
    </row>
    <row r="1648" spans="1:6" x14ac:dyDescent="0.2">
      <c r="B1648">
        <v>3</v>
      </c>
      <c r="C1648">
        <v>0.79</v>
      </c>
      <c r="D1648" t="s">
        <v>17</v>
      </c>
      <c r="E1648" t="s">
        <v>120</v>
      </c>
    </row>
    <row r="1649" spans="2:6" x14ac:dyDescent="0.2">
      <c r="B1649">
        <v>4</v>
      </c>
      <c r="C1649">
        <v>5.26</v>
      </c>
      <c r="D1649" t="s">
        <v>19</v>
      </c>
      <c r="E1649" t="s">
        <v>17</v>
      </c>
      <c r="F1649" t="s">
        <v>150</v>
      </c>
    </row>
    <row r="1650" spans="2:6" x14ac:dyDescent="0.2">
      <c r="B1650">
        <v>5</v>
      </c>
      <c r="C1650">
        <v>2.2400000000000002</v>
      </c>
      <c r="D1650" t="s">
        <v>228</v>
      </c>
      <c r="E1650" t="s">
        <v>229</v>
      </c>
    </row>
    <row r="1651" spans="2:6" x14ac:dyDescent="0.2">
      <c r="B1651">
        <v>6</v>
      </c>
      <c r="C1651">
        <v>1.53</v>
      </c>
      <c r="D1651" t="s">
        <v>19</v>
      </c>
      <c r="E1651" t="s">
        <v>14</v>
      </c>
    </row>
    <row r="1652" spans="2:6" x14ac:dyDescent="0.2">
      <c r="B1652">
        <v>7</v>
      </c>
      <c r="C1652">
        <v>0.8</v>
      </c>
      <c r="D1652" t="s">
        <v>154</v>
      </c>
    </row>
    <row r="1653" spans="2:6" x14ac:dyDescent="0.2">
      <c r="B1653">
        <v>8</v>
      </c>
      <c r="C1653">
        <v>3.59</v>
      </c>
      <c r="D1653" t="s">
        <v>79</v>
      </c>
    </row>
    <row r="1654" spans="2:6" x14ac:dyDescent="0.2">
      <c r="B1654">
        <v>9</v>
      </c>
      <c r="C1654">
        <v>1.26</v>
      </c>
      <c r="D1654" t="s">
        <v>92</v>
      </c>
    </row>
    <row r="1655" spans="2:6" x14ac:dyDescent="0.2">
      <c r="B1655">
        <v>10</v>
      </c>
      <c r="C1655">
        <v>1.1200000000000001</v>
      </c>
      <c r="D1655" t="s">
        <v>138</v>
      </c>
      <c r="E1655" t="s">
        <v>139</v>
      </c>
    </row>
    <row r="1656" spans="2:6" x14ac:dyDescent="0.2">
      <c r="B1656">
        <v>11</v>
      </c>
      <c r="C1656">
        <v>5.69</v>
      </c>
      <c r="D1656" t="s">
        <v>169</v>
      </c>
      <c r="E1656" t="s">
        <v>170</v>
      </c>
    </row>
    <row r="1657" spans="2:6" x14ac:dyDescent="0.2">
      <c r="B1657">
        <v>12</v>
      </c>
      <c r="C1657">
        <v>3.29</v>
      </c>
      <c r="D1657" t="s">
        <v>80</v>
      </c>
    </row>
    <row r="1658" spans="2:6" x14ac:dyDescent="0.2">
      <c r="B1658">
        <v>13</v>
      </c>
      <c r="C1658">
        <v>0.61</v>
      </c>
      <c r="D1658" t="s">
        <v>26</v>
      </c>
      <c r="E1658" t="s">
        <v>27</v>
      </c>
    </row>
    <row r="1659" spans="2:6" x14ac:dyDescent="0.2">
      <c r="B1659">
        <v>14</v>
      </c>
      <c r="C1659">
        <v>1.1200000000000001</v>
      </c>
      <c r="D1659" t="s">
        <v>25</v>
      </c>
    </row>
    <row r="1660" spans="2:6" x14ac:dyDescent="0.2">
      <c r="B1660">
        <v>15</v>
      </c>
      <c r="C1660">
        <v>1.4</v>
      </c>
      <c r="D1660" t="s">
        <v>81</v>
      </c>
    </row>
    <row r="1661" spans="2:6" x14ac:dyDescent="0.2">
      <c r="B1661">
        <v>16</v>
      </c>
      <c r="C1661">
        <v>5.88</v>
      </c>
      <c r="D1661" t="s">
        <v>31</v>
      </c>
    </row>
    <row r="1662" spans="2:6" x14ac:dyDescent="0.2">
      <c r="B1662">
        <v>17</v>
      </c>
      <c r="C1662">
        <v>2.93</v>
      </c>
      <c r="D1662" t="s">
        <v>38</v>
      </c>
      <c r="E1662" t="s">
        <v>39</v>
      </c>
    </row>
    <row r="1663" spans="2:6" x14ac:dyDescent="0.2">
      <c r="B1663">
        <v>18</v>
      </c>
      <c r="C1663">
        <v>1.03</v>
      </c>
      <c r="D1663" t="s">
        <v>25</v>
      </c>
    </row>
    <row r="1664" spans="2:6" x14ac:dyDescent="0.2">
      <c r="B1664">
        <v>19</v>
      </c>
      <c r="C1664">
        <v>3.35</v>
      </c>
      <c r="D1664" t="s">
        <v>46</v>
      </c>
      <c r="E1664" t="s">
        <v>47</v>
      </c>
    </row>
    <row r="1665" spans="1:6" x14ac:dyDescent="0.2">
      <c r="B1665">
        <v>20</v>
      </c>
      <c r="C1665">
        <v>0.67</v>
      </c>
      <c r="D1665" t="s">
        <v>108</v>
      </c>
    </row>
    <row r="1666" spans="1:6" x14ac:dyDescent="0.2">
      <c r="B1666">
        <v>21</v>
      </c>
      <c r="C1666">
        <v>3.62</v>
      </c>
      <c r="D1666" t="s">
        <v>19</v>
      </c>
      <c r="E1666" t="s">
        <v>48</v>
      </c>
      <c r="F1666" t="s">
        <v>109</v>
      </c>
    </row>
    <row r="1667" spans="1:6" x14ac:dyDescent="0.2">
      <c r="B1667">
        <v>22</v>
      </c>
      <c r="C1667">
        <v>1.24</v>
      </c>
      <c r="D1667" t="s">
        <v>155</v>
      </c>
      <c r="E1667" t="s">
        <v>156</v>
      </c>
      <c r="F1667" t="s">
        <v>157</v>
      </c>
    </row>
    <row r="1668" spans="1:6" x14ac:dyDescent="0.2">
      <c r="B1668">
        <v>23</v>
      </c>
      <c r="C1668">
        <v>3.84</v>
      </c>
      <c r="D1668" t="s">
        <v>38</v>
      </c>
      <c r="E1668" t="s">
        <v>39</v>
      </c>
    </row>
    <row r="1669" spans="1:6" x14ac:dyDescent="0.2">
      <c r="B1669">
        <v>24</v>
      </c>
      <c r="C1669">
        <v>4.75</v>
      </c>
      <c r="D1669" t="s">
        <v>46</v>
      </c>
      <c r="E1669" t="s">
        <v>47</v>
      </c>
    </row>
    <row r="1670" spans="1:6" x14ac:dyDescent="0.2">
      <c r="B1670">
        <v>25</v>
      </c>
      <c r="C1670">
        <v>6.1</v>
      </c>
      <c r="D1670" t="s">
        <v>46</v>
      </c>
      <c r="E1670" t="s">
        <v>47</v>
      </c>
    </row>
    <row r="1671" spans="1:6" x14ac:dyDescent="0.2">
      <c r="B1671">
        <v>26</v>
      </c>
      <c r="C1671">
        <v>3.6</v>
      </c>
      <c r="D1671" t="s">
        <v>49</v>
      </c>
      <c r="E1671" t="s">
        <v>50</v>
      </c>
    </row>
    <row r="1672" spans="1:6" x14ac:dyDescent="0.2">
      <c r="B1672">
        <v>27</v>
      </c>
      <c r="C1672">
        <v>3.88</v>
      </c>
      <c r="D1672" t="s">
        <v>46</v>
      </c>
      <c r="E1672" t="s">
        <v>47</v>
      </c>
    </row>
    <row r="1673" spans="1:6" x14ac:dyDescent="0.2">
      <c r="B1673">
        <v>28</v>
      </c>
      <c r="C1673">
        <v>8.44</v>
      </c>
      <c r="D1673" t="s">
        <v>46</v>
      </c>
      <c r="E1673" t="s">
        <v>47</v>
      </c>
    </row>
    <row r="1674" spans="1:6" x14ac:dyDescent="0.2">
      <c r="B1674">
        <v>29</v>
      </c>
      <c r="C1674">
        <v>9.69</v>
      </c>
      <c r="D1674" t="s">
        <v>46</v>
      </c>
      <c r="E1674" t="s">
        <v>47</v>
      </c>
    </row>
    <row r="1675" spans="1:6" x14ac:dyDescent="0.2">
      <c r="B1675">
        <v>30</v>
      </c>
      <c r="C1675">
        <v>9.39</v>
      </c>
      <c r="D1675" t="s">
        <v>46</v>
      </c>
      <c r="E1675" t="s">
        <v>47</v>
      </c>
    </row>
    <row r="1676" spans="1:6" x14ac:dyDescent="0.2">
      <c r="A1676">
        <v>55</v>
      </c>
      <c r="B1676" t="s">
        <v>12</v>
      </c>
      <c r="C1676" t="s">
        <v>13</v>
      </c>
      <c r="D1676" t="s">
        <v>67</v>
      </c>
    </row>
    <row r="1677" spans="1:6" x14ac:dyDescent="0.2">
      <c r="B1677">
        <v>1</v>
      </c>
      <c r="C1677">
        <v>1.49</v>
      </c>
      <c r="D1677" t="s">
        <v>119</v>
      </c>
      <c r="E1677" t="s">
        <v>120</v>
      </c>
    </row>
    <row r="1678" spans="1:6" x14ac:dyDescent="0.2">
      <c r="B1678">
        <v>2</v>
      </c>
      <c r="C1678">
        <v>1.43</v>
      </c>
      <c r="D1678" t="s">
        <v>19</v>
      </c>
      <c r="E1678" t="s">
        <v>148</v>
      </c>
      <c r="F1678" t="s">
        <v>149</v>
      </c>
    </row>
    <row r="1679" spans="1:6" x14ac:dyDescent="0.2">
      <c r="B1679">
        <v>3</v>
      </c>
      <c r="C1679">
        <v>1.72</v>
      </c>
      <c r="D1679" t="s">
        <v>19</v>
      </c>
      <c r="E1679" t="s">
        <v>17</v>
      </c>
      <c r="F1679" t="s">
        <v>34</v>
      </c>
    </row>
    <row r="1680" spans="1:6" x14ac:dyDescent="0.2">
      <c r="B1680">
        <v>4</v>
      </c>
      <c r="C1680">
        <v>0.8</v>
      </c>
      <c r="D1680" t="s">
        <v>230</v>
      </c>
      <c r="E1680" t="s">
        <v>231</v>
      </c>
    </row>
    <row r="1681" spans="2:6" x14ac:dyDescent="0.2">
      <c r="B1681">
        <v>5</v>
      </c>
      <c r="C1681">
        <v>1.03</v>
      </c>
      <c r="D1681" t="s">
        <v>17</v>
      </c>
      <c r="E1681" t="s">
        <v>120</v>
      </c>
    </row>
    <row r="1682" spans="2:6" x14ac:dyDescent="0.2">
      <c r="B1682">
        <v>6</v>
      </c>
      <c r="C1682">
        <v>2.2799999999999998</v>
      </c>
      <c r="D1682" t="s">
        <v>19</v>
      </c>
      <c r="E1682" t="s">
        <v>232</v>
      </c>
    </row>
    <row r="1683" spans="2:6" x14ac:dyDescent="0.2">
      <c r="B1683">
        <v>7</v>
      </c>
      <c r="C1683">
        <v>2</v>
      </c>
      <c r="D1683" t="s">
        <v>102</v>
      </c>
      <c r="E1683" t="s">
        <v>103</v>
      </c>
    </row>
    <row r="1684" spans="2:6" x14ac:dyDescent="0.2">
      <c r="B1684">
        <v>8</v>
      </c>
      <c r="C1684">
        <v>1.24</v>
      </c>
      <c r="D1684" t="s">
        <v>233</v>
      </c>
      <c r="E1684" t="s">
        <v>223</v>
      </c>
    </row>
    <row r="1685" spans="2:6" x14ac:dyDescent="0.2">
      <c r="B1685">
        <v>9</v>
      </c>
      <c r="C1685">
        <v>1.24</v>
      </c>
      <c r="D1685" t="s">
        <v>14</v>
      </c>
    </row>
    <row r="1686" spans="2:6" x14ac:dyDescent="0.2">
      <c r="B1686">
        <v>10</v>
      </c>
      <c r="C1686">
        <v>1.33</v>
      </c>
      <c r="D1686" t="s">
        <v>104</v>
      </c>
    </row>
    <row r="1687" spans="2:6" x14ac:dyDescent="0.2">
      <c r="B1687">
        <v>11</v>
      </c>
      <c r="C1687">
        <v>1.86</v>
      </c>
      <c r="D1687" t="s">
        <v>19</v>
      </c>
      <c r="E1687" t="s">
        <v>79</v>
      </c>
    </row>
    <row r="1688" spans="2:6" x14ac:dyDescent="0.2">
      <c r="B1688">
        <v>12</v>
      </c>
      <c r="C1688">
        <v>1.29</v>
      </c>
      <c r="D1688" t="s">
        <v>138</v>
      </c>
      <c r="E1688" t="s">
        <v>139</v>
      </c>
    </row>
    <row r="1689" spans="2:6" x14ac:dyDescent="0.2">
      <c r="B1689">
        <v>13</v>
      </c>
      <c r="C1689">
        <v>2.2599999999999998</v>
      </c>
      <c r="D1689" t="s">
        <v>80</v>
      </c>
    </row>
    <row r="1690" spans="2:6" x14ac:dyDescent="0.2">
      <c r="B1690">
        <v>14</v>
      </c>
      <c r="C1690">
        <v>1.49</v>
      </c>
      <c r="D1690" t="s">
        <v>19</v>
      </c>
      <c r="E1690" t="s">
        <v>25</v>
      </c>
    </row>
    <row r="1691" spans="2:6" x14ac:dyDescent="0.2">
      <c r="B1691">
        <v>15</v>
      </c>
      <c r="C1691">
        <v>2.94</v>
      </c>
      <c r="D1691" t="s">
        <v>31</v>
      </c>
    </row>
    <row r="1692" spans="2:6" x14ac:dyDescent="0.2">
      <c r="B1692">
        <v>16</v>
      </c>
      <c r="C1692">
        <v>2.23</v>
      </c>
      <c r="D1692" t="s">
        <v>167</v>
      </c>
      <c r="E1692" t="s">
        <v>168</v>
      </c>
    </row>
    <row r="1693" spans="2:6" x14ac:dyDescent="0.2">
      <c r="B1693">
        <v>17</v>
      </c>
      <c r="C1693">
        <v>2.59</v>
      </c>
      <c r="D1693" t="s">
        <v>38</v>
      </c>
      <c r="E1693" t="s">
        <v>39</v>
      </c>
    </row>
    <row r="1694" spans="2:6" x14ac:dyDescent="0.2">
      <c r="B1694">
        <v>18</v>
      </c>
      <c r="C1694">
        <v>1.07</v>
      </c>
      <c r="D1694" t="s">
        <v>25</v>
      </c>
    </row>
    <row r="1695" spans="2:6" x14ac:dyDescent="0.2">
      <c r="B1695">
        <v>19</v>
      </c>
      <c r="C1695">
        <v>2.9</v>
      </c>
      <c r="D1695" t="s">
        <v>46</v>
      </c>
      <c r="E1695" t="s">
        <v>47</v>
      </c>
    </row>
    <row r="1696" spans="2:6" x14ac:dyDescent="0.2">
      <c r="B1696">
        <v>20</v>
      </c>
      <c r="C1696">
        <v>3.15</v>
      </c>
      <c r="D1696" t="s">
        <v>19</v>
      </c>
      <c r="E1696" t="s">
        <v>48</v>
      </c>
      <c r="F1696" t="s">
        <v>109</v>
      </c>
    </row>
    <row r="1697" spans="1:6" x14ac:dyDescent="0.2">
      <c r="B1697">
        <v>21</v>
      </c>
      <c r="C1697">
        <v>3.44</v>
      </c>
      <c r="D1697" t="s">
        <v>38</v>
      </c>
      <c r="E1697" t="s">
        <v>39</v>
      </c>
    </row>
    <row r="1698" spans="1:6" x14ac:dyDescent="0.2">
      <c r="B1698">
        <v>22</v>
      </c>
      <c r="C1698">
        <v>4.22</v>
      </c>
      <c r="D1698" t="s">
        <v>46</v>
      </c>
      <c r="E1698" t="s">
        <v>47</v>
      </c>
    </row>
    <row r="1699" spans="1:6" x14ac:dyDescent="0.2">
      <c r="B1699">
        <v>23</v>
      </c>
      <c r="C1699">
        <v>5.27</v>
      </c>
      <c r="D1699" t="s">
        <v>46</v>
      </c>
      <c r="E1699" t="s">
        <v>47</v>
      </c>
    </row>
    <row r="1700" spans="1:6" x14ac:dyDescent="0.2">
      <c r="B1700">
        <v>24</v>
      </c>
      <c r="C1700">
        <v>5.29</v>
      </c>
      <c r="D1700" t="s">
        <v>49</v>
      </c>
      <c r="E1700" t="s">
        <v>50</v>
      </c>
    </row>
    <row r="1701" spans="1:6" x14ac:dyDescent="0.2">
      <c r="B1701">
        <v>25</v>
      </c>
      <c r="C1701">
        <v>8.57</v>
      </c>
      <c r="D1701" t="s">
        <v>46</v>
      </c>
      <c r="E1701" t="s">
        <v>47</v>
      </c>
    </row>
    <row r="1702" spans="1:6" x14ac:dyDescent="0.2">
      <c r="B1702">
        <v>26</v>
      </c>
      <c r="C1702">
        <v>7.16</v>
      </c>
      <c r="D1702" t="s">
        <v>46</v>
      </c>
      <c r="E1702" t="s">
        <v>47</v>
      </c>
    </row>
    <row r="1703" spans="1:6" x14ac:dyDescent="0.2">
      <c r="B1703">
        <v>27</v>
      </c>
      <c r="C1703">
        <v>5.05</v>
      </c>
      <c r="D1703" t="s">
        <v>46</v>
      </c>
      <c r="E1703" t="s">
        <v>47</v>
      </c>
    </row>
    <row r="1704" spans="1:6" x14ac:dyDescent="0.2">
      <c r="B1704">
        <v>28</v>
      </c>
      <c r="C1704">
        <v>8.51</v>
      </c>
    </row>
    <row r="1705" spans="1:6" x14ac:dyDescent="0.2">
      <c r="B1705">
        <v>29</v>
      </c>
      <c r="C1705">
        <v>8.36</v>
      </c>
    </row>
    <row r="1706" spans="1:6" x14ac:dyDescent="0.2">
      <c r="B1706">
        <v>30</v>
      </c>
      <c r="C1706">
        <v>7.8</v>
      </c>
    </row>
    <row r="1707" spans="1:6" x14ac:dyDescent="0.2">
      <c r="A1707">
        <v>56</v>
      </c>
      <c r="B1707" t="s">
        <v>12</v>
      </c>
      <c r="C1707" t="s">
        <v>13</v>
      </c>
      <c r="D1707" t="s">
        <v>67</v>
      </c>
    </row>
    <row r="1708" spans="1:6" x14ac:dyDescent="0.2">
      <c r="B1708">
        <v>1</v>
      </c>
      <c r="C1708">
        <v>1.56</v>
      </c>
      <c r="D1708" t="s">
        <v>148</v>
      </c>
      <c r="E1708" t="s">
        <v>149</v>
      </c>
    </row>
    <row r="1709" spans="1:6" x14ac:dyDescent="0.2">
      <c r="B1709">
        <v>2</v>
      </c>
      <c r="C1709">
        <v>1.43</v>
      </c>
      <c r="D1709" t="s">
        <v>19</v>
      </c>
      <c r="E1709" t="s">
        <v>144</v>
      </c>
      <c r="F1709" t="s">
        <v>149</v>
      </c>
    </row>
    <row r="1710" spans="1:6" x14ac:dyDescent="0.2">
      <c r="B1710">
        <v>3</v>
      </c>
      <c r="C1710">
        <v>0.77</v>
      </c>
      <c r="D1710" t="s">
        <v>19</v>
      </c>
      <c r="E1710" t="s">
        <v>234</v>
      </c>
      <c r="F1710" t="s">
        <v>235</v>
      </c>
    </row>
    <row r="1711" spans="1:6" x14ac:dyDescent="0.2">
      <c r="B1711">
        <v>4</v>
      </c>
      <c r="C1711">
        <v>1.85</v>
      </c>
      <c r="D1711" t="s">
        <v>19</v>
      </c>
      <c r="E1711" t="s">
        <v>14</v>
      </c>
    </row>
    <row r="1712" spans="1:6" x14ac:dyDescent="0.2">
      <c r="B1712">
        <v>5</v>
      </c>
      <c r="C1712">
        <v>1.57</v>
      </c>
      <c r="D1712" t="s">
        <v>104</v>
      </c>
    </row>
    <row r="1713" spans="2:6" x14ac:dyDescent="0.2">
      <c r="B1713">
        <v>6</v>
      </c>
      <c r="C1713">
        <v>1.37</v>
      </c>
      <c r="D1713" t="s">
        <v>19</v>
      </c>
      <c r="E1713" t="s">
        <v>79</v>
      </c>
    </row>
    <row r="1714" spans="2:6" x14ac:dyDescent="0.2">
      <c r="B1714">
        <v>7</v>
      </c>
      <c r="C1714">
        <v>1.56</v>
      </c>
      <c r="D1714" t="s">
        <v>25</v>
      </c>
    </row>
    <row r="1715" spans="2:6" x14ac:dyDescent="0.2">
      <c r="B1715">
        <v>8</v>
      </c>
      <c r="C1715">
        <v>1.88</v>
      </c>
      <c r="D1715" t="s">
        <v>169</v>
      </c>
      <c r="E1715" t="s">
        <v>170</v>
      </c>
    </row>
    <row r="1716" spans="2:6" x14ac:dyDescent="0.2">
      <c r="B1716">
        <v>9</v>
      </c>
      <c r="C1716">
        <v>0.85</v>
      </c>
      <c r="D1716" t="s">
        <v>37</v>
      </c>
    </row>
    <row r="1717" spans="2:6" x14ac:dyDescent="0.2">
      <c r="B1717">
        <v>10</v>
      </c>
      <c r="C1717">
        <v>2.04</v>
      </c>
      <c r="D1717" t="s">
        <v>80</v>
      </c>
    </row>
    <row r="1718" spans="2:6" x14ac:dyDescent="0.2">
      <c r="B1718">
        <v>11</v>
      </c>
      <c r="C1718">
        <v>1.85</v>
      </c>
      <c r="D1718" t="s">
        <v>19</v>
      </c>
      <c r="E1718" t="s">
        <v>25</v>
      </c>
    </row>
    <row r="1719" spans="2:6" x14ac:dyDescent="0.2">
      <c r="B1719">
        <v>12</v>
      </c>
      <c r="C1719">
        <v>5.41</v>
      </c>
      <c r="D1719" t="s">
        <v>31</v>
      </c>
    </row>
    <row r="1720" spans="2:6" x14ac:dyDescent="0.2">
      <c r="B1720">
        <v>13</v>
      </c>
      <c r="C1720">
        <v>1.1599999999999999</v>
      </c>
      <c r="D1720" t="s">
        <v>25</v>
      </c>
    </row>
    <row r="1721" spans="2:6" x14ac:dyDescent="0.2">
      <c r="B1721">
        <v>14</v>
      </c>
      <c r="C1721">
        <v>2.2599999999999998</v>
      </c>
      <c r="D1721" t="s">
        <v>38</v>
      </c>
      <c r="E1721" t="s">
        <v>39</v>
      </c>
    </row>
    <row r="1722" spans="2:6" x14ac:dyDescent="0.2">
      <c r="B1722">
        <v>15</v>
      </c>
      <c r="C1722">
        <v>1.44</v>
      </c>
      <c r="D1722" t="s">
        <v>108</v>
      </c>
    </row>
    <row r="1723" spans="2:6" x14ac:dyDescent="0.2">
      <c r="B1723">
        <v>16</v>
      </c>
      <c r="C1723">
        <v>2.57</v>
      </c>
      <c r="D1723" t="s">
        <v>46</v>
      </c>
      <c r="E1723" t="s">
        <v>47</v>
      </c>
    </row>
    <row r="1724" spans="2:6" x14ac:dyDescent="0.2">
      <c r="B1724">
        <v>17</v>
      </c>
      <c r="C1724">
        <v>0.85</v>
      </c>
      <c r="D1724" t="s">
        <v>108</v>
      </c>
    </row>
    <row r="1725" spans="2:6" x14ac:dyDescent="0.2">
      <c r="B1725">
        <v>18</v>
      </c>
      <c r="C1725">
        <v>2.89</v>
      </c>
      <c r="D1725" t="s">
        <v>19</v>
      </c>
      <c r="E1725" t="s">
        <v>48</v>
      </c>
      <c r="F1725" t="s">
        <v>109</v>
      </c>
    </row>
    <row r="1726" spans="2:6" x14ac:dyDescent="0.2">
      <c r="B1726">
        <v>19</v>
      </c>
      <c r="C1726">
        <v>1.24</v>
      </c>
      <c r="D1726" t="s">
        <v>155</v>
      </c>
      <c r="E1726" t="s">
        <v>156</v>
      </c>
      <c r="F1726" t="s">
        <v>157</v>
      </c>
    </row>
    <row r="1727" spans="2:6" x14ac:dyDescent="0.2">
      <c r="B1727">
        <v>20</v>
      </c>
      <c r="C1727">
        <v>3.08</v>
      </c>
      <c r="D1727" t="s">
        <v>38</v>
      </c>
      <c r="E1727" t="s">
        <v>39</v>
      </c>
    </row>
    <row r="1728" spans="2:6" x14ac:dyDescent="0.2">
      <c r="B1728">
        <v>21</v>
      </c>
      <c r="C1728">
        <v>3.81</v>
      </c>
      <c r="D1728" t="s">
        <v>46</v>
      </c>
      <c r="E1728" t="s">
        <v>47</v>
      </c>
    </row>
    <row r="1729" spans="1:5" x14ac:dyDescent="0.2">
      <c r="B1729">
        <v>22</v>
      </c>
      <c r="C1729">
        <v>4.8</v>
      </c>
      <c r="D1729" t="s">
        <v>46</v>
      </c>
      <c r="E1729" t="s">
        <v>47</v>
      </c>
    </row>
    <row r="1730" spans="1:5" x14ac:dyDescent="0.2">
      <c r="B1730">
        <v>23</v>
      </c>
      <c r="C1730">
        <v>5.84</v>
      </c>
      <c r="D1730" t="s">
        <v>49</v>
      </c>
      <c r="E1730" t="s">
        <v>50</v>
      </c>
    </row>
    <row r="1731" spans="1:5" x14ac:dyDescent="0.2">
      <c r="B1731">
        <v>24</v>
      </c>
      <c r="C1731">
        <v>6.65</v>
      </c>
    </row>
    <row r="1732" spans="1:5" x14ac:dyDescent="0.2">
      <c r="B1732">
        <v>25</v>
      </c>
      <c r="C1732">
        <v>6.99</v>
      </c>
    </row>
    <row r="1733" spans="1:5" x14ac:dyDescent="0.2">
      <c r="B1733">
        <v>26</v>
      </c>
      <c r="C1733">
        <v>4</v>
      </c>
      <c r="D1733" t="s">
        <v>19</v>
      </c>
    </row>
    <row r="1734" spans="1:5" x14ac:dyDescent="0.2">
      <c r="B1734">
        <v>27</v>
      </c>
      <c r="C1734">
        <v>8.24</v>
      </c>
    </row>
    <row r="1735" spans="1:5" x14ac:dyDescent="0.2">
      <c r="B1735">
        <v>28</v>
      </c>
      <c r="C1735">
        <v>7.65</v>
      </c>
    </row>
    <row r="1736" spans="1:5" x14ac:dyDescent="0.2">
      <c r="B1736">
        <v>29</v>
      </c>
      <c r="C1736">
        <v>7.97</v>
      </c>
    </row>
    <row r="1737" spans="1:5" x14ac:dyDescent="0.2">
      <c r="B1737">
        <v>30</v>
      </c>
      <c r="C1737">
        <v>6.44</v>
      </c>
    </row>
    <row r="1738" spans="1:5" x14ac:dyDescent="0.2">
      <c r="A1738">
        <v>57</v>
      </c>
      <c r="B1738" t="s">
        <v>12</v>
      </c>
      <c r="C1738" t="s">
        <v>13</v>
      </c>
      <c r="D1738" t="s">
        <v>67</v>
      </c>
    </row>
    <row r="1739" spans="1:5" x14ac:dyDescent="0.2">
      <c r="B1739">
        <v>1</v>
      </c>
      <c r="C1739">
        <v>1.66</v>
      </c>
      <c r="D1739" t="s">
        <v>134</v>
      </c>
      <c r="E1739" t="s">
        <v>135</v>
      </c>
    </row>
    <row r="1740" spans="1:5" x14ac:dyDescent="0.2">
      <c r="B1740">
        <v>2</v>
      </c>
      <c r="C1740">
        <v>0.82</v>
      </c>
      <c r="D1740" t="s">
        <v>165</v>
      </c>
      <c r="E1740" t="s">
        <v>236</v>
      </c>
    </row>
    <row r="1741" spans="1:5" x14ac:dyDescent="0.2">
      <c r="B1741">
        <v>3</v>
      </c>
      <c r="C1741">
        <v>2.29</v>
      </c>
      <c r="D1741" t="s">
        <v>14</v>
      </c>
    </row>
    <row r="1742" spans="1:5" x14ac:dyDescent="0.2">
      <c r="B1742">
        <v>4</v>
      </c>
      <c r="C1742">
        <v>1.21</v>
      </c>
      <c r="D1742" t="s">
        <v>104</v>
      </c>
    </row>
    <row r="1743" spans="1:5" x14ac:dyDescent="0.2">
      <c r="B1743">
        <v>5</v>
      </c>
      <c r="C1743">
        <v>2.1</v>
      </c>
      <c r="D1743" t="s">
        <v>19</v>
      </c>
      <c r="E1743" t="s">
        <v>79</v>
      </c>
    </row>
    <row r="1744" spans="1:5" x14ac:dyDescent="0.2">
      <c r="B1744">
        <v>6</v>
      </c>
      <c r="C1744">
        <v>0.88</v>
      </c>
      <c r="D1744" t="s">
        <v>178</v>
      </c>
      <c r="E1744" t="s">
        <v>237</v>
      </c>
    </row>
    <row r="1745" spans="2:6" x14ac:dyDescent="0.2">
      <c r="B1745">
        <v>7</v>
      </c>
      <c r="C1745">
        <v>1.74</v>
      </c>
      <c r="D1745" t="s">
        <v>138</v>
      </c>
      <c r="E1745" t="s">
        <v>139</v>
      </c>
    </row>
    <row r="1746" spans="2:6" x14ac:dyDescent="0.2">
      <c r="B1746">
        <v>8</v>
      </c>
      <c r="C1746">
        <v>1.41</v>
      </c>
      <c r="D1746" t="s">
        <v>37</v>
      </c>
    </row>
    <row r="1747" spans="2:6" x14ac:dyDescent="0.2">
      <c r="B1747">
        <v>9</v>
      </c>
      <c r="C1747">
        <v>2.21</v>
      </c>
      <c r="D1747" t="s">
        <v>80</v>
      </c>
    </row>
    <row r="1748" spans="2:6" x14ac:dyDescent="0.2">
      <c r="B1748">
        <v>10</v>
      </c>
      <c r="C1748">
        <v>1.06</v>
      </c>
      <c r="D1748" t="s">
        <v>184</v>
      </c>
    </row>
    <row r="1749" spans="2:6" x14ac:dyDescent="0.2">
      <c r="B1749">
        <v>11</v>
      </c>
      <c r="C1749">
        <v>2.12</v>
      </c>
      <c r="D1749" t="s">
        <v>19</v>
      </c>
      <c r="E1749" t="s">
        <v>25</v>
      </c>
    </row>
    <row r="1750" spans="2:6" x14ac:dyDescent="0.2">
      <c r="B1750">
        <v>12</v>
      </c>
      <c r="C1750">
        <v>0.81</v>
      </c>
      <c r="D1750" t="s">
        <v>85</v>
      </c>
    </row>
    <row r="1751" spans="2:6" x14ac:dyDescent="0.2">
      <c r="B1751">
        <v>13</v>
      </c>
      <c r="C1751">
        <v>1.04</v>
      </c>
      <c r="D1751" t="s">
        <v>19</v>
      </c>
      <c r="E1751" t="s">
        <v>83</v>
      </c>
      <c r="F1751" t="s">
        <v>238</v>
      </c>
    </row>
    <row r="1752" spans="2:6" x14ac:dyDescent="0.2">
      <c r="B1752">
        <v>14</v>
      </c>
      <c r="C1752">
        <v>3.15</v>
      </c>
      <c r="D1752" t="s">
        <v>31</v>
      </c>
    </row>
    <row r="1753" spans="2:6" x14ac:dyDescent="0.2">
      <c r="B1753">
        <v>15</v>
      </c>
      <c r="C1753">
        <v>1.07</v>
      </c>
      <c r="D1753" t="s">
        <v>25</v>
      </c>
    </row>
    <row r="1754" spans="2:6" x14ac:dyDescent="0.2">
      <c r="B1754">
        <v>16</v>
      </c>
      <c r="C1754">
        <v>1.57</v>
      </c>
      <c r="D1754" t="s">
        <v>19</v>
      </c>
      <c r="E1754" t="s">
        <v>108</v>
      </c>
    </row>
    <row r="1755" spans="2:6" x14ac:dyDescent="0.2">
      <c r="B1755">
        <v>17</v>
      </c>
      <c r="C1755">
        <v>1.67</v>
      </c>
      <c r="D1755" t="s">
        <v>46</v>
      </c>
      <c r="E1755" t="s">
        <v>47</v>
      </c>
    </row>
    <row r="1756" spans="2:6" x14ac:dyDescent="0.2">
      <c r="B1756">
        <v>18</v>
      </c>
      <c r="C1756">
        <v>0.92</v>
      </c>
      <c r="D1756" t="s">
        <v>108</v>
      </c>
    </row>
    <row r="1757" spans="2:6" x14ac:dyDescent="0.2">
      <c r="B1757">
        <v>19</v>
      </c>
      <c r="C1757">
        <v>3.25</v>
      </c>
      <c r="D1757" t="s">
        <v>19</v>
      </c>
      <c r="E1757" t="s">
        <v>48</v>
      </c>
      <c r="F1757" t="s">
        <v>109</v>
      </c>
    </row>
    <row r="1758" spans="2:6" x14ac:dyDescent="0.2">
      <c r="B1758">
        <v>20</v>
      </c>
      <c r="C1758">
        <v>4</v>
      </c>
      <c r="D1758" t="s">
        <v>38</v>
      </c>
      <c r="E1758" t="s">
        <v>39</v>
      </c>
    </row>
    <row r="1759" spans="2:6" x14ac:dyDescent="0.2">
      <c r="B1759">
        <v>21</v>
      </c>
      <c r="C1759">
        <v>0.8</v>
      </c>
      <c r="D1759" t="s">
        <v>108</v>
      </c>
    </row>
    <row r="1760" spans="2:6" x14ac:dyDescent="0.2">
      <c r="B1760">
        <v>22</v>
      </c>
      <c r="C1760">
        <v>5.23</v>
      </c>
      <c r="D1760" t="s">
        <v>46</v>
      </c>
      <c r="E1760" t="s">
        <v>47</v>
      </c>
    </row>
    <row r="1761" spans="1:6" x14ac:dyDescent="0.2">
      <c r="B1761">
        <v>23</v>
      </c>
      <c r="C1761">
        <v>6.78</v>
      </c>
      <c r="D1761" t="s">
        <v>46</v>
      </c>
      <c r="E1761" t="s">
        <v>47</v>
      </c>
    </row>
    <row r="1762" spans="1:6" x14ac:dyDescent="0.2">
      <c r="B1762">
        <v>24</v>
      </c>
      <c r="C1762">
        <v>7.35</v>
      </c>
      <c r="D1762" t="s">
        <v>49</v>
      </c>
      <c r="E1762" t="s">
        <v>50</v>
      </c>
    </row>
    <row r="1763" spans="1:6" x14ac:dyDescent="0.2">
      <c r="B1763">
        <v>25</v>
      </c>
      <c r="C1763">
        <v>5.27</v>
      </c>
      <c r="D1763" t="s">
        <v>46</v>
      </c>
      <c r="E1763" t="s">
        <v>47</v>
      </c>
    </row>
    <row r="1764" spans="1:6" x14ac:dyDescent="0.2">
      <c r="B1764">
        <v>26</v>
      </c>
      <c r="C1764">
        <v>9.1199999999999992</v>
      </c>
      <c r="D1764" t="s">
        <v>46</v>
      </c>
      <c r="E1764" t="s">
        <v>47</v>
      </c>
    </row>
    <row r="1765" spans="1:6" x14ac:dyDescent="0.2">
      <c r="B1765">
        <v>27</v>
      </c>
      <c r="C1765">
        <v>4.95</v>
      </c>
      <c r="D1765" t="s">
        <v>46</v>
      </c>
      <c r="E1765" t="s">
        <v>47</v>
      </c>
    </row>
    <row r="1766" spans="1:6" x14ac:dyDescent="0.2">
      <c r="B1766">
        <v>28</v>
      </c>
      <c r="C1766">
        <v>10.7</v>
      </c>
      <c r="D1766" t="s">
        <v>46</v>
      </c>
      <c r="E1766" t="s">
        <v>47</v>
      </c>
    </row>
    <row r="1767" spans="1:6" x14ac:dyDescent="0.2">
      <c r="B1767">
        <v>29</v>
      </c>
      <c r="C1767">
        <v>10.46</v>
      </c>
      <c r="D1767" t="s">
        <v>46</v>
      </c>
      <c r="E1767" t="s">
        <v>47</v>
      </c>
    </row>
    <row r="1768" spans="1:6" x14ac:dyDescent="0.2">
      <c r="B1768">
        <v>30</v>
      </c>
      <c r="C1768">
        <v>4.3600000000000003</v>
      </c>
      <c r="D1768" t="s">
        <v>46</v>
      </c>
      <c r="E1768" t="s">
        <v>47</v>
      </c>
    </row>
    <row r="1769" spans="1:6" x14ac:dyDescent="0.2">
      <c r="A1769">
        <v>58</v>
      </c>
      <c r="B1769" t="s">
        <v>12</v>
      </c>
      <c r="C1769" t="s">
        <v>13</v>
      </c>
      <c r="D1769" t="s">
        <v>67</v>
      </c>
    </row>
    <row r="1770" spans="1:6" x14ac:dyDescent="0.2">
      <c r="B1770">
        <v>1</v>
      </c>
      <c r="C1770">
        <v>3.9</v>
      </c>
      <c r="D1770" t="s">
        <v>119</v>
      </c>
      <c r="E1770" t="s">
        <v>120</v>
      </c>
    </row>
    <row r="1771" spans="1:6" x14ac:dyDescent="0.2">
      <c r="B1771">
        <v>2</v>
      </c>
      <c r="C1771">
        <v>1.38</v>
      </c>
      <c r="D1771" t="s">
        <v>19</v>
      </c>
      <c r="E1771" t="s">
        <v>217</v>
      </c>
      <c r="F1771" t="s">
        <v>182</v>
      </c>
    </row>
    <row r="1772" spans="1:6" x14ac:dyDescent="0.2">
      <c r="B1772">
        <v>3</v>
      </c>
      <c r="C1772">
        <v>1.5</v>
      </c>
      <c r="D1772" t="s">
        <v>19</v>
      </c>
      <c r="E1772" t="s">
        <v>148</v>
      </c>
      <c r="F1772" t="s">
        <v>149</v>
      </c>
    </row>
    <row r="1773" spans="1:6" x14ac:dyDescent="0.2">
      <c r="B1773">
        <v>4</v>
      </c>
      <c r="C1773">
        <v>3.36</v>
      </c>
      <c r="D1773" t="s">
        <v>17</v>
      </c>
      <c r="E1773" t="s">
        <v>120</v>
      </c>
    </row>
    <row r="1774" spans="1:6" x14ac:dyDescent="0.2">
      <c r="B1774">
        <v>5</v>
      </c>
      <c r="C1774">
        <v>2.0499999999999998</v>
      </c>
      <c r="D1774" t="s">
        <v>19</v>
      </c>
      <c r="E1774" t="s">
        <v>17</v>
      </c>
      <c r="F1774" t="s">
        <v>150</v>
      </c>
    </row>
    <row r="1775" spans="1:6" x14ac:dyDescent="0.2">
      <c r="B1775">
        <v>6</v>
      </c>
      <c r="C1775">
        <v>1.77</v>
      </c>
      <c r="D1775" t="s">
        <v>239</v>
      </c>
      <c r="E1775" t="s">
        <v>240</v>
      </c>
      <c r="F1775" t="s">
        <v>241</v>
      </c>
    </row>
    <row r="1776" spans="1:6" x14ac:dyDescent="0.2">
      <c r="B1776">
        <v>7</v>
      </c>
      <c r="C1776">
        <v>1.3</v>
      </c>
      <c r="D1776" t="s">
        <v>17</v>
      </c>
      <c r="E1776" t="s">
        <v>182</v>
      </c>
    </row>
    <row r="1777" spans="2:6" x14ac:dyDescent="0.2">
      <c r="B1777">
        <v>8</v>
      </c>
      <c r="C1777">
        <v>2.0699999999999998</v>
      </c>
      <c r="D1777" t="s">
        <v>19</v>
      </c>
      <c r="E1777" t="s">
        <v>14</v>
      </c>
    </row>
    <row r="1778" spans="2:6" x14ac:dyDescent="0.2">
      <c r="B1778">
        <v>9</v>
      </c>
      <c r="C1778">
        <v>1.69</v>
      </c>
      <c r="D1778" t="s">
        <v>104</v>
      </c>
    </row>
    <row r="1779" spans="2:6" x14ac:dyDescent="0.2">
      <c r="B1779">
        <v>10</v>
      </c>
      <c r="C1779">
        <v>3.66</v>
      </c>
      <c r="D1779" t="s">
        <v>19</v>
      </c>
      <c r="E1779" t="s">
        <v>79</v>
      </c>
    </row>
    <row r="1780" spans="2:6" x14ac:dyDescent="0.2">
      <c r="B1780">
        <v>11</v>
      </c>
      <c r="C1780">
        <v>1.27</v>
      </c>
      <c r="D1780" t="s">
        <v>25</v>
      </c>
    </row>
    <row r="1781" spans="2:6" x14ac:dyDescent="0.2">
      <c r="B1781">
        <v>12</v>
      </c>
      <c r="C1781">
        <v>1.59</v>
      </c>
      <c r="D1781" t="s">
        <v>242</v>
      </c>
      <c r="E1781" t="s">
        <v>243</v>
      </c>
    </row>
    <row r="1782" spans="2:6" x14ac:dyDescent="0.2">
      <c r="B1782">
        <v>13</v>
      </c>
      <c r="C1782">
        <v>1.72</v>
      </c>
      <c r="D1782" t="s">
        <v>19</v>
      </c>
      <c r="E1782" t="s">
        <v>190</v>
      </c>
      <c r="F1782" t="s">
        <v>191</v>
      </c>
    </row>
    <row r="1783" spans="2:6" x14ac:dyDescent="0.2">
      <c r="B1783">
        <v>14</v>
      </c>
      <c r="C1783">
        <v>1.26</v>
      </c>
      <c r="D1783" t="s">
        <v>225</v>
      </c>
      <c r="E1783" t="s">
        <v>226</v>
      </c>
    </row>
    <row r="1784" spans="2:6" x14ac:dyDescent="0.2">
      <c r="B1784">
        <v>15</v>
      </c>
      <c r="C1784">
        <v>1.25</v>
      </c>
      <c r="D1784" t="s">
        <v>19</v>
      </c>
      <c r="E1784" t="s">
        <v>37</v>
      </c>
    </row>
    <row r="1785" spans="2:6" x14ac:dyDescent="0.2">
      <c r="B1785">
        <v>16</v>
      </c>
      <c r="C1785">
        <v>1.49</v>
      </c>
      <c r="D1785" t="s">
        <v>80</v>
      </c>
    </row>
    <row r="1786" spans="2:6" x14ac:dyDescent="0.2">
      <c r="B1786">
        <v>17</v>
      </c>
      <c r="C1786">
        <v>1.6</v>
      </c>
      <c r="D1786" t="s">
        <v>31</v>
      </c>
    </row>
    <row r="1787" spans="2:6" x14ac:dyDescent="0.2">
      <c r="B1787">
        <v>18</v>
      </c>
      <c r="C1787">
        <v>1.71</v>
      </c>
      <c r="D1787" t="s">
        <v>167</v>
      </c>
      <c r="E1787" t="s">
        <v>168</v>
      </c>
    </row>
    <row r="1788" spans="2:6" x14ac:dyDescent="0.2">
      <c r="B1788">
        <v>19</v>
      </c>
      <c r="C1788">
        <v>2.58</v>
      </c>
      <c r="D1788" t="s">
        <v>38</v>
      </c>
      <c r="E1788" t="s">
        <v>39</v>
      </c>
    </row>
    <row r="1789" spans="2:6" x14ac:dyDescent="0.2">
      <c r="B1789">
        <v>20</v>
      </c>
      <c r="C1789">
        <v>3.17</v>
      </c>
      <c r="D1789" t="s">
        <v>46</v>
      </c>
      <c r="E1789" t="s">
        <v>47</v>
      </c>
    </row>
    <row r="1790" spans="2:6" x14ac:dyDescent="0.2">
      <c r="B1790">
        <v>21</v>
      </c>
      <c r="C1790">
        <v>3.49</v>
      </c>
      <c r="D1790" t="s">
        <v>19</v>
      </c>
      <c r="E1790" t="s">
        <v>48</v>
      </c>
      <c r="F1790" t="s">
        <v>109</v>
      </c>
    </row>
    <row r="1791" spans="2:6" x14ac:dyDescent="0.2">
      <c r="B1791">
        <v>22</v>
      </c>
      <c r="C1791">
        <v>3.54</v>
      </c>
      <c r="D1791" t="s">
        <v>38</v>
      </c>
      <c r="E1791" t="s">
        <v>39</v>
      </c>
    </row>
    <row r="1792" spans="2:6" x14ac:dyDescent="0.2">
      <c r="B1792">
        <v>23</v>
      </c>
      <c r="C1792">
        <v>4.2300000000000004</v>
      </c>
      <c r="D1792" t="s">
        <v>46</v>
      </c>
      <c r="E1792" t="s">
        <v>47</v>
      </c>
    </row>
    <row r="1793" spans="1:6" x14ac:dyDescent="0.2">
      <c r="B1793">
        <v>24</v>
      </c>
      <c r="C1793">
        <v>5.19</v>
      </c>
      <c r="D1793" t="s">
        <v>46</v>
      </c>
      <c r="E1793" t="s">
        <v>47</v>
      </c>
    </row>
    <row r="1794" spans="1:6" x14ac:dyDescent="0.2">
      <c r="B1794">
        <v>25</v>
      </c>
      <c r="C1794">
        <v>5.63</v>
      </c>
      <c r="D1794" t="s">
        <v>101</v>
      </c>
    </row>
    <row r="1795" spans="1:6" x14ac:dyDescent="0.2">
      <c r="B1795">
        <v>26</v>
      </c>
      <c r="C1795">
        <v>7.22</v>
      </c>
      <c r="D1795" t="s">
        <v>46</v>
      </c>
      <c r="E1795" t="s">
        <v>47</v>
      </c>
    </row>
    <row r="1796" spans="1:6" x14ac:dyDescent="0.2">
      <c r="B1796">
        <v>27</v>
      </c>
      <c r="C1796">
        <v>7.11</v>
      </c>
      <c r="D1796" t="s">
        <v>46</v>
      </c>
      <c r="E1796" t="s">
        <v>47</v>
      </c>
    </row>
    <row r="1797" spans="1:6" x14ac:dyDescent="0.2">
      <c r="B1797">
        <v>28</v>
      </c>
      <c r="C1797">
        <v>8.27</v>
      </c>
      <c r="D1797" t="s">
        <v>46</v>
      </c>
      <c r="E1797" t="s">
        <v>47</v>
      </c>
    </row>
    <row r="1798" spans="1:6" x14ac:dyDescent="0.2">
      <c r="B1798">
        <v>29</v>
      </c>
      <c r="C1798">
        <v>8.5500000000000007</v>
      </c>
      <c r="D1798" t="s">
        <v>46</v>
      </c>
      <c r="E1798" t="s">
        <v>47</v>
      </c>
    </row>
    <row r="1799" spans="1:6" x14ac:dyDescent="0.2">
      <c r="B1799">
        <v>30</v>
      </c>
      <c r="C1799">
        <v>6.43</v>
      </c>
      <c r="D1799" t="s">
        <v>46</v>
      </c>
      <c r="E1799" t="s">
        <v>47</v>
      </c>
    </row>
    <row r="1800" spans="1:6" x14ac:dyDescent="0.2">
      <c r="A1800">
        <v>59</v>
      </c>
      <c r="B1800" t="s">
        <v>12</v>
      </c>
      <c r="C1800" t="s">
        <v>13</v>
      </c>
      <c r="D1800" t="s">
        <v>67</v>
      </c>
    </row>
    <row r="1801" spans="1:6" x14ac:dyDescent="0.2">
      <c r="B1801">
        <v>1</v>
      </c>
      <c r="C1801">
        <v>1.61</v>
      </c>
      <c r="D1801" t="s">
        <v>119</v>
      </c>
      <c r="E1801" t="s">
        <v>120</v>
      </c>
    </row>
    <row r="1802" spans="1:6" x14ac:dyDescent="0.2">
      <c r="B1802">
        <v>2</v>
      </c>
      <c r="C1802">
        <v>1.59</v>
      </c>
      <c r="D1802" t="s">
        <v>19</v>
      </c>
      <c r="E1802" t="s">
        <v>148</v>
      </c>
      <c r="F1802" t="s">
        <v>149</v>
      </c>
    </row>
    <row r="1803" spans="1:6" x14ac:dyDescent="0.2">
      <c r="B1803">
        <v>3</v>
      </c>
      <c r="C1803">
        <v>1.08</v>
      </c>
      <c r="D1803" t="s">
        <v>17</v>
      </c>
      <c r="E1803" t="s">
        <v>34</v>
      </c>
    </row>
    <row r="1804" spans="1:6" x14ac:dyDescent="0.2">
      <c r="B1804">
        <v>4</v>
      </c>
      <c r="C1804">
        <v>1.5</v>
      </c>
      <c r="D1804" t="s">
        <v>17</v>
      </c>
      <c r="E1804" t="s">
        <v>120</v>
      </c>
    </row>
    <row r="1805" spans="1:6" x14ac:dyDescent="0.2">
      <c r="B1805">
        <v>5</v>
      </c>
      <c r="C1805">
        <v>2.0699999999999998</v>
      </c>
      <c r="D1805" t="s">
        <v>19</v>
      </c>
      <c r="E1805" t="s">
        <v>17</v>
      </c>
      <c r="F1805" t="s">
        <v>150</v>
      </c>
    </row>
    <row r="1806" spans="1:6" x14ac:dyDescent="0.2">
      <c r="B1806">
        <v>6</v>
      </c>
      <c r="C1806">
        <v>0.84</v>
      </c>
      <c r="D1806" t="s">
        <v>17</v>
      </c>
      <c r="E1806" t="s">
        <v>182</v>
      </c>
    </row>
    <row r="1807" spans="1:6" x14ac:dyDescent="0.2">
      <c r="B1807">
        <v>7</v>
      </c>
      <c r="C1807">
        <v>2.0299999999999998</v>
      </c>
      <c r="D1807" t="s">
        <v>19</v>
      </c>
      <c r="E1807" t="s">
        <v>14</v>
      </c>
    </row>
    <row r="1808" spans="1:6" x14ac:dyDescent="0.2">
      <c r="B1808">
        <v>8</v>
      </c>
      <c r="C1808">
        <v>1.82</v>
      </c>
      <c r="D1808" t="s">
        <v>104</v>
      </c>
    </row>
    <row r="1809" spans="2:6" x14ac:dyDescent="0.2">
      <c r="B1809">
        <v>9</v>
      </c>
      <c r="C1809">
        <v>2.71</v>
      </c>
      <c r="D1809" t="s">
        <v>19</v>
      </c>
      <c r="E1809" t="s">
        <v>79</v>
      </c>
    </row>
    <row r="1810" spans="2:6" x14ac:dyDescent="0.2">
      <c r="B1810">
        <v>10</v>
      </c>
      <c r="C1810">
        <v>1.5</v>
      </c>
      <c r="D1810" t="s">
        <v>138</v>
      </c>
      <c r="E1810" t="s">
        <v>139</v>
      </c>
    </row>
    <row r="1811" spans="2:6" x14ac:dyDescent="0.2">
      <c r="B1811">
        <v>11</v>
      </c>
      <c r="C1811">
        <v>1.01</v>
      </c>
      <c r="D1811" t="s">
        <v>37</v>
      </c>
    </row>
    <row r="1812" spans="2:6" x14ac:dyDescent="0.2">
      <c r="B1812">
        <v>12</v>
      </c>
      <c r="C1812">
        <v>1.92</v>
      </c>
      <c r="D1812" t="s">
        <v>80</v>
      </c>
    </row>
    <row r="1813" spans="2:6" x14ac:dyDescent="0.2">
      <c r="B1813">
        <v>13</v>
      </c>
      <c r="C1813">
        <v>1.82</v>
      </c>
      <c r="D1813" t="s">
        <v>19</v>
      </c>
      <c r="E1813" t="s">
        <v>25</v>
      </c>
    </row>
    <row r="1814" spans="2:6" x14ac:dyDescent="0.2">
      <c r="B1814">
        <v>14</v>
      </c>
      <c r="C1814">
        <v>2.71</v>
      </c>
      <c r="D1814" t="s">
        <v>31</v>
      </c>
    </row>
    <row r="1815" spans="2:6" x14ac:dyDescent="0.2">
      <c r="B1815">
        <v>15</v>
      </c>
      <c r="C1815">
        <v>1.1299999999999999</v>
      </c>
      <c r="D1815" t="s">
        <v>25</v>
      </c>
    </row>
    <row r="1816" spans="2:6" x14ac:dyDescent="0.2">
      <c r="B1816">
        <v>16</v>
      </c>
      <c r="C1816">
        <v>1.98</v>
      </c>
      <c r="D1816" t="s">
        <v>38</v>
      </c>
      <c r="E1816" t="s">
        <v>39</v>
      </c>
    </row>
    <row r="1817" spans="2:6" x14ac:dyDescent="0.2">
      <c r="B1817">
        <v>17</v>
      </c>
      <c r="C1817">
        <v>1.42</v>
      </c>
      <c r="D1817" t="s">
        <v>25</v>
      </c>
    </row>
    <row r="1818" spans="2:6" x14ac:dyDescent="0.2">
      <c r="B1818">
        <v>18</v>
      </c>
      <c r="C1818">
        <v>2.29</v>
      </c>
      <c r="D1818" t="s">
        <v>46</v>
      </c>
      <c r="E1818" t="s">
        <v>47</v>
      </c>
    </row>
    <row r="1819" spans="2:6" x14ac:dyDescent="0.2">
      <c r="B1819">
        <v>19</v>
      </c>
      <c r="C1819">
        <v>2.69</v>
      </c>
      <c r="D1819" t="s">
        <v>19</v>
      </c>
      <c r="E1819" t="s">
        <v>48</v>
      </c>
      <c r="F1819" t="s">
        <v>109</v>
      </c>
    </row>
    <row r="1820" spans="2:6" x14ac:dyDescent="0.2">
      <c r="B1820">
        <v>20</v>
      </c>
      <c r="C1820">
        <v>2.73</v>
      </c>
      <c r="D1820" t="s">
        <v>38</v>
      </c>
      <c r="E1820" t="s">
        <v>39</v>
      </c>
    </row>
    <row r="1821" spans="2:6" x14ac:dyDescent="0.2">
      <c r="B1821">
        <v>21</v>
      </c>
      <c r="C1821">
        <v>3.36</v>
      </c>
      <c r="D1821" t="s">
        <v>46</v>
      </c>
      <c r="E1821" t="s">
        <v>47</v>
      </c>
    </row>
    <row r="1822" spans="2:6" x14ac:dyDescent="0.2">
      <c r="B1822">
        <v>22</v>
      </c>
      <c r="C1822">
        <v>1.26</v>
      </c>
      <c r="D1822" t="s">
        <v>19</v>
      </c>
      <c r="E1822" t="s">
        <v>129</v>
      </c>
    </row>
    <row r="1823" spans="2:6" x14ac:dyDescent="0.2">
      <c r="B1823">
        <v>23</v>
      </c>
      <c r="C1823">
        <v>3.98</v>
      </c>
      <c r="D1823" t="s">
        <v>46</v>
      </c>
      <c r="E1823" t="s">
        <v>47</v>
      </c>
    </row>
    <row r="1824" spans="2:6" x14ac:dyDescent="0.2">
      <c r="B1824">
        <v>24</v>
      </c>
      <c r="C1824">
        <v>11.35</v>
      </c>
      <c r="D1824" t="s">
        <v>49</v>
      </c>
      <c r="E1824" t="s">
        <v>50</v>
      </c>
    </row>
    <row r="1825" spans="1:5" x14ac:dyDescent="0.2">
      <c r="B1825">
        <v>25</v>
      </c>
      <c r="C1825">
        <v>8.68</v>
      </c>
      <c r="D1825" t="s">
        <v>46</v>
      </c>
      <c r="E1825" t="s">
        <v>47</v>
      </c>
    </row>
    <row r="1826" spans="1:5" x14ac:dyDescent="0.2">
      <c r="B1826">
        <v>26</v>
      </c>
      <c r="C1826">
        <v>5.3</v>
      </c>
      <c r="D1826" t="s">
        <v>46</v>
      </c>
      <c r="E1826" t="s">
        <v>47</v>
      </c>
    </row>
    <row r="1827" spans="1:5" x14ac:dyDescent="0.2">
      <c r="B1827">
        <v>27</v>
      </c>
      <c r="C1827">
        <v>8.5299999999999994</v>
      </c>
      <c r="D1827" t="s">
        <v>46</v>
      </c>
      <c r="E1827" t="s">
        <v>47</v>
      </c>
    </row>
    <row r="1828" spans="1:5" x14ac:dyDescent="0.2">
      <c r="B1828">
        <v>28</v>
      </c>
      <c r="C1828">
        <v>6.29</v>
      </c>
      <c r="D1828" t="s">
        <v>46</v>
      </c>
      <c r="E1828" t="s">
        <v>47</v>
      </c>
    </row>
    <row r="1829" spans="1:5" x14ac:dyDescent="0.2">
      <c r="B1829">
        <v>29</v>
      </c>
      <c r="C1829">
        <v>6.34</v>
      </c>
      <c r="D1829" t="s">
        <v>46</v>
      </c>
      <c r="E1829" t="s">
        <v>47</v>
      </c>
    </row>
    <row r="1830" spans="1:5" x14ac:dyDescent="0.2">
      <c r="B1830">
        <v>30</v>
      </c>
      <c r="C1830">
        <v>8.4499999999999993</v>
      </c>
      <c r="D1830" t="s">
        <v>46</v>
      </c>
      <c r="E1830" t="s">
        <v>47</v>
      </c>
    </row>
    <row r="1831" spans="1:5" x14ac:dyDescent="0.2">
      <c r="A1831">
        <v>60</v>
      </c>
      <c r="B1831" t="s">
        <v>12</v>
      </c>
      <c r="C1831" t="s">
        <v>13</v>
      </c>
      <c r="D1831" t="s">
        <v>67</v>
      </c>
    </row>
    <row r="1832" spans="1:5" x14ac:dyDescent="0.2">
      <c r="B1832">
        <v>1</v>
      </c>
      <c r="C1832">
        <v>1.66</v>
      </c>
      <c r="D1832" t="s">
        <v>119</v>
      </c>
      <c r="E1832" t="s">
        <v>120</v>
      </c>
    </row>
    <row r="1833" spans="1:5" x14ac:dyDescent="0.2">
      <c r="B1833">
        <v>2</v>
      </c>
      <c r="C1833">
        <v>0.89</v>
      </c>
      <c r="D1833" t="s">
        <v>148</v>
      </c>
      <c r="E1833" t="s">
        <v>149</v>
      </c>
    </row>
    <row r="1834" spans="1:5" x14ac:dyDescent="0.2">
      <c r="B1834">
        <v>3</v>
      </c>
      <c r="C1834">
        <v>2.21</v>
      </c>
      <c r="D1834" t="s">
        <v>244</v>
      </c>
    </row>
    <row r="1835" spans="1:5" x14ac:dyDescent="0.2">
      <c r="B1835">
        <v>4</v>
      </c>
      <c r="C1835">
        <v>1.36</v>
      </c>
      <c r="D1835" t="s">
        <v>19</v>
      </c>
      <c r="E1835" t="s">
        <v>14</v>
      </c>
    </row>
    <row r="1836" spans="1:5" x14ac:dyDescent="0.2">
      <c r="B1836">
        <v>5</v>
      </c>
      <c r="C1836">
        <v>4.17</v>
      </c>
      <c r="D1836" t="s">
        <v>104</v>
      </c>
    </row>
    <row r="1837" spans="1:5" x14ac:dyDescent="0.2">
      <c r="B1837">
        <v>6</v>
      </c>
      <c r="C1837">
        <v>2.41</v>
      </c>
      <c r="D1837" t="s">
        <v>19</v>
      </c>
      <c r="E1837" t="s">
        <v>79</v>
      </c>
    </row>
    <row r="1838" spans="1:5" x14ac:dyDescent="0.2">
      <c r="B1838">
        <v>7</v>
      </c>
      <c r="C1838">
        <v>3.47</v>
      </c>
      <c r="D1838" t="s">
        <v>19</v>
      </c>
      <c r="E1838" t="s">
        <v>79</v>
      </c>
    </row>
    <row r="1839" spans="1:5" x14ac:dyDescent="0.2">
      <c r="B1839">
        <v>8</v>
      </c>
      <c r="C1839">
        <v>3.95</v>
      </c>
      <c r="D1839" t="s">
        <v>19</v>
      </c>
      <c r="E1839" t="s">
        <v>92</v>
      </c>
    </row>
    <row r="1840" spans="1:5" x14ac:dyDescent="0.2">
      <c r="B1840">
        <v>9</v>
      </c>
      <c r="C1840">
        <v>0.95</v>
      </c>
      <c r="D1840" t="s">
        <v>25</v>
      </c>
    </row>
    <row r="1841" spans="2:6" x14ac:dyDescent="0.2">
      <c r="B1841">
        <v>10</v>
      </c>
      <c r="C1841">
        <v>1.32</v>
      </c>
      <c r="D1841" t="s">
        <v>193</v>
      </c>
      <c r="E1841" t="s">
        <v>194</v>
      </c>
    </row>
    <row r="1842" spans="2:6" x14ac:dyDescent="0.2">
      <c r="B1842">
        <v>11</v>
      </c>
      <c r="C1842">
        <v>1.21</v>
      </c>
      <c r="D1842" t="s">
        <v>105</v>
      </c>
    </row>
    <row r="1843" spans="2:6" x14ac:dyDescent="0.2">
      <c r="B1843">
        <v>12</v>
      </c>
      <c r="C1843">
        <v>0.91</v>
      </c>
      <c r="D1843" t="s">
        <v>19</v>
      </c>
      <c r="E1843" t="s">
        <v>37</v>
      </c>
    </row>
    <row r="1844" spans="2:6" x14ac:dyDescent="0.2">
      <c r="B1844">
        <v>13</v>
      </c>
      <c r="C1844">
        <v>7.81</v>
      </c>
      <c r="D1844" t="s">
        <v>19</v>
      </c>
      <c r="E1844" t="s">
        <v>80</v>
      </c>
    </row>
    <row r="1845" spans="2:6" x14ac:dyDescent="0.2">
      <c r="B1845">
        <v>14</v>
      </c>
      <c r="C1845">
        <v>1.33</v>
      </c>
      <c r="D1845" t="s">
        <v>19</v>
      </c>
      <c r="E1845" t="s">
        <v>25</v>
      </c>
    </row>
    <row r="1846" spans="2:6" x14ac:dyDescent="0.2">
      <c r="B1846">
        <v>15</v>
      </c>
      <c r="C1846">
        <v>1.92</v>
      </c>
      <c r="D1846" t="s">
        <v>81</v>
      </c>
    </row>
    <row r="1847" spans="2:6" x14ac:dyDescent="0.2">
      <c r="B1847">
        <v>16</v>
      </c>
      <c r="C1847">
        <v>2.66</v>
      </c>
      <c r="D1847" t="s">
        <v>31</v>
      </c>
    </row>
    <row r="1848" spans="2:6" x14ac:dyDescent="0.2">
      <c r="B1848">
        <v>17</v>
      </c>
      <c r="C1848">
        <v>1.93</v>
      </c>
      <c r="D1848" t="s">
        <v>38</v>
      </c>
      <c r="E1848" t="s">
        <v>39</v>
      </c>
    </row>
    <row r="1849" spans="2:6" x14ac:dyDescent="0.2">
      <c r="B1849">
        <v>18</v>
      </c>
      <c r="C1849">
        <v>0.88</v>
      </c>
      <c r="D1849" t="s">
        <v>25</v>
      </c>
    </row>
    <row r="1850" spans="2:6" x14ac:dyDescent="0.2">
      <c r="B1850">
        <v>19</v>
      </c>
      <c r="C1850">
        <v>2.75</v>
      </c>
      <c r="D1850" t="s">
        <v>46</v>
      </c>
      <c r="E1850" t="s">
        <v>47</v>
      </c>
    </row>
    <row r="1851" spans="2:6" x14ac:dyDescent="0.2">
      <c r="B1851">
        <v>20</v>
      </c>
      <c r="C1851">
        <v>3.28</v>
      </c>
      <c r="D1851" t="s">
        <v>19</v>
      </c>
      <c r="E1851" t="s">
        <v>48</v>
      </c>
      <c r="F1851" t="s">
        <v>109</v>
      </c>
    </row>
    <row r="1852" spans="2:6" x14ac:dyDescent="0.2">
      <c r="B1852">
        <v>21</v>
      </c>
      <c r="C1852">
        <v>3.58</v>
      </c>
      <c r="D1852" t="s">
        <v>38</v>
      </c>
      <c r="E1852" t="s">
        <v>39</v>
      </c>
    </row>
    <row r="1853" spans="2:6" x14ac:dyDescent="0.2">
      <c r="B1853">
        <v>22</v>
      </c>
      <c r="C1853">
        <v>4.5199999999999996</v>
      </c>
      <c r="D1853" t="s">
        <v>46</v>
      </c>
      <c r="E1853" t="s">
        <v>47</v>
      </c>
    </row>
    <row r="1854" spans="2:6" x14ac:dyDescent="0.2">
      <c r="B1854">
        <v>23</v>
      </c>
      <c r="C1854">
        <v>0.9</v>
      </c>
      <c r="D1854" t="s">
        <v>19</v>
      </c>
      <c r="E1854" t="s">
        <v>129</v>
      </c>
    </row>
    <row r="1855" spans="2:6" x14ac:dyDescent="0.2">
      <c r="B1855">
        <v>24</v>
      </c>
      <c r="C1855">
        <v>5.63</v>
      </c>
      <c r="D1855" t="s">
        <v>46</v>
      </c>
      <c r="E1855" t="s">
        <v>47</v>
      </c>
    </row>
    <row r="1856" spans="2:6" x14ac:dyDescent="0.2">
      <c r="B1856">
        <v>25</v>
      </c>
      <c r="C1856">
        <v>7.24</v>
      </c>
      <c r="D1856" t="s">
        <v>49</v>
      </c>
      <c r="E1856" t="s">
        <v>50</v>
      </c>
    </row>
    <row r="1857" spans="1:9" x14ac:dyDescent="0.2">
      <c r="B1857">
        <v>26</v>
      </c>
      <c r="C1857">
        <v>2.2200000000000002</v>
      </c>
      <c r="D1857" t="s">
        <v>46</v>
      </c>
      <c r="E1857" t="s">
        <v>47</v>
      </c>
    </row>
    <row r="1858" spans="1:9" x14ac:dyDescent="0.2">
      <c r="B1858">
        <v>27</v>
      </c>
      <c r="C1858">
        <v>8.0299999999999994</v>
      </c>
      <c r="D1858" t="s">
        <v>46</v>
      </c>
      <c r="E1858" t="s">
        <v>47</v>
      </c>
    </row>
    <row r="1859" spans="1:9" x14ac:dyDescent="0.2">
      <c r="B1859">
        <v>28</v>
      </c>
      <c r="C1859">
        <v>2.78</v>
      </c>
      <c r="D1859" t="s">
        <v>46</v>
      </c>
      <c r="E1859" t="s">
        <v>47</v>
      </c>
    </row>
    <row r="1860" spans="1:9" x14ac:dyDescent="0.2">
      <c r="B1860">
        <v>29</v>
      </c>
      <c r="C1860">
        <v>9.0500000000000007</v>
      </c>
    </row>
    <row r="1861" spans="1:9" x14ac:dyDescent="0.2">
      <c r="B1861">
        <v>30</v>
      </c>
      <c r="C1861">
        <v>8.98</v>
      </c>
    </row>
    <row r="1862" spans="1:9" x14ac:dyDescent="0.2">
      <c r="A1862">
        <v>61</v>
      </c>
      <c r="B1862" t="s">
        <v>12</v>
      </c>
      <c r="C1862" t="s">
        <v>13</v>
      </c>
      <c r="D1862" t="s">
        <v>67</v>
      </c>
    </row>
    <row r="1863" spans="1:9" x14ac:dyDescent="0.2">
      <c r="B1863">
        <v>1</v>
      </c>
      <c r="C1863">
        <v>0.67</v>
      </c>
      <c r="D1863" t="s">
        <v>245</v>
      </c>
      <c r="E1863" t="s">
        <v>251</v>
      </c>
    </row>
    <row r="1864" spans="1:9" x14ac:dyDescent="0.2">
      <c r="B1864">
        <v>2</v>
      </c>
      <c r="C1864">
        <v>1.1200000000000001</v>
      </c>
      <c r="D1864" t="s">
        <v>19</v>
      </c>
      <c r="E1864" t="s">
        <v>148</v>
      </c>
      <c r="F1864" t="s">
        <v>149</v>
      </c>
    </row>
    <row r="1865" spans="1:9" x14ac:dyDescent="0.2">
      <c r="B1865">
        <v>3</v>
      </c>
      <c r="C1865">
        <v>1.06</v>
      </c>
      <c r="D1865" t="s">
        <v>17</v>
      </c>
      <c r="E1865" t="s">
        <v>120</v>
      </c>
    </row>
    <row r="1866" spans="1:9" x14ac:dyDescent="0.2">
      <c r="B1866">
        <v>4</v>
      </c>
      <c r="C1866">
        <v>1.39</v>
      </c>
      <c r="D1866" t="s">
        <v>19</v>
      </c>
      <c r="E1866" t="s">
        <v>246</v>
      </c>
      <c r="F1866" t="s">
        <v>247</v>
      </c>
    </row>
    <row r="1867" spans="1:9" x14ac:dyDescent="0.2">
      <c r="B1867">
        <v>5</v>
      </c>
      <c r="C1867">
        <v>0.75</v>
      </c>
      <c r="D1867" t="s">
        <v>19</v>
      </c>
      <c r="E1867" t="s">
        <v>165</v>
      </c>
      <c r="F1867" t="s">
        <v>236</v>
      </c>
    </row>
    <row r="1868" spans="1:9" x14ac:dyDescent="0.2">
      <c r="B1868">
        <v>6</v>
      </c>
      <c r="C1868">
        <v>1.63</v>
      </c>
      <c r="D1868" t="s">
        <v>19</v>
      </c>
      <c r="E1868" t="s">
        <v>14</v>
      </c>
    </row>
    <row r="1869" spans="1:9" x14ac:dyDescent="0.2">
      <c r="B1869">
        <v>7</v>
      </c>
      <c r="C1869">
        <v>0.9</v>
      </c>
      <c r="D1869" t="s">
        <v>19</v>
      </c>
      <c r="E1869" t="s">
        <v>79</v>
      </c>
    </row>
    <row r="1870" spans="1:9" x14ac:dyDescent="0.2">
      <c r="B1870">
        <v>8</v>
      </c>
      <c r="C1870">
        <v>0.77</v>
      </c>
      <c r="D1870" t="s">
        <v>19</v>
      </c>
      <c r="E1870" t="s">
        <v>28</v>
      </c>
      <c r="F1870" t="s">
        <v>29</v>
      </c>
      <c r="G1870" t="s">
        <v>248</v>
      </c>
      <c r="H1870" t="s">
        <v>30</v>
      </c>
    </row>
    <row r="1871" spans="1:9" x14ac:dyDescent="0.2">
      <c r="B1871">
        <v>9</v>
      </c>
      <c r="C1871">
        <v>1.08</v>
      </c>
      <c r="D1871" t="s">
        <v>138</v>
      </c>
      <c r="E1871" t="s">
        <v>139</v>
      </c>
    </row>
    <row r="1872" spans="1:9" x14ac:dyDescent="0.2">
      <c r="B1872">
        <v>10</v>
      </c>
      <c r="C1872">
        <v>0.86</v>
      </c>
      <c r="D1872" t="s">
        <v>19</v>
      </c>
      <c r="E1872" t="s">
        <v>249</v>
      </c>
      <c r="F1872" t="s">
        <v>29</v>
      </c>
      <c r="G1872" t="s">
        <v>220</v>
      </c>
      <c r="H1872" t="s">
        <v>250</v>
      </c>
      <c r="I1872" t="s">
        <v>30</v>
      </c>
    </row>
    <row r="1873" spans="2:6" x14ac:dyDescent="0.2">
      <c r="B1873">
        <v>11</v>
      </c>
      <c r="C1873">
        <v>0.7</v>
      </c>
      <c r="D1873" t="s">
        <v>37</v>
      </c>
    </row>
    <row r="1874" spans="2:6" x14ac:dyDescent="0.2">
      <c r="B1874">
        <v>12</v>
      </c>
      <c r="C1874">
        <v>0.67</v>
      </c>
      <c r="D1874" t="s">
        <v>80</v>
      </c>
    </row>
    <row r="1875" spans="2:6" x14ac:dyDescent="0.2">
      <c r="B1875">
        <v>13</v>
      </c>
      <c r="C1875">
        <v>1.06</v>
      </c>
      <c r="D1875" t="s">
        <v>19</v>
      </c>
      <c r="E1875" t="s">
        <v>26</v>
      </c>
      <c r="F1875" t="s">
        <v>27</v>
      </c>
    </row>
    <row r="1876" spans="2:6" x14ac:dyDescent="0.2">
      <c r="B1876">
        <v>14</v>
      </c>
      <c r="C1876">
        <v>1.21</v>
      </c>
      <c r="D1876" t="s">
        <v>19</v>
      </c>
      <c r="E1876" t="s">
        <v>25</v>
      </c>
    </row>
    <row r="1877" spans="2:6" x14ac:dyDescent="0.2">
      <c r="B1877">
        <v>15</v>
      </c>
      <c r="C1877">
        <v>2.35</v>
      </c>
      <c r="D1877" t="s">
        <v>31</v>
      </c>
    </row>
    <row r="1878" spans="2:6" x14ac:dyDescent="0.2">
      <c r="B1878">
        <v>16</v>
      </c>
      <c r="C1878">
        <v>3.15</v>
      </c>
      <c r="D1878" t="s">
        <v>132</v>
      </c>
      <c r="E1878" t="s">
        <v>133</v>
      </c>
    </row>
    <row r="1879" spans="2:6" x14ac:dyDescent="0.2">
      <c r="B1879">
        <v>17</v>
      </c>
      <c r="C1879">
        <v>3.21</v>
      </c>
      <c r="D1879" t="s">
        <v>38</v>
      </c>
      <c r="E1879" t="s">
        <v>39</v>
      </c>
    </row>
    <row r="1880" spans="2:6" x14ac:dyDescent="0.2">
      <c r="B1880">
        <v>18</v>
      </c>
      <c r="C1880">
        <v>0.98</v>
      </c>
      <c r="D1880" t="s">
        <v>19</v>
      </c>
      <c r="E1880" t="s">
        <v>25</v>
      </c>
    </row>
    <row r="1881" spans="2:6" x14ac:dyDescent="0.2">
      <c r="B1881">
        <v>19</v>
      </c>
      <c r="C1881">
        <v>3.94</v>
      </c>
      <c r="D1881" t="s">
        <v>46</v>
      </c>
      <c r="E1881" t="s">
        <v>47</v>
      </c>
    </row>
    <row r="1882" spans="2:6" x14ac:dyDescent="0.2">
      <c r="B1882">
        <v>20</v>
      </c>
      <c r="C1882">
        <v>4.3499999999999996</v>
      </c>
      <c r="D1882" t="s">
        <v>19</v>
      </c>
      <c r="E1882" t="s">
        <v>48</v>
      </c>
      <c r="F1882" t="s">
        <v>109</v>
      </c>
    </row>
    <row r="1883" spans="2:6" x14ac:dyDescent="0.2">
      <c r="B1883">
        <v>21</v>
      </c>
      <c r="C1883">
        <v>4.75</v>
      </c>
      <c r="D1883" t="s">
        <v>19</v>
      </c>
      <c r="E1883" t="s">
        <v>38</v>
      </c>
      <c r="F1883" t="s">
        <v>39</v>
      </c>
    </row>
    <row r="1884" spans="2:6" x14ac:dyDescent="0.2">
      <c r="B1884">
        <v>22</v>
      </c>
      <c r="C1884">
        <v>5.94</v>
      </c>
      <c r="D1884" t="s">
        <v>46</v>
      </c>
      <c r="E1884" t="s">
        <v>47</v>
      </c>
    </row>
    <row r="1885" spans="2:6" x14ac:dyDescent="0.2">
      <c r="B1885">
        <v>23</v>
      </c>
      <c r="C1885">
        <v>7.59</v>
      </c>
      <c r="D1885" t="s">
        <v>46</v>
      </c>
      <c r="E1885" t="s">
        <v>47</v>
      </c>
    </row>
    <row r="1886" spans="2:6" x14ac:dyDescent="0.2">
      <c r="B1886">
        <v>24</v>
      </c>
      <c r="C1886">
        <v>3.56</v>
      </c>
      <c r="D1886" t="s">
        <v>49</v>
      </c>
      <c r="E1886" t="s">
        <v>50</v>
      </c>
    </row>
    <row r="1887" spans="2:6" x14ac:dyDescent="0.2">
      <c r="B1887">
        <v>25</v>
      </c>
      <c r="C1887">
        <v>6.11</v>
      </c>
      <c r="D1887" t="s">
        <v>46</v>
      </c>
      <c r="E1887" t="s">
        <v>47</v>
      </c>
    </row>
    <row r="1888" spans="2:6" x14ac:dyDescent="0.2">
      <c r="B1888">
        <v>26</v>
      </c>
      <c r="C1888">
        <v>10.42</v>
      </c>
      <c r="D1888" t="s">
        <v>46</v>
      </c>
      <c r="E1888" t="s">
        <v>47</v>
      </c>
    </row>
    <row r="1889" spans="1:6" x14ac:dyDescent="0.2">
      <c r="B1889">
        <v>27</v>
      </c>
      <c r="C1889">
        <v>0.8</v>
      </c>
      <c r="D1889" t="s">
        <v>180</v>
      </c>
      <c r="E1889" t="s">
        <v>181</v>
      </c>
      <c r="F1889" t="s">
        <v>95</v>
      </c>
    </row>
    <row r="1890" spans="1:6" x14ac:dyDescent="0.2">
      <c r="B1890">
        <v>28</v>
      </c>
      <c r="C1890">
        <v>11.77</v>
      </c>
      <c r="D1890" t="s">
        <v>46</v>
      </c>
      <c r="E1890" t="s">
        <v>47</v>
      </c>
    </row>
    <row r="1891" spans="1:6" x14ac:dyDescent="0.2">
      <c r="B1891">
        <v>29</v>
      </c>
      <c r="C1891">
        <v>11.46</v>
      </c>
      <c r="D1891" t="s">
        <v>46</v>
      </c>
      <c r="E1891" t="s">
        <v>47</v>
      </c>
    </row>
    <row r="1892" spans="1:6" x14ac:dyDescent="0.2">
      <c r="B1892">
        <v>30</v>
      </c>
      <c r="C1892">
        <v>5.76</v>
      </c>
      <c r="D1892" t="s">
        <v>46</v>
      </c>
      <c r="E1892" t="s">
        <v>47</v>
      </c>
    </row>
    <row r="1893" spans="1:6" x14ac:dyDescent="0.2">
      <c r="A1893">
        <v>62</v>
      </c>
      <c r="B1893" t="s">
        <v>12</v>
      </c>
      <c r="C1893" t="s">
        <v>13</v>
      </c>
      <c r="D1893" t="s">
        <v>67</v>
      </c>
    </row>
    <row r="1894" spans="1:6" x14ac:dyDescent="0.2">
      <c r="B1894">
        <v>1</v>
      </c>
      <c r="C1894">
        <v>1.03</v>
      </c>
      <c r="D1894" t="s">
        <v>134</v>
      </c>
      <c r="E1894" t="s">
        <v>135</v>
      </c>
    </row>
    <row r="1895" spans="1:6" x14ac:dyDescent="0.2">
      <c r="B1895">
        <v>2</v>
      </c>
      <c r="C1895">
        <v>1.2</v>
      </c>
      <c r="D1895" t="s">
        <v>17</v>
      </c>
      <c r="E1895" t="s">
        <v>120</v>
      </c>
    </row>
    <row r="1896" spans="1:6" x14ac:dyDescent="0.2">
      <c r="B1896">
        <v>3</v>
      </c>
      <c r="C1896">
        <v>1.01</v>
      </c>
      <c r="D1896" t="s">
        <v>19</v>
      </c>
      <c r="E1896" t="s">
        <v>144</v>
      </c>
      <c r="F1896" t="s">
        <v>149</v>
      </c>
    </row>
    <row r="1897" spans="1:6" x14ac:dyDescent="0.2">
      <c r="B1897">
        <v>4</v>
      </c>
      <c r="C1897">
        <v>0.71</v>
      </c>
      <c r="D1897" t="s">
        <v>17</v>
      </c>
      <c r="E1897" t="s">
        <v>182</v>
      </c>
    </row>
    <row r="1898" spans="1:6" x14ac:dyDescent="0.2">
      <c r="B1898">
        <v>5</v>
      </c>
      <c r="C1898">
        <v>1.65</v>
      </c>
      <c r="D1898" t="s">
        <v>19</v>
      </c>
      <c r="E1898" t="s">
        <v>14</v>
      </c>
    </row>
    <row r="1899" spans="1:6" x14ac:dyDescent="0.2">
      <c r="B1899">
        <v>6</v>
      </c>
      <c r="C1899">
        <v>3.01</v>
      </c>
      <c r="D1899" t="s">
        <v>104</v>
      </c>
    </row>
    <row r="1900" spans="1:6" x14ac:dyDescent="0.2">
      <c r="B1900">
        <v>7</v>
      </c>
      <c r="C1900">
        <v>2.4</v>
      </c>
      <c r="D1900" t="s">
        <v>19</v>
      </c>
      <c r="E1900" t="s">
        <v>79</v>
      </c>
    </row>
    <row r="1901" spans="1:6" x14ac:dyDescent="0.2">
      <c r="B1901">
        <v>8</v>
      </c>
      <c r="C1901">
        <v>0.93</v>
      </c>
      <c r="D1901" t="s">
        <v>183</v>
      </c>
    </row>
    <row r="1902" spans="1:6" x14ac:dyDescent="0.2">
      <c r="B1902">
        <v>9</v>
      </c>
      <c r="C1902">
        <v>1.26</v>
      </c>
      <c r="D1902" t="s">
        <v>25</v>
      </c>
    </row>
    <row r="1903" spans="1:6" x14ac:dyDescent="0.2">
      <c r="B1903">
        <v>10</v>
      </c>
      <c r="C1903">
        <v>0.93</v>
      </c>
      <c r="D1903" t="s">
        <v>242</v>
      </c>
      <c r="E1903" t="s">
        <v>243</v>
      </c>
    </row>
    <row r="1904" spans="1:6" x14ac:dyDescent="0.2">
      <c r="B1904">
        <v>11</v>
      </c>
      <c r="C1904">
        <v>0.81</v>
      </c>
      <c r="D1904" t="s">
        <v>37</v>
      </c>
    </row>
    <row r="1905" spans="2:6" x14ac:dyDescent="0.2">
      <c r="B1905">
        <v>12</v>
      </c>
      <c r="C1905">
        <v>1.84</v>
      </c>
      <c r="D1905" t="s">
        <v>80</v>
      </c>
    </row>
    <row r="1906" spans="2:6" x14ac:dyDescent="0.2">
      <c r="B1906">
        <v>13</v>
      </c>
      <c r="C1906">
        <v>1.48</v>
      </c>
      <c r="D1906" t="s">
        <v>19</v>
      </c>
      <c r="E1906" t="s">
        <v>25</v>
      </c>
    </row>
    <row r="1907" spans="2:6" x14ac:dyDescent="0.2">
      <c r="B1907">
        <v>14</v>
      </c>
      <c r="C1907">
        <v>2.46</v>
      </c>
      <c r="D1907" t="s">
        <v>31</v>
      </c>
    </row>
    <row r="1908" spans="2:6" x14ac:dyDescent="0.2">
      <c r="B1908">
        <v>15</v>
      </c>
      <c r="C1908">
        <v>1</v>
      </c>
      <c r="D1908" t="s">
        <v>19</v>
      </c>
      <c r="E1908" t="s">
        <v>178</v>
      </c>
      <c r="F1908" t="s">
        <v>179</v>
      </c>
    </row>
    <row r="1909" spans="2:6" x14ac:dyDescent="0.2">
      <c r="B1909">
        <v>16</v>
      </c>
      <c r="C1909">
        <v>2.04</v>
      </c>
      <c r="D1909" t="s">
        <v>38</v>
      </c>
      <c r="E1909" t="s">
        <v>39</v>
      </c>
    </row>
    <row r="1910" spans="2:6" x14ac:dyDescent="0.2">
      <c r="B1910">
        <v>17</v>
      </c>
      <c r="C1910">
        <v>1.24</v>
      </c>
      <c r="D1910" t="s">
        <v>19</v>
      </c>
      <c r="E1910" t="s">
        <v>25</v>
      </c>
    </row>
    <row r="1911" spans="2:6" x14ac:dyDescent="0.2">
      <c r="B1911">
        <v>18</v>
      </c>
      <c r="C1911">
        <v>2.68</v>
      </c>
      <c r="D1911" t="s">
        <v>46</v>
      </c>
      <c r="E1911" t="s">
        <v>47</v>
      </c>
    </row>
    <row r="1912" spans="2:6" x14ac:dyDescent="0.2">
      <c r="B1912">
        <v>19</v>
      </c>
      <c r="C1912">
        <v>0.68</v>
      </c>
      <c r="D1912" t="s">
        <v>108</v>
      </c>
    </row>
    <row r="1913" spans="2:6" x14ac:dyDescent="0.2">
      <c r="B1913">
        <v>20</v>
      </c>
      <c r="C1913">
        <v>3.07</v>
      </c>
      <c r="D1913" t="s">
        <v>19</v>
      </c>
      <c r="E1913" t="s">
        <v>48</v>
      </c>
      <c r="F1913" t="s">
        <v>109</v>
      </c>
    </row>
    <row r="1914" spans="2:6" x14ac:dyDescent="0.2">
      <c r="B1914">
        <v>21</v>
      </c>
      <c r="C1914">
        <v>3.38</v>
      </c>
      <c r="D1914" t="s">
        <v>38</v>
      </c>
      <c r="E1914" t="s">
        <v>39</v>
      </c>
    </row>
    <row r="1915" spans="2:6" x14ac:dyDescent="0.2">
      <c r="B1915">
        <v>22</v>
      </c>
      <c r="C1915">
        <v>4.0999999999999996</v>
      </c>
      <c r="D1915" t="s">
        <v>46</v>
      </c>
      <c r="E1915" t="s">
        <v>47</v>
      </c>
    </row>
    <row r="1916" spans="2:6" x14ac:dyDescent="0.2">
      <c r="B1916">
        <v>23</v>
      </c>
      <c r="C1916">
        <v>5.09</v>
      </c>
      <c r="D1916" t="s">
        <v>46</v>
      </c>
      <c r="E1916" t="s">
        <v>47</v>
      </c>
    </row>
    <row r="1917" spans="2:6" x14ac:dyDescent="0.2">
      <c r="B1917">
        <v>24</v>
      </c>
      <c r="C1917">
        <v>5.91</v>
      </c>
      <c r="D1917" t="s">
        <v>49</v>
      </c>
      <c r="E1917" t="s">
        <v>50</v>
      </c>
    </row>
    <row r="1918" spans="2:6" x14ac:dyDescent="0.2">
      <c r="B1918">
        <v>25</v>
      </c>
      <c r="C1918">
        <v>10.86</v>
      </c>
      <c r="D1918" t="s">
        <v>46</v>
      </c>
      <c r="E1918" t="s">
        <v>47</v>
      </c>
    </row>
    <row r="1919" spans="2:6" x14ac:dyDescent="0.2">
      <c r="B1919">
        <v>26</v>
      </c>
      <c r="C1919">
        <v>6.88</v>
      </c>
      <c r="D1919" t="s">
        <v>46</v>
      </c>
      <c r="E1919" t="s">
        <v>47</v>
      </c>
    </row>
    <row r="1920" spans="2:6" x14ac:dyDescent="0.2">
      <c r="B1920">
        <v>27</v>
      </c>
      <c r="C1920">
        <v>6.87</v>
      </c>
      <c r="D1920" t="s">
        <v>46</v>
      </c>
      <c r="E1920" t="s">
        <v>47</v>
      </c>
    </row>
    <row r="1921" spans="1:5" x14ac:dyDescent="0.2">
      <c r="B1921">
        <v>28</v>
      </c>
      <c r="C1921">
        <v>7.8</v>
      </c>
      <c r="D1921" t="s">
        <v>46</v>
      </c>
      <c r="E1921" t="s">
        <v>47</v>
      </c>
    </row>
    <row r="1922" spans="1:5" x14ac:dyDescent="0.2">
      <c r="B1922">
        <v>29</v>
      </c>
      <c r="C1922">
        <v>7.65</v>
      </c>
      <c r="D1922" t="s">
        <v>46</v>
      </c>
      <c r="E1922" t="s">
        <v>47</v>
      </c>
    </row>
    <row r="1923" spans="1:5" x14ac:dyDescent="0.2">
      <c r="B1923">
        <v>30</v>
      </c>
      <c r="C1923">
        <v>10.050000000000001</v>
      </c>
      <c r="D1923" t="s">
        <v>46</v>
      </c>
      <c r="E1923" t="s">
        <v>47</v>
      </c>
    </row>
    <row r="1924" spans="1:5" x14ac:dyDescent="0.2">
      <c r="A1924">
        <v>63</v>
      </c>
      <c r="B1924" t="s">
        <v>12</v>
      </c>
      <c r="C1924" t="s">
        <v>13</v>
      </c>
      <c r="D1924" t="s">
        <v>67</v>
      </c>
    </row>
    <row r="1925" spans="1:5" x14ac:dyDescent="0.2">
      <c r="B1925">
        <v>1</v>
      </c>
      <c r="C1925">
        <v>0.62</v>
      </c>
      <c r="D1925" t="s">
        <v>252</v>
      </c>
      <c r="E1925" t="s">
        <v>253</v>
      </c>
    </row>
    <row r="1926" spans="1:5" x14ac:dyDescent="0.2">
      <c r="B1926">
        <v>2</v>
      </c>
      <c r="C1926">
        <v>1.34</v>
      </c>
      <c r="D1926" t="s">
        <v>144</v>
      </c>
      <c r="E1926" t="s">
        <v>149</v>
      </c>
    </row>
    <row r="1927" spans="1:5" x14ac:dyDescent="0.2">
      <c r="B1927">
        <v>3</v>
      </c>
      <c r="C1927">
        <v>1.02</v>
      </c>
      <c r="D1927" t="s">
        <v>144</v>
      </c>
      <c r="E1927" t="s">
        <v>149</v>
      </c>
    </row>
    <row r="1928" spans="1:5" x14ac:dyDescent="0.2">
      <c r="B1928">
        <v>4</v>
      </c>
      <c r="C1928">
        <v>1.45</v>
      </c>
      <c r="D1928" t="s">
        <v>14</v>
      </c>
    </row>
    <row r="1929" spans="1:5" x14ac:dyDescent="0.2">
      <c r="B1929">
        <v>5</v>
      </c>
      <c r="C1929">
        <v>0.67</v>
      </c>
      <c r="D1929" t="s">
        <v>169</v>
      </c>
      <c r="E1929" t="s">
        <v>186</v>
      </c>
    </row>
    <row r="1930" spans="1:5" x14ac:dyDescent="0.2">
      <c r="B1930">
        <v>6</v>
      </c>
      <c r="C1930">
        <v>0.88</v>
      </c>
      <c r="D1930" t="s">
        <v>19</v>
      </c>
      <c r="E1930" t="s">
        <v>79</v>
      </c>
    </row>
    <row r="1931" spans="1:5" x14ac:dyDescent="0.2">
      <c r="B1931">
        <v>7</v>
      </c>
      <c r="C1931">
        <v>0.65</v>
      </c>
      <c r="D1931" t="s">
        <v>178</v>
      </c>
      <c r="E1931" t="s">
        <v>237</v>
      </c>
    </row>
    <row r="1932" spans="1:5" x14ac:dyDescent="0.2">
      <c r="B1932">
        <v>8</v>
      </c>
      <c r="C1932">
        <v>1.33</v>
      </c>
      <c r="D1932" t="s">
        <v>138</v>
      </c>
      <c r="E1932" t="s">
        <v>139</v>
      </c>
    </row>
    <row r="1933" spans="1:5" x14ac:dyDescent="0.2">
      <c r="B1933">
        <v>9</v>
      </c>
      <c r="C1933">
        <v>0.89</v>
      </c>
      <c r="D1933" t="s">
        <v>37</v>
      </c>
    </row>
    <row r="1934" spans="1:5" x14ac:dyDescent="0.2">
      <c r="B1934">
        <v>10</v>
      </c>
      <c r="C1934">
        <v>1.61</v>
      </c>
      <c r="D1934" t="s">
        <v>19</v>
      </c>
      <c r="E1934" t="s">
        <v>25</v>
      </c>
    </row>
    <row r="1935" spans="1:5" x14ac:dyDescent="0.2">
      <c r="B1935">
        <v>11</v>
      </c>
      <c r="C1935">
        <v>2.77</v>
      </c>
      <c r="D1935" t="s">
        <v>31</v>
      </c>
    </row>
    <row r="1936" spans="1:5" x14ac:dyDescent="0.2">
      <c r="B1936">
        <v>12</v>
      </c>
      <c r="C1936">
        <v>0.86</v>
      </c>
      <c r="D1936" t="s">
        <v>25</v>
      </c>
    </row>
    <row r="1937" spans="2:6" x14ac:dyDescent="0.2">
      <c r="B1937">
        <v>13</v>
      </c>
      <c r="C1937">
        <v>2.4500000000000002</v>
      </c>
      <c r="D1937" t="s">
        <v>38</v>
      </c>
      <c r="E1937" t="s">
        <v>39</v>
      </c>
    </row>
    <row r="1938" spans="2:6" x14ac:dyDescent="0.2">
      <c r="B1938">
        <v>14</v>
      </c>
      <c r="C1938">
        <v>1.31</v>
      </c>
      <c r="D1938" t="s">
        <v>19</v>
      </c>
      <c r="E1938" t="s">
        <v>25</v>
      </c>
    </row>
    <row r="1939" spans="2:6" x14ac:dyDescent="0.2">
      <c r="B1939">
        <v>15</v>
      </c>
      <c r="C1939">
        <v>3.46</v>
      </c>
      <c r="D1939" t="s">
        <v>46</v>
      </c>
      <c r="E1939" t="s">
        <v>47</v>
      </c>
    </row>
    <row r="1940" spans="2:6" x14ac:dyDescent="0.2">
      <c r="B1940">
        <v>16</v>
      </c>
      <c r="C1940">
        <v>1.02</v>
      </c>
      <c r="D1940" t="s">
        <v>108</v>
      </c>
    </row>
    <row r="1941" spans="2:6" x14ac:dyDescent="0.2">
      <c r="B1941">
        <v>17</v>
      </c>
      <c r="C1941">
        <v>4.29</v>
      </c>
      <c r="D1941" t="s">
        <v>19</v>
      </c>
      <c r="E1941" t="s">
        <v>46</v>
      </c>
      <c r="F1941" t="s">
        <v>47</v>
      </c>
    </row>
    <row r="1942" spans="2:6" x14ac:dyDescent="0.2">
      <c r="B1942">
        <v>18</v>
      </c>
      <c r="C1942">
        <v>4.74</v>
      </c>
      <c r="D1942" t="s">
        <v>19</v>
      </c>
      <c r="E1942" t="s">
        <v>38</v>
      </c>
      <c r="F1942" t="s">
        <v>39</v>
      </c>
    </row>
    <row r="1943" spans="2:6" x14ac:dyDescent="0.2">
      <c r="B1943">
        <v>19</v>
      </c>
      <c r="C1943">
        <v>0.66</v>
      </c>
      <c r="D1943" t="s">
        <v>108</v>
      </c>
    </row>
    <row r="1944" spans="2:6" x14ac:dyDescent="0.2">
      <c r="B1944">
        <v>20</v>
      </c>
      <c r="C1944">
        <v>5.89</v>
      </c>
      <c r="D1944" t="s">
        <v>46</v>
      </c>
      <c r="E1944" t="s">
        <v>47</v>
      </c>
    </row>
    <row r="1945" spans="2:6" x14ac:dyDescent="0.2">
      <c r="B1945">
        <v>21</v>
      </c>
      <c r="C1945">
        <v>7.7</v>
      </c>
      <c r="D1945" t="s">
        <v>46</v>
      </c>
      <c r="E1945" t="s">
        <v>47</v>
      </c>
    </row>
    <row r="1946" spans="2:6" x14ac:dyDescent="0.2">
      <c r="B1946">
        <v>22</v>
      </c>
      <c r="C1946">
        <v>3.63</v>
      </c>
      <c r="D1946" t="s">
        <v>49</v>
      </c>
      <c r="E1946" t="s">
        <v>50</v>
      </c>
    </row>
    <row r="1947" spans="2:6" x14ac:dyDescent="0.2">
      <c r="B1947">
        <v>23</v>
      </c>
      <c r="C1947">
        <v>3.42</v>
      </c>
      <c r="D1947" t="s">
        <v>46</v>
      </c>
      <c r="E1947" t="s">
        <v>47</v>
      </c>
    </row>
    <row r="1948" spans="2:6" x14ac:dyDescent="0.2">
      <c r="B1948">
        <v>24</v>
      </c>
      <c r="C1948">
        <v>11.27</v>
      </c>
      <c r="D1948" t="s">
        <v>19</v>
      </c>
      <c r="E1948" t="s">
        <v>46</v>
      </c>
      <c r="F1948" t="s">
        <v>47</v>
      </c>
    </row>
    <row r="1949" spans="2:6" x14ac:dyDescent="0.2">
      <c r="B1949">
        <v>25</v>
      </c>
      <c r="C1949">
        <v>1.89</v>
      </c>
      <c r="D1949" t="s">
        <v>19</v>
      </c>
      <c r="E1949" t="s">
        <v>89</v>
      </c>
    </row>
    <row r="1950" spans="2:6" x14ac:dyDescent="0.2">
      <c r="B1950">
        <v>26</v>
      </c>
      <c r="C1950">
        <v>0.77</v>
      </c>
      <c r="D1950" t="s">
        <v>19</v>
      </c>
      <c r="E1950" t="s">
        <v>114</v>
      </c>
      <c r="F1950" t="s">
        <v>115</v>
      </c>
    </row>
    <row r="1951" spans="2:6" x14ac:dyDescent="0.2">
      <c r="B1951">
        <v>27</v>
      </c>
      <c r="C1951">
        <v>6.07</v>
      </c>
      <c r="D1951" t="s">
        <v>46</v>
      </c>
      <c r="E1951" t="s">
        <v>47</v>
      </c>
    </row>
    <row r="1952" spans="2:6" x14ac:dyDescent="0.2">
      <c r="B1952">
        <v>28</v>
      </c>
      <c r="C1952">
        <v>12.26</v>
      </c>
      <c r="D1952" t="s">
        <v>46</v>
      </c>
      <c r="E1952" t="s">
        <v>47</v>
      </c>
    </row>
    <row r="1953" spans="1:7" x14ac:dyDescent="0.2">
      <c r="B1953">
        <v>29</v>
      </c>
      <c r="C1953">
        <v>11.87</v>
      </c>
      <c r="D1953" t="s">
        <v>46</v>
      </c>
      <c r="E1953" t="s">
        <v>47</v>
      </c>
    </row>
    <row r="1954" spans="1:7" x14ac:dyDescent="0.2">
      <c r="B1954">
        <v>30</v>
      </c>
      <c r="C1954">
        <v>3.2</v>
      </c>
      <c r="D1954" t="s">
        <v>46</v>
      </c>
      <c r="E1954" t="s">
        <v>47</v>
      </c>
    </row>
    <row r="1955" spans="1:7" x14ac:dyDescent="0.2">
      <c r="A1955">
        <v>64</v>
      </c>
      <c r="B1955" t="s">
        <v>12</v>
      </c>
      <c r="C1955" t="s">
        <v>13</v>
      </c>
      <c r="D1955" t="s">
        <v>67</v>
      </c>
    </row>
    <row r="1956" spans="1:7" x14ac:dyDescent="0.2">
      <c r="B1956">
        <v>1</v>
      </c>
      <c r="C1956">
        <v>1.79</v>
      </c>
      <c r="D1956" t="s">
        <v>134</v>
      </c>
      <c r="E1956" t="s">
        <v>135</v>
      </c>
    </row>
    <row r="1957" spans="1:7" x14ac:dyDescent="0.2">
      <c r="B1957">
        <v>2</v>
      </c>
      <c r="C1957">
        <v>1.03</v>
      </c>
      <c r="D1957" t="s">
        <v>144</v>
      </c>
      <c r="E1957" t="s">
        <v>149</v>
      </c>
    </row>
    <row r="1958" spans="1:7" x14ac:dyDescent="0.2">
      <c r="B1958">
        <v>3</v>
      </c>
      <c r="C1958">
        <v>0.89</v>
      </c>
      <c r="D1958" t="s">
        <v>165</v>
      </c>
      <c r="E1958" t="s">
        <v>236</v>
      </c>
    </row>
    <row r="1959" spans="1:7" x14ac:dyDescent="0.2">
      <c r="B1959">
        <v>4</v>
      </c>
      <c r="C1959">
        <v>1.72</v>
      </c>
      <c r="D1959" t="s">
        <v>14</v>
      </c>
    </row>
    <row r="1960" spans="1:7" x14ac:dyDescent="0.2">
      <c r="B1960">
        <v>5</v>
      </c>
      <c r="C1960">
        <v>1.85</v>
      </c>
      <c r="D1960" t="s">
        <v>79</v>
      </c>
    </row>
    <row r="1961" spans="1:7" x14ac:dyDescent="0.2">
      <c r="B1961">
        <v>6</v>
      </c>
      <c r="C1961">
        <v>1.19</v>
      </c>
      <c r="D1961" t="s">
        <v>28</v>
      </c>
      <c r="E1961" t="s">
        <v>29</v>
      </c>
      <c r="F1961" t="s">
        <v>248</v>
      </c>
      <c r="G1961" t="s">
        <v>30</v>
      </c>
    </row>
    <row r="1962" spans="1:7" x14ac:dyDescent="0.2">
      <c r="B1962">
        <v>7</v>
      </c>
      <c r="C1962">
        <v>1.68</v>
      </c>
      <c r="D1962" t="s">
        <v>25</v>
      </c>
    </row>
    <row r="1963" spans="1:7" x14ac:dyDescent="0.2">
      <c r="B1963">
        <v>8</v>
      </c>
      <c r="C1963">
        <v>0.83</v>
      </c>
      <c r="D1963" t="s">
        <v>144</v>
      </c>
      <c r="E1963" t="s">
        <v>164</v>
      </c>
    </row>
    <row r="1964" spans="1:7" x14ac:dyDescent="0.2">
      <c r="B1964">
        <v>9</v>
      </c>
      <c r="C1964">
        <v>1.08</v>
      </c>
      <c r="D1964" t="s">
        <v>37</v>
      </c>
    </row>
    <row r="1965" spans="1:7" x14ac:dyDescent="0.2">
      <c r="B1965">
        <v>10</v>
      </c>
      <c r="C1965">
        <v>0.92</v>
      </c>
      <c r="D1965" t="s">
        <v>255</v>
      </c>
    </row>
    <row r="1966" spans="1:7" x14ac:dyDescent="0.2">
      <c r="B1966">
        <v>11</v>
      </c>
      <c r="C1966">
        <v>0.74</v>
      </c>
      <c r="D1966" t="s">
        <v>19</v>
      </c>
      <c r="E1966" t="s">
        <v>254</v>
      </c>
    </row>
    <row r="1967" spans="1:7" x14ac:dyDescent="0.2">
      <c r="B1967">
        <v>12</v>
      </c>
      <c r="C1967">
        <v>1.95</v>
      </c>
      <c r="D1967" t="s">
        <v>19</v>
      </c>
      <c r="E1967" t="s">
        <v>25</v>
      </c>
    </row>
    <row r="1968" spans="1:7" x14ac:dyDescent="0.2">
      <c r="B1968">
        <v>13</v>
      </c>
      <c r="C1968">
        <v>2.58</v>
      </c>
      <c r="D1968" t="s">
        <v>31</v>
      </c>
    </row>
    <row r="1969" spans="2:6" x14ac:dyDescent="0.2">
      <c r="B1969">
        <v>14</v>
      </c>
      <c r="C1969">
        <v>1.61</v>
      </c>
      <c r="D1969" t="s">
        <v>19</v>
      </c>
      <c r="E1969" t="s">
        <v>25</v>
      </c>
    </row>
    <row r="1970" spans="2:6" x14ac:dyDescent="0.2">
      <c r="B1970">
        <v>15</v>
      </c>
      <c r="C1970">
        <v>2.09</v>
      </c>
      <c r="D1970" t="s">
        <v>38</v>
      </c>
      <c r="E1970" t="s">
        <v>39</v>
      </c>
    </row>
    <row r="1971" spans="2:6" x14ac:dyDescent="0.2">
      <c r="B1971">
        <v>16</v>
      </c>
      <c r="C1971">
        <v>1.49</v>
      </c>
      <c r="D1971" t="s">
        <v>19</v>
      </c>
      <c r="E1971" t="s">
        <v>25</v>
      </c>
    </row>
    <row r="1972" spans="2:6" x14ac:dyDescent="0.2">
      <c r="B1972">
        <v>17</v>
      </c>
      <c r="C1972">
        <v>2.79</v>
      </c>
      <c r="D1972" t="s">
        <v>46</v>
      </c>
      <c r="E1972" t="s">
        <v>47</v>
      </c>
    </row>
    <row r="1973" spans="2:6" x14ac:dyDescent="0.2">
      <c r="B1973">
        <v>18</v>
      </c>
      <c r="C1973">
        <v>0.8</v>
      </c>
      <c r="D1973" t="s">
        <v>108</v>
      </c>
    </row>
    <row r="1974" spans="2:6" x14ac:dyDescent="0.2">
      <c r="B1974">
        <v>19</v>
      </c>
      <c r="C1974">
        <v>3.37</v>
      </c>
      <c r="D1974" t="s">
        <v>19</v>
      </c>
      <c r="E1974" t="s">
        <v>48</v>
      </c>
      <c r="F1974" t="s">
        <v>109</v>
      </c>
    </row>
    <row r="1975" spans="2:6" x14ac:dyDescent="0.2">
      <c r="B1975">
        <v>20</v>
      </c>
      <c r="C1975">
        <v>3.6</v>
      </c>
      <c r="D1975" t="s">
        <v>38</v>
      </c>
      <c r="E1975" t="s">
        <v>39</v>
      </c>
    </row>
    <row r="1976" spans="2:6" x14ac:dyDescent="0.2">
      <c r="B1976">
        <v>21</v>
      </c>
      <c r="C1976">
        <v>0.77</v>
      </c>
      <c r="D1976" t="s">
        <v>108</v>
      </c>
    </row>
    <row r="1977" spans="2:6" x14ac:dyDescent="0.2">
      <c r="B1977">
        <v>22</v>
      </c>
      <c r="C1977">
        <v>4.5199999999999996</v>
      </c>
      <c r="D1977" t="s">
        <v>46</v>
      </c>
      <c r="E1977" t="s">
        <v>47</v>
      </c>
    </row>
    <row r="1978" spans="2:6" x14ac:dyDescent="0.2">
      <c r="B1978">
        <v>23</v>
      </c>
      <c r="C1978">
        <v>5.73</v>
      </c>
      <c r="D1978" t="s">
        <v>46</v>
      </c>
      <c r="E1978" t="s">
        <v>47</v>
      </c>
    </row>
    <row r="1979" spans="2:6" x14ac:dyDescent="0.2">
      <c r="B1979">
        <v>24</v>
      </c>
      <c r="C1979">
        <v>4.87</v>
      </c>
      <c r="D1979" t="s">
        <v>101</v>
      </c>
    </row>
    <row r="1980" spans="2:6" x14ac:dyDescent="0.2">
      <c r="B1980">
        <v>25</v>
      </c>
      <c r="C1980">
        <v>10.85</v>
      </c>
      <c r="D1980" t="s">
        <v>46</v>
      </c>
      <c r="E1980" t="s">
        <v>47</v>
      </c>
    </row>
    <row r="1981" spans="2:6" x14ac:dyDescent="0.2">
      <c r="B1981">
        <v>26</v>
      </c>
      <c r="C1981">
        <v>8.17</v>
      </c>
      <c r="D1981" t="s">
        <v>46</v>
      </c>
      <c r="E1981" t="s">
        <v>47</v>
      </c>
    </row>
    <row r="1982" spans="2:6" x14ac:dyDescent="0.2">
      <c r="B1982">
        <v>27</v>
      </c>
      <c r="C1982">
        <v>2.89</v>
      </c>
      <c r="D1982" t="s">
        <v>46</v>
      </c>
      <c r="E1982" t="s">
        <v>47</v>
      </c>
    </row>
    <row r="1983" spans="2:6" x14ac:dyDescent="0.2">
      <c r="B1983">
        <v>28</v>
      </c>
      <c r="C1983">
        <v>8.92</v>
      </c>
      <c r="D1983" t="s">
        <v>46</v>
      </c>
      <c r="E1983" t="s">
        <v>47</v>
      </c>
    </row>
    <row r="1984" spans="2:6" x14ac:dyDescent="0.2">
      <c r="B1984">
        <v>29</v>
      </c>
      <c r="C1984">
        <v>8.85</v>
      </c>
      <c r="D1984" t="s">
        <v>46</v>
      </c>
      <c r="E1984" t="s">
        <v>47</v>
      </c>
    </row>
    <row r="1985" spans="1:6" x14ac:dyDescent="0.2">
      <c r="B1985">
        <v>30</v>
      </c>
      <c r="C1985">
        <v>10.44</v>
      </c>
      <c r="D1985" t="s">
        <v>46</v>
      </c>
      <c r="E1985" t="s">
        <v>47</v>
      </c>
    </row>
    <row r="1986" spans="1:6" x14ac:dyDescent="0.2">
      <c r="A1986">
        <v>65</v>
      </c>
      <c r="B1986" t="s">
        <v>12</v>
      </c>
      <c r="C1986" t="s">
        <v>13</v>
      </c>
      <c r="D1986" t="s">
        <v>67</v>
      </c>
    </row>
    <row r="1987" spans="1:6" x14ac:dyDescent="0.2">
      <c r="B1987">
        <v>1</v>
      </c>
      <c r="C1987">
        <v>0.98</v>
      </c>
      <c r="D1987" t="s">
        <v>148</v>
      </c>
      <c r="E1987" t="s">
        <v>149</v>
      </c>
    </row>
    <row r="1988" spans="1:6" x14ac:dyDescent="0.2">
      <c r="B1988">
        <v>2</v>
      </c>
      <c r="C1988">
        <v>1.19</v>
      </c>
      <c r="D1988" t="s">
        <v>256</v>
      </c>
      <c r="E1988" t="s">
        <v>257</v>
      </c>
    </row>
    <row r="1989" spans="1:6" x14ac:dyDescent="0.2">
      <c r="B1989">
        <v>3</v>
      </c>
      <c r="C1989">
        <v>0.51</v>
      </c>
      <c r="D1989" t="s">
        <v>165</v>
      </c>
      <c r="E1989" t="s">
        <v>236</v>
      </c>
    </row>
    <row r="1990" spans="1:6" x14ac:dyDescent="0.2">
      <c r="B1990">
        <v>4</v>
      </c>
      <c r="C1990">
        <v>1.2</v>
      </c>
      <c r="D1990" t="s">
        <v>14</v>
      </c>
    </row>
    <row r="1991" spans="1:6" x14ac:dyDescent="0.2">
      <c r="B1991">
        <v>5</v>
      </c>
      <c r="C1991">
        <v>0.65</v>
      </c>
      <c r="D1991" t="s">
        <v>79</v>
      </c>
    </row>
    <row r="1992" spans="1:6" x14ac:dyDescent="0.2">
      <c r="B1992">
        <v>6</v>
      </c>
      <c r="C1992">
        <v>0.52</v>
      </c>
      <c r="D1992" t="s">
        <v>178</v>
      </c>
      <c r="E1992" t="s">
        <v>237</v>
      </c>
    </row>
    <row r="1993" spans="1:6" x14ac:dyDescent="0.2">
      <c r="B1993">
        <v>7</v>
      </c>
      <c r="C1993">
        <v>0.46</v>
      </c>
      <c r="D1993" t="s">
        <v>258</v>
      </c>
    </row>
    <row r="1994" spans="1:6" x14ac:dyDescent="0.2">
      <c r="B1994">
        <v>8</v>
      </c>
      <c r="C1994">
        <v>1.1299999999999999</v>
      </c>
      <c r="D1994" t="s">
        <v>25</v>
      </c>
    </row>
    <row r="1995" spans="1:6" x14ac:dyDescent="0.2">
      <c r="B1995">
        <v>9</v>
      </c>
      <c r="C1995">
        <v>0.66</v>
      </c>
      <c r="D1995" t="s">
        <v>37</v>
      </c>
    </row>
    <row r="1996" spans="1:6" x14ac:dyDescent="0.2">
      <c r="B1996">
        <v>10</v>
      </c>
      <c r="C1996">
        <v>0.46</v>
      </c>
      <c r="D1996" t="s">
        <v>19</v>
      </c>
      <c r="E1996" t="s">
        <v>26</v>
      </c>
      <c r="F1996" t="s">
        <v>27</v>
      </c>
    </row>
    <row r="1997" spans="1:6" x14ac:dyDescent="0.2">
      <c r="B1997">
        <v>11</v>
      </c>
      <c r="C1997">
        <v>1.23</v>
      </c>
      <c r="D1997" t="s">
        <v>19</v>
      </c>
      <c r="E1997" t="s">
        <v>25</v>
      </c>
    </row>
    <row r="1998" spans="1:6" x14ac:dyDescent="0.2">
      <c r="B1998">
        <v>12</v>
      </c>
      <c r="C1998">
        <v>1.89</v>
      </c>
      <c r="D1998" t="s">
        <v>31</v>
      </c>
    </row>
    <row r="1999" spans="1:6" x14ac:dyDescent="0.2">
      <c r="B1999">
        <v>13</v>
      </c>
      <c r="C1999">
        <v>0.66</v>
      </c>
      <c r="D1999" t="s">
        <v>85</v>
      </c>
    </row>
    <row r="2000" spans="1:6" x14ac:dyDescent="0.2">
      <c r="B2000">
        <v>14</v>
      </c>
      <c r="C2000">
        <v>0.8</v>
      </c>
      <c r="D2000" t="s">
        <v>132</v>
      </c>
      <c r="E2000" t="s">
        <v>133</v>
      </c>
    </row>
    <row r="2001" spans="2:6" x14ac:dyDescent="0.2">
      <c r="B2001">
        <v>15</v>
      </c>
      <c r="C2001">
        <v>2.61</v>
      </c>
      <c r="D2001" t="s">
        <v>38</v>
      </c>
      <c r="E2001" t="s">
        <v>39</v>
      </c>
    </row>
    <row r="2002" spans="2:6" x14ac:dyDescent="0.2">
      <c r="B2002">
        <v>16</v>
      </c>
      <c r="C2002">
        <v>0.91</v>
      </c>
      <c r="D2002" t="s">
        <v>108</v>
      </c>
    </row>
    <row r="2003" spans="2:6" x14ac:dyDescent="0.2">
      <c r="B2003">
        <v>17</v>
      </c>
      <c r="C2003">
        <v>3.53</v>
      </c>
      <c r="D2003" t="s">
        <v>46</v>
      </c>
      <c r="E2003" t="s">
        <v>47</v>
      </c>
    </row>
    <row r="2004" spans="2:6" x14ac:dyDescent="0.2">
      <c r="B2004">
        <v>18</v>
      </c>
      <c r="C2004">
        <v>0.49</v>
      </c>
      <c r="D2004" t="s">
        <v>108</v>
      </c>
    </row>
    <row r="2005" spans="2:6" x14ac:dyDescent="0.2">
      <c r="B2005">
        <v>19</v>
      </c>
      <c r="C2005">
        <v>3.9</v>
      </c>
      <c r="D2005" t="s">
        <v>19</v>
      </c>
      <c r="E2005" t="s">
        <v>48</v>
      </c>
      <c r="F2005" t="s">
        <v>109</v>
      </c>
    </row>
    <row r="2006" spans="2:6" x14ac:dyDescent="0.2">
      <c r="B2006">
        <v>20</v>
      </c>
      <c r="C2006">
        <v>4.3899999999999997</v>
      </c>
      <c r="D2006" t="s">
        <v>38</v>
      </c>
      <c r="E2006" t="s">
        <v>39</v>
      </c>
    </row>
    <row r="2007" spans="2:6" x14ac:dyDescent="0.2">
      <c r="B2007">
        <v>21</v>
      </c>
      <c r="C2007">
        <v>5.42</v>
      </c>
      <c r="D2007" t="s">
        <v>46</v>
      </c>
      <c r="E2007" t="s">
        <v>47</v>
      </c>
    </row>
    <row r="2008" spans="2:6" x14ac:dyDescent="0.2">
      <c r="B2008">
        <v>22</v>
      </c>
      <c r="C2008">
        <v>0.92</v>
      </c>
      <c r="D2008" t="s">
        <v>19</v>
      </c>
      <c r="E2008" t="s">
        <v>129</v>
      </c>
    </row>
    <row r="2009" spans="2:6" x14ac:dyDescent="0.2">
      <c r="B2009">
        <v>23</v>
      </c>
      <c r="C2009">
        <v>7.04</v>
      </c>
      <c r="D2009" t="s">
        <v>46</v>
      </c>
      <c r="E2009" t="s">
        <v>47</v>
      </c>
    </row>
    <row r="2010" spans="2:6" x14ac:dyDescent="0.2">
      <c r="B2010">
        <v>24</v>
      </c>
      <c r="C2010">
        <v>7.15</v>
      </c>
      <c r="D2010" t="s">
        <v>49</v>
      </c>
      <c r="E2010" t="s">
        <v>50</v>
      </c>
    </row>
    <row r="2011" spans="2:6" x14ac:dyDescent="0.2">
      <c r="B2011">
        <v>25</v>
      </c>
      <c r="C2011">
        <v>6.23</v>
      </c>
      <c r="D2011" t="s">
        <v>46</v>
      </c>
      <c r="E2011" t="s">
        <v>47</v>
      </c>
    </row>
    <row r="2012" spans="2:6" x14ac:dyDescent="0.2">
      <c r="B2012">
        <v>26</v>
      </c>
      <c r="C2012">
        <v>9.51</v>
      </c>
      <c r="D2012" t="s">
        <v>46</v>
      </c>
      <c r="E2012" t="s">
        <v>47</v>
      </c>
    </row>
    <row r="2013" spans="2:6" x14ac:dyDescent="0.2">
      <c r="B2013">
        <v>27</v>
      </c>
      <c r="C2013">
        <v>8.11</v>
      </c>
      <c r="D2013" t="s">
        <v>46</v>
      </c>
      <c r="E2013" t="s">
        <v>47</v>
      </c>
    </row>
    <row r="2014" spans="2:6" x14ac:dyDescent="0.2">
      <c r="B2014">
        <v>28</v>
      </c>
      <c r="C2014">
        <v>11.05</v>
      </c>
      <c r="D2014" t="s">
        <v>46</v>
      </c>
      <c r="E2014" t="s">
        <v>47</v>
      </c>
    </row>
    <row r="2015" spans="2:6" x14ac:dyDescent="0.2">
      <c r="B2015">
        <v>29</v>
      </c>
      <c r="C2015">
        <v>10.91</v>
      </c>
      <c r="D2015" t="s">
        <v>46</v>
      </c>
      <c r="E2015" t="s">
        <v>47</v>
      </c>
    </row>
    <row r="2016" spans="2:6" x14ac:dyDescent="0.2">
      <c r="B2016">
        <v>30</v>
      </c>
      <c r="C2016">
        <v>5.49</v>
      </c>
      <c r="D2016" t="s">
        <v>46</v>
      </c>
      <c r="E2016" t="s">
        <v>47</v>
      </c>
    </row>
    <row r="2017" spans="1:6" x14ac:dyDescent="0.2">
      <c r="A2017">
        <v>66</v>
      </c>
      <c r="B2017" t="s">
        <v>12</v>
      </c>
      <c r="C2017" t="s">
        <v>13</v>
      </c>
      <c r="D2017" t="s">
        <v>67</v>
      </c>
    </row>
    <row r="2018" spans="1:6" x14ac:dyDescent="0.2">
      <c r="B2018">
        <v>1</v>
      </c>
      <c r="C2018">
        <v>1.41</v>
      </c>
      <c r="D2018" t="s">
        <v>148</v>
      </c>
      <c r="E2018" t="s">
        <v>149</v>
      </c>
    </row>
    <row r="2019" spans="1:6" x14ac:dyDescent="0.2">
      <c r="B2019">
        <v>2</v>
      </c>
      <c r="C2019">
        <v>0.63</v>
      </c>
      <c r="D2019" t="s">
        <v>165</v>
      </c>
      <c r="E2019" t="s">
        <v>236</v>
      </c>
    </row>
    <row r="2020" spans="1:6" x14ac:dyDescent="0.2">
      <c r="B2020">
        <v>3</v>
      </c>
      <c r="C2020">
        <v>1.44</v>
      </c>
      <c r="D2020" t="s">
        <v>14</v>
      </c>
    </row>
    <row r="2021" spans="1:6" x14ac:dyDescent="0.2">
      <c r="B2021">
        <v>4</v>
      </c>
      <c r="C2021">
        <v>0.65</v>
      </c>
      <c r="D2021" t="s">
        <v>79</v>
      </c>
    </row>
    <row r="2022" spans="1:6" x14ac:dyDescent="0.2">
      <c r="B2022">
        <v>5</v>
      </c>
      <c r="C2022">
        <v>1.32</v>
      </c>
      <c r="D2022" t="s">
        <v>25</v>
      </c>
    </row>
    <row r="2023" spans="1:6" x14ac:dyDescent="0.2">
      <c r="B2023">
        <v>6</v>
      </c>
      <c r="C2023">
        <v>0.86</v>
      </c>
      <c r="D2023" t="s">
        <v>37</v>
      </c>
    </row>
    <row r="2024" spans="1:6" x14ac:dyDescent="0.2">
      <c r="B2024">
        <v>7</v>
      </c>
      <c r="C2024">
        <v>0.59</v>
      </c>
      <c r="D2024" t="s">
        <v>19</v>
      </c>
      <c r="E2024" t="s">
        <v>254</v>
      </c>
    </row>
    <row r="2025" spans="1:6" x14ac:dyDescent="0.2">
      <c r="B2025">
        <v>8</v>
      </c>
      <c r="C2025">
        <v>1.47</v>
      </c>
      <c r="D2025" t="s">
        <v>19</v>
      </c>
      <c r="E2025" t="s">
        <v>25</v>
      </c>
    </row>
    <row r="2026" spans="1:6" x14ac:dyDescent="0.2">
      <c r="B2026">
        <v>9</v>
      </c>
      <c r="C2026">
        <v>2</v>
      </c>
      <c r="D2026" t="s">
        <v>31</v>
      </c>
    </row>
    <row r="2027" spans="1:6" x14ac:dyDescent="0.2">
      <c r="B2027">
        <v>10</v>
      </c>
      <c r="C2027">
        <v>3.15</v>
      </c>
      <c r="D2027" t="s">
        <v>19</v>
      </c>
      <c r="E2027" t="s">
        <v>25</v>
      </c>
    </row>
    <row r="2028" spans="1:6" x14ac:dyDescent="0.2">
      <c r="B2028">
        <v>11</v>
      </c>
      <c r="C2028">
        <v>3.2</v>
      </c>
      <c r="D2028" t="s">
        <v>19</v>
      </c>
      <c r="E2028" t="s">
        <v>132</v>
      </c>
      <c r="F2028" t="s">
        <v>133</v>
      </c>
    </row>
    <row r="2029" spans="1:6" x14ac:dyDescent="0.2">
      <c r="B2029">
        <v>12</v>
      </c>
      <c r="C2029">
        <v>1.61</v>
      </c>
      <c r="D2029" t="s">
        <v>38</v>
      </c>
      <c r="E2029" t="s">
        <v>39</v>
      </c>
    </row>
    <row r="2030" spans="1:6" x14ac:dyDescent="0.2">
      <c r="B2030">
        <v>13</v>
      </c>
      <c r="C2030">
        <v>1.08</v>
      </c>
      <c r="D2030" t="s">
        <v>19</v>
      </c>
      <c r="E2030" t="s">
        <v>25</v>
      </c>
    </row>
    <row r="2031" spans="1:6" x14ac:dyDescent="0.2">
      <c r="B2031">
        <v>14</v>
      </c>
      <c r="C2031">
        <v>2.2000000000000002</v>
      </c>
      <c r="D2031" t="s">
        <v>46</v>
      </c>
      <c r="E2031" t="s">
        <v>47</v>
      </c>
    </row>
    <row r="2032" spans="1:6" x14ac:dyDescent="0.2">
      <c r="B2032">
        <v>15</v>
      </c>
      <c r="C2032">
        <v>0.59</v>
      </c>
      <c r="D2032" t="s">
        <v>108</v>
      </c>
    </row>
    <row r="2033" spans="1:6" x14ac:dyDescent="0.2">
      <c r="B2033">
        <v>16</v>
      </c>
      <c r="C2033">
        <v>2.67</v>
      </c>
      <c r="D2033" t="s">
        <v>19</v>
      </c>
      <c r="E2033" t="s">
        <v>48</v>
      </c>
      <c r="F2033" t="s">
        <v>109</v>
      </c>
    </row>
    <row r="2034" spans="1:6" x14ac:dyDescent="0.2">
      <c r="B2034">
        <v>17</v>
      </c>
      <c r="C2034">
        <v>2.92</v>
      </c>
      <c r="D2034" t="s">
        <v>38</v>
      </c>
      <c r="E2034" t="s">
        <v>39</v>
      </c>
    </row>
    <row r="2035" spans="1:6" x14ac:dyDescent="0.2">
      <c r="B2035">
        <v>18</v>
      </c>
      <c r="C2035">
        <v>0.56000000000000005</v>
      </c>
      <c r="D2035" t="s">
        <v>108</v>
      </c>
    </row>
    <row r="2036" spans="1:6" x14ac:dyDescent="0.2">
      <c r="B2036">
        <v>19</v>
      </c>
      <c r="C2036">
        <v>3.55</v>
      </c>
      <c r="D2036" t="s">
        <v>46</v>
      </c>
      <c r="E2036" t="s">
        <v>47</v>
      </c>
    </row>
    <row r="2037" spans="1:6" x14ac:dyDescent="0.2">
      <c r="B2037">
        <v>20</v>
      </c>
      <c r="C2037">
        <v>0.74</v>
      </c>
      <c r="D2037" t="s">
        <v>19</v>
      </c>
      <c r="E2037" t="s">
        <v>129</v>
      </c>
    </row>
    <row r="2038" spans="1:6" x14ac:dyDescent="0.2">
      <c r="B2038">
        <v>21</v>
      </c>
      <c r="C2038">
        <v>4.3</v>
      </c>
      <c r="D2038" t="s">
        <v>46</v>
      </c>
      <c r="E2038" t="s">
        <v>47</v>
      </c>
    </row>
    <row r="2039" spans="1:6" x14ac:dyDescent="0.2">
      <c r="B2039">
        <v>22</v>
      </c>
      <c r="C2039">
        <v>7.56</v>
      </c>
      <c r="D2039" t="s">
        <v>49</v>
      </c>
      <c r="E2039" t="s">
        <v>50</v>
      </c>
    </row>
    <row r="2040" spans="1:6" x14ac:dyDescent="0.2">
      <c r="B2040">
        <v>23</v>
      </c>
      <c r="C2040">
        <v>10.61</v>
      </c>
      <c r="D2040" t="s">
        <v>46</v>
      </c>
      <c r="E2040" t="s">
        <v>47</v>
      </c>
    </row>
    <row r="2041" spans="1:6" x14ac:dyDescent="0.2">
      <c r="B2041">
        <v>24</v>
      </c>
      <c r="C2041">
        <v>7.91</v>
      </c>
      <c r="D2041" t="s">
        <v>19</v>
      </c>
      <c r="E2041" t="s">
        <v>46</v>
      </c>
      <c r="F2041" t="s">
        <v>47</v>
      </c>
    </row>
    <row r="2042" spans="1:6" x14ac:dyDescent="0.2">
      <c r="B2042">
        <v>25</v>
      </c>
      <c r="C2042">
        <v>5.09</v>
      </c>
      <c r="D2042" t="s">
        <v>19</v>
      </c>
      <c r="E2042" t="s">
        <v>89</v>
      </c>
    </row>
    <row r="2043" spans="1:6" x14ac:dyDescent="0.2">
      <c r="B2043">
        <v>26</v>
      </c>
      <c r="C2043">
        <v>1.65</v>
      </c>
      <c r="D2043" t="s">
        <v>19</v>
      </c>
      <c r="E2043" t="s">
        <v>114</v>
      </c>
      <c r="F2043" t="s">
        <v>115</v>
      </c>
    </row>
    <row r="2044" spans="1:6" x14ac:dyDescent="0.2">
      <c r="B2044">
        <v>27</v>
      </c>
      <c r="C2044">
        <v>6.64</v>
      </c>
      <c r="D2044" t="s">
        <v>46</v>
      </c>
      <c r="E2044" t="s">
        <v>47</v>
      </c>
    </row>
    <row r="2045" spans="1:6" x14ac:dyDescent="0.2">
      <c r="B2045">
        <v>28</v>
      </c>
      <c r="C2045">
        <v>6.87</v>
      </c>
      <c r="D2045" t="s">
        <v>46</v>
      </c>
      <c r="E2045" t="s">
        <v>47</v>
      </c>
    </row>
    <row r="2046" spans="1:6" x14ac:dyDescent="0.2">
      <c r="B2046">
        <v>29</v>
      </c>
      <c r="C2046">
        <v>6.84</v>
      </c>
      <c r="D2046" t="s">
        <v>46</v>
      </c>
      <c r="E2046" t="s">
        <v>47</v>
      </c>
    </row>
    <row r="2047" spans="1:6" x14ac:dyDescent="0.2">
      <c r="B2047">
        <v>30</v>
      </c>
      <c r="C2047">
        <v>9.9</v>
      </c>
      <c r="D2047" t="s">
        <v>46</v>
      </c>
      <c r="E2047" t="s">
        <v>47</v>
      </c>
    </row>
    <row r="2048" spans="1:6" x14ac:dyDescent="0.2">
      <c r="A2048">
        <v>67</v>
      </c>
      <c r="B2048" t="s">
        <v>12</v>
      </c>
      <c r="C2048" t="s">
        <v>13</v>
      </c>
      <c r="D2048" t="s">
        <v>67</v>
      </c>
    </row>
    <row r="2049" spans="2:5" x14ac:dyDescent="0.2">
      <c r="B2049">
        <v>1</v>
      </c>
      <c r="C2049">
        <v>1.36</v>
      </c>
      <c r="D2049" t="s">
        <v>144</v>
      </c>
      <c r="E2049" t="s">
        <v>149</v>
      </c>
    </row>
    <row r="2050" spans="2:5" x14ac:dyDescent="0.2">
      <c r="B2050">
        <v>2</v>
      </c>
      <c r="C2050">
        <v>1.59</v>
      </c>
      <c r="D2050" t="s">
        <v>256</v>
      </c>
      <c r="E2050" t="s">
        <v>257</v>
      </c>
    </row>
    <row r="2051" spans="2:5" x14ac:dyDescent="0.2">
      <c r="B2051">
        <v>3</v>
      </c>
      <c r="C2051">
        <v>0.63</v>
      </c>
      <c r="D2051" t="s">
        <v>165</v>
      </c>
      <c r="E2051" t="s">
        <v>236</v>
      </c>
    </row>
    <row r="2052" spans="2:5" x14ac:dyDescent="0.2">
      <c r="B2052">
        <v>4</v>
      </c>
      <c r="C2052">
        <v>1.69</v>
      </c>
      <c r="D2052" t="s">
        <v>14</v>
      </c>
    </row>
    <row r="2053" spans="2:5" x14ac:dyDescent="0.2">
      <c r="B2053">
        <v>5</v>
      </c>
      <c r="C2053">
        <v>0.77</v>
      </c>
      <c r="D2053" t="s">
        <v>104</v>
      </c>
    </row>
    <row r="2054" spans="2:5" x14ac:dyDescent="0.2">
      <c r="B2054">
        <v>6</v>
      </c>
      <c r="C2054">
        <v>1.1000000000000001</v>
      </c>
      <c r="D2054" t="s">
        <v>19</v>
      </c>
      <c r="E2054" t="s">
        <v>79</v>
      </c>
    </row>
    <row r="2055" spans="2:5" x14ac:dyDescent="0.2">
      <c r="B2055">
        <v>7</v>
      </c>
      <c r="C2055">
        <v>1.03</v>
      </c>
      <c r="D2055" t="s">
        <v>259</v>
      </c>
    </row>
    <row r="2056" spans="2:5" x14ac:dyDescent="0.2">
      <c r="B2056">
        <v>8</v>
      </c>
      <c r="C2056">
        <v>1.38</v>
      </c>
      <c r="D2056" t="s">
        <v>25</v>
      </c>
    </row>
    <row r="2057" spans="2:5" x14ac:dyDescent="0.2">
      <c r="B2057">
        <v>9</v>
      </c>
      <c r="C2057">
        <v>1.03</v>
      </c>
      <c r="D2057" t="s">
        <v>37</v>
      </c>
    </row>
    <row r="2058" spans="2:5" x14ac:dyDescent="0.2">
      <c r="B2058">
        <v>10</v>
      </c>
      <c r="C2058">
        <v>0.83</v>
      </c>
      <c r="D2058" t="s">
        <v>19</v>
      </c>
      <c r="E2058" t="s">
        <v>254</v>
      </c>
    </row>
    <row r="2059" spans="2:5" x14ac:dyDescent="0.2">
      <c r="B2059">
        <v>11</v>
      </c>
      <c r="C2059">
        <v>1.72</v>
      </c>
      <c r="D2059" t="s">
        <v>19</v>
      </c>
      <c r="E2059" t="s">
        <v>25</v>
      </c>
    </row>
    <row r="2060" spans="2:5" x14ac:dyDescent="0.2">
      <c r="B2060">
        <v>12</v>
      </c>
      <c r="C2060">
        <v>2.4</v>
      </c>
      <c r="D2060" t="s">
        <v>31</v>
      </c>
    </row>
    <row r="2061" spans="2:5" x14ac:dyDescent="0.2">
      <c r="B2061">
        <v>13</v>
      </c>
      <c r="C2061">
        <v>2.5</v>
      </c>
      <c r="D2061" t="s">
        <v>38</v>
      </c>
      <c r="E2061" t="s">
        <v>39</v>
      </c>
    </row>
    <row r="2062" spans="2:5" x14ac:dyDescent="0.2">
      <c r="B2062">
        <v>14</v>
      </c>
      <c r="C2062">
        <v>1.29</v>
      </c>
      <c r="D2062" t="s">
        <v>19</v>
      </c>
      <c r="E2062" t="s">
        <v>25</v>
      </c>
    </row>
    <row r="2063" spans="2:5" x14ac:dyDescent="0.2">
      <c r="B2063">
        <v>15</v>
      </c>
      <c r="C2063">
        <v>3.14</v>
      </c>
      <c r="D2063" t="s">
        <v>46</v>
      </c>
      <c r="E2063" t="s">
        <v>47</v>
      </c>
    </row>
    <row r="2064" spans="2:5" x14ac:dyDescent="0.2">
      <c r="B2064">
        <v>16</v>
      </c>
      <c r="C2064">
        <v>0.73</v>
      </c>
      <c r="D2064" t="s">
        <v>108</v>
      </c>
    </row>
    <row r="2065" spans="1:6" x14ac:dyDescent="0.2">
      <c r="B2065">
        <v>17</v>
      </c>
      <c r="C2065">
        <v>3.53</v>
      </c>
      <c r="D2065" t="s">
        <v>19</v>
      </c>
      <c r="E2065" t="s">
        <v>48</v>
      </c>
      <c r="F2065" t="s">
        <v>109</v>
      </c>
    </row>
    <row r="2066" spans="1:6" x14ac:dyDescent="0.2">
      <c r="B2066">
        <v>18</v>
      </c>
      <c r="C2066">
        <v>3.91</v>
      </c>
      <c r="D2066" t="s">
        <v>38</v>
      </c>
      <c r="E2066" t="s">
        <v>39</v>
      </c>
    </row>
    <row r="2067" spans="1:6" x14ac:dyDescent="0.2">
      <c r="B2067">
        <v>19</v>
      </c>
      <c r="C2067">
        <v>0.64</v>
      </c>
      <c r="D2067" t="s">
        <v>108</v>
      </c>
    </row>
    <row r="2068" spans="1:6" x14ac:dyDescent="0.2">
      <c r="B2068">
        <v>20</v>
      </c>
      <c r="C2068">
        <v>4.78</v>
      </c>
      <c r="D2068" t="s">
        <v>46</v>
      </c>
      <c r="E2068" t="s">
        <v>47</v>
      </c>
    </row>
    <row r="2069" spans="1:6" x14ac:dyDescent="0.2">
      <c r="B2069">
        <v>21</v>
      </c>
      <c r="C2069">
        <v>0.64</v>
      </c>
      <c r="D2069" t="s">
        <v>19</v>
      </c>
      <c r="E2069" t="s">
        <v>129</v>
      </c>
    </row>
    <row r="2070" spans="1:6" x14ac:dyDescent="0.2">
      <c r="B2070">
        <v>22</v>
      </c>
      <c r="C2070">
        <v>5.88</v>
      </c>
      <c r="D2070" t="s">
        <v>46</v>
      </c>
      <c r="E2070" t="s">
        <v>47</v>
      </c>
    </row>
    <row r="2071" spans="1:6" x14ac:dyDescent="0.2">
      <c r="B2071">
        <v>23</v>
      </c>
      <c r="C2071">
        <v>6.7</v>
      </c>
      <c r="D2071" t="s">
        <v>49</v>
      </c>
      <c r="E2071" t="s">
        <v>50</v>
      </c>
    </row>
    <row r="2072" spans="1:6" x14ac:dyDescent="0.2">
      <c r="B2072">
        <v>24</v>
      </c>
      <c r="C2072">
        <v>5.58</v>
      </c>
      <c r="D2072" t="s">
        <v>46</v>
      </c>
      <c r="E2072" t="s">
        <v>47</v>
      </c>
    </row>
    <row r="2073" spans="1:6" x14ac:dyDescent="0.2">
      <c r="B2073">
        <v>25</v>
      </c>
      <c r="C2073">
        <v>9.1999999999999993</v>
      </c>
      <c r="D2073" t="s">
        <v>46</v>
      </c>
      <c r="E2073" t="s">
        <v>47</v>
      </c>
    </row>
    <row r="2074" spans="1:6" x14ac:dyDescent="0.2">
      <c r="B2074">
        <v>26</v>
      </c>
      <c r="C2074">
        <v>2.25</v>
      </c>
      <c r="D2074" t="s">
        <v>19</v>
      </c>
      <c r="E2074" t="s">
        <v>89</v>
      </c>
    </row>
    <row r="2075" spans="1:6" x14ac:dyDescent="0.2">
      <c r="B2075">
        <v>27</v>
      </c>
      <c r="C2075">
        <v>9.76</v>
      </c>
      <c r="D2075" t="s">
        <v>46</v>
      </c>
      <c r="E2075" t="s">
        <v>47</v>
      </c>
    </row>
    <row r="2076" spans="1:6" x14ac:dyDescent="0.2">
      <c r="B2076">
        <v>28</v>
      </c>
      <c r="C2076">
        <v>9.32</v>
      </c>
      <c r="D2076" t="s">
        <v>46</v>
      </c>
      <c r="E2076" t="s">
        <v>47</v>
      </c>
    </row>
    <row r="2077" spans="1:6" x14ac:dyDescent="0.2">
      <c r="B2077">
        <v>29</v>
      </c>
      <c r="C2077">
        <v>9.3699999999999992</v>
      </c>
      <c r="D2077" t="s">
        <v>46</v>
      </c>
      <c r="E2077" t="s">
        <v>47</v>
      </c>
    </row>
    <row r="2078" spans="1:6" x14ac:dyDescent="0.2">
      <c r="B2078">
        <v>30</v>
      </c>
      <c r="C2078">
        <v>5.24</v>
      </c>
      <c r="D2078" t="s">
        <v>46</v>
      </c>
      <c r="E2078" t="s">
        <v>47</v>
      </c>
    </row>
    <row r="2079" spans="1:6" x14ac:dyDescent="0.2">
      <c r="A2079">
        <v>68</v>
      </c>
      <c r="B2079" t="s">
        <v>12</v>
      </c>
      <c r="C2079" t="s">
        <v>13</v>
      </c>
      <c r="D2079" t="s">
        <v>67</v>
      </c>
    </row>
    <row r="2080" spans="1:6" x14ac:dyDescent="0.2">
      <c r="B2080">
        <v>1</v>
      </c>
      <c r="C2080">
        <v>1.85</v>
      </c>
      <c r="D2080" t="s">
        <v>144</v>
      </c>
      <c r="E2080" t="s">
        <v>149</v>
      </c>
    </row>
    <row r="2081" spans="2:6" x14ac:dyDescent="0.2">
      <c r="B2081">
        <v>2</v>
      </c>
      <c r="C2081">
        <v>0.62</v>
      </c>
      <c r="D2081" t="s">
        <v>19</v>
      </c>
      <c r="E2081" t="s">
        <v>144</v>
      </c>
      <c r="F2081" t="s">
        <v>149</v>
      </c>
    </row>
    <row r="2082" spans="2:6" x14ac:dyDescent="0.2">
      <c r="B2082">
        <v>3</v>
      </c>
      <c r="C2082">
        <v>0.76</v>
      </c>
      <c r="D2082" t="s">
        <v>144</v>
      </c>
      <c r="E2082" t="s">
        <v>149</v>
      </c>
    </row>
    <row r="2083" spans="2:6" x14ac:dyDescent="0.2">
      <c r="B2083">
        <v>4</v>
      </c>
      <c r="C2083">
        <v>0.82</v>
      </c>
      <c r="D2083" t="s">
        <v>165</v>
      </c>
      <c r="E2083" t="s">
        <v>236</v>
      </c>
    </row>
    <row r="2084" spans="2:6" x14ac:dyDescent="0.2">
      <c r="B2084">
        <v>5</v>
      </c>
      <c r="C2084">
        <v>1.72</v>
      </c>
      <c r="D2084" t="s">
        <v>14</v>
      </c>
    </row>
    <row r="2085" spans="2:6" x14ac:dyDescent="0.2">
      <c r="B2085">
        <v>6</v>
      </c>
      <c r="C2085">
        <v>0.63</v>
      </c>
      <c r="D2085" t="s">
        <v>136</v>
      </c>
      <c r="E2085" t="s">
        <v>137</v>
      </c>
    </row>
    <row r="2086" spans="2:6" x14ac:dyDescent="0.2">
      <c r="B2086">
        <v>7</v>
      </c>
      <c r="C2086">
        <v>1.64</v>
      </c>
      <c r="D2086" t="s">
        <v>25</v>
      </c>
    </row>
    <row r="2087" spans="2:6" x14ac:dyDescent="0.2">
      <c r="B2087">
        <v>8</v>
      </c>
      <c r="C2087">
        <v>0.56999999999999995</v>
      </c>
      <c r="D2087" t="s">
        <v>138</v>
      </c>
      <c r="E2087" t="s">
        <v>139</v>
      </c>
    </row>
    <row r="2088" spans="2:6" x14ac:dyDescent="0.2">
      <c r="B2088">
        <v>9</v>
      </c>
      <c r="C2088">
        <v>1.04</v>
      </c>
      <c r="D2088" t="s">
        <v>37</v>
      </c>
    </row>
    <row r="2089" spans="2:6" x14ac:dyDescent="0.2">
      <c r="B2089">
        <v>10</v>
      </c>
      <c r="C2089">
        <v>0.67</v>
      </c>
      <c r="D2089" t="s">
        <v>19</v>
      </c>
      <c r="E2089" t="s">
        <v>254</v>
      </c>
    </row>
    <row r="2090" spans="2:6" x14ac:dyDescent="0.2">
      <c r="B2090">
        <v>11</v>
      </c>
      <c r="C2090">
        <v>1.79</v>
      </c>
      <c r="D2090" t="s">
        <v>19</v>
      </c>
      <c r="E2090" t="s">
        <v>25</v>
      </c>
    </row>
    <row r="2091" spans="2:6" x14ac:dyDescent="0.2">
      <c r="B2091">
        <v>12</v>
      </c>
      <c r="C2091">
        <v>2.0499999999999998</v>
      </c>
      <c r="D2091" t="s">
        <v>31</v>
      </c>
    </row>
    <row r="2092" spans="2:6" x14ac:dyDescent="0.2">
      <c r="B2092">
        <v>13</v>
      </c>
      <c r="C2092">
        <v>1.96</v>
      </c>
      <c r="D2092" t="s">
        <v>38</v>
      </c>
      <c r="E2092" t="s">
        <v>39</v>
      </c>
    </row>
    <row r="2093" spans="2:6" x14ac:dyDescent="0.2">
      <c r="B2093">
        <v>14</v>
      </c>
      <c r="C2093">
        <v>1.34</v>
      </c>
      <c r="D2093" t="s">
        <v>19</v>
      </c>
      <c r="E2093" t="s">
        <v>25</v>
      </c>
    </row>
    <row r="2094" spans="2:6" x14ac:dyDescent="0.2">
      <c r="B2094">
        <v>15</v>
      </c>
      <c r="C2094">
        <v>2.72</v>
      </c>
      <c r="D2094" t="s">
        <v>46</v>
      </c>
      <c r="E2094" t="s">
        <v>47</v>
      </c>
    </row>
    <row r="2095" spans="2:6" x14ac:dyDescent="0.2">
      <c r="B2095">
        <v>16</v>
      </c>
      <c r="C2095">
        <v>0.78</v>
      </c>
      <c r="D2095" t="s">
        <v>108</v>
      </c>
    </row>
    <row r="2096" spans="2:6" x14ac:dyDescent="0.2">
      <c r="B2096">
        <v>17</v>
      </c>
      <c r="C2096">
        <v>3.29</v>
      </c>
      <c r="D2096" t="s">
        <v>19</v>
      </c>
      <c r="E2096" t="s">
        <v>48</v>
      </c>
      <c r="F2096" t="s">
        <v>109</v>
      </c>
    </row>
    <row r="2097" spans="1:6" x14ac:dyDescent="0.2">
      <c r="B2097">
        <v>18</v>
      </c>
      <c r="C2097">
        <v>3.57</v>
      </c>
      <c r="D2097" t="s">
        <v>38</v>
      </c>
      <c r="E2097" t="s">
        <v>39</v>
      </c>
    </row>
    <row r="2098" spans="1:6" x14ac:dyDescent="0.2">
      <c r="B2098">
        <v>19</v>
      </c>
      <c r="C2098">
        <v>0.69</v>
      </c>
      <c r="D2098" t="s">
        <v>108</v>
      </c>
    </row>
    <row r="2099" spans="1:6" x14ac:dyDescent="0.2">
      <c r="B2099">
        <v>20</v>
      </c>
      <c r="C2099">
        <v>4.41</v>
      </c>
      <c r="D2099" t="s">
        <v>46</v>
      </c>
      <c r="E2099" t="s">
        <v>47</v>
      </c>
    </row>
    <row r="2100" spans="1:6" x14ac:dyDescent="0.2">
      <c r="B2100">
        <v>21</v>
      </c>
      <c r="C2100">
        <v>0.76</v>
      </c>
      <c r="D2100" t="s">
        <v>19</v>
      </c>
      <c r="E2100" t="s">
        <v>129</v>
      </c>
    </row>
    <row r="2101" spans="1:6" x14ac:dyDescent="0.2">
      <c r="B2101">
        <v>22</v>
      </c>
      <c r="C2101">
        <v>5.68</v>
      </c>
      <c r="D2101" t="s">
        <v>46</v>
      </c>
      <c r="E2101" t="s">
        <v>47</v>
      </c>
    </row>
    <row r="2102" spans="1:6" x14ac:dyDescent="0.2">
      <c r="B2102">
        <v>23</v>
      </c>
      <c r="C2102">
        <v>8.1199999999999992</v>
      </c>
      <c r="D2102" t="s">
        <v>49</v>
      </c>
      <c r="E2102" t="s">
        <v>50</v>
      </c>
    </row>
    <row r="2103" spans="1:6" x14ac:dyDescent="0.2">
      <c r="B2103">
        <v>24</v>
      </c>
      <c r="C2103">
        <v>7.42</v>
      </c>
      <c r="D2103" t="s">
        <v>46</v>
      </c>
      <c r="E2103" t="s">
        <v>47</v>
      </c>
    </row>
    <row r="2104" spans="1:6" x14ac:dyDescent="0.2">
      <c r="B2104">
        <v>25</v>
      </c>
      <c r="C2104">
        <v>10.08</v>
      </c>
      <c r="D2104" t="s">
        <v>19</v>
      </c>
      <c r="E2104" t="s">
        <v>46</v>
      </c>
      <c r="F2104" t="s">
        <v>47</v>
      </c>
    </row>
    <row r="2105" spans="1:6" x14ac:dyDescent="0.2">
      <c r="B2105">
        <v>26</v>
      </c>
      <c r="C2105">
        <v>5.56</v>
      </c>
      <c r="D2105" t="s">
        <v>19</v>
      </c>
      <c r="E2105" t="s">
        <v>46</v>
      </c>
      <c r="F2105" t="s">
        <v>47</v>
      </c>
    </row>
    <row r="2106" spans="1:6" x14ac:dyDescent="0.2">
      <c r="B2106">
        <v>27</v>
      </c>
      <c r="C2106">
        <v>5.08</v>
      </c>
      <c r="D2106" t="s">
        <v>46</v>
      </c>
      <c r="E2106" t="s">
        <v>47</v>
      </c>
    </row>
    <row r="2107" spans="1:6" x14ac:dyDescent="0.2">
      <c r="B2107">
        <v>28</v>
      </c>
      <c r="C2107">
        <v>8.91</v>
      </c>
      <c r="D2107" t="s">
        <v>46</v>
      </c>
      <c r="E2107" t="s">
        <v>47</v>
      </c>
    </row>
    <row r="2108" spans="1:6" x14ac:dyDescent="0.2">
      <c r="B2108">
        <v>29</v>
      </c>
      <c r="C2108">
        <v>8.8000000000000007</v>
      </c>
      <c r="D2108" t="s">
        <v>46</v>
      </c>
      <c r="E2108" t="s">
        <v>47</v>
      </c>
    </row>
    <row r="2109" spans="1:6" x14ac:dyDescent="0.2">
      <c r="B2109">
        <v>30</v>
      </c>
      <c r="C2109">
        <v>6.66</v>
      </c>
      <c r="D2109" t="s">
        <v>46</v>
      </c>
      <c r="E2109" t="s">
        <v>47</v>
      </c>
    </row>
    <row r="2110" spans="1:6" x14ac:dyDescent="0.2">
      <c r="A2110">
        <v>69</v>
      </c>
      <c r="B2110" t="s">
        <v>12</v>
      </c>
      <c r="C2110" t="s">
        <v>13</v>
      </c>
      <c r="D2110" t="s">
        <v>67</v>
      </c>
    </row>
    <row r="2111" spans="1:6" x14ac:dyDescent="0.2">
      <c r="B2111">
        <v>1</v>
      </c>
      <c r="C2111">
        <v>1.92</v>
      </c>
      <c r="D2111" t="s">
        <v>148</v>
      </c>
      <c r="E2111" t="s">
        <v>149</v>
      </c>
    </row>
    <row r="2112" spans="1:6" x14ac:dyDescent="0.2">
      <c r="B2112">
        <v>2</v>
      </c>
      <c r="C2112">
        <v>0.7</v>
      </c>
      <c r="D2112" t="s">
        <v>19</v>
      </c>
      <c r="E2112" t="s">
        <v>144</v>
      </c>
      <c r="F2112" t="s">
        <v>149</v>
      </c>
    </row>
    <row r="2113" spans="2:6" x14ac:dyDescent="0.2">
      <c r="B2113">
        <v>3</v>
      </c>
      <c r="C2113">
        <v>0.81</v>
      </c>
      <c r="D2113" t="s">
        <v>165</v>
      </c>
      <c r="E2113" t="s">
        <v>236</v>
      </c>
    </row>
    <row r="2114" spans="2:6" x14ac:dyDescent="0.2">
      <c r="B2114">
        <v>4</v>
      </c>
      <c r="C2114">
        <v>2.0299999999999998</v>
      </c>
      <c r="D2114" t="s">
        <v>14</v>
      </c>
    </row>
    <row r="2115" spans="2:6" x14ac:dyDescent="0.2">
      <c r="B2115">
        <v>5</v>
      </c>
      <c r="C2115">
        <v>0.7</v>
      </c>
      <c r="D2115" t="s">
        <v>136</v>
      </c>
      <c r="E2115" t="s">
        <v>137</v>
      </c>
    </row>
    <row r="2116" spans="2:6" x14ac:dyDescent="0.2">
      <c r="B2116">
        <v>6</v>
      </c>
      <c r="C2116">
        <v>1.96</v>
      </c>
      <c r="D2116" t="s">
        <v>25</v>
      </c>
    </row>
    <row r="2117" spans="2:6" x14ac:dyDescent="0.2">
      <c r="B2117">
        <v>7</v>
      </c>
      <c r="C2117">
        <v>0.65</v>
      </c>
      <c r="D2117" t="s">
        <v>25</v>
      </c>
    </row>
    <row r="2118" spans="2:6" x14ac:dyDescent="0.2">
      <c r="B2118">
        <v>8</v>
      </c>
      <c r="C2118">
        <v>1.1499999999999999</v>
      </c>
      <c r="D2118" t="s">
        <v>37</v>
      </c>
    </row>
    <row r="2119" spans="2:6" x14ac:dyDescent="0.2">
      <c r="B2119">
        <v>9</v>
      </c>
      <c r="C2119">
        <v>0.74</v>
      </c>
      <c r="D2119" t="s">
        <v>19</v>
      </c>
      <c r="E2119" t="s">
        <v>254</v>
      </c>
    </row>
    <row r="2120" spans="2:6" x14ac:dyDescent="0.2">
      <c r="B2120">
        <v>10</v>
      </c>
      <c r="C2120">
        <v>0.71</v>
      </c>
      <c r="D2120" t="s">
        <v>25</v>
      </c>
    </row>
    <row r="2121" spans="2:6" x14ac:dyDescent="0.2">
      <c r="B2121">
        <v>11</v>
      </c>
      <c r="C2121">
        <v>2.16</v>
      </c>
      <c r="D2121" t="s">
        <v>19</v>
      </c>
      <c r="E2121" t="s">
        <v>25</v>
      </c>
    </row>
    <row r="2122" spans="2:6" x14ac:dyDescent="0.2">
      <c r="B2122">
        <v>12</v>
      </c>
      <c r="C2122">
        <v>2.08</v>
      </c>
      <c r="D2122" t="s">
        <v>31</v>
      </c>
    </row>
    <row r="2123" spans="2:6" x14ac:dyDescent="0.2">
      <c r="B2123">
        <v>13</v>
      </c>
      <c r="C2123">
        <v>1.47</v>
      </c>
      <c r="D2123" t="s">
        <v>19</v>
      </c>
      <c r="E2123" t="s">
        <v>25</v>
      </c>
    </row>
    <row r="2124" spans="2:6" x14ac:dyDescent="0.2">
      <c r="B2124">
        <v>14</v>
      </c>
      <c r="C2124">
        <v>2.09</v>
      </c>
      <c r="D2124" t="s">
        <v>38</v>
      </c>
      <c r="E2124" t="s">
        <v>39</v>
      </c>
    </row>
    <row r="2125" spans="2:6" x14ac:dyDescent="0.2">
      <c r="B2125">
        <v>15</v>
      </c>
      <c r="C2125">
        <v>1.73</v>
      </c>
      <c r="D2125" t="s">
        <v>19</v>
      </c>
      <c r="E2125" t="s">
        <v>25</v>
      </c>
    </row>
    <row r="2126" spans="2:6" x14ac:dyDescent="0.2">
      <c r="B2126">
        <v>16</v>
      </c>
      <c r="C2126">
        <v>3.05</v>
      </c>
      <c r="D2126" t="s">
        <v>46</v>
      </c>
      <c r="E2126" t="s">
        <v>47</v>
      </c>
    </row>
    <row r="2127" spans="2:6" x14ac:dyDescent="0.2">
      <c r="B2127">
        <v>17</v>
      </c>
      <c r="C2127">
        <v>0.97</v>
      </c>
      <c r="D2127" t="s">
        <v>108</v>
      </c>
    </row>
    <row r="2128" spans="2:6" x14ac:dyDescent="0.2">
      <c r="B2128">
        <v>18</v>
      </c>
      <c r="C2128">
        <v>3.68</v>
      </c>
      <c r="D2128" t="s">
        <v>19</v>
      </c>
      <c r="E2128" t="s">
        <v>48</v>
      </c>
      <c r="F2128" t="s">
        <v>109</v>
      </c>
    </row>
    <row r="2129" spans="1:6" x14ac:dyDescent="0.2">
      <c r="B2129">
        <v>19</v>
      </c>
      <c r="C2129">
        <v>3.93</v>
      </c>
      <c r="D2129" t="s">
        <v>38</v>
      </c>
      <c r="E2129" t="s">
        <v>39</v>
      </c>
    </row>
    <row r="2130" spans="1:6" x14ac:dyDescent="0.2">
      <c r="B2130">
        <v>20</v>
      </c>
      <c r="C2130">
        <v>0.85</v>
      </c>
      <c r="D2130" t="s">
        <v>108</v>
      </c>
    </row>
    <row r="2131" spans="1:6" x14ac:dyDescent="0.2">
      <c r="B2131">
        <v>21</v>
      </c>
      <c r="C2131">
        <v>4.7699999999999996</v>
      </c>
      <c r="D2131" t="s">
        <v>46</v>
      </c>
      <c r="E2131" t="s">
        <v>47</v>
      </c>
    </row>
    <row r="2132" spans="1:6" x14ac:dyDescent="0.2">
      <c r="B2132">
        <v>22</v>
      </c>
      <c r="C2132">
        <v>1.08</v>
      </c>
      <c r="D2132" t="s">
        <v>19</v>
      </c>
      <c r="E2132" t="s">
        <v>129</v>
      </c>
    </row>
    <row r="2133" spans="1:6" x14ac:dyDescent="0.2">
      <c r="B2133">
        <v>23</v>
      </c>
      <c r="C2133">
        <v>6.06</v>
      </c>
      <c r="D2133" t="s">
        <v>46</v>
      </c>
      <c r="E2133" t="s">
        <v>47</v>
      </c>
    </row>
    <row r="2134" spans="1:6" x14ac:dyDescent="0.2">
      <c r="B2134">
        <v>24</v>
      </c>
      <c r="C2134">
        <v>10.84</v>
      </c>
      <c r="D2134" t="s">
        <v>49</v>
      </c>
      <c r="E2134" t="s">
        <v>50</v>
      </c>
    </row>
    <row r="2135" spans="1:6" x14ac:dyDescent="0.2">
      <c r="B2135">
        <v>25</v>
      </c>
      <c r="C2135">
        <v>6.01</v>
      </c>
      <c r="D2135" t="s">
        <v>46</v>
      </c>
      <c r="E2135" t="s">
        <v>47</v>
      </c>
    </row>
    <row r="2136" spans="1:6" x14ac:dyDescent="0.2">
      <c r="B2136">
        <v>26</v>
      </c>
      <c r="C2136">
        <v>8.1999999999999993</v>
      </c>
      <c r="D2136" t="s">
        <v>46</v>
      </c>
      <c r="E2136" t="s">
        <v>47</v>
      </c>
    </row>
    <row r="2137" spans="1:6" x14ac:dyDescent="0.2">
      <c r="B2137">
        <v>27</v>
      </c>
      <c r="C2137">
        <v>5.58</v>
      </c>
      <c r="D2137" t="s">
        <v>46</v>
      </c>
      <c r="E2137" t="s">
        <v>47</v>
      </c>
    </row>
    <row r="2138" spans="1:6" x14ac:dyDescent="0.2">
      <c r="B2138">
        <v>28</v>
      </c>
      <c r="C2138">
        <v>9.2799999999999994</v>
      </c>
      <c r="D2138" t="s">
        <v>46</v>
      </c>
      <c r="E2138" t="s">
        <v>47</v>
      </c>
    </row>
    <row r="2139" spans="1:6" x14ac:dyDescent="0.2">
      <c r="B2139">
        <v>29</v>
      </c>
      <c r="C2139">
        <v>9.0299999999999994</v>
      </c>
      <c r="D2139" t="s">
        <v>46</v>
      </c>
      <c r="E2139" t="s">
        <v>47</v>
      </c>
    </row>
    <row r="2140" spans="1:6" x14ac:dyDescent="0.2">
      <c r="B2140">
        <v>30</v>
      </c>
      <c r="C2140">
        <v>5.76</v>
      </c>
      <c r="D2140" t="s">
        <v>46</v>
      </c>
      <c r="E2140" t="s">
        <v>47</v>
      </c>
    </row>
    <row r="2141" spans="1:6" x14ac:dyDescent="0.2">
      <c r="A2141">
        <v>70</v>
      </c>
      <c r="B2141" t="s">
        <v>12</v>
      </c>
      <c r="C2141" t="s">
        <v>13</v>
      </c>
      <c r="D2141" t="s">
        <v>67</v>
      </c>
    </row>
    <row r="2142" spans="1:6" x14ac:dyDescent="0.2">
      <c r="B2142">
        <v>1</v>
      </c>
      <c r="C2142">
        <v>2.0699999999999998</v>
      </c>
      <c r="D2142" t="s">
        <v>144</v>
      </c>
      <c r="E2142" t="s">
        <v>149</v>
      </c>
    </row>
    <row r="2143" spans="1:6" x14ac:dyDescent="0.2">
      <c r="B2143">
        <v>2</v>
      </c>
      <c r="C2143">
        <v>0.72</v>
      </c>
      <c r="D2143" t="s">
        <v>19</v>
      </c>
      <c r="E2143" t="s">
        <v>144</v>
      </c>
      <c r="F2143" t="s">
        <v>149</v>
      </c>
    </row>
    <row r="2144" spans="1:6" x14ac:dyDescent="0.2">
      <c r="B2144">
        <v>3</v>
      </c>
      <c r="C2144">
        <v>0.98</v>
      </c>
      <c r="D2144" t="s">
        <v>144</v>
      </c>
      <c r="E2144" t="s">
        <v>149</v>
      </c>
    </row>
    <row r="2145" spans="2:6" x14ac:dyDescent="0.2">
      <c r="B2145">
        <v>4</v>
      </c>
      <c r="C2145">
        <v>0.87</v>
      </c>
      <c r="D2145" t="s">
        <v>165</v>
      </c>
      <c r="E2145" t="s">
        <v>236</v>
      </c>
    </row>
    <row r="2146" spans="2:6" x14ac:dyDescent="0.2">
      <c r="B2146">
        <v>5</v>
      </c>
      <c r="C2146">
        <v>2.15</v>
      </c>
      <c r="D2146" t="s">
        <v>14</v>
      </c>
    </row>
    <row r="2147" spans="2:6" x14ac:dyDescent="0.2">
      <c r="B2147">
        <v>6</v>
      </c>
      <c r="C2147">
        <v>0.8</v>
      </c>
      <c r="D2147" t="s">
        <v>136</v>
      </c>
      <c r="E2147" t="s">
        <v>137</v>
      </c>
    </row>
    <row r="2148" spans="2:6" x14ac:dyDescent="0.2">
      <c r="B2148">
        <v>7</v>
      </c>
      <c r="C2148">
        <v>2.0499999999999998</v>
      </c>
      <c r="D2148" t="s">
        <v>25</v>
      </c>
    </row>
    <row r="2149" spans="2:6" x14ac:dyDescent="0.2">
      <c r="B2149">
        <v>8</v>
      </c>
      <c r="C2149">
        <v>0.67</v>
      </c>
      <c r="D2149" t="s">
        <v>138</v>
      </c>
      <c r="E2149" t="s">
        <v>139</v>
      </c>
    </row>
    <row r="2150" spans="2:6" x14ac:dyDescent="0.2">
      <c r="B2150">
        <v>9</v>
      </c>
      <c r="C2150">
        <v>1.05</v>
      </c>
      <c r="D2150" t="s">
        <v>37</v>
      </c>
    </row>
    <row r="2151" spans="2:6" x14ac:dyDescent="0.2">
      <c r="B2151">
        <v>10</v>
      </c>
      <c r="C2151">
        <v>0.72</v>
      </c>
      <c r="D2151" t="s">
        <v>25</v>
      </c>
    </row>
    <row r="2152" spans="2:6" x14ac:dyDescent="0.2">
      <c r="B2152">
        <v>11</v>
      </c>
      <c r="C2152">
        <v>2.35</v>
      </c>
      <c r="D2152" t="s">
        <v>19</v>
      </c>
      <c r="E2152" t="s">
        <v>25</v>
      </c>
    </row>
    <row r="2153" spans="2:6" x14ac:dyDescent="0.2">
      <c r="B2153">
        <v>12</v>
      </c>
      <c r="C2153">
        <v>1.58</v>
      </c>
      <c r="D2153" t="s">
        <v>31</v>
      </c>
    </row>
    <row r="2154" spans="2:6" x14ac:dyDescent="0.2">
      <c r="B2154">
        <v>13</v>
      </c>
      <c r="C2154">
        <v>2.19</v>
      </c>
      <c r="D2154" t="s">
        <v>38</v>
      </c>
      <c r="E2154" t="s">
        <v>39</v>
      </c>
    </row>
    <row r="2155" spans="2:6" x14ac:dyDescent="0.2">
      <c r="B2155">
        <v>14</v>
      </c>
      <c r="C2155">
        <v>1.68</v>
      </c>
      <c r="D2155" t="s">
        <v>19</v>
      </c>
      <c r="E2155" t="s">
        <v>25</v>
      </c>
    </row>
    <row r="2156" spans="2:6" x14ac:dyDescent="0.2">
      <c r="B2156">
        <v>15</v>
      </c>
      <c r="C2156">
        <v>2.71</v>
      </c>
      <c r="D2156" t="s">
        <v>46</v>
      </c>
      <c r="E2156" t="s">
        <v>47</v>
      </c>
    </row>
    <row r="2157" spans="2:6" x14ac:dyDescent="0.2">
      <c r="B2157">
        <v>16</v>
      </c>
      <c r="C2157">
        <v>0.99</v>
      </c>
      <c r="D2157" t="s">
        <v>108</v>
      </c>
    </row>
    <row r="2158" spans="2:6" x14ac:dyDescent="0.2">
      <c r="B2158">
        <v>17</v>
      </c>
      <c r="C2158">
        <v>3.17</v>
      </c>
      <c r="D2158" t="s">
        <v>19</v>
      </c>
      <c r="E2158" t="s">
        <v>48</v>
      </c>
      <c r="F2158" t="s">
        <v>109</v>
      </c>
    </row>
    <row r="2159" spans="2:6" x14ac:dyDescent="0.2">
      <c r="B2159">
        <v>18</v>
      </c>
      <c r="C2159">
        <v>3.31</v>
      </c>
      <c r="D2159" t="s">
        <v>38</v>
      </c>
      <c r="E2159" t="s">
        <v>39</v>
      </c>
    </row>
    <row r="2160" spans="2:6" x14ac:dyDescent="0.2">
      <c r="B2160">
        <v>19</v>
      </c>
      <c r="C2160">
        <v>0.91</v>
      </c>
      <c r="D2160" t="s">
        <v>108</v>
      </c>
    </row>
    <row r="2161" spans="1:5" x14ac:dyDescent="0.2">
      <c r="B2161">
        <v>20</v>
      </c>
      <c r="C2161">
        <v>0.59</v>
      </c>
      <c r="D2161" t="s">
        <v>108</v>
      </c>
    </row>
    <row r="2162" spans="1:5" x14ac:dyDescent="0.2">
      <c r="B2162">
        <v>21</v>
      </c>
      <c r="C2162">
        <v>4.05</v>
      </c>
      <c r="D2162" t="s">
        <v>46</v>
      </c>
      <c r="E2162" t="s">
        <v>47</v>
      </c>
    </row>
    <row r="2163" spans="1:5" x14ac:dyDescent="0.2">
      <c r="B2163">
        <v>22</v>
      </c>
      <c r="C2163">
        <v>1.84</v>
      </c>
      <c r="D2163" t="s">
        <v>129</v>
      </c>
    </row>
    <row r="2164" spans="1:5" x14ac:dyDescent="0.2">
      <c r="B2164">
        <v>23</v>
      </c>
      <c r="C2164">
        <v>4.9400000000000004</v>
      </c>
      <c r="D2164" t="s">
        <v>46</v>
      </c>
      <c r="E2164" t="s">
        <v>47</v>
      </c>
    </row>
    <row r="2165" spans="1:5" x14ac:dyDescent="0.2">
      <c r="B2165">
        <v>24</v>
      </c>
      <c r="C2165">
        <v>15.6</v>
      </c>
      <c r="D2165" t="s">
        <v>49</v>
      </c>
      <c r="E2165" t="s">
        <v>50</v>
      </c>
    </row>
    <row r="2166" spans="1:5" x14ac:dyDescent="0.2">
      <c r="B2166">
        <v>25</v>
      </c>
      <c r="C2166">
        <v>7.93</v>
      </c>
      <c r="D2166" t="s">
        <v>46</v>
      </c>
      <c r="E2166" t="s">
        <v>47</v>
      </c>
    </row>
    <row r="2167" spans="1:5" x14ac:dyDescent="0.2">
      <c r="B2167">
        <v>26</v>
      </c>
      <c r="C2167">
        <v>6.97</v>
      </c>
      <c r="D2167" t="s">
        <v>46</v>
      </c>
      <c r="E2167" t="s">
        <v>47</v>
      </c>
    </row>
    <row r="2168" spans="1:5" x14ac:dyDescent="0.2">
      <c r="B2168">
        <v>27</v>
      </c>
      <c r="C2168">
        <v>4.92</v>
      </c>
      <c r="D2168" t="s">
        <v>46</v>
      </c>
      <c r="E2168" t="s">
        <v>47</v>
      </c>
    </row>
    <row r="2169" spans="1:5" x14ac:dyDescent="0.2">
      <c r="B2169">
        <v>28</v>
      </c>
      <c r="C2169">
        <v>7.86</v>
      </c>
      <c r="D2169" t="s">
        <v>46</v>
      </c>
      <c r="E2169" t="s">
        <v>47</v>
      </c>
    </row>
    <row r="2170" spans="1:5" x14ac:dyDescent="0.2">
      <c r="B2170">
        <v>29</v>
      </c>
      <c r="C2170">
        <v>7.76</v>
      </c>
      <c r="D2170" t="s">
        <v>46</v>
      </c>
      <c r="E2170" t="s">
        <v>47</v>
      </c>
    </row>
    <row r="2171" spans="1:5" x14ac:dyDescent="0.2">
      <c r="B2171">
        <v>30</v>
      </c>
      <c r="C2171">
        <v>6.57</v>
      </c>
      <c r="D2171" t="s">
        <v>46</v>
      </c>
      <c r="E2171" t="s">
        <v>47</v>
      </c>
    </row>
    <row r="2172" spans="1:5" x14ac:dyDescent="0.2">
      <c r="A2172">
        <v>71</v>
      </c>
      <c r="B2172" t="s">
        <v>12</v>
      </c>
      <c r="C2172" t="s">
        <v>13</v>
      </c>
      <c r="D2172" t="s">
        <v>67</v>
      </c>
    </row>
    <row r="2173" spans="1:5" x14ac:dyDescent="0.2">
      <c r="B2173">
        <v>1</v>
      </c>
      <c r="C2173">
        <v>1.71</v>
      </c>
      <c r="D2173" t="s">
        <v>134</v>
      </c>
      <c r="E2173" t="s">
        <v>135</v>
      </c>
    </row>
    <row r="2174" spans="1:5" x14ac:dyDescent="0.2">
      <c r="B2174">
        <v>2</v>
      </c>
      <c r="C2174">
        <v>0.82</v>
      </c>
      <c r="D2174" t="s">
        <v>165</v>
      </c>
      <c r="E2174" t="s">
        <v>236</v>
      </c>
    </row>
    <row r="2175" spans="1:5" x14ac:dyDescent="0.2">
      <c r="B2175">
        <v>3</v>
      </c>
      <c r="C2175">
        <v>2.4900000000000002</v>
      </c>
      <c r="D2175" t="s">
        <v>14</v>
      </c>
    </row>
    <row r="2176" spans="1:5" x14ac:dyDescent="0.2">
      <c r="B2176">
        <v>4</v>
      </c>
      <c r="C2176">
        <v>0.78</v>
      </c>
      <c r="D2176" t="s">
        <v>136</v>
      </c>
      <c r="E2176" t="s">
        <v>137</v>
      </c>
    </row>
    <row r="2177" spans="2:6" x14ac:dyDescent="0.2">
      <c r="B2177">
        <v>5</v>
      </c>
      <c r="C2177">
        <v>1.97</v>
      </c>
      <c r="D2177" t="s">
        <v>25</v>
      </c>
    </row>
    <row r="2178" spans="2:6" x14ac:dyDescent="0.2">
      <c r="B2178">
        <v>6</v>
      </c>
      <c r="C2178">
        <v>0.66</v>
      </c>
      <c r="D2178" t="s">
        <v>25</v>
      </c>
    </row>
    <row r="2179" spans="2:6" x14ac:dyDescent="0.2">
      <c r="B2179">
        <v>7</v>
      </c>
      <c r="C2179">
        <v>1.29</v>
      </c>
      <c r="D2179" t="s">
        <v>37</v>
      </c>
    </row>
    <row r="2180" spans="2:6" x14ac:dyDescent="0.2">
      <c r="B2180">
        <v>8</v>
      </c>
      <c r="C2180">
        <v>0.56000000000000005</v>
      </c>
      <c r="D2180" t="s">
        <v>140</v>
      </c>
    </row>
    <row r="2181" spans="2:6" x14ac:dyDescent="0.2">
      <c r="B2181">
        <v>9</v>
      </c>
      <c r="C2181">
        <v>0.81</v>
      </c>
      <c r="D2181" t="s">
        <v>25</v>
      </c>
    </row>
    <row r="2182" spans="2:6" x14ac:dyDescent="0.2">
      <c r="B2182">
        <v>10</v>
      </c>
      <c r="C2182">
        <v>2.33</v>
      </c>
      <c r="D2182" t="s">
        <v>19</v>
      </c>
      <c r="E2182" t="s">
        <v>25</v>
      </c>
    </row>
    <row r="2183" spans="2:6" x14ac:dyDescent="0.2">
      <c r="B2183">
        <v>11</v>
      </c>
      <c r="C2183">
        <v>2.58</v>
      </c>
      <c r="D2183" t="s">
        <v>31</v>
      </c>
    </row>
    <row r="2184" spans="2:6" x14ac:dyDescent="0.2">
      <c r="B2184">
        <v>12</v>
      </c>
      <c r="C2184">
        <v>2.44</v>
      </c>
      <c r="D2184" t="s">
        <v>38</v>
      </c>
      <c r="E2184" t="s">
        <v>39</v>
      </c>
    </row>
    <row r="2185" spans="2:6" x14ac:dyDescent="0.2">
      <c r="B2185">
        <v>13</v>
      </c>
      <c r="C2185">
        <v>0.48</v>
      </c>
      <c r="D2185" t="s">
        <v>108</v>
      </c>
    </row>
    <row r="2186" spans="2:6" x14ac:dyDescent="0.2">
      <c r="B2186">
        <v>14</v>
      </c>
      <c r="C2186">
        <v>1.56</v>
      </c>
      <c r="D2186" t="s">
        <v>25</v>
      </c>
    </row>
    <row r="2187" spans="2:6" x14ac:dyDescent="0.2">
      <c r="B2187">
        <v>15</v>
      </c>
      <c r="C2187">
        <v>0.52</v>
      </c>
      <c r="D2187" t="s">
        <v>25</v>
      </c>
    </row>
    <row r="2188" spans="2:6" x14ac:dyDescent="0.2">
      <c r="B2188">
        <v>16</v>
      </c>
      <c r="C2188">
        <v>3</v>
      </c>
      <c r="D2188" t="s">
        <v>46</v>
      </c>
      <c r="E2188" t="s">
        <v>47</v>
      </c>
    </row>
    <row r="2189" spans="2:6" x14ac:dyDescent="0.2">
      <c r="B2189">
        <v>17</v>
      </c>
      <c r="C2189">
        <v>1.04</v>
      </c>
      <c r="D2189" t="s">
        <v>108</v>
      </c>
    </row>
    <row r="2190" spans="2:6" x14ac:dyDescent="0.2">
      <c r="B2190">
        <v>18</v>
      </c>
      <c r="C2190">
        <v>3.49</v>
      </c>
      <c r="D2190" t="s">
        <v>19</v>
      </c>
      <c r="E2190" t="s">
        <v>48</v>
      </c>
      <c r="F2190" t="s">
        <v>109</v>
      </c>
    </row>
    <row r="2191" spans="2:6" x14ac:dyDescent="0.2">
      <c r="B2191">
        <v>19</v>
      </c>
      <c r="C2191">
        <v>3.68</v>
      </c>
      <c r="D2191" t="s">
        <v>38</v>
      </c>
      <c r="E2191" t="s">
        <v>39</v>
      </c>
    </row>
    <row r="2192" spans="2:6" x14ac:dyDescent="0.2">
      <c r="B2192">
        <v>20</v>
      </c>
      <c r="C2192">
        <v>0.78</v>
      </c>
      <c r="D2192" t="s">
        <v>108</v>
      </c>
    </row>
    <row r="2193" spans="1:6" x14ac:dyDescent="0.2">
      <c r="B2193">
        <v>21</v>
      </c>
      <c r="C2193">
        <v>4.43</v>
      </c>
      <c r="D2193" t="s">
        <v>46</v>
      </c>
      <c r="E2193" t="s">
        <v>47</v>
      </c>
    </row>
    <row r="2194" spans="1:6" x14ac:dyDescent="0.2">
      <c r="B2194">
        <v>22</v>
      </c>
      <c r="C2194">
        <v>1.69</v>
      </c>
      <c r="D2194" t="s">
        <v>19</v>
      </c>
      <c r="E2194" t="s">
        <v>129</v>
      </c>
    </row>
    <row r="2195" spans="1:6" x14ac:dyDescent="0.2">
      <c r="B2195">
        <v>23</v>
      </c>
      <c r="C2195">
        <v>5.44</v>
      </c>
      <c r="D2195" t="s">
        <v>46</v>
      </c>
      <c r="E2195" t="s">
        <v>47</v>
      </c>
    </row>
    <row r="2196" spans="1:6" x14ac:dyDescent="0.2">
      <c r="B2196">
        <v>24</v>
      </c>
      <c r="C2196">
        <v>17.170000000000002</v>
      </c>
      <c r="D2196" t="s">
        <v>49</v>
      </c>
      <c r="E2196" t="s">
        <v>50</v>
      </c>
    </row>
    <row r="2197" spans="1:6" x14ac:dyDescent="0.2">
      <c r="B2197">
        <v>25</v>
      </c>
      <c r="C2197">
        <v>5.27</v>
      </c>
      <c r="D2197" t="s">
        <v>19</v>
      </c>
      <c r="E2197" t="s">
        <v>46</v>
      </c>
      <c r="F2197" t="s">
        <v>47</v>
      </c>
    </row>
    <row r="2198" spans="1:6" x14ac:dyDescent="0.2">
      <c r="B2198">
        <v>26</v>
      </c>
      <c r="C2198">
        <v>7.53</v>
      </c>
      <c r="D2198" t="s">
        <v>46</v>
      </c>
      <c r="E2198" t="s">
        <v>47</v>
      </c>
    </row>
    <row r="2199" spans="1:6" x14ac:dyDescent="0.2">
      <c r="B2199">
        <v>27</v>
      </c>
      <c r="C2199">
        <v>3.1</v>
      </c>
      <c r="D2199" t="s">
        <v>46</v>
      </c>
      <c r="E2199" t="s">
        <v>47</v>
      </c>
    </row>
    <row r="2200" spans="1:6" x14ac:dyDescent="0.2">
      <c r="B2200">
        <v>28</v>
      </c>
      <c r="C2200">
        <v>8.9</v>
      </c>
      <c r="D2200" t="s">
        <v>46</v>
      </c>
      <c r="E2200" t="s">
        <v>47</v>
      </c>
    </row>
    <row r="2201" spans="1:6" x14ac:dyDescent="0.2">
      <c r="B2201">
        <v>29</v>
      </c>
      <c r="C2201">
        <v>8.73</v>
      </c>
      <c r="D2201" t="s">
        <v>46</v>
      </c>
      <c r="E2201" t="s">
        <v>47</v>
      </c>
    </row>
    <row r="2202" spans="1:6" x14ac:dyDescent="0.2">
      <c r="B2202">
        <v>30</v>
      </c>
      <c r="C2202">
        <v>4.76</v>
      </c>
      <c r="D2202" t="s">
        <v>46</v>
      </c>
      <c r="E2202" t="s">
        <v>47</v>
      </c>
    </row>
    <row r="2203" spans="1:6" x14ac:dyDescent="0.2">
      <c r="A2203">
        <v>72</v>
      </c>
      <c r="B2203" t="s">
        <v>12</v>
      </c>
      <c r="C2203" t="s">
        <v>13</v>
      </c>
      <c r="D2203" t="s">
        <v>67</v>
      </c>
    </row>
    <row r="2204" spans="1:6" x14ac:dyDescent="0.2">
      <c r="B2204">
        <v>1</v>
      </c>
      <c r="C2204">
        <v>2.17</v>
      </c>
      <c r="D2204" t="s">
        <v>134</v>
      </c>
      <c r="E2204" t="s">
        <v>135</v>
      </c>
    </row>
    <row r="2205" spans="1:6" x14ac:dyDescent="0.2">
      <c r="B2205">
        <v>2</v>
      </c>
      <c r="C2205">
        <v>0.75</v>
      </c>
      <c r="D2205" t="s">
        <v>134</v>
      </c>
      <c r="E2205" t="s">
        <v>135</v>
      </c>
    </row>
    <row r="2206" spans="1:6" x14ac:dyDescent="0.2">
      <c r="B2206">
        <v>3</v>
      </c>
      <c r="C2206">
        <v>1.1100000000000001</v>
      </c>
      <c r="D2206" t="s">
        <v>165</v>
      </c>
      <c r="E2206" t="s">
        <v>236</v>
      </c>
    </row>
    <row r="2207" spans="1:6" x14ac:dyDescent="0.2">
      <c r="B2207">
        <v>4</v>
      </c>
      <c r="C2207">
        <v>2.52</v>
      </c>
      <c r="D2207" t="s">
        <v>14</v>
      </c>
    </row>
    <row r="2208" spans="1:6" x14ac:dyDescent="0.2">
      <c r="B2208">
        <v>5</v>
      </c>
      <c r="C2208">
        <v>0.81</v>
      </c>
      <c r="D2208" t="s">
        <v>136</v>
      </c>
      <c r="E2208" t="s">
        <v>137</v>
      </c>
    </row>
    <row r="2209" spans="2:6" x14ac:dyDescent="0.2">
      <c r="B2209">
        <v>6</v>
      </c>
      <c r="C2209">
        <v>2.2999999999999998</v>
      </c>
      <c r="D2209" t="s">
        <v>25</v>
      </c>
    </row>
    <row r="2210" spans="2:6" x14ac:dyDescent="0.2">
      <c r="B2210">
        <v>7</v>
      </c>
      <c r="C2210">
        <v>0.76</v>
      </c>
      <c r="D2210" t="s">
        <v>138</v>
      </c>
      <c r="E2210" t="s">
        <v>139</v>
      </c>
    </row>
    <row r="2211" spans="2:6" x14ac:dyDescent="0.2">
      <c r="B2211">
        <v>8</v>
      </c>
      <c r="C2211">
        <v>1.44</v>
      </c>
      <c r="D2211" t="s">
        <v>37</v>
      </c>
    </row>
    <row r="2212" spans="2:6" x14ac:dyDescent="0.2">
      <c r="B2212">
        <v>9</v>
      </c>
      <c r="C2212">
        <v>1.28</v>
      </c>
      <c r="D2212" t="s">
        <v>184</v>
      </c>
    </row>
    <row r="2213" spans="2:6" x14ac:dyDescent="0.2">
      <c r="B2213">
        <v>10</v>
      </c>
      <c r="C2213">
        <v>0.8</v>
      </c>
      <c r="D2213" t="s">
        <v>19</v>
      </c>
      <c r="E2213" t="s">
        <v>254</v>
      </c>
    </row>
    <row r="2214" spans="2:6" x14ac:dyDescent="0.2">
      <c r="B2214">
        <v>11</v>
      </c>
      <c r="C2214">
        <v>0.85</v>
      </c>
      <c r="D2214" t="s">
        <v>25</v>
      </c>
    </row>
    <row r="2215" spans="2:6" x14ac:dyDescent="0.2">
      <c r="B2215">
        <v>12</v>
      </c>
      <c r="C2215">
        <v>2.58</v>
      </c>
      <c r="D2215" t="s">
        <v>19</v>
      </c>
      <c r="E2215" t="s">
        <v>25</v>
      </c>
    </row>
    <row r="2216" spans="2:6" x14ac:dyDescent="0.2">
      <c r="B2216">
        <v>13</v>
      </c>
      <c r="C2216">
        <v>2.12</v>
      </c>
      <c r="D2216" t="s">
        <v>31</v>
      </c>
    </row>
    <row r="2217" spans="2:6" x14ac:dyDescent="0.2">
      <c r="B2217">
        <v>14</v>
      </c>
      <c r="C2217">
        <v>2.02</v>
      </c>
      <c r="D2217" t="s">
        <v>38</v>
      </c>
      <c r="E2217" t="s">
        <v>39</v>
      </c>
    </row>
    <row r="2218" spans="2:6" x14ac:dyDescent="0.2">
      <c r="B2218">
        <v>15</v>
      </c>
      <c r="C2218">
        <v>1.73</v>
      </c>
      <c r="D2218" t="s">
        <v>19</v>
      </c>
      <c r="E2218" t="s">
        <v>108</v>
      </c>
    </row>
    <row r="2219" spans="2:6" x14ac:dyDescent="0.2">
      <c r="B2219">
        <v>16</v>
      </c>
      <c r="C2219">
        <v>2.57</v>
      </c>
      <c r="D2219" t="s">
        <v>46</v>
      </c>
      <c r="E2219" t="s">
        <v>47</v>
      </c>
    </row>
    <row r="2220" spans="2:6" x14ac:dyDescent="0.2">
      <c r="B2220">
        <v>17</v>
      </c>
      <c r="C2220">
        <v>1.08</v>
      </c>
      <c r="D2220" t="s">
        <v>108</v>
      </c>
    </row>
    <row r="2221" spans="2:6" x14ac:dyDescent="0.2">
      <c r="B2221">
        <v>18</v>
      </c>
      <c r="C2221">
        <v>3.17</v>
      </c>
      <c r="D2221" t="s">
        <v>19</v>
      </c>
      <c r="E2221" t="s">
        <v>48</v>
      </c>
      <c r="F2221" t="s">
        <v>109</v>
      </c>
    </row>
    <row r="2222" spans="2:6" x14ac:dyDescent="0.2">
      <c r="B2222">
        <v>19</v>
      </c>
      <c r="C2222">
        <v>3.29</v>
      </c>
      <c r="D2222" t="s">
        <v>38</v>
      </c>
      <c r="E2222" t="s">
        <v>39</v>
      </c>
    </row>
    <row r="2223" spans="2:6" x14ac:dyDescent="0.2">
      <c r="B2223">
        <v>20</v>
      </c>
      <c r="C2223">
        <v>0.96</v>
      </c>
      <c r="D2223" t="s">
        <v>108</v>
      </c>
    </row>
    <row r="2224" spans="2:6" x14ac:dyDescent="0.2">
      <c r="B2224">
        <v>21</v>
      </c>
      <c r="C2224">
        <v>0.67</v>
      </c>
      <c r="D2224" t="s">
        <v>108</v>
      </c>
    </row>
    <row r="2225" spans="2:6" x14ac:dyDescent="0.2">
      <c r="B2225">
        <v>22</v>
      </c>
      <c r="C2225">
        <v>4.03</v>
      </c>
      <c r="D2225" t="s">
        <v>46</v>
      </c>
      <c r="E2225" t="s">
        <v>47</v>
      </c>
    </row>
    <row r="2226" spans="2:6" x14ac:dyDescent="0.2">
      <c r="B2226">
        <v>23</v>
      </c>
      <c r="C2226">
        <v>1.76</v>
      </c>
      <c r="D2226" t="s">
        <v>19</v>
      </c>
      <c r="E2226" t="s">
        <v>129</v>
      </c>
    </row>
    <row r="2227" spans="2:6" x14ac:dyDescent="0.2">
      <c r="B2227">
        <v>24</v>
      </c>
      <c r="C2227">
        <v>5.04</v>
      </c>
      <c r="D2227" t="s">
        <v>46</v>
      </c>
      <c r="E2227" t="s">
        <v>47</v>
      </c>
    </row>
    <row r="2228" spans="2:6" x14ac:dyDescent="0.2">
      <c r="B2228">
        <v>25</v>
      </c>
      <c r="C2228">
        <v>17.21</v>
      </c>
      <c r="D2228" t="s">
        <v>49</v>
      </c>
      <c r="E2228" t="s">
        <v>50</v>
      </c>
    </row>
    <row r="2229" spans="2:6" x14ac:dyDescent="0.2">
      <c r="B2229">
        <v>26</v>
      </c>
      <c r="C2229">
        <v>6.69</v>
      </c>
      <c r="D2229" t="s">
        <v>19</v>
      </c>
      <c r="E2229" t="s">
        <v>46</v>
      </c>
      <c r="F2229" t="s">
        <v>47</v>
      </c>
    </row>
    <row r="2230" spans="2:6" x14ac:dyDescent="0.2">
      <c r="B2230">
        <v>27</v>
      </c>
      <c r="C2230">
        <v>7.15</v>
      </c>
      <c r="D2230" t="s">
        <v>46</v>
      </c>
      <c r="E2230" t="s">
        <v>47</v>
      </c>
    </row>
    <row r="2231" spans="2:6" x14ac:dyDescent="0.2">
      <c r="B2231">
        <v>28</v>
      </c>
      <c r="C2231">
        <v>8.25</v>
      </c>
      <c r="D2231" t="s">
        <v>46</v>
      </c>
      <c r="E2231" t="s">
        <v>47</v>
      </c>
    </row>
    <row r="2232" spans="2:6" x14ac:dyDescent="0.2">
      <c r="B2232">
        <v>29</v>
      </c>
      <c r="C2232">
        <v>8.2100000000000009</v>
      </c>
      <c r="D2232" t="s">
        <v>46</v>
      </c>
      <c r="E2232" t="s">
        <v>47</v>
      </c>
    </row>
    <row r="2233" spans="2:6" x14ac:dyDescent="0.2">
      <c r="B2233">
        <v>30</v>
      </c>
      <c r="C2233">
        <v>6.66</v>
      </c>
      <c r="D2233" t="s">
        <v>46</v>
      </c>
      <c r="E2233" t="s">
        <v>47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AF2DD-6B5C-4F07-8E91-38B2FB6038B8}">
  <dimension ref="A1:Z2233"/>
  <sheetViews>
    <sheetView workbookViewId="0">
      <selection activeCell="F1976" sqref="F1976"/>
    </sheetView>
  </sheetViews>
  <sheetFormatPr defaultRowHeight="14.25" x14ac:dyDescent="0.2"/>
  <cols>
    <col min="1" max="2" width="9" style="8"/>
    <col min="4" max="4" width="44" customWidth="1"/>
    <col min="5" max="5" width="29.125" customWidth="1"/>
    <col min="7" max="7" width="10.875" customWidth="1"/>
    <col min="11" max="11" width="10.625" customWidth="1"/>
    <col min="15" max="15" width="18.125" customWidth="1"/>
  </cols>
  <sheetData>
    <row r="1" spans="1:26" x14ac:dyDescent="0.2">
      <c r="A1" s="2" t="s">
        <v>0</v>
      </c>
      <c r="B1" s="2"/>
      <c r="L1" s="7" t="s">
        <v>289</v>
      </c>
      <c r="M1" s="2"/>
    </row>
    <row r="2" spans="1:26" x14ac:dyDescent="0.2">
      <c r="A2" s="1">
        <v>1</v>
      </c>
      <c r="B2" s="9" t="s">
        <v>12</v>
      </c>
      <c r="C2" t="s">
        <v>13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74</v>
      </c>
      <c r="K2" t="s">
        <v>73</v>
      </c>
      <c r="L2" s="1">
        <v>1</v>
      </c>
      <c r="M2" s="6" t="s">
        <v>12</v>
      </c>
      <c r="N2" t="s">
        <v>13</v>
      </c>
      <c r="O2" t="s">
        <v>67</v>
      </c>
      <c r="P2" t="s">
        <v>68</v>
      </c>
      <c r="Q2" t="s">
        <v>69</v>
      </c>
      <c r="R2" t="s">
        <v>70</v>
      </c>
      <c r="S2" t="s">
        <v>71</v>
      </c>
      <c r="T2" t="s">
        <v>72</v>
      </c>
      <c r="U2" t="s">
        <v>74</v>
      </c>
      <c r="V2" t="s">
        <v>73</v>
      </c>
      <c r="X2" t="s">
        <v>75</v>
      </c>
      <c r="Y2" t="s">
        <v>76</v>
      </c>
      <c r="Z2" t="s">
        <v>77</v>
      </c>
    </row>
    <row r="3" spans="1:26" x14ac:dyDescent="0.2">
      <c r="A3" s="8">
        <v>13</v>
      </c>
      <c r="B3" s="8">
        <v>13</v>
      </c>
      <c r="C3">
        <v>0.78</v>
      </c>
      <c r="D3" t="s">
        <v>300</v>
      </c>
    </row>
    <row r="4" spans="1:26" x14ac:dyDescent="0.2">
      <c r="A4" s="8">
        <v>10</v>
      </c>
      <c r="B4" s="8">
        <v>13</v>
      </c>
      <c r="C4">
        <v>0.48</v>
      </c>
      <c r="D4" t="s">
        <v>299</v>
      </c>
    </row>
    <row r="5" spans="1:26" x14ac:dyDescent="0.2">
      <c r="A5" s="8">
        <v>61</v>
      </c>
      <c r="B5" s="8">
        <v>16</v>
      </c>
      <c r="C5">
        <v>3.15</v>
      </c>
      <c r="D5" t="s">
        <v>301</v>
      </c>
    </row>
    <row r="6" spans="1:26" x14ac:dyDescent="0.2">
      <c r="A6" s="8">
        <v>65</v>
      </c>
      <c r="B6" s="8">
        <v>14</v>
      </c>
      <c r="C6">
        <v>0.8</v>
      </c>
      <c r="D6" t="s">
        <v>301</v>
      </c>
    </row>
    <row r="7" spans="1:26" x14ac:dyDescent="0.2">
      <c r="A7" s="8">
        <v>16</v>
      </c>
      <c r="B7" s="8">
        <v>15</v>
      </c>
      <c r="C7">
        <v>2.21</v>
      </c>
      <c r="D7" t="s">
        <v>301</v>
      </c>
    </row>
    <row r="8" spans="1:26" x14ac:dyDescent="0.2">
      <c r="A8" s="8">
        <v>28</v>
      </c>
      <c r="B8" s="8">
        <v>15</v>
      </c>
      <c r="C8">
        <v>1.28</v>
      </c>
      <c r="D8" t="s">
        <v>301</v>
      </c>
    </row>
    <row r="9" spans="1:26" x14ac:dyDescent="0.2">
      <c r="A9" s="8">
        <v>34</v>
      </c>
      <c r="B9" s="8">
        <v>12</v>
      </c>
      <c r="C9">
        <v>0.26</v>
      </c>
      <c r="D9" t="s">
        <v>301</v>
      </c>
    </row>
    <row r="10" spans="1:26" x14ac:dyDescent="0.2">
      <c r="A10" s="8">
        <v>9</v>
      </c>
      <c r="B10" s="8">
        <v>1</v>
      </c>
      <c r="C10">
        <v>0.65</v>
      </c>
      <c r="D10" t="s">
        <v>116</v>
      </c>
    </row>
    <row r="11" spans="1:26" x14ac:dyDescent="0.2">
      <c r="A11" s="8">
        <v>17</v>
      </c>
      <c r="B11" s="8">
        <v>1</v>
      </c>
      <c r="C11">
        <v>0.62</v>
      </c>
      <c r="D11" t="s">
        <v>116</v>
      </c>
    </row>
    <row r="12" spans="1:26" x14ac:dyDescent="0.2">
      <c r="A12" s="8">
        <v>60</v>
      </c>
      <c r="B12" s="8">
        <v>10</v>
      </c>
      <c r="C12">
        <v>1.32</v>
      </c>
      <c r="D12" t="s">
        <v>326</v>
      </c>
    </row>
    <row r="13" spans="1:26" x14ac:dyDescent="0.2">
      <c r="A13" s="8">
        <v>41</v>
      </c>
      <c r="B13" s="8">
        <v>1</v>
      </c>
      <c r="C13">
        <v>1.52</v>
      </c>
      <c r="D13" t="s">
        <v>295</v>
      </c>
    </row>
    <row r="14" spans="1:26" x14ac:dyDescent="0.2">
      <c r="A14" s="8">
        <v>49</v>
      </c>
      <c r="B14" s="8">
        <v>1</v>
      </c>
      <c r="C14">
        <v>1.1499999999999999</v>
      </c>
      <c r="D14" t="s">
        <v>295</v>
      </c>
    </row>
    <row r="15" spans="1:26" x14ac:dyDescent="0.2">
      <c r="A15" s="8">
        <v>50</v>
      </c>
      <c r="B15" s="8">
        <v>1</v>
      </c>
      <c r="C15">
        <v>1.41</v>
      </c>
      <c r="D15" t="s">
        <v>295</v>
      </c>
    </row>
    <row r="16" spans="1:26" x14ac:dyDescent="0.2">
      <c r="A16" s="8">
        <v>52</v>
      </c>
      <c r="B16" s="8">
        <v>1</v>
      </c>
      <c r="C16">
        <v>2.57</v>
      </c>
      <c r="D16" t="s">
        <v>295</v>
      </c>
    </row>
    <row r="17" spans="1:15" x14ac:dyDescent="0.2">
      <c r="A17" s="8">
        <v>53</v>
      </c>
      <c r="B17" s="8">
        <v>1</v>
      </c>
      <c r="C17">
        <v>2.2999999999999998</v>
      </c>
      <c r="D17" t="s">
        <v>295</v>
      </c>
    </row>
    <row r="18" spans="1:15" x14ac:dyDescent="0.2">
      <c r="A18" s="8">
        <v>54</v>
      </c>
      <c r="B18" s="8">
        <v>1</v>
      </c>
      <c r="C18">
        <v>1.49</v>
      </c>
      <c r="D18" t="s">
        <v>295</v>
      </c>
    </row>
    <row r="19" spans="1:15" x14ac:dyDescent="0.2">
      <c r="A19" s="8">
        <v>55</v>
      </c>
      <c r="B19" s="8">
        <v>1</v>
      </c>
      <c r="C19">
        <v>1.49</v>
      </c>
      <c r="D19" t="s">
        <v>295</v>
      </c>
    </row>
    <row r="20" spans="1:15" x14ac:dyDescent="0.2">
      <c r="A20" s="8">
        <v>58</v>
      </c>
      <c r="B20" s="8">
        <v>1</v>
      </c>
      <c r="C20">
        <v>3.9</v>
      </c>
      <c r="D20" t="s">
        <v>295</v>
      </c>
    </row>
    <row r="21" spans="1:15" x14ac:dyDescent="0.2">
      <c r="A21" s="8">
        <v>59</v>
      </c>
      <c r="B21" s="8">
        <v>1</v>
      </c>
      <c r="C21">
        <v>1.61</v>
      </c>
      <c r="D21" t="s">
        <v>295</v>
      </c>
    </row>
    <row r="22" spans="1:15" x14ac:dyDescent="0.2">
      <c r="A22" s="8">
        <v>60</v>
      </c>
      <c r="B22" s="8">
        <v>1</v>
      </c>
      <c r="C22">
        <v>1.66</v>
      </c>
      <c r="D22" t="s">
        <v>295</v>
      </c>
    </row>
    <row r="23" spans="1:15" x14ac:dyDescent="0.2">
      <c r="A23" s="8">
        <v>10</v>
      </c>
      <c r="B23" s="8">
        <v>1</v>
      </c>
      <c r="C23">
        <v>1.41</v>
      </c>
      <c r="D23" t="s">
        <v>295</v>
      </c>
    </row>
    <row r="24" spans="1:15" x14ac:dyDescent="0.2">
      <c r="A24" s="8">
        <v>29</v>
      </c>
      <c r="B24" s="8">
        <v>1</v>
      </c>
      <c r="C24">
        <v>1.59</v>
      </c>
      <c r="D24" t="s">
        <v>295</v>
      </c>
    </row>
    <row r="25" spans="1:15" x14ac:dyDescent="0.2">
      <c r="A25" s="8">
        <v>30</v>
      </c>
      <c r="B25" s="8">
        <v>1</v>
      </c>
      <c r="C25">
        <v>1.1000000000000001</v>
      </c>
      <c r="D25" t="s">
        <v>295</v>
      </c>
    </row>
    <row r="26" spans="1:15" x14ac:dyDescent="0.2">
      <c r="A26" s="8">
        <v>28</v>
      </c>
      <c r="B26" s="8">
        <v>5</v>
      </c>
      <c r="C26">
        <v>0.6</v>
      </c>
      <c r="D26" t="s">
        <v>163</v>
      </c>
    </row>
    <row r="27" spans="1:15" x14ac:dyDescent="0.2">
      <c r="A27" s="8">
        <v>40</v>
      </c>
      <c r="B27" s="8">
        <v>15</v>
      </c>
      <c r="C27">
        <v>0.96</v>
      </c>
      <c r="D27" t="s">
        <v>163</v>
      </c>
    </row>
    <row r="28" spans="1:15" x14ac:dyDescent="0.2">
      <c r="A28" s="8">
        <v>51</v>
      </c>
      <c r="B28" s="8">
        <v>6</v>
      </c>
      <c r="C28">
        <v>1.34</v>
      </c>
      <c r="D28" t="s">
        <v>327</v>
      </c>
    </row>
    <row r="29" spans="1:15" x14ac:dyDescent="0.2">
      <c r="A29" s="1">
        <v>2</v>
      </c>
      <c r="B29" s="8">
        <v>3</v>
      </c>
      <c r="C29">
        <v>0.59</v>
      </c>
      <c r="D29" t="s">
        <v>79</v>
      </c>
      <c r="O29" s="6"/>
    </row>
    <row r="30" spans="1:15" x14ac:dyDescent="0.2">
      <c r="A30" s="1">
        <v>3</v>
      </c>
      <c r="B30" s="8">
        <v>2</v>
      </c>
      <c r="C30">
        <v>0.62</v>
      </c>
      <c r="D30" t="s">
        <v>79</v>
      </c>
    </row>
    <row r="31" spans="1:15" x14ac:dyDescent="0.2">
      <c r="A31" s="8">
        <v>4</v>
      </c>
      <c r="B31" s="8">
        <v>2</v>
      </c>
      <c r="C31">
        <v>0.94</v>
      </c>
      <c r="D31" t="s">
        <v>79</v>
      </c>
    </row>
    <row r="32" spans="1:15" x14ac:dyDescent="0.2">
      <c r="A32" s="8">
        <v>5</v>
      </c>
      <c r="B32" s="8">
        <v>4</v>
      </c>
      <c r="C32">
        <v>0.99</v>
      </c>
      <c r="D32" t="s">
        <v>79</v>
      </c>
    </row>
    <row r="33" spans="1:4" x14ac:dyDescent="0.2">
      <c r="A33" s="8">
        <v>6</v>
      </c>
      <c r="B33" s="8">
        <v>3</v>
      </c>
      <c r="C33">
        <v>2.37</v>
      </c>
      <c r="D33" t="s">
        <v>79</v>
      </c>
    </row>
    <row r="34" spans="1:4" x14ac:dyDescent="0.2">
      <c r="A34" s="8">
        <v>8</v>
      </c>
      <c r="B34" s="8">
        <v>4</v>
      </c>
      <c r="C34">
        <v>0.97</v>
      </c>
      <c r="D34" t="s">
        <v>79</v>
      </c>
    </row>
    <row r="35" spans="1:4" x14ac:dyDescent="0.2">
      <c r="A35" s="8">
        <v>10</v>
      </c>
      <c r="B35" s="8">
        <v>7</v>
      </c>
      <c r="C35">
        <v>1.82</v>
      </c>
      <c r="D35" t="s">
        <v>79</v>
      </c>
    </row>
    <row r="36" spans="1:4" x14ac:dyDescent="0.2">
      <c r="A36" s="8">
        <v>11</v>
      </c>
      <c r="B36" s="8">
        <v>3</v>
      </c>
      <c r="C36">
        <v>1</v>
      </c>
      <c r="D36" t="s">
        <v>79</v>
      </c>
    </row>
    <row r="37" spans="1:4" x14ac:dyDescent="0.2">
      <c r="A37" s="8">
        <v>12</v>
      </c>
      <c r="B37" s="8">
        <v>3</v>
      </c>
      <c r="C37">
        <v>2.54</v>
      </c>
      <c r="D37" t="s">
        <v>79</v>
      </c>
    </row>
    <row r="38" spans="1:4" x14ac:dyDescent="0.2">
      <c r="A38" s="8">
        <v>13</v>
      </c>
      <c r="B38" s="8">
        <v>3</v>
      </c>
      <c r="C38">
        <v>0.73</v>
      </c>
      <c r="D38" t="s">
        <v>79</v>
      </c>
    </row>
    <row r="39" spans="1:4" x14ac:dyDescent="0.2">
      <c r="A39" s="8">
        <v>16</v>
      </c>
      <c r="B39" s="8">
        <v>3</v>
      </c>
      <c r="C39">
        <v>1.1399999999999999</v>
      </c>
      <c r="D39" t="s">
        <v>79</v>
      </c>
    </row>
    <row r="40" spans="1:4" x14ac:dyDescent="0.2">
      <c r="A40" s="8">
        <v>18</v>
      </c>
      <c r="B40" s="8">
        <v>4</v>
      </c>
      <c r="C40">
        <v>1.38</v>
      </c>
      <c r="D40" t="s">
        <v>79</v>
      </c>
    </row>
    <row r="41" spans="1:4" x14ac:dyDescent="0.2">
      <c r="A41" s="8">
        <v>25</v>
      </c>
      <c r="B41" s="8">
        <v>5</v>
      </c>
      <c r="C41">
        <v>0.67</v>
      </c>
      <c r="D41" t="s">
        <v>79</v>
      </c>
    </row>
    <row r="42" spans="1:4" x14ac:dyDescent="0.2">
      <c r="A42" s="8">
        <v>26</v>
      </c>
      <c r="B42" s="8">
        <v>4</v>
      </c>
      <c r="C42">
        <v>0.88</v>
      </c>
      <c r="D42" t="s">
        <v>79</v>
      </c>
    </row>
    <row r="43" spans="1:4" x14ac:dyDescent="0.2">
      <c r="A43" s="8">
        <v>27</v>
      </c>
      <c r="B43" s="8">
        <v>5</v>
      </c>
      <c r="C43">
        <v>1.34</v>
      </c>
      <c r="D43" t="s">
        <v>79</v>
      </c>
    </row>
    <row r="44" spans="1:4" x14ac:dyDescent="0.2">
      <c r="A44" s="8">
        <v>28</v>
      </c>
      <c r="B44" s="8">
        <v>3</v>
      </c>
      <c r="C44">
        <v>2.25</v>
      </c>
      <c r="D44" t="s">
        <v>79</v>
      </c>
    </row>
    <row r="45" spans="1:4" x14ac:dyDescent="0.2">
      <c r="A45" s="8">
        <v>29</v>
      </c>
      <c r="B45" s="8">
        <v>6</v>
      </c>
      <c r="C45">
        <v>2.0099999999999998</v>
      </c>
      <c r="D45" t="s">
        <v>79</v>
      </c>
    </row>
    <row r="46" spans="1:4" x14ac:dyDescent="0.2">
      <c r="A46" s="8">
        <v>30</v>
      </c>
      <c r="B46" s="8">
        <v>5</v>
      </c>
      <c r="C46">
        <v>1.68</v>
      </c>
      <c r="D46" t="s">
        <v>79</v>
      </c>
    </row>
    <row r="47" spans="1:4" x14ac:dyDescent="0.2">
      <c r="A47" s="8">
        <v>30</v>
      </c>
      <c r="B47" s="8">
        <v>6</v>
      </c>
      <c r="C47">
        <v>3.3</v>
      </c>
      <c r="D47" t="s">
        <v>79</v>
      </c>
    </row>
    <row r="48" spans="1:4" x14ac:dyDescent="0.2">
      <c r="A48" s="8">
        <v>31</v>
      </c>
      <c r="B48" s="8">
        <v>6</v>
      </c>
      <c r="C48">
        <v>0.83</v>
      </c>
      <c r="D48" t="s">
        <v>79</v>
      </c>
    </row>
    <row r="49" spans="1:5" x14ac:dyDescent="0.2">
      <c r="A49" s="8">
        <v>32</v>
      </c>
      <c r="B49" s="8">
        <v>3</v>
      </c>
      <c r="C49">
        <v>0.39</v>
      </c>
      <c r="D49" t="s">
        <v>79</v>
      </c>
    </row>
    <row r="50" spans="1:5" x14ac:dyDescent="0.2">
      <c r="A50" s="8">
        <v>33</v>
      </c>
      <c r="B50" s="8">
        <v>4</v>
      </c>
      <c r="C50">
        <v>0.97</v>
      </c>
      <c r="D50" t="s">
        <v>79</v>
      </c>
    </row>
    <row r="51" spans="1:5" x14ac:dyDescent="0.2">
      <c r="A51" s="8">
        <v>34</v>
      </c>
      <c r="B51" s="8">
        <v>4</v>
      </c>
      <c r="C51">
        <v>1.97</v>
      </c>
      <c r="D51" t="s">
        <v>79</v>
      </c>
    </row>
    <row r="52" spans="1:5" x14ac:dyDescent="0.2">
      <c r="A52" s="8">
        <v>35</v>
      </c>
      <c r="B52" s="8">
        <v>6</v>
      </c>
      <c r="C52">
        <v>2.0099999999999998</v>
      </c>
      <c r="D52" t="s">
        <v>79</v>
      </c>
    </row>
    <row r="53" spans="1:5" x14ac:dyDescent="0.2">
      <c r="A53" s="8">
        <v>36</v>
      </c>
      <c r="B53" s="8">
        <v>5</v>
      </c>
      <c r="C53">
        <v>0.83</v>
      </c>
      <c r="D53" t="s">
        <v>79</v>
      </c>
    </row>
    <row r="54" spans="1:5" x14ac:dyDescent="0.2">
      <c r="A54" s="8">
        <v>40</v>
      </c>
      <c r="B54" s="8">
        <v>5</v>
      </c>
      <c r="C54">
        <v>1.78</v>
      </c>
      <c r="D54" t="s">
        <v>79</v>
      </c>
    </row>
    <row r="55" spans="1:5" x14ac:dyDescent="0.2">
      <c r="A55" s="8">
        <v>42</v>
      </c>
      <c r="B55" s="8">
        <v>6</v>
      </c>
      <c r="C55">
        <v>0.3</v>
      </c>
      <c r="D55" t="s">
        <v>79</v>
      </c>
    </row>
    <row r="56" spans="1:5" x14ac:dyDescent="0.2">
      <c r="A56" s="8">
        <v>49</v>
      </c>
      <c r="B56" s="8">
        <v>8</v>
      </c>
      <c r="C56">
        <v>1.71</v>
      </c>
      <c r="D56" t="s">
        <v>79</v>
      </c>
    </row>
    <row r="57" spans="1:5" x14ac:dyDescent="0.2">
      <c r="A57" s="8">
        <v>52</v>
      </c>
      <c r="B57" s="8">
        <v>10</v>
      </c>
      <c r="C57">
        <v>3.06</v>
      </c>
      <c r="D57" t="s">
        <v>79</v>
      </c>
    </row>
    <row r="58" spans="1:5" x14ac:dyDescent="0.2">
      <c r="A58" s="8">
        <v>53</v>
      </c>
      <c r="B58" s="8">
        <v>9</v>
      </c>
      <c r="C58">
        <v>5</v>
      </c>
      <c r="D58" t="s">
        <v>79</v>
      </c>
    </row>
    <row r="59" spans="1:5" x14ac:dyDescent="0.2">
      <c r="A59" s="8">
        <v>54</v>
      </c>
      <c r="B59" s="8">
        <v>8</v>
      </c>
      <c r="C59">
        <v>3.59</v>
      </c>
      <c r="D59" t="s">
        <v>79</v>
      </c>
    </row>
    <row r="60" spans="1:5" x14ac:dyDescent="0.2">
      <c r="A60" s="8">
        <v>64</v>
      </c>
      <c r="B60" s="8">
        <v>5</v>
      </c>
      <c r="C60">
        <v>1.85</v>
      </c>
      <c r="D60" t="s">
        <v>79</v>
      </c>
    </row>
    <row r="61" spans="1:5" x14ac:dyDescent="0.2">
      <c r="A61" s="8">
        <v>65</v>
      </c>
      <c r="B61" s="8">
        <v>5</v>
      </c>
      <c r="C61">
        <v>0.65</v>
      </c>
      <c r="D61" t="s">
        <v>79</v>
      </c>
    </row>
    <row r="62" spans="1:5" x14ac:dyDescent="0.2">
      <c r="A62" s="8">
        <v>66</v>
      </c>
      <c r="B62" s="8">
        <v>4</v>
      </c>
      <c r="C62">
        <v>0.65</v>
      </c>
      <c r="D62" t="s">
        <v>79</v>
      </c>
    </row>
    <row r="63" spans="1:5" x14ac:dyDescent="0.2">
      <c r="A63" s="8">
        <v>40</v>
      </c>
      <c r="B63" s="8">
        <v>7</v>
      </c>
      <c r="C63">
        <v>0.47</v>
      </c>
      <c r="D63" t="s">
        <v>189</v>
      </c>
    </row>
    <row r="64" spans="1:5" x14ac:dyDescent="0.2">
      <c r="A64" s="1">
        <v>1</v>
      </c>
      <c r="B64" s="8">
        <v>12</v>
      </c>
      <c r="C64">
        <v>1.53</v>
      </c>
      <c r="D64" t="s">
        <v>57</v>
      </c>
      <c r="E64" t="s">
        <v>270</v>
      </c>
    </row>
    <row r="65" spans="1:15" x14ac:dyDescent="0.2">
      <c r="A65" s="1">
        <v>1</v>
      </c>
      <c r="B65" s="8">
        <v>20</v>
      </c>
      <c r="C65">
        <v>1.33</v>
      </c>
      <c r="D65" t="s">
        <v>32</v>
      </c>
      <c r="E65" t="s">
        <v>270</v>
      </c>
      <c r="O65" s="6"/>
    </row>
    <row r="66" spans="1:15" x14ac:dyDescent="0.2">
      <c r="A66" s="8">
        <v>5</v>
      </c>
      <c r="B66" s="8">
        <v>10</v>
      </c>
      <c r="C66">
        <v>0.42</v>
      </c>
      <c r="D66" t="s">
        <v>32</v>
      </c>
    </row>
    <row r="67" spans="1:15" x14ac:dyDescent="0.2">
      <c r="A67" s="8">
        <v>6</v>
      </c>
      <c r="B67" s="8">
        <v>9</v>
      </c>
      <c r="C67">
        <v>0.59</v>
      </c>
      <c r="D67" t="s">
        <v>32</v>
      </c>
    </row>
    <row r="68" spans="1:15" x14ac:dyDescent="0.2">
      <c r="A68" s="8">
        <v>7</v>
      </c>
      <c r="B68" s="8">
        <v>4</v>
      </c>
      <c r="C68">
        <v>0.98</v>
      </c>
      <c r="D68" t="s">
        <v>32</v>
      </c>
    </row>
    <row r="69" spans="1:15" x14ac:dyDescent="0.2">
      <c r="A69" s="8">
        <v>7</v>
      </c>
      <c r="B69" s="8">
        <v>10</v>
      </c>
      <c r="C69">
        <v>0.61</v>
      </c>
      <c r="D69" t="s">
        <v>32</v>
      </c>
    </row>
    <row r="70" spans="1:15" x14ac:dyDescent="0.2">
      <c r="A70" s="8">
        <v>8</v>
      </c>
      <c r="B70" s="8">
        <v>7</v>
      </c>
      <c r="C70">
        <v>1.05</v>
      </c>
      <c r="D70" t="s">
        <v>32</v>
      </c>
    </row>
    <row r="71" spans="1:15" x14ac:dyDescent="0.2">
      <c r="A71" s="8">
        <v>9</v>
      </c>
      <c r="B71" s="8">
        <v>17</v>
      </c>
      <c r="C71">
        <v>0.82</v>
      </c>
      <c r="D71" t="s">
        <v>32</v>
      </c>
    </row>
    <row r="72" spans="1:15" x14ac:dyDescent="0.2">
      <c r="A72" s="8">
        <v>10</v>
      </c>
      <c r="B72" s="8">
        <v>10</v>
      </c>
      <c r="C72">
        <v>0.9</v>
      </c>
      <c r="D72" t="s">
        <v>32</v>
      </c>
    </row>
    <row r="73" spans="1:15" x14ac:dyDescent="0.2">
      <c r="A73" s="8">
        <v>11</v>
      </c>
      <c r="B73" s="8">
        <v>6</v>
      </c>
      <c r="C73">
        <v>0.72</v>
      </c>
      <c r="D73" t="s">
        <v>32</v>
      </c>
    </row>
    <row r="74" spans="1:15" x14ac:dyDescent="0.2">
      <c r="A74" s="8">
        <v>11</v>
      </c>
      <c r="B74" s="8">
        <v>17</v>
      </c>
      <c r="C74">
        <v>0.43</v>
      </c>
      <c r="D74" t="s">
        <v>32</v>
      </c>
    </row>
    <row r="75" spans="1:15" x14ac:dyDescent="0.2">
      <c r="A75" s="8">
        <v>12</v>
      </c>
      <c r="B75" s="8">
        <v>7</v>
      </c>
      <c r="C75">
        <v>0.69</v>
      </c>
      <c r="D75" t="s">
        <v>32</v>
      </c>
    </row>
    <row r="76" spans="1:15" x14ac:dyDescent="0.2">
      <c r="A76" s="8">
        <v>13</v>
      </c>
      <c r="B76" s="8">
        <v>6</v>
      </c>
      <c r="C76">
        <v>0.59</v>
      </c>
      <c r="D76" t="s">
        <v>32</v>
      </c>
    </row>
    <row r="77" spans="1:15" x14ac:dyDescent="0.2">
      <c r="A77" s="8">
        <v>14</v>
      </c>
      <c r="B77" s="8">
        <v>5</v>
      </c>
      <c r="C77">
        <v>1.05</v>
      </c>
      <c r="D77" t="s">
        <v>32</v>
      </c>
    </row>
    <row r="78" spans="1:15" x14ac:dyDescent="0.2">
      <c r="A78" s="8">
        <v>14</v>
      </c>
      <c r="B78" s="8">
        <v>11</v>
      </c>
      <c r="C78">
        <v>0.63</v>
      </c>
      <c r="D78" t="s">
        <v>32</v>
      </c>
    </row>
    <row r="79" spans="1:15" x14ac:dyDescent="0.2">
      <c r="A79" s="8">
        <v>15</v>
      </c>
      <c r="B79" s="8">
        <v>11</v>
      </c>
      <c r="C79">
        <v>0.63</v>
      </c>
      <c r="D79" t="s">
        <v>32</v>
      </c>
    </row>
    <row r="80" spans="1:15" x14ac:dyDescent="0.2">
      <c r="A80" s="8">
        <v>16</v>
      </c>
      <c r="B80" s="8">
        <v>6</v>
      </c>
      <c r="C80">
        <v>0.87</v>
      </c>
      <c r="D80" t="s">
        <v>32</v>
      </c>
    </row>
    <row r="81" spans="1:15" x14ac:dyDescent="0.2">
      <c r="A81" s="8">
        <v>16</v>
      </c>
      <c r="B81" s="8">
        <v>12</v>
      </c>
      <c r="C81">
        <v>0.52</v>
      </c>
      <c r="D81" t="s">
        <v>32</v>
      </c>
    </row>
    <row r="82" spans="1:15" x14ac:dyDescent="0.2">
      <c r="A82" s="8">
        <v>17</v>
      </c>
      <c r="B82" s="8">
        <v>12</v>
      </c>
      <c r="C82">
        <v>0.63</v>
      </c>
      <c r="D82" t="s">
        <v>32</v>
      </c>
    </row>
    <row r="83" spans="1:15" x14ac:dyDescent="0.2">
      <c r="A83" s="8">
        <v>19</v>
      </c>
      <c r="B83" s="8">
        <v>7</v>
      </c>
      <c r="C83">
        <v>1</v>
      </c>
      <c r="D83" t="s">
        <v>32</v>
      </c>
    </row>
    <row r="84" spans="1:15" x14ac:dyDescent="0.2">
      <c r="A84" s="8">
        <v>19</v>
      </c>
      <c r="B84" s="8">
        <v>13</v>
      </c>
      <c r="C84">
        <v>0.78</v>
      </c>
      <c r="D84" t="s">
        <v>32</v>
      </c>
    </row>
    <row r="85" spans="1:15" x14ac:dyDescent="0.2">
      <c r="A85" s="8">
        <v>20</v>
      </c>
      <c r="B85" s="8">
        <v>4</v>
      </c>
      <c r="C85">
        <v>1.17</v>
      </c>
      <c r="D85" t="s">
        <v>32</v>
      </c>
    </row>
    <row r="86" spans="1:15" x14ac:dyDescent="0.2">
      <c r="A86" s="8">
        <v>20</v>
      </c>
      <c r="B86" s="8">
        <v>11</v>
      </c>
      <c r="C86">
        <v>0.48</v>
      </c>
      <c r="D86" t="s">
        <v>32</v>
      </c>
    </row>
    <row r="87" spans="1:15" x14ac:dyDescent="0.2">
      <c r="A87" s="8">
        <v>21</v>
      </c>
      <c r="B87" s="8">
        <v>6</v>
      </c>
      <c r="C87">
        <v>1.24</v>
      </c>
      <c r="D87" t="s">
        <v>32</v>
      </c>
    </row>
    <row r="88" spans="1:15" x14ac:dyDescent="0.2">
      <c r="A88" s="8">
        <v>22</v>
      </c>
      <c r="B88" s="8">
        <v>6</v>
      </c>
      <c r="C88">
        <v>1.27</v>
      </c>
      <c r="D88" t="s">
        <v>32</v>
      </c>
    </row>
    <row r="89" spans="1:15" x14ac:dyDescent="0.2">
      <c r="A89" s="8">
        <v>23</v>
      </c>
      <c r="B89" s="8">
        <v>8</v>
      </c>
      <c r="C89">
        <v>1.17</v>
      </c>
      <c r="D89" t="s">
        <v>32</v>
      </c>
    </row>
    <row r="90" spans="1:15" x14ac:dyDescent="0.2">
      <c r="A90" s="8">
        <v>23</v>
      </c>
      <c r="B90" s="8">
        <v>15</v>
      </c>
      <c r="C90">
        <v>0.47</v>
      </c>
      <c r="D90" t="s">
        <v>32</v>
      </c>
    </row>
    <row r="91" spans="1:15" x14ac:dyDescent="0.2">
      <c r="A91" s="8">
        <v>24</v>
      </c>
      <c r="B91" s="8">
        <v>7</v>
      </c>
      <c r="C91">
        <v>1.3</v>
      </c>
      <c r="D91" t="s">
        <v>32</v>
      </c>
    </row>
    <row r="92" spans="1:15" x14ac:dyDescent="0.2">
      <c r="A92" s="8">
        <v>63</v>
      </c>
      <c r="B92" s="8">
        <v>1</v>
      </c>
      <c r="C92">
        <v>0.62</v>
      </c>
      <c r="D92" t="s">
        <v>328</v>
      </c>
    </row>
    <row r="93" spans="1:15" x14ac:dyDescent="0.2">
      <c r="A93" s="1">
        <v>1</v>
      </c>
      <c r="B93" s="8">
        <v>14</v>
      </c>
      <c r="C93">
        <v>0.71</v>
      </c>
      <c r="D93" t="s">
        <v>59</v>
      </c>
      <c r="E93" t="s">
        <v>272</v>
      </c>
    </row>
    <row r="94" spans="1:15" x14ac:dyDescent="0.2">
      <c r="A94" s="1">
        <v>1</v>
      </c>
      <c r="B94" s="8">
        <v>21</v>
      </c>
      <c r="C94">
        <v>0.57999999999999996</v>
      </c>
      <c r="D94" t="s">
        <v>59</v>
      </c>
      <c r="E94" t="s">
        <v>272</v>
      </c>
      <c r="O94" s="6"/>
    </row>
    <row r="95" spans="1:15" x14ac:dyDescent="0.2">
      <c r="A95" s="1">
        <v>2</v>
      </c>
      <c r="B95" s="8">
        <v>18</v>
      </c>
      <c r="C95">
        <v>0.45</v>
      </c>
      <c r="D95" t="s">
        <v>59</v>
      </c>
    </row>
    <row r="96" spans="1:15" x14ac:dyDescent="0.2">
      <c r="A96" s="1">
        <v>3</v>
      </c>
      <c r="B96" s="8">
        <v>17</v>
      </c>
      <c r="C96">
        <v>0.37</v>
      </c>
      <c r="D96" t="s">
        <v>59</v>
      </c>
    </row>
    <row r="97" spans="1:4" x14ac:dyDescent="0.2">
      <c r="A97" s="8">
        <v>7</v>
      </c>
      <c r="B97" s="8">
        <v>12</v>
      </c>
      <c r="C97">
        <v>0.59</v>
      </c>
      <c r="D97" t="s">
        <v>59</v>
      </c>
    </row>
    <row r="98" spans="1:4" x14ac:dyDescent="0.2">
      <c r="A98" s="8">
        <v>7</v>
      </c>
      <c r="B98" s="8">
        <v>17</v>
      </c>
      <c r="C98">
        <v>0.49</v>
      </c>
      <c r="D98" t="s">
        <v>59</v>
      </c>
    </row>
    <row r="99" spans="1:4" x14ac:dyDescent="0.2">
      <c r="A99" s="8">
        <v>9</v>
      </c>
      <c r="B99" s="8">
        <v>14</v>
      </c>
      <c r="C99">
        <v>0.67</v>
      </c>
      <c r="D99" t="s">
        <v>59</v>
      </c>
    </row>
    <row r="100" spans="1:4" x14ac:dyDescent="0.2">
      <c r="A100" s="8">
        <v>11</v>
      </c>
      <c r="B100" s="8">
        <v>13</v>
      </c>
      <c r="C100">
        <v>0.56000000000000005</v>
      </c>
      <c r="D100" t="s">
        <v>59</v>
      </c>
    </row>
    <row r="101" spans="1:4" x14ac:dyDescent="0.2">
      <c r="A101" s="8">
        <v>13</v>
      </c>
      <c r="B101" s="8">
        <v>16</v>
      </c>
      <c r="C101">
        <v>0.34</v>
      </c>
      <c r="D101" t="s">
        <v>59</v>
      </c>
    </row>
    <row r="102" spans="1:4" x14ac:dyDescent="0.2">
      <c r="A102" s="8">
        <v>14</v>
      </c>
      <c r="B102" s="8">
        <v>13</v>
      </c>
      <c r="C102">
        <v>0.62</v>
      </c>
      <c r="D102" t="s">
        <v>59</v>
      </c>
    </row>
    <row r="103" spans="1:4" x14ac:dyDescent="0.2">
      <c r="A103" s="8">
        <v>14</v>
      </c>
      <c r="B103" s="8">
        <v>18</v>
      </c>
      <c r="C103">
        <v>0.4</v>
      </c>
      <c r="D103" t="s">
        <v>59</v>
      </c>
    </row>
    <row r="104" spans="1:4" x14ac:dyDescent="0.2">
      <c r="A104" s="8">
        <v>15</v>
      </c>
      <c r="B104" s="8">
        <v>13</v>
      </c>
      <c r="C104">
        <v>0.54</v>
      </c>
      <c r="D104" t="s">
        <v>59</v>
      </c>
    </row>
    <row r="105" spans="1:4" x14ac:dyDescent="0.2">
      <c r="A105" s="8">
        <v>16</v>
      </c>
      <c r="B105" s="8">
        <v>14</v>
      </c>
      <c r="C105">
        <v>2.16</v>
      </c>
      <c r="D105" t="s">
        <v>59</v>
      </c>
    </row>
    <row r="106" spans="1:4" x14ac:dyDescent="0.2">
      <c r="A106" s="8">
        <v>16</v>
      </c>
      <c r="B106" s="8">
        <v>18</v>
      </c>
      <c r="C106">
        <v>0.53</v>
      </c>
      <c r="D106" t="s">
        <v>59</v>
      </c>
    </row>
    <row r="107" spans="1:4" x14ac:dyDescent="0.2">
      <c r="A107" s="8">
        <v>17</v>
      </c>
      <c r="B107" s="8">
        <v>14</v>
      </c>
      <c r="C107">
        <v>0.72</v>
      </c>
      <c r="D107" t="s">
        <v>59</v>
      </c>
    </row>
    <row r="108" spans="1:4" x14ac:dyDescent="0.2">
      <c r="A108" s="8">
        <v>19</v>
      </c>
      <c r="B108" s="8">
        <v>14</v>
      </c>
      <c r="C108">
        <v>0.97</v>
      </c>
      <c r="D108" t="s">
        <v>59</v>
      </c>
    </row>
    <row r="109" spans="1:4" x14ac:dyDescent="0.2">
      <c r="A109" s="8">
        <v>19</v>
      </c>
      <c r="B109" s="8">
        <v>15</v>
      </c>
      <c r="C109">
        <v>0.66</v>
      </c>
      <c r="D109" t="s">
        <v>59</v>
      </c>
    </row>
    <row r="110" spans="1:4" x14ac:dyDescent="0.2">
      <c r="A110" s="8">
        <v>20</v>
      </c>
      <c r="B110" s="8">
        <v>13</v>
      </c>
      <c r="C110">
        <v>0.56999999999999995</v>
      </c>
      <c r="D110" t="s">
        <v>59</v>
      </c>
    </row>
    <row r="111" spans="1:4" x14ac:dyDescent="0.2">
      <c r="A111" s="8">
        <v>20</v>
      </c>
      <c r="B111" s="8">
        <v>17</v>
      </c>
      <c r="C111">
        <v>0.48</v>
      </c>
      <c r="D111" t="s">
        <v>59</v>
      </c>
    </row>
    <row r="112" spans="1:4" x14ac:dyDescent="0.2">
      <c r="A112" s="8">
        <v>21</v>
      </c>
      <c r="B112" s="8">
        <v>14</v>
      </c>
      <c r="C112">
        <v>0.73</v>
      </c>
      <c r="D112" t="s">
        <v>59</v>
      </c>
    </row>
    <row r="113" spans="1:4" x14ac:dyDescent="0.2">
      <c r="A113" s="8">
        <v>22</v>
      </c>
      <c r="B113" s="8">
        <v>14</v>
      </c>
      <c r="C113">
        <v>0.63</v>
      </c>
      <c r="D113" t="s">
        <v>59</v>
      </c>
    </row>
    <row r="114" spans="1:4" x14ac:dyDescent="0.2">
      <c r="A114" s="8">
        <v>22</v>
      </c>
      <c r="B114" s="8">
        <v>17</v>
      </c>
      <c r="C114">
        <v>0.66</v>
      </c>
      <c r="D114" t="s">
        <v>59</v>
      </c>
    </row>
    <row r="115" spans="1:4" x14ac:dyDescent="0.2">
      <c r="A115" s="8">
        <v>23</v>
      </c>
      <c r="B115" s="8">
        <v>16</v>
      </c>
      <c r="C115">
        <v>0.52</v>
      </c>
      <c r="D115" t="s">
        <v>59</v>
      </c>
    </row>
    <row r="116" spans="1:4" x14ac:dyDescent="0.2">
      <c r="A116" s="8">
        <v>23</v>
      </c>
      <c r="B116" s="8">
        <v>20</v>
      </c>
      <c r="C116">
        <v>0.56000000000000005</v>
      </c>
      <c r="D116" t="s">
        <v>59</v>
      </c>
    </row>
    <row r="117" spans="1:4" x14ac:dyDescent="0.2">
      <c r="A117" s="8">
        <v>24</v>
      </c>
      <c r="B117" s="8">
        <v>18</v>
      </c>
      <c r="C117">
        <v>0.69</v>
      </c>
      <c r="D117" t="s">
        <v>59</v>
      </c>
    </row>
    <row r="118" spans="1:4" x14ac:dyDescent="0.2">
      <c r="A118" s="8">
        <v>24</v>
      </c>
      <c r="B118" s="8">
        <v>19</v>
      </c>
      <c r="C118">
        <v>0.56999999999999995</v>
      </c>
      <c r="D118" t="s">
        <v>59</v>
      </c>
    </row>
    <row r="119" spans="1:4" x14ac:dyDescent="0.2">
      <c r="A119" s="1">
        <v>3</v>
      </c>
      <c r="B119" s="8">
        <v>19</v>
      </c>
      <c r="C119">
        <v>0.24</v>
      </c>
      <c r="D119" t="s">
        <v>282</v>
      </c>
    </row>
    <row r="120" spans="1:4" x14ac:dyDescent="0.2">
      <c r="A120" s="8">
        <v>4</v>
      </c>
      <c r="B120" s="8">
        <v>17</v>
      </c>
      <c r="C120">
        <v>0.28000000000000003</v>
      </c>
      <c r="D120" t="s">
        <v>282</v>
      </c>
    </row>
    <row r="121" spans="1:4" x14ac:dyDescent="0.2">
      <c r="A121" s="8">
        <v>9</v>
      </c>
      <c r="B121" s="8">
        <v>18</v>
      </c>
      <c r="C121">
        <v>0.94</v>
      </c>
      <c r="D121" t="s">
        <v>282</v>
      </c>
    </row>
    <row r="122" spans="1:4" x14ac:dyDescent="0.2">
      <c r="A122" s="8">
        <v>11</v>
      </c>
      <c r="B122" s="8">
        <v>18</v>
      </c>
      <c r="C122">
        <v>0.78</v>
      </c>
      <c r="D122" t="s">
        <v>282</v>
      </c>
    </row>
    <row r="123" spans="1:4" x14ac:dyDescent="0.2">
      <c r="A123" s="8">
        <v>14</v>
      </c>
      <c r="B123" s="8">
        <v>17</v>
      </c>
      <c r="C123">
        <v>0.45</v>
      </c>
      <c r="D123" t="s">
        <v>282</v>
      </c>
    </row>
    <row r="124" spans="1:4" x14ac:dyDescent="0.2">
      <c r="A124" s="8">
        <v>15</v>
      </c>
      <c r="B124" s="8">
        <v>17</v>
      </c>
      <c r="C124">
        <v>0.37</v>
      </c>
      <c r="D124" t="s">
        <v>282</v>
      </c>
    </row>
    <row r="125" spans="1:4" x14ac:dyDescent="0.2">
      <c r="A125" s="8">
        <v>17</v>
      </c>
      <c r="B125" s="8">
        <v>18</v>
      </c>
      <c r="C125">
        <v>1.01</v>
      </c>
      <c r="D125" t="s">
        <v>282</v>
      </c>
    </row>
    <row r="126" spans="1:4" x14ac:dyDescent="0.2">
      <c r="A126" s="8">
        <v>19</v>
      </c>
      <c r="B126" s="8">
        <v>18</v>
      </c>
      <c r="C126">
        <v>0.97</v>
      </c>
      <c r="D126" t="s">
        <v>282</v>
      </c>
    </row>
    <row r="127" spans="1:4" x14ac:dyDescent="0.2">
      <c r="A127" s="8">
        <v>20</v>
      </c>
      <c r="B127" s="8">
        <v>16</v>
      </c>
      <c r="C127">
        <v>0.68</v>
      </c>
      <c r="D127" t="s">
        <v>282</v>
      </c>
    </row>
    <row r="128" spans="1:4" x14ac:dyDescent="0.2">
      <c r="A128" s="8">
        <v>21</v>
      </c>
      <c r="B128" s="8">
        <v>18</v>
      </c>
      <c r="C128">
        <v>0.71</v>
      </c>
      <c r="D128" t="s">
        <v>282</v>
      </c>
    </row>
    <row r="129" spans="1:15" x14ac:dyDescent="0.2">
      <c r="A129" s="8">
        <v>24</v>
      </c>
      <c r="B129" s="8">
        <v>14</v>
      </c>
      <c r="C129">
        <v>0.64</v>
      </c>
      <c r="D129" t="s">
        <v>282</v>
      </c>
    </row>
    <row r="130" spans="1:15" x14ac:dyDescent="0.2">
      <c r="A130" s="1">
        <v>1</v>
      </c>
      <c r="B130" s="8">
        <v>19</v>
      </c>
      <c r="C130">
        <v>0.8</v>
      </c>
      <c r="D130" t="s">
        <v>64</v>
      </c>
      <c r="E130" t="s">
        <v>277</v>
      </c>
      <c r="O130" s="6"/>
    </row>
    <row r="131" spans="1:15" x14ac:dyDescent="0.2">
      <c r="A131" s="8">
        <v>15</v>
      </c>
      <c r="B131" s="8">
        <v>4</v>
      </c>
      <c r="C131">
        <v>1.1000000000000001</v>
      </c>
      <c r="D131" t="s">
        <v>64</v>
      </c>
    </row>
    <row r="132" spans="1:15" x14ac:dyDescent="0.2">
      <c r="A132" s="8">
        <v>17</v>
      </c>
      <c r="B132" s="8">
        <v>6</v>
      </c>
      <c r="C132">
        <v>1.33</v>
      </c>
      <c r="D132" t="s">
        <v>64</v>
      </c>
    </row>
    <row r="133" spans="1:15" x14ac:dyDescent="0.2">
      <c r="A133" s="8">
        <v>32</v>
      </c>
      <c r="B133" s="8">
        <v>18</v>
      </c>
      <c r="C133">
        <v>0.43</v>
      </c>
      <c r="D133" t="s">
        <v>173</v>
      </c>
    </row>
    <row r="134" spans="1:15" x14ac:dyDescent="0.2">
      <c r="A134" s="8">
        <v>33</v>
      </c>
      <c r="B134" s="8">
        <v>20</v>
      </c>
      <c r="C134">
        <v>0.39</v>
      </c>
      <c r="D134" t="s">
        <v>173</v>
      </c>
    </row>
    <row r="135" spans="1:15" x14ac:dyDescent="0.2">
      <c r="A135" s="8">
        <v>4</v>
      </c>
      <c r="B135" s="8">
        <v>21</v>
      </c>
      <c r="C135">
        <v>0.3</v>
      </c>
      <c r="D135" t="s">
        <v>100</v>
      </c>
    </row>
    <row r="136" spans="1:15" x14ac:dyDescent="0.2">
      <c r="A136" s="8">
        <v>13</v>
      </c>
      <c r="B136" s="8">
        <v>20</v>
      </c>
      <c r="C136">
        <v>0.41</v>
      </c>
      <c r="D136" t="s">
        <v>100</v>
      </c>
    </row>
    <row r="137" spans="1:15" x14ac:dyDescent="0.2">
      <c r="A137" s="1">
        <v>1</v>
      </c>
      <c r="B137" s="8">
        <v>13</v>
      </c>
      <c r="C137">
        <v>1.76</v>
      </c>
      <c r="D137" t="s">
        <v>58</v>
      </c>
      <c r="E137" t="s">
        <v>271</v>
      </c>
    </row>
    <row r="138" spans="1:15" x14ac:dyDescent="0.2">
      <c r="A138" s="8">
        <v>14</v>
      </c>
      <c r="B138" s="8">
        <v>12</v>
      </c>
      <c r="C138">
        <v>1.1100000000000001</v>
      </c>
      <c r="D138" t="s">
        <v>58</v>
      </c>
    </row>
    <row r="139" spans="1:15" x14ac:dyDescent="0.2">
      <c r="A139" s="8">
        <v>49</v>
      </c>
      <c r="B139" s="8">
        <v>15</v>
      </c>
      <c r="C139">
        <v>1.04</v>
      </c>
      <c r="D139" t="s">
        <v>316</v>
      </c>
    </row>
    <row r="140" spans="1:15" x14ac:dyDescent="0.2">
      <c r="A140" s="8">
        <v>50</v>
      </c>
      <c r="B140" s="8">
        <v>15</v>
      </c>
      <c r="C140">
        <v>1.1599999999999999</v>
      </c>
      <c r="D140" t="s">
        <v>316</v>
      </c>
    </row>
    <row r="141" spans="1:15" x14ac:dyDescent="0.2">
      <c r="A141" s="8">
        <v>55</v>
      </c>
      <c r="B141" s="8">
        <v>16</v>
      </c>
      <c r="C141">
        <v>2.23</v>
      </c>
      <c r="D141" t="s">
        <v>316</v>
      </c>
    </row>
    <row r="142" spans="1:15" x14ac:dyDescent="0.2">
      <c r="A142" s="8">
        <v>58</v>
      </c>
      <c r="B142" s="8">
        <v>18</v>
      </c>
      <c r="C142">
        <v>1.71</v>
      </c>
      <c r="D142" t="s">
        <v>316</v>
      </c>
    </row>
    <row r="143" spans="1:15" x14ac:dyDescent="0.2">
      <c r="A143" s="8">
        <v>28</v>
      </c>
      <c r="B143" s="8">
        <v>14</v>
      </c>
      <c r="C143">
        <v>1.5</v>
      </c>
      <c r="D143" t="s">
        <v>316</v>
      </c>
    </row>
    <row r="144" spans="1:15" x14ac:dyDescent="0.2">
      <c r="A144" s="8">
        <v>50</v>
      </c>
      <c r="B144" s="8">
        <v>5</v>
      </c>
      <c r="C144">
        <v>0.78</v>
      </c>
      <c r="D144" t="s">
        <v>329</v>
      </c>
    </row>
    <row r="145" spans="1:15" x14ac:dyDescent="0.2">
      <c r="A145" s="1">
        <v>3</v>
      </c>
      <c r="B145" s="8">
        <v>22</v>
      </c>
      <c r="C145">
        <v>0.41</v>
      </c>
      <c r="D145" t="s">
        <v>88</v>
      </c>
    </row>
    <row r="146" spans="1:15" x14ac:dyDescent="0.2">
      <c r="A146" s="8">
        <v>5</v>
      </c>
      <c r="B146" s="8">
        <v>21</v>
      </c>
      <c r="C146">
        <v>0.43</v>
      </c>
      <c r="D146" t="s">
        <v>88</v>
      </c>
    </row>
    <row r="147" spans="1:15" x14ac:dyDescent="0.2">
      <c r="A147" s="8">
        <v>26</v>
      </c>
      <c r="B147" s="8">
        <v>20</v>
      </c>
      <c r="C147">
        <v>0.45</v>
      </c>
      <c r="D147" t="s">
        <v>158</v>
      </c>
    </row>
    <row r="148" spans="1:15" x14ac:dyDescent="0.2">
      <c r="A148" s="8">
        <v>45</v>
      </c>
      <c r="B148" s="8">
        <v>21</v>
      </c>
      <c r="C148">
        <v>0.33</v>
      </c>
      <c r="D148" t="s">
        <v>198</v>
      </c>
    </row>
    <row r="149" spans="1:15" x14ac:dyDescent="0.2">
      <c r="A149" s="1">
        <v>1</v>
      </c>
      <c r="B149" s="8">
        <v>6</v>
      </c>
      <c r="C149">
        <v>1.04</v>
      </c>
      <c r="D149" t="s">
        <v>54</v>
      </c>
      <c r="E149" t="s">
        <v>265</v>
      </c>
    </row>
    <row r="150" spans="1:15" x14ac:dyDescent="0.2">
      <c r="A150" s="1">
        <v>1</v>
      </c>
      <c r="B150" s="8">
        <v>7</v>
      </c>
      <c r="C150">
        <v>0.65</v>
      </c>
      <c r="D150" t="s">
        <v>54</v>
      </c>
      <c r="E150" t="s">
        <v>265</v>
      </c>
    </row>
    <row r="151" spans="1:15" x14ac:dyDescent="0.2">
      <c r="A151" s="1">
        <v>2</v>
      </c>
      <c r="B151" s="8">
        <v>8</v>
      </c>
      <c r="C151">
        <v>0.68</v>
      </c>
      <c r="D151" t="s">
        <v>54</v>
      </c>
      <c r="O151" s="6"/>
    </row>
    <row r="152" spans="1:15" x14ac:dyDescent="0.2">
      <c r="A152" s="1">
        <v>2</v>
      </c>
      <c r="B152" s="8">
        <v>9</v>
      </c>
      <c r="C152">
        <v>0.45</v>
      </c>
      <c r="D152" t="s">
        <v>54</v>
      </c>
      <c r="O152" s="6"/>
    </row>
    <row r="153" spans="1:15" x14ac:dyDescent="0.2">
      <c r="A153" s="1">
        <v>3</v>
      </c>
      <c r="B153" s="8">
        <v>7</v>
      </c>
      <c r="C153">
        <v>0.63</v>
      </c>
      <c r="D153" t="s">
        <v>54</v>
      </c>
    </row>
    <row r="154" spans="1:15" x14ac:dyDescent="0.2">
      <c r="A154" s="1">
        <v>3</v>
      </c>
      <c r="B154" s="8">
        <v>8</v>
      </c>
      <c r="C154">
        <v>0.42</v>
      </c>
      <c r="D154" t="s">
        <v>54</v>
      </c>
    </row>
    <row r="155" spans="1:15" x14ac:dyDescent="0.2">
      <c r="A155" s="8">
        <v>4</v>
      </c>
      <c r="B155" s="8">
        <v>8</v>
      </c>
      <c r="C155">
        <v>0.54</v>
      </c>
      <c r="D155" t="s">
        <v>54</v>
      </c>
    </row>
    <row r="156" spans="1:15" x14ac:dyDescent="0.2">
      <c r="A156" s="8">
        <v>5</v>
      </c>
      <c r="B156" s="8">
        <v>9</v>
      </c>
      <c r="C156">
        <v>0.67</v>
      </c>
      <c r="D156" t="s">
        <v>54</v>
      </c>
    </row>
    <row r="157" spans="1:15" x14ac:dyDescent="0.2">
      <c r="A157" s="8">
        <v>6</v>
      </c>
      <c r="B157" s="8">
        <v>10</v>
      </c>
      <c r="C157">
        <v>0.59</v>
      </c>
      <c r="D157" t="s">
        <v>54</v>
      </c>
    </row>
    <row r="158" spans="1:15" x14ac:dyDescent="0.2">
      <c r="A158" s="8">
        <v>7</v>
      </c>
      <c r="B158" s="8">
        <v>5</v>
      </c>
      <c r="C158">
        <v>1.07</v>
      </c>
      <c r="D158" t="s">
        <v>54</v>
      </c>
    </row>
    <row r="159" spans="1:15" x14ac:dyDescent="0.2">
      <c r="A159" s="8">
        <v>7</v>
      </c>
      <c r="B159" s="8">
        <v>6</v>
      </c>
      <c r="C159">
        <v>0.76</v>
      </c>
      <c r="D159" t="s">
        <v>54</v>
      </c>
    </row>
    <row r="160" spans="1:15" x14ac:dyDescent="0.2">
      <c r="A160" s="8">
        <v>8</v>
      </c>
      <c r="B160" s="8">
        <v>8</v>
      </c>
      <c r="C160">
        <v>1.17</v>
      </c>
      <c r="D160" t="s">
        <v>54</v>
      </c>
    </row>
    <row r="161" spans="1:4" x14ac:dyDescent="0.2">
      <c r="A161" s="8">
        <v>8</v>
      </c>
      <c r="B161" s="8">
        <v>9</v>
      </c>
      <c r="C161">
        <v>0.86</v>
      </c>
      <c r="D161" t="s">
        <v>54</v>
      </c>
    </row>
    <row r="162" spans="1:4" x14ac:dyDescent="0.2">
      <c r="A162" s="8">
        <v>9</v>
      </c>
      <c r="B162" s="8">
        <v>7</v>
      </c>
      <c r="C162">
        <v>1.02</v>
      </c>
      <c r="D162" t="s">
        <v>54</v>
      </c>
    </row>
    <row r="163" spans="1:4" x14ac:dyDescent="0.2">
      <c r="A163" s="8">
        <v>9</v>
      </c>
      <c r="B163" s="8">
        <v>8</v>
      </c>
      <c r="C163">
        <v>0.73</v>
      </c>
      <c r="D163" t="s">
        <v>54</v>
      </c>
    </row>
    <row r="164" spans="1:4" x14ac:dyDescent="0.2">
      <c r="A164" s="8">
        <v>10</v>
      </c>
      <c r="B164" s="8">
        <v>3</v>
      </c>
      <c r="C164">
        <v>0.48</v>
      </c>
      <c r="D164" t="s">
        <v>54</v>
      </c>
    </row>
    <row r="165" spans="1:4" x14ac:dyDescent="0.2">
      <c r="A165" s="8">
        <v>10</v>
      </c>
      <c r="B165" s="8">
        <v>11</v>
      </c>
      <c r="C165">
        <v>1.04</v>
      </c>
      <c r="D165" t="s">
        <v>54</v>
      </c>
    </row>
    <row r="166" spans="1:4" x14ac:dyDescent="0.2">
      <c r="A166" s="8">
        <v>11</v>
      </c>
      <c r="B166" s="8">
        <v>7</v>
      </c>
      <c r="C166">
        <v>0.87</v>
      </c>
      <c r="D166" t="s">
        <v>54</v>
      </c>
    </row>
    <row r="167" spans="1:4" x14ac:dyDescent="0.2">
      <c r="A167" s="8">
        <v>11</v>
      </c>
      <c r="B167" s="8">
        <v>8</v>
      </c>
      <c r="C167">
        <v>0.59</v>
      </c>
      <c r="D167" t="s">
        <v>54</v>
      </c>
    </row>
    <row r="168" spans="1:4" x14ac:dyDescent="0.2">
      <c r="A168" s="8">
        <v>12</v>
      </c>
      <c r="B168" s="8">
        <v>8</v>
      </c>
      <c r="C168">
        <v>0.91</v>
      </c>
      <c r="D168" t="s">
        <v>54</v>
      </c>
    </row>
    <row r="169" spans="1:4" x14ac:dyDescent="0.2">
      <c r="A169" s="8">
        <v>12</v>
      </c>
      <c r="B169" s="8">
        <v>9</v>
      </c>
      <c r="C169">
        <v>0.61</v>
      </c>
      <c r="D169" t="s">
        <v>54</v>
      </c>
    </row>
    <row r="170" spans="1:4" x14ac:dyDescent="0.2">
      <c r="A170" s="8">
        <v>13</v>
      </c>
      <c r="B170" s="8">
        <v>7</v>
      </c>
      <c r="C170">
        <v>0.74</v>
      </c>
      <c r="D170" t="s">
        <v>54</v>
      </c>
    </row>
    <row r="171" spans="1:4" x14ac:dyDescent="0.2">
      <c r="A171" s="8">
        <v>13</v>
      </c>
      <c r="B171" s="8">
        <v>8</v>
      </c>
      <c r="C171">
        <v>0.5</v>
      </c>
      <c r="D171" t="s">
        <v>54</v>
      </c>
    </row>
    <row r="172" spans="1:4" x14ac:dyDescent="0.2">
      <c r="A172" s="8">
        <v>14</v>
      </c>
      <c r="B172" s="8">
        <v>6</v>
      </c>
      <c r="C172">
        <v>1.02</v>
      </c>
      <c r="D172" t="s">
        <v>54</v>
      </c>
    </row>
    <row r="173" spans="1:4" x14ac:dyDescent="0.2">
      <c r="A173" s="8">
        <v>14</v>
      </c>
      <c r="B173" s="8">
        <v>7</v>
      </c>
      <c r="C173">
        <v>0.7</v>
      </c>
      <c r="D173" t="s">
        <v>54</v>
      </c>
    </row>
    <row r="174" spans="1:4" x14ac:dyDescent="0.2">
      <c r="A174" s="8">
        <v>15</v>
      </c>
      <c r="B174" s="8">
        <v>5</v>
      </c>
      <c r="C174">
        <v>0.87</v>
      </c>
      <c r="D174" t="s">
        <v>54</v>
      </c>
    </row>
    <row r="175" spans="1:4" x14ac:dyDescent="0.2">
      <c r="A175" s="8">
        <v>15</v>
      </c>
      <c r="B175" s="8">
        <v>6</v>
      </c>
      <c r="C175">
        <v>0.61</v>
      </c>
      <c r="D175" t="s">
        <v>54</v>
      </c>
    </row>
    <row r="176" spans="1:4" x14ac:dyDescent="0.2">
      <c r="A176" s="8">
        <v>16</v>
      </c>
      <c r="B176" s="8">
        <v>7</v>
      </c>
      <c r="C176">
        <v>1.18</v>
      </c>
      <c r="D176" t="s">
        <v>54</v>
      </c>
    </row>
    <row r="177" spans="1:4" x14ac:dyDescent="0.2">
      <c r="A177" s="8">
        <v>17</v>
      </c>
      <c r="B177" s="8">
        <v>7</v>
      </c>
      <c r="C177">
        <v>1.01</v>
      </c>
      <c r="D177" t="s">
        <v>54</v>
      </c>
    </row>
    <row r="178" spans="1:4" x14ac:dyDescent="0.2">
      <c r="A178" s="8">
        <v>17</v>
      </c>
      <c r="B178" s="8">
        <v>8</v>
      </c>
      <c r="C178">
        <v>0.7</v>
      </c>
      <c r="D178" t="s">
        <v>54</v>
      </c>
    </row>
    <row r="179" spans="1:4" x14ac:dyDescent="0.2">
      <c r="A179" s="8">
        <v>19</v>
      </c>
      <c r="B179" s="8">
        <v>2</v>
      </c>
      <c r="C179">
        <v>0.61</v>
      </c>
      <c r="D179" t="s">
        <v>54</v>
      </c>
    </row>
    <row r="180" spans="1:4" x14ac:dyDescent="0.2">
      <c r="A180" s="8">
        <v>19</v>
      </c>
      <c r="B180" s="8">
        <v>3</v>
      </c>
      <c r="C180">
        <v>0.63</v>
      </c>
      <c r="D180" t="s">
        <v>54</v>
      </c>
    </row>
    <row r="181" spans="1:4" x14ac:dyDescent="0.2">
      <c r="A181" s="8">
        <v>19</v>
      </c>
      <c r="B181" s="8">
        <v>8</v>
      </c>
      <c r="C181">
        <v>1.22</v>
      </c>
      <c r="D181" t="s">
        <v>54</v>
      </c>
    </row>
    <row r="182" spans="1:4" x14ac:dyDescent="0.2">
      <c r="A182" s="8">
        <v>19</v>
      </c>
      <c r="B182" s="8">
        <v>9</v>
      </c>
      <c r="C182">
        <v>0.86</v>
      </c>
      <c r="D182" t="s">
        <v>54</v>
      </c>
    </row>
    <row r="183" spans="1:4" x14ac:dyDescent="0.2">
      <c r="A183" s="8">
        <v>20</v>
      </c>
      <c r="B183" s="8">
        <v>5</v>
      </c>
      <c r="C183">
        <v>1.33</v>
      </c>
      <c r="D183" t="s">
        <v>54</v>
      </c>
    </row>
    <row r="184" spans="1:4" x14ac:dyDescent="0.2">
      <c r="A184" s="8">
        <v>20</v>
      </c>
      <c r="B184" s="8">
        <v>6</v>
      </c>
      <c r="C184">
        <v>0.93</v>
      </c>
      <c r="D184" t="s">
        <v>54</v>
      </c>
    </row>
    <row r="185" spans="1:4" x14ac:dyDescent="0.2">
      <c r="A185" s="8">
        <v>21</v>
      </c>
      <c r="B185" s="8">
        <v>1</v>
      </c>
      <c r="C185">
        <v>0.67</v>
      </c>
      <c r="D185" t="s">
        <v>54</v>
      </c>
    </row>
    <row r="186" spans="1:4" x14ac:dyDescent="0.2">
      <c r="A186" s="8">
        <v>21</v>
      </c>
      <c r="B186" s="8">
        <v>7</v>
      </c>
      <c r="C186">
        <v>1.51</v>
      </c>
      <c r="D186" t="s">
        <v>54</v>
      </c>
    </row>
    <row r="187" spans="1:4" x14ac:dyDescent="0.2">
      <c r="A187" s="8">
        <v>21</v>
      </c>
      <c r="B187" s="8">
        <v>8</v>
      </c>
      <c r="C187">
        <v>1.1599999999999999</v>
      </c>
      <c r="D187" t="s">
        <v>54</v>
      </c>
    </row>
    <row r="188" spans="1:4" x14ac:dyDescent="0.2">
      <c r="A188" s="8">
        <v>22</v>
      </c>
      <c r="B188" s="8">
        <v>1</v>
      </c>
      <c r="C188">
        <v>0.68</v>
      </c>
      <c r="D188" t="s">
        <v>54</v>
      </c>
    </row>
    <row r="189" spans="1:4" x14ac:dyDescent="0.2">
      <c r="A189" s="8">
        <v>22</v>
      </c>
      <c r="B189" s="8">
        <v>7</v>
      </c>
      <c r="C189">
        <v>1.65</v>
      </c>
      <c r="D189" t="s">
        <v>54</v>
      </c>
    </row>
    <row r="190" spans="1:4" x14ac:dyDescent="0.2">
      <c r="A190" s="8">
        <v>22</v>
      </c>
      <c r="B190" s="8">
        <v>8</v>
      </c>
      <c r="C190">
        <v>1.1299999999999999</v>
      </c>
      <c r="D190" t="s">
        <v>54</v>
      </c>
    </row>
    <row r="191" spans="1:4" x14ac:dyDescent="0.2">
      <c r="A191" s="8">
        <v>23</v>
      </c>
      <c r="B191" s="8">
        <v>3</v>
      </c>
      <c r="C191">
        <v>0.8</v>
      </c>
      <c r="D191" t="s">
        <v>54</v>
      </c>
    </row>
    <row r="192" spans="1:4" x14ac:dyDescent="0.2">
      <c r="A192" s="8">
        <v>23</v>
      </c>
      <c r="B192" s="8">
        <v>9</v>
      </c>
      <c r="C192">
        <v>1.47</v>
      </c>
      <c r="D192" t="s">
        <v>54</v>
      </c>
    </row>
    <row r="193" spans="1:4" x14ac:dyDescent="0.2">
      <c r="A193" s="8">
        <v>23</v>
      </c>
      <c r="B193" s="8">
        <v>10</v>
      </c>
      <c r="C193">
        <v>1.07</v>
      </c>
      <c r="D193" t="s">
        <v>54</v>
      </c>
    </row>
    <row r="194" spans="1:4" x14ac:dyDescent="0.2">
      <c r="A194" s="8">
        <v>24</v>
      </c>
      <c r="B194" s="8">
        <v>2</v>
      </c>
      <c r="C194">
        <v>0.91</v>
      </c>
      <c r="D194" t="s">
        <v>54</v>
      </c>
    </row>
    <row r="195" spans="1:4" x14ac:dyDescent="0.2">
      <c r="A195" s="8">
        <v>24</v>
      </c>
      <c r="B195" s="8">
        <v>8</v>
      </c>
      <c r="C195">
        <v>1.64</v>
      </c>
      <c r="D195" t="s">
        <v>54</v>
      </c>
    </row>
    <row r="196" spans="1:4" x14ac:dyDescent="0.2">
      <c r="A196" s="8">
        <v>24</v>
      </c>
      <c r="B196" s="8">
        <v>9</v>
      </c>
      <c r="C196">
        <v>1.2</v>
      </c>
      <c r="D196" t="s">
        <v>54</v>
      </c>
    </row>
    <row r="197" spans="1:4" x14ac:dyDescent="0.2">
      <c r="A197" s="8">
        <v>10</v>
      </c>
      <c r="B197" s="8">
        <v>17</v>
      </c>
      <c r="C197">
        <v>0.96</v>
      </c>
      <c r="D197" t="s">
        <v>125</v>
      </c>
    </row>
    <row r="198" spans="1:4" x14ac:dyDescent="0.2">
      <c r="A198" s="8">
        <v>31</v>
      </c>
      <c r="B198" s="8">
        <v>13</v>
      </c>
      <c r="C198">
        <v>1.77</v>
      </c>
      <c r="D198" t="s">
        <v>125</v>
      </c>
    </row>
    <row r="199" spans="1:4" x14ac:dyDescent="0.2">
      <c r="A199" s="8">
        <v>4</v>
      </c>
      <c r="B199" s="8">
        <v>4</v>
      </c>
      <c r="C199">
        <v>0.51</v>
      </c>
      <c r="D199" t="s">
        <v>92</v>
      </c>
    </row>
    <row r="200" spans="1:4" x14ac:dyDescent="0.2">
      <c r="A200" s="8">
        <v>6</v>
      </c>
      <c r="B200" s="8">
        <v>5</v>
      </c>
      <c r="C200">
        <v>1.38</v>
      </c>
      <c r="D200" t="s">
        <v>92</v>
      </c>
    </row>
    <row r="201" spans="1:4" x14ac:dyDescent="0.2">
      <c r="A201" s="8">
        <v>12</v>
      </c>
      <c r="B201" s="8">
        <v>4</v>
      </c>
      <c r="C201">
        <v>0.81</v>
      </c>
      <c r="D201" t="s">
        <v>92</v>
      </c>
    </row>
    <row r="202" spans="1:4" x14ac:dyDescent="0.2">
      <c r="A202" s="8">
        <v>27</v>
      </c>
      <c r="B202" s="8">
        <v>6</v>
      </c>
      <c r="C202">
        <v>0.54</v>
      </c>
      <c r="D202" t="s">
        <v>92</v>
      </c>
    </row>
    <row r="203" spans="1:4" x14ac:dyDescent="0.2">
      <c r="A203" s="8">
        <v>28</v>
      </c>
      <c r="B203" s="8">
        <v>4</v>
      </c>
      <c r="C203">
        <v>0.72</v>
      </c>
      <c r="D203" t="s">
        <v>92</v>
      </c>
    </row>
    <row r="204" spans="1:4" x14ac:dyDescent="0.2">
      <c r="A204" s="8">
        <v>29</v>
      </c>
      <c r="B204" s="8">
        <v>7</v>
      </c>
      <c r="C204">
        <v>1</v>
      </c>
      <c r="D204" t="s">
        <v>92</v>
      </c>
    </row>
    <row r="205" spans="1:4" x14ac:dyDescent="0.2">
      <c r="A205" s="8">
        <v>30</v>
      </c>
      <c r="B205" s="8">
        <v>8</v>
      </c>
      <c r="C205">
        <v>3.52</v>
      </c>
      <c r="D205" t="s">
        <v>92</v>
      </c>
    </row>
    <row r="206" spans="1:4" x14ac:dyDescent="0.2">
      <c r="A206" s="8">
        <v>54</v>
      </c>
      <c r="B206" s="8">
        <v>9</v>
      </c>
      <c r="C206">
        <v>1.26</v>
      </c>
      <c r="D206" t="s">
        <v>92</v>
      </c>
    </row>
    <row r="207" spans="1:4" x14ac:dyDescent="0.2">
      <c r="A207" s="8">
        <v>23</v>
      </c>
      <c r="B207" s="8">
        <v>1</v>
      </c>
      <c r="C207">
        <v>0.51</v>
      </c>
      <c r="D207" t="s">
        <v>146</v>
      </c>
    </row>
    <row r="208" spans="1:4" x14ac:dyDescent="0.2">
      <c r="A208" s="8">
        <v>65</v>
      </c>
      <c r="B208" s="8">
        <v>7</v>
      </c>
      <c r="C208">
        <v>0.46</v>
      </c>
      <c r="D208" t="s">
        <v>258</v>
      </c>
    </row>
    <row r="209" spans="1:15" x14ac:dyDescent="0.2">
      <c r="A209" s="1">
        <v>1</v>
      </c>
      <c r="B209" s="8">
        <v>11</v>
      </c>
      <c r="C209">
        <v>1.55</v>
      </c>
      <c r="D209" t="s">
        <v>31</v>
      </c>
      <c r="E209" t="s">
        <v>269</v>
      </c>
    </row>
    <row r="210" spans="1:15" x14ac:dyDescent="0.2">
      <c r="A210" s="1">
        <v>2</v>
      </c>
      <c r="B210" s="8">
        <v>14</v>
      </c>
      <c r="C210">
        <v>1.0900000000000001</v>
      </c>
      <c r="D210" t="s">
        <v>31</v>
      </c>
      <c r="O210" s="6"/>
    </row>
    <row r="211" spans="1:15" x14ac:dyDescent="0.2">
      <c r="A211" s="1">
        <v>3</v>
      </c>
      <c r="B211" s="8">
        <v>13</v>
      </c>
      <c r="C211">
        <v>0.67</v>
      </c>
      <c r="D211" t="s">
        <v>31</v>
      </c>
    </row>
    <row r="212" spans="1:15" x14ac:dyDescent="0.2">
      <c r="A212" s="8">
        <v>4</v>
      </c>
      <c r="B212" s="8">
        <v>12</v>
      </c>
      <c r="C212">
        <v>0.79</v>
      </c>
      <c r="D212" t="s">
        <v>31</v>
      </c>
    </row>
    <row r="213" spans="1:15" x14ac:dyDescent="0.2">
      <c r="A213" s="8">
        <v>5</v>
      </c>
      <c r="B213" s="8">
        <v>15</v>
      </c>
      <c r="C213">
        <v>0.73</v>
      </c>
      <c r="D213" t="s">
        <v>31</v>
      </c>
    </row>
    <row r="214" spans="1:15" x14ac:dyDescent="0.2">
      <c r="A214" s="8">
        <v>6</v>
      </c>
      <c r="B214" s="8">
        <v>16</v>
      </c>
      <c r="C214">
        <v>0.69</v>
      </c>
      <c r="D214" t="s">
        <v>31</v>
      </c>
    </row>
    <row r="215" spans="1:15" x14ac:dyDescent="0.2">
      <c r="A215" s="8">
        <v>7</v>
      </c>
      <c r="B215" s="8">
        <v>9</v>
      </c>
      <c r="C215">
        <v>1.36</v>
      </c>
      <c r="D215" t="s">
        <v>31</v>
      </c>
    </row>
    <row r="216" spans="1:15" x14ac:dyDescent="0.2">
      <c r="A216" s="8">
        <v>8</v>
      </c>
      <c r="B216" s="8">
        <v>13</v>
      </c>
      <c r="C216">
        <v>0.95</v>
      </c>
      <c r="D216" t="s">
        <v>31</v>
      </c>
    </row>
    <row r="217" spans="1:15" x14ac:dyDescent="0.2">
      <c r="A217" s="8">
        <v>9</v>
      </c>
      <c r="B217" s="8">
        <v>12</v>
      </c>
      <c r="C217">
        <v>1.35</v>
      </c>
      <c r="D217" t="s">
        <v>31</v>
      </c>
    </row>
    <row r="218" spans="1:15" x14ac:dyDescent="0.2">
      <c r="A218" s="8">
        <v>10</v>
      </c>
      <c r="B218" s="8">
        <v>16</v>
      </c>
      <c r="C218">
        <v>1.1100000000000001</v>
      </c>
      <c r="D218" t="s">
        <v>31</v>
      </c>
    </row>
    <row r="219" spans="1:15" x14ac:dyDescent="0.2">
      <c r="A219" s="8">
        <v>11</v>
      </c>
      <c r="B219" s="8">
        <v>11</v>
      </c>
      <c r="C219">
        <v>1.06</v>
      </c>
      <c r="D219" t="s">
        <v>31</v>
      </c>
    </row>
    <row r="220" spans="1:15" x14ac:dyDescent="0.2">
      <c r="A220" s="8">
        <v>12</v>
      </c>
      <c r="B220" s="8">
        <v>14</v>
      </c>
      <c r="C220">
        <v>0.87</v>
      </c>
      <c r="D220" t="s">
        <v>31</v>
      </c>
    </row>
    <row r="221" spans="1:15" x14ac:dyDescent="0.2">
      <c r="A221" s="8">
        <v>13</v>
      </c>
      <c r="B221" s="8">
        <v>12</v>
      </c>
      <c r="C221">
        <v>0.75</v>
      </c>
      <c r="D221" t="s">
        <v>31</v>
      </c>
    </row>
    <row r="222" spans="1:15" x14ac:dyDescent="0.2">
      <c r="A222" s="8">
        <v>14</v>
      </c>
      <c r="B222" s="8">
        <v>10</v>
      </c>
      <c r="C222">
        <v>1.1299999999999999</v>
      </c>
      <c r="D222" t="s">
        <v>31</v>
      </c>
    </row>
    <row r="223" spans="1:15" x14ac:dyDescent="0.2">
      <c r="A223" s="8">
        <v>15</v>
      </c>
      <c r="B223" s="8">
        <v>10</v>
      </c>
      <c r="C223">
        <v>1.21</v>
      </c>
      <c r="D223" t="s">
        <v>31</v>
      </c>
    </row>
    <row r="224" spans="1:15" x14ac:dyDescent="0.2">
      <c r="A224" s="8">
        <v>16</v>
      </c>
      <c r="B224" s="8">
        <v>11</v>
      </c>
      <c r="C224">
        <v>1.41</v>
      </c>
      <c r="D224" t="s">
        <v>31</v>
      </c>
    </row>
    <row r="225" spans="1:4" x14ac:dyDescent="0.2">
      <c r="A225" s="8">
        <v>17</v>
      </c>
      <c r="B225" s="8">
        <v>11</v>
      </c>
      <c r="C225">
        <v>1.59</v>
      </c>
      <c r="D225" t="s">
        <v>31</v>
      </c>
    </row>
    <row r="226" spans="1:4" x14ac:dyDescent="0.2">
      <c r="A226" s="8">
        <v>18</v>
      </c>
      <c r="B226" s="8">
        <v>12</v>
      </c>
      <c r="C226">
        <v>1.42</v>
      </c>
      <c r="D226" t="s">
        <v>31</v>
      </c>
    </row>
    <row r="227" spans="1:4" x14ac:dyDescent="0.2">
      <c r="A227" s="8">
        <v>19</v>
      </c>
      <c r="B227" s="8">
        <v>12</v>
      </c>
      <c r="C227">
        <v>1.46</v>
      </c>
      <c r="D227" t="s">
        <v>31</v>
      </c>
    </row>
    <row r="228" spans="1:4" x14ac:dyDescent="0.2">
      <c r="A228" s="8">
        <v>20</v>
      </c>
      <c r="B228" s="8">
        <v>10</v>
      </c>
      <c r="C228">
        <v>1.44</v>
      </c>
      <c r="D228" t="s">
        <v>31</v>
      </c>
    </row>
    <row r="229" spans="1:4" x14ac:dyDescent="0.2">
      <c r="A229" s="8">
        <v>21</v>
      </c>
      <c r="B229" s="8">
        <v>12</v>
      </c>
      <c r="C229">
        <v>1.64</v>
      </c>
      <c r="D229" t="s">
        <v>31</v>
      </c>
    </row>
    <row r="230" spans="1:4" x14ac:dyDescent="0.2">
      <c r="A230" s="8">
        <v>22</v>
      </c>
      <c r="B230" s="8">
        <v>12</v>
      </c>
      <c r="C230">
        <v>1.61</v>
      </c>
      <c r="D230" t="s">
        <v>31</v>
      </c>
    </row>
    <row r="231" spans="1:4" x14ac:dyDescent="0.2">
      <c r="A231" s="8">
        <v>23</v>
      </c>
      <c r="B231" s="8">
        <v>14</v>
      </c>
      <c r="C231">
        <v>1.25</v>
      </c>
      <c r="D231" t="s">
        <v>31</v>
      </c>
    </row>
    <row r="232" spans="1:4" x14ac:dyDescent="0.2">
      <c r="A232" s="8">
        <v>25</v>
      </c>
      <c r="B232" s="8">
        <v>13</v>
      </c>
      <c r="C232">
        <v>1.32</v>
      </c>
      <c r="D232" t="s">
        <v>31</v>
      </c>
    </row>
    <row r="233" spans="1:4" x14ac:dyDescent="0.2">
      <c r="A233" s="8">
        <v>26</v>
      </c>
      <c r="B233" s="8">
        <v>11</v>
      </c>
      <c r="C233">
        <v>1.86</v>
      </c>
      <c r="D233" t="s">
        <v>31</v>
      </c>
    </row>
    <row r="234" spans="1:4" x14ac:dyDescent="0.2">
      <c r="A234" s="8">
        <v>27</v>
      </c>
      <c r="B234" s="8">
        <v>13</v>
      </c>
      <c r="C234">
        <v>1.73</v>
      </c>
      <c r="D234" t="s">
        <v>31</v>
      </c>
    </row>
    <row r="235" spans="1:4" x14ac:dyDescent="0.2">
      <c r="A235" s="8">
        <v>28</v>
      </c>
      <c r="B235" s="8">
        <v>12</v>
      </c>
      <c r="C235">
        <v>2.2999999999999998</v>
      </c>
      <c r="D235" t="s">
        <v>31</v>
      </c>
    </row>
    <row r="236" spans="1:4" x14ac:dyDescent="0.2">
      <c r="A236" s="8">
        <v>29</v>
      </c>
      <c r="B236" s="8">
        <v>14</v>
      </c>
      <c r="C236">
        <v>2.0099999999999998</v>
      </c>
      <c r="D236" t="s">
        <v>31</v>
      </c>
    </row>
    <row r="237" spans="1:4" x14ac:dyDescent="0.2">
      <c r="A237" s="8">
        <v>30</v>
      </c>
      <c r="B237" s="8">
        <v>15</v>
      </c>
      <c r="C237">
        <v>2.35</v>
      </c>
      <c r="D237" t="s">
        <v>31</v>
      </c>
    </row>
    <row r="238" spans="1:4" x14ac:dyDescent="0.2">
      <c r="A238" s="8">
        <v>31</v>
      </c>
      <c r="B238" s="8">
        <v>11</v>
      </c>
      <c r="C238">
        <v>2.0299999999999998</v>
      </c>
      <c r="D238" t="s">
        <v>31</v>
      </c>
    </row>
    <row r="239" spans="1:4" x14ac:dyDescent="0.2">
      <c r="A239" s="8">
        <v>32</v>
      </c>
      <c r="B239" s="8">
        <v>8</v>
      </c>
      <c r="C239">
        <v>1.91</v>
      </c>
      <c r="D239" t="s">
        <v>31</v>
      </c>
    </row>
    <row r="240" spans="1:4" x14ac:dyDescent="0.2">
      <c r="A240" s="8">
        <v>33</v>
      </c>
      <c r="B240" s="8">
        <v>11</v>
      </c>
      <c r="C240">
        <v>2.25</v>
      </c>
      <c r="D240" t="s">
        <v>31</v>
      </c>
    </row>
    <row r="241" spans="1:4" x14ac:dyDescent="0.2">
      <c r="A241" s="8">
        <v>34</v>
      </c>
      <c r="B241" s="8">
        <v>11</v>
      </c>
      <c r="C241">
        <v>1.77</v>
      </c>
      <c r="D241" t="s">
        <v>31</v>
      </c>
    </row>
    <row r="242" spans="1:4" x14ac:dyDescent="0.2">
      <c r="A242" s="8">
        <v>35</v>
      </c>
      <c r="B242" s="8">
        <v>13</v>
      </c>
      <c r="C242">
        <v>2.04</v>
      </c>
      <c r="D242" t="s">
        <v>31</v>
      </c>
    </row>
    <row r="243" spans="1:4" x14ac:dyDescent="0.2">
      <c r="A243" s="8">
        <v>36</v>
      </c>
      <c r="B243" s="8">
        <v>12</v>
      </c>
      <c r="C243">
        <v>4.2</v>
      </c>
      <c r="D243" t="s">
        <v>31</v>
      </c>
    </row>
    <row r="244" spans="1:4" x14ac:dyDescent="0.2">
      <c r="A244" s="8">
        <v>37</v>
      </c>
      <c r="B244" s="8">
        <v>12</v>
      </c>
      <c r="C244">
        <v>1.27</v>
      </c>
      <c r="D244" t="s">
        <v>31</v>
      </c>
    </row>
    <row r="245" spans="1:4" x14ac:dyDescent="0.2">
      <c r="A245" s="8">
        <v>38</v>
      </c>
      <c r="B245" s="8">
        <v>9</v>
      </c>
      <c r="C245">
        <v>1.55</v>
      </c>
      <c r="D245" t="s">
        <v>31</v>
      </c>
    </row>
    <row r="246" spans="1:4" x14ac:dyDescent="0.2">
      <c r="A246" s="8">
        <v>39</v>
      </c>
      <c r="B246" s="8">
        <v>10</v>
      </c>
      <c r="C246">
        <v>1.58</v>
      </c>
      <c r="D246" t="s">
        <v>31</v>
      </c>
    </row>
    <row r="247" spans="1:4" x14ac:dyDescent="0.2">
      <c r="A247" s="8">
        <v>40</v>
      </c>
      <c r="B247" s="8">
        <v>13</v>
      </c>
      <c r="C247">
        <v>1.94</v>
      </c>
      <c r="D247" t="s">
        <v>31</v>
      </c>
    </row>
    <row r="248" spans="1:4" x14ac:dyDescent="0.2">
      <c r="A248" s="8">
        <v>41</v>
      </c>
      <c r="B248" s="8">
        <v>13</v>
      </c>
      <c r="C248">
        <v>1.72</v>
      </c>
      <c r="D248" t="s">
        <v>31</v>
      </c>
    </row>
    <row r="249" spans="1:4" x14ac:dyDescent="0.2">
      <c r="A249" s="8">
        <v>42</v>
      </c>
      <c r="B249" s="8">
        <v>14</v>
      </c>
      <c r="C249">
        <v>1.32</v>
      </c>
      <c r="D249" t="s">
        <v>31</v>
      </c>
    </row>
    <row r="250" spans="1:4" x14ac:dyDescent="0.2">
      <c r="A250" s="8">
        <v>43</v>
      </c>
      <c r="B250" s="8">
        <v>11</v>
      </c>
      <c r="C250">
        <v>0.98</v>
      </c>
      <c r="D250" t="s">
        <v>31</v>
      </c>
    </row>
    <row r="251" spans="1:4" x14ac:dyDescent="0.2">
      <c r="A251" s="8">
        <v>44</v>
      </c>
      <c r="B251" s="8">
        <v>11</v>
      </c>
      <c r="C251">
        <v>0.78</v>
      </c>
      <c r="D251" t="s">
        <v>31</v>
      </c>
    </row>
    <row r="252" spans="1:4" x14ac:dyDescent="0.2">
      <c r="A252" s="8">
        <v>45</v>
      </c>
      <c r="B252" s="8">
        <v>11</v>
      </c>
      <c r="C252">
        <v>0.84</v>
      </c>
      <c r="D252" t="s">
        <v>31</v>
      </c>
    </row>
    <row r="253" spans="1:4" x14ac:dyDescent="0.2">
      <c r="A253" s="8">
        <v>46</v>
      </c>
      <c r="B253" s="8">
        <v>8</v>
      </c>
      <c r="C253">
        <v>0.55000000000000004</v>
      </c>
      <c r="D253" t="s">
        <v>31</v>
      </c>
    </row>
    <row r="254" spans="1:4" x14ac:dyDescent="0.2">
      <c r="A254" s="8">
        <v>47</v>
      </c>
      <c r="B254" s="8">
        <v>11</v>
      </c>
      <c r="C254">
        <v>0.67</v>
      </c>
      <c r="D254" t="s">
        <v>31</v>
      </c>
    </row>
    <row r="255" spans="1:4" x14ac:dyDescent="0.2">
      <c r="A255" s="8">
        <v>48</v>
      </c>
      <c r="B255" s="8">
        <v>10</v>
      </c>
      <c r="C255">
        <v>0.91</v>
      </c>
      <c r="D255" t="s">
        <v>31</v>
      </c>
    </row>
    <row r="256" spans="1:4" x14ac:dyDescent="0.2">
      <c r="A256" s="8">
        <v>49</v>
      </c>
      <c r="B256" s="8">
        <v>14</v>
      </c>
      <c r="C256">
        <v>2.87</v>
      </c>
      <c r="D256" t="s">
        <v>31</v>
      </c>
    </row>
    <row r="257" spans="1:4" x14ac:dyDescent="0.2">
      <c r="A257" s="8">
        <v>50</v>
      </c>
      <c r="B257" s="8">
        <v>14</v>
      </c>
      <c r="C257">
        <v>3.88</v>
      </c>
      <c r="D257" t="s">
        <v>31</v>
      </c>
    </row>
    <row r="258" spans="1:4" x14ac:dyDescent="0.2">
      <c r="A258" s="8">
        <v>51</v>
      </c>
      <c r="B258" s="8">
        <v>15</v>
      </c>
      <c r="C258">
        <v>5.09</v>
      </c>
      <c r="D258" t="s">
        <v>31</v>
      </c>
    </row>
    <row r="259" spans="1:4" x14ac:dyDescent="0.2">
      <c r="A259" s="8">
        <v>52</v>
      </c>
      <c r="B259" s="8">
        <v>17</v>
      </c>
      <c r="C259">
        <v>2.06</v>
      </c>
      <c r="D259" t="s">
        <v>31</v>
      </c>
    </row>
    <row r="260" spans="1:4" x14ac:dyDescent="0.2">
      <c r="A260" s="8">
        <v>53</v>
      </c>
      <c r="B260" s="8">
        <v>15</v>
      </c>
      <c r="C260">
        <v>2.85</v>
      </c>
      <c r="D260" t="s">
        <v>31</v>
      </c>
    </row>
    <row r="261" spans="1:4" x14ac:dyDescent="0.2">
      <c r="A261" s="8">
        <v>54</v>
      </c>
      <c r="B261" s="8">
        <v>16</v>
      </c>
      <c r="C261">
        <v>5.88</v>
      </c>
      <c r="D261" t="s">
        <v>31</v>
      </c>
    </row>
    <row r="262" spans="1:4" x14ac:dyDescent="0.2">
      <c r="A262" s="8">
        <v>55</v>
      </c>
      <c r="B262" s="8">
        <v>15</v>
      </c>
      <c r="C262">
        <v>2.94</v>
      </c>
      <c r="D262" t="s">
        <v>31</v>
      </c>
    </row>
    <row r="263" spans="1:4" x14ac:dyDescent="0.2">
      <c r="A263" s="8">
        <v>56</v>
      </c>
      <c r="B263" s="8">
        <v>12</v>
      </c>
      <c r="C263">
        <v>5.41</v>
      </c>
      <c r="D263" t="s">
        <v>31</v>
      </c>
    </row>
    <row r="264" spans="1:4" x14ac:dyDescent="0.2">
      <c r="A264" s="8">
        <v>57</v>
      </c>
      <c r="B264" s="8">
        <v>14</v>
      </c>
      <c r="C264">
        <v>3.15</v>
      </c>
      <c r="D264" t="s">
        <v>31</v>
      </c>
    </row>
    <row r="265" spans="1:4" x14ac:dyDescent="0.2">
      <c r="A265" s="8">
        <v>58</v>
      </c>
      <c r="B265" s="8">
        <v>17</v>
      </c>
      <c r="C265">
        <v>1.6</v>
      </c>
      <c r="D265" t="s">
        <v>31</v>
      </c>
    </row>
    <row r="266" spans="1:4" x14ac:dyDescent="0.2">
      <c r="A266" s="8">
        <v>59</v>
      </c>
      <c r="B266" s="8">
        <v>14</v>
      </c>
      <c r="C266">
        <v>2.71</v>
      </c>
      <c r="D266" t="s">
        <v>31</v>
      </c>
    </row>
    <row r="267" spans="1:4" x14ac:dyDescent="0.2">
      <c r="A267" s="8">
        <v>60</v>
      </c>
      <c r="B267" s="8">
        <v>16</v>
      </c>
      <c r="C267">
        <v>2.66</v>
      </c>
      <c r="D267" t="s">
        <v>31</v>
      </c>
    </row>
    <row r="268" spans="1:4" x14ac:dyDescent="0.2">
      <c r="A268" s="8">
        <v>61</v>
      </c>
      <c r="B268" s="8">
        <v>15</v>
      </c>
      <c r="C268">
        <v>2.35</v>
      </c>
      <c r="D268" t="s">
        <v>31</v>
      </c>
    </row>
    <row r="269" spans="1:4" x14ac:dyDescent="0.2">
      <c r="A269" s="8">
        <v>62</v>
      </c>
      <c r="B269" s="8">
        <v>14</v>
      </c>
      <c r="C269">
        <v>2.46</v>
      </c>
      <c r="D269" t="s">
        <v>31</v>
      </c>
    </row>
    <row r="270" spans="1:4" x14ac:dyDescent="0.2">
      <c r="A270" s="8">
        <v>63</v>
      </c>
      <c r="B270" s="8">
        <v>11</v>
      </c>
      <c r="C270">
        <v>2.77</v>
      </c>
      <c r="D270" t="s">
        <v>31</v>
      </c>
    </row>
    <row r="271" spans="1:4" x14ac:dyDescent="0.2">
      <c r="A271" s="8">
        <v>64</v>
      </c>
      <c r="B271" s="8">
        <v>13</v>
      </c>
      <c r="C271">
        <v>2.58</v>
      </c>
      <c r="D271" t="s">
        <v>31</v>
      </c>
    </row>
    <row r="272" spans="1:4" x14ac:dyDescent="0.2">
      <c r="A272" s="8">
        <v>65</v>
      </c>
      <c r="B272" s="8">
        <v>12</v>
      </c>
      <c r="C272">
        <v>1.89</v>
      </c>
      <c r="D272" t="s">
        <v>31</v>
      </c>
    </row>
    <row r="273" spans="1:4" x14ac:dyDescent="0.2">
      <c r="A273" s="8">
        <v>66</v>
      </c>
      <c r="B273" s="8">
        <v>9</v>
      </c>
      <c r="C273">
        <v>2</v>
      </c>
      <c r="D273" t="s">
        <v>31</v>
      </c>
    </row>
    <row r="274" spans="1:4" x14ac:dyDescent="0.2">
      <c r="A274" s="8">
        <v>67</v>
      </c>
      <c r="B274" s="8">
        <v>12</v>
      </c>
      <c r="C274">
        <v>2.4</v>
      </c>
      <c r="D274" t="s">
        <v>31</v>
      </c>
    </row>
    <row r="275" spans="1:4" x14ac:dyDescent="0.2">
      <c r="A275" s="8">
        <v>68</v>
      </c>
      <c r="B275" s="8">
        <v>12</v>
      </c>
      <c r="C275">
        <v>2.0499999999999998</v>
      </c>
      <c r="D275" t="s">
        <v>31</v>
      </c>
    </row>
    <row r="276" spans="1:4" x14ac:dyDescent="0.2">
      <c r="A276" s="8">
        <v>69</v>
      </c>
      <c r="B276" s="8">
        <v>12</v>
      </c>
      <c r="C276">
        <v>2.08</v>
      </c>
      <c r="D276" t="s">
        <v>31</v>
      </c>
    </row>
    <row r="277" spans="1:4" x14ac:dyDescent="0.2">
      <c r="A277" s="8">
        <v>70</v>
      </c>
      <c r="B277" s="8">
        <v>12</v>
      </c>
      <c r="C277">
        <v>1.58</v>
      </c>
      <c r="D277" t="s">
        <v>31</v>
      </c>
    </row>
    <row r="278" spans="1:4" x14ac:dyDescent="0.2">
      <c r="A278" s="8">
        <v>71</v>
      </c>
      <c r="B278" s="8">
        <v>11</v>
      </c>
      <c r="C278">
        <v>2.58</v>
      </c>
      <c r="D278" t="s">
        <v>31</v>
      </c>
    </row>
    <row r="279" spans="1:4" x14ac:dyDescent="0.2">
      <c r="A279" s="8">
        <v>72</v>
      </c>
      <c r="B279" s="8">
        <v>13</v>
      </c>
      <c r="C279">
        <v>2.12</v>
      </c>
      <c r="D279" t="s">
        <v>31</v>
      </c>
    </row>
    <row r="280" spans="1:4" x14ac:dyDescent="0.2">
      <c r="A280" s="8">
        <v>58</v>
      </c>
      <c r="B280" s="8">
        <v>6</v>
      </c>
      <c r="C280">
        <v>1.77</v>
      </c>
      <c r="D280" t="s">
        <v>330</v>
      </c>
    </row>
    <row r="281" spans="1:4" x14ac:dyDescent="0.2">
      <c r="A281" s="8">
        <v>23</v>
      </c>
      <c r="B281" s="8">
        <v>13</v>
      </c>
      <c r="C281">
        <v>0.68</v>
      </c>
      <c r="D281" t="s">
        <v>147</v>
      </c>
    </row>
    <row r="282" spans="1:4" x14ac:dyDescent="0.2">
      <c r="A282" s="8">
        <v>40</v>
      </c>
      <c r="B282" s="8">
        <v>10</v>
      </c>
      <c r="C282">
        <v>0.5</v>
      </c>
      <c r="D282" t="s">
        <v>192</v>
      </c>
    </row>
    <row r="283" spans="1:4" x14ac:dyDescent="0.2">
      <c r="A283" s="8">
        <v>52</v>
      </c>
      <c r="B283" s="8">
        <v>7</v>
      </c>
      <c r="C283">
        <v>1.76</v>
      </c>
      <c r="D283" t="s">
        <v>331</v>
      </c>
    </row>
    <row r="284" spans="1:4" x14ac:dyDescent="0.2">
      <c r="A284" s="8">
        <v>55</v>
      </c>
      <c r="B284" s="8">
        <v>4</v>
      </c>
      <c r="C284">
        <v>0.8</v>
      </c>
      <c r="D284" t="s">
        <v>332</v>
      </c>
    </row>
    <row r="285" spans="1:4" x14ac:dyDescent="0.2">
      <c r="A285" s="8">
        <v>11</v>
      </c>
      <c r="B285" s="8">
        <v>12</v>
      </c>
      <c r="C285">
        <v>0.39</v>
      </c>
      <c r="D285" t="s">
        <v>127</v>
      </c>
    </row>
    <row r="286" spans="1:4" x14ac:dyDescent="0.2">
      <c r="A286" s="8">
        <v>44</v>
      </c>
      <c r="B286" s="8">
        <v>19</v>
      </c>
      <c r="C286">
        <v>0.36</v>
      </c>
      <c r="D286" t="s">
        <v>311</v>
      </c>
    </row>
    <row r="287" spans="1:4" x14ac:dyDescent="0.2">
      <c r="A287" s="8">
        <v>49</v>
      </c>
      <c r="B287" s="8">
        <v>20</v>
      </c>
      <c r="C287">
        <v>0.78</v>
      </c>
      <c r="D287" t="s">
        <v>311</v>
      </c>
    </row>
    <row r="288" spans="1:4" x14ac:dyDescent="0.2">
      <c r="A288" s="8">
        <v>50</v>
      </c>
      <c r="B288" s="8">
        <v>20</v>
      </c>
      <c r="C288">
        <v>0.88</v>
      </c>
      <c r="D288" t="s">
        <v>311</v>
      </c>
    </row>
    <row r="289" spans="1:15" x14ac:dyDescent="0.2">
      <c r="A289" s="8">
        <v>51</v>
      </c>
      <c r="B289" s="8">
        <v>20</v>
      </c>
      <c r="C289">
        <v>1.02</v>
      </c>
      <c r="D289" t="s">
        <v>311</v>
      </c>
    </row>
    <row r="290" spans="1:15" x14ac:dyDescent="0.2">
      <c r="A290" s="8">
        <v>53</v>
      </c>
      <c r="B290" s="8">
        <v>20</v>
      </c>
      <c r="C290">
        <v>0.97</v>
      </c>
      <c r="D290" t="s">
        <v>311</v>
      </c>
    </row>
    <row r="291" spans="1:15" x14ac:dyDescent="0.2">
      <c r="A291" s="8">
        <v>54</v>
      </c>
      <c r="B291" s="8">
        <v>22</v>
      </c>
      <c r="C291">
        <v>1.24</v>
      </c>
      <c r="D291" t="s">
        <v>311</v>
      </c>
    </row>
    <row r="292" spans="1:15" x14ac:dyDescent="0.2">
      <c r="A292" s="8">
        <v>56</v>
      </c>
      <c r="B292" s="8">
        <v>19</v>
      </c>
      <c r="C292">
        <v>1.24</v>
      </c>
      <c r="D292" t="s">
        <v>311</v>
      </c>
    </row>
    <row r="293" spans="1:15" x14ac:dyDescent="0.2">
      <c r="A293" s="8">
        <v>26</v>
      </c>
      <c r="B293" s="8">
        <v>18</v>
      </c>
      <c r="C293">
        <v>0.63</v>
      </c>
      <c r="D293" t="s">
        <v>311</v>
      </c>
    </row>
    <row r="294" spans="1:15" x14ac:dyDescent="0.2">
      <c r="A294" s="8">
        <v>29</v>
      </c>
      <c r="B294" s="8">
        <v>19</v>
      </c>
      <c r="C294">
        <v>0.76</v>
      </c>
      <c r="D294" t="s">
        <v>311</v>
      </c>
    </row>
    <row r="295" spans="1:15" x14ac:dyDescent="0.2">
      <c r="A295" s="8">
        <v>30</v>
      </c>
      <c r="B295" s="8">
        <v>20</v>
      </c>
      <c r="C295">
        <v>0.75</v>
      </c>
      <c r="D295" t="s">
        <v>311</v>
      </c>
    </row>
    <row r="296" spans="1:15" x14ac:dyDescent="0.2">
      <c r="A296" s="8">
        <v>33</v>
      </c>
      <c r="B296" s="8">
        <v>18</v>
      </c>
      <c r="C296">
        <v>0.55000000000000004</v>
      </c>
      <c r="D296" t="s">
        <v>311</v>
      </c>
    </row>
    <row r="297" spans="1:15" x14ac:dyDescent="0.2">
      <c r="A297" s="1">
        <v>1</v>
      </c>
      <c r="B297" s="8">
        <v>4</v>
      </c>
      <c r="C297">
        <v>1.05</v>
      </c>
      <c r="D297" t="s">
        <v>20</v>
      </c>
      <c r="E297" t="s">
        <v>263</v>
      </c>
    </row>
    <row r="298" spans="1:15" x14ac:dyDescent="0.2">
      <c r="A298" s="1">
        <v>2</v>
      </c>
      <c r="B298" s="8">
        <v>6</v>
      </c>
      <c r="C298">
        <v>0.8</v>
      </c>
      <c r="D298" t="s">
        <v>20</v>
      </c>
      <c r="O298" s="6"/>
    </row>
    <row r="299" spans="1:15" x14ac:dyDescent="0.2">
      <c r="A299" s="1">
        <v>3</v>
      </c>
      <c r="B299" s="8">
        <v>5</v>
      </c>
      <c r="C299">
        <v>0.74</v>
      </c>
      <c r="D299" t="s">
        <v>20</v>
      </c>
    </row>
    <row r="300" spans="1:15" x14ac:dyDescent="0.2">
      <c r="A300" s="8">
        <v>4</v>
      </c>
      <c r="B300" s="8">
        <v>6</v>
      </c>
      <c r="C300">
        <v>0.53</v>
      </c>
      <c r="D300" t="s">
        <v>20</v>
      </c>
    </row>
    <row r="301" spans="1:15" x14ac:dyDescent="0.2">
      <c r="A301" s="8">
        <v>5</v>
      </c>
      <c r="B301" s="8">
        <v>7</v>
      </c>
      <c r="C301">
        <v>0.69</v>
      </c>
      <c r="D301" t="s">
        <v>20</v>
      </c>
    </row>
    <row r="302" spans="1:15" x14ac:dyDescent="0.2">
      <c r="A302" s="8">
        <v>6</v>
      </c>
      <c r="B302" s="8">
        <v>8</v>
      </c>
      <c r="C302">
        <v>0.95</v>
      </c>
      <c r="D302" t="s">
        <v>20</v>
      </c>
    </row>
    <row r="303" spans="1:15" x14ac:dyDescent="0.2">
      <c r="A303" s="8">
        <v>7</v>
      </c>
      <c r="B303" s="8">
        <v>3</v>
      </c>
      <c r="C303">
        <v>0.94</v>
      </c>
      <c r="D303" t="s">
        <v>20</v>
      </c>
    </row>
    <row r="304" spans="1:15" x14ac:dyDescent="0.2">
      <c r="A304" s="8">
        <v>8</v>
      </c>
      <c r="B304" s="8">
        <v>6</v>
      </c>
      <c r="C304">
        <v>1.01</v>
      </c>
      <c r="D304" t="s">
        <v>20</v>
      </c>
    </row>
    <row r="305" spans="1:4" x14ac:dyDescent="0.2">
      <c r="A305" s="8">
        <v>9</v>
      </c>
      <c r="B305" s="8">
        <v>5</v>
      </c>
      <c r="C305">
        <v>0.67</v>
      </c>
      <c r="D305" t="s">
        <v>20</v>
      </c>
    </row>
    <row r="306" spans="1:4" x14ac:dyDescent="0.2">
      <c r="A306" s="8">
        <v>10</v>
      </c>
      <c r="B306" s="8">
        <v>9</v>
      </c>
      <c r="C306">
        <v>1.1200000000000001</v>
      </c>
      <c r="D306" t="s">
        <v>20</v>
      </c>
    </row>
    <row r="307" spans="1:4" x14ac:dyDescent="0.2">
      <c r="A307" s="8">
        <v>11</v>
      </c>
      <c r="B307" s="8">
        <v>5</v>
      </c>
      <c r="C307">
        <v>1.1599999999999999</v>
      </c>
      <c r="D307" t="s">
        <v>20</v>
      </c>
    </row>
    <row r="308" spans="1:4" x14ac:dyDescent="0.2">
      <c r="A308" s="8">
        <v>12</v>
      </c>
      <c r="B308" s="8">
        <v>6</v>
      </c>
      <c r="C308">
        <v>1.1100000000000001</v>
      </c>
      <c r="D308" t="s">
        <v>20</v>
      </c>
    </row>
    <row r="309" spans="1:4" x14ac:dyDescent="0.2">
      <c r="A309" s="8">
        <v>13</v>
      </c>
      <c r="B309" s="8">
        <v>5</v>
      </c>
      <c r="C309">
        <v>0.75</v>
      </c>
      <c r="D309" t="s">
        <v>20</v>
      </c>
    </row>
    <row r="310" spans="1:4" x14ac:dyDescent="0.2">
      <c r="A310" s="8">
        <v>14</v>
      </c>
      <c r="B310" s="8">
        <v>4</v>
      </c>
      <c r="C310">
        <v>0.81</v>
      </c>
      <c r="D310" t="s">
        <v>20</v>
      </c>
    </row>
    <row r="311" spans="1:4" x14ac:dyDescent="0.2">
      <c r="A311" s="8">
        <v>15</v>
      </c>
      <c r="B311" s="8">
        <v>3</v>
      </c>
      <c r="C311">
        <v>0.62</v>
      </c>
      <c r="D311" t="s">
        <v>20</v>
      </c>
    </row>
    <row r="312" spans="1:4" x14ac:dyDescent="0.2">
      <c r="A312" s="8">
        <v>16</v>
      </c>
      <c r="B312" s="8">
        <v>5</v>
      </c>
      <c r="C312">
        <v>1.53</v>
      </c>
      <c r="D312" t="s">
        <v>20</v>
      </c>
    </row>
    <row r="313" spans="1:4" x14ac:dyDescent="0.2">
      <c r="A313" s="8">
        <v>17</v>
      </c>
      <c r="B313" s="8">
        <v>5</v>
      </c>
      <c r="C313">
        <v>1.02</v>
      </c>
      <c r="D313" t="s">
        <v>20</v>
      </c>
    </row>
    <row r="314" spans="1:4" x14ac:dyDescent="0.2">
      <c r="A314" s="8">
        <v>19</v>
      </c>
      <c r="B314" s="8">
        <v>6</v>
      </c>
      <c r="C314">
        <v>1.26</v>
      </c>
      <c r="D314" t="s">
        <v>20</v>
      </c>
    </row>
    <row r="315" spans="1:4" x14ac:dyDescent="0.2">
      <c r="A315" s="8">
        <v>20</v>
      </c>
      <c r="B315" s="8">
        <v>3</v>
      </c>
      <c r="C315">
        <v>0.93</v>
      </c>
      <c r="D315" t="s">
        <v>20</v>
      </c>
    </row>
    <row r="316" spans="1:4" x14ac:dyDescent="0.2">
      <c r="A316" s="8">
        <v>21</v>
      </c>
      <c r="B316" s="8">
        <v>5</v>
      </c>
      <c r="C316">
        <v>1.31</v>
      </c>
      <c r="D316" t="s">
        <v>20</v>
      </c>
    </row>
    <row r="317" spans="1:4" x14ac:dyDescent="0.2">
      <c r="A317" s="8">
        <v>22</v>
      </c>
      <c r="B317" s="8">
        <v>5</v>
      </c>
      <c r="C317">
        <v>1.46</v>
      </c>
      <c r="D317" t="s">
        <v>20</v>
      </c>
    </row>
    <row r="318" spans="1:4" x14ac:dyDescent="0.2">
      <c r="A318" s="8">
        <v>23</v>
      </c>
      <c r="B318" s="8">
        <v>7</v>
      </c>
      <c r="C318">
        <v>1.25</v>
      </c>
      <c r="D318" t="s">
        <v>20</v>
      </c>
    </row>
    <row r="319" spans="1:4" x14ac:dyDescent="0.2">
      <c r="A319" s="8">
        <v>24</v>
      </c>
      <c r="B319" s="8">
        <v>6</v>
      </c>
      <c r="C319">
        <v>1.35</v>
      </c>
      <c r="D319" t="s">
        <v>20</v>
      </c>
    </row>
    <row r="320" spans="1:4" x14ac:dyDescent="0.2">
      <c r="A320" s="8">
        <v>62</v>
      </c>
      <c r="B320" s="8">
        <v>8</v>
      </c>
      <c r="C320">
        <v>0.93</v>
      </c>
      <c r="D320" t="s">
        <v>183</v>
      </c>
    </row>
    <row r="321" spans="1:15" x14ac:dyDescent="0.2">
      <c r="A321" s="8">
        <v>12</v>
      </c>
      <c r="B321" s="8">
        <v>15</v>
      </c>
      <c r="C321">
        <v>2.7</v>
      </c>
      <c r="D321" t="s">
        <v>128</v>
      </c>
    </row>
    <row r="322" spans="1:15" x14ac:dyDescent="0.2">
      <c r="A322" s="8">
        <v>16</v>
      </c>
      <c r="B322" s="8">
        <v>8</v>
      </c>
      <c r="C322">
        <v>0.84</v>
      </c>
      <c r="D322" t="s">
        <v>128</v>
      </c>
    </row>
    <row r="323" spans="1:15" x14ac:dyDescent="0.2">
      <c r="A323" s="8">
        <v>53</v>
      </c>
      <c r="B323" s="8">
        <v>3</v>
      </c>
      <c r="C323">
        <v>1.71</v>
      </c>
      <c r="D323" t="s">
        <v>227</v>
      </c>
    </row>
    <row r="324" spans="1:15" x14ac:dyDescent="0.2">
      <c r="A324" s="8">
        <v>27</v>
      </c>
      <c r="B324" s="8">
        <v>14</v>
      </c>
      <c r="C324">
        <v>1.47</v>
      </c>
      <c r="D324" t="s">
        <v>313</v>
      </c>
    </row>
    <row r="325" spans="1:15" x14ac:dyDescent="0.2">
      <c r="A325" s="8">
        <v>8</v>
      </c>
      <c r="B325" s="8">
        <v>2</v>
      </c>
      <c r="C325">
        <v>0.59</v>
      </c>
      <c r="D325" t="s">
        <v>292</v>
      </c>
    </row>
    <row r="326" spans="1:15" x14ac:dyDescent="0.2">
      <c r="A326" s="8">
        <v>21</v>
      </c>
      <c r="B326" s="8">
        <v>2</v>
      </c>
      <c r="C326">
        <v>0.68</v>
      </c>
      <c r="D326" t="s">
        <v>292</v>
      </c>
    </row>
    <row r="327" spans="1:15" x14ac:dyDescent="0.2">
      <c r="A327" s="8">
        <v>22</v>
      </c>
      <c r="B327" s="8">
        <v>2</v>
      </c>
      <c r="C327">
        <v>0.72</v>
      </c>
      <c r="D327" t="s">
        <v>292</v>
      </c>
    </row>
    <row r="328" spans="1:15" x14ac:dyDescent="0.2">
      <c r="A328" s="8">
        <v>23</v>
      </c>
      <c r="B328" s="8">
        <v>4</v>
      </c>
      <c r="C328">
        <v>0.8</v>
      </c>
      <c r="D328" t="s">
        <v>292</v>
      </c>
    </row>
    <row r="329" spans="1:15" x14ac:dyDescent="0.2">
      <c r="A329" s="8">
        <v>24</v>
      </c>
      <c r="B329" s="8">
        <v>3</v>
      </c>
      <c r="C329">
        <v>0.92</v>
      </c>
      <c r="D329" t="s">
        <v>292</v>
      </c>
    </row>
    <row r="330" spans="1:15" x14ac:dyDescent="0.2">
      <c r="A330" s="8">
        <v>32</v>
      </c>
      <c r="B330" s="8">
        <v>26</v>
      </c>
      <c r="C330">
        <v>0.76</v>
      </c>
      <c r="D330" t="s">
        <v>320</v>
      </c>
    </row>
    <row r="331" spans="1:15" x14ac:dyDescent="0.2">
      <c r="A331" s="1">
        <v>2</v>
      </c>
      <c r="B331" s="8">
        <v>15</v>
      </c>
      <c r="C331">
        <v>1.55</v>
      </c>
      <c r="D331" t="s">
        <v>82</v>
      </c>
      <c r="O331" s="6"/>
    </row>
    <row r="332" spans="1:15" x14ac:dyDescent="0.2">
      <c r="A332" s="8">
        <v>34</v>
      </c>
      <c r="B332" s="8">
        <v>14</v>
      </c>
      <c r="C332">
        <v>2.64</v>
      </c>
      <c r="D332" t="s">
        <v>82</v>
      </c>
    </row>
    <row r="333" spans="1:15" x14ac:dyDescent="0.2">
      <c r="A333" s="8">
        <v>6</v>
      </c>
      <c r="B333" s="8">
        <v>4</v>
      </c>
      <c r="C333">
        <v>0.73</v>
      </c>
      <c r="D333" t="s">
        <v>105</v>
      </c>
    </row>
    <row r="334" spans="1:15" x14ac:dyDescent="0.2">
      <c r="A334" s="8">
        <v>6</v>
      </c>
      <c r="B334" s="8">
        <v>11</v>
      </c>
      <c r="C334">
        <v>0.47</v>
      </c>
      <c r="D334" t="s">
        <v>105</v>
      </c>
    </row>
    <row r="335" spans="1:15" x14ac:dyDescent="0.2">
      <c r="A335" s="8">
        <v>12</v>
      </c>
      <c r="B335" s="8">
        <v>10</v>
      </c>
      <c r="C335">
        <v>0.38</v>
      </c>
      <c r="D335" t="s">
        <v>105</v>
      </c>
    </row>
    <row r="336" spans="1:15" x14ac:dyDescent="0.2">
      <c r="A336" s="8">
        <v>30</v>
      </c>
      <c r="B336" s="8">
        <v>11</v>
      </c>
      <c r="C336">
        <v>0.9</v>
      </c>
      <c r="D336" t="s">
        <v>105</v>
      </c>
    </row>
    <row r="337" spans="1:4" x14ac:dyDescent="0.2">
      <c r="A337" s="8">
        <v>60</v>
      </c>
      <c r="B337" s="8">
        <v>11</v>
      </c>
      <c r="C337">
        <v>1.21</v>
      </c>
      <c r="D337" t="s">
        <v>105</v>
      </c>
    </row>
    <row r="338" spans="1:4" x14ac:dyDescent="0.2">
      <c r="A338" s="8">
        <v>4</v>
      </c>
      <c r="B338" s="8">
        <v>14</v>
      </c>
      <c r="C338">
        <v>0.76</v>
      </c>
      <c r="D338" t="s">
        <v>287</v>
      </c>
    </row>
    <row r="339" spans="1:4" x14ac:dyDescent="0.2">
      <c r="A339" s="8">
        <v>64</v>
      </c>
      <c r="B339" s="8">
        <v>10</v>
      </c>
      <c r="C339">
        <v>0.92</v>
      </c>
      <c r="D339" t="s">
        <v>255</v>
      </c>
    </row>
    <row r="340" spans="1:4" x14ac:dyDescent="0.2">
      <c r="A340" s="8">
        <v>60</v>
      </c>
      <c r="B340" s="8">
        <v>3</v>
      </c>
      <c r="C340">
        <v>2.21</v>
      </c>
      <c r="D340" t="s">
        <v>244</v>
      </c>
    </row>
    <row r="341" spans="1:4" x14ac:dyDescent="0.2">
      <c r="A341" s="8">
        <v>4</v>
      </c>
      <c r="B341" s="8">
        <v>3</v>
      </c>
      <c r="C341">
        <v>0.38</v>
      </c>
      <c r="D341" t="s">
        <v>284</v>
      </c>
    </row>
    <row r="342" spans="1:4" x14ac:dyDescent="0.2">
      <c r="A342" s="8">
        <v>51</v>
      </c>
      <c r="B342" s="8">
        <v>9</v>
      </c>
      <c r="C342">
        <v>1.79</v>
      </c>
      <c r="D342" t="s">
        <v>216</v>
      </c>
    </row>
    <row r="343" spans="1:4" x14ac:dyDescent="0.2">
      <c r="A343" s="8">
        <v>52</v>
      </c>
      <c r="B343" s="8">
        <v>13</v>
      </c>
      <c r="C343">
        <v>2.23</v>
      </c>
      <c r="D343" t="s">
        <v>224</v>
      </c>
    </row>
    <row r="344" spans="1:4" x14ac:dyDescent="0.2">
      <c r="A344" s="8">
        <v>33</v>
      </c>
      <c r="B344" s="8">
        <v>5</v>
      </c>
      <c r="C344">
        <v>0.91</v>
      </c>
      <c r="D344" t="s">
        <v>139</v>
      </c>
    </row>
    <row r="345" spans="1:4" x14ac:dyDescent="0.2">
      <c r="A345" s="8">
        <v>61</v>
      </c>
      <c r="B345" s="8">
        <v>1</v>
      </c>
      <c r="C345">
        <v>0.67</v>
      </c>
      <c r="D345" t="s">
        <v>333</v>
      </c>
    </row>
    <row r="346" spans="1:4" x14ac:dyDescent="0.2">
      <c r="A346" s="8">
        <v>11</v>
      </c>
      <c r="B346" s="8">
        <v>24</v>
      </c>
      <c r="C346">
        <v>3.36</v>
      </c>
      <c r="D346" t="s">
        <v>49</v>
      </c>
    </row>
    <row r="347" spans="1:4" x14ac:dyDescent="0.2">
      <c r="A347" s="8">
        <v>37</v>
      </c>
      <c r="B347" s="8">
        <v>24</v>
      </c>
      <c r="C347">
        <v>2.23</v>
      </c>
      <c r="D347" t="s">
        <v>66</v>
      </c>
    </row>
    <row r="348" spans="1:4" x14ac:dyDescent="0.2">
      <c r="A348" s="8">
        <v>38</v>
      </c>
      <c r="B348" s="8">
        <v>22</v>
      </c>
      <c r="C348">
        <v>3.61</v>
      </c>
      <c r="D348" t="s">
        <v>66</v>
      </c>
    </row>
    <row r="349" spans="1:4" x14ac:dyDescent="0.2">
      <c r="A349" s="8">
        <v>39</v>
      </c>
      <c r="B349" s="8">
        <v>24</v>
      </c>
      <c r="C349">
        <v>3.95</v>
      </c>
      <c r="D349" t="s">
        <v>66</v>
      </c>
    </row>
    <row r="350" spans="1:4" x14ac:dyDescent="0.2">
      <c r="A350" s="8">
        <v>41</v>
      </c>
      <c r="B350" s="8">
        <v>22</v>
      </c>
      <c r="C350">
        <v>4.51</v>
      </c>
      <c r="D350" t="s">
        <v>66</v>
      </c>
    </row>
    <row r="351" spans="1:4" x14ac:dyDescent="0.2">
      <c r="A351" s="8">
        <v>42</v>
      </c>
      <c r="B351" s="8">
        <v>25</v>
      </c>
      <c r="C351">
        <v>0.98</v>
      </c>
      <c r="D351" t="s">
        <v>66</v>
      </c>
    </row>
    <row r="352" spans="1:4" x14ac:dyDescent="0.2">
      <c r="A352" s="8">
        <v>46</v>
      </c>
      <c r="B352" s="8">
        <v>22</v>
      </c>
      <c r="C352">
        <v>3.89</v>
      </c>
      <c r="D352" t="s">
        <v>66</v>
      </c>
    </row>
    <row r="353" spans="1:4" x14ac:dyDescent="0.2">
      <c r="A353" s="8">
        <v>47</v>
      </c>
      <c r="B353" s="8">
        <v>23</v>
      </c>
      <c r="C353">
        <v>4.34</v>
      </c>
      <c r="D353" t="s">
        <v>66</v>
      </c>
    </row>
    <row r="354" spans="1:4" x14ac:dyDescent="0.2">
      <c r="A354" s="8">
        <v>48</v>
      </c>
      <c r="B354" s="8">
        <v>23</v>
      </c>
      <c r="C354">
        <v>2.1</v>
      </c>
      <c r="D354" t="s">
        <v>66</v>
      </c>
    </row>
    <row r="355" spans="1:4" x14ac:dyDescent="0.2">
      <c r="A355" s="8">
        <v>49</v>
      </c>
      <c r="B355" s="8">
        <v>24</v>
      </c>
      <c r="C355">
        <v>2.56</v>
      </c>
      <c r="D355" t="s">
        <v>66</v>
      </c>
    </row>
    <row r="356" spans="1:4" x14ac:dyDescent="0.2">
      <c r="A356" s="8">
        <v>50</v>
      </c>
      <c r="B356" s="8">
        <v>24</v>
      </c>
      <c r="C356">
        <v>2.86</v>
      </c>
      <c r="D356" t="s">
        <v>66</v>
      </c>
    </row>
    <row r="357" spans="1:4" x14ac:dyDescent="0.2">
      <c r="A357" s="8">
        <v>51</v>
      </c>
      <c r="B357" s="8">
        <v>24</v>
      </c>
      <c r="C357">
        <v>2.93</v>
      </c>
      <c r="D357" t="s">
        <v>66</v>
      </c>
    </row>
    <row r="358" spans="1:4" x14ac:dyDescent="0.2">
      <c r="A358" s="8">
        <v>52</v>
      </c>
      <c r="B358" s="8">
        <v>24</v>
      </c>
      <c r="C358">
        <v>4.88</v>
      </c>
      <c r="D358" t="s">
        <v>66</v>
      </c>
    </row>
    <row r="359" spans="1:4" x14ac:dyDescent="0.2">
      <c r="A359" s="8">
        <v>53</v>
      </c>
      <c r="B359" s="8">
        <v>24</v>
      </c>
      <c r="C359">
        <v>3.37</v>
      </c>
      <c r="D359" t="s">
        <v>66</v>
      </c>
    </row>
    <row r="360" spans="1:4" x14ac:dyDescent="0.2">
      <c r="A360" s="8">
        <v>54</v>
      </c>
      <c r="B360" s="8">
        <v>26</v>
      </c>
      <c r="C360">
        <v>3.6</v>
      </c>
      <c r="D360" t="s">
        <v>66</v>
      </c>
    </row>
    <row r="361" spans="1:4" x14ac:dyDescent="0.2">
      <c r="A361" s="8">
        <v>55</v>
      </c>
      <c r="B361" s="8">
        <v>24</v>
      </c>
      <c r="C361">
        <v>5.29</v>
      </c>
      <c r="D361" t="s">
        <v>66</v>
      </c>
    </row>
    <row r="362" spans="1:4" x14ac:dyDescent="0.2">
      <c r="A362" s="8">
        <v>56</v>
      </c>
      <c r="B362" s="8">
        <v>23</v>
      </c>
      <c r="C362">
        <v>5.84</v>
      </c>
      <c r="D362" t="s">
        <v>66</v>
      </c>
    </row>
    <row r="363" spans="1:4" x14ac:dyDescent="0.2">
      <c r="A363" s="8">
        <v>57</v>
      </c>
      <c r="B363" s="8">
        <v>24</v>
      </c>
      <c r="C363">
        <v>7.35</v>
      </c>
      <c r="D363" t="s">
        <v>66</v>
      </c>
    </row>
    <row r="364" spans="1:4" x14ac:dyDescent="0.2">
      <c r="A364" s="8">
        <v>59</v>
      </c>
      <c r="B364" s="8">
        <v>24</v>
      </c>
      <c r="C364">
        <v>11.35</v>
      </c>
      <c r="D364" t="s">
        <v>66</v>
      </c>
    </row>
    <row r="365" spans="1:4" x14ac:dyDescent="0.2">
      <c r="A365" s="8">
        <v>60</v>
      </c>
      <c r="B365" s="8">
        <v>25</v>
      </c>
      <c r="C365">
        <v>7.24</v>
      </c>
      <c r="D365" t="s">
        <v>66</v>
      </c>
    </row>
    <row r="366" spans="1:4" x14ac:dyDescent="0.2">
      <c r="A366" s="8">
        <v>61</v>
      </c>
      <c r="B366" s="8">
        <v>24</v>
      </c>
      <c r="C366">
        <v>3.56</v>
      </c>
      <c r="D366" t="s">
        <v>66</v>
      </c>
    </row>
    <row r="367" spans="1:4" x14ac:dyDescent="0.2">
      <c r="A367" s="8">
        <v>62</v>
      </c>
      <c r="B367" s="8">
        <v>24</v>
      </c>
      <c r="C367">
        <v>5.91</v>
      </c>
      <c r="D367" t="s">
        <v>66</v>
      </c>
    </row>
    <row r="368" spans="1:4" x14ac:dyDescent="0.2">
      <c r="A368" s="8">
        <v>63</v>
      </c>
      <c r="B368" s="8">
        <v>22</v>
      </c>
      <c r="C368">
        <v>3.63</v>
      </c>
      <c r="D368" t="s">
        <v>66</v>
      </c>
    </row>
    <row r="369" spans="1:15" x14ac:dyDescent="0.2">
      <c r="A369" s="8">
        <v>65</v>
      </c>
      <c r="B369" s="8">
        <v>24</v>
      </c>
      <c r="C369">
        <v>7.15</v>
      </c>
      <c r="D369" t="s">
        <v>66</v>
      </c>
    </row>
    <row r="370" spans="1:15" x14ac:dyDescent="0.2">
      <c r="A370" s="8">
        <v>66</v>
      </c>
      <c r="B370" s="8">
        <v>22</v>
      </c>
      <c r="C370">
        <v>7.56</v>
      </c>
      <c r="D370" t="s">
        <v>66</v>
      </c>
    </row>
    <row r="371" spans="1:15" x14ac:dyDescent="0.2">
      <c r="A371" s="8">
        <v>67</v>
      </c>
      <c r="B371" s="8">
        <v>23</v>
      </c>
      <c r="C371">
        <v>6.7</v>
      </c>
      <c r="D371" t="s">
        <v>66</v>
      </c>
    </row>
    <row r="372" spans="1:15" x14ac:dyDescent="0.2">
      <c r="A372" s="8">
        <v>68</v>
      </c>
      <c r="B372" s="8">
        <v>23</v>
      </c>
      <c r="C372">
        <v>8.1199999999999992</v>
      </c>
      <c r="D372" t="s">
        <v>66</v>
      </c>
    </row>
    <row r="373" spans="1:15" x14ac:dyDescent="0.2">
      <c r="A373" s="8">
        <v>69</v>
      </c>
      <c r="B373" s="8">
        <v>24</v>
      </c>
      <c r="C373">
        <v>10.84</v>
      </c>
      <c r="D373" t="s">
        <v>66</v>
      </c>
    </row>
    <row r="374" spans="1:15" x14ac:dyDescent="0.2">
      <c r="A374" s="8">
        <v>70</v>
      </c>
      <c r="B374" s="8">
        <v>24</v>
      </c>
      <c r="C374">
        <v>15.6</v>
      </c>
      <c r="D374" t="s">
        <v>66</v>
      </c>
    </row>
    <row r="375" spans="1:15" x14ac:dyDescent="0.2">
      <c r="A375" s="8">
        <v>71</v>
      </c>
      <c r="B375" s="8">
        <v>24</v>
      </c>
      <c r="C375">
        <v>17.170000000000002</v>
      </c>
      <c r="D375" t="s">
        <v>66</v>
      </c>
    </row>
    <row r="376" spans="1:15" x14ac:dyDescent="0.2">
      <c r="A376" s="8">
        <v>72</v>
      </c>
      <c r="B376" s="8">
        <v>25</v>
      </c>
      <c r="C376">
        <v>17.21</v>
      </c>
      <c r="D376" t="s">
        <v>66</v>
      </c>
    </row>
    <row r="377" spans="1:15" x14ac:dyDescent="0.2">
      <c r="A377" s="1">
        <v>1</v>
      </c>
      <c r="B377" s="8">
        <v>27</v>
      </c>
      <c r="C377">
        <v>3</v>
      </c>
      <c r="D377" t="s">
        <v>66</v>
      </c>
      <c r="E377" t="s">
        <v>280</v>
      </c>
      <c r="O377" s="6"/>
    </row>
    <row r="378" spans="1:15" x14ac:dyDescent="0.2">
      <c r="A378" s="1">
        <v>2</v>
      </c>
      <c r="B378" s="8">
        <v>25</v>
      </c>
      <c r="C378">
        <v>1.25</v>
      </c>
      <c r="D378" t="s">
        <v>66</v>
      </c>
    </row>
    <row r="379" spans="1:15" x14ac:dyDescent="0.2">
      <c r="A379" s="1">
        <v>3</v>
      </c>
      <c r="B379" s="8">
        <v>25</v>
      </c>
      <c r="C379">
        <v>1.1299999999999999</v>
      </c>
      <c r="D379" t="s">
        <v>66</v>
      </c>
    </row>
    <row r="380" spans="1:15" x14ac:dyDescent="0.2">
      <c r="A380" s="8">
        <v>5</v>
      </c>
      <c r="B380" s="8">
        <v>24</v>
      </c>
      <c r="C380">
        <v>1.62</v>
      </c>
      <c r="D380" t="s">
        <v>66</v>
      </c>
    </row>
    <row r="381" spans="1:15" x14ac:dyDescent="0.2">
      <c r="A381" s="8">
        <v>8</v>
      </c>
      <c r="B381" s="8">
        <v>21</v>
      </c>
      <c r="C381">
        <v>3.09</v>
      </c>
      <c r="D381" t="s">
        <v>66</v>
      </c>
    </row>
    <row r="382" spans="1:15" x14ac:dyDescent="0.2">
      <c r="A382" s="8">
        <v>14</v>
      </c>
      <c r="B382" s="8">
        <v>24</v>
      </c>
      <c r="C382">
        <v>2.15</v>
      </c>
      <c r="D382" t="s">
        <v>66</v>
      </c>
    </row>
    <row r="383" spans="1:15" x14ac:dyDescent="0.2">
      <c r="A383" s="8">
        <v>15</v>
      </c>
      <c r="B383" s="8">
        <v>22</v>
      </c>
      <c r="C383">
        <v>0.3</v>
      </c>
      <c r="D383" t="s">
        <v>66</v>
      </c>
    </row>
    <row r="384" spans="1:15" x14ac:dyDescent="0.2">
      <c r="A384" s="8">
        <v>15</v>
      </c>
      <c r="B384" s="8">
        <v>24</v>
      </c>
      <c r="C384">
        <v>1.79</v>
      </c>
      <c r="D384" t="s">
        <v>66</v>
      </c>
    </row>
    <row r="385" spans="1:4" x14ac:dyDescent="0.2">
      <c r="A385" s="8">
        <v>16</v>
      </c>
      <c r="B385" s="8">
        <v>24</v>
      </c>
      <c r="C385">
        <v>4.62</v>
      </c>
      <c r="D385" t="s">
        <v>66</v>
      </c>
    </row>
    <row r="386" spans="1:4" x14ac:dyDescent="0.2">
      <c r="A386" s="8">
        <v>17</v>
      </c>
      <c r="B386" s="8">
        <v>24</v>
      </c>
      <c r="C386">
        <v>3.51</v>
      </c>
      <c r="D386" t="s">
        <v>66</v>
      </c>
    </row>
    <row r="387" spans="1:4" x14ac:dyDescent="0.2">
      <c r="A387" s="8">
        <v>19</v>
      </c>
      <c r="B387" s="8">
        <v>24</v>
      </c>
      <c r="C387">
        <v>4.01</v>
      </c>
      <c r="D387" t="s">
        <v>66</v>
      </c>
    </row>
    <row r="388" spans="1:4" x14ac:dyDescent="0.2">
      <c r="A388" s="8">
        <v>20</v>
      </c>
      <c r="B388" s="8">
        <v>24</v>
      </c>
      <c r="C388">
        <v>6.11</v>
      </c>
      <c r="D388" t="s">
        <v>66</v>
      </c>
    </row>
    <row r="389" spans="1:4" x14ac:dyDescent="0.2">
      <c r="A389" s="8">
        <v>21</v>
      </c>
      <c r="B389" s="8">
        <v>24</v>
      </c>
      <c r="C389">
        <v>3.8</v>
      </c>
      <c r="D389" t="s">
        <v>66</v>
      </c>
    </row>
    <row r="390" spans="1:4" x14ac:dyDescent="0.2">
      <c r="A390" s="8">
        <v>22</v>
      </c>
      <c r="B390" s="8">
        <v>24</v>
      </c>
      <c r="C390">
        <v>6.2</v>
      </c>
      <c r="D390" t="s">
        <v>66</v>
      </c>
    </row>
    <row r="391" spans="1:4" x14ac:dyDescent="0.2">
      <c r="A391" s="8">
        <v>24</v>
      </c>
      <c r="B391" s="8">
        <v>25</v>
      </c>
      <c r="C391">
        <v>2.31</v>
      </c>
      <c r="D391" t="s">
        <v>66</v>
      </c>
    </row>
    <row r="392" spans="1:4" x14ac:dyDescent="0.2">
      <c r="A392" s="8">
        <v>25</v>
      </c>
      <c r="B392" s="8">
        <v>23</v>
      </c>
      <c r="C392">
        <v>6.3</v>
      </c>
      <c r="D392" t="s">
        <v>66</v>
      </c>
    </row>
    <row r="393" spans="1:4" x14ac:dyDescent="0.2">
      <c r="A393" s="8">
        <v>26</v>
      </c>
      <c r="B393" s="8">
        <v>24</v>
      </c>
      <c r="C393">
        <v>5.1100000000000003</v>
      </c>
      <c r="D393" t="s">
        <v>66</v>
      </c>
    </row>
    <row r="394" spans="1:4" x14ac:dyDescent="0.2">
      <c r="A394" s="8">
        <v>28</v>
      </c>
      <c r="B394" s="8">
        <v>24</v>
      </c>
      <c r="C394">
        <v>3.32</v>
      </c>
      <c r="D394" t="s">
        <v>66</v>
      </c>
    </row>
    <row r="395" spans="1:4" x14ac:dyDescent="0.2">
      <c r="A395" s="8">
        <v>30</v>
      </c>
      <c r="B395" s="8">
        <v>24</v>
      </c>
      <c r="C395">
        <v>2.0299999999999998</v>
      </c>
      <c r="D395" t="s">
        <v>66</v>
      </c>
    </row>
    <row r="396" spans="1:4" x14ac:dyDescent="0.2">
      <c r="A396" s="8">
        <v>31</v>
      </c>
      <c r="B396" s="8">
        <v>24</v>
      </c>
      <c r="C396">
        <v>3.95</v>
      </c>
      <c r="D396" t="s">
        <v>66</v>
      </c>
    </row>
    <row r="397" spans="1:4" x14ac:dyDescent="0.2">
      <c r="A397" s="8">
        <v>32</v>
      </c>
      <c r="B397" s="8">
        <v>22</v>
      </c>
      <c r="C397">
        <v>4.91</v>
      </c>
      <c r="D397" t="s">
        <v>66</v>
      </c>
    </row>
    <row r="398" spans="1:4" x14ac:dyDescent="0.2">
      <c r="A398" s="8">
        <v>33</v>
      </c>
      <c r="B398" s="8">
        <v>24</v>
      </c>
      <c r="C398">
        <v>9.8800000000000008</v>
      </c>
      <c r="D398" t="s">
        <v>66</v>
      </c>
    </row>
    <row r="399" spans="1:4" x14ac:dyDescent="0.2">
      <c r="A399" s="8">
        <v>35</v>
      </c>
      <c r="B399" s="8">
        <v>24</v>
      </c>
      <c r="C399">
        <v>1.28</v>
      </c>
      <c r="D399" t="s">
        <v>66</v>
      </c>
    </row>
    <row r="400" spans="1:4" x14ac:dyDescent="0.2">
      <c r="A400" s="8">
        <v>46</v>
      </c>
      <c r="B400" s="8">
        <v>12</v>
      </c>
      <c r="C400">
        <v>0.18</v>
      </c>
      <c r="D400" t="s">
        <v>199</v>
      </c>
    </row>
    <row r="401" spans="1:15" x14ac:dyDescent="0.2">
      <c r="A401" s="1">
        <v>2</v>
      </c>
      <c r="B401" s="8">
        <v>13</v>
      </c>
      <c r="C401">
        <v>0.64</v>
      </c>
      <c r="D401" t="s">
        <v>81</v>
      </c>
      <c r="O401" s="6"/>
    </row>
    <row r="402" spans="1:15" x14ac:dyDescent="0.2">
      <c r="A402" s="1">
        <v>3</v>
      </c>
      <c r="B402" s="8">
        <v>12</v>
      </c>
      <c r="C402">
        <v>0.74</v>
      </c>
      <c r="D402" t="s">
        <v>81</v>
      </c>
    </row>
    <row r="403" spans="1:15" x14ac:dyDescent="0.2">
      <c r="A403" s="8">
        <v>5</v>
      </c>
      <c r="B403" s="8">
        <v>14</v>
      </c>
      <c r="C403">
        <v>0.45</v>
      </c>
      <c r="D403" t="s">
        <v>81</v>
      </c>
    </row>
    <row r="404" spans="1:15" x14ac:dyDescent="0.2">
      <c r="A404" s="8">
        <v>6</v>
      </c>
      <c r="B404" s="8">
        <v>15</v>
      </c>
      <c r="C404">
        <v>0.99</v>
      </c>
      <c r="D404" t="s">
        <v>81</v>
      </c>
    </row>
    <row r="405" spans="1:15" x14ac:dyDescent="0.2">
      <c r="A405" s="8">
        <v>26</v>
      </c>
      <c r="B405" s="8">
        <v>10</v>
      </c>
      <c r="C405">
        <v>0.81</v>
      </c>
      <c r="D405" t="s">
        <v>81</v>
      </c>
    </row>
    <row r="406" spans="1:15" x14ac:dyDescent="0.2">
      <c r="A406" s="8">
        <v>27</v>
      </c>
      <c r="B406" s="8">
        <v>12</v>
      </c>
      <c r="C406">
        <v>1.56</v>
      </c>
      <c r="D406" t="s">
        <v>81</v>
      </c>
    </row>
    <row r="407" spans="1:15" x14ac:dyDescent="0.2">
      <c r="A407" s="8">
        <v>29</v>
      </c>
      <c r="B407" s="8">
        <v>13</v>
      </c>
      <c r="C407">
        <v>1.05</v>
      </c>
      <c r="D407" t="s">
        <v>81</v>
      </c>
    </row>
    <row r="408" spans="1:15" x14ac:dyDescent="0.2">
      <c r="A408" s="8">
        <v>30</v>
      </c>
      <c r="B408" s="8">
        <v>14</v>
      </c>
      <c r="C408">
        <v>1.57</v>
      </c>
      <c r="D408" t="s">
        <v>81</v>
      </c>
    </row>
    <row r="409" spans="1:15" x14ac:dyDescent="0.2">
      <c r="A409" s="8">
        <v>49</v>
      </c>
      <c r="B409" s="8">
        <v>13</v>
      </c>
      <c r="C409">
        <v>0.74</v>
      </c>
      <c r="D409" t="s">
        <v>81</v>
      </c>
    </row>
    <row r="410" spans="1:15" x14ac:dyDescent="0.2">
      <c r="A410" s="8">
        <v>50</v>
      </c>
      <c r="B410" s="8">
        <v>13</v>
      </c>
      <c r="C410">
        <v>1.87</v>
      </c>
      <c r="D410" t="s">
        <v>81</v>
      </c>
    </row>
    <row r="411" spans="1:15" x14ac:dyDescent="0.2">
      <c r="A411" s="8">
        <v>51</v>
      </c>
      <c r="B411" s="8">
        <v>14</v>
      </c>
      <c r="C411">
        <v>1.1399999999999999</v>
      </c>
      <c r="D411" t="s">
        <v>81</v>
      </c>
    </row>
    <row r="412" spans="1:15" x14ac:dyDescent="0.2">
      <c r="A412" s="8">
        <v>53</v>
      </c>
      <c r="B412" s="8">
        <v>14</v>
      </c>
      <c r="C412">
        <v>1.76</v>
      </c>
      <c r="D412" t="s">
        <v>81</v>
      </c>
    </row>
    <row r="413" spans="1:15" x14ac:dyDescent="0.2">
      <c r="A413" s="8">
        <v>54</v>
      </c>
      <c r="B413" s="8">
        <v>15</v>
      </c>
      <c r="C413">
        <v>1.4</v>
      </c>
      <c r="D413" t="s">
        <v>81</v>
      </c>
    </row>
    <row r="414" spans="1:15" x14ac:dyDescent="0.2">
      <c r="A414" s="8">
        <v>60</v>
      </c>
      <c r="B414" s="8">
        <v>15</v>
      </c>
      <c r="C414">
        <v>1.92</v>
      </c>
      <c r="D414" t="s">
        <v>81</v>
      </c>
    </row>
    <row r="415" spans="1:15" x14ac:dyDescent="0.2">
      <c r="A415" s="8">
        <v>44</v>
      </c>
      <c r="B415" s="8">
        <v>5</v>
      </c>
      <c r="C415">
        <v>0.79</v>
      </c>
      <c r="D415" t="s">
        <v>317</v>
      </c>
    </row>
    <row r="416" spans="1:15" x14ac:dyDescent="0.2">
      <c r="A416" s="8">
        <v>49</v>
      </c>
      <c r="B416" s="8">
        <v>10</v>
      </c>
      <c r="C416">
        <v>2.8</v>
      </c>
      <c r="D416" t="s">
        <v>317</v>
      </c>
    </row>
    <row r="417" spans="1:15" x14ac:dyDescent="0.2">
      <c r="A417" s="8">
        <v>50</v>
      </c>
      <c r="B417" s="8">
        <v>10</v>
      </c>
      <c r="C417">
        <v>3.88</v>
      </c>
      <c r="D417" t="s">
        <v>317</v>
      </c>
    </row>
    <row r="418" spans="1:15" x14ac:dyDescent="0.2">
      <c r="A418" s="8">
        <v>51</v>
      </c>
      <c r="B418" s="8">
        <v>11</v>
      </c>
      <c r="C418">
        <v>4.54</v>
      </c>
      <c r="D418" t="s">
        <v>317</v>
      </c>
    </row>
    <row r="419" spans="1:15" x14ac:dyDescent="0.2">
      <c r="A419" s="8">
        <v>53</v>
      </c>
      <c r="B419" s="8">
        <v>11</v>
      </c>
      <c r="C419">
        <v>1.82</v>
      </c>
      <c r="D419" t="s">
        <v>317</v>
      </c>
    </row>
    <row r="420" spans="1:15" x14ac:dyDescent="0.2">
      <c r="A420" s="8">
        <v>54</v>
      </c>
      <c r="B420" s="8">
        <v>11</v>
      </c>
      <c r="C420">
        <v>5.69</v>
      </c>
      <c r="D420" t="s">
        <v>317</v>
      </c>
    </row>
    <row r="421" spans="1:15" x14ac:dyDescent="0.2">
      <c r="A421" s="8">
        <v>56</v>
      </c>
      <c r="B421" s="8">
        <v>8</v>
      </c>
      <c r="C421">
        <v>1.88</v>
      </c>
      <c r="D421" t="s">
        <v>317</v>
      </c>
    </row>
    <row r="422" spans="1:15" x14ac:dyDescent="0.2">
      <c r="A422" s="8">
        <v>63</v>
      </c>
      <c r="B422" s="8">
        <v>5</v>
      </c>
      <c r="C422">
        <v>0.67</v>
      </c>
      <c r="D422" t="s">
        <v>334</v>
      </c>
    </row>
    <row r="423" spans="1:15" x14ac:dyDescent="0.2">
      <c r="A423" s="8">
        <v>29</v>
      </c>
      <c r="B423" s="8">
        <v>9</v>
      </c>
      <c r="C423">
        <v>1.58</v>
      </c>
      <c r="D423" t="s">
        <v>317</v>
      </c>
    </row>
    <row r="424" spans="1:15" x14ac:dyDescent="0.2">
      <c r="A424" s="8">
        <v>30</v>
      </c>
      <c r="B424" s="8">
        <v>10</v>
      </c>
      <c r="C424">
        <v>0.86</v>
      </c>
      <c r="D424" t="s">
        <v>317</v>
      </c>
    </row>
    <row r="425" spans="1:15" x14ac:dyDescent="0.2">
      <c r="A425" s="1">
        <v>1</v>
      </c>
      <c r="B425" s="8">
        <v>2</v>
      </c>
      <c r="C425">
        <v>0.89</v>
      </c>
      <c r="D425" t="s">
        <v>51</v>
      </c>
      <c r="E425" t="s">
        <v>261</v>
      </c>
    </row>
    <row r="426" spans="1:15" x14ac:dyDescent="0.2">
      <c r="A426" s="1">
        <v>2</v>
      </c>
      <c r="B426" s="8">
        <v>4</v>
      </c>
      <c r="C426">
        <v>0.6</v>
      </c>
      <c r="D426" t="s">
        <v>51</v>
      </c>
      <c r="O426" s="6"/>
    </row>
    <row r="427" spans="1:15" x14ac:dyDescent="0.2">
      <c r="A427" s="1">
        <v>3</v>
      </c>
      <c r="B427" s="8">
        <v>3</v>
      </c>
      <c r="C427">
        <v>0.54</v>
      </c>
      <c r="D427" t="s">
        <v>51</v>
      </c>
    </row>
    <row r="428" spans="1:15" x14ac:dyDescent="0.2">
      <c r="A428" s="8">
        <v>4</v>
      </c>
      <c r="B428" s="8">
        <v>5</v>
      </c>
      <c r="C428">
        <v>0.54</v>
      </c>
      <c r="D428" t="s">
        <v>51</v>
      </c>
    </row>
    <row r="429" spans="1:15" x14ac:dyDescent="0.2">
      <c r="A429" s="8">
        <v>5</v>
      </c>
      <c r="B429" s="8">
        <v>5</v>
      </c>
      <c r="C429">
        <v>0.61</v>
      </c>
      <c r="D429" t="s">
        <v>51</v>
      </c>
    </row>
    <row r="430" spans="1:15" x14ac:dyDescent="0.2">
      <c r="A430" s="8">
        <v>6</v>
      </c>
      <c r="B430" s="8">
        <v>6</v>
      </c>
      <c r="C430">
        <v>0.53</v>
      </c>
      <c r="D430" t="s">
        <v>51</v>
      </c>
    </row>
    <row r="431" spans="1:15" x14ac:dyDescent="0.2">
      <c r="A431" s="8">
        <v>7</v>
      </c>
      <c r="B431" s="8">
        <v>2</v>
      </c>
      <c r="C431">
        <v>1.04</v>
      </c>
      <c r="D431" t="s">
        <v>51</v>
      </c>
    </row>
    <row r="432" spans="1:15" x14ac:dyDescent="0.2">
      <c r="A432" s="8">
        <v>8</v>
      </c>
      <c r="B432" s="8">
        <v>5</v>
      </c>
      <c r="C432">
        <v>1.08</v>
      </c>
      <c r="D432" t="s">
        <v>51</v>
      </c>
    </row>
    <row r="433" spans="1:4" x14ac:dyDescent="0.2">
      <c r="A433" s="8">
        <v>9</v>
      </c>
      <c r="B433" s="8">
        <v>4</v>
      </c>
      <c r="C433">
        <v>1.1200000000000001</v>
      </c>
      <c r="D433" t="s">
        <v>51</v>
      </c>
    </row>
    <row r="434" spans="1:4" x14ac:dyDescent="0.2">
      <c r="A434" s="8">
        <v>10</v>
      </c>
      <c r="B434" s="8">
        <v>8</v>
      </c>
      <c r="C434">
        <v>0.71</v>
      </c>
      <c r="D434" t="s">
        <v>51</v>
      </c>
    </row>
    <row r="435" spans="1:4" x14ac:dyDescent="0.2">
      <c r="A435" s="8">
        <v>11</v>
      </c>
      <c r="B435" s="8">
        <v>4</v>
      </c>
      <c r="C435">
        <v>0.83</v>
      </c>
      <c r="D435" t="s">
        <v>51</v>
      </c>
    </row>
    <row r="436" spans="1:4" x14ac:dyDescent="0.2">
      <c r="A436" s="8">
        <v>12</v>
      </c>
      <c r="B436" s="8">
        <v>5</v>
      </c>
      <c r="C436">
        <v>0.86</v>
      </c>
      <c r="D436" t="s">
        <v>51</v>
      </c>
    </row>
    <row r="437" spans="1:4" x14ac:dyDescent="0.2">
      <c r="A437" s="8">
        <v>13</v>
      </c>
      <c r="B437" s="8">
        <v>4</v>
      </c>
      <c r="C437">
        <v>0.66</v>
      </c>
      <c r="D437" t="s">
        <v>51</v>
      </c>
    </row>
    <row r="438" spans="1:4" x14ac:dyDescent="0.2">
      <c r="A438" s="8">
        <v>14</v>
      </c>
      <c r="B438" s="8">
        <v>3</v>
      </c>
      <c r="C438">
        <v>1.1100000000000001</v>
      </c>
      <c r="D438" t="s">
        <v>51</v>
      </c>
    </row>
    <row r="439" spans="1:4" x14ac:dyDescent="0.2">
      <c r="A439" s="8">
        <v>15</v>
      </c>
      <c r="B439" s="8">
        <v>2</v>
      </c>
      <c r="C439">
        <v>0.82</v>
      </c>
      <c r="D439" t="s">
        <v>51</v>
      </c>
    </row>
    <row r="440" spans="1:4" x14ac:dyDescent="0.2">
      <c r="A440" s="8">
        <v>16</v>
      </c>
      <c r="B440" s="8">
        <v>4</v>
      </c>
      <c r="C440">
        <v>1</v>
      </c>
      <c r="D440" t="s">
        <v>51</v>
      </c>
    </row>
    <row r="441" spans="1:4" x14ac:dyDescent="0.2">
      <c r="A441" s="8">
        <v>17</v>
      </c>
      <c r="B441" s="8">
        <v>4</v>
      </c>
      <c r="C441">
        <v>0.99</v>
      </c>
      <c r="D441" t="s">
        <v>51</v>
      </c>
    </row>
    <row r="442" spans="1:4" x14ac:dyDescent="0.2">
      <c r="A442" s="8">
        <v>19</v>
      </c>
      <c r="B442" s="8">
        <v>5</v>
      </c>
      <c r="C442">
        <v>1.33</v>
      </c>
      <c r="D442" t="s">
        <v>51</v>
      </c>
    </row>
    <row r="443" spans="1:4" x14ac:dyDescent="0.2">
      <c r="A443" s="8">
        <v>20</v>
      </c>
      <c r="B443" s="8">
        <v>2</v>
      </c>
      <c r="C443">
        <v>1.24</v>
      </c>
      <c r="D443" t="s">
        <v>51</v>
      </c>
    </row>
    <row r="444" spans="1:4" x14ac:dyDescent="0.2">
      <c r="A444" s="8">
        <v>21</v>
      </c>
      <c r="B444" s="8">
        <v>4</v>
      </c>
      <c r="C444">
        <v>1.36</v>
      </c>
      <c r="D444" t="s">
        <v>51</v>
      </c>
    </row>
    <row r="445" spans="1:4" x14ac:dyDescent="0.2">
      <c r="A445" s="8">
        <v>22</v>
      </c>
      <c r="B445" s="8">
        <v>4</v>
      </c>
      <c r="C445">
        <v>1.38</v>
      </c>
      <c r="D445" t="s">
        <v>51</v>
      </c>
    </row>
    <row r="446" spans="1:4" x14ac:dyDescent="0.2">
      <c r="A446" s="8">
        <v>23</v>
      </c>
      <c r="B446" s="8">
        <v>6</v>
      </c>
      <c r="C446">
        <v>1.26</v>
      </c>
      <c r="D446" t="s">
        <v>51</v>
      </c>
    </row>
    <row r="447" spans="1:4" x14ac:dyDescent="0.2">
      <c r="A447" s="8">
        <v>24</v>
      </c>
      <c r="B447" s="8">
        <v>5</v>
      </c>
      <c r="C447">
        <v>1.48</v>
      </c>
      <c r="D447" t="s">
        <v>51</v>
      </c>
    </row>
    <row r="448" spans="1:4" x14ac:dyDescent="0.2">
      <c r="A448" s="8">
        <v>25</v>
      </c>
      <c r="B448" s="8">
        <v>27</v>
      </c>
      <c r="C448">
        <v>0.42</v>
      </c>
      <c r="D448" t="s">
        <v>310</v>
      </c>
    </row>
    <row r="449" spans="1:4" x14ac:dyDescent="0.2">
      <c r="A449" s="8">
        <v>5</v>
      </c>
      <c r="B449" s="8">
        <v>3</v>
      </c>
      <c r="C449">
        <v>0.36</v>
      </c>
      <c r="D449" t="s">
        <v>104</v>
      </c>
    </row>
    <row r="450" spans="1:4" x14ac:dyDescent="0.2">
      <c r="A450" s="8">
        <v>9</v>
      </c>
      <c r="B450" s="8">
        <v>3</v>
      </c>
      <c r="C450">
        <v>0.62</v>
      </c>
      <c r="D450" t="s">
        <v>104</v>
      </c>
    </row>
    <row r="451" spans="1:4" x14ac:dyDescent="0.2">
      <c r="A451" s="8">
        <v>10</v>
      </c>
      <c r="B451" s="8">
        <v>6</v>
      </c>
      <c r="C451">
        <v>0.63</v>
      </c>
      <c r="D451" t="s">
        <v>104</v>
      </c>
    </row>
    <row r="452" spans="1:4" x14ac:dyDescent="0.2">
      <c r="A452" s="8">
        <v>12</v>
      </c>
      <c r="B452" s="8">
        <v>2</v>
      </c>
      <c r="C452">
        <v>1</v>
      </c>
      <c r="D452" t="s">
        <v>104</v>
      </c>
    </row>
    <row r="453" spans="1:4" x14ac:dyDescent="0.2">
      <c r="A453" s="8">
        <v>13</v>
      </c>
      <c r="B453" s="8">
        <v>2</v>
      </c>
      <c r="C453">
        <v>0.64</v>
      </c>
      <c r="D453" t="s">
        <v>104</v>
      </c>
    </row>
    <row r="454" spans="1:4" x14ac:dyDescent="0.2">
      <c r="A454" s="8">
        <v>14</v>
      </c>
      <c r="B454" s="8">
        <v>2</v>
      </c>
      <c r="C454">
        <v>0.49</v>
      </c>
      <c r="D454" t="s">
        <v>104</v>
      </c>
    </row>
    <row r="455" spans="1:4" x14ac:dyDescent="0.2">
      <c r="A455" s="8">
        <v>17</v>
      </c>
      <c r="B455" s="8">
        <v>3</v>
      </c>
      <c r="C455">
        <v>0.63</v>
      </c>
      <c r="D455" t="s">
        <v>104</v>
      </c>
    </row>
    <row r="456" spans="1:4" x14ac:dyDescent="0.2">
      <c r="A456" s="8">
        <v>18</v>
      </c>
      <c r="B456" s="8">
        <v>3</v>
      </c>
      <c r="C456">
        <v>0.46</v>
      </c>
      <c r="D456" t="s">
        <v>104</v>
      </c>
    </row>
    <row r="457" spans="1:4" x14ac:dyDescent="0.2">
      <c r="A457" s="8">
        <v>31</v>
      </c>
      <c r="B457" s="8">
        <v>5</v>
      </c>
      <c r="C457">
        <v>0.59</v>
      </c>
      <c r="D457" t="s">
        <v>104</v>
      </c>
    </row>
    <row r="458" spans="1:4" x14ac:dyDescent="0.2">
      <c r="A458" s="8">
        <v>33</v>
      </c>
      <c r="B458" s="8">
        <v>3</v>
      </c>
      <c r="C458">
        <v>0.57999999999999996</v>
      </c>
      <c r="D458" t="s">
        <v>104</v>
      </c>
    </row>
    <row r="459" spans="1:4" x14ac:dyDescent="0.2">
      <c r="A459" s="8">
        <v>35</v>
      </c>
      <c r="B459" s="8">
        <v>5</v>
      </c>
      <c r="C459">
        <v>1.27</v>
      </c>
      <c r="D459" t="s">
        <v>104</v>
      </c>
    </row>
    <row r="460" spans="1:4" x14ac:dyDescent="0.2">
      <c r="A460" s="8">
        <v>41</v>
      </c>
      <c r="B460" s="8">
        <v>7</v>
      </c>
      <c r="C460">
        <v>1.37</v>
      </c>
      <c r="D460" t="s">
        <v>104</v>
      </c>
    </row>
    <row r="461" spans="1:4" x14ac:dyDescent="0.2">
      <c r="A461" s="8">
        <v>50</v>
      </c>
      <c r="B461" s="8">
        <v>8</v>
      </c>
      <c r="C461">
        <v>0.68</v>
      </c>
      <c r="D461" t="s">
        <v>104</v>
      </c>
    </row>
    <row r="462" spans="1:4" x14ac:dyDescent="0.2">
      <c r="A462" s="8">
        <v>55</v>
      </c>
      <c r="B462" s="8">
        <v>10</v>
      </c>
      <c r="C462">
        <v>1.33</v>
      </c>
      <c r="D462" t="s">
        <v>104</v>
      </c>
    </row>
    <row r="463" spans="1:4" x14ac:dyDescent="0.2">
      <c r="A463" s="8">
        <v>56</v>
      </c>
      <c r="B463" s="8">
        <v>5</v>
      </c>
      <c r="C463">
        <v>1.57</v>
      </c>
      <c r="D463" t="s">
        <v>104</v>
      </c>
    </row>
    <row r="464" spans="1:4" x14ac:dyDescent="0.2">
      <c r="A464" s="8">
        <v>57</v>
      </c>
      <c r="B464" s="8">
        <v>4</v>
      </c>
      <c r="C464">
        <v>1.21</v>
      </c>
      <c r="D464" t="s">
        <v>104</v>
      </c>
    </row>
    <row r="465" spans="1:4" x14ac:dyDescent="0.2">
      <c r="A465" s="8">
        <v>58</v>
      </c>
      <c r="B465" s="8">
        <v>9</v>
      </c>
      <c r="C465">
        <v>1.69</v>
      </c>
      <c r="D465" t="s">
        <v>104</v>
      </c>
    </row>
    <row r="466" spans="1:4" x14ac:dyDescent="0.2">
      <c r="A466" s="8">
        <v>59</v>
      </c>
      <c r="B466" s="8">
        <v>8</v>
      </c>
      <c r="C466">
        <v>1.82</v>
      </c>
      <c r="D466" t="s">
        <v>104</v>
      </c>
    </row>
    <row r="467" spans="1:4" x14ac:dyDescent="0.2">
      <c r="A467" s="8">
        <v>60</v>
      </c>
      <c r="B467" s="8">
        <v>5</v>
      </c>
      <c r="C467">
        <v>4.17</v>
      </c>
      <c r="D467" t="s">
        <v>104</v>
      </c>
    </row>
    <row r="468" spans="1:4" x14ac:dyDescent="0.2">
      <c r="A468" s="8">
        <v>62</v>
      </c>
      <c r="B468" s="8">
        <v>6</v>
      </c>
      <c r="C468">
        <v>3.01</v>
      </c>
      <c r="D468" t="s">
        <v>104</v>
      </c>
    </row>
    <row r="469" spans="1:4" x14ac:dyDescent="0.2">
      <c r="A469" s="8">
        <v>67</v>
      </c>
      <c r="B469" s="8">
        <v>5</v>
      </c>
      <c r="C469">
        <v>0.77</v>
      </c>
      <c r="D469" t="s">
        <v>104</v>
      </c>
    </row>
    <row r="470" spans="1:4" x14ac:dyDescent="0.2">
      <c r="A470" s="8">
        <v>26</v>
      </c>
      <c r="B470" s="8">
        <v>3</v>
      </c>
      <c r="C470">
        <v>0.36</v>
      </c>
      <c r="D470" t="s">
        <v>154</v>
      </c>
    </row>
    <row r="471" spans="1:4" x14ac:dyDescent="0.2">
      <c r="A471" s="8">
        <v>49</v>
      </c>
      <c r="B471" s="8">
        <v>7</v>
      </c>
      <c r="C471">
        <v>0.62</v>
      </c>
      <c r="D471" t="s">
        <v>154</v>
      </c>
    </row>
    <row r="472" spans="1:4" x14ac:dyDescent="0.2">
      <c r="A472" s="8">
        <v>50</v>
      </c>
      <c r="B472" s="8">
        <v>7</v>
      </c>
      <c r="C472">
        <v>1.38</v>
      </c>
      <c r="D472" t="s">
        <v>154</v>
      </c>
    </row>
    <row r="473" spans="1:4" x14ac:dyDescent="0.2">
      <c r="A473" s="8">
        <v>51</v>
      </c>
      <c r="B473" s="8">
        <v>8</v>
      </c>
      <c r="C473">
        <v>0.98</v>
      </c>
      <c r="D473" t="s">
        <v>154</v>
      </c>
    </row>
    <row r="474" spans="1:4" x14ac:dyDescent="0.2">
      <c r="A474" s="8">
        <v>53</v>
      </c>
      <c r="B474" s="8">
        <v>8</v>
      </c>
      <c r="C474">
        <v>0.97</v>
      </c>
      <c r="D474" t="s">
        <v>154</v>
      </c>
    </row>
    <row r="475" spans="1:4" x14ac:dyDescent="0.2">
      <c r="A475" s="8">
        <v>54</v>
      </c>
      <c r="B475" s="8">
        <v>7</v>
      </c>
      <c r="C475">
        <v>0.8</v>
      </c>
      <c r="D475" t="s">
        <v>154</v>
      </c>
    </row>
    <row r="476" spans="1:4" x14ac:dyDescent="0.2">
      <c r="A476" s="8">
        <v>38</v>
      </c>
      <c r="B476" s="8">
        <v>7</v>
      </c>
      <c r="C476">
        <v>0.81</v>
      </c>
      <c r="D476" t="s">
        <v>55</v>
      </c>
    </row>
    <row r="477" spans="1:4" x14ac:dyDescent="0.2">
      <c r="A477" s="8">
        <v>40</v>
      </c>
      <c r="B477" s="8">
        <v>11</v>
      </c>
      <c r="C477">
        <v>0.5</v>
      </c>
      <c r="D477" t="s">
        <v>55</v>
      </c>
    </row>
    <row r="478" spans="1:4" x14ac:dyDescent="0.2">
      <c r="A478" s="8">
        <v>43</v>
      </c>
      <c r="B478" s="8">
        <v>8</v>
      </c>
      <c r="C478">
        <v>0.41</v>
      </c>
      <c r="D478" t="s">
        <v>55</v>
      </c>
    </row>
    <row r="479" spans="1:4" x14ac:dyDescent="0.2">
      <c r="A479" s="8">
        <v>44</v>
      </c>
      <c r="B479" s="8">
        <v>8</v>
      </c>
      <c r="C479">
        <v>0.35</v>
      </c>
      <c r="D479" t="s">
        <v>55</v>
      </c>
    </row>
    <row r="480" spans="1:4" x14ac:dyDescent="0.2">
      <c r="A480" s="8">
        <v>45</v>
      </c>
      <c r="B480" s="8">
        <v>8</v>
      </c>
      <c r="C480">
        <v>0.22</v>
      </c>
      <c r="D480" t="s">
        <v>55</v>
      </c>
    </row>
    <row r="481" spans="1:15" x14ac:dyDescent="0.2">
      <c r="A481" s="8">
        <v>46</v>
      </c>
      <c r="B481" s="8">
        <v>5</v>
      </c>
      <c r="C481">
        <v>0.34</v>
      </c>
      <c r="D481" t="s">
        <v>55</v>
      </c>
    </row>
    <row r="482" spans="1:15" x14ac:dyDescent="0.2">
      <c r="A482" s="8">
        <v>47</v>
      </c>
      <c r="B482" s="8">
        <v>8</v>
      </c>
      <c r="C482">
        <v>0.28000000000000003</v>
      </c>
      <c r="D482" t="s">
        <v>55</v>
      </c>
    </row>
    <row r="483" spans="1:15" x14ac:dyDescent="0.2">
      <c r="A483" s="8">
        <v>54</v>
      </c>
      <c r="B483" s="8">
        <v>13</v>
      </c>
      <c r="C483">
        <v>0.61</v>
      </c>
      <c r="D483" t="s">
        <v>55</v>
      </c>
    </row>
    <row r="484" spans="1:15" x14ac:dyDescent="0.2">
      <c r="A484" s="8">
        <v>10</v>
      </c>
      <c r="B484" s="8">
        <v>15</v>
      </c>
      <c r="C484">
        <v>2.7</v>
      </c>
      <c r="D484" t="s">
        <v>55</v>
      </c>
    </row>
    <row r="485" spans="1:15" x14ac:dyDescent="0.2">
      <c r="A485" s="1">
        <v>1</v>
      </c>
      <c r="B485" s="8">
        <v>8</v>
      </c>
      <c r="C485">
        <v>1.93</v>
      </c>
      <c r="D485" t="s">
        <v>55</v>
      </c>
      <c r="E485" t="s">
        <v>266</v>
      </c>
    </row>
    <row r="486" spans="1:15" x14ac:dyDescent="0.2">
      <c r="A486" s="1">
        <v>2</v>
      </c>
      <c r="B486" s="8">
        <v>12</v>
      </c>
      <c r="C486">
        <v>4.88</v>
      </c>
      <c r="D486" t="s">
        <v>55</v>
      </c>
      <c r="O486" s="6"/>
    </row>
    <row r="487" spans="1:15" x14ac:dyDescent="0.2">
      <c r="A487" s="1">
        <v>3</v>
      </c>
      <c r="B487" s="8">
        <v>11</v>
      </c>
      <c r="C487">
        <v>3.29</v>
      </c>
      <c r="D487" t="s">
        <v>55</v>
      </c>
    </row>
    <row r="488" spans="1:15" x14ac:dyDescent="0.2">
      <c r="A488" s="8">
        <v>4</v>
      </c>
      <c r="B488" s="8">
        <v>11</v>
      </c>
      <c r="C488">
        <v>3.95</v>
      </c>
      <c r="D488" t="s">
        <v>55</v>
      </c>
    </row>
    <row r="489" spans="1:15" x14ac:dyDescent="0.2">
      <c r="A489" s="8">
        <v>5</v>
      </c>
      <c r="B489" s="8">
        <v>13</v>
      </c>
      <c r="C489">
        <v>3.36</v>
      </c>
      <c r="D489" t="s">
        <v>55</v>
      </c>
    </row>
    <row r="490" spans="1:15" x14ac:dyDescent="0.2">
      <c r="A490" s="8">
        <v>6</v>
      </c>
      <c r="B490" s="8">
        <v>14</v>
      </c>
      <c r="C490">
        <v>2.71</v>
      </c>
      <c r="D490" t="s">
        <v>55</v>
      </c>
    </row>
    <row r="491" spans="1:15" x14ac:dyDescent="0.2">
      <c r="A491" s="8">
        <v>7</v>
      </c>
      <c r="B491" s="8">
        <v>8</v>
      </c>
      <c r="C491">
        <v>2.09</v>
      </c>
      <c r="D491" t="s">
        <v>55</v>
      </c>
    </row>
    <row r="492" spans="1:15" x14ac:dyDescent="0.2">
      <c r="A492" s="8">
        <v>8</v>
      </c>
      <c r="B492" s="8">
        <v>12</v>
      </c>
      <c r="C492">
        <v>2.2999999999999998</v>
      </c>
      <c r="D492" t="s">
        <v>55</v>
      </c>
    </row>
    <row r="493" spans="1:15" x14ac:dyDescent="0.2">
      <c r="A493" s="8">
        <v>9</v>
      </c>
      <c r="B493" s="8">
        <v>10</v>
      </c>
      <c r="C493">
        <v>2.46</v>
      </c>
      <c r="D493" t="s">
        <v>55</v>
      </c>
    </row>
    <row r="494" spans="1:15" x14ac:dyDescent="0.2">
      <c r="A494" s="8">
        <v>11</v>
      </c>
      <c r="B494" s="8">
        <v>10</v>
      </c>
      <c r="C494">
        <v>2.02</v>
      </c>
      <c r="D494" t="s">
        <v>55</v>
      </c>
    </row>
    <row r="495" spans="1:15" x14ac:dyDescent="0.2">
      <c r="A495" s="8">
        <v>12</v>
      </c>
      <c r="B495" s="8">
        <v>13</v>
      </c>
      <c r="C495">
        <v>1.95</v>
      </c>
      <c r="D495" t="s">
        <v>55</v>
      </c>
    </row>
    <row r="496" spans="1:15" x14ac:dyDescent="0.2">
      <c r="A496" s="8">
        <v>13</v>
      </c>
      <c r="B496" s="8">
        <v>10</v>
      </c>
      <c r="C496">
        <v>2.63</v>
      </c>
      <c r="D496" t="s">
        <v>55</v>
      </c>
    </row>
    <row r="497" spans="1:4" x14ac:dyDescent="0.2">
      <c r="A497" s="8">
        <v>14</v>
      </c>
      <c r="B497" s="8">
        <v>9</v>
      </c>
      <c r="C497">
        <v>2.1800000000000002</v>
      </c>
      <c r="D497" t="s">
        <v>55</v>
      </c>
    </row>
    <row r="498" spans="1:4" x14ac:dyDescent="0.2">
      <c r="A498" s="8">
        <v>15</v>
      </c>
      <c r="B498" s="8">
        <v>8</v>
      </c>
      <c r="C498">
        <v>2.41</v>
      </c>
      <c r="D498" t="s">
        <v>55</v>
      </c>
    </row>
    <row r="499" spans="1:4" x14ac:dyDescent="0.2">
      <c r="A499" s="8">
        <v>16</v>
      </c>
      <c r="B499" s="8">
        <v>10</v>
      </c>
      <c r="C499">
        <v>1.98</v>
      </c>
      <c r="D499" t="s">
        <v>55</v>
      </c>
    </row>
    <row r="500" spans="1:4" x14ac:dyDescent="0.2">
      <c r="A500" s="8">
        <v>17</v>
      </c>
      <c r="B500" s="8">
        <v>10</v>
      </c>
      <c r="C500">
        <v>2.16</v>
      </c>
      <c r="D500" t="s">
        <v>55</v>
      </c>
    </row>
    <row r="501" spans="1:4" x14ac:dyDescent="0.2">
      <c r="A501" s="8">
        <v>18</v>
      </c>
      <c r="B501" s="8">
        <v>9</v>
      </c>
      <c r="C501">
        <v>0.77</v>
      </c>
      <c r="D501" t="s">
        <v>55</v>
      </c>
    </row>
    <row r="502" spans="1:4" x14ac:dyDescent="0.2">
      <c r="A502" s="8">
        <v>19</v>
      </c>
      <c r="B502" s="8">
        <v>11</v>
      </c>
      <c r="C502">
        <v>2.2000000000000002</v>
      </c>
      <c r="D502" t="s">
        <v>55</v>
      </c>
    </row>
    <row r="503" spans="1:4" x14ac:dyDescent="0.2">
      <c r="A503" s="8">
        <v>20</v>
      </c>
      <c r="B503" s="8">
        <v>8</v>
      </c>
      <c r="C503">
        <v>1.84</v>
      </c>
      <c r="D503" t="s">
        <v>55</v>
      </c>
    </row>
    <row r="504" spans="1:4" x14ac:dyDescent="0.2">
      <c r="A504" s="8">
        <v>21</v>
      </c>
      <c r="B504" s="8">
        <v>10</v>
      </c>
      <c r="C504">
        <v>1.93</v>
      </c>
      <c r="D504" t="s">
        <v>55</v>
      </c>
    </row>
    <row r="505" spans="1:4" x14ac:dyDescent="0.2">
      <c r="A505" s="8">
        <v>22</v>
      </c>
      <c r="B505" s="8">
        <v>10</v>
      </c>
      <c r="C505">
        <v>2.06</v>
      </c>
      <c r="D505" t="s">
        <v>55</v>
      </c>
    </row>
    <row r="506" spans="1:4" x14ac:dyDescent="0.2">
      <c r="A506" s="8">
        <v>23</v>
      </c>
      <c r="B506" s="8">
        <v>12</v>
      </c>
      <c r="C506">
        <v>2.17</v>
      </c>
      <c r="D506" t="s">
        <v>55</v>
      </c>
    </row>
    <row r="507" spans="1:4" x14ac:dyDescent="0.2">
      <c r="A507" s="8">
        <v>24</v>
      </c>
      <c r="B507" s="8">
        <v>11</v>
      </c>
      <c r="C507">
        <v>1.81</v>
      </c>
      <c r="D507" t="s">
        <v>55</v>
      </c>
    </row>
    <row r="508" spans="1:4" x14ac:dyDescent="0.2">
      <c r="A508" s="8">
        <v>25</v>
      </c>
      <c r="B508" s="8">
        <v>11</v>
      </c>
      <c r="C508">
        <v>0.76</v>
      </c>
      <c r="D508" t="s">
        <v>55</v>
      </c>
    </row>
    <row r="509" spans="1:4" x14ac:dyDescent="0.2">
      <c r="A509" s="8">
        <v>26</v>
      </c>
      <c r="B509" s="8">
        <v>8</v>
      </c>
      <c r="C509">
        <v>1.41</v>
      </c>
      <c r="D509" t="s">
        <v>55</v>
      </c>
    </row>
    <row r="510" spans="1:4" x14ac:dyDescent="0.2">
      <c r="A510" s="8">
        <v>27</v>
      </c>
      <c r="B510" s="8">
        <v>10</v>
      </c>
      <c r="C510">
        <v>0.74</v>
      </c>
      <c r="D510" t="s">
        <v>55</v>
      </c>
    </row>
    <row r="511" spans="1:4" x14ac:dyDescent="0.2">
      <c r="A511" s="8">
        <v>28</v>
      </c>
      <c r="B511" s="8">
        <v>9</v>
      </c>
      <c r="C511">
        <v>0.54</v>
      </c>
      <c r="D511" t="s">
        <v>55</v>
      </c>
    </row>
    <row r="512" spans="1:4" x14ac:dyDescent="0.2">
      <c r="A512" s="8">
        <v>29</v>
      </c>
      <c r="B512" s="8">
        <v>11</v>
      </c>
      <c r="C512">
        <v>1.2</v>
      </c>
      <c r="D512" t="s">
        <v>55</v>
      </c>
    </row>
    <row r="513" spans="1:15" x14ac:dyDescent="0.2">
      <c r="A513" s="8">
        <v>31</v>
      </c>
      <c r="B513" s="8">
        <v>9</v>
      </c>
      <c r="C513">
        <v>0.78</v>
      </c>
      <c r="D513" t="s">
        <v>55</v>
      </c>
    </row>
    <row r="514" spans="1:15" x14ac:dyDescent="0.2">
      <c r="A514" s="8">
        <v>32</v>
      </c>
      <c r="B514" s="8">
        <v>6</v>
      </c>
      <c r="C514">
        <v>0.54</v>
      </c>
      <c r="D514" t="s">
        <v>55</v>
      </c>
    </row>
    <row r="515" spans="1:15" x14ac:dyDescent="0.2">
      <c r="A515" s="8">
        <v>33</v>
      </c>
      <c r="B515" s="8">
        <v>8</v>
      </c>
      <c r="C515">
        <v>0.54</v>
      </c>
      <c r="D515" t="s">
        <v>55</v>
      </c>
    </row>
    <row r="516" spans="1:15" x14ac:dyDescent="0.2">
      <c r="A516" s="8">
        <v>34</v>
      </c>
      <c r="B516" s="8">
        <v>8</v>
      </c>
      <c r="C516">
        <v>0.52</v>
      </c>
      <c r="D516" t="s">
        <v>55</v>
      </c>
    </row>
    <row r="517" spans="1:15" x14ac:dyDescent="0.2">
      <c r="A517" s="8">
        <v>35</v>
      </c>
      <c r="B517" s="8">
        <v>11</v>
      </c>
      <c r="C517">
        <v>0.63</v>
      </c>
      <c r="D517" t="s">
        <v>55</v>
      </c>
    </row>
    <row r="518" spans="1:15" x14ac:dyDescent="0.2">
      <c r="A518" s="8">
        <v>55</v>
      </c>
      <c r="B518" s="8">
        <v>8</v>
      </c>
      <c r="C518">
        <v>1.24</v>
      </c>
      <c r="D518" t="s">
        <v>335</v>
      </c>
    </row>
    <row r="519" spans="1:15" x14ac:dyDescent="0.2">
      <c r="A519" s="1">
        <v>1</v>
      </c>
      <c r="B519" s="8">
        <v>5</v>
      </c>
      <c r="C519">
        <v>1.66</v>
      </c>
      <c r="D519" t="s">
        <v>53</v>
      </c>
      <c r="E519" t="s">
        <v>264</v>
      </c>
    </row>
    <row r="520" spans="1:15" x14ac:dyDescent="0.2">
      <c r="A520" s="1">
        <v>2</v>
      </c>
      <c r="B520" s="8">
        <v>7</v>
      </c>
      <c r="C520">
        <v>1.58</v>
      </c>
      <c r="D520" t="s">
        <v>53</v>
      </c>
      <c r="O520" s="6"/>
    </row>
    <row r="521" spans="1:15" x14ac:dyDescent="0.2">
      <c r="A521" s="1">
        <v>3</v>
      </c>
      <c r="B521" s="8">
        <v>6</v>
      </c>
      <c r="C521">
        <v>0.94</v>
      </c>
      <c r="D521" t="s">
        <v>53</v>
      </c>
    </row>
    <row r="522" spans="1:15" x14ac:dyDescent="0.2">
      <c r="A522" s="8">
        <v>4</v>
      </c>
      <c r="B522" s="8">
        <v>7</v>
      </c>
      <c r="C522">
        <v>0.92</v>
      </c>
      <c r="D522" t="s">
        <v>53</v>
      </c>
    </row>
    <row r="523" spans="1:15" x14ac:dyDescent="0.2">
      <c r="A523" s="8">
        <v>5</v>
      </c>
      <c r="B523" s="8">
        <v>8</v>
      </c>
      <c r="C523">
        <v>1</v>
      </c>
      <c r="D523" t="s">
        <v>53</v>
      </c>
    </row>
    <row r="524" spans="1:15" x14ac:dyDescent="0.2">
      <c r="A524" s="8">
        <v>9</v>
      </c>
      <c r="B524" s="8">
        <v>6</v>
      </c>
      <c r="C524">
        <v>1.54</v>
      </c>
      <c r="D524" t="s">
        <v>53</v>
      </c>
    </row>
    <row r="525" spans="1:15" x14ac:dyDescent="0.2">
      <c r="A525" s="8">
        <v>58</v>
      </c>
      <c r="B525" s="8">
        <v>12</v>
      </c>
      <c r="C525">
        <v>1.59</v>
      </c>
      <c r="D525" t="s">
        <v>336</v>
      </c>
    </row>
    <row r="526" spans="1:15" x14ac:dyDescent="0.2">
      <c r="A526" s="8">
        <v>62</v>
      </c>
      <c r="B526" s="8">
        <v>10</v>
      </c>
      <c r="C526">
        <v>0.93</v>
      </c>
      <c r="D526" t="s">
        <v>336</v>
      </c>
    </row>
    <row r="527" spans="1:15" x14ac:dyDescent="0.2">
      <c r="A527" s="8">
        <v>33</v>
      </c>
      <c r="B527" s="8">
        <v>21</v>
      </c>
      <c r="C527">
        <v>5.28</v>
      </c>
      <c r="D527" t="s">
        <v>46</v>
      </c>
    </row>
    <row r="528" spans="1:15" x14ac:dyDescent="0.2">
      <c r="A528" s="8">
        <v>37</v>
      </c>
      <c r="B528" s="8">
        <v>16</v>
      </c>
      <c r="C528">
        <v>4.78</v>
      </c>
      <c r="D528" t="s">
        <v>65</v>
      </c>
    </row>
    <row r="529" spans="1:4" x14ac:dyDescent="0.2">
      <c r="A529" s="8">
        <v>37</v>
      </c>
      <c r="B529" s="8">
        <v>21</v>
      </c>
      <c r="C529">
        <v>6.7</v>
      </c>
      <c r="D529" t="s">
        <v>65</v>
      </c>
    </row>
    <row r="530" spans="1:4" x14ac:dyDescent="0.2">
      <c r="A530" s="8">
        <v>37</v>
      </c>
      <c r="B530" s="8">
        <v>23</v>
      </c>
      <c r="C530">
        <v>8.35</v>
      </c>
      <c r="D530" t="s">
        <v>65</v>
      </c>
    </row>
    <row r="531" spans="1:4" x14ac:dyDescent="0.2">
      <c r="A531" s="8">
        <v>37</v>
      </c>
      <c r="B531" s="8">
        <v>25</v>
      </c>
      <c r="C531">
        <v>6.11</v>
      </c>
      <c r="D531" t="s">
        <v>65</v>
      </c>
    </row>
    <row r="532" spans="1:4" x14ac:dyDescent="0.2">
      <c r="A532" s="8">
        <v>37</v>
      </c>
      <c r="B532" s="8">
        <v>26</v>
      </c>
      <c r="C532">
        <v>11.14</v>
      </c>
      <c r="D532" t="s">
        <v>65</v>
      </c>
    </row>
    <row r="533" spans="1:4" x14ac:dyDescent="0.2">
      <c r="A533" s="8">
        <v>37</v>
      </c>
      <c r="B533" s="8">
        <v>27</v>
      </c>
      <c r="C533">
        <v>6.77</v>
      </c>
      <c r="D533" t="s">
        <v>65</v>
      </c>
    </row>
    <row r="534" spans="1:4" x14ac:dyDescent="0.2">
      <c r="A534" s="8">
        <v>37</v>
      </c>
      <c r="B534" s="8">
        <v>28</v>
      </c>
      <c r="C534">
        <v>12.55</v>
      </c>
      <c r="D534" t="s">
        <v>65</v>
      </c>
    </row>
    <row r="535" spans="1:4" x14ac:dyDescent="0.2">
      <c r="A535" s="8">
        <v>37</v>
      </c>
      <c r="B535" s="8">
        <v>29</v>
      </c>
      <c r="C535">
        <v>12.19</v>
      </c>
      <c r="D535" t="s">
        <v>65</v>
      </c>
    </row>
    <row r="536" spans="1:4" x14ac:dyDescent="0.2">
      <c r="A536" s="8">
        <v>37</v>
      </c>
      <c r="B536" s="8">
        <v>30</v>
      </c>
      <c r="C536">
        <v>5.22</v>
      </c>
      <c r="D536" t="s">
        <v>65</v>
      </c>
    </row>
    <row r="537" spans="1:4" x14ac:dyDescent="0.2">
      <c r="A537" s="8">
        <v>38</v>
      </c>
      <c r="B537" s="8">
        <v>14</v>
      </c>
      <c r="C537">
        <v>3.23</v>
      </c>
      <c r="D537" t="s">
        <v>65</v>
      </c>
    </row>
    <row r="538" spans="1:4" x14ac:dyDescent="0.2">
      <c r="A538" s="8">
        <v>38</v>
      </c>
      <c r="B538" s="8">
        <v>19</v>
      </c>
      <c r="C538">
        <v>4.59</v>
      </c>
      <c r="D538" t="s">
        <v>65</v>
      </c>
    </row>
    <row r="539" spans="1:4" x14ac:dyDescent="0.2">
      <c r="A539" s="8">
        <v>38</v>
      </c>
      <c r="B539" s="8">
        <v>21</v>
      </c>
      <c r="C539">
        <v>5.74</v>
      </c>
      <c r="D539" t="s">
        <v>65</v>
      </c>
    </row>
    <row r="540" spans="1:4" x14ac:dyDescent="0.2">
      <c r="A540" s="8">
        <v>38</v>
      </c>
      <c r="B540" s="8">
        <v>23</v>
      </c>
      <c r="C540">
        <v>12.32</v>
      </c>
      <c r="D540" t="s">
        <v>65</v>
      </c>
    </row>
    <row r="541" spans="1:4" x14ac:dyDescent="0.2">
      <c r="A541" s="8">
        <v>38</v>
      </c>
      <c r="B541" s="8">
        <v>24</v>
      </c>
      <c r="C541">
        <v>8.66</v>
      </c>
      <c r="D541" t="s">
        <v>65</v>
      </c>
    </row>
    <row r="542" spans="1:4" x14ac:dyDescent="0.2">
      <c r="A542" s="8">
        <v>38</v>
      </c>
      <c r="B542" s="8">
        <v>27</v>
      </c>
      <c r="C542">
        <v>6.66</v>
      </c>
      <c r="D542" t="s">
        <v>65</v>
      </c>
    </row>
    <row r="543" spans="1:4" x14ac:dyDescent="0.2">
      <c r="A543" s="8">
        <v>38</v>
      </c>
      <c r="B543" s="8">
        <v>28</v>
      </c>
      <c r="C543">
        <v>9.1</v>
      </c>
      <c r="D543" t="s">
        <v>65</v>
      </c>
    </row>
    <row r="544" spans="1:4" x14ac:dyDescent="0.2">
      <c r="A544" s="8">
        <v>38</v>
      </c>
      <c r="B544" s="8">
        <v>29</v>
      </c>
      <c r="C544">
        <v>8.8699999999999992</v>
      </c>
      <c r="D544" t="s">
        <v>65</v>
      </c>
    </row>
    <row r="545" spans="1:4" x14ac:dyDescent="0.2">
      <c r="A545" s="8">
        <v>38</v>
      </c>
      <c r="B545" s="8">
        <v>30</v>
      </c>
      <c r="C545">
        <v>10.45</v>
      </c>
      <c r="D545" t="s">
        <v>65</v>
      </c>
    </row>
    <row r="546" spans="1:4" x14ac:dyDescent="0.2">
      <c r="A546" s="8">
        <v>39</v>
      </c>
      <c r="B546" s="8">
        <v>15</v>
      </c>
      <c r="C546">
        <v>4.13</v>
      </c>
      <c r="D546" t="s">
        <v>65</v>
      </c>
    </row>
    <row r="547" spans="1:4" x14ac:dyDescent="0.2">
      <c r="A547" s="8">
        <v>39</v>
      </c>
      <c r="B547" s="8">
        <v>21</v>
      </c>
      <c r="C547">
        <v>6.25</v>
      </c>
      <c r="D547" t="s">
        <v>65</v>
      </c>
    </row>
    <row r="548" spans="1:4" x14ac:dyDescent="0.2">
      <c r="A548" s="8">
        <v>39</v>
      </c>
      <c r="B548" s="8">
        <v>23</v>
      </c>
      <c r="C548">
        <v>7.87</v>
      </c>
      <c r="D548" t="s">
        <v>65</v>
      </c>
    </row>
    <row r="549" spans="1:4" x14ac:dyDescent="0.2">
      <c r="A549" s="8">
        <v>39</v>
      </c>
      <c r="B549" s="8">
        <v>25</v>
      </c>
      <c r="C549">
        <v>5.91</v>
      </c>
      <c r="D549" t="s">
        <v>65</v>
      </c>
    </row>
    <row r="550" spans="1:4" x14ac:dyDescent="0.2">
      <c r="A550" s="8">
        <v>39</v>
      </c>
      <c r="B550" s="8">
        <v>26</v>
      </c>
      <c r="C550">
        <v>10.63</v>
      </c>
      <c r="D550" t="s">
        <v>65</v>
      </c>
    </row>
    <row r="551" spans="1:4" x14ac:dyDescent="0.2">
      <c r="A551" s="8">
        <v>39</v>
      </c>
      <c r="B551" s="8">
        <v>27</v>
      </c>
      <c r="C551">
        <v>8.34</v>
      </c>
      <c r="D551" t="s">
        <v>65</v>
      </c>
    </row>
    <row r="552" spans="1:4" x14ac:dyDescent="0.2">
      <c r="A552" s="8">
        <v>39</v>
      </c>
      <c r="B552" s="8">
        <v>28</v>
      </c>
      <c r="C552">
        <v>11.82</v>
      </c>
      <c r="D552" t="s">
        <v>65</v>
      </c>
    </row>
    <row r="553" spans="1:4" x14ac:dyDescent="0.2">
      <c r="A553" s="8">
        <v>39</v>
      </c>
      <c r="B553" s="8">
        <v>29</v>
      </c>
      <c r="C553">
        <v>11.36</v>
      </c>
      <c r="D553" t="s">
        <v>65</v>
      </c>
    </row>
    <row r="554" spans="1:4" x14ac:dyDescent="0.2">
      <c r="A554" s="8">
        <v>39</v>
      </c>
      <c r="B554" s="8">
        <v>30</v>
      </c>
      <c r="C554">
        <v>5.38</v>
      </c>
      <c r="D554" t="s">
        <v>65</v>
      </c>
    </row>
    <row r="555" spans="1:4" x14ac:dyDescent="0.2">
      <c r="A555" s="8">
        <v>40</v>
      </c>
      <c r="B555" s="8">
        <v>18</v>
      </c>
      <c r="C555">
        <v>4.6100000000000003</v>
      </c>
      <c r="D555" t="s">
        <v>65</v>
      </c>
    </row>
    <row r="556" spans="1:4" x14ac:dyDescent="0.2">
      <c r="A556" s="8">
        <v>40</v>
      </c>
      <c r="B556" s="8">
        <v>22</v>
      </c>
      <c r="C556">
        <v>6.68</v>
      </c>
      <c r="D556" t="s">
        <v>65</v>
      </c>
    </row>
    <row r="557" spans="1:4" x14ac:dyDescent="0.2">
      <c r="A557" s="8">
        <v>40</v>
      </c>
      <c r="B557" s="8">
        <v>23</v>
      </c>
      <c r="C557">
        <v>8.25</v>
      </c>
      <c r="D557" t="s">
        <v>65</v>
      </c>
    </row>
    <row r="558" spans="1:4" x14ac:dyDescent="0.2">
      <c r="A558" s="8">
        <v>41</v>
      </c>
      <c r="B558" s="8">
        <v>17</v>
      </c>
      <c r="C558">
        <v>1.25</v>
      </c>
      <c r="D558" t="s">
        <v>65</v>
      </c>
    </row>
    <row r="559" spans="1:4" x14ac:dyDescent="0.2">
      <c r="A559" s="8">
        <v>41</v>
      </c>
      <c r="B559" s="8">
        <v>20</v>
      </c>
      <c r="C559">
        <v>1.75</v>
      </c>
      <c r="D559" t="s">
        <v>65</v>
      </c>
    </row>
    <row r="560" spans="1:4" x14ac:dyDescent="0.2">
      <c r="A560" s="8">
        <v>41</v>
      </c>
      <c r="B560" s="8">
        <v>21</v>
      </c>
      <c r="C560">
        <v>2.1</v>
      </c>
      <c r="D560" t="s">
        <v>65</v>
      </c>
    </row>
    <row r="561" spans="1:4" x14ac:dyDescent="0.2">
      <c r="A561" s="8">
        <v>41</v>
      </c>
      <c r="B561" s="8">
        <v>23</v>
      </c>
      <c r="C561">
        <v>17.93</v>
      </c>
      <c r="D561" t="s">
        <v>65</v>
      </c>
    </row>
    <row r="562" spans="1:4" x14ac:dyDescent="0.2">
      <c r="A562" s="8">
        <v>41</v>
      </c>
      <c r="B562" s="8">
        <v>24</v>
      </c>
      <c r="C562">
        <v>3.48</v>
      </c>
      <c r="D562" t="s">
        <v>65</v>
      </c>
    </row>
    <row r="563" spans="1:4" x14ac:dyDescent="0.2">
      <c r="A563" s="8">
        <v>41</v>
      </c>
      <c r="B563" s="8">
        <v>26</v>
      </c>
      <c r="C563">
        <v>7.81</v>
      </c>
      <c r="D563" t="s">
        <v>65</v>
      </c>
    </row>
    <row r="564" spans="1:4" x14ac:dyDescent="0.2">
      <c r="A564" s="8">
        <v>41</v>
      </c>
      <c r="B564" s="8">
        <v>27</v>
      </c>
      <c r="C564">
        <v>3.28</v>
      </c>
      <c r="D564" t="s">
        <v>65</v>
      </c>
    </row>
    <row r="565" spans="1:4" x14ac:dyDescent="0.2">
      <c r="A565" s="8">
        <v>41</v>
      </c>
      <c r="B565" s="8">
        <v>29</v>
      </c>
      <c r="C565">
        <v>3.33</v>
      </c>
      <c r="D565" t="s">
        <v>65</v>
      </c>
    </row>
    <row r="566" spans="1:4" x14ac:dyDescent="0.2">
      <c r="A566" s="8">
        <v>41</v>
      </c>
      <c r="B566" s="8">
        <v>30</v>
      </c>
      <c r="C566">
        <v>15.64</v>
      </c>
      <c r="D566" t="s">
        <v>65</v>
      </c>
    </row>
    <row r="567" spans="1:4" x14ac:dyDescent="0.2">
      <c r="A567" s="8">
        <v>42</v>
      </c>
      <c r="B567" s="8">
        <v>18</v>
      </c>
      <c r="C567">
        <v>5.79</v>
      </c>
      <c r="D567" t="s">
        <v>65</v>
      </c>
    </row>
    <row r="568" spans="1:4" x14ac:dyDescent="0.2">
      <c r="A568" s="8">
        <v>42</v>
      </c>
      <c r="B568" s="8">
        <v>23</v>
      </c>
      <c r="C568">
        <v>7.88</v>
      </c>
      <c r="D568" t="s">
        <v>65</v>
      </c>
    </row>
    <row r="569" spans="1:4" x14ac:dyDescent="0.2">
      <c r="A569" s="8">
        <v>42</v>
      </c>
      <c r="B569" s="8">
        <v>24</v>
      </c>
      <c r="C569">
        <v>9.8699999999999992</v>
      </c>
      <c r="D569" t="s">
        <v>65</v>
      </c>
    </row>
    <row r="570" spans="1:4" x14ac:dyDescent="0.2">
      <c r="A570" s="8">
        <v>43</v>
      </c>
      <c r="B570" s="8">
        <v>15</v>
      </c>
      <c r="C570">
        <v>3.74</v>
      </c>
      <c r="D570" t="s">
        <v>65</v>
      </c>
    </row>
    <row r="571" spans="1:4" x14ac:dyDescent="0.2">
      <c r="A571" s="8">
        <v>43</v>
      </c>
      <c r="B571" s="8">
        <v>21</v>
      </c>
      <c r="C571">
        <v>5.9</v>
      </c>
      <c r="D571" t="s">
        <v>65</v>
      </c>
    </row>
    <row r="572" spans="1:4" x14ac:dyDescent="0.2">
      <c r="A572" s="8">
        <v>43</v>
      </c>
      <c r="B572" s="8">
        <v>23</v>
      </c>
      <c r="C572">
        <v>7.81</v>
      </c>
      <c r="D572" t="s">
        <v>65</v>
      </c>
    </row>
    <row r="573" spans="1:4" x14ac:dyDescent="0.2">
      <c r="A573" s="8">
        <v>43</v>
      </c>
      <c r="B573" s="8">
        <v>25</v>
      </c>
      <c r="C573">
        <v>10.36</v>
      </c>
      <c r="D573" t="s">
        <v>65</v>
      </c>
    </row>
    <row r="574" spans="1:4" x14ac:dyDescent="0.2">
      <c r="A574" s="8">
        <v>43</v>
      </c>
      <c r="B574" s="8">
        <v>26</v>
      </c>
      <c r="C574">
        <v>11.3</v>
      </c>
      <c r="D574" t="s">
        <v>65</v>
      </c>
    </row>
    <row r="575" spans="1:4" x14ac:dyDescent="0.2">
      <c r="A575" s="8">
        <v>43</v>
      </c>
      <c r="B575" s="8">
        <v>28</v>
      </c>
      <c r="C575">
        <v>13.29</v>
      </c>
      <c r="D575" t="s">
        <v>65</v>
      </c>
    </row>
    <row r="576" spans="1:4" x14ac:dyDescent="0.2">
      <c r="A576" s="8">
        <v>43</v>
      </c>
      <c r="B576" s="8">
        <v>29</v>
      </c>
      <c r="C576">
        <v>13.34</v>
      </c>
      <c r="D576" t="s">
        <v>65</v>
      </c>
    </row>
    <row r="577" spans="1:4" x14ac:dyDescent="0.2">
      <c r="A577" s="8">
        <v>43</v>
      </c>
      <c r="B577" s="8">
        <v>30</v>
      </c>
      <c r="C577">
        <v>8.75</v>
      </c>
      <c r="D577" t="s">
        <v>65</v>
      </c>
    </row>
    <row r="578" spans="1:4" x14ac:dyDescent="0.2">
      <c r="A578" s="8">
        <v>44</v>
      </c>
      <c r="B578" s="8">
        <v>16</v>
      </c>
      <c r="C578">
        <v>3.69</v>
      </c>
      <c r="D578" t="s">
        <v>65</v>
      </c>
    </row>
    <row r="579" spans="1:4" x14ac:dyDescent="0.2">
      <c r="A579" s="8">
        <v>44</v>
      </c>
      <c r="B579" s="8">
        <v>22</v>
      </c>
      <c r="C579">
        <v>6.14</v>
      </c>
      <c r="D579" t="s">
        <v>65</v>
      </c>
    </row>
    <row r="580" spans="1:4" x14ac:dyDescent="0.2">
      <c r="A580" s="8">
        <v>44</v>
      </c>
      <c r="B580" s="8">
        <v>23</v>
      </c>
      <c r="C580">
        <v>7.9</v>
      </c>
      <c r="D580" t="s">
        <v>65</v>
      </c>
    </row>
    <row r="581" spans="1:4" x14ac:dyDescent="0.2">
      <c r="A581" s="8">
        <v>44</v>
      </c>
      <c r="B581" s="8">
        <v>25</v>
      </c>
      <c r="C581">
        <v>8.18</v>
      </c>
      <c r="D581" t="s">
        <v>65</v>
      </c>
    </row>
    <row r="582" spans="1:4" x14ac:dyDescent="0.2">
      <c r="A582" s="8">
        <v>44</v>
      </c>
      <c r="B582" s="8">
        <v>26</v>
      </c>
      <c r="C582">
        <v>10.92</v>
      </c>
      <c r="D582" t="s">
        <v>65</v>
      </c>
    </row>
    <row r="583" spans="1:4" x14ac:dyDescent="0.2">
      <c r="A583" s="8">
        <v>44</v>
      </c>
      <c r="B583" s="8">
        <v>28</v>
      </c>
      <c r="C583">
        <v>13.14</v>
      </c>
      <c r="D583" t="s">
        <v>65</v>
      </c>
    </row>
    <row r="584" spans="1:4" x14ac:dyDescent="0.2">
      <c r="A584" s="8">
        <v>44</v>
      </c>
      <c r="B584" s="8">
        <v>29</v>
      </c>
      <c r="C584">
        <v>13.05</v>
      </c>
      <c r="D584" t="s">
        <v>65</v>
      </c>
    </row>
    <row r="585" spans="1:4" x14ac:dyDescent="0.2">
      <c r="A585" s="8">
        <v>44</v>
      </c>
      <c r="B585" s="8">
        <v>30</v>
      </c>
      <c r="C585">
        <v>7.42</v>
      </c>
      <c r="D585" t="s">
        <v>65</v>
      </c>
    </row>
    <row r="586" spans="1:4" x14ac:dyDescent="0.2">
      <c r="A586" s="8">
        <v>45</v>
      </c>
      <c r="B586" s="8">
        <v>16</v>
      </c>
      <c r="C586">
        <v>3.71</v>
      </c>
      <c r="D586" t="s">
        <v>65</v>
      </c>
    </row>
    <row r="587" spans="1:4" x14ac:dyDescent="0.2">
      <c r="A587" s="8">
        <v>45</v>
      </c>
      <c r="B587" s="8">
        <v>22</v>
      </c>
      <c r="C587">
        <v>6.78</v>
      </c>
      <c r="D587" t="s">
        <v>65</v>
      </c>
    </row>
    <row r="588" spans="1:4" x14ac:dyDescent="0.2">
      <c r="A588" s="8">
        <v>45</v>
      </c>
      <c r="B588" s="8">
        <v>23</v>
      </c>
      <c r="C588">
        <v>8.65</v>
      </c>
      <c r="D588" t="s">
        <v>65</v>
      </c>
    </row>
    <row r="589" spans="1:4" x14ac:dyDescent="0.2">
      <c r="A589" s="8">
        <v>45</v>
      </c>
      <c r="B589" s="8">
        <v>27</v>
      </c>
      <c r="C589">
        <v>5.52</v>
      </c>
      <c r="D589" t="s">
        <v>65</v>
      </c>
    </row>
    <row r="590" spans="1:4" x14ac:dyDescent="0.2">
      <c r="A590" s="8">
        <v>45</v>
      </c>
      <c r="B590" s="8">
        <v>30</v>
      </c>
      <c r="C590">
        <v>6.05</v>
      </c>
      <c r="D590" t="s">
        <v>65</v>
      </c>
    </row>
    <row r="591" spans="1:4" x14ac:dyDescent="0.2">
      <c r="A591" s="8">
        <v>46</v>
      </c>
      <c r="B591" s="8">
        <v>11</v>
      </c>
      <c r="C591">
        <v>2.78</v>
      </c>
      <c r="D591" t="s">
        <v>65</v>
      </c>
    </row>
    <row r="592" spans="1:4" x14ac:dyDescent="0.2">
      <c r="A592" s="8">
        <v>46</v>
      </c>
      <c r="B592" s="8">
        <v>19</v>
      </c>
      <c r="C592">
        <v>4.26</v>
      </c>
      <c r="D592" t="s">
        <v>65</v>
      </c>
    </row>
    <row r="593" spans="1:4" x14ac:dyDescent="0.2">
      <c r="A593" s="8">
        <v>46</v>
      </c>
      <c r="B593" s="8">
        <v>21</v>
      </c>
      <c r="C593">
        <v>5.54</v>
      </c>
      <c r="D593" t="s">
        <v>65</v>
      </c>
    </row>
    <row r="594" spans="1:4" x14ac:dyDescent="0.2">
      <c r="A594" s="8">
        <v>46</v>
      </c>
      <c r="B594" s="8">
        <v>27</v>
      </c>
      <c r="C594">
        <v>8.08</v>
      </c>
      <c r="D594" t="s">
        <v>65</v>
      </c>
    </row>
    <row r="595" spans="1:4" x14ac:dyDescent="0.2">
      <c r="A595" s="8">
        <v>46</v>
      </c>
      <c r="B595" s="8">
        <v>28</v>
      </c>
      <c r="C595">
        <v>9.3800000000000008</v>
      </c>
      <c r="D595" t="s">
        <v>65</v>
      </c>
    </row>
    <row r="596" spans="1:4" x14ac:dyDescent="0.2">
      <c r="A596" s="8">
        <v>46</v>
      </c>
      <c r="B596" s="8">
        <v>29</v>
      </c>
      <c r="C596">
        <v>9.57</v>
      </c>
      <c r="D596" t="s">
        <v>65</v>
      </c>
    </row>
    <row r="597" spans="1:4" x14ac:dyDescent="0.2">
      <c r="A597" s="8">
        <v>46</v>
      </c>
      <c r="B597" s="8">
        <v>30</v>
      </c>
      <c r="C597">
        <v>13.53</v>
      </c>
      <c r="D597" t="s">
        <v>65</v>
      </c>
    </row>
    <row r="598" spans="1:4" x14ac:dyDescent="0.2">
      <c r="A598" s="8">
        <v>47</v>
      </c>
      <c r="B598" s="8">
        <v>14</v>
      </c>
      <c r="C598">
        <v>3.4</v>
      </c>
      <c r="D598" t="s">
        <v>65</v>
      </c>
    </row>
    <row r="599" spans="1:4" x14ac:dyDescent="0.2">
      <c r="A599" s="8">
        <v>47</v>
      </c>
      <c r="B599" s="8">
        <v>20</v>
      </c>
      <c r="C599">
        <v>5.55</v>
      </c>
      <c r="D599" t="s">
        <v>65</v>
      </c>
    </row>
    <row r="600" spans="1:4" x14ac:dyDescent="0.2">
      <c r="A600" s="8">
        <v>47</v>
      </c>
      <c r="B600" s="8">
        <v>22</v>
      </c>
      <c r="C600">
        <v>7.23</v>
      </c>
      <c r="D600" t="s">
        <v>65</v>
      </c>
    </row>
    <row r="601" spans="1:4" x14ac:dyDescent="0.2">
      <c r="A601" s="8">
        <v>47</v>
      </c>
      <c r="B601" s="8">
        <v>24</v>
      </c>
      <c r="C601">
        <v>5.78</v>
      </c>
      <c r="D601" t="s">
        <v>65</v>
      </c>
    </row>
    <row r="602" spans="1:4" x14ac:dyDescent="0.2">
      <c r="A602" s="8">
        <v>48</v>
      </c>
      <c r="B602" s="8">
        <v>15</v>
      </c>
      <c r="C602">
        <v>3.54</v>
      </c>
      <c r="D602" t="s">
        <v>65</v>
      </c>
    </row>
    <row r="603" spans="1:4" x14ac:dyDescent="0.2">
      <c r="A603" s="8">
        <v>48</v>
      </c>
      <c r="B603" s="8">
        <v>21</v>
      </c>
      <c r="C603">
        <v>5.81</v>
      </c>
      <c r="D603" t="s">
        <v>65</v>
      </c>
    </row>
    <row r="604" spans="1:4" x14ac:dyDescent="0.2">
      <c r="A604" s="8">
        <v>48</v>
      </c>
      <c r="B604" s="8">
        <v>22</v>
      </c>
      <c r="C604">
        <v>7.62</v>
      </c>
      <c r="D604" t="s">
        <v>65</v>
      </c>
    </row>
    <row r="605" spans="1:4" x14ac:dyDescent="0.2">
      <c r="A605" s="8">
        <v>48</v>
      </c>
      <c r="B605" s="8">
        <v>24</v>
      </c>
      <c r="C605">
        <v>7.13</v>
      </c>
      <c r="D605" t="s">
        <v>65</v>
      </c>
    </row>
    <row r="606" spans="1:4" x14ac:dyDescent="0.2">
      <c r="A606" s="8">
        <v>48</v>
      </c>
      <c r="B606" s="8">
        <v>25</v>
      </c>
      <c r="C606">
        <v>11.54</v>
      </c>
      <c r="D606" t="s">
        <v>65</v>
      </c>
    </row>
    <row r="607" spans="1:4" x14ac:dyDescent="0.2">
      <c r="A607" s="8">
        <v>48</v>
      </c>
      <c r="B607" s="8">
        <v>28</v>
      </c>
      <c r="C607">
        <v>12.66</v>
      </c>
      <c r="D607" t="s">
        <v>65</v>
      </c>
    </row>
    <row r="608" spans="1:4" x14ac:dyDescent="0.2">
      <c r="A608" s="8">
        <v>48</v>
      </c>
      <c r="B608" s="8">
        <v>29</v>
      </c>
      <c r="C608">
        <v>12.68</v>
      </c>
      <c r="D608" t="s">
        <v>65</v>
      </c>
    </row>
    <row r="609" spans="1:4" x14ac:dyDescent="0.2">
      <c r="A609" s="8">
        <v>48</v>
      </c>
      <c r="B609" s="8">
        <v>30</v>
      </c>
      <c r="C609">
        <v>6.15</v>
      </c>
      <c r="D609" t="s">
        <v>65</v>
      </c>
    </row>
    <row r="610" spans="1:4" x14ac:dyDescent="0.2">
      <c r="A610" s="8">
        <v>49</v>
      </c>
      <c r="B610" s="8">
        <v>18</v>
      </c>
      <c r="C610">
        <v>3.05</v>
      </c>
      <c r="D610" t="s">
        <v>65</v>
      </c>
    </row>
    <row r="611" spans="1:4" x14ac:dyDescent="0.2">
      <c r="A611" s="8">
        <v>49</v>
      </c>
      <c r="B611" s="8">
        <v>22</v>
      </c>
      <c r="C611">
        <v>4.47</v>
      </c>
      <c r="D611" t="s">
        <v>65</v>
      </c>
    </row>
    <row r="612" spans="1:4" x14ac:dyDescent="0.2">
      <c r="A612" s="8">
        <v>49</v>
      </c>
      <c r="B612" s="8">
        <v>23</v>
      </c>
      <c r="C612">
        <v>5.76</v>
      </c>
      <c r="D612" t="s">
        <v>65</v>
      </c>
    </row>
    <row r="613" spans="1:4" x14ac:dyDescent="0.2">
      <c r="A613" s="8">
        <v>49</v>
      </c>
      <c r="B613" s="8">
        <v>25</v>
      </c>
      <c r="C613">
        <v>10.06</v>
      </c>
      <c r="D613" t="s">
        <v>65</v>
      </c>
    </row>
    <row r="614" spans="1:4" x14ac:dyDescent="0.2">
      <c r="A614" s="8">
        <v>50</v>
      </c>
      <c r="B614" s="8">
        <v>18</v>
      </c>
      <c r="C614">
        <v>2.52</v>
      </c>
      <c r="D614" t="s">
        <v>65</v>
      </c>
    </row>
    <row r="615" spans="1:4" x14ac:dyDescent="0.2">
      <c r="A615" s="8">
        <v>50</v>
      </c>
      <c r="B615" s="8">
        <v>22</v>
      </c>
      <c r="C615">
        <v>3.68</v>
      </c>
      <c r="D615" t="s">
        <v>65</v>
      </c>
    </row>
    <row r="616" spans="1:4" x14ac:dyDescent="0.2">
      <c r="A616" s="8">
        <v>50</v>
      </c>
      <c r="B616" s="8">
        <v>23</v>
      </c>
      <c r="C616">
        <v>4.78</v>
      </c>
      <c r="D616" t="s">
        <v>65</v>
      </c>
    </row>
    <row r="617" spans="1:4" x14ac:dyDescent="0.2">
      <c r="A617" s="8">
        <v>50</v>
      </c>
      <c r="B617" s="8">
        <v>25</v>
      </c>
      <c r="C617">
        <v>7.72</v>
      </c>
      <c r="D617" t="s">
        <v>65</v>
      </c>
    </row>
    <row r="618" spans="1:4" x14ac:dyDescent="0.2">
      <c r="A618" s="8">
        <v>50</v>
      </c>
      <c r="B618" s="8">
        <v>26</v>
      </c>
      <c r="C618">
        <v>6.75</v>
      </c>
      <c r="D618" t="s">
        <v>65</v>
      </c>
    </row>
    <row r="619" spans="1:4" x14ac:dyDescent="0.2">
      <c r="A619" s="8">
        <v>50</v>
      </c>
      <c r="B619" s="8">
        <v>28</v>
      </c>
      <c r="C619">
        <v>7.84</v>
      </c>
      <c r="D619" t="s">
        <v>65</v>
      </c>
    </row>
    <row r="620" spans="1:4" x14ac:dyDescent="0.2">
      <c r="A620" s="8">
        <v>50</v>
      </c>
      <c r="B620" s="8">
        <v>29</v>
      </c>
      <c r="C620">
        <v>7.32</v>
      </c>
      <c r="D620" t="s">
        <v>65</v>
      </c>
    </row>
    <row r="621" spans="1:4" x14ac:dyDescent="0.2">
      <c r="A621" s="8">
        <v>50</v>
      </c>
      <c r="B621" s="8">
        <v>30</v>
      </c>
      <c r="C621">
        <v>6.22</v>
      </c>
      <c r="D621" t="s">
        <v>65</v>
      </c>
    </row>
    <row r="622" spans="1:4" x14ac:dyDescent="0.2">
      <c r="A622" s="8">
        <v>51</v>
      </c>
      <c r="B622" s="8">
        <v>18</v>
      </c>
      <c r="C622">
        <v>3.32</v>
      </c>
      <c r="D622" t="s">
        <v>65</v>
      </c>
    </row>
    <row r="623" spans="1:4" x14ac:dyDescent="0.2">
      <c r="A623" s="8">
        <v>51</v>
      </c>
      <c r="B623" s="8">
        <v>22</v>
      </c>
      <c r="C623">
        <v>4.95</v>
      </c>
      <c r="D623" t="s">
        <v>65</v>
      </c>
    </row>
    <row r="624" spans="1:4" x14ac:dyDescent="0.2">
      <c r="A624" s="8">
        <v>51</v>
      </c>
      <c r="B624" s="8">
        <v>23</v>
      </c>
      <c r="C624">
        <v>6.51</v>
      </c>
      <c r="D624" t="s">
        <v>65</v>
      </c>
    </row>
    <row r="625" spans="1:4" x14ac:dyDescent="0.2">
      <c r="A625" s="8">
        <v>51</v>
      </c>
      <c r="B625" s="8">
        <v>25</v>
      </c>
      <c r="C625">
        <v>3.82</v>
      </c>
      <c r="D625" t="s">
        <v>65</v>
      </c>
    </row>
    <row r="626" spans="1:4" x14ac:dyDescent="0.2">
      <c r="A626" s="8">
        <v>51</v>
      </c>
      <c r="B626" s="8">
        <v>26</v>
      </c>
      <c r="C626">
        <v>9.15</v>
      </c>
      <c r="D626" t="s">
        <v>65</v>
      </c>
    </row>
    <row r="627" spans="1:4" x14ac:dyDescent="0.2">
      <c r="A627" s="8">
        <v>51</v>
      </c>
      <c r="B627" s="8">
        <v>27</v>
      </c>
      <c r="C627">
        <v>4.24</v>
      </c>
      <c r="D627" t="s">
        <v>65</v>
      </c>
    </row>
    <row r="628" spans="1:4" x14ac:dyDescent="0.2">
      <c r="A628" s="8">
        <v>51</v>
      </c>
      <c r="B628" s="8">
        <v>28</v>
      </c>
      <c r="C628">
        <v>10.54</v>
      </c>
      <c r="D628" t="s">
        <v>65</v>
      </c>
    </row>
    <row r="629" spans="1:4" x14ac:dyDescent="0.2">
      <c r="A629" s="8">
        <v>51</v>
      </c>
      <c r="B629" s="8">
        <v>29</v>
      </c>
      <c r="C629">
        <v>10.06</v>
      </c>
      <c r="D629" t="s">
        <v>65</v>
      </c>
    </row>
    <row r="630" spans="1:4" x14ac:dyDescent="0.2">
      <c r="A630" s="8">
        <v>51</v>
      </c>
      <c r="B630" s="8">
        <v>30</v>
      </c>
      <c r="C630">
        <v>3.45</v>
      </c>
      <c r="D630" t="s">
        <v>65</v>
      </c>
    </row>
    <row r="631" spans="1:4" x14ac:dyDescent="0.2">
      <c r="A631" s="8">
        <v>52</v>
      </c>
      <c r="B631" s="8">
        <v>19</v>
      </c>
      <c r="C631">
        <v>2.95</v>
      </c>
      <c r="D631" t="s">
        <v>65</v>
      </c>
    </row>
    <row r="632" spans="1:4" x14ac:dyDescent="0.2">
      <c r="A632" s="8">
        <v>52</v>
      </c>
      <c r="B632" s="8">
        <v>22</v>
      </c>
      <c r="C632">
        <v>4.2699999999999996</v>
      </c>
      <c r="D632" t="s">
        <v>65</v>
      </c>
    </row>
    <row r="633" spans="1:4" x14ac:dyDescent="0.2">
      <c r="A633" s="8">
        <v>52</v>
      </c>
      <c r="B633" s="8">
        <v>23</v>
      </c>
      <c r="C633">
        <v>5.23</v>
      </c>
      <c r="D633" t="s">
        <v>65</v>
      </c>
    </row>
    <row r="634" spans="1:4" x14ac:dyDescent="0.2">
      <c r="A634" s="8">
        <v>52</v>
      </c>
      <c r="B634" s="8">
        <v>25</v>
      </c>
      <c r="C634">
        <v>9.3699999999999992</v>
      </c>
      <c r="D634" t="s">
        <v>65</v>
      </c>
    </row>
    <row r="635" spans="1:4" x14ac:dyDescent="0.2">
      <c r="A635" s="8">
        <v>52</v>
      </c>
      <c r="B635" s="8">
        <v>26</v>
      </c>
      <c r="C635">
        <v>7.38</v>
      </c>
      <c r="D635" t="s">
        <v>65</v>
      </c>
    </row>
    <row r="636" spans="1:4" x14ac:dyDescent="0.2">
      <c r="A636" s="8">
        <v>52</v>
      </c>
      <c r="B636" s="8">
        <v>27</v>
      </c>
      <c r="C636">
        <v>3.93</v>
      </c>
      <c r="D636" t="s">
        <v>65</v>
      </c>
    </row>
    <row r="637" spans="1:4" x14ac:dyDescent="0.2">
      <c r="A637" s="8">
        <v>52</v>
      </c>
      <c r="B637" s="8">
        <v>28</v>
      </c>
      <c r="C637">
        <v>8.51</v>
      </c>
      <c r="D637" t="s">
        <v>65</v>
      </c>
    </row>
    <row r="638" spans="1:4" x14ac:dyDescent="0.2">
      <c r="A638" s="8">
        <v>52</v>
      </c>
      <c r="B638" s="8">
        <v>29</v>
      </c>
      <c r="C638">
        <v>8.07</v>
      </c>
      <c r="D638" t="s">
        <v>65</v>
      </c>
    </row>
    <row r="639" spans="1:4" x14ac:dyDescent="0.2">
      <c r="A639" s="8">
        <v>52</v>
      </c>
      <c r="B639" s="8">
        <v>30</v>
      </c>
      <c r="C639">
        <v>8.35</v>
      </c>
      <c r="D639" t="s">
        <v>65</v>
      </c>
    </row>
    <row r="640" spans="1:4" x14ac:dyDescent="0.2">
      <c r="A640" s="8">
        <v>53</v>
      </c>
      <c r="B640" s="8">
        <v>18</v>
      </c>
      <c r="C640">
        <v>2.7</v>
      </c>
      <c r="D640" t="s">
        <v>65</v>
      </c>
    </row>
    <row r="641" spans="1:4" x14ac:dyDescent="0.2">
      <c r="A641" s="8">
        <v>53</v>
      </c>
      <c r="B641" s="8">
        <v>22</v>
      </c>
      <c r="C641">
        <v>3.81</v>
      </c>
      <c r="D641" t="s">
        <v>65</v>
      </c>
    </row>
    <row r="642" spans="1:4" x14ac:dyDescent="0.2">
      <c r="A642" s="8">
        <v>53</v>
      </c>
      <c r="B642" s="8">
        <v>23</v>
      </c>
      <c r="C642">
        <v>4.6900000000000004</v>
      </c>
      <c r="D642" t="s">
        <v>65</v>
      </c>
    </row>
    <row r="643" spans="1:4" x14ac:dyDescent="0.2">
      <c r="A643" s="8">
        <v>53</v>
      </c>
      <c r="B643" s="8">
        <v>25</v>
      </c>
      <c r="C643">
        <v>5</v>
      </c>
      <c r="D643" t="s">
        <v>65</v>
      </c>
    </row>
    <row r="644" spans="1:4" x14ac:dyDescent="0.2">
      <c r="A644" s="8">
        <v>53</v>
      </c>
      <c r="B644" s="8">
        <v>26</v>
      </c>
      <c r="C644">
        <v>6.53</v>
      </c>
      <c r="D644" t="s">
        <v>65</v>
      </c>
    </row>
    <row r="645" spans="1:4" x14ac:dyDescent="0.2">
      <c r="A645" s="8">
        <v>54</v>
      </c>
      <c r="B645" s="8">
        <v>19</v>
      </c>
      <c r="C645">
        <v>3.35</v>
      </c>
      <c r="D645" t="s">
        <v>65</v>
      </c>
    </row>
    <row r="646" spans="1:4" x14ac:dyDescent="0.2">
      <c r="A646" s="8">
        <v>54</v>
      </c>
      <c r="B646" s="8">
        <v>24</v>
      </c>
      <c r="C646">
        <v>4.75</v>
      </c>
      <c r="D646" t="s">
        <v>65</v>
      </c>
    </row>
    <row r="647" spans="1:4" x14ac:dyDescent="0.2">
      <c r="A647" s="8">
        <v>54</v>
      </c>
      <c r="B647" s="8">
        <v>25</v>
      </c>
      <c r="C647">
        <v>6.1</v>
      </c>
      <c r="D647" t="s">
        <v>65</v>
      </c>
    </row>
    <row r="648" spans="1:4" x14ac:dyDescent="0.2">
      <c r="A648" s="8">
        <v>54</v>
      </c>
      <c r="B648" s="8">
        <v>27</v>
      </c>
      <c r="C648">
        <v>3.88</v>
      </c>
      <c r="D648" t="s">
        <v>65</v>
      </c>
    </row>
    <row r="649" spans="1:4" x14ac:dyDescent="0.2">
      <c r="A649" s="8">
        <v>54</v>
      </c>
      <c r="B649" s="8">
        <v>28</v>
      </c>
      <c r="C649">
        <v>8.44</v>
      </c>
      <c r="D649" t="s">
        <v>65</v>
      </c>
    </row>
    <row r="650" spans="1:4" x14ac:dyDescent="0.2">
      <c r="A650" s="8">
        <v>54</v>
      </c>
      <c r="B650" s="8">
        <v>29</v>
      </c>
      <c r="C650">
        <v>9.69</v>
      </c>
      <c r="D650" t="s">
        <v>65</v>
      </c>
    </row>
    <row r="651" spans="1:4" x14ac:dyDescent="0.2">
      <c r="A651" s="8">
        <v>54</v>
      </c>
      <c r="B651" s="8">
        <v>30</v>
      </c>
      <c r="C651">
        <v>9.39</v>
      </c>
      <c r="D651" t="s">
        <v>65</v>
      </c>
    </row>
    <row r="652" spans="1:4" x14ac:dyDescent="0.2">
      <c r="A652" s="8">
        <v>55</v>
      </c>
      <c r="B652" s="8">
        <v>19</v>
      </c>
      <c r="C652">
        <v>2.9</v>
      </c>
      <c r="D652" t="s">
        <v>65</v>
      </c>
    </row>
    <row r="653" spans="1:4" x14ac:dyDescent="0.2">
      <c r="A653" s="8">
        <v>55</v>
      </c>
      <c r="B653" s="8">
        <v>22</v>
      </c>
      <c r="C653">
        <v>4.22</v>
      </c>
      <c r="D653" t="s">
        <v>65</v>
      </c>
    </row>
    <row r="654" spans="1:4" x14ac:dyDescent="0.2">
      <c r="A654" s="8">
        <v>55</v>
      </c>
      <c r="B654" s="8">
        <v>23</v>
      </c>
      <c r="C654">
        <v>5.27</v>
      </c>
      <c r="D654" t="s">
        <v>65</v>
      </c>
    </row>
    <row r="655" spans="1:4" x14ac:dyDescent="0.2">
      <c r="A655" s="8">
        <v>55</v>
      </c>
      <c r="B655" s="8">
        <v>25</v>
      </c>
      <c r="C655">
        <v>8.57</v>
      </c>
      <c r="D655" t="s">
        <v>65</v>
      </c>
    </row>
    <row r="656" spans="1:4" x14ac:dyDescent="0.2">
      <c r="A656" s="8">
        <v>55</v>
      </c>
      <c r="B656" s="8">
        <v>26</v>
      </c>
      <c r="C656">
        <v>7.16</v>
      </c>
      <c r="D656" t="s">
        <v>65</v>
      </c>
    </row>
    <row r="657" spans="1:4" x14ac:dyDescent="0.2">
      <c r="A657" s="8">
        <v>55</v>
      </c>
      <c r="B657" s="8">
        <v>27</v>
      </c>
      <c r="C657">
        <v>5.05</v>
      </c>
      <c r="D657" t="s">
        <v>65</v>
      </c>
    </row>
    <row r="658" spans="1:4" x14ac:dyDescent="0.2">
      <c r="A658" s="8">
        <v>56</v>
      </c>
      <c r="B658" s="8">
        <v>16</v>
      </c>
      <c r="C658">
        <v>2.57</v>
      </c>
      <c r="D658" t="s">
        <v>65</v>
      </c>
    </row>
    <row r="659" spans="1:4" x14ac:dyDescent="0.2">
      <c r="A659" s="8">
        <v>56</v>
      </c>
      <c r="B659" s="8">
        <v>21</v>
      </c>
      <c r="C659">
        <v>3.81</v>
      </c>
      <c r="D659" t="s">
        <v>65</v>
      </c>
    </row>
    <row r="660" spans="1:4" x14ac:dyDescent="0.2">
      <c r="A660" s="8">
        <v>56</v>
      </c>
      <c r="B660" s="8">
        <v>22</v>
      </c>
      <c r="C660">
        <v>4.8</v>
      </c>
      <c r="D660" t="s">
        <v>65</v>
      </c>
    </row>
    <row r="661" spans="1:4" x14ac:dyDescent="0.2">
      <c r="A661" s="8">
        <v>57</v>
      </c>
      <c r="B661" s="8">
        <v>17</v>
      </c>
      <c r="C661">
        <v>1.67</v>
      </c>
      <c r="D661" t="s">
        <v>65</v>
      </c>
    </row>
    <row r="662" spans="1:4" x14ac:dyDescent="0.2">
      <c r="A662" s="8">
        <v>57</v>
      </c>
      <c r="B662" s="8">
        <v>22</v>
      </c>
      <c r="C662">
        <v>5.23</v>
      </c>
      <c r="D662" t="s">
        <v>65</v>
      </c>
    </row>
    <row r="663" spans="1:4" x14ac:dyDescent="0.2">
      <c r="A663" s="8">
        <v>57</v>
      </c>
      <c r="B663" s="8">
        <v>23</v>
      </c>
      <c r="C663">
        <v>6.78</v>
      </c>
      <c r="D663" t="s">
        <v>65</v>
      </c>
    </row>
    <row r="664" spans="1:4" x14ac:dyDescent="0.2">
      <c r="A664" s="8">
        <v>57</v>
      </c>
      <c r="B664" s="8">
        <v>25</v>
      </c>
      <c r="C664">
        <v>5.27</v>
      </c>
      <c r="D664" t="s">
        <v>65</v>
      </c>
    </row>
    <row r="665" spans="1:4" x14ac:dyDescent="0.2">
      <c r="A665" s="8">
        <v>57</v>
      </c>
      <c r="B665" s="8">
        <v>26</v>
      </c>
      <c r="C665">
        <v>9.1199999999999992</v>
      </c>
      <c r="D665" t="s">
        <v>65</v>
      </c>
    </row>
    <row r="666" spans="1:4" x14ac:dyDescent="0.2">
      <c r="A666" s="8">
        <v>57</v>
      </c>
      <c r="B666" s="8">
        <v>27</v>
      </c>
      <c r="C666">
        <v>4.95</v>
      </c>
      <c r="D666" t="s">
        <v>65</v>
      </c>
    </row>
    <row r="667" spans="1:4" x14ac:dyDescent="0.2">
      <c r="A667" s="8">
        <v>57</v>
      </c>
      <c r="B667" s="8">
        <v>28</v>
      </c>
      <c r="C667">
        <v>10.7</v>
      </c>
      <c r="D667" t="s">
        <v>65</v>
      </c>
    </row>
    <row r="668" spans="1:4" x14ac:dyDescent="0.2">
      <c r="A668" s="8">
        <v>57</v>
      </c>
      <c r="B668" s="8">
        <v>29</v>
      </c>
      <c r="C668">
        <v>10.46</v>
      </c>
      <c r="D668" t="s">
        <v>65</v>
      </c>
    </row>
    <row r="669" spans="1:4" x14ac:dyDescent="0.2">
      <c r="A669" s="8">
        <v>57</v>
      </c>
      <c r="B669" s="8">
        <v>30</v>
      </c>
      <c r="C669">
        <v>4.3600000000000003</v>
      </c>
      <c r="D669" t="s">
        <v>65</v>
      </c>
    </row>
    <row r="670" spans="1:4" x14ac:dyDescent="0.2">
      <c r="A670" s="8">
        <v>58</v>
      </c>
      <c r="B670" s="8">
        <v>20</v>
      </c>
      <c r="C670">
        <v>3.17</v>
      </c>
      <c r="D670" t="s">
        <v>65</v>
      </c>
    </row>
    <row r="671" spans="1:4" x14ac:dyDescent="0.2">
      <c r="A671" s="8">
        <v>58</v>
      </c>
      <c r="B671" s="8">
        <v>23</v>
      </c>
      <c r="C671">
        <v>4.2300000000000004</v>
      </c>
      <c r="D671" t="s">
        <v>65</v>
      </c>
    </row>
    <row r="672" spans="1:4" x14ac:dyDescent="0.2">
      <c r="A672" s="8">
        <v>58</v>
      </c>
      <c r="B672" s="8">
        <v>24</v>
      </c>
      <c r="C672">
        <v>5.19</v>
      </c>
      <c r="D672" t="s">
        <v>65</v>
      </c>
    </row>
    <row r="673" spans="1:4" x14ac:dyDescent="0.2">
      <c r="A673" s="8">
        <v>58</v>
      </c>
      <c r="B673" s="8">
        <v>26</v>
      </c>
      <c r="C673">
        <v>7.22</v>
      </c>
      <c r="D673" t="s">
        <v>65</v>
      </c>
    </row>
    <row r="674" spans="1:4" x14ac:dyDescent="0.2">
      <c r="A674" s="8">
        <v>58</v>
      </c>
      <c r="B674" s="8">
        <v>27</v>
      </c>
      <c r="C674">
        <v>7.11</v>
      </c>
      <c r="D674" t="s">
        <v>65</v>
      </c>
    </row>
    <row r="675" spans="1:4" x14ac:dyDescent="0.2">
      <c r="A675" s="8">
        <v>58</v>
      </c>
      <c r="B675" s="8">
        <v>28</v>
      </c>
      <c r="C675">
        <v>8.27</v>
      </c>
      <c r="D675" t="s">
        <v>65</v>
      </c>
    </row>
    <row r="676" spans="1:4" x14ac:dyDescent="0.2">
      <c r="A676" s="8">
        <v>58</v>
      </c>
      <c r="B676" s="8">
        <v>29</v>
      </c>
      <c r="C676">
        <v>8.5500000000000007</v>
      </c>
      <c r="D676" t="s">
        <v>65</v>
      </c>
    </row>
    <row r="677" spans="1:4" x14ac:dyDescent="0.2">
      <c r="A677" s="8">
        <v>58</v>
      </c>
      <c r="B677" s="8">
        <v>30</v>
      </c>
      <c r="C677">
        <v>6.43</v>
      </c>
      <c r="D677" t="s">
        <v>65</v>
      </c>
    </row>
    <row r="678" spans="1:4" x14ac:dyDescent="0.2">
      <c r="A678" s="8">
        <v>59</v>
      </c>
      <c r="B678" s="8">
        <v>18</v>
      </c>
      <c r="C678">
        <v>2.29</v>
      </c>
      <c r="D678" t="s">
        <v>65</v>
      </c>
    </row>
    <row r="679" spans="1:4" x14ac:dyDescent="0.2">
      <c r="A679" s="8">
        <v>59</v>
      </c>
      <c r="B679" s="8">
        <v>21</v>
      </c>
      <c r="C679">
        <v>3.36</v>
      </c>
      <c r="D679" t="s">
        <v>65</v>
      </c>
    </row>
    <row r="680" spans="1:4" x14ac:dyDescent="0.2">
      <c r="A680" s="8">
        <v>59</v>
      </c>
      <c r="B680" s="8">
        <v>23</v>
      </c>
      <c r="C680">
        <v>3.98</v>
      </c>
      <c r="D680" t="s">
        <v>65</v>
      </c>
    </row>
    <row r="681" spans="1:4" x14ac:dyDescent="0.2">
      <c r="A681" s="8">
        <v>59</v>
      </c>
      <c r="B681" s="8">
        <v>25</v>
      </c>
      <c r="C681">
        <v>8.68</v>
      </c>
      <c r="D681" t="s">
        <v>65</v>
      </c>
    </row>
    <row r="682" spans="1:4" x14ac:dyDescent="0.2">
      <c r="A682" s="8">
        <v>59</v>
      </c>
      <c r="B682" s="8">
        <v>26</v>
      </c>
      <c r="C682">
        <v>5.3</v>
      </c>
      <c r="D682" t="s">
        <v>65</v>
      </c>
    </row>
    <row r="683" spans="1:4" x14ac:dyDescent="0.2">
      <c r="A683" s="8">
        <v>59</v>
      </c>
      <c r="B683" s="8">
        <v>27</v>
      </c>
      <c r="C683">
        <v>8.5299999999999994</v>
      </c>
      <c r="D683" t="s">
        <v>65</v>
      </c>
    </row>
    <row r="684" spans="1:4" x14ac:dyDescent="0.2">
      <c r="A684" s="8">
        <v>59</v>
      </c>
      <c r="B684" s="8">
        <v>28</v>
      </c>
      <c r="C684">
        <v>6.29</v>
      </c>
      <c r="D684" t="s">
        <v>65</v>
      </c>
    </row>
    <row r="685" spans="1:4" x14ac:dyDescent="0.2">
      <c r="A685" s="8">
        <v>59</v>
      </c>
      <c r="B685" s="8">
        <v>29</v>
      </c>
      <c r="C685">
        <v>6.34</v>
      </c>
      <c r="D685" t="s">
        <v>65</v>
      </c>
    </row>
    <row r="686" spans="1:4" x14ac:dyDescent="0.2">
      <c r="A686" s="8">
        <v>59</v>
      </c>
      <c r="B686" s="8">
        <v>30</v>
      </c>
      <c r="C686">
        <v>8.4499999999999993</v>
      </c>
      <c r="D686" t="s">
        <v>65</v>
      </c>
    </row>
    <row r="687" spans="1:4" x14ac:dyDescent="0.2">
      <c r="A687" s="8">
        <v>60</v>
      </c>
      <c r="B687" s="8">
        <v>19</v>
      </c>
      <c r="C687">
        <v>2.75</v>
      </c>
      <c r="D687" t="s">
        <v>65</v>
      </c>
    </row>
    <row r="688" spans="1:4" x14ac:dyDescent="0.2">
      <c r="A688" s="8">
        <v>60</v>
      </c>
      <c r="B688" s="8">
        <v>22</v>
      </c>
      <c r="C688">
        <v>4.5199999999999996</v>
      </c>
      <c r="D688" t="s">
        <v>65</v>
      </c>
    </row>
    <row r="689" spans="1:4" x14ac:dyDescent="0.2">
      <c r="A689" s="8">
        <v>60</v>
      </c>
      <c r="B689" s="8">
        <v>24</v>
      </c>
      <c r="C689">
        <v>5.63</v>
      </c>
      <c r="D689" t="s">
        <v>65</v>
      </c>
    </row>
    <row r="690" spans="1:4" x14ac:dyDescent="0.2">
      <c r="A690" s="8">
        <v>60</v>
      </c>
      <c r="B690" s="8">
        <v>26</v>
      </c>
      <c r="C690">
        <v>2.2200000000000002</v>
      </c>
      <c r="D690" t="s">
        <v>65</v>
      </c>
    </row>
    <row r="691" spans="1:4" x14ac:dyDescent="0.2">
      <c r="A691" s="8">
        <v>60</v>
      </c>
      <c r="B691" s="8">
        <v>27</v>
      </c>
      <c r="C691">
        <v>8.0299999999999994</v>
      </c>
      <c r="D691" t="s">
        <v>65</v>
      </c>
    </row>
    <row r="692" spans="1:4" x14ac:dyDescent="0.2">
      <c r="A692" s="8">
        <v>60</v>
      </c>
      <c r="B692" s="8">
        <v>28</v>
      </c>
      <c r="C692">
        <v>2.78</v>
      </c>
      <c r="D692" t="s">
        <v>65</v>
      </c>
    </row>
    <row r="693" spans="1:4" x14ac:dyDescent="0.2">
      <c r="A693" s="8">
        <v>61</v>
      </c>
      <c r="B693" s="8">
        <v>19</v>
      </c>
      <c r="C693">
        <v>3.94</v>
      </c>
      <c r="D693" t="s">
        <v>65</v>
      </c>
    </row>
    <row r="694" spans="1:4" x14ac:dyDescent="0.2">
      <c r="A694" s="8">
        <v>61</v>
      </c>
      <c r="B694" s="8">
        <v>22</v>
      </c>
      <c r="C694">
        <v>5.94</v>
      </c>
      <c r="D694" t="s">
        <v>65</v>
      </c>
    </row>
    <row r="695" spans="1:4" x14ac:dyDescent="0.2">
      <c r="A695" s="8">
        <v>61</v>
      </c>
      <c r="B695" s="8">
        <v>23</v>
      </c>
      <c r="C695">
        <v>7.59</v>
      </c>
      <c r="D695" t="s">
        <v>65</v>
      </c>
    </row>
    <row r="696" spans="1:4" x14ac:dyDescent="0.2">
      <c r="A696" s="8">
        <v>61</v>
      </c>
      <c r="B696" s="8">
        <v>25</v>
      </c>
      <c r="C696">
        <v>6.11</v>
      </c>
      <c r="D696" t="s">
        <v>65</v>
      </c>
    </row>
    <row r="697" spans="1:4" x14ac:dyDescent="0.2">
      <c r="A697" s="8">
        <v>61</v>
      </c>
      <c r="B697" s="8">
        <v>26</v>
      </c>
      <c r="C697">
        <v>10.42</v>
      </c>
      <c r="D697" t="s">
        <v>65</v>
      </c>
    </row>
    <row r="698" spans="1:4" x14ac:dyDescent="0.2">
      <c r="A698" s="8">
        <v>61</v>
      </c>
      <c r="B698" s="8">
        <v>28</v>
      </c>
      <c r="C698">
        <v>11.77</v>
      </c>
      <c r="D698" t="s">
        <v>65</v>
      </c>
    </row>
    <row r="699" spans="1:4" x14ac:dyDescent="0.2">
      <c r="A699" s="8">
        <v>61</v>
      </c>
      <c r="B699" s="8">
        <v>29</v>
      </c>
      <c r="C699">
        <v>11.46</v>
      </c>
      <c r="D699" t="s">
        <v>65</v>
      </c>
    </row>
    <row r="700" spans="1:4" x14ac:dyDescent="0.2">
      <c r="A700" s="8">
        <v>61</v>
      </c>
      <c r="B700" s="8">
        <v>30</v>
      </c>
      <c r="C700">
        <v>5.76</v>
      </c>
      <c r="D700" t="s">
        <v>65</v>
      </c>
    </row>
    <row r="701" spans="1:4" x14ac:dyDescent="0.2">
      <c r="A701" s="8">
        <v>62</v>
      </c>
      <c r="B701" s="8">
        <v>18</v>
      </c>
      <c r="C701">
        <v>2.68</v>
      </c>
      <c r="D701" t="s">
        <v>65</v>
      </c>
    </row>
    <row r="702" spans="1:4" x14ac:dyDescent="0.2">
      <c r="A702" s="8">
        <v>62</v>
      </c>
      <c r="B702" s="8">
        <v>22</v>
      </c>
      <c r="C702">
        <v>4.0999999999999996</v>
      </c>
      <c r="D702" t="s">
        <v>65</v>
      </c>
    </row>
    <row r="703" spans="1:4" x14ac:dyDescent="0.2">
      <c r="A703" s="8">
        <v>62</v>
      </c>
      <c r="B703" s="8">
        <v>23</v>
      </c>
      <c r="C703">
        <v>5.09</v>
      </c>
      <c r="D703" t="s">
        <v>65</v>
      </c>
    </row>
    <row r="704" spans="1:4" x14ac:dyDescent="0.2">
      <c r="A704" s="8">
        <v>62</v>
      </c>
      <c r="B704" s="8">
        <v>25</v>
      </c>
      <c r="C704">
        <v>10.86</v>
      </c>
      <c r="D704" t="s">
        <v>65</v>
      </c>
    </row>
    <row r="705" spans="1:4" x14ac:dyDescent="0.2">
      <c r="A705" s="8">
        <v>62</v>
      </c>
      <c r="B705" s="8">
        <v>26</v>
      </c>
      <c r="C705">
        <v>6.88</v>
      </c>
      <c r="D705" t="s">
        <v>65</v>
      </c>
    </row>
    <row r="706" spans="1:4" x14ac:dyDescent="0.2">
      <c r="A706" s="8">
        <v>62</v>
      </c>
      <c r="B706" s="8">
        <v>27</v>
      </c>
      <c r="C706">
        <v>6.87</v>
      </c>
      <c r="D706" t="s">
        <v>65</v>
      </c>
    </row>
    <row r="707" spans="1:4" x14ac:dyDescent="0.2">
      <c r="A707" s="8">
        <v>62</v>
      </c>
      <c r="B707" s="8">
        <v>28</v>
      </c>
      <c r="C707">
        <v>7.8</v>
      </c>
      <c r="D707" t="s">
        <v>65</v>
      </c>
    </row>
    <row r="708" spans="1:4" x14ac:dyDescent="0.2">
      <c r="A708" s="8">
        <v>62</v>
      </c>
      <c r="B708" s="8">
        <v>29</v>
      </c>
      <c r="C708">
        <v>7.65</v>
      </c>
      <c r="D708" t="s">
        <v>65</v>
      </c>
    </row>
    <row r="709" spans="1:4" x14ac:dyDescent="0.2">
      <c r="A709" s="8">
        <v>62</v>
      </c>
      <c r="B709" s="8">
        <v>30</v>
      </c>
      <c r="C709">
        <v>10.050000000000001</v>
      </c>
      <c r="D709" t="s">
        <v>65</v>
      </c>
    </row>
    <row r="710" spans="1:4" x14ac:dyDescent="0.2">
      <c r="A710" s="8">
        <v>63</v>
      </c>
      <c r="B710" s="8">
        <v>15</v>
      </c>
      <c r="C710">
        <v>3.46</v>
      </c>
      <c r="D710" t="s">
        <v>65</v>
      </c>
    </row>
    <row r="711" spans="1:4" x14ac:dyDescent="0.2">
      <c r="A711" s="8">
        <v>63</v>
      </c>
      <c r="B711" s="8">
        <v>20</v>
      </c>
      <c r="C711">
        <v>5.89</v>
      </c>
      <c r="D711" t="s">
        <v>65</v>
      </c>
    </row>
    <row r="712" spans="1:4" x14ac:dyDescent="0.2">
      <c r="A712" s="8">
        <v>63</v>
      </c>
      <c r="B712" s="8">
        <v>21</v>
      </c>
      <c r="C712">
        <v>7.7</v>
      </c>
      <c r="D712" t="s">
        <v>65</v>
      </c>
    </row>
    <row r="713" spans="1:4" x14ac:dyDescent="0.2">
      <c r="A713" s="8">
        <v>63</v>
      </c>
      <c r="B713" s="8">
        <v>23</v>
      </c>
      <c r="C713">
        <v>3.42</v>
      </c>
      <c r="D713" t="s">
        <v>65</v>
      </c>
    </row>
    <row r="714" spans="1:4" x14ac:dyDescent="0.2">
      <c r="A714" s="8">
        <v>63</v>
      </c>
      <c r="B714" s="8">
        <v>27</v>
      </c>
      <c r="C714">
        <v>6.07</v>
      </c>
      <c r="D714" t="s">
        <v>65</v>
      </c>
    </row>
    <row r="715" spans="1:4" x14ac:dyDescent="0.2">
      <c r="A715" s="8">
        <v>63</v>
      </c>
      <c r="B715" s="8">
        <v>28</v>
      </c>
      <c r="C715">
        <v>12.26</v>
      </c>
      <c r="D715" t="s">
        <v>65</v>
      </c>
    </row>
    <row r="716" spans="1:4" x14ac:dyDescent="0.2">
      <c r="A716" s="8">
        <v>63</v>
      </c>
      <c r="B716" s="8">
        <v>29</v>
      </c>
      <c r="C716">
        <v>11.87</v>
      </c>
      <c r="D716" t="s">
        <v>65</v>
      </c>
    </row>
    <row r="717" spans="1:4" x14ac:dyDescent="0.2">
      <c r="A717" s="8">
        <v>63</v>
      </c>
      <c r="B717" s="8">
        <v>30</v>
      </c>
      <c r="C717">
        <v>3.2</v>
      </c>
      <c r="D717" t="s">
        <v>65</v>
      </c>
    </row>
    <row r="718" spans="1:4" x14ac:dyDescent="0.2">
      <c r="A718" s="8">
        <v>64</v>
      </c>
      <c r="B718" s="8">
        <v>17</v>
      </c>
      <c r="C718">
        <v>2.79</v>
      </c>
      <c r="D718" t="s">
        <v>65</v>
      </c>
    </row>
    <row r="719" spans="1:4" x14ac:dyDescent="0.2">
      <c r="A719" s="8">
        <v>64</v>
      </c>
      <c r="B719" s="8">
        <v>22</v>
      </c>
      <c r="C719">
        <v>4.5199999999999996</v>
      </c>
      <c r="D719" t="s">
        <v>65</v>
      </c>
    </row>
    <row r="720" spans="1:4" x14ac:dyDescent="0.2">
      <c r="A720" s="8">
        <v>64</v>
      </c>
      <c r="B720" s="8">
        <v>23</v>
      </c>
      <c r="C720">
        <v>5.73</v>
      </c>
      <c r="D720" t="s">
        <v>65</v>
      </c>
    </row>
    <row r="721" spans="1:4" x14ac:dyDescent="0.2">
      <c r="A721" s="8">
        <v>64</v>
      </c>
      <c r="B721" s="8">
        <v>25</v>
      </c>
      <c r="C721">
        <v>10.85</v>
      </c>
      <c r="D721" t="s">
        <v>65</v>
      </c>
    </row>
    <row r="722" spans="1:4" x14ac:dyDescent="0.2">
      <c r="A722" s="8">
        <v>64</v>
      </c>
      <c r="B722" s="8">
        <v>26</v>
      </c>
      <c r="C722">
        <v>8.17</v>
      </c>
      <c r="D722" t="s">
        <v>65</v>
      </c>
    </row>
    <row r="723" spans="1:4" x14ac:dyDescent="0.2">
      <c r="A723" s="8">
        <v>64</v>
      </c>
      <c r="B723" s="8">
        <v>27</v>
      </c>
      <c r="C723">
        <v>2.89</v>
      </c>
      <c r="D723" t="s">
        <v>65</v>
      </c>
    </row>
    <row r="724" spans="1:4" x14ac:dyDescent="0.2">
      <c r="A724" s="8">
        <v>64</v>
      </c>
      <c r="B724" s="8">
        <v>28</v>
      </c>
      <c r="C724">
        <v>8.92</v>
      </c>
      <c r="D724" t="s">
        <v>65</v>
      </c>
    </row>
    <row r="725" spans="1:4" x14ac:dyDescent="0.2">
      <c r="A725" s="8">
        <v>64</v>
      </c>
      <c r="B725" s="8">
        <v>29</v>
      </c>
      <c r="C725">
        <v>8.85</v>
      </c>
      <c r="D725" t="s">
        <v>65</v>
      </c>
    </row>
    <row r="726" spans="1:4" x14ac:dyDescent="0.2">
      <c r="A726" s="8">
        <v>64</v>
      </c>
      <c r="B726" s="8">
        <v>30</v>
      </c>
      <c r="C726">
        <v>10.44</v>
      </c>
      <c r="D726" t="s">
        <v>65</v>
      </c>
    </row>
    <row r="727" spans="1:4" x14ac:dyDescent="0.2">
      <c r="A727" s="8">
        <v>65</v>
      </c>
      <c r="B727" s="8">
        <v>17</v>
      </c>
      <c r="C727">
        <v>3.53</v>
      </c>
      <c r="D727" t="s">
        <v>65</v>
      </c>
    </row>
    <row r="728" spans="1:4" x14ac:dyDescent="0.2">
      <c r="A728" s="8">
        <v>65</v>
      </c>
      <c r="B728" s="8">
        <v>21</v>
      </c>
      <c r="C728">
        <v>5.42</v>
      </c>
      <c r="D728" t="s">
        <v>65</v>
      </c>
    </row>
    <row r="729" spans="1:4" x14ac:dyDescent="0.2">
      <c r="A729" s="8">
        <v>65</v>
      </c>
      <c r="B729" s="8">
        <v>23</v>
      </c>
      <c r="C729">
        <v>7.04</v>
      </c>
      <c r="D729" t="s">
        <v>65</v>
      </c>
    </row>
    <row r="730" spans="1:4" x14ac:dyDescent="0.2">
      <c r="A730" s="8">
        <v>65</v>
      </c>
      <c r="B730" s="8">
        <v>25</v>
      </c>
      <c r="C730">
        <v>6.23</v>
      </c>
      <c r="D730" t="s">
        <v>65</v>
      </c>
    </row>
    <row r="731" spans="1:4" x14ac:dyDescent="0.2">
      <c r="A731" s="8">
        <v>65</v>
      </c>
      <c r="B731" s="8">
        <v>26</v>
      </c>
      <c r="C731">
        <v>9.51</v>
      </c>
      <c r="D731" t="s">
        <v>65</v>
      </c>
    </row>
    <row r="732" spans="1:4" x14ac:dyDescent="0.2">
      <c r="A732" s="8">
        <v>65</v>
      </c>
      <c r="B732" s="8">
        <v>27</v>
      </c>
      <c r="C732">
        <v>8.11</v>
      </c>
      <c r="D732" t="s">
        <v>65</v>
      </c>
    </row>
    <row r="733" spans="1:4" x14ac:dyDescent="0.2">
      <c r="A733" s="8">
        <v>65</v>
      </c>
      <c r="B733" s="8">
        <v>28</v>
      </c>
      <c r="C733">
        <v>11.05</v>
      </c>
      <c r="D733" t="s">
        <v>65</v>
      </c>
    </row>
    <row r="734" spans="1:4" x14ac:dyDescent="0.2">
      <c r="A734" s="8">
        <v>65</v>
      </c>
      <c r="B734" s="8">
        <v>29</v>
      </c>
      <c r="C734">
        <v>10.91</v>
      </c>
      <c r="D734" t="s">
        <v>65</v>
      </c>
    </row>
    <row r="735" spans="1:4" x14ac:dyDescent="0.2">
      <c r="A735" s="8">
        <v>65</v>
      </c>
      <c r="B735" s="8">
        <v>30</v>
      </c>
      <c r="C735">
        <v>5.49</v>
      </c>
      <c r="D735" t="s">
        <v>65</v>
      </c>
    </row>
    <row r="736" spans="1:4" x14ac:dyDescent="0.2">
      <c r="A736" s="8">
        <v>66</v>
      </c>
      <c r="B736" s="8">
        <v>14</v>
      </c>
      <c r="C736">
        <v>2.2000000000000002</v>
      </c>
      <c r="D736" t="s">
        <v>65</v>
      </c>
    </row>
    <row r="737" spans="1:4" x14ac:dyDescent="0.2">
      <c r="A737" s="8">
        <v>66</v>
      </c>
      <c r="B737" s="8">
        <v>19</v>
      </c>
      <c r="C737">
        <v>3.55</v>
      </c>
      <c r="D737" t="s">
        <v>65</v>
      </c>
    </row>
    <row r="738" spans="1:4" x14ac:dyDescent="0.2">
      <c r="A738" s="8">
        <v>66</v>
      </c>
      <c r="B738" s="8">
        <v>21</v>
      </c>
      <c r="C738">
        <v>4.3</v>
      </c>
      <c r="D738" t="s">
        <v>65</v>
      </c>
    </row>
    <row r="739" spans="1:4" x14ac:dyDescent="0.2">
      <c r="A739" s="8">
        <v>66</v>
      </c>
      <c r="B739" s="8">
        <v>23</v>
      </c>
      <c r="C739">
        <v>10.61</v>
      </c>
      <c r="D739" t="s">
        <v>65</v>
      </c>
    </row>
    <row r="740" spans="1:4" x14ac:dyDescent="0.2">
      <c r="A740" s="8">
        <v>66</v>
      </c>
      <c r="B740" s="8">
        <v>27</v>
      </c>
      <c r="C740">
        <v>6.64</v>
      </c>
      <c r="D740" t="s">
        <v>65</v>
      </c>
    </row>
    <row r="741" spans="1:4" x14ac:dyDescent="0.2">
      <c r="A741" s="8">
        <v>66</v>
      </c>
      <c r="B741" s="8">
        <v>28</v>
      </c>
      <c r="C741">
        <v>6.87</v>
      </c>
      <c r="D741" t="s">
        <v>65</v>
      </c>
    </row>
    <row r="742" spans="1:4" x14ac:dyDescent="0.2">
      <c r="A742" s="8">
        <v>66</v>
      </c>
      <c r="B742" s="8">
        <v>29</v>
      </c>
      <c r="C742">
        <v>6.84</v>
      </c>
      <c r="D742" t="s">
        <v>65</v>
      </c>
    </row>
    <row r="743" spans="1:4" x14ac:dyDescent="0.2">
      <c r="A743" s="8">
        <v>66</v>
      </c>
      <c r="B743" s="8">
        <v>30</v>
      </c>
      <c r="C743">
        <v>9.9</v>
      </c>
      <c r="D743" t="s">
        <v>65</v>
      </c>
    </row>
    <row r="744" spans="1:4" x14ac:dyDescent="0.2">
      <c r="A744" s="8">
        <v>67</v>
      </c>
      <c r="B744" s="8">
        <v>15</v>
      </c>
      <c r="C744">
        <v>3.14</v>
      </c>
      <c r="D744" t="s">
        <v>65</v>
      </c>
    </row>
    <row r="745" spans="1:4" x14ac:dyDescent="0.2">
      <c r="A745" s="8">
        <v>67</v>
      </c>
      <c r="B745" s="8">
        <v>20</v>
      </c>
      <c r="C745">
        <v>4.78</v>
      </c>
      <c r="D745" t="s">
        <v>65</v>
      </c>
    </row>
    <row r="746" spans="1:4" x14ac:dyDescent="0.2">
      <c r="A746" s="8">
        <v>67</v>
      </c>
      <c r="B746" s="8">
        <v>22</v>
      </c>
      <c r="C746">
        <v>5.88</v>
      </c>
      <c r="D746" t="s">
        <v>65</v>
      </c>
    </row>
    <row r="747" spans="1:4" x14ac:dyDescent="0.2">
      <c r="A747" s="8">
        <v>67</v>
      </c>
      <c r="B747" s="8">
        <v>24</v>
      </c>
      <c r="C747">
        <v>5.58</v>
      </c>
      <c r="D747" t="s">
        <v>65</v>
      </c>
    </row>
    <row r="748" spans="1:4" x14ac:dyDescent="0.2">
      <c r="A748" s="8">
        <v>67</v>
      </c>
      <c r="B748" s="8">
        <v>25</v>
      </c>
      <c r="C748">
        <v>9.1999999999999993</v>
      </c>
      <c r="D748" t="s">
        <v>65</v>
      </c>
    </row>
    <row r="749" spans="1:4" x14ac:dyDescent="0.2">
      <c r="A749" s="8">
        <v>67</v>
      </c>
      <c r="B749" s="8">
        <v>27</v>
      </c>
      <c r="C749">
        <v>9.76</v>
      </c>
      <c r="D749" t="s">
        <v>65</v>
      </c>
    </row>
    <row r="750" spans="1:4" x14ac:dyDescent="0.2">
      <c r="A750" s="8">
        <v>67</v>
      </c>
      <c r="B750" s="8">
        <v>28</v>
      </c>
      <c r="C750">
        <v>9.32</v>
      </c>
      <c r="D750" t="s">
        <v>65</v>
      </c>
    </row>
    <row r="751" spans="1:4" x14ac:dyDescent="0.2">
      <c r="A751" s="8">
        <v>67</v>
      </c>
      <c r="B751" s="8">
        <v>29</v>
      </c>
      <c r="C751">
        <v>9.3699999999999992</v>
      </c>
      <c r="D751" t="s">
        <v>65</v>
      </c>
    </row>
    <row r="752" spans="1:4" x14ac:dyDescent="0.2">
      <c r="A752" s="8">
        <v>67</v>
      </c>
      <c r="B752" s="8">
        <v>30</v>
      </c>
      <c r="C752">
        <v>5.24</v>
      </c>
      <c r="D752" t="s">
        <v>65</v>
      </c>
    </row>
    <row r="753" spans="1:4" x14ac:dyDescent="0.2">
      <c r="A753" s="8">
        <v>68</v>
      </c>
      <c r="B753" s="8">
        <v>15</v>
      </c>
      <c r="C753">
        <v>2.72</v>
      </c>
      <c r="D753" t="s">
        <v>65</v>
      </c>
    </row>
    <row r="754" spans="1:4" x14ac:dyDescent="0.2">
      <c r="A754" s="8">
        <v>68</v>
      </c>
      <c r="B754" s="8">
        <v>20</v>
      </c>
      <c r="C754">
        <v>4.41</v>
      </c>
      <c r="D754" t="s">
        <v>65</v>
      </c>
    </row>
    <row r="755" spans="1:4" x14ac:dyDescent="0.2">
      <c r="A755" s="8">
        <v>68</v>
      </c>
      <c r="B755" s="8">
        <v>22</v>
      </c>
      <c r="C755">
        <v>5.68</v>
      </c>
      <c r="D755" t="s">
        <v>65</v>
      </c>
    </row>
    <row r="756" spans="1:4" x14ac:dyDescent="0.2">
      <c r="A756" s="8">
        <v>68</v>
      </c>
      <c r="B756" s="8">
        <v>24</v>
      </c>
      <c r="C756">
        <v>7.42</v>
      </c>
      <c r="D756" t="s">
        <v>65</v>
      </c>
    </row>
    <row r="757" spans="1:4" x14ac:dyDescent="0.2">
      <c r="A757" s="8">
        <v>68</v>
      </c>
      <c r="B757" s="8">
        <v>27</v>
      </c>
      <c r="C757">
        <v>5.08</v>
      </c>
      <c r="D757" t="s">
        <v>65</v>
      </c>
    </row>
    <row r="758" spans="1:4" x14ac:dyDescent="0.2">
      <c r="A758" s="8">
        <v>68</v>
      </c>
      <c r="B758" s="8">
        <v>28</v>
      </c>
      <c r="C758">
        <v>8.91</v>
      </c>
      <c r="D758" t="s">
        <v>65</v>
      </c>
    </row>
    <row r="759" spans="1:4" x14ac:dyDescent="0.2">
      <c r="A759" s="8">
        <v>68</v>
      </c>
      <c r="B759" s="8">
        <v>29</v>
      </c>
      <c r="C759">
        <v>8.8000000000000007</v>
      </c>
      <c r="D759" t="s">
        <v>65</v>
      </c>
    </row>
    <row r="760" spans="1:4" x14ac:dyDescent="0.2">
      <c r="A760" s="8">
        <v>68</v>
      </c>
      <c r="B760" s="8">
        <v>30</v>
      </c>
      <c r="C760">
        <v>6.66</v>
      </c>
      <c r="D760" t="s">
        <v>65</v>
      </c>
    </row>
    <row r="761" spans="1:4" x14ac:dyDescent="0.2">
      <c r="A761" s="8">
        <v>69</v>
      </c>
      <c r="B761" s="8">
        <v>16</v>
      </c>
      <c r="C761">
        <v>3.05</v>
      </c>
      <c r="D761" t="s">
        <v>65</v>
      </c>
    </row>
    <row r="762" spans="1:4" x14ac:dyDescent="0.2">
      <c r="A762" s="8">
        <v>69</v>
      </c>
      <c r="B762" s="8">
        <v>21</v>
      </c>
      <c r="C762">
        <v>4.7699999999999996</v>
      </c>
      <c r="D762" t="s">
        <v>65</v>
      </c>
    </row>
    <row r="763" spans="1:4" x14ac:dyDescent="0.2">
      <c r="A763" s="8">
        <v>69</v>
      </c>
      <c r="B763" s="8">
        <v>23</v>
      </c>
      <c r="C763">
        <v>6.06</v>
      </c>
      <c r="D763" t="s">
        <v>65</v>
      </c>
    </row>
    <row r="764" spans="1:4" x14ac:dyDescent="0.2">
      <c r="A764" s="8">
        <v>69</v>
      </c>
      <c r="B764" s="8">
        <v>25</v>
      </c>
      <c r="C764">
        <v>6.01</v>
      </c>
      <c r="D764" t="s">
        <v>65</v>
      </c>
    </row>
    <row r="765" spans="1:4" x14ac:dyDescent="0.2">
      <c r="A765" s="8">
        <v>69</v>
      </c>
      <c r="B765" s="8">
        <v>26</v>
      </c>
      <c r="C765">
        <v>8.1999999999999993</v>
      </c>
      <c r="D765" t="s">
        <v>65</v>
      </c>
    </row>
    <row r="766" spans="1:4" x14ac:dyDescent="0.2">
      <c r="A766" s="8">
        <v>69</v>
      </c>
      <c r="B766" s="8">
        <v>27</v>
      </c>
      <c r="C766">
        <v>5.58</v>
      </c>
      <c r="D766" t="s">
        <v>65</v>
      </c>
    </row>
    <row r="767" spans="1:4" x14ac:dyDescent="0.2">
      <c r="A767" s="8">
        <v>69</v>
      </c>
      <c r="B767" s="8">
        <v>28</v>
      </c>
      <c r="C767">
        <v>9.2799999999999994</v>
      </c>
      <c r="D767" t="s">
        <v>65</v>
      </c>
    </row>
    <row r="768" spans="1:4" x14ac:dyDescent="0.2">
      <c r="A768" s="8">
        <v>69</v>
      </c>
      <c r="B768" s="8">
        <v>29</v>
      </c>
      <c r="C768">
        <v>9.0299999999999994</v>
      </c>
      <c r="D768" t="s">
        <v>65</v>
      </c>
    </row>
    <row r="769" spans="1:4" x14ac:dyDescent="0.2">
      <c r="A769" s="8">
        <v>69</v>
      </c>
      <c r="B769" s="8">
        <v>30</v>
      </c>
      <c r="C769">
        <v>5.76</v>
      </c>
      <c r="D769" t="s">
        <v>65</v>
      </c>
    </row>
    <row r="770" spans="1:4" x14ac:dyDescent="0.2">
      <c r="A770" s="8">
        <v>70</v>
      </c>
      <c r="B770" s="8">
        <v>15</v>
      </c>
      <c r="C770">
        <v>2.71</v>
      </c>
      <c r="D770" t="s">
        <v>65</v>
      </c>
    </row>
    <row r="771" spans="1:4" x14ac:dyDescent="0.2">
      <c r="A771" s="8">
        <v>70</v>
      </c>
      <c r="B771" s="8">
        <v>21</v>
      </c>
      <c r="C771">
        <v>4.05</v>
      </c>
      <c r="D771" t="s">
        <v>65</v>
      </c>
    </row>
    <row r="772" spans="1:4" x14ac:dyDescent="0.2">
      <c r="A772" s="8">
        <v>70</v>
      </c>
      <c r="B772" s="8">
        <v>23</v>
      </c>
      <c r="C772">
        <v>4.9400000000000004</v>
      </c>
      <c r="D772" t="s">
        <v>65</v>
      </c>
    </row>
    <row r="773" spans="1:4" x14ac:dyDescent="0.2">
      <c r="A773" s="8">
        <v>70</v>
      </c>
      <c r="B773" s="8">
        <v>25</v>
      </c>
      <c r="C773">
        <v>7.93</v>
      </c>
      <c r="D773" t="s">
        <v>65</v>
      </c>
    </row>
    <row r="774" spans="1:4" x14ac:dyDescent="0.2">
      <c r="A774" s="8">
        <v>70</v>
      </c>
      <c r="B774" s="8">
        <v>26</v>
      </c>
      <c r="C774">
        <v>6.97</v>
      </c>
      <c r="D774" t="s">
        <v>65</v>
      </c>
    </row>
    <row r="775" spans="1:4" x14ac:dyDescent="0.2">
      <c r="A775" s="8">
        <v>70</v>
      </c>
      <c r="B775" s="8">
        <v>27</v>
      </c>
      <c r="C775">
        <v>4.92</v>
      </c>
      <c r="D775" t="s">
        <v>65</v>
      </c>
    </row>
    <row r="776" spans="1:4" x14ac:dyDescent="0.2">
      <c r="A776" s="8">
        <v>70</v>
      </c>
      <c r="B776" s="8">
        <v>28</v>
      </c>
      <c r="C776">
        <v>7.86</v>
      </c>
      <c r="D776" t="s">
        <v>65</v>
      </c>
    </row>
    <row r="777" spans="1:4" x14ac:dyDescent="0.2">
      <c r="A777" s="8">
        <v>70</v>
      </c>
      <c r="B777" s="8">
        <v>29</v>
      </c>
      <c r="C777">
        <v>7.76</v>
      </c>
      <c r="D777" t="s">
        <v>65</v>
      </c>
    </row>
    <row r="778" spans="1:4" x14ac:dyDescent="0.2">
      <c r="A778" s="8">
        <v>70</v>
      </c>
      <c r="B778" s="8">
        <v>30</v>
      </c>
      <c r="C778">
        <v>6.57</v>
      </c>
      <c r="D778" t="s">
        <v>65</v>
      </c>
    </row>
    <row r="779" spans="1:4" x14ac:dyDescent="0.2">
      <c r="A779" s="8">
        <v>71</v>
      </c>
      <c r="B779" s="8">
        <v>16</v>
      </c>
      <c r="C779">
        <v>3</v>
      </c>
      <c r="D779" t="s">
        <v>65</v>
      </c>
    </row>
    <row r="780" spans="1:4" x14ac:dyDescent="0.2">
      <c r="A780" s="8">
        <v>71</v>
      </c>
      <c r="B780" s="8">
        <v>21</v>
      </c>
      <c r="C780">
        <v>4.43</v>
      </c>
      <c r="D780" t="s">
        <v>65</v>
      </c>
    </row>
    <row r="781" spans="1:4" x14ac:dyDescent="0.2">
      <c r="A781" s="8">
        <v>71</v>
      </c>
      <c r="B781" s="8">
        <v>23</v>
      </c>
      <c r="C781">
        <v>5.44</v>
      </c>
      <c r="D781" t="s">
        <v>65</v>
      </c>
    </row>
    <row r="782" spans="1:4" x14ac:dyDescent="0.2">
      <c r="A782" s="8">
        <v>71</v>
      </c>
      <c r="B782" s="8">
        <v>26</v>
      </c>
      <c r="C782">
        <v>7.53</v>
      </c>
      <c r="D782" t="s">
        <v>65</v>
      </c>
    </row>
    <row r="783" spans="1:4" x14ac:dyDescent="0.2">
      <c r="A783" s="8">
        <v>71</v>
      </c>
      <c r="B783" s="8">
        <v>27</v>
      </c>
      <c r="C783">
        <v>3.1</v>
      </c>
      <c r="D783" t="s">
        <v>65</v>
      </c>
    </row>
    <row r="784" spans="1:4" x14ac:dyDescent="0.2">
      <c r="A784" s="8">
        <v>71</v>
      </c>
      <c r="B784" s="8">
        <v>28</v>
      </c>
      <c r="C784">
        <v>8.9</v>
      </c>
      <c r="D784" t="s">
        <v>65</v>
      </c>
    </row>
    <row r="785" spans="1:15" x14ac:dyDescent="0.2">
      <c r="A785" s="8">
        <v>71</v>
      </c>
      <c r="B785" s="8">
        <v>29</v>
      </c>
      <c r="C785">
        <v>8.73</v>
      </c>
      <c r="D785" t="s">
        <v>65</v>
      </c>
    </row>
    <row r="786" spans="1:15" x14ac:dyDescent="0.2">
      <c r="A786" s="8">
        <v>71</v>
      </c>
      <c r="B786" s="8">
        <v>30</v>
      </c>
      <c r="C786">
        <v>4.76</v>
      </c>
      <c r="D786" t="s">
        <v>65</v>
      </c>
    </row>
    <row r="787" spans="1:15" x14ac:dyDescent="0.2">
      <c r="A787" s="8">
        <v>72</v>
      </c>
      <c r="B787" s="8">
        <v>16</v>
      </c>
      <c r="C787">
        <v>2.57</v>
      </c>
      <c r="D787" t="s">
        <v>65</v>
      </c>
    </row>
    <row r="788" spans="1:15" x14ac:dyDescent="0.2">
      <c r="A788" s="8">
        <v>72</v>
      </c>
      <c r="B788" s="8">
        <v>22</v>
      </c>
      <c r="C788">
        <v>4.03</v>
      </c>
      <c r="D788" t="s">
        <v>65</v>
      </c>
    </row>
    <row r="789" spans="1:15" x14ac:dyDescent="0.2">
      <c r="A789" s="8">
        <v>72</v>
      </c>
      <c r="B789" s="8">
        <v>24</v>
      </c>
      <c r="C789">
        <v>5.04</v>
      </c>
      <c r="D789" t="s">
        <v>65</v>
      </c>
    </row>
    <row r="790" spans="1:15" x14ac:dyDescent="0.2">
      <c r="A790" s="8">
        <v>72</v>
      </c>
      <c r="B790" s="8">
        <v>27</v>
      </c>
      <c r="C790">
        <v>7.15</v>
      </c>
      <c r="D790" t="s">
        <v>65</v>
      </c>
    </row>
    <row r="791" spans="1:15" x14ac:dyDescent="0.2">
      <c r="A791" s="8">
        <v>72</v>
      </c>
      <c r="B791" s="8">
        <v>28</v>
      </c>
      <c r="C791">
        <v>8.25</v>
      </c>
      <c r="D791" t="s">
        <v>65</v>
      </c>
    </row>
    <row r="792" spans="1:15" x14ac:dyDescent="0.2">
      <c r="A792" s="8">
        <v>72</v>
      </c>
      <c r="B792" s="8">
        <v>29</v>
      </c>
      <c r="C792">
        <v>8.2100000000000009</v>
      </c>
      <c r="D792" t="s">
        <v>65</v>
      </c>
    </row>
    <row r="793" spans="1:15" x14ac:dyDescent="0.2">
      <c r="A793" s="8">
        <v>72</v>
      </c>
      <c r="B793" s="8">
        <v>30</v>
      </c>
      <c r="C793">
        <v>6.66</v>
      </c>
      <c r="D793" t="s">
        <v>65</v>
      </c>
    </row>
    <row r="794" spans="1:15" x14ac:dyDescent="0.2">
      <c r="A794" s="1">
        <v>1</v>
      </c>
      <c r="B794" s="8">
        <v>22</v>
      </c>
      <c r="C794">
        <v>4.62</v>
      </c>
      <c r="D794" t="s">
        <v>65</v>
      </c>
      <c r="E794" t="s">
        <v>278</v>
      </c>
      <c r="O794" s="6"/>
    </row>
    <row r="795" spans="1:15" x14ac:dyDescent="0.2">
      <c r="A795" s="1">
        <v>1</v>
      </c>
      <c r="B795" s="8">
        <v>25</v>
      </c>
      <c r="C795">
        <v>7.39</v>
      </c>
      <c r="D795" t="s">
        <v>65</v>
      </c>
      <c r="E795" t="s">
        <v>278</v>
      </c>
      <c r="O795" s="6"/>
    </row>
    <row r="796" spans="1:15" x14ac:dyDescent="0.2">
      <c r="A796" s="1">
        <v>1</v>
      </c>
      <c r="B796" s="8">
        <v>26</v>
      </c>
      <c r="C796">
        <v>9.01</v>
      </c>
      <c r="D796" t="s">
        <v>65</v>
      </c>
      <c r="E796" t="s">
        <v>278</v>
      </c>
      <c r="O796" s="6"/>
    </row>
    <row r="797" spans="1:15" x14ac:dyDescent="0.2">
      <c r="A797" s="1">
        <v>1</v>
      </c>
      <c r="B797" s="8">
        <v>28</v>
      </c>
      <c r="C797">
        <v>12</v>
      </c>
      <c r="D797" t="s">
        <v>65</v>
      </c>
      <c r="E797" t="s">
        <v>278</v>
      </c>
      <c r="O797" s="6"/>
    </row>
    <row r="798" spans="1:15" x14ac:dyDescent="0.2">
      <c r="A798" s="1">
        <v>1</v>
      </c>
      <c r="B798" s="8">
        <v>29</v>
      </c>
      <c r="C798">
        <v>13.87</v>
      </c>
      <c r="D798" t="s">
        <v>65</v>
      </c>
      <c r="E798" t="s">
        <v>278</v>
      </c>
      <c r="O798" s="6"/>
    </row>
    <row r="799" spans="1:15" x14ac:dyDescent="0.2">
      <c r="A799" s="1">
        <v>1</v>
      </c>
      <c r="B799" s="8">
        <v>30</v>
      </c>
      <c r="C799">
        <v>13.33</v>
      </c>
      <c r="D799" t="s">
        <v>65</v>
      </c>
      <c r="E799" t="s">
        <v>278</v>
      </c>
      <c r="O799" s="6"/>
    </row>
    <row r="800" spans="1:15" x14ac:dyDescent="0.2">
      <c r="A800" s="1">
        <v>2</v>
      </c>
      <c r="B800" s="8">
        <v>19</v>
      </c>
      <c r="C800">
        <v>5.32</v>
      </c>
      <c r="D800" t="s">
        <v>65</v>
      </c>
    </row>
    <row r="801" spans="1:4" x14ac:dyDescent="0.2">
      <c r="A801" s="1">
        <v>2</v>
      </c>
      <c r="B801" s="8">
        <v>21</v>
      </c>
      <c r="C801">
        <v>5.16</v>
      </c>
      <c r="D801" t="s">
        <v>65</v>
      </c>
    </row>
    <row r="802" spans="1:4" x14ac:dyDescent="0.2">
      <c r="A802" s="1">
        <v>2</v>
      </c>
      <c r="B802" s="8">
        <v>23</v>
      </c>
      <c r="C802">
        <v>7.01</v>
      </c>
      <c r="D802" t="s">
        <v>65</v>
      </c>
    </row>
    <row r="803" spans="1:4" x14ac:dyDescent="0.2">
      <c r="A803" s="1">
        <v>2</v>
      </c>
      <c r="B803" s="8">
        <v>24</v>
      </c>
      <c r="C803">
        <v>8.6199999999999992</v>
      </c>
      <c r="D803" t="s">
        <v>65</v>
      </c>
    </row>
    <row r="804" spans="1:4" x14ac:dyDescent="0.2">
      <c r="A804" s="1">
        <v>2</v>
      </c>
      <c r="B804" s="8">
        <v>26</v>
      </c>
      <c r="C804">
        <v>3.53</v>
      </c>
      <c r="D804" t="s">
        <v>65</v>
      </c>
    </row>
    <row r="805" spans="1:4" x14ac:dyDescent="0.2">
      <c r="A805" s="1">
        <v>2</v>
      </c>
      <c r="B805" s="8">
        <v>27</v>
      </c>
      <c r="C805">
        <v>11.37</v>
      </c>
      <c r="D805" t="s">
        <v>65</v>
      </c>
    </row>
    <row r="806" spans="1:4" x14ac:dyDescent="0.2">
      <c r="A806" s="1">
        <v>2</v>
      </c>
      <c r="B806" s="8">
        <v>28</v>
      </c>
      <c r="C806">
        <v>12.86</v>
      </c>
      <c r="D806" t="s">
        <v>65</v>
      </c>
    </row>
    <row r="807" spans="1:4" x14ac:dyDescent="0.2">
      <c r="A807" s="1">
        <v>2</v>
      </c>
      <c r="B807" s="8">
        <v>29</v>
      </c>
      <c r="C807">
        <v>11.85</v>
      </c>
      <c r="D807" t="s">
        <v>65</v>
      </c>
    </row>
    <row r="808" spans="1:4" x14ac:dyDescent="0.2">
      <c r="A808" s="1">
        <v>2</v>
      </c>
      <c r="B808" s="8">
        <v>30</v>
      </c>
      <c r="C808">
        <v>2.68</v>
      </c>
      <c r="D808" t="s">
        <v>65</v>
      </c>
    </row>
    <row r="809" spans="1:4" x14ac:dyDescent="0.2">
      <c r="A809" s="1">
        <v>3</v>
      </c>
      <c r="B809" s="8">
        <v>18</v>
      </c>
      <c r="C809">
        <v>5.37</v>
      </c>
      <c r="D809" t="s">
        <v>65</v>
      </c>
    </row>
    <row r="810" spans="1:4" x14ac:dyDescent="0.2">
      <c r="A810" s="1">
        <v>3</v>
      </c>
      <c r="B810" s="8">
        <v>23</v>
      </c>
      <c r="C810">
        <v>7.39</v>
      </c>
      <c r="D810" t="s">
        <v>65</v>
      </c>
    </row>
    <row r="811" spans="1:4" x14ac:dyDescent="0.2">
      <c r="A811" s="1">
        <v>3</v>
      </c>
      <c r="B811" s="8">
        <v>24</v>
      </c>
      <c r="C811">
        <v>9.0500000000000007</v>
      </c>
      <c r="D811" t="s">
        <v>65</v>
      </c>
    </row>
    <row r="812" spans="1:4" x14ac:dyDescent="0.2">
      <c r="A812" s="1">
        <v>3</v>
      </c>
      <c r="B812" s="8">
        <v>26</v>
      </c>
      <c r="C812">
        <v>4.9000000000000004</v>
      </c>
      <c r="D812" t="s">
        <v>65</v>
      </c>
    </row>
    <row r="813" spans="1:4" x14ac:dyDescent="0.2">
      <c r="A813" s="1">
        <v>3</v>
      </c>
      <c r="B813" s="8">
        <v>27</v>
      </c>
      <c r="C813">
        <v>11.75</v>
      </c>
      <c r="D813" t="s">
        <v>65</v>
      </c>
    </row>
    <row r="814" spans="1:4" x14ac:dyDescent="0.2">
      <c r="A814" s="1">
        <v>3</v>
      </c>
      <c r="B814" s="8">
        <v>29</v>
      </c>
      <c r="C814">
        <v>12.39</v>
      </c>
      <c r="D814" t="s">
        <v>65</v>
      </c>
    </row>
    <row r="815" spans="1:4" x14ac:dyDescent="0.2">
      <c r="A815" s="1">
        <v>3</v>
      </c>
      <c r="B815" s="8">
        <v>30</v>
      </c>
      <c r="C815">
        <v>3.65</v>
      </c>
      <c r="D815" t="s">
        <v>65</v>
      </c>
    </row>
    <row r="816" spans="1:4" x14ac:dyDescent="0.2">
      <c r="A816" s="8">
        <v>4</v>
      </c>
      <c r="B816" s="8">
        <v>18</v>
      </c>
      <c r="C816">
        <v>5.23</v>
      </c>
      <c r="D816" t="s">
        <v>65</v>
      </c>
    </row>
    <row r="817" spans="1:4" x14ac:dyDescent="0.2">
      <c r="A817" s="8">
        <v>4</v>
      </c>
      <c r="B817" s="8">
        <v>19</v>
      </c>
      <c r="C817">
        <v>5.27</v>
      </c>
      <c r="D817" t="s">
        <v>65</v>
      </c>
    </row>
    <row r="818" spans="1:4" x14ac:dyDescent="0.2">
      <c r="A818" s="8">
        <v>4</v>
      </c>
      <c r="B818" s="8">
        <v>22</v>
      </c>
      <c r="C818">
        <v>7.34</v>
      </c>
      <c r="D818" t="s">
        <v>65</v>
      </c>
    </row>
    <row r="819" spans="1:4" x14ac:dyDescent="0.2">
      <c r="A819" s="8">
        <v>4</v>
      </c>
      <c r="B819" s="8">
        <v>23</v>
      </c>
      <c r="C819">
        <v>8.7100000000000009</v>
      </c>
      <c r="D819" t="s">
        <v>65</v>
      </c>
    </row>
    <row r="820" spans="1:4" x14ac:dyDescent="0.2">
      <c r="A820" s="8">
        <v>4</v>
      </c>
      <c r="B820" s="8">
        <v>25</v>
      </c>
      <c r="C820">
        <v>5.58</v>
      </c>
      <c r="D820" t="s">
        <v>65</v>
      </c>
    </row>
    <row r="821" spans="1:4" x14ac:dyDescent="0.2">
      <c r="A821" s="8">
        <v>4</v>
      </c>
      <c r="B821" s="8">
        <v>27</v>
      </c>
      <c r="C821">
        <v>1.8</v>
      </c>
      <c r="D821" t="s">
        <v>65</v>
      </c>
    </row>
    <row r="822" spans="1:4" x14ac:dyDescent="0.2">
      <c r="A822" s="8">
        <v>4</v>
      </c>
      <c r="B822" s="8">
        <v>30</v>
      </c>
      <c r="C822">
        <v>4.1500000000000004</v>
      </c>
      <c r="D822" t="s">
        <v>65</v>
      </c>
    </row>
    <row r="823" spans="1:4" x14ac:dyDescent="0.2">
      <c r="A823" s="8">
        <v>5</v>
      </c>
      <c r="B823" s="8">
        <v>18</v>
      </c>
      <c r="C823">
        <v>4.84</v>
      </c>
      <c r="D823" t="s">
        <v>65</v>
      </c>
    </row>
    <row r="824" spans="1:4" x14ac:dyDescent="0.2">
      <c r="A824" s="8">
        <v>5</v>
      </c>
      <c r="B824" s="8">
        <v>19</v>
      </c>
      <c r="C824">
        <v>4.8499999999999996</v>
      </c>
      <c r="D824" t="s">
        <v>65</v>
      </c>
    </row>
    <row r="825" spans="1:4" x14ac:dyDescent="0.2">
      <c r="A825" s="8">
        <v>5</v>
      </c>
      <c r="B825" s="8">
        <v>22</v>
      </c>
      <c r="C825">
        <v>6.76</v>
      </c>
      <c r="D825" t="s">
        <v>65</v>
      </c>
    </row>
    <row r="826" spans="1:4" x14ac:dyDescent="0.2">
      <c r="A826" s="8">
        <v>5</v>
      </c>
      <c r="B826" s="8">
        <v>23</v>
      </c>
      <c r="C826">
        <v>8.0399999999999991</v>
      </c>
      <c r="D826" t="s">
        <v>65</v>
      </c>
    </row>
    <row r="827" spans="1:4" x14ac:dyDescent="0.2">
      <c r="A827" s="8">
        <v>5</v>
      </c>
      <c r="B827" s="8">
        <v>25</v>
      </c>
      <c r="C827">
        <v>7.15</v>
      </c>
      <c r="D827" t="s">
        <v>65</v>
      </c>
    </row>
    <row r="828" spans="1:4" x14ac:dyDescent="0.2">
      <c r="A828" s="8">
        <v>6</v>
      </c>
      <c r="B828" s="8">
        <v>19</v>
      </c>
      <c r="C828">
        <v>3.7</v>
      </c>
      <c r="D828" t="s">
        <v>65</v>
      </c>
    </row>
    <row r="829" spans="1:4" x14ac:dyDescent="0.2">
      <c r="A829" s="8">
        <v>6</v>
      </c>
      <c r="B829" s="8">
        <v>20</v>
      </c>
      <c r="C829">
        <v>3.72</v>
      </c>
      <c r="D829" t="s">
        <v>65</v>
      </c>
    </row>
    <row r="830" spans="1:4" x14ac:dyDescent="0.2">
      <c r="A830" s="8">
        <v>6</v>
      </c>
      <c r="B830" s="8">
        <v>22</v>
      </c>
      <c r="C830">
        <v>5</v>
      </c>
      <c r="D830" t="s">
        <v>65</v>
      </c>
    </row>
    <row r="831" spans="1:4" x14ac:dyDescent="0.2">
      <c r="A831" s="8">
        <v>6</v>
      </c>
      <c r="B831" s="8">
        <v>23</v>
      </c>
      <c r="C831">
        <v>6.18</v>
      </c>
      <c r="D831" t="s">
        <v>65</v>
      </c>
    </row>
    <row r="832" spans="1:4" x14ac:dyDescent="0.2">
      <c r="A832" s="8">
        <v>6</v>
      </c>
      <c r="B832" s="8">
        <v>25</v>
      </c>
      <c r="C832">
        <v>11.2</v>
      </c>
      <c r="D832" t="s">
        <v>65</v>
      </c>
    </row>
    <row r="833" spans="1:4" x14ac:dyDescent="0.2">
      <c r="A833" s="8">
        <v>6</v>
      </c>
      <c r="B833" s="8">
        <v>26</v>
      </c>
      <c r="C833">
        <v>8.19</v>
      </c>
      <c r="D833" t="s">
        <v>65</v>
      </c>
    </row>
    <row r="834" spans="1:4" x14ac:dyDescent="0.2">
      <c r="A834" s="8">
        <v>6</v>
      </c>
      <c r="B834" s="8">
        <v>28</v>
      </c>
      <c r="C834">
        <v>9.27</v>
      </c>
      <c r="D834" t="s">
        <v>65</v>
      </c>
    </row>
    <row r="835" spans="1:4" x14ac:dyDescent="0.2">
      <c r="A835" s="8">
        <v>6</v>
      </c>
      <c r="B835" s="8">
        <v>29</v>
      </c>
      <c r="C835">
        <v>8.73</v>
      </c>
      <c r="D835" t="s">
        <v>65</v>
      </c>
    </row>
    <row r="836" spans="1:4" x14ac:dyDescent="0.2">
      <c r="A836" s="8">
        <v>6</v>
      </c>
      <c r="B836" s="8">
        <v>30</v>
      </c>
      <c r="C836">
        <v>8.67</v>
      </c>
      <c r="D836" t="s">
        <v>65</v>
      </c>
    </row>
    <row r="837" spans="1:4" x14ac:dyDescent="0.2">
      <c r="A837" s="8">
        <v>7</v>
      </c>
      <c r="B837" s="8">
        <v>18</v>
      </c>
      <c r="C837">
        <v>3.35</v>
      </c>
      <c r="D837" t="s">
        <v>65</v>
      </c>
    </row>
    <row r="838" spans="1:4" x14ac:dyDescent="0.2">
      <c r="A838" s="8">
        <v>7</v>
      </c>
      <c r="B838" s="8">
        <v>21</v>
      </c>
      <c r="C838">
        <v>4.84</v>
      </c>
      <c r="D838" t="s">
        <v>65</v>
      </c>
    </row>
    <row r="839" spans="1:4" x14ac:dyDescent="0.2">
      <c r="A839" s="8">
        <v>7</v>
      </c>
      <c r="B839" s="8">
        <v>22</v>
      </c>
      <c r="C839">
        <v>5.88</v>
      </c>
      <c r="D839" t="s">
        <v>65</v>
      </c>
    </row>
    <row r="840" spans="1:4" x14ac:dyDescent="0.2">
      <c r="A840" s="8">
        <v>7</v>
      </c>
      <c r="B840" s="8">
        <v>24</v>
      </c>
      <c r="C840">
        <v>8.7200000000000006</v>
      </c>
      <c r="D840" t="s">
        <v>65</v>
      </c>
    </row>
    <row r="841" spans="1:4" x14ac:dyDescent="0.2">
      <c r="A841" s="8">
        <v>7</v>
      </c>
      <c r="B841" s="8">
        <v>25</v>
      </c>
      <c r="C841">
        <v>7.52</v>
      </c>
      <c r="D841" t="s">
        <v>65</v>
      </c>
    </row>
    <row r="842" spans="1:4" x14ac:dyDescent="0.2">
      <c r="A842" s="8">
        <v>7</v>
      </c>
      <c r="B842" s="8">
        <v>28</v>
      </c>
      <c r="C842">
        <v>8.8699999999999992</v>
      </c>
      <c r="D842" t="s">
        <v>65</v>
      </c>
    </row>
    <row r="843" spans="1:4" x14ac:dyDescent="0.2">
      <c r="A843" s="8">
        <v>7</v>
      </c>
      <c r="B843" s="8">
        <v>29</v>
      </c>
      <c r="C843">
        <v>8.33</v>
      </c>
      <c r="D843" t="s">
        <v>65</v>
      </c>
    </row>
    <row r="844" spans="1:4" x14ac:dyDescent="0.2">
      <c r="A844" s="8">
        <v>7</v>
      </c>
      <c r="B844" s="8">
        <v>30</v>
      </c>
      <c r="C844">
        <v>6.38</v>
      </c>
      <c r="D844" t="s">
        <v>65</v>
      </c>
    </row>
    <row r="845" spans="1:4" x14ac:dyDescent="0.2">
      <c r="A845" s="8">
        <v>8</v>
      </c>
      <c r="B845" s="8">
        <v>16</v>
      </c>
      <c r="C845">
        <v>3.84</v>
      </c>
      <c r="D845" t="s">
        <v>65</v>
      </c>
    </row>
    <row r="846" spans="1:4" x14ac:dyDescent="0.2">
      <c r="A846" s="8">
        <v>8</v>
      </c>
      <c r="B846" s="8">
        <v>19</v>
      </c>
      <c r="C846">
        <v>5.08</v>
      </c>
      <c r="D846" t="s">
        <v>65</v>
      </c>
    </row>
    <row r="847" spans="1:4" x14ac:dyDescent="0.2">
      <c r="A847" s="8">
        <v>8</v>
      </c>
      <c r="B847" s="8">
        <v>20</v>
      </c>
      <c r="C847">
        <v>6.19</v>
      </c>
      <c r="D847" t="s">
        <v>65</v>
      </c>
    </row>
    <row r="848" spans="1:4" x14ac:dyDescent="0.2">
      <c r="A848" s="8">
        <v>8</v>
      </c>
      <c r="B848" s="8">
        <v>22</v>
      </c>
      <c r="C848">
        <v>6.94</v>
      </c>
      <c r="D848" t="s">
        <v>65</v>
      </c>
    </row>
    <row r="849" spans="1:4" x14ac:dyDescent="0.2">
      <c r="A849" s="8">
        <v>8</v>
      </c>
      <c r="B849" s="8">
        <v>23</v>
      </c>
      <c r="C849">
        <v>8.14</v>
      </c>
      <c r="D849" t="s">
        <v>65</v>
      </c>
    </row>
    <row r="850" spans="1:4" x14ac:dyDescent="0.2">
      <c r="A850" s="8">
        <v>8</v>
      </c>
      <c r="B850" s="8">
        <v>26</v>
      </c>
      <c r="C850">
        <v>6.09</v>
      </c>
      <c r="D850" t="s">
        <v>65</v>
      </c>
    </row>
    <row r="851" spans="1:4" x14ac:dyDescent="0.2">
      <c r="A851" s="8">
        <v>8</v>
      </c>
      <c r="B851" s="8">
        <v>27</v>
      </c>
      <c r="C851">
        <v>9.2100000000000009</v>
      </c>
      <c r="D851" t="s">
        <v>65</v>
      </c>
    </row>
    <row r="852" spans="1:4" x14ac:dyDescent="0.2">
      <c r="A852" s="8">
        <v>8</v>
      </c>
      <c r="B852" s="8">
        <v>29</v>
      </c>
      <c r="C852">
        <v>8.65</v>
      </c>
      <c r="D852" t="s">
        <v>65</v>
      </c>
    </row>
    <row r="853" spans="1:4" x14ac:dyDescent="0.2">
      <c r="A853" s="8">
        <v>8</v>
      </c>
      <c r="B853" s="8">
        <v>30</v>
      </c>
      <c r="C853">
        <v>5.07</v>
      </c>
      <c r="D853" t="s">
        <v>65</v>
      </c>
    </row>
    <row r="854" spans="1:4" x14ac:dyDescent="0.2">
      <c r="A854" s="8">
        <v>9</v>
      </c>
      <c r="B854" s="8">
        <v>19</v>
      </c>
      <c r="C854">
        <v>4.49</v>
      </c>
      <c r="D854" t="s">
        <v>65</v>
      </c>
    </row>
    <row r="855" spans="1:4" x14ac:dyDescent="0.2">
      <c r="A855" s="8">
        <v>9</v>
      </c>
      <c r="B855" s="8">
        <v>20</v>
      </c>
      <c r="C855">
        <v>4.6399999999999997</v>
      </c>
      <c r="D855" t="s">
        <v>65</v>
      </c>
    </row>
    <row r="856" spans="1:4" x14ac:dyDescent="0.2">
      <c r="A856" s="8">
        <v>9</v>
      </c>
      <c r="B856" s="8">
        <v>22</v>
      </c>
      <c r="C856">
        <v>6.88</v>
      </c>
      <c r="D856" t="s">
        <v>65</v>
      </c>
    </row>
    <row r="857" spans="1:4" x14ac:dyDescent="0.2">
      <c r="A857" s="8">
        <v>9</v>
      </c>
      <c r="B857" s="8">
        <v>23</v>
      </c>
      <c r="C857">
        <v>8.43</v>
      </c>
      <c r="D857" t="s">
        <v>65</v>
      </c>
    </row>
    <row r="858" spans="1:4" x14ac:dyDescent="0.2">
      <c r="A858" s="8">
        <v>9</v>
      </c>
      <c r="B858" s="8">
        <v>25</v>
      </c>
      <c r="C858">
        <v>3.97</v>
      </c>
      <c r="D858" t="s">
        <v>65</v>
      </c>
    </row>
    <row r="859" spans="1:4" x14ac:dyDescent="0.2">
      <c r="A859" s="8">
        <v>9</v>
      </c>
      <c r="B859" s="8">
        <v>26</v>
      </c>
      <c r="C859">
        <v>11.23</v>
      </c>
      <c r="D859" t="s">
        <v>65</v>
      </c>
    </row>
    <row r="860" spans="1:4" x14ac:dyDescent="0.2">
      <c r="A860" s="8">
        <v>9</v>
      </c>
      <c r="B860" s="8">
        <v>27</v>
      </c>
      <c r="C860">
        <v>2.17</v>
      </c>
      <c r="D860" t="s">
        <v>65</v>
      </c>
    </row>
    <row r="861" spans="1:4" x14ac:dyDescent="0.2">
      <c r="A861" s="8">
        <v>9</v>
      </c>
      <c r="B861" s="8">
        <v>28</v>
      </c>
      <c r="C861">
        <v>12.82</v>
      </c>
      <c r="D861" t="s">
        <v>65</v>
      </c>
    </row>
    <row r="862" spans="1:4" x14ac:dyDescent="0.2">
      <c r="A862" s="8">
        <v>9</v>
      </c>
      <c r="B862" s="8">
        <v>29</v>
      </c>
      <c r="C862">
        <v>11.88</v>
      </c>
      <c r="D862" t="s">
        <v>65</v>
      </c>
    </row>
    <row r="863" spans="1:4" x14ac:dyDescent="0.2">
      <c r="A863" s="8">
        <v>9</v>
      </c>
      <c r="B863" s="8">
        <v>30</v>
      </c>
      <c r="C863">
        <v>2.52</v>
      </c>
      <c r="D863" t="s">
        <v>65</v>
      </c>
    </row>
    <row r="864" spans="1:4" x14ac:dyDescent="0.2">
      <c r="A864" s="8">
        <v>10</v>
      </c>
      <c r="B864" s="8">
        <v>20</v>
      </c>
      <c r="C864">
        <v>4.92</v>
      </c>
      <c r="D864" t="s">
        <v>65</v>
      </c>
    </row>
    <row r="865" spans="1:4" x14ac:dyDescent="0.2">
      <c r="A865" s="8">
        <v>10</v>
      </c>
      <c r="B865" s="8">
        <v>21</v>
      </c>
      <c r="C865">
        <v>4.9800000000000004</v>
      </c>
      <c r="D865" t="s">
        <v>65</v>
      </c>
    </row>
    <row r="866" spans="1:4" x14ac:dyDescent="0.2">
      <c r="A866" s="8">
        <v>10</v>
      </c>
      <c r="B866" s="8">
        <v>23</v>
      </c>
      <c r="C866">
        <v>6.86</v>
      </c>
      <c r="D866" t="s">
        <v>65</v>
      </c>
    </row>
    <row r="867" spans="1:4" x14ac:dyDescent="0.2">
      <c r="A867" s="8">
        <v>10</v>
      </c>
      <c r="B867" s="8">
        <v>24</v>
      </c>
      <c r="C867">
        <v>8.3000000000000007</v>
      </c>
      <c r="D867" t="s">
        <v>65</v>
      </c>
    </row>
    <row r="868" spans="1:4" x14ac:dyDescent="0.2">
      <c r="A868" s="8">
        <v>10</v>
      </c>
      <c r="B868" s="8">
        <v>26</v>
      </c>
      <c r="C868">
        <v>5.12</v>
      </c>
      <c r="D868" t="s">
        <v>65</v>
      </c>
    </row>
    <row r="869" spans="1:4" x14ac:dyDescent="0.2">
      <c r="A869" s="8">
        <v>10</v>
      </c>
      <c r="B869" s="8">
        <v>27</v>
      </c>
      <c r="C869">
        <v>11.15</v>
      </c>
      <c r="D869" t="s">
        <v>65</v>
      </c>
    </row>
    <row r="870" spans="1:4" x14ac:dyDescent="0.2">
      <c r="A870" s="8">
        <v>10</v>
      </c>
      <c r="B870" s="8">
        <v>29</v>
      </c>
      <c r="C870">
        <v>11.9</v>
      </c>
      <c r="D870" t="s">
        <v>65</v>
      </c>
    </row>
    <row r="871" spans="1:4" x14ac:dyDescent="0.2">
      <c r="A871" s="8">
        <v>10</v>
      </c>
      <c r="B871" s="8">
        <v>30</v>
      </c>
      <c r="C871">
        <v>3.08</v>
      </c>
      <c r="D871" t="s">
        <v>65</v>
      </c>
    </row>
    <row r="872" spans="1:4" x14ac:dyDescent="0.2">
      <c r="A872" s="8">
        <v>11</v>
      </c>
      <c r="B872" s="8">
        <v>19</v>
      </c>
      <c r="C872">
        <v>4</v>
      </c>
      <c r="D872" t="s">
        <v>65</v>
      </c>
    </row>
    <row r="873" spans="1:4" x14ac:dyDescent="0.2">
      <c r="A873" s="8">
        <v>11</v>
      </c>
      <c r="B873" s="8">
        <v>20</v>
      </c>
      <c r="C873">
        <v>3.91</v>
      </c>
      <c r="D873" t="s">
        <v>65</v>
      </c>
    </row>
    <row r="874" spans="1:4" x14ac:dyDescent="0.2">
      <c r="A874" s="8">
        <v>11</v>
      </c>
      <c r="B874" s="8">
        <v>22</v>
      </c>
      <c r="C874">
        <v>5.39</v>
      </c>
      <c r="D874" t="s">
        <v>65</v>
      </c>
    </row>
    <row r="875" spans="1:4" x14ac:dyDescent="0.2">
      <c r="A875" s="8">
        <v>11</v>
      </c>
      <c r="B875" s="8">
        <v>23</v>
      </c>
      <c r="C875">
        <v>6.43</v>
      </c>
      <c r="D875" t="s">
        <v>65</v>
      </c>
    </row>
    <row r="876" spans="1:4" x14ac:dyDescent="0.2">
      <c r="A876" s="8">
        <v>11</v>
      </c>
      <c r="B876" s="8">
        <v>25</v>
      </c>
      <c r="C876">
        <v>12.93</v>
      </c>
      <c r="D876" t="s">
        <v>65</v>
      </c>
    </row>
    <row r="877" spans="1:4" x14ac:dyDescent="0.2">
      <c r="A877" s="8">
        <v>11</v>
      </c>
      <c r="B877" s="8">
        <v>26</v>
      </c>
      <c r="C877">
        <v>8.94</v>
      </c>
      <c r="D877" t="s">
        <v>65</v>
      </c>
    </row>
    <row r="878" spans="1:4" x14ac:dyDescent="0.2">
      <c r="A878" s="8">
        <v>11</v>
      </c>
      <c r="B878" s="8">
        <v>27</v>
      </c>
      <c r="C878">
        <v>4.2300000000000004</v>
      </c>
      <c r="D878" t="s">
        <v>65</v>
      </c>
    </row>
    <row r="879" spans="1:4" x14ac:dyDescent="0.2">
      <c r="A879" s="8">
        <v>11</v>
      </c>
      <c r="B879" s="8">
        <v>28</v>
      </c>
      <c r="C879">
        <v>9.75</v>
      </c>
      <c r="D879" t="s">
        <v>65</v>
      </c>
    </row>
    <row r="880" spans="1:4" x14ac:dyDescent="0.2">
      <c r="A880" s="8">
        <v>11</v>
      </c>
      <c r="B880" s="8">
        <v>29</v>
      </c>
      <c r="C880">
        <v>8.9700000000000006</v>
      </c>
      <c r="D880" t="s">
        <v>65</v>
      </c>
    </row>
    <row r="881" spans="1:4" x14ac:dyDescent="0.2">
      <c r="A881" s="8">
        <v>12</v>
      </c>
      <c r="B881" s="8">
        <v>18</v>
      </c>
      <c r="C881">
        <v>4.08</v>
      </c>
      <c r="D881" t="s">
        <v>65</v>
      </c>
    </row>
    <row r="882" spans="1:4" x14ac:dyDescent="0.2">
      <c r="A882" s="8">
        <v>12</v>
      </c>
      <c r="B882" s="8">
        <v>21</v>
      </c>
      <c r="C882">
        <v>5.76</v>
      </c>
      <c r="D882" t="s">
        <v>65</v>
      </c>
    </row>
    <row r="883" spans="1:4" x14ac:dyDescent="0.2">
      <c r="A883" s="8">
        <v>12</v>
      </c>
      <c r="B883" s="8">
        <v>23</v>
      </c>
      <c r="C883">
        <v>7.01</v>
      </c>
      <c r="D883" t="s">
        <v>65</v>
      </c>
    </row>
    <row r="884" spans="1:4" x14ac:dyDescent="0.2">
      <c r="A884" s="8">
        <v>12</v>
      </c>
      <c r="B884" s="8">
        <v>25</v>
      </c>
      <c r="C884">
        <v>6.22</v>
      </c>
      <c r="D884" t="s">
        <v>65</v>
      </c>
    </row>
    <row r="885" spans="1:4" x14ac:dyDescent="0.2">
      <c r="A885" s="8">
        <v>12</v>
      </c>
      <c r="B885" s="8">
        <v>26</v>
      </c>
      <c r="C885">
        <v>9.4</v>
      </c>
      <c r="D885" t="s">
        <v>65</v>
      </c>
    </row>
    <row r="886" spans="1:4" x14ac:dyDescent="0.2">
      <c r="A886" s="8">
        <v>12</v>
      </c>
      <c r="B886" s="8">
        <v>28</v>
      </c>
      <c r="C886">
        <v>10.59</v>
      </c>
      <c r="D886" t="s">
        <v>65</v>
      </c>
    </row>
    <row r="887" spans="1:4" x14ac:dyDescent="0.2">
      <c r="A887" s="8">
        <v>12</v>
      </c>
      <c r="B887" s="8">
        <v>29</v>
      </c>
      <c r="C887">
        <v>10.27</v>
      </c>
      <c r="D887" t="s">
        <v>65</v>
      </c>
    </row>
    <row r="888" spans="1:4" x14ac:dyDescent="0.2">
      <c r="A888" s="8">
        <v>12</v>
      </c>
      <c r="B888" s="8">
        <v>30</v>
      </c>
      <c r="C888">
        <v>4.0199999999999996</v>
      </c>
      <c r="D888" t="s">
        <v>65</v>
      </c>
    </row>
    <row r="889" spans="1:4" x14ac:dyDescent="0.2">
      <c r="A889" s="8">
        <v>13</v>
      </c>
      <c r="B889" s="8">
        <v>17</v>
      </c>
      <c r="C889">
        <v>5.18</v>
      </c>
      <c r="D889" t="s">
        <v>65</v>
      </c>
    </row>
    <row r="890" spans="1:4" x14ac:dyDescent="0.2">
      <c r="A890" s="8">
        <v>13</v>
      </c>
      <c r="B890" s="8">
        <v>18</v>
      </c>
      <c r="C890">
        <v>5.27</v>
      </c>
      <c r="D890" t="s">
        <v>65</v>
      </c>
    </row>
    <row r="891" spans="1:4" x14ac:dyDescent="0.2">
      <c r="A891" s="8">
        <v>13</v>
      </c>
      <c r="B891" s="8">
        <v>21</v>
      </c>
      <c r="C891">
        <v>7.3</v>
      </c>
      <c r="D891" t="s">
        <v>65</v>
      </c>
    </row>
    <row r="892" spans="1:4" x14ac:dyDescent="0.2">
      <c r="A892" s="8">
        <v>13</v>
      </c>
      <c r="B892" s="8">
        <v>23</v>
      </c>
      <c r="C892">
        <v>8.92</v>
      </c>
      <c r="D892" t="s">
        <v>65</v>
      </c>
    </row>
    <row r="893" spans="1:4" x14ac:dyDescent="0.2">
      <c r="A893" s="8">
        <v>13</v>
      </c>
      <c r="B893" s="8">
        <v>25</v>
      </c>
      <c r="C893">
        <v>4.51</v>
      </c>
      <c r="D893" t="s">
        <v>65</v>
      </c>
    </row>
    <row r="894" spans="1:4" x14ac:dyDescent="0.2">
      <c r="A894" s="8">
        <v>13</v>
      </c>
      <c r="B894" s="8">
        <v>27</v>
      </c>
      <c r="C894">
        <v>2.14</v>
      </c>
      <c r="D894" t="s">
        <v>65</v>
      </c>
    </row>
    <row r="895" spans="1:4" x14ac:dyDescent="0.2">
      <c r="A895" s="8">
        <v>13</v>
      </c>
      <c r="B895" s="8">
        <v>29</v>
      </c>
      <c r="C895">
        <v>13.03</v>
      </c>
      <c r="D895" t="s">
        <v>65</v>
      </c>
    </row>
    <row r="896" spans="1:4" x14ac:dyDescent="0.2">
      <c r="A896" s="8">
        <v>13</v>
      </c>
      <c r="B896" s="8">
        <v>30</v>
      </c>
      <c r="C896">
        <v>3.14</v>
      </c>
      <c r="D896" t="s">
        <v>65</v>
      </c>
    </row>
    <row r="897" spans="1:4" x14ac:dyDescent="0.2">
      <c r="A897" s="8">
        <v>14</v>
      </c>
      <c r="B897" s="8">
        <v>19</v>
      </c>
      <c r="C897">
        <v>4.04</v>
      </c>
      <c r="D897" t="s">
        <v>65</v>
      </c>
    </row>
    <row r="898" spans="1:4" x14ac:dyDescent="0.2">
      <c r="A898" s="8">
        <v>14</v>
      </c>
      <c r="B898" s="8">
        <v>22</v>
      </c>
      <c r="C898">
        <v>5.66</v>
      </c>
      <c r="D898" t="s">
        <v>65</v>
      </c>
    </row>
    <row r="899" spans="1:4" x14ac:dyDescent="0.2">
      <c r="A899" s="8">
        <v>14</v>
      </c>
      <c r="B899" s="8">
        <v>23</v>
      </c>
      <c r="C899">
        <v>7.02</v>
      </c>
      <c r="D899" t="s">
        <v>65</v>
      </c>
    </row>
    <row r="900" spans="1:4" x14ac:dyDescent="0.2">
      <c r="A900" s="8">
        <v>14</v>
      </c>
      <c r="B900" s="8">
        <v>25</v>
      </c>
      <c r="C900">
        <v>10.53</v>
      </c>
      <c r="D900" t="s">
        <v>65</v>
      </c>
    </row>
    <row r="901" spans="1:4" x14ac:dyDescent="0.2">
      <c r="A901" s="8">
        <v>14</v>
      </c>
      <c r="B901" s="8">
        <v>26</v>
      </c>
      <c r="C901">
        <v>9.2100000000000009</v>
      </c>
      <c r="D901" t="s">
        <v>65</v>
      </c>
    </row>
    <row r="902" spans="1:4" x14ac:dyDescent="0.2">
      <c r="A902" s="8">
        <v>14</v>
      </c>
      <c r="B902" s="8">
        <v>27</v>
      </c>
      <c r="C902">
        <v>3.89</v>
      </c>
      <c r="D902" t="s">
        <v>65</v>
      </c>
    </row>
    <row r="903" spans="1:4" x14ac:dyDescent="0.2">
      <c r="A903" s="8">
        <v>14</v>
      </c>
      <c r="B903" s="8">
        <v>28</v>
      </c>
      <c r="C903">
        <v>10.52</v>
      </c>
      <c r="D903" t="s">
        <v>65</v>
      </c>
    </row>
    <row r="904" spans="1:4" x14ac:dyDescent="0.2">
      <c r="A904" s="8">
        <v>14</v>
      </c>
      <c r="B904" s="8">
        <v>29</v>
      </c>
      <c r="C904">
        <v>10.1</v>
      </c>
      <c r="D904" t="s">
        <v>65</v>
      </c>
    </row>
    <row r="905" spans="1:4" x14ac:dyDescent="0.2">
      <c r="A905" s="8">
        <v>14</v>
      </c>
      <c r="B905" s="8">
        <v>30</v>
      </c>
      <c r="C905">
        <v>8.8000000000000007</v>
      </c>
      <c r="D905" t="s">
        <v>65</v>
      </c>
    </row>
    <row r="906" spans="1:4" x14ac:dyDescent="0.2">
      <c r="A906" s="8">
        <v>15</v>
      </c>
      <c r="B906" s="8">
        <v>18</v>
      </c>
      <c r="C906">
        <v>4.2300000000000004</v>
      </c>
      <c r="D906" t="s">
        <v>65</v>
      </c>
    </row>
    <row r="907" spans="1:4" x14ac:dyDescent="0.2">
      <c r="A907" s="8">
        <v>15</v>
      </c>
      <c r="B907" s="8">
        <v>19</v>
      </c>
      <c r="C907">
        <v>4.24</v>
      </c>
      <c r="D907" t="s">
        <v>65</v>
      </c>
    </row>
    <row r="908" spans="1:4" x14ac:dyDescent="0.2">
      <c r="A908" s="8">
        <v>15</v>
      </c>
      <c r="B908" s="8">
        <v>21</v>
      </c>
      <c r="C908">
        <v>6.24</v>
      </c>
      <c r="D908" t="s">
        <v>65</v>
      </c>
    </row>
    <row r="909" spans="1:4" x14ac:dyDescent="0.2">
      <c r="A909" s="8">
        <v>15</v>
      </c>
      <c r="B909" s="8">
        <v>23</v>
      </c>
      <c r="C909">
        <v>7.69</v>
      </c>
      <c r="D909" t="s">
        <v>65</v>
      </c>
    </row>
    <row r="910" spans="1:4" x14ac:dyDescent="0.2">
      <c r="A910" s="8">
        <v>15</v>
      </c>
      <c r="B910" s="8">
        <v>25</v>
      </c>
      <c r="C910">
        <v>6.84</v>
      </c>
      <c r="D910" t="s">
        <v>65</v>
      </c>
    </row>
    <row r="911" spans="1:4" x14ac:dyDescent="0.2">
      <c r="A911" s="8">
        <v>15</v>
      </c>
      <c r="B911" s="8">
        <v>26</v>
      </c>
      <c r="C911">
        <v>10.31</v>
      </c>
      <c r="D911" t="s">
        <v>65</v>
      </c>
    </row>
    <row r="912" spans="1:4" x14ac:dyDescent="0.2">
      <c r="A912" s="8">
        <v>15</v>
      </c>
      <c r="B912" s="8">
        <v>27</v>
      </c>
      <c r="C912">
        <v>6.84</v>
      </c>
      <c r="D912" t="s">
        <v>65</v>
      </c>
    </row>
    <row r="913" spans="1:4" x14ac:dyDescent="0.2">
      <c r="A913" s="8">
        <v>15</v>
      </c>
      <c r="B913" s="8">
        <v>28</v>
      </c>
      <c r="C913">
        <v>11.86</v>
      </c>
      <c r="D913" t="s">
        <v>65</v>
      </c>
    </row>
    <row r="914" spans="1:4" x14ac:dyDescent="0.2">
      <c r="A914" s="8">
        <v>15</v>
      </c>
      <c r="B914" s="8">
        <v>29</v>
      </c>
      <c r="C914">
        <v>11.82</v>
      </c>
      <c r="D914" t="s">
        <v>65</v>
      </c>
    </row>
    <row r="915" spans="1:4" x14ac:dyDescent="0.2">
      <c r="A915" s="8">
        <v>15</v>
      </c>
      <c r="B915" s="8">
        <v>30</v>
      </c>
      <c r="C915">
        <v>5.07</v>
      </c>
      <c r="D915" t="s">
        <v>65</v>
      </c>
    </row>
    <row r="916" spans="1:4" x14ac:dyDescent="0.2">
      <c r="A916" s="8">
        <v>16</v>
      </c>
      <c r="B916" s="8">
        <v>19</v>
      </c>
      <c r="C916">
        <v>3.33</v>
      </c>
      <c r="D916" t="s">
        <v>65</v>
      </c>
    </row>
    <row r="917" spans="1:4" x14ac:dyDescent="0.2">
      <c r="A917" s="8">
        <v>16</v>
      </c>
      <c r="B917" s="8">
        <v>22</v>
      </c>
      <c r="C917">
        <v>4.66</v>
      </c>
      <c r="D917" t="s">
        <v>65</v>
      </c>
    </row>
    <row r="918" spans="1:4" x14ac:dyDescent="0.2">
      <c r="A918" s="8">
        <v>16</v>
      </c>
      <c r="B918" s="8">
        <v>26</v>
      </c>
      <c r="C918">
        <v>7.55</v>
      </c>
      <c r="D918" t="s">
        <v>65</v>
      </c>
    </row>
    <row r="919" spans="1:4" x14ac:dyDescent="0.2">
      <c r="A919" s="8">
        <v>16</v>
      </c>
      <c r="B919" s="8">
        <v>27</v>
      </c>
      <c r="C919">
        <v>4.6399999999999997</v>
      </c>
      <c r="D919" t="s">
        <v>65</v>
      </c>
    </row>
    <row r="920" spans="1:4" x14ac:dyDescent="0.2">
      <c r="A920" s="8">
        <v>16</v>
      </c>
      <c r="B920" s="8">
        <v>28</v>
      </c>
      <c r="C920">
        <v>8.43</v>
      </c>
      <c r="D920" t="s">
        <v>65</v>
      </c>
    </row>
    <row r="921" spans="1:4" x14ac:dyDescent="0.2">
      <c r="A921" s="8">
        <v>16</v>
      </c>
      <c r="B921" s="8">
        <v>29</v>
      </c>
      <c r="C921">
        <v>8.43</v>
      </c>
      <c r="D921" t="s">
        <v>65</v>
      </c>
    </row>
    <row r="922" spans="1:4" x14ac:dyDescent="0.2">
      <c r="A922" s="8">
        <v>16</v>
      </c>
      <c r="B922" s="8">
        <v>30</v>
      </c>
      <c r="C922">
        <v>7.87</v>
      </c>
      <c r="D922" t="s">
        <v>65</v>
      </c>
    </row>
    <row r="923" spans="1:4" x14ac:dyDescent="0.2">
      <c r="A923" s="8">
        <v>17</v>
      </c>
      <c r="B923" s="8">
        <v>19</v>
      </c>
      <c r="C923">
        <v>4.04</v>
      </c>
      <c r="D923" t="s">
        <v>65</v>
      </c>
    </row>
    <row r="924" spans="1:4" x14ac:dyDescent="0.2">
      <c r="A924" s="8">
        <v>17</v>
      </c>
      <c r="B924" s="8">
        <v>22</v>
      </c>
      <c r="C924">
        <v>6.37</v>
      </c>
      <c r="D924" t="s">
        <v>65</v>
      </c>
    </row>
    <row r="925" spans="1:4" x14ac:dyDescent="0.2">
      <c r="A925" s="8">
        <v>17</v>
      </c>
      <c r="B925" s="8">
        <v>23</v>
      </c>
      <c r="C925">
        <v>7.87</v>
      </c>
      <c r="D925" t="s">
        <v>65</v>
      </c>
    </row>
    <row r="926" spans="1:4" x14ac:dyDescent="0.2">
      <c r="A926" s="8">
        <v>17</v>
      </c>
      <c r="B926" s="8">
        <v>25</v>
      </c>
      <c r="C926">
        <v>4.82</v>
      </c>
      <c r="D926" t="s">
        <v>65</v>
      </c>
    </row>
    <row r="927" spans="1:4" x14ac:dyDescent="0.2">
      <c r="A927" s="8">
        <v>17</v>
      </c>
      <c r="B927" s="8">
        <v>26</v>
      </c>
      <c r="C927">
        <v>10.41</v>
      </c>
      <c r="D927" t="s">
        <v>65</v>
      </c>
    </row>
    <row r="928" spans="1:4" x14ac:dyDescent="0.2">
      <c r="A928" s="8">
        <v>17</v>
      </c>
      <c r="B928" s="8">
        <v>27</v>
      </c>
      <c r="C928">
        <v>5.21</v>
      </c>
      <c r="D928" t="s">
        <v>65</v>
      </c>
    </row>
    <row r="929" spans="1:4" x14ac:dyDescent="0.2">
      <c r="A929" s="8">
        <v>17</v>
      </c>
      <c r="B929" s="8">
        <v>28</v>
      </c>
      <c r="C929">
        <v>11.92</v>
      </c>
      <c r="D929" t="s">
        <v>65</v>
      </c>
    </row>
    <row r="930" spans="1:4" x14ac:dyDescent="0.2">
      <c r="A930" s="8">
        <v>17</v>
      </c>
      <c r="B930" s="8">
        <v>29</v>
      </c>
      <c r="C930">
        <v>11.53</v>
      </c>
      <c r="D930" t="s">
        <v>65</v>
      </c>
    </row>
    <row r="931" spans="1:4" x14ac:dyDescent="0.2">
      <c r="A931" s="8">
        <v>17</v>
      </c>
      <c r="B931" s="8">
        <v>30</v>
      </c>
      <c r="C931">
        <v>3.68</v>
      </c>
      <c r="D931" t="s">
        <v>65</v>
      </c>
    </row>
    <row r="932" spans="1:4" x14ac:dyDescent="0.2">
      <c r="A932" s="8">
        <v>18</v>
      </c>
      <c r="B932" s="8">
        <v>16</v>
      </c>
      <c r="C932">
        <v>3.87</v>
      </c>
      <c r="D932" t="s">
        <v>65</v>
      </c>
    </row>
    <row r="933" spans="1:4" x14ac:dyDescent="0.2">
      <c r="A933" s="8">
        <v>18</v>
      </c>
      <c r="B933" s="8">
        <v>21</v>
      </c>
      <c r="C933">
        <v>5.49</v>
      </c>
      <c r="D933" t="s">
        <v>65</v>
      </c>
    </row>
    <row r="934" spans="1:4" x14ac:dyDescent="0.2">
      <c r="A934" s="8">
        <v>18</v>
      </c>
      <c r="B934" s="8">
        <v>23</v>
      </c>
      <c r="C934">
        <v>6.72</v>
      </c>
      <c r="D934" t="s">
        <v>65</v>
      </c>
    </row>
    <row r="935" spans="1:4" x14ac:dyDescent="0.2">
      <c r="A935" s="8">
        <v>18</v>
      </c>
      <c r="B935" s="8">
        <v>25</v>
      </c>
      <c r="C935">
        <v>11.83</v>
      </c>
      <c r="D935" t="s">
        <v>65</v>
      </c>
    </row>
    <row r="936" spans="1:4" x14ac:dyDescent="0.2">
      <c r="A936" s="8">
        <v>18</v>
      </c>
      <c r="B936" s="8">
        <v>26</v>
      </c>
      <c r="C936">
        <v>8.9499999999999993</v>
      </c>
      <c r="D936" t="s">
        <v>65</v>
      </c>
    </row>
    <row r="937" spans="1:4" x14ac:dyDescent="0.2">
      <c r="A937" s="8">
        <v>18</v>
      </c>
      <c r="B937" s="8">
        <v>27</v>
      </c>
      <c r="C937">
        <v>5.0999999999999996</v>
      </c>
      <c r="D937" t="s">
        <v>65</v>
      </c>
    </row>
    <row r="938" spans="1:4" x14ac:dyDescent="0.2">
      <c r="A938" s="8">
        <v>18</v>
      </c>
      <c r="B938" s="8">
        <v>28</v>
      </c>
      <c r="C938">
        <v>10.1</v>
      </c>
      <c r="D938" t="s">
        <v>65</v>
      </c>
    </row>
    <row r="939" spans="1:4" x14ac:dyDescent="0.2">
      <c r="A939" s="8">
        <v>18</v>
      </c>
      <c r="B939" s="8">
        <v>29</v>
      </c>
      <c r="C939">
        <v>9.7100000000000009</v>
      </c>
      <c r="D939" t="s">
        <v>65</v>
      </c>
    </row>
    <row r="940" spans="1:4" x14ac:dyDescent="0.2">
      <c r="A940" s="8">
        <v>18</v>
      </c>
      <c r="B940" s="8">
        <v>30</v>
      </c>
      <c r="C940">
        <v>9.6</v>
      </c>
      <c r="D940" t="s">
        <v>65</v>
      </c>
    </row>
    <row r="941" spans="1:4" x14ac:dyDescent="0.2">
      <c r="A941" s="8">
        <v>19</v>
      </c>
      <c r="B941" s="8">
        <v>19</v>
      </c>
      <c r="C941">
        <v>4.5199999999999996</v>
      </c>
      <c r="D941" t="s">
        <v>65</v>
      </c>
    </row>
    <row r="942" spans="1:4" x14ac:dyDescent="0.2">
      <c r="A942" s="8">
        <v>19</v>
      </c>
      <c r="B942" s="8">
        <v>22</v>
      </c>
      <c r="C942">
        <v>6.21</v>
      </c>
      <c r="D942" t="s">
        <v>65</v>
      </c>
    </row>
    <row r="943" spans="1:4" x14ac:dyDescent="0.2">
      <c r="A943" s="8">
        <v>19</v>
      </c>
      <c r="B943" s="8">
        <v>23</v>
      </c>
      <c r="C943">
        <v>7.61</v>
      </c>
      <c r="D943" t="s">
        <v>65</v>
      </c>
    </row>
    <row r="944" spans="1:4" x14ac:dyDescent="0.2">
      <c r="A944" s="8">
        <v>19</v>
      </c>
      <c r="B944" s="8">
        <v>25</v>
      </c>
      <c r="C944">
        <v>4.18</v>
      </c>
      <c r="D944" t="s">
        <v>65</v>
      </c>
    </row>
    <row r="945" spans="1:4" x14ac:dyDescent="0.2">
      <c r="A945" s="8">
        <v>19</v>
      </c>
      <c r="B945" s="8">
        <v>26</v>
      </c>
      <c r="C945">
        <v>10.17</v>
      </c>
      <c r="D945" t="s">
        <v>65</v>
      </c>
    </row>
    <row r="946" spans="1:4" x14ac:dyDescent="0.2">
      <c r="A946" s="8">
        <v>19</v>
      </c>
      <c r="B946" s="8">
        <v>27</v>
      </c>
      <c r="C946">
        <v>4.46</v>
      </c>
      <c r="D946" t="s">
        <v>65</v>
      </c>
    </row>
    <row r="947" spans="1:4" x14ac:dyDescent="0.2">
      <c r="A947" s="8">
        <v>19</v>
      </c>
      <c r="B947" s="8">
        <v>28</v>
      </c>
      <c r="C947">
        <v>11.45</v>
      </c>
      <c r="D947" t="s">
        <v>65</v>
      </c>
    </row>
    <row r="948" spans="1:4" x14ac:dyDescent="0.2">
      <c r="A948" s="8">
        <v>19</v>
      </c>
      <c r="B948" s="8">
        <v>29</v>
      </c>
      <c r="C948">
        <v>10.96</v>
      </c>
      <c r="D948" t="s">
        <v>65</v>
      </c>
    </row>
    <row r="949" spans="1:4" x14ac:dyDescent="0.2">
      <c r="A949" s="8">
        <v>19</v>
      </c>
      <c r="B949" s="8">
        <v>30</v>
      </c>
      <c r="C949">
        <v>3.13</v>
      </c>
      <c r="D949" t="s">
        <v>65</v>
      </c>
    </row>
    <row r="950" spans="1:4" x14ac:dyDescent="0.2">
      <c r="A950" s="8">
        <v>20</v>
      </c>
      <c r="B950" s="8">
        <v>18</v>
      </c>
      <c r="C950">
        <v>3.44</v>
      </c>
      <c r="D950" t="s">
        <v>65</v>
      </c>
    </row>
    <row r="951" spans="1:4" x14ac:dyDescent="0.2">
      <c r="A951" s="8">
        <v>20</v>
      </c>
      <c r="B951" s="8">
        <v>21</v>
      </c>
      <c r="C951">
        <v>5.34</v>
      </c>
      <c r="D951" t="s">
        <v>65</v>
      </c>
    </row>
    <row r="952" spans="1:4" x14ac:dyDescent="0.2">
      <c r="A952" s="8">
        <v>20</v>
      </c>
      <c r="B952" s="8">
        <v>23</v>
      </c>
      <c r="C952">
        <v>6.57</v>
      </c>
      <c r="D952" t="s">
        <v>65</v>
      </c>
    </row>
    <row r="953" spans="1:4" x14ac:dyDescent="0.2">
      <c r="A953" s="8">
        <v>20</v>
      </c>
      <c r="B953" s="8">
        <v>25</v>
      </c>
      <c r="C953">
        <v>10.69</v>
      </c>
      <c r="D953" t="s">
        <v>65</v>
      </c>
    </row>
    <row r="954" spans="1:4" x14ac:dyDescent="0.2">
      <c r="A954" s="8">
        <v>20</v>
      </c>
      <c r="B954" s="8">
        <v>26</v>
      </c>
      <c r="C954">
        <v>8.59</v>
      </c>
      <c r="D954" t="s">
        <v>65</v>
      </c>
    </row>
    <row r="955" spans="1:4" x14ac:dyDescent="0.2">
      <c r="A955" s="8">
        <v>20</v>
      </c>
      <c r="B955" s="8">
        <v>27</v>
      </c>
      <c r="C955">
        <v>2.5499999999999998</v>
      </c>
      <c r="D955" t="s">
        <v>65</v>
      </c>
    </row>
    <row r="956" spans="1:4" x14ac:dyDescent="0.2">
      <c r="A956" s="8">
        <v>20</v>
      </c>
      <c r="B956" s="8">
        <v>28</v>
      </c>
      <c r="C956">
        <v>9.85</v>
      </c>
      <c r="D956" t="s">
        <v>65</v>
      </c>
    </row>
    <row r="957" spans="1:4" x14ac:dyDescent="0.2">
      <c r="A957" s="8">
        <v>20</v>
      </c>
      <c r="B957" s="8">
        <v>29</v>
      </c>
      <c r="C957">
        <v>9.7100000000000009</v>
      </c>
      <c r="D957" t="s">
        <v>65</v>
      </c>
    </row>
    <row r="958" spans="1:4" x14ac:dyDescent="0.2">
      <c r="A958" s="8">
        <v>20</v>
      </c>
      <c r="B958" s="8">
        <v>30</v>
      </c>
      <c r="C958">
        <v>8.4600000000000009</v>
      </c>
      <c r="D958" t="s">
        <v>65</v>
      </c>
    </row>
    <row r="959" spans="1:4" x14ac:dyDescent="0.2">
      <c r="A959" s="8">
        <v>21</v>
      </c>
      <c r="B959" s="8">
        <v>19</v>
      </c>
      <c r="C959">
        <v>3.71</v>
      </c>
      <c r="D959" t="s">
        <v>65</v>
      </c>
    </row>
    <row r="960" spans="1:4" x14ac:dyDescent="0.2">
      <c r="A960" s="8">
        <v>21</v>
      </c>
      <c r="B960" s="8">
        <v>22</v>
      </c>
      <c r="C960">
        <v>5.55</v>
      </c>
      <c r="D960" t="s">
        <v>65</v>
      </c>
    </row>
    <row r="961" spans="1:4" x14ac:dyDescent="0.2">
      <c r="A961" s="8">
        <v>21</v>
      </c>
      <c r="B961" s="8">
        <v>23</v>
      </c>
      <c r="C961">
        <v>6.85</v>
      </c>
      <c r="D961" t="s">
        <v>65</v>
      </c>
    </row>
    <row r="962" spans="1:4" x14ac:dyDescent="0.2">
      <c r="A962" s="8">
        <v>21</v>
      </c>
      <c r="B962" s="8">
        <v>25</v>
      </c>
      <c r="C962">
        <v>6.11</v>
      </c>
      <c r="D962" t="s">
        <v>65</v>
      </c>
    </row>
    <row r="963" spans="1:4" x14ac:dyDescent="0.2">
      <c r="A963" s="8">
        <v>21</v>
      </c>
      <c r="B963" s="8">
        <v>26</v>
      </c>
      <c r="C963">
        <v>9.0500000000000007</v>
      </c>
      <c r="D963" t="s">
        <v>65</v>
      </c>
    </row>
    <row r="964" spans="1:4" x14ac:dyDescent="0.2">
      <c r="A964" s="8">
        <v>21</v>
      </c>
      <c r="B964" s="8">
        <v>27</v>
      </c>
      <c r="C964">
        <v>5.66</v>
      </c>
      <c r="D964" t="s">
        <v>65</v>
      </c>
    </row>
    <row r="965" spans="1:4" x14ac:dyDescent="0.2">
      <c r="A965" s="8">
        <v>21</v>
      </c>
      <c r="B965" s="8">
        <v>28</v>
      </c>
      <c r="C965">
        <v>10.49</v>
      </c>
      <c r="D965" t="s">
        <v>65</v>
      </c>
    </row>
    <row r="966" spans="1:4" x14ac:dyDescent="0.2">
      <c r="A966" s="8">
        <v>21</v>
      </c>
      <c r="B966" s="8">
        <v>29</v>
      </c>
      <c r="C966">
        <v>10.47</v>
      </c>
      <c r="D966" t="s">
        <v>65</v>
      </c>
    </row>
    <row r="967" spans="1:4" x14ac:dyDescent="0.2">
      <c r="A967" s="8">
        <v>21</v>
      </c>
      <c r="B967" s="8">
        <v>30</v>
      </c>
      <c r="C967">
        <v>4.87</v>
      </c>
      <c r="D967" t="s">
        <v>65</v>
      </c>
    </row>
    <row r="968" spans="1:4" x14ac:dyDescent="0.2">
      <c r="A968" s="8">
        <v>22</v>
      </c>
      <c r="B968" s="8">
        <v>18</v>
      </c>
      <c r="C968">
        <v>4.0599999999999996</v>
      </c>
      <c r="D968" t="s">
        <v>65</v>
      </c>
    </row>
    <row r="969" spans="1:4" x14ac:dyDescent="0.2">
      <c r="A969" s="8">
        <v>22</v>
      </c>
      <c r="B969" s="8">
        <v>21</v>
      </c>
      <c r="C969">
        <v>5.37</v>
      </c>
      <c r="D969" t="s">
        <v>65</v>
      </c>
    </row>
    <row r="970" spans="1:4" x14ac:dyDescent="0.2">
      <c r="A970" s="8">
        <v>22</v>
      </c>
      <c r="B970" s="8">
        <v>23</v>
      </c>
      <c r="C970">
        <v>6.72</v>
      </c>
      <c r="D970" t="s">
        <v>65</v>
      </c>
    </row>
    <row r="971" spans="1:4" x14ac:dyDescent="0.2">
      <c r="A971" s="8">
        <v>22</v>
      </c>
      <c r="B971" s="8">
        <v>25</v>
      </c>
      <c r="C971">
        <v>6.67</v>
      </c>
      <c r="D971" t="s">
        <v>65</v>
      </c>
    </row>
    <row r="972" spans="1:4" x14ac:dyDescent="0.2">
      <c r="A972" s="8">
        <v>22</v>
      </c>
      <c r="B972" s="8">
        <v>26</v>
      </c>
      <c r="C972">
        <v>8.77</v>
      </c>
      <c r="D972" t="s">
        <v>65</v>
      </c>
    </row>
    <row r="973" spans="1:4" x14ac:dyDescent="0.2">
      <c r="A973" s="8">
        <v>22</v>
      </c>
      <c r="B973" s="8">
        <v>27</v>
      </c>
      <c r="C973">
        <v>3.24</v>
      </c>
      <c r="D973" t="s">
        <v>65</v>
      </c>
    </row>
    <row r="974" spans="1:4" x14ac:dyDescent="0.2">
      <c r="A974" s="8">
        <v>22</v>
      </c>
      <c r="B974" s="8">
        <v>28</v>
      </c>
      <c r="C974">
        <v>10.06</v>
      </c>
      <c r="D974" t="s">
        <v>65</v>
      </c>
    </row>
    <row r="975" spans="1:4" x14ac:dyDescent="0.2">
      <c r="A975" s="8">
        <v>22</v>
      </c>
      <c r="B975" s="8">
        <v>29</v>
      </c>
      <c r="C975">
        <v>9.93</v>
      </c>
      <c r="D975" t="s">
        <v>65</v>
      </c>
    </row>
    <row r="976" spans="1:4" x14ac:dyDescent="0.2">
      <c r="A976" s="8">
        <v>22</v>
      </c>
      <c r="B976" s="8">
        <v>30</v>
      </c>
      <c r="C976">
        <v>5.27</v>
      </c>
      <c r="D976" t="s">
        <v>65</v>
      </c>
    </row>
    <row r="977" spans="1:4" x14ac:dyDescent="0.2">
      <c r="A977" s="8">
        <v>23</v>
      </c>
      <c r="B977" s="8">
        <v>21</v>
      </c>
      <c r="C977">
        <v>4.49</v>
      </c>
      <c r="D977" t="s">
        <v>65</v>
      </c>
    </row>
    <row r="978" spans="1:4" x14ac:dyDescent="0.2">
      <c r="A978" s="8">
        <v>23</v>
      </c>
      <c r="B978" s="8">
        <v>22</v>
      </c>
      <c r="C978">
        <v>4.67</v>
      </c>
      <c r="D978" t="s">
        <v>65</v>
      </c>
    </row>
    <row r="979" spans="1:4" x14ac:dyDescent="0.2">
      <c r="A979" s="8">
        <v>23</v>
      </c>
      <c r="B979" s="8">
        <v>24</v>
      </c>
      <c r="C979">
        <v>6.73</v>
      </c>
      <c r="D979" t="s">
        <v>65</v>
      </c>
    </row>
    <row r="980" spans="1:4" x14ac:dyDescent="0.2">
      <c r="A980" s="8">
        <v>23</v>
      </c>
      <c r="B980" s="8">
        <v>25</v>
      </c>
      <c r="C980">
        <v>8.4</v>
      </c>
      <c r="D980" t="s">
        <v>65</v>
      </c>
    </row>
    <row r="981" spans="1:4" x14ac:dyDescent="0.2">
      <c r="A981" s="8">
        <v>23</v>
      </c>
      <c r="B981" s="8">
        <v>27</v>
      </c>
      <c r="C981">
        <v>3.48</v>
      </c>
      <c r="D981" t="s">
        <v>65</v>
      </c>
    </row>
    <row r="982" spans="1:4" x14ac:dyDescent="0.2">
      <c r="A982" s="8">
        <v>23</v>
      </c>
      <c r="B982" s="8">
        <v>28</v>
      </c>
      <c r="C982">
        <v>11.19</v>
      </c>
      <c r="D982" t="s">
        <v>65</v>
      </c>
    </row>
    <row r="983" spans="1:4" x14ac:dyDescent="0.2">
      <c r="A983" s="8">
        <v>23</v>
      </c>
      <c r="B983" s="8">
        <v>29</v>
      </c>
      <c r="C983">
        <v>12.98</v>
      </c>
      <c r="D983" t="s">
        <v>65</v>
      </c>
    </row>
    <row r="984" spans="1:4" x14ac:dyDescent="0.2">
      <c r="A984" s="8">
        <v>23</v>
      </c>
      <c r="B984" s="8">
        <v>30</v>
      </c>
      <c r="C984">
        <v>12.7</v>
      </c>
      <c r="D984" t="s">
        <v>65</v>
      </c>
    </row>
    <row r="985" spans="1:4" x14ac:dyDescent="0.2">
      <c r="A985" s="8">
        <v>24</v>
      </c>
      <c r="B985" s="8">
        <v>20</v>
      </c>
      <c r="C985">
        <v>3.9</v>
      </c>
      <c r="D985" t="s">
        <v>65</v>
      </c>
    </row>
    <row r="986" spans="1:4" x14ac:dyDescent="0.2">
      <c r="A986" s="8">
        <v>24</v>
      </c>
      <c r="B986" s="8">
        <v>23</v>
      </c>
      <c r="C986">
        <v>5.46</v>
      </c>
      <c r="D986" t="s">
        <v>65</v>
      </c>
    </row>
    <row r="987" spans="1:4" x14ac:dyDescent="0.2">
      <c r="A987" s="8">
        <v>24</v>
      </c>
      <c r="B987" s="8">
        <v>24</v>
      </c>
      <c r="C987">
        <v>6.71</v>
      </c>
      <c r="D987" t="s">
        <v>65</v>
      </c>
    </row>
    <row r="988" spans="1:4" x14ac:dyDescent="0.2">
      <c r="A988" s="8">
        <v>24</v>
      </c>
      <c r="B988" s="8">
        <v>26</v>
      </c>
      <c r="C988">
        <v>9.31</v>
      </c>
      <c r="D988" t="s">
        <v>65</v>
      </c>
    </row>
    <row r="989" spans="1:4" x14ac:dyDescent="0.2">
      <c r="A989" s="8">
        <v>24</v>
      </c>
      <c r="B989" s="8">
        <v>27</v>
      </c>
      <c r="C989">
        <v>8.9600000000000009</v>
      </c>
      <c r="D989" t="s">
        <v>65</v>
      </c>
    </row>
    <row r="990" spans="1:4" x14ac:dyDescent="0.2">
      <c r="A990" s="8">
        <v>24</v>
      </c>
      <c r="B990" s="8">
        <v>28</v>
      </c>
      <c r="C990">
        <v>10.37</v>
      </c>
      <c r="D990" t="s">
        <v>65</v>
      </c>
    </row>
    <row r="991" spans="1:4" x14ac:dyDescent="0.2">
      <c r="A991" s="8">
        <v>24</v>
      </c>
      <c r="B991" s="8">
        <v>29</v>
      </c>
      <c r="C991">
        <v>10.36</v>
      </c>
      <c r="D991" t="s">
        <v>65</v>
      </c>
    </row>
    <row r="992" spans="1:4" x14ac:dyDescent="0.2">
      <c r="A992" s="8">
        <v>24</v>
      </c>
      <c r="B992" s="8">
        <v>30</v>
      </c>
      <c r="C992">
        <v>7.48</v>
      </c>
      <c r="D992" t="s">
        <v>65</v>
      </c>
    </row>
    <row r="993" spans="1:4" x14ac:dyDescent="0.2">
      <c r="A993" s="8">
        <v>25</v>
      </c>
      <c r="B993" s="8">
        <v>16</v>
      </c>
      <c r="C993">
        <v>3.88</v>
      </c>
      <c r="D993" t="s">
        <v>65</v>
      </c>
    </row>
    <row r="994" spans="1:4" x14ac:dyDescent="0.2">
      <c r="A994" s="8">
        <v>25</v>
      </c>
      <c r="B994" s="8">
        <v>20</v>
      </c>
      <c r="C994">
        <v>4.92</v>
      </c>
      <c r="D994" t="s">
        <v>65</v>
      </c>
    </row>
    <row r="995" spans="1:4" x14ac:dyDescent="0.2">
      <c r="A995" s="8">
        <v>25</v>
      </c>
      <c r="B995" s="8">
        <v>22</v>
      </c>
      <c r="C995">
        <v>5.82</v>
      </c>
      <c r="D995" t="s">
        <v>65</v>
      </c>
    </row>
    <row r="996" spans="1:4" x14ac:dyDescent="0.2">
      <c r="A996" s="8">
        <v>25</v>
      </c>
      <c r="B996" s="8">
        <v>24</v>
      </c>
      <c r="C996">
        <v>11.03</v>
      </c>
      <c r="D996" t="s">
        <v>65</v>
      </c>
    </row>
    <row r="997" spans="1:4" x14ac:dyDescent="0.2">
      <c r="A997" s="8">
        <v>25</v>
      </c>
      <c r="B997" s="8">
        <v>25</v>
      </c>
      <c r="C997">
        <v>7.69</v>
      </c>
      <c r="D997" t="s">
        <v>65</v>
      </c>
    </row>
    <row r="998" spans="1:4" x14ac:dyDescent="0.2">
      <c r="A998" s="8">
        <v>25</v>
      </c>
      <c r="B998" s="8">
        <v>28</v>
      </c>
      <c r="C998">
        <v>8.77</v>
      </c>
      <c r="D998" t="s">
        <v>65</v>
      </c>
    </row>
    <row r="999" spans="1:4" x14ac:dyDescent="0.2">
      <c r="A999" s="8">
        <v>25</v>
      </c>
      <c r="B999" s="8">
        <v>29</v>
      </c>
      <c r="C999">
        <v>8.6199999999999992</v>
      </c>
      <c r="D999" t="s">
        <v>65</v>
      </c>
    </row>
    <row r="1000" spans="1:4" x14ac:dyDescent="0.2">
      <c r="A1000" s="8">
        <v>25</v>
      </c>
      <c r="B1000" s="8">
        <v>30</v>
      </c>
      <c r="C1000">
        <v>9.3699999999999992</v>
      </c>
      <c r="D1000" t="s">
        <v>65</v>
      </c>
    </row>
    <row r="1001" spans="1:4" x14ac:dyDescent="0.2">
      <c r="A1001" s="8">
        <v>26</v>
      </c>
      <c r="B1001" s="8">
        <v>15</v>
      </c>
      <c r="C1001">
        <v>4.97</v>
      </c>
      <c r="D1001" t="s">
        <v>65</v>
      </c>
    </row>
    <row r="1002" spans="1:4" x14ac:dyDescent="0.2">
      <c r="A1002" s="8">
        <v>26</v>
      </c>
      <c r="B1002" s="8">
        <v>21</v>
      </c>
      <c r="C1002">
        <v>6.9</v>
      </c>
      <c r="D1002" t="s">
        <v>65</v>
      </c>
    </row>
    <row r="1003" spans="1:4" x14ac:dyDescent="0.2">
      <c r="A1003" s="8">
        <v>26</v>
      </c>
      <c r="B1003" s="8">
        <v>23</v>
      </c>
      <c r="C1003">
        <v>8.41</v>
      </c>
      <c r="D1003" t="s">
        <v>65</v>
      </c>
    </row>
    <row r="1004" spans="1:4" x14ac:dyDescent="0.2">
      <c r="A1004" s="8">
        <v>26</v>
      </c>
      <c r="B1004" s="8">
        <v>25</v>
      </c>
      <c r="C1004">
        <v>3.38</v>
      </c>
      <c r="D1004" t="s">
        <v>65</v>
      </c>
    </row>
    <row r="1005" spans="1:4" x14ac:dyDescent="0.2">
      <c r="A1005" s="8">
        <v>26</v>
      </c>
      <c r="B1005" s="8">
        <v>26</v>
      </c>
      <c r="C1005">
        <v>11.23</v>
      </c>
      <c r="D1005" t="s">
        <v>65</v>
      </c>
    </row>
    <row r="1006" spans="1:4" x14ac:dyDescent="0.2">
      <c r="A1006" s="8">
        <v>26</v>
      </c>
      <c r="B1006" s="8">
        <v>27</v>
      </c>
      <c r="C1006">
        <v>3.61</v>
      </c>
      <c r="D1006" t="s">
        <v>65</v>
      </c>
    </row>
    <row r="1007" spans="1:4" x14ac:dyDescent="0.2">
      <c r="A1007" s="8">
        <v>26</v>
      </c>
      <c r="B1007" s="8">
        <v>28</v>
      </c>
      <c r="C1007">
        <v>12.87</v>
      </c>
      <c r="D1007" t="s">
        <v>65</v>
      </c>
    </row>
    <row r="1008" spans="1:4" x14ac:dyDescent="0.2">
      <c r="A1008" s="8">
        <v>26</v>
      </c>
      <c r="B1008" s="8">
        <v>29</v>
      </c>
      <c r="C1008">
        <v>12.25</v>
      </c>
      <c r="D1008" t="s">
        <v>65</v>
      </c>
    </row>
    <row r="1009" spans="1:4" x14ac:dyDescent="0.2">
      <c r="A1009" s="8">
        <v>26</v>
      </c>
      <c r="B1009" s="8">
        <v>30</v>
      </c>
      <c r="C1009">
        <v>2.57</v>
      </c>
      <c r="D1009" t="s">
        <v>65</v>
      </c>
    </row>
    <row r="1010" spans="1:4" x14ac:dyDescent="0.2">
      <c r="A1010" s="8">
        <v>27</v>
      </c>
      <c r="B1010" s="8">
        <v>17</v>
      </c>
      <c r="C1010">
        <v>4.05</v>
      </c>
      <c r="D1010" t="s">
        <v>65</v>
      </c>
    </row>
    <row r="1011" spans="1:4" x14ac:dyDescent="0.2">
      <c r="A1011" s="8">
        <v>27</v>
      </c>
      <c r="B1011" s="8">
        <v>21</v>
      </c>
      <c r="C1011">
        <v>5.53</v>
      </c>
      <c r="D1011" t="s">
        <v>65</v>
      </c>
    </row>
    <row r="1012" spans="1:4" x14ac:dyDescent="0.2">
      <c r="A1012" s="8">
        <v>27</v>
      </c>
      <c r="B1012" s="8">
        <v>23</v>
      </c>
      <c r="C1012">
        <v>6.64</v>
      </c>
      <c r="D1012" t="s">
        <v>65</v>
      </c>
    </row>
    <row r="1013" spans="1:4" x14ac:dyDescent="0.2">
      <c r="A1013" s="8">
        <v>27</v>
      </c>
      <c r="B1013" s="8">
        <v>25</v>
      </c>
      <c r="C1013">
        <v>10.34</v>
      </c>
      <c r="D1013" t="s">
        <v>65</v>
      </c>
    </row>
    <row r="1014" spans="1:4" x14ac:dyDescent="0.2">
      <c r="A1014" s="8">
        <v>27</v>
      </c>
      <c r="B1014" s="8">
        <v>26</v>
      </c>
      <c r="C1014">
        <v>8.94</v>
      </c>
      <c r="D1014" t="s">
        <v>65</v>
      </c>
    </row>
    <row r="1015" spans="1:4" x14ac:dyDescent="0.2">
      <c r="A1015" s="8">
        <v>27</v>
      </c>
      <c r="B1015" s="8">
        <v>27</v>
      </c>
      <c r="C1015">
        <v>2.2999999999999998</v>
      </c>
      <c r="D1015" t="s">
        <v>65</v>
      </c>
    </row>
    <row r="1016" spans="1:4" x14ac:dyDescent="0.2">
      <c r="A1016" s="8">
        <v>27</v>
      </c>
      <c r="B1016" s="8">
        <v>28</v>
      </c>
      <c r="C1016">
        <v>10.08</v>
      </c>
      <c r="D1016" t="s">
        <v>65</v>
      </c>
    </row>
    <row r="1017" spans="1:4" x14ac:dyDescent="0.2">
      <c r="A1017" s="8">
        <v>27</v>
      </c>
      <c r="B1017" s="8">
        <v>29</v>
      </c>
      <c r="C1017">
        <v>9.49</v>
      </c>
      <c r="D1017" t="s">
        <v>65</v>
      </c>
    </row>
    <row r="1018" spans="1:4" x14ac:dyDescent="0.2">
      <c r="A1018" s="8">
        <v>27</v>
      </c>
      <c r="B1018" s="8">
        <v>30</v>
      </c>
      <c r="C1018">
        <v>8.61</v>
      </c>
      <c r="D1018" t="s">
        <v>65</v>
      </c>
    </row>
    <row r="1019" spans="1:4" x14ac:dyDescent="0.2">
      <c r="A1019" s="8">
        <v>28</v>
      </c>
      <c r="B1019" s="8">
        <v>18</v>
      </c>
      <c r="C1019">
        <v>3.96</v>
      </c>
      <c r="D1019" t="s">
        <v>65</v>
      </c>
    </row>
    <row r="1020" spans="1:4" x14ac:dyDescent="0.2">
      <c r="A1020" s="8">
        <v>28</v>
      </c>
      <c r="B1020" s="8">
        <v>22</v>
      </c>
      <c r="C1020">
        <v>5.64</v>
      </c>
      <c r="D1020" t="s">
        <v>65</v>
      </c>
    </row>
    <row r="1021" spans="1:4" x14ac:dyDescent="0.2">
      <c r="A1021" s="8">
        <v>28</v>
      </c>
      <c r="B1021" s="8">
        <v>23</v>
      </c>
      <c r="C1021">
        <v>6.95</v>
      </c>
      <c r="D1021" t="s">
        <v>65</v>
      </c>
    </row>
    <row r="1022" spans="1:4" x14ac:dyDescent="0.2">
      <c r="A1022" s="8">
        <v>28</v>
      </c>
      <c r="B1022" s="8">
        <v>25</v>
      </c>
      <c r="C1022">
        <v>7</v>
      </c>
      <c r="D1022" t="s">
        <v>65</v>
      </c>
    </row>
    <row r="1023" spans="1:4" x14ac:dyDescent="0.2">
      <c r="A1023" s="8">
        <v>28</v>
      </c>
      <c r="B1023" s="8">
        <v>26</v>
      </c>
      <c r="C1023">
        <v>9.4499999999999993</v>
      </c>
      <c r="D1023" t="s">
        <v>65</v>
      </c>
    </row>
    <row r="1024" spans="1:4" x14ac:dyDescent="0.2">
      <c r="A1024" s="8">
        <v>28</v>
      </c>
      <c r="B1024" s="8">
        <v>27</v>
      </c>
      <c r="C1024">
        <v>7.78</v>
      </c>
      <c r="D1024" t="s">
        <v>65</v>
      </c>
    </row>
    <row r="1025" spans="1:4" x14ac:dyDescent="0.2">
      <c r="A1025" s="8">
        <v>28</v>
      </c>
      <c r="B1025" s="8">
        <v>28</v>
      </c>
      <c r="C1025">
        <v>10.74</v>
      </c>
      <c r="D1025" t="s">
        <v>65</v>
      </c>
    </row>
    <row r="1026" spans="1:4" x14ac:dyDescent="0.2">
      <c r="A1026" s="8">
        <v>28</v>
      </c>
      <c r="B1026" s="8">
        <v>29</v>
      </c>
      <c r="C1026">
        <v>10.199999999999999</v>
      </c>
      <c r="D1026" t="s">
        <v>65</v>
      </c>
    </row>
    <row r="1027" spans="1:4" x14ac:dyDescent="0.2">
      <c r="A1027" s="8">
        <v>28</v>
      </c>
      <c r="B1027" s="8">
        <v>30</v>
      </c>
      <c r="C1027">
        <v>5.97</v>
      </c>
      <c r="D1027" t="s">
        <v>65</v>
      </c>
    </row>
    <row r="1028" spans="1:4" x14ac:dyDescent="0.2">
      <c r="A1028" s="8">
        <v>29</v>
      </c>
      <c r="B1028" s="8">
        <v>17</v>
      </c>
      <c r="C1028">
        <v>4.3099999999999996</v>
      </c>
      <c r="D1028" t="s">
        <v>65</v>
      </c>
    </row>
    <row r="1029" spans="1:4" x14ac:dyDescent="0.2">
      <c r="A1029" s="8">
        <v>29</v>
      </c>
      <c r="B1029" s="8">
        <v>21</v>
      </c>
      <c r="C1029">
        <v>6.05</v>
      </c>
      <c r="D1029" t="s">
        <v>65</v>
      </c>
    </row>
    <row r="1030" spans="1:4" x14ac:dyDescent="0.2">
      <c r="A1030" s="8">
        <v>29</v>
      </c>
      <c r="B1030" s="8">
        <v>23</v>
      </c>
      <c r="C1030">
        <v>7.37</v>
      </c>
      <c r="D1030" t="s">
        <v>65</v>
      </c>
    </row>
    <row r="1031" spans="1:4" x14ac:dyDescent="0.2">
      <c r="A1031" s="8">
        <v>29</v>
      </c>
      <c r="B1031" s="8">
        <v>25</v>
      </c>
      <c r="C1031">
        <v>3.65</v>
      </c>
      <c r="D1031" t="s">
        <v>65</v>
      </c>
    </row>
    <row r="1032" spans="1:4" x14ac:dyDescent="0.2">
      <c r="A1032" s="8">
        <v>29</v>
      </c>
      <c r="B1032" s="8">
        <v>26</v>
      </c>
      <c r="C1032">
        <v>9.86</v>
      </c>
      <c r="D1032" t="s">
        <v>65</v>
      </c>
    </row>
    <row r="1033" spans="1:4" x14ac:dyDescent="0.2">
      <c r="A1033" s="8">
        <v>29</v>
      </c>
      <c r="B1033" s="8">
        <v>27</v>
      </c>
      <c r="C1033">
        <v>2.25</v>
      </c>
      <c r="D1033" t="s">
        <v>65</v>
      </c>
    </row>
    <row r="1034" spans="1:4" x14ac:dyDescent="0.2">
      <c r="A1034" s="8">
        <v>29</v>
      </c>
      <c r="B1034" s="8">
        <v>28</v>
      </c>
      <c r="C1034">
        <v>11.13</v>
      </c>
      <c r="D1034" t="s">
        <v>65</v>
      </c>
    </row>
    <row r="1035" spans="1:4" x14ac:dyDescent="0.2">
      <c r="A1035" s="8">
        <v>29</v>
      </c>
      <c r="B1035" s="8">
        <v>29</v>
      </c>
      <c r="C1035">
        <v>10.29</v>
      </c>
      <c r="D1035" t="s">
        <v>65</v>
      </c>
    </row>
    <row r="1036" spans="1:4" x14ac:dyDescent="0.2">
      <c r="A1036" s="8">
        <v>29</v>
      </c>
      <c r="B1036" s="8">
        <v>30</v>
      </c>
      <c r="C1036">
        <v>2.34</v>
      </c>
      <c r="D1036" t="s">
        <v>65</v>
      </c>
    </row>
    <row r="1037" spans="1:4" x14ac:dyDescent="0.2">
      <c r="A1037" s="8">
        <v>30</v>
      </c>
      <c r="B1037" s="8">
        <v>18</v>
      </c>
      <c r="C1037">
        <v>3.78</v>
      </c>
      <c r="D1037" t="s">
        <v>65</v>
      </c>
    </row>
    <row r="1038" spans="1:4" x14ac:dyDescent="0.2">
      <c r="A1038" s="8">
        <v>30</v>
      </c>
      <c r="B1038" s="8">
        <v>19</v>
      </c>
      <c r="C1038">
        <v>3.99</v>
      </c>
      <c r="D1038" t="s">
        <v>65</v>
      </c>
    </row>
    <row r="1039" spans="1:4" x14ac:dyDescent="0.2">
      <c r="A1039" s="8">
        <v>30</v>
      </c>
      <c r="B1039" s="8">
        <v>22</v>
      </c>
      <c r="C1039">
        <v>5.42</v>
      </c>
      <c r="D1039" t="s">
        <v>65</v>
      </c>
    </row>
    <row r="1040" spans="1:4" x14ac:dyDescent="0.2">
      <c r="A1040" s="8">
        <v>30</v>
      </c>
      <c r="B1040" s="8">
        <v>23</v>
      </c>
      <c r="C1040">
        <v>6.83</v>
      </c>
      <c r="D1040" t="s">
        <v>65</v>
      </c>
    </row>
    <row r="1041" spans="1:4" x14ac:dyDescent="0.2">
      <c r="A1041" s="8">
        <v>30</v>
      </c>
      <c r="B1041" s="8">
        <v>25</v>
      </c>
      <c r="C1041">
        <v>5.36</v>
      </c>
      <c r="D1041" t="s">
        <v>65</v>
      </c>
    </row>
    <row r="1042" spans="1:4" x14ac:dyDescent="0.2">
      <c r="A1042" s="8">
        <v>30</v>
      </c>
      <c r="B1042" s="8">
        <v>26</v>
      </c>
      <c r="C1042">
        <v>9.0500000000000007</v>
      </c>
      <c r="D1042" t="s">
        <v>65</v>
      </c>
    </row>
    <row r="1043" spans="1:4" x14ac:dyDescent="0.2">
      <c r="A1043" s="8">
        <v>30</v>
      </c>
      <c r="B1043" s="8">
        <v>27</v>
      </c>
      <c r="C1043">
        <v>1.73</v>
      </c>
      <c r="D1043" t="s">
        <v>65</v>
      </c>
    </row>
    <row r="1044" spans="1:4" x14ac:dyDescent="0.2">
      <c r="A1044" s="8">
        <v>30</v>
      </c>
      <c r="B1044" s="8">
        <v>28</v>
      </c>
      <c r="C1044">
        <v>10.43</v>
      </c>
      <c r="D1044" t="s">
        <v>65</v>
      </c>
    </row>
    <row r="1045" spans="1:4" x14ac:dyDescent="0.2">
      <c r="A1045" s="8">
        <v>30</v>
      </c>
      <c r="B1045" s="8">
        <v>29</v>
      </c>
      <c r="C1045">
        <v>9.77</v>
      </c>
      <c r="D1045" t="s">
        <v>65</v>
      </c>
    </row>
    <row r="1046" spans="1:4" x14ac:dyDescent="0.2">
      <c r="A1046" s="8">
        <v>30</v>
      </c>
      <c r="B1046" s="8">
        <v>30</v>
      </c>
      <c r="C1046">
        <v>4.51</v>
      </c>
      <c r="D1046" t="s">
        <v>65</v>
      </c>
    </row>
    <row r="1047" spans="1:4" x14ac:dyDescent="0.2">
      <c r="A1047" s="8">
        <v>31</v>
      </c>
      <c r="B1047" s="8">
        <v>16</v>
      </c>
      <c r="C1047">
        <v>3.99</v>
      </c>
      <c r="D1047" t="s">
        <v>65</v>
      </c>
    </row>
    <row r="1048" spans="1:4" x14ac:dyDescent="0.2">
      <c r="A1048" s="8">
        <v>31</v>
      </c>
      <c r="B1048" s="8">
        <v>21</v>
      </c>
      <c r="C1048">
        <v>5.8</v>
      </c>
      <c r="D1048" t="s">
        <v>65</v>
      </c>
    </row>
    <row r="1049" spans="1:4" x14ac:dyDescent="0.2">
      <c r="A1049" s="8">
        <v>31</v>
      </c>
      <c r="B1049" s="8">
        <v>23</v>
      </c>
      <c r="C1049">
        <v>7.3</v>
      </c>
      <c r="D1049" t="s">
        <v>65</v>
      </c>
    </row>
    <row r="1050" spans="1:4" x14ac:dyDescent="0.2">
      <c r="A1050" s="8">
        <v>31</v>
      </c>
      <c r="B1050" s="8">
        <v>25</v>
      </c>
      <c r="C1050">
        <v>7.65</v>
      </c>
      <c r="D1050" t="s">
        <v>65</v>
      </c>
    </row>
    <row r="1051" spans="1:4" x14ac:dyDescent="0.2">
      <c r="A1051" s="8">
        <v>31</v>
      </c>
      <c r="B1051" s="8">
        <v>26</v>
      </c>
      <c r="C1051">
        <v>9.57</v>
      </c>
      <c r="D1051" t="s">
        <v>65</v>
      </c>
    </row>
    <row r="1052" spans="1:4" x14ac:dyDescent="0.2">
      <c r="A1052" s="8">
        <v>31</v>
      </c>
      <c r="B1052" s="8">
        <v>27</v>
      </c>
      <c r="C1052">
        <v>5.29</v>
      </c>
      <c r="D1052" t="s">
        <v>65</v>
      </c>
    </row>
    <row r="1053" spans="1:4" x14ac:dyDescent="0.2">
      <c r="A1053" s="8">
        <v>31</v>
      </c>
      <c r="B1053" s="8">
        <v>28</v>
      </c>
      <c r="C1053">
        <v>11.06</v>
      </c>
      <c r="D1053" t="s">
        <v>65</v>
      </c>
    </row>
    <row r="1054" spans="1:4" x14ac:dyDescent="0.2">
      <c r="A1054" s="8">
        <v>31</v>
      </c>
      <c r="B1054" s="8">
        <v>29</v>
      </c>
      <c r="C1054">
        <v>10.45</v>
      </c>
      <c r="D1054" t="s">
        <v>65</v>
      </c>
    </row>
    <row r="1055" spans="1:4" x14ac:dyDescent="0.2">
      <c r="A1055" s="8">
        <v>31</v>
      </c>
      <c r="B1055" s="8">
        <v>30</v>
      </c>
      <c r="C1055">
        <v>6.87</v>
      </c>
      <c r="D1055" t="s">
        <v>65</v>
      </c>
    </row>
    <row r="1056" spans="1:4" x14ac:dyDescent="0.2">
      <c r="A1056" s="8">
        <v>32</v>
      </c>
      <c r="B1056" s="8">
        <v>19</v>
      </c>
      <c r="C1056">
        <v>4.7300000000000004</v>
      </c>
      <c r="D1056" t="s">
        <v>65</v>
      </c>
    </row>
    <row r="1057" spans="1:4" x14ac:dyDescent="0.2">
      <c r="A1057" s="8">
        <v>32</v>
      </c>
      <c r="B1057" s="8">
        <v>21</v>
      </c>
      <c r="C1057">
        <v>5.91</v>
      </c>
      <c r="D1057" t="s">
        <v>65</v>
      </c>
    </row>
    <row r="1058" spans="1:4" x14ac:dyDescent="0.2">
      <c r="A1058" s="8">
        <v>32</v>
      </c>
      <c r="B1058" s="8">
        <v>23</v>
      </c>
      <c r="C1058">
        <v>9.9600000000000009</v>
      </c>
      <c r="D1058" t="s">
        <v>65</v>
      </c>
    </row>
    <row r="1059" spans="1:4" x14ac:dyDescent="0.2">
      <c r="A1059" s="8">
        <v>32</v>
      </c>
      <c r="B1059" s="8">
        <v>24</v>
      </c>
      <c r="C1059">
        <v>8.2200000000000006</v>
      </c>
      <c r="D1059" t="s">
        <v>65</v>
      </c>
    </row>
    <row r="1060" spans="1:4" x14ac:dyDescent="0.2">
      <c r="A1060" s="8">
        <v>32</v>
      </c>
      <c r="B1060" s="8">
        <v>25</v>
      </c>
      <c r="C1060">
        <v>4.32</v>
      </c>
      <c r="D1060" t="s">
        <v>65</v>
      </c>
    </row>
    <row r="1061" spans="1:4" x14ac:dyDescent="0.2">
      <c r="A1061" s="8">
        <v>32</v>
      </c>
      <c r="B1061" s="8">
        <v>27</v>
      </c>
      <c r="C1061">
        <v>8.3800000000000008</v>
      </c>
      <c r="D1061" t="s">
        <v>65</v>
      </c>
    </row>
    <row r="1062" spans="1:4" x14ac:dyDescent="0.2">
      <c r="A1062" s="8">
        <v>32</v>
      </c>
      <c r="B1062" s="8">
        <v>28</v>
      </c>
      <c r="C1062">
        <v>8.9700000000000006</v>
      </c>
      <c r="D1062" t="s">
        <v>65</v>
      </c>
    </row>
    <row r="1063" spans="1:4" x14ac:dyDescent="0.2">
      <c r="A1063" s="8">
        <v>32</v>
      </c>
      <c r="B1063" s="8">
        <v>29</v>
      </c>
      <c r="C1063">
        <v>8.57</v>
      </c>
      <c r="D1063" t="s">
        <v>65</v>
      </c>
    </row>
    <row r="1064" spans="1:4" x14ac:dyDescent="0.2">
      <c r="A1064" s="8">
        <v>32</v>
      </c>
      <c r="B1064" s="8">
        <v>30</v>
      </c>
      <c r="C1064">
        <v>8.77</v>
      </c>
      <c r="D1064" t="s">
        <v>65</v>
      </c>
    </row>
    <row r="1065" spans="1:4" x14ac:dyDescent="0.2">
      <c r="A1065" s="8">
        <v>33</v>
      </c>
      <c r="B1065" s="8">
        <v>15</v>
      </c>
      <c r="C1065">
        <v>3.78</v>
      </c>
      <c r="D1065" t="s">
        <v>65</v>
      </c>
    </row>
    <row r="1066" spans="1:4" x14ac:dyDescent="0.2">
      <c r="A1066" s="8">
        <v>33</v>
      </c>
      <c r="B1066" s="8">
        <v>23</v>
      </c>
      <c r="C1066">
        <v>6.49</v>
      </c>
      <c r="D1066" t="s">
        <v>65</v>
      </c>
    </row>
    <row r="1067" spans="1:4" x14ac:dyDescent="0.2">
      <c r="A1067" s="8">
        <v>33</v>
      </c>
      <c r="B1067" s="8">
        <v>25</v>
      </c>
      <c r="C1067">
        <v>6.85</v>
      </c>
      <c r="D1067" t="s">
        <v>65</v>
      </c>
    </row>
    <row r="1068" spans="1:4" x14ac:dyDescent="0.2">
      <c r="A1068" s="8">
        <v>33</v>
      </c>
      <c r="B1068" s="8">
        <v>26</v>
      </c>
      <c r="C1068">
        <v>8.6999999999999993</v>
      </c>
      <c r="D1068" t="s">
        <v>65</v>
      </c>
    </row>
    <row r="1069" spans="1:4" x14ac:dyDescent="0.2">
      <c r="A1069" s="8">
        <v>33</v>
      </c>
      <c r="B1069" s="8">
        <v>27</v>
      </c>
      <c r="C1069">
        <v>7.96</v>
      </c>
      <c r="D1069" t="s">
        <v>65</v>
      </c>
    </row>
    <row r="1070" spans="1:4" x14ac:dyDescent="0.2">
      <c r="A1070" s="8">
        <v>33</v>
      </c>
      <c r="B1070" s="8">
        <v>28</v>
      </c>
      <c r="C1070">
        <v>10.06</v>
      </c>
      <c r="D1070" t="s">
        <v>65</v>
      </c>
    </row>
    <row r="1071" spans="1:4" x14ac:dyDescent="0.2">
      <c r="A1071" s="8">
        <v>33</v>
      </c>
      <c r="B1071" s="8">
        <v>29</v>
      </c>
      <c r="C1071">
        <v>9.7200000000000006</v>
      </c>
      <c r="D1071" t="s">
        <v>65</v>
      </c>
    </row>
    <row r="1072" spans="1:4" x14ac:dyDescent="0.2">
      <c r="A1072" s="8">
        <v>33</v>
      </c>
      <c r="B1072" s="8">
        <v>30</v>
      </c>
      <c r="C1072">
        <v>6.07</v>
      </c>
      <c r="D1072" t="s">
        <v>65</v>
      </c>
    </row>
    <row r="1073" spans="1:4" x14ac:dyDescent="0.2">
      <c r="A1073" s="8">
        <v>34</v>
      </c>
      <c r="B1073" s="8">
        <v>18</v>
      </c>
      <c r="C1073">
        <v>3.79</v>
      </c>
      <c r="D1073" t="s">
        <v>65</v>
      </c>
    </row>
    <row r="1074" spans="1:4" x14ac:dyDescent="0.2">
      <c r="A1074" s="8">
        <v>34</v>
      </c>
      <c r="B1074" s="8">
        <v>22</v>
      </c>
      <c r="C1074">
        <v>5.31</v>
      </c>
      <c r="D1074" t="s">
        <v>65</v>
      </c>
    </row>
    <row r="1075" spans="1:4" x14ac:dyDescent="0.2">
      <c r="A1075" s="8">
        <v>34</v>
      </c>
      <c r="B1075" s="8">
        <v>23</v>
      </c>
      <c r="C1075">
        <v>6.4</v>
      </c>
      <c r="D1075" t="s">
        <v>65</v>
      </c>
    </row>
    <row r="1076" spans="1:4" x14ac:dyDescent="0.2">
      <c r="A1076" s="8">
        <v>34</v>
      </c>
      <c r="B1076" s="8">
        <v>25</v>
      </c>
      <c r="C1076">
        <v>8.85</v>
      </c>
      <c r="D1076" t="s">
        <v>65</v>
      </c>
    </row>
    <row r="1077" spans="1:4" x14ac:dyDescent="0.2">
      <c r="A1077" s="8">
        <v>34</v>
      </c>
      <c r="B1077" s="8">
        <v>26</v>
      </c>
      <c r="C1077">
        <v>8.44</v>
      </c>
      <c r="D1077" t="s">
        <v>65</v>
      </c>
    </row>
    <row r="1078" spans="1:4" x14ac:dyDescent="0.2">
      <c r="A1078" s="8">
        <v>34</v>
      </c>
      <c r="B1078" s="8">
        <v>27</v>
      </c>
      <c r="C1078">
        <v>6.42</v>
      </c>
      <c r="D1078" t="s">
        <v>65</v>
      </c>
    </row>
    <row r="1079" spans="1:4" x14ac:dyDescent="0.2">
      <c r="A1079" s="8">
        <v>34</v>
      </c>
      <c r="B1079" s="8">
        <v>28</v>
      </c>
      <c r="C1079">
        <v>9.8699999999999992</v>
      </c>
      <c r="D1079" t="s">
        <v>65</v>
      </c>
    </row>
    <row r="1080" spans="1:4" x14ac:dyDescent="0.2">
      <c r="A1080" s="8">
        <v>34</v>
      </c>
      <c r="B1080" s="8">
        <v>29</v>
      </c>
      <c r="C1080">
        <v>10.130000000000001</v>
      </c>
      <c r="D1080" t="s">
        <v>65</v>
      </c>
    </row>
    <row r="1081" spans="1:4" x14ac:dyDescent="0.2">
      <c r="A1081" s="8">
        <v>34</v>
      </c>
      <c r="B1081" s="8">
        <v>30</v>
      </c>
      <c r="C1081">
        <v>8.2100000000000009</v>
      </c>
      <c r="D1081" t="s">
        <v>65</v>
      </c>
    </row>
    <row r="1082" spans="1:4" x14ac:dyDescent="0.2">
      <c r="A1082" s="8">
        <v>35</v>
      </c>
      <c r="B1082" s="8">
        <v>17</v>
      </c>
      <c r="C1082">
        <v>5.07</v>
      </c>
      <c r="D1082" t="s">
        <v>65</v>
      </c>
    </row>
    <row r="1083" spans="1:4" x14ac:dyDescent="0.2">
      <c r="A1083" s="8">
        <v>35</v>
      </c>
      <c r="B1083" s="8">
        <v>22</v>
      </c>
      <c r="C1083">
        <v>7.5</v>
      </c>
      <c r="D1083" t="s">
        <v>65</v>
      </c>
    </row>
    <row r="1084" spans="1:4" x14ac:dyDescent="0.2">
      <c r="A1084" s="8">
        <v>35</v>
      </c>
      <c r="B1084" s="8">
        <v>23</v>
      </c>
      <c r="C1084">
        <v>9.2799999999999994</v>
      </c>
      <c r="D1084" t="s">
        <v>65</v>
      </c>
    </row>
    <row r="1085" spans="1:4" x14ac:dyDescent="0.2">
      <c r="A1085" s="8">
        <v>35</v>
      </c>
      <c r="B1085" s="8">
        <v>25</v>
      </c>
      <c r="C1085">
        <v>2</v>
      </c>
      <c r="D1085" t="s">
        <v>65</v>
      </c>
    </row>
    <row r="1086" spans="1:4" x14ac:dyDescent="0.2">
      <c r="A1086" s="8">
        <v>35</v>
      </c>
      <c r="B1086" s="8">
        <v>26</v>
      </c>
      <c r="C1086">
        <v>12.25</v>
      </c>
      <c r="D1086" t="s">
        <v>65</v>
      </c>
    </row>
    <row r="1087" spans="1:4" x14ac:dyDescent="0.2">
      <c r="A1087" s="8">
        <v>35</v>
      </c>
      <c r="B1087" s="8">
        <v>28</v>
      </c>
      <c r="C1087">
        <v>13.95</v>
      </c>
      <c r="D1087" t="s">
        <v>65</v>
      </c>
    </row>
    <row r="1088" spans="1:4" x14ac:dyDescent="0.2">
      <c r="A1088" s="8">
        <v>35</v>
      </c>
      <c r="B1088" s="8">
        <v>29</v>
      </c>
      <c r="C1088">
        <v>13.67</v>
      </c>
      <c r="D1088" t="s">
        <v>65</v>
      </c>
    </row>
    <row r="1089" spans="1:4" x14ac:dyDescent="0.2">
      <c r="A1089" s="8">
        <v>35</v>
      </c>
      <c r="B1089" s="8">
        <v>30</v>
      </c>
      <c r="C1089">
        <v>1.51</v>
      </c>
      <c r="D1089" t="s">
        <v>65</v>
      </c>
    </row>
    <row r="1090" spans="1:4" x14ac:dyDescent="0.2">
      <c r="A1090" s="8">
        <v>36</v>
      </c>
      <c r="B1090" s="8">
        <v>17</v>
      </c>
      <c r="C1090">
        <v>2.4700000000000002</v>
      </c>
      <c r="D1090" t="s">
        <v>65</v>
      </c>
    </row>
    <row r="1091" spans="1:4" x14ac:dyDescent="0.2">
      <c r="A1091" s="8">
        <v>36</v>
      </c>
      <c r="B1091" s="8">
        <v>22</v>
      </c>
      <c r="C1091">
        <v>5.0999999999999996</v>
      </c>
      <c r="D1091" t="s">
        <v>65</v>
      </c>
    </row>
    <row r="1092" spans="1:4" x14ac:dyDescent="0.2">
      <c r="A1092" s="8">
        <v>36</v>
      </c>
      <c r="B1092" s="8">
        <v>23</v>
      </c>
      <c r="C1092">
        <v>6.54</v>
      </c>
      <c r="D1092" t="s">
        <v>65</v>
      </c>
    </row>
    <row r="1093" spans="1:4" x14ac:dyDescent="0.2">
      <c r="A1093" s="8">
        <v>36</v>
      </c>
      <c r="B1093" s="8">
        <v>25</v>
      </c>
      <c r="C1093">
        <v>10.050000000000001</v>
      </c>
      <c r="D1093" t="s">
        <v>65</v>
      </c>
    </row>
    <row r="1094" spans="1:4" x14ac:dyDescent="0.2">
      <c r="A1094" s="8">
        <v>36</v>
      </c>
      <c r="B1094" s="8">
        <v>26</v>
      </c>
      <c r="C1094">
        <v>8.64</v>
      </c>
      <c r="D1094" t="s">
        <v>65</v>
      </c>
    </row>
    <row r="1095" spans="1:4" x14ac:dyDescent="0.2">
      <c r="A1095" s="8">
        <v>36</v>
      </c>
      <c r="B1095" s="8">
        <v>28</v>
      </c>
      <c r="C1095">
        <v>10.09</v>
      </c>
      <c r="D1095" t="s">
        <v>65</v>
      </c>
    </row>
    <row r="1096" spans="1:4" x14ac:dyDescent="0.2">
      <c r="A1096" s="8">
        <v>36</v>
      </c>
      <c r="B1096" s="8">
        <v>29</v>
      </c>
      <c r="C1096">
        <v>9.5399999999999991</v>
      </c>
      <c r="D1096" t="s">
        <v>65</v>
      </c>
    </row>
    <row r="1097" spans="1:4" x14ac:dyDescent="0.2">
      <c r="A1097" s="8">
        <v>36</v>
      </c>
      <c r="B1097" s="8">
        <v>30</v>
      </c>
      <c r="C1097">
        <v>8.65</v>
      </c>
      <c r="D1097" t="s">
        <v>65</v>
      </c>
    </row>
    <row r="1098" spans="1:4" x14ac:dyDescent="0.2">
      <c r="A1098" s="8">
        <v>37</v>
      </c>
      <c r="B1098" s="8">
        <v>14</v>
      </c>
      <c r="C1098">
        <v>3.84</v>
      </c>
      <c r="D1098" t="s">
        <v>61</v>
      </c>
    </row>
    <row r="1099" spans="1:4" x14ac:dyDescent="0.2">
      <c r="A1099" s="8">
        <v>38</v>
      </c>
      <c r="B1099" s="8">
        <v>12</v>
      </c>
      <c r="C1099">
        <v>2.63</v>
      </c>
      <c r="D1099" t="s">
        <v>61</v>
      </c>
    </row>
    <row r="1100" spans="1:4" x14ac:dyDescent="0.2">
      <c r="A1100" s="8">
        <v>38</v>
      </c>
      <c r="B1100" s="8">
        <v>17</v>
      </c>
      <c r="C1100">
        <v>3.7</v>
      </c>
      <c r="D1100" t="s">
        <v>61</v>
      </c>
    </row>
    <row r="1101" spans="1:4" x14ac:dyDescent="0.2">
      <c r="A1101" s="8">
        <v>39</v>
      </c>
      <c r="B1101" s="8">
        <v>12</v>
      </c>
      <c r="C1101">
        <v>3.01</v>
      </c>
      <c r="D1101" t="s">
        <v>61</v>
      </c>
    </row>
    <row r="1102" spans="1:4" x14ac:dyDescent="0.2">
      <c r="A1102" s="8">
        <v>39</v>
      </c>
      <c r="B1102" s="8">
        <v>18</v>
      </c>
      <c r="C1102">
        <v>5.12</v>
      </c>
      <c r="D1102" t="s">
        <v>61</v>
      </c>
    </row>
    <row r="1103" spans="1:4" x14ac:dyDescent="0.2">
      <c r="A1103" s="8">
        <v>40</v>
      </c>
      <c r="B1103" s="8">
        <v>16</v>
      </c>
      <c r="C1103">
        <v>3.45</v>
      </c>
      <c r="D1103" t="s">
        <v>61</v>
      </c>
    </row>
    <row r="1104" spans="1:4" x14ac:dyDescent="0.2">
      <c r="A1104" s="8">
        <v>40</v>
      </c>
      <c r="B1104" s="8">
        <v>21</v>
      </c>
      <c r="C1104">
        <v>5.39</v>
      </c>
      <c r="D1104" t="s">
        <v>61</v>
      </c>
    </row>
    <row r="1105" spans="1:4" x14ac:dyDescent="0.2">
      <c r="A1105" s="8">
        <v>41</v>
      </c>
      <c r="B1105" s="8">
        <v>16</v>
      </c>
      <c r="C1105">
        <v>1.07</v>
      </c>
      <c r="D1105" t="s">
        <v>61</v>
      </c>
    </row>
    <row r="1106" spans="1:4" x14ac:dyDescent="0.2">
      <c r="A1106" s="8">
        <v>41</v>
      </c>
      <c r="B1106" s="8">
        <v>19</v>
      </c>
      <c r="C1106">
        <v>1.47</v>
      </c>
      <c r="D1106" t="s">
        <v>61</v>
      </c>
    </row>
    <row r="1107" spans="1:4" x14ac:dyDescent="0.2">
      <c r="A1107" s="8">
        <v>42</v>
      </c>
      <c r="B1107" s="8">
        <v>16</v>
      </c>
      <c r="C1107">
        <v>4.5999999999999996</v>
      </c>
      <c r="D1107" t="s">
        <v>61</v>
      </c>
    </row>
    <row r="1108" spans="1:4" x14ac:dyDescent="0.2">
      <c r="A1108" s="8">
        <v>42</v>
      </c>
      <c r="B1108" s="8">
        <v>21</v>
      </c>
      <c r="C1108">
        <v>6.36</v>
      </c>
      <c r="D1108" t="s">
        <v>61</v>
      </c>
    </row>
    <row r="1109" spans="1:4" x14ac:dyDescent="0.2">
      <c r="A1109" s="8">
        <v>43</v>
      </c>
      <c r="B1109" s="8">
        <v>13</v>
      </c>
      <c r="C1109">
        <v>2.89</v>
      </c>
      <c r="D1109" t="s">
        <v>61</v>
      </c>
    </row>
    <row r="1110" spans="1:4" x14ac:dyDescent="0.2">
      <c r="A1110" s="8">
        <v>43</v>
      </c>
      <c r="B1110" s="8">
        <v>18</v>
      </c>
      <c r="C1110">
        <v>4.5999999999999996</v>
      </c>
      <c r="D1110" t="s">
        <v>61</v>
      </c>
    </row>
    <row r="1111" spans="1:4" x14ac:dyDescent="0.2">
      <c r="A1111" s="8">
        <v>44</v>
      </c>
      <c r="B1111" s="8">
        <v>13</v>
      </c>
      <c r="C1111">
        <v>2.75</v>
      </c>
      <c r="D1111" t="s">
        <v>61</v>
      </c>
    </row>
    <row r="1112" spans="1:4" x14ac:dyDescent="0.2">
      <c r="A1112" s="8">
        <v>44</v>
      </c>
      <c r="B1112" s="8">
        <v>20</v>
      </c>
      <c r="C1112">
        <v>4.76</v>
      </c>
      <c r="D1112" t="s">
        <v>61</v>
      </c>
    </row>
    <row r="1113" spans="1:4" x14ac:dyDescent="0.2">
      <c r="A1113" s="8">
        <v>45</v>
      </c>
      <c r="B1113" s="8">
        <v>13</v>
      </c>
      <c r="C1113">
        <v>2.56</v>
      </c>
      <c r="D1113" t="s">
        <v>61</v>
      </c>
    </row>
    <row r="1114" spans="1:4" x14ac:dyDescent="0.2">
      <c r="A1114" s="8">
        <v>45</v>
      </c>
      <c r="B1114" s="8">
        <v>20</v>
      </c>
      <c r="C1114">
        <v>5.16</v>
      </c>
      <c r="D1114" t="s">
        <v>61</v>
      </c>
    </row>
    <row r="1115" spans="1:4" x14ac:dyDescent="0.2">
      <c r="A1115" s="8">
        <v>46</v>
      </c>
      <c r="B1115" s="8">
        <v>9</v>
      </c>
      <c r="C1115">
        <v>2.0499999999999998</v>
      </c>
      <c r="D1115" t="s">
        <v>61</v>
      </c>
    </row>
    <row r="1116" spans="1:4" x14ac:dyDescent="0.2">
      <c r="A1116" s="8">
        <v>46</v>
      </c>
      <c r="B1116" s="8">
        <v>15</v>
      </c>
      <c r="C1116">
        <v>3.36</v>
      </c>
      <c r="D1116" t="s">
        <v>61</v>
      </c>
    </row>
    <row r="1117" spans="1:4" x14ac:dyDescent="0.2">
      <c r="A1117" s="8">
        <v>47</v>
      </c>
      <c r="B1117" s="8">
        <v>12</v>
      </c>
      <c r="C1117">
        <v>2.4300000000000002</v>
      </c>
      <c r="D1117" t="s">
        <v>61</v>
      </c>
    </row>
    <row r="1118" spans="1:4" x14ac:dyDescent="0.2">
      <c r="A1118" s="8">
        <v>47</v>
      </c>
      <c r="B1118" s="8">
        <v>18</v>
      </c>
      <c r="C1118">
        <v>4.29</v>
      </c>
      <c r="D1118" t="s">
        <v>61</v>
      </c>
    </row>
    <row r="1119" spans="1:4" x14ac:dyDescent="0.2">
      <c r="A1119" s="8">
        <v>48</v>
      </c>
      <c r="B1119" s="8">
        <v>12</v>
      </c>
      <c r="C1119">
        <v>2.61</v>
      </c>
      <c r="D1119" t="s">
        <v>61</v>
      </c>
    </row>
    <row r="1120" spans="1:4" x14ac:dyDescent="0.2">
      <c r="A1120" s="8">
        <v>48</v>
      </c>
      <c r="B1120" s="8">
        <v>18</v>
      </c>
      <c r="C1120">
        <v>4.49</v>
      </c>
      <c r="D1120" t="s">
        <v>61</v>
      </c>
    </row>
    <row r="1121" spans="1:4" x14ac:dyDescent="0.2">
      <c r="A1121" s="8">
        <v>49</v>
      </c>
      <c r="B1121" s="8">
        <v>16</v>
      </c>
      <c r="C1121">
        <v>2.61</v>
      </c>
      <c r="D1121" t="s">
        <v>61</v>
      </c>
    </row>
    <row r="1122" spans="1:4" x14ac:dyDescent="0.2">
      <c r="A1122" s="8">
        <v>49</v>
      </c>
      <c r="B1122" s="8">
        <v>21</v>
      </c>
      <c r="C1122">
        <v>3.52</v>
      </c>
      <c r="D1122" t="s">
        <v>61</v>
      </c>
    </row>
    <row r="1123" spans="1:4" x14ac:dyDescent="0.2">
      <c r="A1123" s="8">
        <v>50</v>
      </c>
      <c r="B1123" s="8">
        <v>16</v>
      </c>
      <c r="C1123">
        <v>2.21</v>
      </c>
      <c r="D1123" t="s">
        <v>61</v>
      </c>
    </row>
    <row r="1124" spans="1:4" x14ac:dyDescent="0.2">
      <c r="A1124" s="8">
        <v>50</v>
      </c>
      <c r="B1124" s="8">
        <v>21</v>
      </c>
      <c r="C1124">
        <v>2.94</v>
      </c>
      <c r="D1124" t="s">
        <v>61</v>
      </c>
    </row>
    <row r="1125" spans="1:4" x14ac:dyDescent="0.2">
      <c r="A1125" s="8">
        <v>51</v>
      </c>
      <c r="B1125" s="8">
        <v>16</v>
      </c>
      <c r="C1125">
        <v>2.78</v>
      </c>
      <c r="D1125" t="s">
        <v>61</v>
      </c>
    </row>
    <row r="1126" spans="1:4" x14ac:dyDescent="0.2">
      <c r="A1126" s="8">
        <v>51</v>
      </c>
      <c r="B1126" s="8">
        <v>21</v>
      </c>
      <c r="C1126">
        <v>3.92</v>
      </c>
      <c r="D1126" t="s">
        <v>61</v>
      </c>
    </row>
    <row r="1127" spans="1:4" x14ac:dyDescent="0.2">
      <c r="A1127" s="8">
        <v>52</v>
      </c>
      <c r="B1127" s="8">
        <v>18</v>
      </c>
      <c r="C1127">
        <v>2.6</v>
      </c>
      <c r="D1127" t="s">
        <v>61</v>
      </c>
    </row>
    <row r="1128" spans="1:4" x14ac:dyDescent="0.2">
      <c r="A1128" s="8">
        <v>52</v>
      </c>
      <c r="B1128" s="8">
        <v>21</v>
      </c>
      <c r="C1128">
        <v>3.49</v>
      </c>
      <c r="D1128" t="s">
        <v>61</v>
      </c>
    </row>
    <row r="1129" spans="1:4" x14ac:dyDescent="0.2">
      <c r="A1129" s="8">
        <v>53</v>
      </c>
      <c r="B1129" s="8">
        <v>16</v>
      </c>
      <c r="C1129">
        <v>2.4300000000000002</v>
      </c>
      <c r="D1129" t="s">
        <v>61</v>
      </c>
    </row>
    <row r="1130" spans="1:4" x14ac:dyDescent="0.2">
      <c r="A1130" s="8">
        <v>53</v>
      </c>
      <c r="B1130" s="8">
        <v>21</v>
      </c>
      <c r="C1130">
        <v>3.08</v>
      </c>
      <c r="D1130" t="s">
        <v>61</v>
      </c>
    </row>
    <row r="1131" spans="1:4" x14ac:dyDescent="0.2">
      <c r="A1131" s="8">
        <v>54</v>
      </c>
      <c r="B1131" s="8">
        <v>17</v>
      </c>
      <c r="C1131">
        <v>2.93</v>
      </c>
      <c r="D1131" t="s">
        <v>61</v>
      </c>
    </row>
    <row r="1132" spans="1:4" x14ac:dyDescent="0.2">
      <c r="A1132" s="8">
        <v>54</v>
      </c>
      <c r="B1132" s="8">
        <v>23</v>
      </c>
      <c r="C1132">
        <v>3.84</v>
      </c>
      <c r="D1132" t="s">
        <v>61</v>
      </c>
    </row>
    <row r="1133" spans="1:4" x14ac:dyDescent="0.2">
      <c r="A1133" s="8">
        <v>55</v>
      </c>
      <c r="B1133" s="8">
        <v>17</v>
      </c>
      <c r="C1133">
        <v>2.59</v>
      </c>
      <c r="D1133" t="s">
        <v>61</v>
      </c>
    </row>
    <row r="1134" spans="1:4" x14ac:dyDescent="0.2">
      <c r="A1134" s="8">
        <v>55</v>
      </c>
      <c r="B1134" s="8">
        <v>21</v>
      </c>
      <c r="C1134">
        <v>3.44</v>
      </c>
      <c r="D1134" t="s">
        <v>61</v>
      </c>
    </row>
    <row r="1135" spans="1:4" x14ac:dyDescent="0.2">
      <c r="A1135" s="8">
        <v>56</v>
      </c>
      <c r="B1135" s="8">
        <v>14</v>
      </c>
      <c r="C1135">
        <v>2.2599999999999998</v>
      </c>
      <c r="D1135" t="s">
        <v>61</v>
      </c>
    </row>
    <row r="1136" spans="1:4" x14ac:dyDescent="0.2">
      <c r="A1136" s="8">
        <v>56</v>
      </c>
      <c r="B1136" s="8">
        <v>20</v>
      </c>
      <c r="C1136">
        <v>3.08</v>
      </c>
      <c r="D1136" t="s">
        <v>61</v>
      </c>
    </row>
    <row r="1137" spans="1:4" x14ac:dyDescent="0.2">
      <c r="A1137" s="8">
        <v>57</v>
      </c>
      <c r="B1137" s="8">
        <v>20</v>
      </c>
      <c r="C1137">
        <v>4</v>
      </c>
      <c r="D1137" t="s">
        <v>61</v>
      </c>
    </row>
    <row r="1138" spans="1:4" x14ac:dyDescent="0.2">
      <c r="A1138" s="8">
        <v>58</v>
      </c>
      <c r="B1138" s="8">
        <v>19</v>
      </c>
      <c r="C1138">
        <v>2.58</v>
      </c>
      <c r="D1138" t="s">
        <v>61</v>
      </c>
    </row>
    <row r="1139" spans="1:4" x14ac:dyDescent="0.2">
      <c r="A1139" s="8">
        <v>58</v>
      </c>
      <c r="B1139" s="8">
        <v>22</v>
      </c>
      <c r="C1139">
        <v>3.54</v>
      </c>
      <c r="D1139" t="s">
        <v>61</v>
      </c>
    </row>
    <row r="1140" spans="1:4" x14ac:dyDescent="0.2">
      <c r="A1140" s="8">
        <v>59</v>
      </c>
      <c r="B1140" s="8">
        <v>16</v>
      </c>
      <c r="C1140">
        <v>1.98</v>
      </c>
      <c r="D1140" t="s">
        <v>61</v>
      </c>
    </row>
    <row r="1141" spans="1:4" x14ac:dyDescent="0.2">
      <c r="A1141" s="8">
        <v>59</v>
      </c>
      <c r="B1141" s="8">
        <v>20</v>
      </c>
      <c r="C1141">
        <v>2.73</v>
      </c>
      <c r="D1141" t="s">
        <v>61</v>
      </c>
    </row>
    <row r="1142" spans="1:4" x14ac:dyDescent="0.2">
      <c r="A1142" s="8">
        <v>60</v>
      </c>
      <c r="B1142" s="8">
        <v>17</v>
      </c>
      <c r="C1142">
        <v>1.93</v>
      </c>
      <c r="D1142" t="s">
        <v>61</v>
      </c>
    </row>
    <row r="1143" spans="1:4" x14ac:dyDescent="0.2">
      <c r="A1143" s="8">
        <v>60</v>
      </c>
      <c r="B1143" s="8">
        <v>21</v>
      </c>
      <c r="C1143">
        <v>3.58</v>
      </c>
      <c r="D1143" t="s">
        <v>61</v>
      </c>
    </row>
    <row r="1144" spans="1:4" x14ac:dyDescent="0.2">
      <c r="A1144" s="8">
        <v>61</v>
      </c>
      <c r="B1144" s="8">
        <v>17</v>
      </c>
      <c r="C1144">
        <v>3.21</v>
      </c>
      <c r="D1144" t="s">
        <v>61</v>
      </c>
    </row>
    <row r="1145" spans="1:4" x14ac:dyDescent="0.2">
      <c r="A1145" s="8">
        <v>62</v>
      </c>
      <c r="B1145" s="8">
        <v>16</v>
      </c>
      <c r="C1145">
        <v>2.04</v>
      </c>
      <c r="D1145" t="s">
        <v>61</v>
      </c>
    </row>
    <row r="1146" spans="1:4" x14ac:dyDescent="0.2">
      <c r="A1146" s="8">
        <v>62</v>
      </c>
      <c r="B1146" s="8">
        <v>21</v>
      </c>
      <c r="C1146">
        <v>3.38</v>
      </c>
      <c r="D1146" t="s">
        <v>61</v>
      </c>
    </row>
    <row r="1147" spans="1:4" x14ac:dyDescent="0.2">
      <c r="A1147" s="8">
        <v>63</v>
      </c>
      <c r="B1147" s="8">
        <v>13</v>
      </c>
      <c r="C1147">
        <v>2.4500000000000002</v>
      </c>
      <c r="D1147" t="s">
        <v>61</v>
      </c>
    </row>
    <row r="1148" spans="1:4" x14ac:dyDescent="0.2">
      <c r="A1148" s="8">
        <v>64</v>
      </c>
      <c r="B1148" s="8">
        <v>15</v>
      </c>
      <c r="C1148">
        <v>2.09</v>
      </c>
      <c r="D1148" t="s">
        <v>61</v>
      </c>
    </row>
    <row r="1149" spans="1:4" x14ac:dyDescent="0.2">
      <c r="A1149" s="8">
        <v>64</v>
      </c>
      <c r="B1149" s="8">
        <v>20</v>
      </c>
      <c r="C1149">
        <v>3.6</v>
      </c>
      <c r="D1149" t="s">
        <v>61</v>
      </c>
    </row>
    <row r="1150" spans="1:4" x14ac:dyDescent="0.2">
      <c r="A1150" s="8">
        <v>65</v>
      </c>
      <c r="B1150" s="8">
        <v>15</v>
      </c>
      <c r="C1150">
        <v>2.61</v>
      </c>
      <c r="D1150" t="s">
        <v>61</v>
      </c>
    </row>
    <row r="1151" spans="1:4" x14ac:dyDescent="0.2">
      <c r="A1151" s="8">
        <v>65</v>
      </c>
      <c r="B1151" s="8">
        <v>20</v>
      </c>
      <c r="C1151">
        <v>4.3899999999999997</v>
      </c>
      <c r="D1151" t="s">
        <v>61</v>
      </c>
    </row>
    <row r="1152" spans="1:4" x14ac:dyDescent="0.2">
      <c r="A1152" s="8">
        <v>66</v>
      </c>
      <c r="B1152" s="8">
        <v>12</v>
      </c>
      <c r="C1152">
        <v>1.61</v>
      </c>
      <c r="D1152" t="s">
        <v>61</v>
      </c>
    </row>
    <row r="1153" spans="1:15" x14ac:dyDescent="0.2">
      <c r="A1153" s="8">
        <v>66</v>
      </c>
      <c r="B1153" s="8">
        <v>17</v>
      </c>
      <c r="C1153">
        <v>2.92</v>
      </c>
      <c r="D1153" t="s">
        <v>61</v>
      </c>
    </row>
    <row r="1154" spans="1:15" x14ac:dyDescent="0.2">
      <c r="A1154" s="8">
        <v>67</v>
      </c>
      <c r="B1154" s="8">
        <v>13</v>
      </c>
      <c r="C1154">
        <v>2.5</v>
      </c>
      <c r="D1154" t="s">
        <v>61</v>
      </c>
    </row>
    <row r="1155" spans="1:15" x14ac:dyDescent="0.2">
      <c r="A1155" s="8">
        <v>67</v>
      </c>
      <c r="B1155" s="8">
        <v>18</v>
      </c>
      <c r="C1155">
        <v>3.91</v>
      </c>
      <c r="D1155" t="s">
        <v>61</v>
      </c>
    </row>
    <row r="1156" spans="1:15" x14ac:dyDescent="0.2">
      <c r="A1156" s="8">
        <v>68</v>
      </c>
      <c r="B1156" s="8">
        <v>13</v>
      </c>
      <c r="C1156">
        <v>1.96</v>
      </c>
      <c r="D1156" t="s">
        <v>61</v>
      </c>
    </row>
    <row r="1157" spans="1:15" x14ac:dyDescent="0.2">
      <c r="A1157" s="8">
        <v>68</v>
      </c>
      <c r="B1157" s="8">
        <v>18</v>
      </c>
      <c r="C1157">
        <v>3.57</v>
      </c>
      <c r="D1157" t="s">
        <v>61</v>
      </c>
    </row>
    <row r="1158" spans="1:15" x14ac:dyDescent="0.2">
      <c r="A1158" s="8">
        <v>69</v>
      </c>
      <c r="B1158" s="8">
        <v>14</v>
      </c>
      <c r="C1158">
        <v>2.09</v>
      </c>
      <c r="D1158" t="s">
        <v>61</v>
      </c>
    </row>
    <row r="1159" spans="1:15" x14ac:dyDescent="0.2">
      <c r="A1159" s="8">
        <v>69</v>
      </c>
      <c r="B1159" s="8">
        <v>19</v>
      </c>
      <c r="C1159">
        <v>3.93</v>
      </c>
      <c r="D1159" t="s">
        <v>61</v>
      </c>
    </row>
    <row r="1160" spans="1:15" x14ac:dyDescent="0.2">
      <c r="A1160" s="8">
        <v>70</v>
      </c>
      <c r="B1160" s="8">
        <v>13</v>
      </c>
      <c r="C1160">
        <v>2.19</v>
      </c>
      <c r="D1160" t="s">
        <v>61</v>
      </c>
    </row>
    <row r="1161" spans="1:15" x14ac:dyDescent="0.2">
      <c r="A1161" s="8">
        <v>70</v>
      </c>
      <c r="B1161" s="8">
        <v>18</v>
      </c>
      <c r="C1161">
        <v>3.31</v>
      </c>
      <c r="D1161" t="s">
        <v>61</v>
      </c>
    </row>
    <row r="1162" spans="1:15" x14ac:dyDescent="0.2">
      <c r="A1162" s="8">
        <v>71</v>
      </c>
      <c r="B1162" s="8">
        <v>12</v>
      </c>
      <c r="C1162">
        <v>2.44</v>
      </c>
      <c r="D1162" t="s">
        <v>61</v>
      </c>
    </row>
    <row r="1163" spans="1:15" x14ac:dyDescent="0.2">
      <c r="A1163" s="8">
        <v>71</v>
      </c>
      <c r="B1163" s="8">
        <v>19</v>
      </c>
      <c r="C1163">
        <v>3.68</v>
      </c>
      <c r="D1163" t="s">
        <v>61</v>
      </c>
    </row>
    <row r="1164" spans="1:15" x14ac:dyDescent="0.2">
      <c r="A1164" s="8">
        <v>72</v>
      </c>
      <c r="B1164" s="8">
        <v>14</v>
      </c>
      <c r="C1164">
        <v>2.02</v>
      </c>
      <c r="D1164" t="s">
        <v>61</v>
      </c>
    </row>
    <row r="1165" spans="1:15" x14ac:dyDescent="0.2">
      <c r="A1165" s="8">
        <v>72</v>
      </c>
      <c r="B1165" s="8">
        <v>19</v>
      </c>
      <c r="C1165">
        <v>3.29</v>
      </c>
      <c r="D1165" t="s">
        <v>61</v>
      </c>
    </row>
    <row r="1166" spans="1:15" x14ac:dyDescent="0.2">
      <c r="A1166" s="1">
        <v>1</v>
      </c>
      <c r="B1166" s="8">
        <v>16</v>
      </c>
      <c r="C1166">
        <v>3.62</v>
      </c>
      <c r="D1166" t="s">
        <v>61</v>
      </c>
      <c r="E1166" t="s">
        <v>274</v>
      </c>
      <c r="O1166" s="6"/>
    </row>
    <row r="1167" spans="1:15" x14ac:dyDescent="0.2">
      <c r="A1167" s="1">
        <v>1</v>
      </c>
      <c r="B1167" s="8">
        <v>24</v>
      </c>
      <c r="C1167">
        <v>5.66</v>
      </c>
      <c r="D1167" t="s">
        <v>61</v>
      </c>
      <c r="E1167" t="s">
        <v>274</v>
      </c>
      <c r="O1167" s="6"/>
    </row>
    <row r="1168" spans="1:15" x14ac:dyDescent="0.2">
      <c r="A1168" s="1">
        <v>2</v>
      </c>
      <c r="B1168" s="8">
        <v>17</v>
      </c>
      <c r="C1168">
        <v>5.0999999999999996</v>
      </c>
      <c r="D1168" t="s">
        <v>61</v>
      </c>
    </row>
    <row r="1169" spans="1:4" x14ac:dyDescent="0.2">
      <c r="A1169" s="1">
        <v>2</v>
      </c>
      <c r="B1169" s="8">
        <v>22</v>
      </c>
      <c r="C1169">
        <v>5.67</v>
      </c>
      <c r="D1169" t="s">
        <v>61</v>
      </c>
    </row>
    <row r="1170" spans="1:4" x14ac:dyDescent="0.2">
      <c r="A1170" s="1">
        <v>3</v>
      </c>
      <c r="B1170" s="8">
        <v>15</v>
      </c>
      <c r="C1170">
        <v>4.8899999999999997</v>
      </c>
      <c r="D1170" t="s">
        <v>61</v>
      </c>
    </row>
    <row r="1171" spans="1:4" x14ac:dyDescent="0.2">
      <c r="A1171" s="1">
        <v>3</v>
      </c>
      <c r="B1171" s="8">
        <v>21</v>
      </c>
      <c r="C1171">
        <v>6</v>
      </c>
      <c r="D1171" t="s">
        <v>61</v>
      </c>
    </row>
    <row r="1172" spans="1:4" x14ac:dyDescent="0.2">
      <c r="A1172" s="8">
        <v>4</v>
      </c>
      <c r="B1172" s="8">
        <v>16</v>
      </c>
      <c r="C1172">
        <v>4.99</v>
      </c>
      <c r="D1172" t="s">
        <v>61</v>
      </c>
    </row>
    <row r="1173" spans="1:4" x14ac:dyDescent="0.2">
      <c r="A1173" s="8">
        <v>4</v>
      </c>
      <c r="B1173" s="8">
        <v>20</v>
      </c>
      <c r="C1173">
        <v>5.81</v>
      </c>
      <c r="D1173" t="s">
        <v>61</v>
      </c>
    </row>
    <row r="1174" spans="1:4" x14ac:dyDescent="0.2">
      <c r="A1174" s="8">
        <v>5</v>
      </c>
      <c r="B1174" s="8">
        <v>17</v>
      </c>
      <c r="C1174">
        <v>4.46</v>
      </c>
      <c r="D1174" t="s">
        <v>61</v>
      </c>
    </row>
    <row r="1175" spans="1:4" x14ac:dyDescent="0.2">
      <c r="A1175" s="8">
        <v>5</v>
      </c>
      <c r="B1175" s="8">
        <v>20</v>
      </c>
      <c r="C1175">
        <v>5.38</v>
      </c>
      <c r="D1175" t="s">
        <v>61</v>
      </c>
    </row>
    <row r="1176" spans="1:4" x14ac:dyDescent="0.2">
      <c r="A1176" s="8">
        <v>6</v>
      </c>
      <c r="B1176" s="8">
        <v>18</v>
      </c>
      <c r="C1176">
        <v>3.63</v>
      </c>
      <c r="D1176" t="s">
        <v>61</v>
      </c>
    </row>
    <row r="1177" spans="1:4" x14ac:dyDescent="0.2">
      <c r="A1177" s="8">
        <v>6</v>
      </c>
      <c r="B1177" s="8">
        <v>21</v>
      </c>
      <c r="C1177">
        <v>4.0999999999999996</v>
      </c>
      <c r="D1177" t="s">
        <v>61</v>
      </c>
    </row>
    <row r="1178" spans="1:4" x14ac:dyDescent="0.2">
      <c r="A1178" s="8">
        <v>7</v>
      </c>
      <c r="B1178" s="8">
        <v>14</v>
      </c>
      <c r="C1178">
        <v>3.11</v>
      </c>
      <c r="D1178" t="s">
        <v>61</v>
      </c>
    </row>
    <row r="1179" spans="1:4" x14ac:dyDescent="0.2">
      <c r="A1179" s="8">
        <v>7</v>
      </c>
      <c r="B1179" s="8">
        <v>20</v>
      </c>
      <c r="C1179">
        <v>3.86</v>
      </c>
      <c r="D1179" t="s">
        <v>61</v>
      </c>
    </row>
    <row r="1180" spans="1:4" x14ac:dyDescent="0.2">
      <c r="A1180" s="8">
        <v>8</v>
      </c>
      <c r="B1180" s="8">
        <v>15</v>
      </c>
      <c r="C1180">
        <v>3.6</v>
      </c>
      <c r="D1180" t="s">
        <v>61</v>
      </c>
    </row>
    <row r="1181" spans="1:4" x14ac:dyDescent="0.2">
      <c r="A1181" s="8">
        <v>8</v>
      </c>
      <c r="B1181" s="8">
        <v>18</v>
      </c>
      <c r="C1181">
        <v>4.28</v>
      </c>
      <c r="D1181" t="s">
        <v>61</v>
      </c>
    </row>
    <row r="1182" spans="1:4" x14ac:dyDescent="0.2">
      <c r="A1182" s="8">
        <v>9</v>
      </c>
      <c r="B1182" s="8">
        <v>16</v>
      </c>
      <c r="C1182">
        <v>3.64</v>
      </c>
      <c r="D1182" t="s">
        <v>61</v>
      </c>
    </row>
    <row r="1183" spans="1:4" x14ac:dyDescent="0.2">
      <c r="A1183" s="8">
        <v>9</v>
      </c>
      <c r="B1183" s="8">
        <v>21</v>
      </c>
      <c r="C1183">
        <v>5.34</v>
      </c>
      <c r="D1183" t="s">
        <v>61</v>
      </c>
    </row>
    <row r="1184" spans="1:4" x14ac:dyDescent="0.2">
      <c r="A1184" s="8">
        <v>10</v>
      </c>
      <c r="B1184" s="8">
        <v>19</v>
      </c>
      <c r="C1184">
        <v>4.55</v>
      </c>
      <c r="D1184" t="s">
        <v>61</v>
      </c>
    </row>
    <row r="1185" spans="1:4" x14ac:dyDescent="0.2">
      <c r="A1185" s="8">
        <v>10</v>
      </c>
      <c r="B1185" s="8">
        <v>22</v>
      </c>
      <c r="C1185">
        <v>5.53</v>
      </c>
      <c r="D1185" t="s">
        <v>61</v>
      </c>
    </row>
    <row r="1186" spans="1:4" x14ac:dyDescent="0.2">
      <c r="A1186" s="8">
        <v>11</v>
      </c>
      <c r="B1186" s="8">
        <v>15</v>
      </c>
      <c r="C1186">
        <v>3.42</v>
      </c>
      <c r="D1186" t="s">
        <v>61</v>
      </c>
    </row>
    <row r="1187" spans="1:4" x14ac:dyDescent="0.2">
      <c r="A1187" s="8">
        <v>11</v>
      </c>
      <c r="B1187" s="8">
        <v>21</v>
      </c>
      <c r="C1187">
        <v>4.3</v>
      </c>
      <c r="D1187" t="s">
        <v>61</v>
      </c>
    </row>
    <row r="1188" spans="1:4" x14ac:dyDescent="0.2">
      <c r="A1188" s="8">
        <v>12</v>
      </c>
      <c r="B1188" s="8">
        <v>17</v>
      </c>
      <c r="C1188">
        <v>3.72</v>
      </c>
      <c r="D1188" t="s">
        <v>61</v>
      </c>
    </row>
    <row r="1189" spans="1:4" x14ac:dyDescent="0.2">
      <c r="A1189" s="8">
        <v>12</v>
      </c>
      <c r="B1189" s="8">
        <v>20</v>
      </c>
      <c r="C1189">
        <v>4.63</v>
      </c>
      <c r="D1189" t="s">
        <v>61</v>
      </c>
    </row>
    <row r="1190" spans="1:4" x14ac:dyDescent="0.2">
      <c r="A1190" s="8">
        <v>13</v>
      </c>
      <c r="B1190" s="8">
        <v>15</v>
      </c>
      <c r="C1190">
        <v>4.59</v>
      </c>
      <c r="D1190" t="s">
        <v>61</v>
      </c>
    </row>
    <row r="1191" spans="1:4" x14ac:dyDescent="0.2">
      <c r="A1191" s="8">
        <v>13</v>
      </c>
      <c r="B1191" s="8">
        <v>19</v>
      </c>
      <c r="C1191">
        <v>5.82</v>
      </c>
      <c r="D1191" t="s">
        <v>61</v>
      </c>
    </row>
    <row r="1192" spans="1:4" x14ac:dyDescent="0.2">
      <c r="A1192" s="8">
        <v>14</v>
      </c>
      <c r="B1192" s="8">
        <v>15</v>
      </c>
      <c r="C1192">
        <v>3.35</v>
      </c>
      <c r="D1192" t="s">
        <v>61</v>
      </c>
    </row>
    <row r="1193" spans="1:4" x14ac:dyDescent="0.2">
      <c r="A1193" s="8">
        <v>14</v>
      </c>
      <c r="B1193" s="8">
        <v>21</v>
      </c>
      <c r="C1193">
        <v>4.58</v>
      </c>
      <c r="D1193" t="s">
        <v>61</v>
      </c>
    </row>
    <row r="1194" spans="1:4" x14ac:dyDescent="0.2">
      <c r="A1194" s="8">
        <v>15</v>
      </c>
      <c r="B1194" s="8">
        <v>15</v>
      </c>
      <c r="C1194">
        <v>3.59</v>
      </c>
      <c r="D1194" t="s">
        <v>61</v>
      </c>
    </row>
    <row r="1195" spans="1:4" x14ac:dyDescent="0.2">
      <c r="A1195" s="8">
        <v>15</v>
      </c>
      <c r="B1195" s="8">
        <v>20</v>
      </c>
      <c r="C1195">
        <v>4.83</v>
      </c>
      <c r="D1195" t="s">
        <v>61</v>
      </c>
    </row>
    <row r="1196" spans="1:4" x14ac:dyDescent="0.2">
      <c r="A1196" s="8">
        <v>16</v>
      </c>
      <c r="B1196" s="8">
        <v>17</v>
      </c>
      <c r="C1196">
        <v>3.2</v>
      </c>
      <c r="D1196" t="s">
        <v>61</v>
      </c>
    </row>
    <row r="1197" spans="1:4" x14ac:dyDescent="0.2">
      <c r="A1197" s="8">
        <v>16</v>
      </c>
      <c r="B1197" s="8">
        <v>21</v>
      </c>
      <c r="C1197">
        <v>3.76</v>
      </c>
      <c r="D1197" t="s">
        <v>61</v>
      </c>
    </row>
    <row r="1198" spans="1:4" x14ac:dyDescent="0.2">
      <c r="A1198" s="8">
        <v>17</v>
      </c>
      <c r="B1198" s="8">
        <v>16</v>
      </c>
      <c r="C1198">
        <v>3.21</v>
      </c>
      <c r="D1198" t="s">
        <v>61</v>
      </c>
    </row>
    <row r="1199" spans="1:4" x14ac:dyDescent="0.2">
      <c r="A1199" s="8">
        <v>17</v>
      </c>
      <c r="B1199" s="8">
        <v>21</v>
      </c>
      <c r="C1199">
        <v>4.92</v>
      </c>
      <c r="D1199" t="s">
        <v>61</v>
      </c>
    </row>
    <row r="1200" spans="1:4" x14ac:dyDescent="0.2">
      <c r="A1200" s="8">
        <v>18</v>
      </c>
      <c r="B1200" s="8">
        <v>14</v>
      </c>
      <c r="C1200">
        <v>3.13</v>
      </c>
      <c r="D1200" t="s">
        <v>61</v>
      </c>
    </row>
    <row r="1201" spans="1:4" x14ac:dyDescent="0.2">
      <c r="A1201" s="8">
        <v>18</v>
      </c>
      <c r="B1201" s="8">
        <v>19</v>
      </c>
      <c r="C1201">
        <v>4.5</v>
      </c>
      <c r="D1201" t="s">
        <v>61</v>
      </c>
    </row>
    <row r="1202" spans="1:4" x14ac:dyDescent="0.2">
      <c r="A1202" s="8">
        <v>19</v>
      </c>
      <c r="B1202" s="8">
        <v>17</v>
      </c>
      <c r="C1202">
        <v>3.77</v>
      </c>
      <c r="D1202" t="s">
        <v>61</v>
      </c>
    </row>
    <row r="1203" spans="1:4" x14ac:dyDescent="0.2">
      <c r="A1203" s="8">
        <v>19</v>
      </c>
      <c r="B1203" s="8">
        <v>21</v>
      </c>
      <c r="C1203">
        <v>4.92</v>
      </c>
      <c r="D1203" t="s">
        <v>61</v>
      </c>
    </row>
    <row r="1204" spans="1:4" x14ac:dyDescent="0.2">
      <c r="A1204" s="8">
        <v>20</v>
      </c>
      <c r="B1204" s="8">
        <v>15</v>
      </c>
      <c r="C1204">
        <v>3.01</v>
      </c>
      <c r="D1204" t="s">
        <v>61</v>
      </c>
    </row>
    <row r="1205" spans="1:4" x14ac:dyDescent="0.2">
      <c r="A1205" s="8">
        <v>20</v>
      </c>
      <c r="B1205" s="8">
        <v>20</v>
      </c>
      <c r="C1205">
        <v>4.2699999999999996</v>
      </c>
      <c r="D1205" t="s">
        <v>61</v>
      </c>
    </row>
    <row r="1206" spans="1:4" x14ac:dyDescent="0.2">
      <c r="A1206" s="8">
        <v>21</v>
      </c>
      <c r="B1206" s="8">
        <v>17</v>
      </c>
      <c r="C1206">
        <v>3.26</v>
      </c>
      <c r="D1206" t="s">
        <v>61</v>
      </c>
    </row>
    <row r="1207" spans="1:4" x14ac:dyDescent="0.2">
      <c r="A1207" s="8">
        <v>21</v>
      </c>
      <c r="B1207" s="8">
        <v>21</v>
      </c>
      <c r="C1207">
        <v>4.49</v>
      </c>
      <c r="D1207" t="s">
        <v>61</v>
      </c>
    </row>
    <row r="1208" spans="1:4" x14ac:dyDescent="0.2">
      <c r="A1208" s="8">
        <v>22</v>
      </c>
      <c r="B1208" s="8">
        <v>16</v>
      </c>
      <c r="C1208">
        <v>3.4</v>
      </c>
      <c r="D1208" t="s">
        <v>61</v>
      </c>
    </row>
    <row r="1209" spans="1:4" x14ac:dyDescent="0.2">
      <c r="A1209" s="8">
        <v>22</v>
      </c>
      <c r="B1209" s="8">
        <v>20</v>
      </c>
      <c r="C1209">
        <v>4.34</v>
      </c>
      <c r="D1209" t="s">
        <v>61</v>
      </c>
    </row>
    <row r="1210" spans="1:4" x14ac:dyDescent="0.2">
      <c r="A1210" s="8">
        <v>23</v>
      </c>
      <c r="B1210" s="8">
        <v>18</v>
      </c>
      <c r="C1210">
        <v>3.95</v>
      </c>
      <c r="D1210" t="s">
        <v>61</v>
      </c>
    </row>
    <row r="1211" spans="1:4" x14ac:dyDescent="0.2">
      <c r="A1211" s="8">
        <v>23</v>
      </c>
      <c r="B1211" s="8">
        <v>23</v>
      </c>
      <c r="C1211">
        <v>5.28</v>
      </c>
      <c r="D1211" t="s">
        <v>61</v>
      </c>
    </row>
    <row r="1212" spans="1:4" x14ac:dyDescent="0.2">
      <c r="A1212" s="8">
        <v>24</v>
      </c>
      <c r="B1212" s="8">
        <v>16</v>
      </c>
      <c r="C1212">
        <v>3.21</v>
      </c>
      <c r="D1212" t="s">
        <v>61</v>
      </c>
    </row>
    <row r="1213" spans="1:4" x14ac:dyDescent="0.2">
      <c r="A1213" s="8">
        <v>24</v>
      </c>
      <c r="B1213" s="8">
        <v>22</v>
      </c>
      <c r="C1213">
        <v>4.37</v>
      </c>
      <c r="D1213" t="s">
        <v>61</v>
      </c>
    </row>
    <row r="1214" spans="1:4" x14ac:dyDescent="0.2">
      <c r="A1214" s="8">
        <v>25</v>
      </c>
      <c r="B1214" s="8">
        <v>14</v>
      </c>
      <c r="C1214">
        <v>3.32</v>
      </c>
      <c r="D1214" t="s">
        <v>61</v>
      </c>
    </row>
    <row r="1215" spans="1:4" x14ac:dyDescent="0.2">
      <c r="A1215" s="8">
        <v>25</v>
      </c>
      <c r="B1215" s="8">
        <v>19</v>
      </c>
      <c r="C1215">
        <v>4.16</v>
      </c>
      <c r="D1215" t="s">
        <v>61</v>
      </c>
    </row>
    <row r="1216" spans="1:4" x14ac:dyDescent="0.2">
      <c r="A1216" s="8">
        <v>26</v>
      </c>
      <c r="B1216" s="8">
        <v>13</v>
      </c>
      <c r="C1216">
        <v>4.2</v>
      </c>
      <c r="D1216" t="s">
        <v>61</v>
      </c>
    </row>
    <row r="1217" spans="1:4" x14ac:dyDescent="0.2">
      <c r="A1217" s="8">
        <v>26</v>
      </c>
      <c r="B1217" s="8">
        <v>19</v>
      </c>
      <c r="C1217">
        <v>5.57</v>
      </c>
      <c r="D1217" t="s">
        <v>61</v>
      </c>
    </row>
    <row r="1218" spans="1:4" x14ac:dyDescent="0.2">
      <c r="A1218" s="8">
        <v>27</v>
      </c>
      <c r="B1218" s="8">
        <v>15</v>
      </c>
      <c r="C1218">
        <v>3.32</v>
      </c>
      <c r="D1218" t="s">
        <v>61</v>
      </c>
    </row>
    <row r="1219" spans="1:4" x14ac:dyDescent="0.2">
      <c r="A1219" s="8">
        <v>27</v>
      </c>
      <c r="B1219" s="8">
        <v>20</v>
      </c>
      <c r="C1219">
        <v>4.57</v>
      </c>
      <c r="D1219" t="s">
        <v>61</v>
      </c>
    </row>
    <row r="1220" spans="1:4" x14ac:dyDescent="0.2">
      <c r="A1220" s="8">
        <v>28</v>
      </c>
      <c r="B1220" s="8">
        <v>16</v>
      </c>
      <c r="C1220">
        <v>3.1</v>
      </c>
      <c r="D1220" t="s">
        <v>61</v>
      </c>
    </row>
    <row r="1221" spans="1:4" x14ac:dyDescent="0.2">
      <c r="A1221" s="8">
        <v>28</v>
      </c>
      <c r="B1221" s="8">
        <v>21</v>
      </c>
      <c r="C1221">
        <v>4.7</v>
      </c>
      <c r="D1221" t="s">
        <v>61</v>
      </c>
    </row>
    <row r="1222" spans="1:4" x14ac:dyDescent="0.2">
      <c r="A1222" s="8">
        <v>29</v>
      </c>
      <c r="B1222" s="8">
        <v>15</v>
      </c>
      <c r="C1222">
        <v>3.81</v>
      </c>
      <c r="D1222" t="s">
        <v>61</v>
      </c>
    </row>
    <row r="1223" spans="1:4" x14ac:dyDescent="0.2">
      <c r="A1223" s="8">
        <v>29</v>
      </c>
      <c r="B1223" s="8">
        <v>20</v>
      </c>
      <c r="C1223">
        <v>4.8099999999999996</v>
      </c>
      <c r="D1223" t="s">
        <v>61</v>
      </c>
    </row>
    <row r="1224" spans="1:4" x14ac:dyDescent="0.2">
      <c r="A1224" s="8">
        <v>30</v>
      </c>
      <c r="B1224" s="8">
        <v>16</v>
      </c>
      <c r="C1224">
        <v>3.08</v>
      </c>
      <c r="D1224" t="s">
        <v>61</v>
      </c>
    </row>
    <row r="1225" spans="1:4" x14ac:dyDescent="0.2">
      <c r="A1225" s="8">
        <v>30</v>
      </c>
      <c r="B1225" s="8">
        <v>21</v>
      </c>
      <c r="C1225">
        <v>4.3600000000000003</v>
      </c>
      <c r="D1225" t="s">
        <v>61</v>
      </c>
    </row>
    <row r="1226" spans="1:4" x14ac:dyDescent="0.2">
      <c r="A1226" s="8">
        <v>31</v>
      </c>
      <c r="B1226" s="8">
        <v>14</v>
      </c>
      <c r="C1226">
        <v>3.35</v>
      </c>
      <c r="D1226" t="s">
        <v>61</v>
      </c>
    </row>
    <row r="1227" spans="1:4" x14ac:dyDescent="0.2">
      <c r="A1227" s="8">
        <v>31</v>
      </c>
      <c r="B1227" s="8">
        <v>18</v>
      </c>
      <c r="C1227">
        <v>4.28</v>
      </c>
      <c r="D1227" t="s">
        <v>61</v>
      </c>
    </row>
    <row r="1228" spans="1:4" x14ac:dyDescent="0.2">
      <c r="A1228" s="8">
        <v>31</v>
      </c>
      <c r="B1228" s="8">
        <v>19</v>
      </c>
      <c r="C1228">
        <v>4.6900000000000004</v>
      </c>
      <c r="D1228" t="s">
        <v>61</v>
      </c>
    </row>
    <row r="1229" spans="1:4" x14ac:dyDescent="0.2">
      <c r="A1229" s="8">
        <v>32</v>
      </c>
      <c r="B1229" s="8">
        <v>10</v>
      </c>
      <c r="C1229">
        <v>2.5</v>
      </c>
      <c r="D1229" t="s">
        <v>61</v>
      </c>
    </row>
    <row r="1230" spans="1:4" x14ac:dyDescent="0.2">
      <c r="A1230" s="8">
        <v>32</v>
      </c>
      <c r="B1230" s="8">
        <v>16</v>
      </c>
      <c r="C1230">
        <v>3.93</v>
      </c>
      <c r="D1230" t="s">
        <v>61</v>
      </c>
    </row>
    <row r="1231" spans="1:4" x14ac:dyDescent="0.2">
      <c r="A1231" s="8">
        <v>33</v>
      </c>
      <c r="B1231" s="8">
        <v>13</v>
      </c>
      <c r="C1231">
        <v>3.06</v>
      </c>
      <c r="D1231" t="s">
        <v>61</v>
      </c>
    </row>
    <row r="1232" spans="1:4" x14ac:dyDescent="0.2">
      <c r="A1232" s="8">
        <v>33</v>
      </c>
      <c r="B1232" s="8">
        <v>19</v>
      </c>
      <c r="C1232">
        <v>4.37</v>
      </c>
      <c r="D1232" t="s">
        <v>61</v>
      </c>
    </row>
    <row r="1233" spans="1:4" x14ac:dyDescent="0.2">
      <c r="A1233" s="8">
        <v>34</v>
      </c>
      <c r="B1233" s="8">
        <v>15</v>
      </c>
      <c r="C1233">
        <v>3.05</v>
      </c>
      <c r="D1233" t="s">
        <v>61</v>
      </c>
    </row>
    <row r="1234" spans="1:4" x14ac:dyDescent="0.2">
      <c r="A1234" s="8">
        <v>34</v>
      </c>
      <c r="B1234" s="8">
        <v>21</v>
      </c>
      <c r="C1234">
        <v>4.46</v>
      </c>
      <c r="D1234" t="s">
        <v>61</v>
      </c>
    </row>
    <row r="1235" spans="1:4" x14ac:dyDescent="0.2">
      <c r="A1235" s="8">
        <v>35</v>
      </c>
      <c r="B1235" s="8">
        <v>15</v>
      </c>
      <c r="C1235">
        <v>3.77</v>
      </c>
      <c r="D1235" t="s">
        <v>61</v>
      </c>
    </row>
    <row r="1236" spans="1:4" x14ac:dyDescent="0.2">
      <c r="A1236" s="8">
        <v>35</v>
      </c>
      <c r="B1236" s="8">
        <v>19</v>
      </c>
      <c r="C1236">
        <v>5.5</v>
      </c>
      <c r="D1236" t="s">
        <v>61</v>
      </c>
    </row>
    <row r="1237" spans="1:4" x14ac:dyDescent="0.2">
      <c r="A1237" s="8">
        <v>35</v>
      </c>
      <c r="B1237" s="8">
        <v>20</v>
      </c>
      <c r="C1237">
        <v>6.1</v>
      </c>
      <c r="D1237" t="s">
        <v>61</v>
      </c>
    </row>
    <row r="1238" spans="1:4" x14ac:dyDescent="0.2">
      <c r="A1238" s="8">
        <v>36</v>
      </c>
      <c r="B1238" s="8">
        <v>14</v>
      </c>
      <c r="C1238">
        <v>1.28</v>
      </c>
      <c r="D1238" t="s">
        <v>61</v>
      </c>
    </row>
    <row r="1239" spans="1:4" x14ac:dyDescent="0.2">
      <c r="A1239" s="8">
        <v>36</v>
      </c>
      <c r="B1239" s="8">
        <v>20</v>
      </c>
      <c r="C1239">
        <v>4.13</v>
      </c>
      <c r="D1239" t="s">
        <v>61</v>
      </c>
    </row>
    <row r="1240" spans="1:4" x14ac:dyDescent="0.2">
      <c r="A1240" s="8">
        <v>10</v>
      </c>
      <c r="B1240" s="8">
        <v>12</v>
      </c>
      <c r="C1240">
        <v>0.72</v>
      </c>
      <c r="D1240" t="s">
        <v>298</v>
      </c>
    </row>
    <row r="1241" spans="1:4" x14ac:dyDescent="0.2">
      <c r="A1241" s="8">
        <v>51</v>
      </c>
      <c r="B1241" s="8">
        <v>5</v>
      </c>
      <c r="C1241">
        <v>1.18</v>
      </c>
      <c r="D1241" t="s">
        <v>337</v>
      </c>
    </row>
    <row r="1242" spans="1:4" x14ac:dyDescent="0.2">
      <c r="A1242" s="8">
        <v>49</v>
      </c>
      <c r="B1242" s="8">
        <v>5</v>
      </c>
      <c r="C1242">
        <v>2.6</v>
      </c>
      <c r="D1242" t="s">
        <v>288</v>
      </c>
    </row>
    <row r="1243" spans="1:4" x14ac:dyDescent="0.2">
      <c r="A1243" s="8">
        <v>50</v>
      </c>
      <c r="B1243" s="8">
        <v>4</v>
      </c>
      <c r="C1243">
        <v>2.6</v>
      </c>
      <c r="D1243" t="s">
        <v>288</v>
      </c>
    </row>
    <row r="1244" spans="1:4" x14ac:dyDescent="0.2">
      <c r="A1244" s="8">
        <v>53</v>
      </c>
      <c r="B1244" s="8">
        <v>6</v>
      </c>
      <c r="C1244">
        <v>5.1100000000000003</v>
      </c>
      <c r="D1244" t="s">
        <v>288</v>
      </c>
    </row>
    <row r="1245" spans="1:4" x14ac:dyDescent="0.2">
      <c r="A1245" s="8">
        <v>55</v>
      </c>
      <c r="B1245" s="8">
        <v>7</v>
      </c>
      <c r="C1245">
        <v>2</v>
      </c>
      <c r="D1245" t="s">
        <v>288</v>
      </c>
    </row>
    <row r="1246" spans="1:4" x14ac:dyDescent="0.2">
      <c r="A1246" s="8">
        <v>5</v>
      </c>
      <c r="B1246" s="8">
        <v>1</v>
      </c>
      <c r="C1246">
        <v>1.1000000000000001</v>
      </c>
      <c r="D1246" t="s">
        <v>288</v>
      </c>
    </row>
    <row r="1247" spans="1:4" x14ac:dyDescent="0.2">
      <c r="A1247" s="8">
        <v>6</v>
      </c>
      <c r="B1247" s="8">
        <v>1</v>
      </c>
      <c r="C1247">
        <v>0.95</v>
      </c>
      <c r="D1247" t="s">
        <v>288</v>
      </c>
    </row>
    <row r="1248" spans="1:4" x14ac:dyDescent="0.2">
      <c r="A1248" s="8">
        <v>29</v>
      </c>
      <c r="B1248" s="8">
        <v>4</v>
      </c>
      <c r="C1248">
        <v>2.42</v>
      </c>
      <c r="D1248" t="s">
        <v>288</v>
      </c>
    </row>
    <row r="1249" spans="1:4" x14ac:dyDescent="0.2">
      <c r="A1249" s="8">
        <v>30</v>
      </c>
      <c r="B1249" s="8">
        <v>3</v>
      </c>
      <c r="C1249">
        <v>1.96</v>
      </c>
      <c r="D1249" t="s">
        <v>288</v>
      </c>
    </row>
    <row r="1250" spans="1:4" x14ac:dyDescent="0.2">
      <c r="A1250" s="8">
        <v>43</v>
      </c>
      <c r="B1250" s="8">
        <v>19</v>
      </c>
      <c r="C1250">
        <v>0.44</v>
      </c>
      <c r="D1250" t="s">
        <v>196</v>
      </c>
    </row>
    <row r="1251" spans="1:4" x14ac:dyDescent="0.2">
      <c r="A1251" s="8">
        <v>51</v>
      </c>
      <c r="B1251" s="8">
        <v>1</v>
      </c>
      <c r="C1251">
        <v>0.88</v>
      </c>
      <c r="D1251" t="s">
        <v>338</v>
      </c>
    </row>
    <row r="1252" spans="1:4" x14ac:dyDescent="0.2">
      <c r="A1252" s="8">
        <v>8</v>
      </c>
      <c r="B1252" s="8">
        <v>1</v>
      </c>
      <c r="C1252">
        <v>1.02</v>
      </c>
      <c r="D1252" t="s">
        <v>110</v>
      </c>
    </row>
    <row r="1253" spans="1:4" x14ac:dyDescent="0.2">
      <c r="A1253" s="8">
        <v>19</v>
      </c>
      <c r="B1253" s="8">
        <v>1</v>
      </c>
      <c r="C1253">
        <v>0.99</v>
      </c>
      <c r="D1253" t="s">
        <v>110</v>
      </c>
    </row>
    <row r="1254" spans="1:4" x14ac:dyDescent="0.2">
      <c r="A1254" s="8">
        <v>23</v>
      </c>
      <c r="B1254" s="8">
        <v>2</v>
      </c>
      <c r="C1254">
        <v>1.32</v>
      </c>
      <c r="D1254" t="s">
        <v>110</v>
      </c>
    </row>
    <row r="1255" spans="1:4" x14ac:dyDescent="0.2">
      <c r="A1255" s="8">
        <v>24</v>
      </c>
      <c r="B1255" s="8">
        <v>1</v>
      </c>
      <c r="C1255">
        <v>1.39</v>
      </c>
      <c r="D1255" t="s">
        <v>110</v>
      </c>
    </row>
    <row r="1256" spans="1:4" x14ac:dyDescent="0.2">
      <c r="A1256" s="8">
        <v>37</v>
      </c>
      <c r="B1256" s="8">
        <v>1</v>
      </c>
      <c r="C1256">
        <v>0.7</v>
      </c>
      <c r="D1256" t="s">
        <v>323</v>
      </c>
    </row>
    <row r="1257" spans="1:4" x14ac:dyDescent="0.2">
      <c r="A1257" s="8">
        <v>38</v>
      </c>
      <c r="B1257" s="8">
        <v>2</v>
      </c>
      <c r="C1257">
        <v>0.38</v>
      </c>
      <c r="D1257" t="s">
        <v>323</v>
      </c>
    </row>
    <row r="1258" spans="1:4" x14ac:dyDescent="0.2">
      <c r="A1258" s="8">
        <v>40</v>
      </c>
      <c r="B1258" s="8">
        <v>9</v>
      </c>
      <c r="C1258">
        <v>0.65</v>
      </c>
      <c r="D1258" t="s">
        <v>314</v>
      </c>
    </row>
    <row r="1259" spans="1:4" x14ac:dyDescent="0.2">
      <c r="A1259" s="8">
        <v>44</v>
      </c>
      <c r="B1259" s="8">
        <v>2</v>
      </c>
      <c r="C1259">
        <v>0.33</v>
      </c>
      <c r="D1259" t="s">
        <v>323</v>
      </c>
    </row>
    <row r="1260" spans="1:4" x14ac:dyDescent="0.2">
      <c r="A1260" s="8">
        <v>48</v>
      </c>
      <c r="B1260" s="8">
        <v>2</v>
      </c>
      <c r="C1260">
        <v>0.42</v>
      </c>
      <c r="D1260" t="s">
        <v>323</v>
      </c>
    </row>
    <row r="1261" spans="1:4" x14ac:dyDescent="0.2">
      <c r="A1261" s="8">
        <v>63</v>
      </c>
      <c r="B1261" s="8">
        <v>2</v>
      </c>
      <c r="C1261">
        <v>1.34</v>
      </c>
      <c r="D1261" t="s">
        <v>323</v>
      </c>
    </row>
    <row r="1262" spans="1:4" x14ac:dyDescent="0.2">
      <c r="A1262" s="8">
        <v>63</v>
      </c>
      <c r="B1262" s="8">
        <v>3</v>
      </c>
      <c r="C1262">
        <v>1.02</v>
      </c>
      <c r="D1262" t="s">
        <v>323</v>
      </c>
    </row>
    <row r="1263" spans="1:4" x14ac:dyDescent="0.2">
      <c r="A1263" s="8">
        <v>64</v>
      </c>
      <c r="B1263" s="8">
        <v>2</v>
      </c>
      <c r="C1263">
        <v>1.03</v>
      </c>
      <c r="D1263" t="s">
        <v>323</v>
      </c>
    </row>
    <row r="1264" spans="1:4" x14ac:dyDescent="0.2">
      <c r="A1264" s="8">
        <v>64</v>
      </c>
      <c r="B1264" s="8">
        <v>8</v>
      </c>
      <c r="C1264">
        <v>0.83</v>
      </c>
      <c r="D1264" t="s">
        <v>314</v>
      </c>
    </row>
    <row r="1265" spans="1:15" x14ac:dyDescent="0.2">
      <c r="A1265" s="8">
        <v>67</v>
      </c>
      <c r="B1265" s="8">
        <v>1</v>
      </c>
      <c r="C1265">
        <v>1.36</v>
      </c>
      <c r="D1265" t="s">
        <v>323</v>
      </c>
    </row>
    <row r="1266" spans="1:15" x14ac:dyDescent="0.2">
      <c r="A1266" s="8">
        <v>68</v>
      </c>
      <c r="B1266" s="8">
        <v>1</v>
      </c>
      <c r="C1266">
        <v>1.85</v>
      </c>
      <c r="D1266" t="s">
        <v>323</v>
      </c>
    </row>
    <row r="1267" spans="1:15" x14ac:dyDescent="0.2">
      <c r="A1267" s="8">
        <v>68</v>
      </c>
      <c r="B1267" s="8">
        <v>3</v>
      </c>
      <c r="C1267">
        <v>0.76</v>
      </c>
      <c r="D1267" t="s">
        <v>323</v>
      </c>
    </row>
    <row r="1268" spans="1:15" x14ac:dyDescent="0.2">
      <c r="A1268" s="8">
        <v>70</v>
      </c>
      <c r="B1268" s="8">
        <v>1</v>
      </c>
      <c r="C1268">
        <v>2.0699999999999998</v>
      </c>
      <c r="D1268" t="s">
        <v>323</v>
      </c>
    </row>
    <row r="1269" spans="1:15" x14ac:dyDescent="0.2">
      <c r="A1269" s="8">
        <v>70</v>
      </c>
      <c r="B1269" s="8">
        <v>3</v>
      </c>
      <c r="C1269">
        <v>0.98</v>
      </c>
      <c r="D1269" t="s">
        <v>323</v>
      </c>
    </row>
    <row r="1270" spans="1:15" x14ac:dyDescent="0.2">
      <c r="A1270" s="8">
        <v>22</v>
      </c>
      <c r="B1270" s="8">
        <v>11</v>
      </c>
      <c r="C1270">
        <v>0.7</v>
      </c>
      <c r="D1270" t="s">
        <v>306</v>
      </c>
    </row>
    <row r="1271" spans="1:15" x14ac:dyDescent="0.2">
      <c r="A1271" s="8">
        <v>28</v>
      </c>
      <c r="B1271" s="8">
        <v>7</v>
      </c>
      <c r="C1271">
        <v>0.76</v>
      </c>
      <c r="D1271" t="s">
        <v>314</v>
      </c>
    </row>
    <row r="1272" spans="1:15" x14ac:dyDescent="0.2">
      <c r="A1272" s="8">
        <v>35</v>
      </c>
      <c r="B1272" s="8">
        <v>2</v>
      </c>
      <c r="C1272">
        <v>1.1100000000000001</v>
      </c>
      <c r="D1272" t="s">
        <v>323</v>
      </c>
    </row>
    <row r="1273" spans="1:15" x14ac:dyDescent="0.2">
      <c r="A1273" s="8">
        <v>36</v>
      </c>
      <c r="B1273" s="8">
        <v>2</v>
      </c>
      <c r="C1273">
        <v>0.86</v>
      </c>
      <c r="D1273" t="s">
        <v>323</v>
      </c>
    </row>
    <row r="1274" spans="1:15" x14ac:dyDescent="0.2">
      <c r="A1274" s="8">
        <v>54</v>
      </c>
      <c r="B1274" s="8">
        <v>5</v>
      </c>
      <c r="C1274">
        <v>2.2400000000000002</v>
      </c>
      <c r="D1274" t="s">
        <v>339</v>
      </c>
    </row>
    <row r="1275" spans="1:15" x14ac:dyDescent="0.2">
      <c r="A1275" s="8">
        <v>65</v>
      </c>
      <c r="B1275" s="8">
        <v>2</v>
      </c>
      <c r="C1275">
        <v>1.19</v>
      </c>
      <c r="D1275" t="s">
        <v>340</v>
      </c>
    </row>
    <row r="1276" spans="1:15" x14ac:dyDescent="0.2">
      <c r="A1276" s="8">
        <v>67</v>
      </c>
      <c r="B1276" s="8">
        <v>2</v>
      </c>
      <c r="C1276">
        <v>1.59</v>
      </c>
      <c r="D1276" t="s">
        <v>340</v>
      </c>
    </row>
    <row r="1277" spans="1:15" x14ac:dyDescent="0.2">
      <c r="A1277" s="1">
        <v>1</v>
      </c>
      <c r="B1277" s="8">
        <v>1</v>
      </c>
      <c r="C1277">
        <v>1.02</v>
      </c>
      <c r="D1277" t="s">
        <v>14</v>
      </c>
      <c r="E1277" t="s">
        <v>260</v>
      </c>
    </row>
    <row r="1278" spans="1:15" x14ac:dyDescent="0.2">
      <c r="A1278" s="1">
        <v>2</v>
      </c>
      <c r="B1278" s="8">
        <v>2</v>
      </c>
      <c r="C1278">
        <v>0.7</v>
      </c>
      <c r="D1278" t="s">
        <v>14</v>
      </c>
      <c r="O1278" s="6"/>
    </row>
    <row r="1279" spans="1:15" x14ac:dyDescent="0.2">
      <c r="A1279" s="1">
        <v>3</v>
      </c>
      <c r="B1279" s="8">
        <v>1</v>
      </c>
      <c r="C1279">
        <v>0.57999999999999996</v>
      </c>
      <c r="D1279" t="s">
        <v>14</v>
      </c>
    </row>
    <row r="1280" spans="1:15" x14ac:dyDescent="0.2">
      <c r="A1280" s="8">
        <v>4</v>
      </c>
      <c r="B1280" s="8">
        <v>1</v>
      </c>
      <c r="C1280">
        <v>0.51</v>
      </c>
      <c r="D1280" t="s">
        <v>14</v>
      </c>
    </row>
    <row r="1281" spans="1:4" x14ac:dyDescent="0.2">
      <c r="A1281" s="8">
        <v>5</v>
      </c>
      <c r="B1281" s="8">
        <v>2</v>
      </c>
      <c r="C1281">
        <v>0.82</v>
      </c>
      <c r="D1281" t="s">
        <v>14</v>
      </c>
    </row>
    <row r="1282" spans="1:4" x14ac:dyDescent="0.2">
      <c r="A1282" s="8">
        <v>6</v>
      </c>
      <c r="B1282" s="8">
        <v>2</v>
      </c>
      <c r="C1282">
        <v>0.53</v>
      </c>
      <c r="D1282" t="s">
        <v>14</v>
      </c>
    </row>
    <row r="1283" spans="1:4" x14ac:dyDescent="0.2">
      <c r="A1283" s="8">
        <v>7</v>
      </c>
      <c r="B1283" s="8">
        <v>1</v>
      </c>
      <c r="C1283">
        <v>1.43</v>
      </c>
      <c r="D1283" t="s">
        <v>14</v>
      </c>
    </row>
    <row r="1284" spans="1:4" x14ac:dyDescent="0.2">
      <c r="A1284" s="8">
        <v>8</v>
      </c>
      <c r="B1284" s="8">
        <v>3</v>
      </c>
      <c r="C1284">
        <v>2.36</v>
      </c>
      <c r="D1284" t="s">
        <v>14</v>
      </c>
    </row>
    <row r="1285" spans="1:4" x14ac:dyDescent="0.2">
      <c r="A1285" s="8">
        <v>9</v>
      </c>
      <c r="B1285" s="8">
        <v>2</v>
      </c>
      <c r="C1285">
        <v>1.48</v>
      </c>
      <c r="D1285" t="s">
        <v>14</v>
      </c>
    </row>
    <row r="1286" spans="1:4" x14ac:dyDescent="0.2">
      <c r="A1286" s="8">
        <v>10</v>
      </c>
      <c r="B1286" s="8">
        <v>5</v>
      </c>
      <c r="C1286">
        <v>1.27</v>
      </c>
      <c r="D1286" t="s">
        <v>14</v>
      </c>
    </row>
    <row r="1287" spans="1:4" x14ac:dyDescent="0.2">
      <c r="A1287" s="8">
        <v>11</v>
      </c>
      <c r="B1287" s="8">
        <v>1</v>
      </c>
      <c r="C1287">
        <v>1.23</v>
      </c>
      <c r="D1287" t="s">
        <v>14</v>
      </c>
    </row>
    <row r="1288" spans="1:4" x14ac:dyDescent="0.2">
      <c r="A1288" s="8">
        <v>12</v>
      </c>
      <c r="B1288" s="8">
        <v>1</v>
      </c>
      <c r="C1288">
        <v>1.43</v>
      </c>
      <c r="D1288" t="s">
        <v>14</v>
      </c>
    </row>
    <row r="1289" spans="1:4" x14ac:dyDescent="0.2">
      <c r="A1289" s="8">
        <v>13</v>
      </c>
      <c r="B1289" s="8">
        <v>1</v>
      </c>
      <c r="C1289">
        <v>1</v>
      </c>
      <c r="D1289" t="s">
        <v>14</v>
      </c>
    </row>
    <row r="1290" spans="1:4" x14ac:dyDescent="0.2">
      <c r="A1290" s="8">
        <v>14</v>
      </c>
      <c r="B1290" s="8">
        <v>1</v>
      </c>
      <c r="C1290">
        <v>1.4</v>
      </c>
      <c r="D1290" t="s">
        <v>14</v>
      </c>
    </row>
    <row r="1291" spans="1:4" x14ac:dyDescent="0.2">
      <c r="A1291" s="8">
        <v>15</v>
      </c>
      <c r="B1291" s="8">
        <v>1</v>
      </c>
      <c r="C1291">
        <v>1.08</v>
      </c>
      <c r="D1291" t="s">
        <v>14</v>
      </c>
    </row>
    <row r="1292" spans="1:4" x14ac:dyDescent="0.2">
      <c r="A1292" s="8">
        <v>16</v>
      </c>
      <c r="B1292" s="8">
        <v>2</v>
      </c>
      <c r="C1292">
        <v>1.66</v>
      </c>
      <c r="D1292" t="s">
        <v>14</v>
      </c>
    </row>
    <row r="1293" spans="1:4" x14ac:dyDescent="0.2">
      <c r="A1293" s="8">
        <v>17</v>
      </c>
      <c r="B1293" s="8">
        <v>2</v>
      </c>
      <c r="C1293">
        <v>1.1100000000000001</v>
      </c>
      <c r="D1293" t="s">
        <v>14</v>
      </c>
    </row>
    <row r="1294" spans="1:4" x14ac:dyDescent="0.2">
      <c r="A1294" s="8">
        <v>18</v>
      </c>
      <c r="B1294" s="8">
        <v>2</v>
      </c>
      <c r="C1294">
        <v>1.19</v>
      </c>
      <c r="D1294" t="s">
        <v>14</v>
      </c>
    </row>
    <row r="1295" spans="1:4" x14ac:dyDescent="0.2">
      <c r="A1295" s="8">
        <v>19</v>
      </c>
      <c r="B1295" s="8">
        <v>4</v>
      </c>
      <c r="C1295">
        <v>2.15</v>
      </c>
      <c r="D1295" t="s">
        <v>14</v>
      </c>
    </row>
    <row r="1296" spans="1:4" x14ac:dyDescent="0.2">
      <c r="A1296" s="8">
        <v>20</v>
      </c>
      <c r="B1296" s="8">
        <v>1</v>
      </c>
      <c r="C1296">
        <v>1.69</v>
      </c>
      <c r="D1296" t="s">
        <v>14</v>
      </c>
    </row>
    <row r="1297" spans="1:4" x14ac:dyDescent="0.2">
      <c r="A1297" s="8">
        <v>21</v>
      </c>
      <c r="B1297" s="8">
        <v>3</v>
      </c>
      <c r="C1297">
        <v>2.2999999999999998</v>
      </c>
      <c r="D1297" t="s">
        <v>14</v>
      </c>
    </row>
    <row r="1298" spans="1:4" x14ac:dyDescent="0.2">
      <c r="A1298" s="8">
        <v>22</v>
      </c>
      <c r="B1298" s="8">
        <v>3</v>
      </c>
      <c r="C1298">
        <v>2.4900000000000002</v>
      </c>
      <c r="D1298" t="s">
        <v>14</v>
      </c>
    </row>
    <row r="1299" spans="1:4" x14ac:dyDescent="0.2">
      <c r="A1299" s="8">
        <v>23</v>
      </c>
      <c r="B1299" s="8">
        <v>5</v>
      </c>
      <c r="C1299">
        <v>2.9</v>
      </c>
      <c r="D1299" t="s">
        <v>14</v>
      </c>
    </row>
    <row r="1300" spans="1:4" x14ac:dyDescent="0.2">
      <c r="A1300" s="8">
        <v>24</v>
      </c>
      <c r="B1300" s="8">
        <v>4</v>
      </c>
      <c r="C1300">
        <v>3.07</v>
      </c>
      <c r="D1300" t="s">
        <v>14</v>
      </c>
    </row>
    <row r="1301" spans="1:4" x14ac:dyDescent="0.2">
      <c r="A1301" s="8">
        <v>25</v>
      </c>
      <c r="B1301" s="8">
        <v>4</v>
      </c>
      <c r="C1301">
        <v>0.84</v>
      </c>
      <c r="D1301" t="s">
        <v>14</v>
      </c>
    </row>
    <row r="1302" spans="1:4" x14ac:dyDescent="0.2">
      <c r="A1302" s="8">
        <v>26</v>
      </c>
      <c r="B1302" s="8">
        <v>2</v>
      </c>
      <c r="C1302">
        <v>0.32</v>
      </c>
      <c r="D1302" t="s">
        <v>14</v>
      </c>
    </row>
    <row r="1303" spans="1:4" x14ac:dyDescent="0.2">
      <c r="A1303" s="8">
        <v>27</v>
      </c>
      <c r="B1303" s="8">
        <v>4</v>
      </c>
      <c r="C1303">
        <v>0.76</v>
      </c>
      <c r="D1303" t="s">
        <v>14</v>
      </c>
    </row>
    <row r="1304" spans="1:4" x14ac:dyDescent="0.2">
      <c r="A1304" s="8">
        <v>28</v>
      </c>
      <c r="B1304" s="8">
        <v>2</v>
      </c>
      <c r="C1304">
        <v>0.84</v>
      </c>
      <c r="D1304" t="s">
        <v>14</v>
      </c>
    </row>
    <row r="1305" spans="1:4" x14ac:dyDescent="0.2">
      <c r="A1305" s="8">
        <v>29</v>
      </c>
      <c r="B1305" s="8">
        <v>5</v>
      </c>
      <c r="C1305">
        <v>0.77</v>
      </c>
      <c r="D1305" t="s">
        <v>14</v>
      </c>
    </row>
    <row r="1306" spans="1:4" x14ac:dyDescent="0.2">
      <c r="A1306" s="8">
        <v>30</v>
      </c>
      <c r="B1306" s="8">
        <v>4</v>
      </c>
      <c r="C1306">
        <v>0.84</v>
      </c>
      <c r="D1306" t="s">
        <v>14</v>
      </c>
    </row>
    <row r="1307" spans="1:4" x14ac:dyDescent="0.2">
      <c r="A1307" s="8">
        <v>31</v>
      </c>
      <c r="B1307" s="8">
        <v>4</v>
      </c>
      <c r="C1307">
        <v>0.95</v>
      </c>
      <c r="D1307" t="s">
        <v>14</v>
      </c>
    </row>
    <row r="1308" spans="1:4" x14ac:dyDescent="0.2">
      <c r="A1308" s="8">
        <v>32</v>
      </c>
      <c r="B1308" s="8">
        <v>2</v>
      </c>
      <c r="C1308">
        <v>0.95</v>
      </c>
      <c r="D1308" t="s">
        <v>14</v>
      </c>
    </row>
    <row r="1309" spans="1:4" x14ac:dyDescent="0.2">
      <c r="A1309" s="8">
        <v>33</v>
      </c>
      <c r="B1309" s="8">
        <v>2</v>
      </c>
      <c r="C1309">
        <v>0.82</v>
      </c>
      <c r="D1309" t="s">
        <v>14</v>
      </c>
    </row>
    <row r="1310" spans="1:4" x14ac:dyDescent="0.2">
      <c r="A1310" s="8">
        <v>34</v>
      </c>
      <c r="B1310" s="8">
        <v>3</v>
      </c>
      <c r="C1310">
        <v>1.08</v>
      </c>
      <c r="D1310" t="s">
        <v>14</v>
      </c>
    </row>
    <row r="1311" spans="1:4" x14ac:dyDescent="0.2">
      <c r="A1311" s="8">
        <v>35</v>
      </c>
      <c r="B1311" s="8">
        <v>4</v>
      </c>
      <c r="C1311">
        <v>0.83</v>
      </c>
      <c r="D1311" t="s">
        <v>14</v>
      </c>
    </row>
    <row r="1312" spans="1:4" x14ac:dyDescent="0.2">
      <c r="A1312" s="8">
        <v>36</v>
      </c>
      <c r="B1312" s="8">
        <v>4</v>
      </c>
      <c r="C1312">
        <v>1.96</v>
      </c>
      <c r="D1312" t="s">
        <v>14</v>
      </c>
    </row>
    <row r="1313" spans="1:4" x14ac:dyDescent="0.2">
      <c r="A1313" s="8">
        <v>38</v>
      </c>
      <c r="B1313" s="8">
        <v>4</v>
      </c>
      <c r="C1313">
        <v>0.61</v>
      </c>
      <c r="D1313" t="s">
        <v>14</v>
      </c>
    </row>
    <row r="1314" spans="1:4" x14ac:dyDescent="0.2">
      <c r="A1314" s="8">
        <v>39</v>
      </c>
      <c r="B1314" s="8">
        <v>2</v>
      </c>
      <c r="C1314">
        <v>0.88</v>
      </c>
      <c r="D1314" t="s">
        <v>14</v>
      </c>
    </row>
    <row r="1315" spans="1:4" x14ac:dyDescent="0.2">
      <c r="A1315" s="8">
        <v>42</v>
      </c>
      <c r="B1315" s="8">
        <v>5</v>
      </c>
      <c r="C1315">
        <v>0.6</v>
      </c>
      <c r="D1315" t="s">
        <v>14</v>
      </c>
    </row>
    <row r="1316" spans="1:4" x14ac:dyDescent="0.2">
      <c r="A1316" s="8">
        <v>43</v>
      </c>
      <c r="B1316" s="8">
        <v>4</v>
      </c>
      <c r="C1316">
        <v>0.87</v>
      </c>
      <c r="D1316" t="s">
        <v>14</v>
      </c>
    </row>
    <row r="1317" spans="1:4" x14ac:dyDescent="0.2">
      <c r="A1317" s="8">
        <v>44</v>
      </c>
      <c r="B1317" s="8">
        <v>3</v>
      </c>
      <c r="C1317">
        <v>0.77</v>
      </c>
      <c r="D1317" t="s">
        <v>14</v>
      </c>
    </row>
    <row r="1318" spans="1:4" x14ac:dyDescent="0.2">
      <c r="A1318" s="8">
        <v>45</v>
      </c>
      <c r="B1318" s="8">
        <v>4</v>
      </c>
      <c r="C1318">
        <v>0.72</v>
      </c>
      <c r="D1318" t="s">
        <v>14</v>
      </c>
    </row>
    <row r="1319" spans="1:4" x14ac:dyDescent="0.2">
      <c r="A1319" s="8">
        <v>46</v>
      </c>
      <c r="B1319" s="8">
        <v>2</v>
      </c>
      <c r="C1319">
        <v>0.56999999999999995</v>
      </c>
      <c r="D1319" t="s">
        <v>14</v>
      </c>
    </row>
    <row r="1320" spans="1:4" x14ac:dyDescent="0.2">
      <c r="A1320" s="8">
        <v>47</v>
      </c>
      <c r="B1320" s="8">
        <v>4</v>
      </c>
      <c r="C1320">
        <v>0.72</v>
      </c>
      <c r="D1320" t="s">
        <v>14</v>
      </c>
    </row>
    <row r="1321" spans="1:4" x14ac:dyDescent="0.2">
      <c r="A1321" s="8">
        <v>48</v>
      </c>
      <c r="B1321" s="8">
        <v>4</v>
      </c>
      <c r="C1321">
        <v>0.89</v>
      </c>
      <c r="D1321" t="s">
        <v>14</v>
      </c>
    </row>
    <row r="1322" spans="1:4" x14ac:dyDescent="0.2">
      <c r="A1322" s="8">
        <v>49</v>
      </c>
      <c r="B1322" s="8">
        <v>6</v>
      </c>
      <c r="C1322">
        <v>0.89</v>
      </c>
      <c r="D1322" t="s">
        <v>14</v>
      </c>
    </row>
    <row r="1323" spans="1:4" x14ac:dyDescent="0.2">
      <c r="A1323" s="8">
        <v>52</v>
      </c>
      <c r="B1323" s="8">
        <v>8</v>
      </c>
      <c r="C1323">
        <v>1.02</v>
      </c>
      <c r="D1323" t="s">
        <v>14</v>
      </c>
    </row>
    <row r="1324" spans="1:4" x14ac:dyDescent="0.2">
      <c r="A1324" s="8">
        <v>53</v>
      </c>
      <c r="B1324" s="8">
        <v>7</v>
      </c>
      <c r="C1324">
        <v>1.22</v>
      </c>
      <c r="D1324" t="s">
        <v>14</v>
      </c>
    </row>
    <row r="1325" spans="1:4" x14ac:dyDescent="0.2">
      <c r="A1325" s="8">
        <v>55</v>
      </c>
      <c r="B1325" s="8">
        <v>9</v>
      </c>
      <c r="C1325">
        <v>1.24</v>
      </c>
      <c r="D1325" t="s">
        <v>14</v>
      </c>
    </row>
    <row r="1326" spans="1:4" x14ac:dyDescent="0.2">
      <c r="A1326" s="8">
        <v>57</v>
      </c>
      <c r="B1326" s="8">
        <v>3</v>
      </c>
      <c r="C1326">
        <v>2.29</v>
      </c>
      <c r="D1326" t="s">
        <v>14</v>
      </c>
    </row>
    <row r="1327" spans="1:4" x14ac:dyDescent="0.2">
      <c r="A1327" s="8">
        <v>63</v>
      </c>
      <c r="B1327" s="8">
        <v>4</v>
      </c>
      <c r="C1327">
        <v>1.45</v>
      </c>
      <c r="D1327" t="s">
        <v>14</v>
      </c>
    </row>
    <row r="1328" spans="1:4" x14ac:dyDescent="0.2">
      <c r="A1328" s="8">
        <v>64</v>
      </c>
      <c r="B1328" s="8">
        <v>4</v>
      </c>
      <c r="C1328">
        <v>1.72</v>
      </c>
      <c r="D1328" t="s">
        <v>14</v>
      </c>
    </row>
    <row r="1329" spans="1:4" x14ac:dyDescent="0.2">
      <c r="A1329" s="8">
        <v>65</v>
      </c>
      <c r="B1329" s="8">
        <v>4</v>
      </c>
      <c r="C1329">
        <v>1.2</v>
      </c>
      <c r="D1329" t="s">
        <v>14</v>
      </c>
    </row>
    <row r="1330" spans="1:4" x14ac:dyDescent="0.2">
      <c r="A1330" s="8">
        <v>66</v>
      </c>
      <c r="B1330" s="8">
        <v>3</v>
      </c>
      <c r="C1330">
        <v>1.44</v>
      </c>
      <c r="D1330" t="s">
        <v>14</v>
      </c>
    </row>
    <row r="1331" spans="1:4" x14ac:dyDescent="0.2">
      <c r="A1331" s="8">
        <v>67</v>
      </c>
      <c r="B1331" s="8">
        <v>4</v>
      </c>
      <c r="C1331">
        <v>1.69</v>
      </c>
      <c r="D1331" t="s">
        <v>14</v>
      </c>
    </row>
    <row r="1332" spans="1:4" x14ac:dyDescent="0.2">
      <c r="A1332" s="8">
        <v>68</v>
      </c>
      <c r="B1332" s="8">
        <v>5</v>
      </c>
      <c r="C1332">
        <v>1.72</v>
      </c>
      <c r="D1332" t="s">
        <v>14</v>
      </c>
    </row>
    <row r="1333" spans="1:4" x14ac:dyDescent="0.2">
      <c r="A1333" s="8">
        <v>69</v>
      </c>
      <c r="B1333" s="8">
        <v>4</v>
      </c>
      <c r="C1333">
        <v>2.0299999999999998</v>
      </c>
      <c r="D1333" t="s">
        <v>14</v>
      </c>
    </row>
    <row r="1334" spans="1:4" x14ac:dyDescent="0.2">
      <c r="A1334" s="8">
        <v>70</v>
      </c>
      <c r="B1334" s="8">
        <v>5</v>
      </c>
      <c r="C1334">
        <v>2.15</v>
      </c>
      <c r="D1334" t="s">
        <v>14</v>
      </c>
    </row>
    <row r="1335" spans="1:4" x14ac:dyDescent="0.2">
      <c r="A1335" s="8">
        <v>71</v>
      </c>
      <c r="B1335" s="8">
        <v>3</v>
      </c>
      <c r="C1335">
        <v>2.4900000000000002</v>
      </c>
      <c r="D1335" t="s">
        <v>14</v>
      </c>
    </row>
    <row r="1336" spans="1:4" x14ac:dyDescent="0.2">
      <c r="A1336" s="8">
        <v>72</v>
      </c>
      <c r="B1336" s="8">
        <v>4</v>
      </c>
      <c r="C1336">
        <v>2.52</v>
      </c>
      <c r="D1336" t="s">
        <v>14</v>
      </c>
    </row>
    <row r="1337" spans="1:4" x14ac:dyDescent="0.2">
      <c r="A1337" s="8">
        <v>40</v>
      </c>
      <c r="B1337" s="8">
        <v>14</v>
      </c>
      <c r="C1337">
        <v>0.51</v>
      </c>
      <c r="D1337" t="s">
        <v>324</v>
      </c>
    </row>
    <row r="1338" spans="1:4" x14ac:dyDescent="0.2">
      <c r="A1338" s="8">
        <v>57</v>
      </c>
      <c r="B1338" s="8">
        <v>6</v>
      </c>
      <c r="C1338">
        <v>0.88</v>
      </c>
      <c r="D1338" t="s">
        <v>341</v>
      </c>
    </row>
    <row r="1339" spans="1:4" x14ac:dyDescent="0.2">
      <c r="A1339" s="8">
        <v>63</v>
      </c>
      <c r="B1339" s="8">
        <v>7</v>
      </c>
      <c r="C1339">
        <v>0.65</v>
      </c>
      <c r="D1339" t="s">
        <v>341</v>
      </c>
    </row>
    <row r="1340" spans="1:4" x14ac:dyDescent="0.2">
      <c r="A1340" s="8">
        <v>65</v>
      </c>
      <c r="B1340" s="8">
        <v>6</v>
      </c>
      <c r="C1340">
        <v>0.52</v>
      </c>
      <c r="D1340" t="s">
        <v>341</v>
      </c>
    </row>
    <row r="1341" spans="1:4" x14ac:dyDescent="0.2">
      <c r="A1341" s="8">
        <v>35</v>
      </c>
      <c r="B1341" s="8">
        <v>14</v>
      </c>
      <c r="C1341">
        <v>0.49</v>
      </c>
      <c r="D1341" t="s">
        <v>324</v>
      </c>
    </row>
    <row r="1342" spans="1:4" x14ac:dyDescent="0.2">
      <c r="A1342" s="8">
        <v>4</v>
      </c>
      <c r="B1342" s="8">
        <v>9</v>
      </c>
      <c r="C1342">
        <v>0.63</v>
      </c>
      <c r="D1342" t="s">
        <v>285</v>
      </c>
    </row>
    <row r="1343" spans="1:4" x14ac:dyDescent="0.2">
      <c r="A1343" s="8">
        <v>7</v>
      </c>
      <c r="B1343" s="8">
        <v>13</v>
      </c>
      <c r="C1343">
        <v>1.1299999999999999</v>
      </c>
      <c r="D1343" t="s">
        <v>108</v>
      </c>
    </row>
    <row r="1344" spans="1:4" x14ac:dyDescent="0.2">
      <c r="A1344" s="8">
        <v>8</v>
      </c>
      <c r="B1344" s="8">
        <v>14</v>
      </c>
      <c r="C1344">
        <v>0.91</v>
      </c>
      <c r="D1344" t="s">
        <v>108</v>
      </c>
    </row>
    <row r="1345" spans="1:4" x14ac:dyDescent="0.2">
      <c r="A1345" s="8">
        <v>9</v>
      </c>
      <c r="B1345" s="8">
        <v>15</v>
      </c>
      <c r="C1345">
        <v>1</v>
      </c>
      <c r="D1345" t="s">
        <v>108</v>
      </c>
    </row>
    <row r="1346" spans="1:4" x14ac:dyDescent="0.2">
      <c r="A1346" s="8">
        <v>18</v>
      </c>
      <c r="B1346" s="8">
        <v>17</v>
      </c>
      <c r="C1346">
        <v>0.48</v>
      </c>
      <c r="D1346" t="s">
        <v>108</v>
      </c>
    </row>
    <row r="1347" spans="1:4" x14ac:dyDescent="0.2">
      <c r="A1347" s="8">
        <v>20</v>
      </c>
      <c r="B1347" s="8">
        <v>14</v>
      </c>
      <c r="C1347">
        <v>0.91</v>
      </c>
      <c r="D1347" t="s">
        <v>108</v>
      </c>
    </row>
    <row r="1348" spans="1:4" x14ac:dyDescent="0.2">
      <c r="A1348" s="8">
        <v>25</v>
      </c>
      <c r="B1348" s="8">
        <v>15</v>
      </c>
      <c r="C1348">
        <v>0.56999999999999995</v>
      </c>
      <c r="D1348" t="s">
        <v>108</v>
      </c>
    </row>
    <row r="1349" spans="1:4" x14ac:dyDescent="0.2">
      <c r="A1349" s="8">
        <v>25</v>
      </c>
      <c r="B1349" s="8">
        <v>17</v>
      </c>
      <c r="C1349">
        <v>0.33</v>
      </c>
      <c r="D1349" t="s">
        <v>108</v>
      </c>
    </row>
    <row r="1350" spans="1:4" x14ac:dyDescent="0.2">
      <c r="A1350" s="8">
        <v>26</v>
      </c>
      <c r="B1350" s="8">
        <v>16</v>
      </c>
      <c r="C1350">
        <v>0.32</v>
      </c>
      <c r="D1350" t="s">
        <v>108</v>
      </c>
    </row>
    <row r="1351" spans="1:4" x14ac:dyDescent="0.2">
      <c r="A1351" s="8">
        <v>27</v>
      </c>
      <c r="B1351" s="8">
        <v>18</v>
      </c>
      <c r="C1351">
        <v>0.47</v>
      </c>
      <c r="D1351" t="s">
        <v>108</v>
      </c>
    </row>
    <row r="1352" spans="1:4" x14ac:dyDescent="0.2">
      <c r="A1352" s="8">
        <v>28</v>
      </c>
      <c r="B1352" s="8">
        <v>13</v>
      </c>
      <c r="C1352">
        <v>0.53</v>
      </c>
      <c r="D1352" t="s">
        <v>108</v>
      </c>
    </row>
    <row r="1353" spans="1:4" x14ac:dyDescent="0.2">
      <c r="A1353" s="8">
        <v>28</v>
      </c>
      <c r="B1353" s="8">
        <v>19</v>
      </c>
      <c r="C1353">
        <v>0.54</v>
      </c>
      <c r="D1353" t="s">
        <v>108</v>
      </c>
    </row>
    <row r="1354" spans="1:4" x14ac:dyDescent="0.2">
      <c r="A1354" s="8">
        <v>31</v>
      </c>
      <c r="B1354" s="8">
        <v>15</v>
      </c>
      <c r="C1354">
        <v>0.99</v>
      </c>
      <c r="D1354" t="s">
        <v>108</v>
      </c>
    </row>
    <row r="1355" spans="1:4" x14ac:dyDescent="0.2">
      <c r="A1355" s="8">
        <v>31</v>
      </c>
      <c r="B1355" s="8">
        <v>17</v>
      </c>
      <c r="C1355">
        <v>0.55000000000000004</v>
      </c>
      <c r="D1355" t="s">
        <v>108</v>
      </c>
    </row>
    <row r="1356" spans="1:4" x14ac:dyDescent="0.2">
      <c r="A1356" s="8">
        <v>31</v>
      </c>
      <c r="B1356" s="8">
        <v>20</v>
      </c>
      <c r="C1356">
        <v>0.51</v>
      </c>
      <c r="D1356" t="s">
        <v>108</v>
      </c>
    </row>
    <row r="1357" spans="1:4" x14ac:dyDescent="0.2">
      <c r="A1357" s="8">
        <v>32</v>
      </c>
      <c r="B1357" s="8">
        <v>11</v>
      </c>
      <c r="C1357">
        <v>0.88</v>
      </c>
      <c r="D1357" t="s">
        <v>108</v>
      </c>
    </row>
    <row r="1358" spans="1:4" x14ac:dyDescent="0.2">
      <c r="A1358" s="8">
        <v>32</v>
      </c>
      <c r="B1358" s="8">
        <v>13</v>
      </c>
      <c r="C1358">
        <v>0.4</v>
      </c>
      <c r="D1358" t="s">
        <v>108</v>
      </c>
    </row>
    <row r="1359" spans="1:4" x14ac:dyDescent="0.2">
      <c r="A1359" s="8">
        <v>32</v>
      </c>
      <c r="B1359" s="8">
        <v>14</v>
      </c>
      <c r="C1359">
        <v>0.75</v>
      </c>
      <c r="D1359" t="s">
        <v>108</v>
      </c>
    </row>
    <row r="1360" spans="1:4" x14ac:dyDescent="0.2">
      <c r="A1360" s="8">
        <v>32</v>
      </c>
      <c r="B1360" s="8">
        <v>17</v>
      </c>
      <c r="C1360">
        <v>0.5</v>
      </c>
      <c r="D1360" t="s">
        <v>108</v>
      </c>
    </row>
    <row r="1361" spans="1:4" x14ac:dyDescent="0.2">
      <c r="A1361" s="8">
        <v>33</v>
      </c>
      <c r="B1361" s="8">
        <v>16</v>
      </c>
      <c r="C1361">
        <v>0.51</v>
      </c>
      <c r="D1361" t="s">
        <v>108</v>
      </c>
    </row>
    <row r="1362" spans="1:4" x14ac:dyDescent="0.2">
      <c r="A1362" s="8">
        <v>34</v>
      </c>
      <c r="B1362" s="8">
        <v>19</v>
      </c>
      <c r="C1362">
        <v>0.56000000000000005</v>
      </c>
      <c r="D1362" t="s">
        <v>108</v>
      </c>
    </row>
    <row r="1363" spans="1:4" x14ac:dyDescent="0.2">
      <c r="A1363" s="8">
        <v>35</v>
      </c>
      <c r="B1363" s="8">
        <v>18</v>
      </c>
      <c r="C1363">
        <v>0.5</v>
      </c>
      <c r="D1363" t="s">
        <v>108</v>
      </c>
    </row>
    <row r="1364" spans="1:4" x14ac:dyDescent="0.2">
      <c r="A1364" s="8">
        <v>35</v>
      </c>
      <c r="B1364" s="8">
        <v>21</v>
      </c>
      <c r="C1364">
        <v>0.41</v>
      </c>
      <c r="D1364" t="s">
        <v>108</v>
      </c>
    </row>
    <row r="1365" spans="1:4" x14ac:dyDescent="0.2">
      <c r="A1365" s="8">
        <v>36</v>
      </c>
      <c r="B1365" s="8">
        <v>16</v>
      </c>
      <c r="C1365">
        <v>0.66</v>
      </c>
      <c r="D1365" t="s">
        <v>108</v>
      </c>
    </row>
    <row r="1366" spans="1:4" x14ac:dyDescent="0.2">
      <c r="A1366" s="8">
        <v>36</v>
      </c>
      <c r="B1366" s="8">
        <v>18</v>
      </c>
      <c r="C1366">
        <v>1.01</v>
      </c>
      <c r="D1366" t="s">
        <v>108</v>
      </c>
    </row>
    <row r="1367" spans="1:4" x14ac:dyDescent="0.2">
      <c r="A1367" s="8">
        <v>36</v>
      </c>
      <c r="B1367" s="8">
        <v>21</v>
      </c>
      <c r="C1367">
        <v>0.94</v>
      </c>
      <c r="D1367" t="s">
        <v>108</v>
      </c>
    </row>
    <row r="1368" spans="1:4" x14ac:dyDescent="0.2">
      <c r="A1368" s="8">
        <v>37</v>
      </c>
      <c r="B1368" s="8">
        <v>17</v>
      </c>
      <c r="C1368">
        <v>0.3</v>
      </c>
      <c r="D1368" t="s">
        <v>108</v>
      </c>
    </row>
    <row r="1369" spans="1:4" x14ac:dyDescent="0.2">
      <c r="A1369" s="8">
        <v>38</v>
      </c>
      <c r="B1369" s="8">
        <v>15</v>
      </c>
      <c r="C1369">
        <v>0.36</v>
      </c>
      <c r="D1369" t="s">
        <v>108</v>
      </c>
    </row>
    <row r="1370" spans="1:4" x14ac:dyDescent="0.2">
      <c r="A1370" s="8">
        <v>39</v>
      </c>
      <c r="B1370" s="8">
        <v>16</v>
      </c>
      <c r="C1370">
        <v>0.43</v>
      </c>
      <c r="D1370" t="s">
        <v>108</v>
      </c>
    </row>
    <row r="1371" spans="1:4" x14ac:dyDescent="0.2">
      <c r="A1371" s="8">
        <v>39</v>
      </c>
      <c r="B1371" s="8">
        <v>19</v>
      </c>
      <c r="C1371">
        <v>0.41</v>
      </c>
      <c r="D1371" t="s">
        <v>108</v>
      </c>
    </row>
    <row r="1372" spans="1:4" x14ac:dyDescent="0.2">
      <c r="A1372" s="8">
        <v>39</v>
      </c>
      <c r="B1372" s="8">
        <v>20</v>
      </c>
      <c r="C1372">
        <v>0.25</v>
      </c>
      <c r="D1372" t="s">
        <v>108</v>
      </c>
    </row>
    <row r="1373" spans="1:4" x14ac:dyDescent="0.2">
      <c r="A1373" s="8">
        <v>40</v>
      </c>
      <c r="B1373" s="8">
        <v>19</v>
      </c>
      <c r="C1373">
        <v>0.5</v>
      </c>
      <c r="D1373" t="s">
        <v>108</v>
      </c>
    </row>
    <row r="1374" spans="1:4" x14ac:dyDescent="0.2">
      <c r="A1374" s="8">
        <v>42</v>
      </c>
      <c r="B1374" s="8">
        <v>19</v>
      </c>
      <c r="C1374">
        <v>0.31</v>
      </c>
      <c r="D1374" t="s">
        <v>108</v>
      </c>
    </row>
    <row r="1375" spans="1:4" x14ac:dyDescent="0.2">
      <c r="A1375" s="8">
        <v>42</v>
      </c>
      <c r="B1375" s="8">
        <v>22</v>
      </c>
      <c r="C1375">
        <v>0.26</v>
      </c>
      <c r="D1375" t="s">
        <v>108</v>
      </c>
    </row>
    <row r="1376" spans="1:4" x14ac:dyDescent="0.2">
      <c r="A1376" s="8">
        <v>43</v>
      </c>
      <c r="B1376" s="8">
        <v>14</v>
      </c>
      <c r="C1376">
        <v>0.71</v>
      </c>
      <c r="D1376" t="s">
        <v>108</v>
      </c>
    </row>
    <row r="1377" spans="1:4" x14ac:dyDescent="0.2">
      <c r="A1377" s="8">
        <v>43</v>
      </c>
      <c r="B1377" s="8">
        <v>16</v>
      </c>
      <c r="C1377">
        <v>0.46</v>
      </c>
      <c r="D1377" t="s">
        <v>108</v>
      </c>
    </row>
    <row r="1378" spans="1:4" x14ac:dyDescent="0.2">
      <c r="A1378" s="8">
        <v>43</v>
      </c>
      <c r="B1378" s="8">
        <v>20</v>
      </c>
      <c r="C1378">
        <v>0.4</v>
      </c>
      <c r="D1378" t="s">
        <v>108</v>
      </c>
    </row>
    <row r="1379" spans="1:4" x14ac:dyDescent="0.2">
      <c r="A1379" s="8">
        <v>44</v>
      </c>
      <c r="B1379" s="8">
        <v>17</v>
      </c>
      <c r="C1379">
        <v>0.42</v>
      </c>
      <c r="D1379" t="s">
        <v>108</v>
      </c>
    </row>
    <row r="1380" spans="1:4" x14ac:dyDescent="0.2">
      <c r="A1380" s="8">
        <v>44</v>
      </c>
      <c r="B1380" s="8">
        <v>21</v>
      </c>
      <c r="C1380">
        <v>0.38</v>
      </c>
      <c r="D1380" t="s">
        <v>108</v>
      </c>
    </row>
    <row r="1381" spans="1:4" x14ac:dyDescent="0.2">
      <c r="A1381" s="8">
        <v>45</v>
      </c>
      <c r="B1381" s="8">
        <v>15</v>
      </c>
      <c r="C1381">
        <v>0.25</v>
      </c>
      <c r="D1381" t="s">
        <v>108</v>
      </c>
    </row>
    <row r="1382" spans="1:4" x14ac:dyDescent="0.2">
      <c r="A1382" s="8">
        <v>45</v>
      </c>
      <c r="B1382" s="8">
        <v>18</v>
      </c>
      <c r="C1382">
        <v>0.4</v>
      </c>
      <c r="D1382" t="s">
        <v>108</v>
      </c>
    </row>
    <row r="1383" spans="1:4" x14ac:dyDescent="0.2">
      <c r="A1383" s="8">
        <v>46</v>
      </c>
      <c r="B1383" s="8">
        <v>13</v>
      </c>
      <c r="C1383">
        <v>0.27</v>
      </c>
      <c r="D1383" t="s">
        <v>108</v>
      </c>
    </row>
    <row r="1384" spans="1:4" x14ac:dyDescent="0.2">
      <c r="A1384" s="8">
        <v>46</v>
      </c>
      <c r="B1384" s="8">
        <v>17</v>
      </c>
      <c r="C1384">
        <v>0.24</v>
      </c>
      <c r="D1384" t="s">
        <v>108</v>
      </c>
    </row>
    <row r="1385" spans="1:4" x14ac:dyDescent="0.2">
      <c r="A1385" s="8">
        <v>47</v>
      </c>
      <c r="B1385" s="8">
        <v>16</v>
      </c>
      <c r="C1385">
        <v>0.37</v>
      </c>
      <c r="D1385" t="s">
        <v>108</v>
      </c>
    </row>
    <row r="1386" spans="1:4" x14ac:dyDescent="0.2">
      <c r="A1386" s="8">
        <v>48</v>
      </c>
      <c r="B1386" s="8">
        <v>14</v>
      </c>
      <c r="C1386">
        <v>0.3</v>
      </c>
      <c r="D1386" t="s">
        <v>108</v>
      </c>
    </row>
    <row r="1387" spans="1:4" x14ac:dyDescent="0.2">
      <c r="A1387" s="8">
        <v>48</v>
      </c>
      <c r="B1387" s="8">
        <v>16</v>
      </c>
      <c r="C1387">
        <v>0.48</v>
      </c>
      <c r="D1387" t="s">
        <v>108</v>
      </c>
    </row>
    <row r="1388" spans="1:4" x14ac:dyDescent="0.2">
      <c r="A1388" s="8">
        <v>48</v>
      </c>
      <c r="B1388" s="8">
        <v>20</v>
      </c>
      <c r="C1388">
        <v>0.42</v>
      </c>
      <c r="D1388" t="s">
        <v>108</v>
      </c>
    </row>
    <row r="1389" spans="1:4" x14ac:dyDescent="0.2">
      <c r="A1389" s="8">
        <v>50</v>
      </c>
      <c r="B1389" s="8">
        <v>17</v>
      </c>
      <c r="C1389">
        <v>0.76</v>
      </c>
      <c r="D1389" t="s">
        <v>108</v>
      </c>
    </row>
    <row r="1390" spans="1:4" x14ac:dyDescent="0.2">
      <c r="A1390" s="8">
        <v>54</v>
      </c>
      <c r="B1390" s="8">
        <v>20</v>
      </c>
      <c r="C1390">
        <v>0.67</v>
      </c>
      <c r="D1390" t="s">
        <v>108</v>
      </c>
    </row>
    <row r="1391" spans="1:4" x14ac:dyDescent="0.2">
      <c r="A1391" s="8">
        <v>56</v>
      </c>
      <c r="B1391" s="8">
        <v>15</v>
      </c>
      <c r="C1391">
        <v>1.44</v>
      </c>
      <c r="D1391" t="s">
        <v>108</v>
      </c>
    </row>
    <row r="1392" spans="1:4" x14ac:dyDescent="0.2">
      <c r="A1392" s="8">
        <v>56</v>
      </c>
      <c r="B1392" s="8">
        <v>17</v>
      </c>
      <c r="C1392">
        <v>0.85</v>
      </c>
      <c r="D1392" t="s">
        <v>108</v>
      </c>
    </row>
    <row r="1393" spans="1:4" x14ac:dyDescent="0.2">
      <c r="A1393" s="8">
        <v>57</v>
      </c>
      <c r="B1393" s="8">
        <v>18</v>
      </c>
      <c r="C1393">
        <v>0.92</v>
      </c>
      <c r="D1393" t="s">
        <v>108</v>
      </c>
    </row>
    <row r="1394" spans="1:4" x14ac:dyDescent="0.2">
      <c r="A1394" s="8">
        <v>57</v>
      </c>
      <c r="B1394" s="8">
        <v>21</v>
      </c>
      <c r="C1394">
        <v>0.8</v>
      </c>
      <c r="D1394" t="s">
        <v>108</v>
      </c>
    </row>
    <row r="1395" spans="1:4" x14ac:dyDescent="0.2">
      <c r="A1395" s="8">
        <v>62</v>
      </c>
      <c r="B1395" s="8">
        <v>19</v>
      </c>
      <c r="C1395">
        <v>0.68</v>
      </c>
      <c r="D1395" t="s">
        <v>108</v>
      </c>
    </row>
    <row r="1396" spans="1:4" x14ac:dyDescent="0.2">
      <c r="A1396" s="8">
        <v>63</v>
      </c>
      <c r="B1396" s="8">
        <v>16</v>
      </c>
      <c r="C1396">
        <v>1.02</v>
      </c>
      <c r="D1396" t="s">
        <v>108</v>
      </c>
    </row>
    <row r="1397" spans="1:4" x14ac:dyDescent="0.2">
      <c r="A1397" s="8">
        <v>63</v>
      </c>
      <c r="B1397" s="8">
        <v>19</v>
      </c>
      <c r="C1397">
        <v>0.66</v>
      </c>
      <c r="D1397" t="s">
        <v>108</v>
      </c>
    </row>
    <row r="1398" spans="1:4" x14ac:dyDescent="0.2">
      <c r="A1398" s="8">
        <v>64</v>
      </c>
      <c r="B1398" s="8">
        <v>18</v>
      </c>
      <c r="C1398">
        <v>0.8</v>
      </c>
      <c r="D1398" t="s">
        <v>108</v>
      </c>
    </row>
    <row r="1399" spans="1:4" x14ac:dyDescent="0.2">
      <c r="A1399" s="8">
        <v>64</v>
      </c>
      <c r="B1399" s="8">
        <v>21</v>
      </c>
      <c r="C1399">
        <v>0.77</v>
      </c>
      <c r="D1399" t="s">
        <v>108</v>
      </c>
    </row>
    <row r="1400" spans="1:4" x14ac:dyDescent="0.2">
      <c r="A1400" s="8">
        <v>65</v>
      </c>
      <c r="B1400" s="8">
        <v>16</v>
      </c>
      <c r="C1400">
        <v>0.91</v>
      </c>
      <c r="D1400" t="s">
        <v>108</v>
      </c>
    </row>
    <row r="1401" spans="1:4" x14ac:dyDescent="0.2">
      <c r="A1401" s="8">
        <v>65</v>
      </c>
      <c r="B1401" s="8">
        <v>18</v>
      </c>
      <c r="C1401">
        <v>0.49</v>
      </c>
      <c r="D1401" t="s">
        <v>108</v>
      </c>
    </row>
    <row r="1402" spans="1:4" x14ac:dyDescent="0.2">
      <c r="A1402" s="8">
        <v>66</v>
      </c>
      <c r="B1402" s="8">
        <v>15</v>
      </c>
      <c r="C1402">
        <v>0.59</v>
      </c>
      <c r="D1402" t="s">
        <v>108</v>
      </c>
    </row>
    <row r="1403" spans="1:4" x14ac:dyDescent="0.2">
      <c r="A1403" s="8">
        <v>66</v>
      </c>
      <c r="B1403" s="8">
        <v>18</v>
      </c>
      <c r="C1403">
        <v>0.56000000000000005</v>
      </c>
      <c r="D1403" t="s">
        <v>108</v>
      </c>
    </row>
    <row r="1404" spans="1:4" x14ac:dyDescent="0.2">
      <c r="A1404" s="8">
        <v>67</v>
      </c>
      <c r="B1404" s="8">
        <v>16</v>
      </c>
      <c r="C1404">
        <v>0.73</v>
      </c>
      <c r="D1404" t="s">
        <v>108</v>
      </c>
    </row>
    <row r="1405" spans="1:4" x14ac:dyDescent="0.2">
      <c r="A1405" s="8">
        <v>67</v>
      </c>
      <c r="B1405" s="8">
        <v>19</v>
      </c>
      <c r="C1405">
        <v>0.64</v>
      </c>
      <c r="D1405" t="s">
        <v>108</v>
      </c>
    </row>
    <row r="1406" spans="1:4" x14ac:dyDescent="0.2">
      <c r="A1406" s="8">
        <v>68</v>
      </c>
      <c r="B1406" s="8">
        <v>16</v>
      </c>
      <c r="C1406">
        <v>0.78</v>
      </c>
      <c r="D1406" t="s">
        <v>108</v>
      </c>
    </row>
    <row r="1407" spans="1:4" x14ac:dyDescent="0.2">
      <c r="A1407" s="8">
        <v>68</v>
      </c>
      <c r="B1407" s="8">
        <v>19</v>
      </c>
      <c r="C1407">
        <v>0.69</v>
      </c>
      <c r="D1407" t="s">
        <v>108</v>
      </c>
    </row>
    <row r="1408" spans="1:4" x14ac:dyDescent="0.2">
      <c r="A1408" s="8">
        <v>69</v>
      </c>
      <c r="B1408" s="8">
        <v>17</v>
      </c>
      <c r="C1408">
        <v>0.97</v>
      </c>
      <c r="D1408" t="s">
        <v>108</v>
      </c>
    </row>
    <row r="1409" spans="1:4" x14ac:dyDescent="0.2">
      <c r="A1409" s="8">
        <v>69</v>
      </c>
      <c r="B1409" s="8">
        <v>20</v>
      </c>
      <c r="C1409">
        <v>0.85</v>
      </c>
      <c r="D1409" t="s">
        <v>108</v>
      </c>
    </row>
    <row r="1410" spans="1:4" x14ac:dyDescent="0.2">
      <c r="A1410" s="8">
        <v>70</v>
      </c>
      <c r="B1410" s="8">
        <v>16</v>
      </c>
      <c r="C1410">
        <v>0.99</v>
      </c>
      <c r="D1410" t="s">
        <v>108</v>
      </c>
    </row>
    <row r="1411" spans="1:4" x14ac:dyDescent="0.2">
      <c r="A1411" s="8">
        <v>70</v>
      </c>
      <c r="B1411" s="8">
        <v>19</v>
      </c>
      <c r="C1411">
        <v>0.91</v>
      </c>
      <c r="D1411" t="s">
        <v>108</v>
      </c>
    </row>
    <row r="1412" spans="1:4" x14ac:dyDescent="0.2">
      <c r="A1412" s="8">
        <v>70</v>
      </c>
      <c r="B1412" s="8">
        <v>20</v>
      </c>
      <c r="C1412">
        <v>0.59</v>
      </c>
      <c r="D1412" t="s">
        <v>108</v>
      </c>
    </row>
    <row r="1413" spans="1:4" x14ac:dyDescent="0.2">
      <c r="A1413" s="8">
        <v>71</v>
      </c>
      <c r="B1413" s="8">
        <v>13</v>
      </c>
      <c r="C1413">
        <v>0.48</v>
      </c>
      <c r="D1413" t="s">
        <v>108</v>
      </c>
    </row>
    <row r="1414" spans="1:4" x14ac:dyDescent="0.2">
      <c r="A1414" s="8">
        <v>71</v>
      </c>
      <c r="B1414" s="8">
        <v>17</v>
      </c>
      <c r="C1414">
        <v>1.04</v>
      </c>
      <c r="D1414" t="s">
        <v>108</v>
      </c>
    </row>
    <row r="1415" spans="1:4" x14ac:dyDescent="0.2">
      <c r="A1415" s="8">
        <v>71</v>
      </c>
      <c r="B1415" s="8">
        <v>20</v>
      </c>
      <c r="C1415">
        <v>0.78</v>
      </c>
      <c r="D1415" t="s">
        <v>108</v>
      </c>
    </row>
    <row r="1416" spans="1:4" x14ac:dyDescent="0.2">
      <c r="A1416" s="8">
        <v>72</v>
      </c>
      <c r="B1416" s="8">
        <v>17</v>
      </c>
      <c r="C1416">
        <v>1.08</v>
      </c>
      <c r="D1416" t="s">
        <v>108</v>
      </c>
    </row>
    <row r="1417" spans="1:4" x14ac:dyDescent="0.2">
      <c r="A1417" s="8">
        <v>72</v>
      </c>
      <c r="B1417" s="8">
        <v>20</v>
      </c>
      <c r="C1417">
        <v>0.96</v>
      </c>
      <c r="D1417" t="s">
        <v>108</v>
      </c>
    </row>
    <row r="1418" spans="1:4" x14ac:dyDescent="0.2">
      <c r="A1418" s="8">
        <v>72</v>
      </c>
      <c r="B1418" s="8">
        <v>21</v>
      </c>
      <c r="C1418">
        <v>0.67</v>
      </c>
      <c r="D1418" t="s">
        <v>108</v>
      </c>
    </row>
    <row r="1419" spans="1:4" x14ac:dyDescent="0.2">
      <c r="A1419" s="8">
        <v>8</v>
      </c>
      <c r="B1419" s="8">
        <v>24</v>
      </c>
      <c r="C1419">
        <v>1.77</v>
      </c>
      <c r="D1419" t="s">
        <v>293</v>
      </c>
    </row>
    <row r="1420" spans="1:4" x14ac:dyDescent="0.2">
      <c r="A1420" s="8">
        <v>43</v>
      </c>
      <c r="B1420" s="8">
        <v>27</v>
      </c>
      <c r="C1420">
        <v>0.71</v>
      </c>
      <c r="D1420" t="s">
        <v>325</v>
      </c>
    </row>
    <row r="1421" spans="1:4" x14ac:dyDescent="0.2">
      <c r="A1421" s="8">
        <v>61</v>
      </c>
      <c r="B1421" s="8">
        <v>27</v>
      </c>
      <c r="C1421">
        <v>0.8</v>
      </c>
      <c r="D1421" t="s">
        <v>325</v>
      </c>
    </row>
    <row r="1422" spans="1:4" x14ac:dyDescent="0.2">
      <c r="A1422" s="8">
        <v>36</v>
      </c>
      <c r="B1422" s="8">
        <v>27</v>
      </c>
      <c r="C1422">
        <v>2.41</v>
      </c>
      <c r="D1422" t="s">
        <v>325</v>
      </c>
    </row>
    <row r="1423" spans="1:4" x14ac:dyDescent="0.2">
      <c r="A1423" s="8">
        <v>7</v>
      </c>
      <c r="B1423" s="8">
        <v>11</v>
      </c>
      <c r="C1423">
        <v>1.81</v>
      </c>
      <c r="D1423" t="s">
        <v>290</v>
      </c>
    </row>
    <row r="1424" spans="1:4" x14ac:dyDescent="0.2">
      <c r="A1424" s="8">
        <v>9</v>
      </c>
      <c r="B1424" s="8">
        <v>13</v>
      </c>
      <c r="C1424">
        <v>1.87</v>
      </c>
      <c r="D1424" t="s">
        <v>290</v>
      </c>
    </row>
    <row r="1425" spans="1:4" x14ac:dyDescent="0.2">
      <c r="A1425" s="8">
        <v>15</v>
      </c>
      <c r="B1425" s="8">
        <v>12</v>
      </c>
      <c r="C1425">
        <v>1.17</v>
      </c>
      <c r="D1425" t="s">
        <v>290</v>
      </c>
    </row>
    <row r="1426" spans="1:4" x14ac:dyDescent="0.2">
      <c r="A1426" s="8">
        <v>17</v>
      </c>
      <c r="B1426" s="8">
        <v>13</v>
      </c>
      <c r="C1426">
        <v>1.48</v>
      </c>
      <c r="D1426" t="s">
        <v>290</v>
      </c>
    </row>
    <row r="1427" spans="1:4" x14ac:dyDescent="0.2">
      <c r="A1427" s="1">
        <v>2</v>
      </c>
      <c r="B1427" s="8">
        <v>20</v>
      </c>
      <c r="C1427">
        <v>0.37</v>
      </c>
      <c r="D1427" t="s">
        <v>281</v>
      </c>
    </row>
    <row r="1428" spans="1:4" x14ac:dyDescent="0.2">
      <c r="A1428" s="8">
        <v>9</v>
      </c>
      <c r="B1428" s="8">
        <v>11</v>
      </c>
      <c r="C1428">
        <v>0.72</v>
      </c>
      <c r="D1428" t="s">
        <v>294</v>
      </c>
    </row>
    <row r="1429" spans="1:4" x14ac:dyDescent="0.2">
      <c r="A1429" s="1">
        <v>3</v>
      </c>
      <c r="B1429" s="8">
        <v>14</v>
      </c>
      <c r="C1429">
        <v>0.53</v>
      </c>
      <c r="D1429" t="s">
        <v>85</v>
      </c>
    </row>
    <row r="1430" spans="1:4" x14ac:dyDescent="0.2">
      <c r="A1430" s="8">
        <v>14</v>
      </c>
      <c r="B1430" s="8">
        <v>14</v>
      </c>
      <c r="C1430">
        <v>0.79</v>
      </c>
      <c r="D1430" t="s">
        <v>85</v>
      </c>
    </row>
    <row r="1431" spans="1:4" x14ac:dyDescent="0.2">
      <c r="A1431" s="8">
        <v>24</v>
      </c>
      <c r="B1431" s="8">
        <v>15</v>
      </c>
      <c r="C1431">
        <v>1.31</v>
      </c>
      <c r="D1431" t="s">
        <v>85</v>
      </c>
    </row>
    <row r="1432" spans="1:4" x14ac:dyDescent="0.2">
      <c r="A1432" s="8">
        <v>34</v>
      </c>
      <c r="B1432" s="8">
        <v>9</v>
      </c>
      <c r="C1432">
        <v>0.49</v>
      </c>
      <c r="D1432" t="s">
        <v>85</v>
      </c>
    </row>
    <row r="1433" spans="1:4" x14ac:dyDescent="0.2">
      <c r="A1433" s="8">
        <v>57</v>
      </c>
      <c r="B1433" s="8">
        <v>12</v>
      </c>
      <c r="C1433">
        <v>0.81</v>
      </c>
      <c r="D1433" t="s">
        <v>85</v>
      </c>
    </row>
    <row r="1434" spans="1:4" x14ac:dyDescent="0.2">
      <c r="A1434" s="8">
        <v>65</v>
      </c>
      <c r="B1434" s="8">
        <v>13</v>
      </c>
      <c r="C1434">
        <v>0.66</v>
      </c>
      <c r="D1434" t="s">
        <v>85</v>
      </c>
    </row>
    <row r="1435" spans="1:4" x14ac:dyDescent="0.2">
      <c r="A1435" s="8">
        <v>46</v>
      </c>
      <c r="B1435" s="8">
        <v>16</v>
      </c>
      <c r="C1435">
        <v>0.2</v>
      </c>
      <c r="D1435" t="s">
        <v>342</v>
      </c>
    </row>
    <row r="1436" spans="1:4" x14ac:dyDescent="0.2">
      <c r="A1436" s="8">
        <v>48</v>
      </c>
      <c r="B1436" s="8">
        <v>19</v>
      </c>
      <c r="C1436">
        <v>0.32</v>
      </c>
      <c r="D1436" t="s">
        <v>342</v>
      </c>
    </row>
    <row r="1437" spans="1:4" x14ac:dyDescent="0.2">
      <c r="A1437" s="1">
        <v>3</v>
      </c>
      <c r="B1437" s="8">
        <v>20</v>
      </c>
      <c r="C1437">
        <v>5.43</v>
      </c>
      <c r="D1437" t="s">
        <v>283</v>
      </c>
    </row>
    <row r="1438" spans="1:4" x14ac:dyDescent="0.2">
      <c r="A1438" s="8">
        <v>14</v>
      </c>
      <c r="B1438" s="8">
        <v>20</v>
      </c>
      <c r="C1438">
        <v>4.04</v>
      </c>
      <c r="D1438" t="s">
        <v>283</v>
      </c>
    </row>
    <row r="1439" spans="1:4" x14ac:dyDescent="0.2">
      <c r="A1439" s="8">
        <v>17</v>
      </c>
      <c r="B1439" s="8">
        <v>20</v>
      </c>
      <c r="C1439">
        <v>4.25</v>
      </c>
      <c r="D1439" t="s">
        <v>283</v>
      </c>
    </row>
    <row r="1440" spans="1:4" x14ac:dyDescent="0.2">
      <c r="A1440" s="8">
        <v>26</v>
      </c>
      <c r="B1440" s="8">
        <v>17</v>
      </c>
      <c r="C1440">
        <v>5.05</v>
      </c>
      <c r="D1440" t="s">
        <v>283</v>
      </c>
    </row>
    <row r="1441" spans="1:15" x14ac:dyDescent="0.2">
      <c r="A1441" s="8">
        <v>12</v>
      </c>
      <c r="B1441" s="8">
        <v>22</v>
      </c>
      <c r="C1441">
        <v>0.45</v>
      </c>
      <c r="D1441" t="s">
        <v>129</v>
      </c>
    </row>
    <row r="1442" spans="1:15" x14ac:dyDescent="0.2">
      <c r="A1442" s="8">
        <v>18</v>
      </c>
      <c r="B1442" s="8">
        <v>22</v>
      </c>
      <c r="C1442">
        <v>0.52</v>
      </c>
      <c r="D1442" t="s">
        <v>129</v>
      </c>
    </row>
    <row r="1443" spans="1:15" x14ac:dyDescent="0.2">
      <c r="A1443" s="8">
        <v>22</v>
      </c>
      <c r="B1443" s="8">
        <v>22</v>
      </c>
      <c r="C1443">
        <v>0.73</v>
      </c>
      <c r="D1443" t="s">
        <v>129</v>
      </c>
    </row>
    <row r="1444" spans="1:15" x14ac:dyDescent="0.2">
      <c r="A1444" s="8">
        <v>25</v>
      </c>
      <c r="B1444" s="8">
        <v>21</v>
      </c>
      <c r="C1444">
        <v>0.74</v>
      </c>
      <c r="D1444" t="s">
        <v>129</v>
      </c>
    </row>
    <row r="1445" spans="1:15" x14ac:dyDescent="0.2">
      <c r="A1445" s="8">
        <v>26</v>
      </c>
      <c r="B1445" s="8">
        <v>22</v>
      </c>
      <c r="C1445">
        <v>0.62</v>
      </c>
      <c r="D1445" t="s">
        <v>129</v>
      </c>
    </row>
    <row r="1446" spans="1:15" x14ac:dyDescent="0.2">
      <c r="A1446" s="8">
        <v>29</v>
      </c>
      <c r="B1446" s="8">
        <v>22</v>
      </c>
      <c r="C1446">
        <v>0.67</v>
      </c>
      <c r="D1446" t="s">
        <v>129</v>
      </c>
    </row>
    <row r="1447" spans="1:15" x14ac:dyDescent="0.2">
      <c r="A1447" s="8">
        <v>31</v>
      </c>
      <c r="B1447" s="8">
        <v>22</v>
      </c>
      <c r="C1447">
        <v>0.47</v>
      </c>
      <c r="D1447" t="s">
        <v>129</v>
      </c>
    </row>
    <row r="1448" spans="1:15" x14ac:dyDescent="0.2">
      <c r="A1448" s="8">
        <v>32</v>
      </c>
      <c r="B1448" s="8">
        <v>20</v>
      </c>
      <c r="C1448">
        <v>0.48</v>
      </c>
      <c r="D1448" t="s">
        <v>129</v>
      </c>
    </row>
    <row r="1449" spans="1:15" x14ac:dyDescent="0.2">
      <c r="A1449" s="8">
        <v>33</v>
      </c>
      <c r="B1449" s="8">
        <v>22</v>
      </c>
      <c r="C1449">
        <v>0.99</v>
      </c>
      <c r="D1449" t="s">
        <v>129</v>
      </c>
    </row>
    <row r="1450" spans="1:15" x14ac:dyDescent="0.2">
      <c r="A1450" s="8">
        <v>70</v>
      </c>
      <c r="B1450" s="8">
        <v>22</v>
      </c>
      <c r="C1450">
        <v>1.84</v>
      </c>
      <c r="D1450" t="s">
        <v>129</v>
      </c>
    </row>
    <row r="1451" spans="1:15" x14ac:dyDescent="0.2">
      <c r="A1451" s="1">
        <v>1</v>
      </c>
      <c r="B1451" s="8">
        <v>9</v>
      </c>
      <c r="C1451">
        <v>2.4300000000000002</v>
      </c>
      <c r="D1451" t="s">
        <v>25</v>
      </c>
      <c r="E1451" t="s">
        <v>267</v>
      </c>
    </row>
    <row r="1452" spans="1:15" x14ac:dyDescent="0.2">
      <c r="A1452" s="1">
        <v>2</v>
      </c>
      <c r="B1452" s="8">
        <v>10</v>
      </c>
      <c r="C1452">
        <v>1.25</v>
      </c>
      <c r="D1452" t="s">
        <v>25</v>
      </c>
      <c r="O1452" s="6"/>
    </row>
    <row r="1453" spans="1:15" x14ac:dyDescent="0.2">
      <c r="A1453" s="1">
        <v>3</v>
      </c>
      <c r="B1453" s="8">
        <v>9</v>
      </c>
      <c r="C1453">
        <v>1.0900000000000001</v>
      </c>
      <c r="D1453" t="s">
        <v>25</v>
      </c>
    </row>
    <row r="1454" spans="1:15" x14ac:dyDescent="0.2">
      <c r="A1454" s="8">
        <v>5</v>
      </c>
      <c r="B1454" s="8">
        <v>11</v>
      </c>
      <c r="C1454">
        <v>1.19</v>
      </c>
      <c r="D1454" t="s">
        <v>25</v>
      </c>
    </row>
    <row r="1455" spans="1:15" x14ac:dyDescent="0.2">
      <c r="A1455" s="8">
        <v>6</v>
      </c>
      <c r="B1455" s="8">
        <v>12</v>
      </c>
      <c r="C1455">
        <v>1.1399999999999999</v>
      </c>
      <c r="D1455" t="s">
        <v>25</v>
      </c>
    </row>
    <row r="1456" spans="1:15" x14ac:dyDescent="0.2">
      <c r="A1456" s="8">
        <v>7</v>
      </c>
      <c r="B1456" s="8">
        <v>7</v>
      </c>
      <c r="C1456">
        <v>2.09</v>
      </c>
      <c r="D1456" t="s">
        <v>25</v>
      </c>
    </row>
    <row r="1457" spans="1:4" x14ac:dyDescent="0.2">
      <c r="A1457" s="8">
        <v>11</v>
      </c>
      <c r="B1457" s="8">
        <v>9</v>
      </c>
      <c r="C1457">
        <v>1.56</v>
      </c>
      <c r="D1457" t="s">
        <v>25</v>
      </c>
    </row>
    <row r="1458" spans="1:4" x14ac:dyDescent="0.2">
      <c r="A1458" s="8">
        <v>12</v>
      </c>
      <c r="B1458" s="8">
        <v>11</v>
      </c>
      <c r="C1458">
        <v>1.64</v>
      </c>
      <c r="D1458" t="s">
        <v>25</v>
      </c>
    </row>
    <row r="1459" spans="1:4" x14ac:dyDescent="0.2">
      <c r="A1459" s="8">
        <v>13</v>
      </c>
      <c r="B1459" s="8">
        <v>11</v>
      </c>
      <c r="C1459">
        <v>0.27</v>
      </c>
      <c r="D1459" t="s">
        <v>25</v>
      </c>
    </row>
    <row r="1460" spans="1:4" x14ac:dyDescent="0.2">
      <c r="A1460" s="8">
        <v>14</v>
      </c>
      <c r="B1460" s="8">
        <v>8</v>
      </c>
      <c r="C1460">
        <v>1.81</v>
      </c>
      <c r="D1460" t="s">
        <v>25</v>
      </c>
    </row>
    <row r="1461" spans="1:4" x14ac:dyDescent="0.2">
      <c r="A1461" s="8">
        <v>15</v>
      </c>
      <c r="B1461" s="8">
        <v>7</v>
      </c>
      <c r="C1461">
        <v>1.55</v>
      </c>
      <c r="D1461" t="s">
        <v>25</v>
      </c>
    </row>
    <row r="1462" spans="1:4" x14ac:dyDescent="0.2">
      <c r="A1462" s="8">
        <v>15</v>
      </c>
      <c r="B1462" s="8">
        <v>9</v>
      </c>
      <c r="C1462">
        <v>0.32</v>
      </c>
      <c r="D1462" t="s">
        <v>25</v>
      </c>
    </row>
    <row r="1463" spans="1:4" x14ac:dyDescent="0.2">
      <c r="A1463" s="8">
        <v>18</v>
      </c>
      <c r="B1463" s="8">
        <v>6</v>
      </c>
      <c r="C1463">
        <v>0.89</v>
      </c>
      <c r="D1463" t="s">
        <v>25</v>
      </c>
    </row>
    <row r="1464" spans="1:4" x14ac:dyDescent="0.2">
      <c r="A1464" s="8">
        <v>18</v>
      </c>
      <c r="B1464" s="8">
        <v>11</v>
      </c>
      <c r="C1464">
        <v>0.83</v>
      </c>
      <c r="D1464" t="s">
        <v>25</v>
      </c>
    </row>
    <row r="1465" spans="1:4" x14ac:dyDescent="0.2">
      <c r="A1465" s="8">
        <v>18</v>
      </c>
      <c r="B1465" s="8">
        <v>13</v>
      </c>
      <c r="C1465">
        <v>0.19</v>
      </c>
      <c r="D1465" t="s">
        <v>25</v>
      </c>
    </row>
    <row r="1466" spans="1:4" x14ac:dyDescent="0.2">
      <c r="A1466" s="8">
        <v>18</v>
      </c>
      <c r="B1466" s="8">
        <v>15</v>
      </c>
      <c r="C1466">
        <v>0.72</v>
      </c>
      <c r="D1466" t="s">
        <v>25</v>
      </c>
    </row>
    <row r="1467" spans="1:4" x14ac:dyDescent="0.2">
      <c r="A1467" s="8">
        <v>19</v>
      </c>
      <c r="B1467" s="8">
        <v>10</v>
      </c>
      <c r="C1467">
        <v>2.2599999999999998</v>
      </c>
      <c r="D1467" t="s">
        <v>25</v>
      </c>
    </row>
    <row r="1468" spans="1:4" x14ac:dyDescent="0.2">
      <c r="A1468" s="8">
        <v>20</v>
      </c>
      <c r="B1468" s="8">
        <v>7</v>
      </c>
      <c r="C1468">
        <v>2.3199999999999998</v>
      </c>
      <c r="D1468" t="s">
        <v>25</v>
      </c>
    </row>
    <row r="1469" spans="1:4" x14ac:dyDescent="0.2">
      <c r="A1469" s="8">
        <v>20</v>
      </c>
      <c r="B1469" s="8">
        <v>9</v>
      </c>
      <c r="C1469">
        <v>0.56000000000000005</v>
      </c>
      <c r="D1469" t="s">
        <v>25</v>
      </c>
    </row>
    <row r="1470" spans="1:4" x14ac:dyDescent="0.2">
      <c r="A1470" s="8">
        <v>21</v>
      </c>
      <c r="B1470" s="8">
        <v>9</v>
      </c>
      <c r="C1470">
        <v>2.76</v>
      </c>
      <c r="D1470" t="s">
        <v>25</v>
      </c>
    </row>
    <row r="1471" spans="1:4" x14ac:dyDescent="0.2">
      <c r="A1471" s="8">
        <v>21</v>
      </c>
      <c r="B1471" s="8">
        <v>11</v>
      </c>
      <c r="C1471">
        <v>0.6</v>
      </c>
      <c r="D1471" t="s">
        <v>25</v>
      </c>
    </row>
    <row r="1472" spans="1:4" x14ac:dyDescent="0.2">
      <c r="A1472" s="8">
        <v>22</v>
      </c>
      <c r="B1472" s="8">
        <v>9</v>
      </c>
      <c r="C1472">
        <v>2.85</v>
      </c>
      <c r="D1472" t="s">
        <v>25</v>
      </c>
    </row>
    <row r="1473" spans="1:4" x14ac:dyDescent="0.2">
      <c r="A1473" s="8">
        <v>24</v>
      </c>
      <c r="B1473" s="8">
        <v>10</v>
      </c>
      <c r="C1473">
        <v>3.21</v>
      </c>
      <c r="D1473" t="s">
        <v>25</v>
      </c>
    </row>
    <row r="1474" spans="1:4" x14ac:dyDescent="0.2">
      <c r="A1474" s="8">
        <v>25</v>
      </c>
      <c r="B1474" s="8">
        <v>7</v>
      </c>
      <c r="C1474">
        <v>0.66</v>
      </c>
      <c r="D1474" t="s">
        <v>25</v>
      </c>
    </row>
    <row r="1475" spans="1:4" x14ac:dyDescent="0.2">
      <c r="A1475" s="8">
        <v>25</v>
      </c>
      <c r="B1475" s="8">
        <v>9</v>
      </c>
      <c r="C1475">
        <v>0.47</v>
      </c>
      <c r="D1475" t="s">
        <v>25</v>
      </c>
    </row>
    <row r="1476" spans="1:4" x14ac:dyDescent="0.2">
      <c r="A1476" s="8">
        <v>25</v>
      </c>
      <c r="B1476" s="8">
        <v>12</v>
      </c>
      <c r="C1476">
        <v>0.55000000000000004</v>
      </c>
      <c r="D1476" t="s">
        <v>25</v>
      </c>
    </row>
    <row r="1477" spans="1:4" x14ac:dyDescent="0.2">
      <c r="A1477" s="8">
        <v>26</v>
      </c>
      <c r="B1477" s="8">
        <v>9</v>
      </c>
      <c r="C1477">
        <v>0.62</v>
      </c>
      <c r="D1477" t="s">
        <v>25</v>
      </c>
    </row>
    <row r="1478" spans="1:4" x14ac:dyDescent="0.2">
      <c r="A1478" s="8">
        <v>26</v>
      </c>
      <c r="B1478" s="8">
        <v>12</v>
      </c>
      <c r="C1478">
        <v>0.44</v>
      </c>
      <c r="D1478" t="s">
        <v>25</v>
      </c>
    </row>
    <row r="1479" spans="1:4" x14ac:dyDescent="0.2">
      <c r="A1479" s="8">
        <v>26</v>
      </c>
      <c r="B1479" s="8">
        <v>14</v>
      </c>
      <c r="C1479">
        <v>0.47</v>
      </c>
      <c r="D1479" t="s">
        <v>25</v>
      </c>
    </row>
    <row r="1480" spans="1:4" x14ac:dyDescent="0.2">
      <c r="A1480" s="8">
        <v>27</v>
      </c>
      <c r="B1480" s="8">
        <v>11</v>
      </c>
      <c r="C1480">
        <v>0.86</v>
      </c>
      <c r="D1480" t="s">
        <v>25</v>
      </c>
    </row>
    <row r="1481" spans="1:4" x14ac:dyDescent="0.2">
      <c r="A1481" s="8">
        <v>27</v>
      </c>
      <c r="B1481" s="8">
        <v>16</v>
      </c>
      <c r="C1481">
        <v>0.7</v>
      </c>
      <c r="D1481" t="s">
        <v>25</v>
      </c>
    </row>
    <row r="1482" spans="1:4" x14ac:dyDescent="0.2">
      <c r="A1482" s="8">
        <v>28</v>
      </c>
      <c r="B1482" s="8">
        <v>6</v>
      </c>
      <c r="C1482">
        <v>0.9</v>
      </c>
      <c r="D1482" t="s">
        <v>25</v>
      </c>
    </row>
    <row r="1483" spans="1:4" x14ac:dyDescent="0.2">
      <c r="A1483" s="8">
        <v>28</v>
      </c>
      <c r="B1483" s="8">
        <v>11</v>
      </c>
      <c r="C1483">
        <v>0.97</v>
      </c>
      <c r="D1483" t="s">
        <v>25</v>
      </c>
    </row>
    <row r="1484" spans="1:4" x14ac:dyDescent="0.2">
      <c r="A1484" s="8">
        <v>28</v>
      </c>
      <c r="B1484" s="8">
        <v>17</v>
      </c>
      <c r="C1484">
        <v>0.83</v>
      </c>
      <c r="D1484" t="s">
        <v>25</v>
      </c>
    </row>
    <row r="1485" spans="1:4" x14ac:dyDescent="0.2">
      <c r="A1485" s="8">
        <v>29</v>
      </c>
      <c r="B1485" s="8">
        <v>12</v>
      </c>
      <c r="C1485">
        <v>0.68</v>
      </c>
      <c r="D1485" t="s">
        <v>25</v>
      </c>
    </row>
    <row r="1486" spans="1:4" x14ac:dyDescent="0.2">
      <c r="A1486" s="8">
        <v>29</v>
      </c>
      <c r="B1486" s="8">
        <v>16</v>
      </c>
      <c r="C1486">
        <v>0.65</v>
      </c>
      <c r="D1486" t="s">
        <v>25</v>
      </c>
    </row>
    <row r="1487" spans="1:4" x14ac:dyDescent="0.2">
      <c r="A1487" s="8">
        <v>30</v>
      </c>
      <c r="B1487" s="8">
        <v>9</v>
      </c>
      <c r="C1487">
        <v>0.86</v>
      </c>
      <c r="D1487" t="s">
        <v>25</v>
      </c>
    </row>
    <row r="1488" spans="1:4" x14ac:dyDescent="0.2">
      <c r="A1488" s="8">
        <v>30</v>
      </c>
      <c r="B1488" s="8">
        <v>13</v>
      </c>
      <c r="C1488">
        <v>0.79</v>
      </c>
      <c r="D1488" t="s">
        <v>25</v>
      </c>
    </row>
    <row r="1489" spans="1:4" x14ac:dyDescent="0.2">
      <c r="A1489" s="8">
        <v>30</v>
      </c>
      <c r="B1489" s="8">
        <v>17</v>
      </c>
      <c r="C1489">
        <v>0.72</v>
      </c>
      <c r="D1489" t="s">
        <v>25</v>
      </c>
    </row>
    <row r="1490" spans="1:4" x14ac:dyDescent="0.2">
      <c r="A1490" s="8">
        <v>31</v>
      </c>
      <c r="B1490" s="8">
        <v>7</v>
      </c>
      <c r="C1490">
        <v>1.04</v>
      </c>
      <c r="D1490" t="s">
        <v>25</v>
      </c>
    </row>
    <row r="1491" spans="1:4" x14ac:dyDescent="0.2">
      <c r="A1491" s="8">
        <v>31</v>
      </c>
      <c r="B1491" s="8">
        <v>10</v>
      </c>
      <c r="C1491">
        <v>1.27</v>
      </c>
      <c r="D1491" t="s">
        <v>25</v>
      </c>
    </row>
    <row r="1492" spans="1:4" x14ac:dyDescent="0.2">
      <c r="A1492" s="8">
        <v>31</v>
      </c>
      <c r="B1492" s="8">
        <v>12</v>
      </c>
      <c r="C1492">
        <v>0.66</v>
      </c>
      <c r="D1492" t="s">
        <v>25</v>
      </c>
    </row>
    <row r="1493" spans="1:4" x14ac:dyDescent="0.2">
      <c r="A1493" s="8">
        <v>32</v>
      </c>
      <c r="B1493" s="8">
        <v>4</v>
      </c>
      <c r="C1493">
        <v>0.91</v>
      </c>
      <c r="D1493" t="s">
        <v>25</v>
      </c>
    </row>
    <row r="1494" spans="1:4" x14ac:dyDescent="0.2">
      <c r="A1494" s="8">
        <v>32</v>
      </c>
      <c r="B1494" s="8">
        <v>7</v>
      </c>
      <c r="C1494">
        <v>1.08</v>
      </c>
      <c r="D1494" t="s">
        <v>25</v>
      </c>
    </row>
    <row r="1495" spans="1:4" x14ac:dyDescent="0.2">
      <c r="A1495" s="8">
        <v>33</v>
      </c>
      <c r="B1495" s="8">
        <v>10</v>
      </c>
      <c r="C1495">
        <v>0.93</v>
      </c>
      <c r="D1495" t="s">
        <v>25</v>
      </c>
    </row>
    <row r="1496" spans="1:4" x14ac:dyDescent="0.2">
      <c r="A1496" s="8">
        <v>33</v>
      </c>
      <c r="B1496" s="8">
        <v>12</v>
      </c>
      <c r="C1496">
        <v>0.71</v>
      </c>
      <c r="D1496" t="s">
        <v>25</v>
      </c>
    </row>
    <row r="1497" spans="1:4" x14ac:dyDescent="0.2">
      <c r="A1497" s="8">
        <v>33</v>
      </c>
      <c r="B1497" s="8">
        <v>14</v>
      </c>
      <c r="C1497">
        <v>0.75</v>
      </c>
      <c r="D1497" t="s">
        <v>25</v>
      </c>
    </row>
    <row r="1498" spans="1:4" x14ac:dyDescent="0.2">
      <c r="A1498" s="8">
        <v>34</v>
      </c>
      <c r="B1498" s="8">
        <v>5</v>
      </c>
      <c r="C1498">
        <v>1.18</v>
      </c>
      <c r="D1498" t="s">
        <v>25</v>
      </c>
    </row>
    <row r="1499" spans="1:4" x14ac:dyDescent="0.2">
      <c r="A1499" s="8">
        <v>34</v>
      </c>
      <c r="B1499" s="8">
        <v>10</v>
      </c>
      <c r="C1499">
        <v>1.1599999999999999</v>
      </c>
      <c r="D1499" t="s">
        <v>25</v>
      </c>
    </row>
    <row r="1500" spans="1:4" x14ac:dyDescent="0.2">
      <c r="A1500" s="8">
        <v>34</v>
      </c>
      <c r="B1500" s="8">
        <v>13</v>
      </c>
      <c r="C1500">
        <v>0.64</v>
      </c>
      <c r="D1500" t="s">
        <v>25</v>
      </c>
    </row>
    <row r="1501" spans="1:4" x14ac:dyDescent="0.2">
      <c r="A1501" s="8">
        <v>34</v>
      </c>
      <c r="B1501" s="8">
        <v>16</v>
      </c>
      <c r="C1501">
        <v>0.86</v>
      </c>
      <c r="D1501" t="s">
        <v>25</v>
      </c>
    </row>
    <row r="1502" spans="1:4" x14ac:dyDescent="0.2">
      <c r="A1502" s="8">
        <v>34</v>
      </c>
      <c r="B1502" s="8">
        <v>17</v>
      </c>
      <c r="C1502">
        <v>0.35</v>
      </c>
      <c r="D1502" t="s">
        <v>25</v>
      </c>
    </row>
    <row r="1503" spans="1:4" x14ac:dyDescent="0.2">
      <c r="A1503" s="8">
        <v>35</v>
      </c>
      <c r="B1503" s="8">
        <v>12</v>
      </c>
      <c r="C1503">
        <v>1.07</v>
      </c>
      <c r="D1503" t="s">
        <v>25</v>
      </c>
    </row>
    <row r="1504" spans="1:4" x14ac:dyDescent="0.2">
      <c r="A1504" s="8">
        <v>35</v>
      </c>
      <c r="B1504" s="8">
        <v>16</v>
      </c>
      <c r="C1504">
        <v>0.8</v>
      </c>
      <c r="D1504" t="s">
        <v>25</v>
      </c>
    </row>
    <row r="1505" spans="1:4" x14ac:dyDescent="0.2">
      <c r="A1505" s="8">
        <v>36</v>
      </c>
      <c r="B1505" s="8">
        <v>10</v>
      </c>
      <c r="C1505">
        <v>0.73</v>
      </c>
      <c r="D1505" t="s">
        <v>25</v>
      </c>
    </row>
    <row r="1506" spans="1:4" x14ac:dyDescent="0.2">
      <c r="A1506" s="8">
        <v>36</v>
      </c>
      <c r="B1506" s="8">
        <v>11</v>
      </c>
      <c r="C1506">
        <v>2.2799999999999998</v>
      </c>
      <c r="D1506" t="s">
        <v>25</v>
      </c>
    </row>
    <row r="1507" spans="1:4" x14ac:dyDescent="0.2">
      <c r="A1507" s="8">
        <v>36</v>
      </c>
      <c r="B1507" s="8">
        <v>13</v>
      </c>
      <c r="C1507">
        <v>1.45</v>
      </c>
      <c r="D1507" t="s">
        <v>25</v>
      </c>
    </row>
    <row r="1508" spans="1:4" x14ac:dyDescent="0.2">
      <c r="A1508" s="8">
        <v>36</v>
      </c>
      <c r="B1508" s="8">
        <v>15</v>
      </c>
      <c r="C1508">
        <v>1.75</v>
      </c>
      <c r="D1508" t="s">
        <v>25</v>
      </c>
    </row>
    <row r="1509" spans="1:4" x14ac:dyDescent="0.2">
      <c r="A1509" s="8">
        <v>37</v>
      </c>
      <c r="B1509" s="8">
        <v>15</v>
      </c>
      <c r="C1509">
        <v>0.56000000000000005</v>
      </c>
      <c r="D1509" t="s">
        <v>25</v>
      </c>
    </row>
    <row r="1510" spans="1:4" x14ac:dyDescent="0.2">
      <c r="A1510" s="8">
        <v>38</v>
      </c>
      <c r="B1510" s="8">
        <v>5</v>
      </c>
      <c r="C1510">
        <v>0.72</v>
      </c>
      <c r="D1510" t="s">
        <v>25</v>
      </c>
    </row>
    <row r="1511" spans="1:4" x14ac:dyDescent="0.2">
      <c r="A1511" s="8">
        <v>38</v>
      </c>
      <c r="B1511" s="8">
        <v>13</v>
      </c>
      <c r="C1511">
        <v>0.56999999999999995</v>
      </c>
      <c r="D1511" t="s">
        <v>25</v>
      </c>
    </row>
    <row r="1512" spans="1:4" x14ac:dyDescent="0.2">
      <c r="A1512" s="8">
        <v>39</v>
      </c>
      <c r="B1512" s="8">
        <v>4</v>
      </c>
      <c r="C1512">
        <v>0.83</v>
      </c>
      <c r="D1512" t="s">
        <v>25</v>
      </c>
    </row>
    <row r="1513" spans="1:4" x14ac:dyDescent="0.2">
      <c r="A1513" s="8">
        <v>39</v>
      </c>
      <c r="B1513" s="8">
        <v>5</v>
      </c>
      <c r="C1513">
        <v>0.27</v>
      </c>
      <c r="D1513" t="s">
        <v>25</v>
      </c>
    </row>
    <row r="1514" spans="1:4" x14ac:dyDescent="0.2">
      <c r="A1514" s="8">
        <v>39</v>
      </c>
      <c r="B1514" s="8">
        <v>14</v>
      </c>
      <c r="C1514">
        <v>0.26</v>
      </c>
      <c r="D1514" t="s">
        <v>25</v>
      </c>
    </row>
    <row r="1515" spans="1:4" x14ac:dyDescent="0.2">
      <c r="A1515" s="8">
        <v>40</v>
      </c>
      <c r="B1515" s="8">
        <v>17</v>
      </c>
      <c r="C1515">
        <v>0.76</v>
      </c>
      <c r="D1515" t="s">
        <v>25</v>
      </c>
    </row>
    <row r="1516" spans="1:4" x14ac:dyDescent="0.2">
      <c r="A1516" s="8">
        <v>42</v>
      </c>
      <c r="B1516" s="8">
        <v>10</v>
      </c>
      <c r="C1516">
        <v>0.21</v>
      </c>
      <c r="D1516" t="s">
        <v>25</v>
      </c>
    </row>
    <row r="1517" spans="1:4" x14ac:dyDescent="0.2">
      <c r="A1517" s="8">
        <v>42</v>
      </c>
      <c r="B1517" s="8">
        <v>12</v>
      </c>
      <c r="C1517">
        <v>0.24</v>
      </c>
      <c r="D1517" t="s">
        <v>25</v>
      </c>
    </row>
    <row r="1518" spans="1:4" x14ac:dyDescent="0.2">
      <c r="A1518" s="8">
        <v>42</v>
      </c>
      <c r="B1518" s="8">
        <v>17</v>
      </c>
      <c r="C1518">
        <v>0.57999999999999996</v>
      </c>
      <c r="D1518" t="s">
        <v>25</v>
      </c>
    </row>
    <row r="1519" spans="1:4" x14ac:dyDescent="0.2">
      <c r="A1519" s="8">
        <v>43</v>
      </c>
      <c r="B1519" s="8">
        <v>5</v>
      </c>
      <c r="C1519">
        <v>0.91</v>
      </c>
      <c r="D1519" t="s">
        <v>25</v>
      </c>
    </row>
    <row r="1520" spans="1:4" x14ac:dyDescent="0.2">
      <c r="A1520" s="8">
        <v>43</v>
      </c>
      <c r="B1520" s="8">
        <v>12</v>
      </c>
      <c r="C1520">
        <v>0.64</v>
      </c>
      <c r="D1520" t="s">
        <v>25</v>
      </c>
    </row>
    <row r="1521" spans="1:4" x14ac:dyDescent="0.2">
      <c r="A1521" s="8">
        <v>44</v>
      </c>
      <c r="B1521" s="8">
        <v>4</v>
      </c>
      <c r="C1521">
        <v>0.82</v>
      </c>
      <c r="D1521" t="s">
        <v>25</v>
      </c>
    </row>
    <row r="1522" spans="1:4" x14ac:dyDescent="0.2">
      <c r="A1522" s="8">
        <v>44</v>
      </c>
      <c r="B1522" s="8">
        <v>12</v>
      </c>
      <c r="C1522">
        <v>0.56999999999999995</v>
      </c>
      <c r="D1522" t="s">
        <v>25</v>
      </c>
    </row>
    <row r="1523" spans="1:4" x14ac:dyDescent="0.2">
      <c r="A1523" s="8">
        <v>44</v>
      </c>
      <c r="B1523" s="8">
        <v>14</v>
      </c>
      <c r="C1523">
        <v>0.66</v>
      </c>
      <c r="D1523" t="s">
        <v>25</v>
      </c>
    </row>
    <row r="1524" spans="1:4" x14ac:dyDescent="0.2">
      <c r="A1524" s="8">
        <v>44</v>
      </c>
      <c r="B1524" s="8">
        <v>15</v>
      </c>
      <c r="C1524">
        <v>0.27</v>
      </c>
      <c r="D1524" t="s">
        <v>25</v>
      </c>
    </row>
    <row r="1525" spans="1:4" x14ac:dyDescent="0.2">
      <c r="A1525" s="8">
        <v>45</v>
      </c>
      <c r="B1525" s="8">
        <v>6</v>
      </c>
      <c r="C1525">
        <v>0.26</v>
      </c>
      <c r="D1525" t="s">
        <v>25</v>
      </c>
    </row>
    <row r="1526" spans="1:4" x14ac:dyDescent="0.2">
      <c r="A1526" s="8">
        <v>45</v>
      </c>
      <c r="B1526" s="8">
        <v>9</v>
      </c>
      <c r="C1526">
        <v>0.28000000000000003</v>
      </c>
      <c r="D1526" t="s">
        <v>25</v>
      </c>
    </row>
    <row r="1527" spans="1:4" x14ac:dyDescent="0.2">
      <c r="A1527" s="8">
        <v>45</v>
      </c>
      <c r="B1527" s="8">
        <v>12</v>
      </c>
      <c r="C1527">
        <v>0.21</v>
      </c>
      <c r="D1527" t="s">
        <v>25</v>
      </c>
    </row>
    <row r="1528" spans="1:4" x14ac:dyDescent="0.2">
      <c r="A1528" s="8">
        <v>45</v>
      </c>
      <c r="B1528" s="8">
        <v>14</v>
      </c>
      <c r="C1528">
        <v>0.62</v>
      </c>
      <c r="D1528" t="s">
        <v>25</v>
      </c>
    </row>
    <row r="1529" spans="1:4" x14ac:dyDescent="0.2">
      <c r="A1529" s="8">
        <v>46</v>
      </c>
      <c r="B1529" s="8">
        <v>3</v>
      </c>
      <c r="C1529">
        <v>0.49</v>
      </c>
      <c r="D1529" t="s">
        <v>25</v>
      </c>
    </row>
    <row r="1530" spans="1:4" x14ac:dyDescent="0.2">
      <c r="A1530" s="8">
        <v>46</v>
      </c>
      <c r="B1530" s="8">
        <v>6</v>
      </c>
      <c r="C1530">
        <v>0.27</v>
      </c>
      <c r="D1530" t="s">
        <v>25</v>
      </c>
    </row>
    <row r="1531" spans="1:4" x14ac:dyDescent="0.2">
      <c r="A1531" s="8">
        <v>46</v>
      </c>
      <c r="B1531" s="8">
        <v>10</v>
      </c>
      <c r="C1531">
        <v>0.43</v>
      </c>
      <c r="D1531" t="s">
        <v>25</v>
      </c>
    </row>
    <row r="1532" spans="1:4" x14ac:dyDescent="0.2">
      <c r="A1532" s="8">
        <v>47</v>
      </c>
      <c r="B1532" s="8">
        <v>5</v>
      </c>
      <c r="C1532">
        <v>0.73</v>
      </c>
      <c r="D1532" t="s">
        <v>25</v>
      </c>
    </row>
    <row r="1533" spans="1:4" x14ac:dyDescent="0.2">
      <c r="A1533" s="8">
        <v>47</v>
      </c>
      <c r="B1533" s="8">
        <v>6</v>
      </c>
      <c r="C1533">
        <v>0.27</v>
      </c>
      <c r="D1533" t="s">
        <v>25</v>
      </c>
    </row>
    <row r="1534" spans="1:4" x14ac:dyDescent="0.2">
      <c r="A1534" s="8">
        <v>47</v>
      </c>
      <c r="B1534" s="8">
        <v>9</v>
      </c>
      <c r="C1534">
        <v>0.28000000000000003</v>
      </c>
      <c r="D1534" t="s">
        <v>25</v>
      </c>
    </row>
    <row r="1535" spans="1:4" x14ac:dyDescent="0.2">
      <c r="A1535" s="8">
        <v>47</v>
      </c>
      <c r="B1535" s="8">
        <v>13</v>
      </c>
      <c r="C1535">
        <v>0.59</v>
      </c>
      <c r="D1535" t="s">
        <v>25</v>
      </c>
    </row>
    <row r="1536" spans="1:4" x14ac:dyDescent="0.2">
      <c r="A1536" s="8">
        <v>48</v>
      </c>
      <c r="B1536" s="8">
        <v>5</v>
      </c>
      <c r="C1536">
        <v>0.94</v>
      </c>
      <c r="D1536" t="s">
        <v>25</v>
      </c>
    </row>
    <row r="1537" spans="1:4" x14ac:dyDescent="0.2">
      <c r="A1537" s="8">
        <v>48</v>
      </c>
      <c r="B1537" s="8">
        <v>6</v>
      </c>
      <c r="C1537">
        <v>0.33</v>
      </c>
      <c r="D1537" t="s">
        <v>25</v>
      </c>
    </row>
    <row r="1538" spans="1:4" x14ac:dyDescent="0.2">
      <c r="A1538" s="8">
        <v>48</v>
      </c>
      <c r="B1538" s="8">
        <v>8</v>
      </c>
      <c r="C1538">
        <v>0.36</v>
      </c>
      <c r="D1538" t="s">
        <v>25</v>
      </c>
    </row>
    <row r="1539" spans="1:4" x14ac:dyDescent="0.2">
      <c r="A1539" s="8">
        <v>48</v>
      </c>
      <c r="B1539" s="8">
        <v>11</v>
      </c>
      <c r="C1539">
        <v>0.69</v>
      </c>
      <c r="D1539" t="s">
        <v>25</v>
      </c>
    </row>
    <row r="1540" spans="1:4" x14ac:dyDescent="0.2">
      <c r="A1540" s="8">
        <v>48</v>
      </c>
      <c r="B1540" s="8">
        <v>13</v>
      </c>
      <c r="C1540">
        <v>0.81</v>
      </c>
      <c r="D1540" t="s">
        <v>25</v>
      </c>
    </row>
    <row r="1541" spans="1:4" x14ac:dyDescent="0.2">
      <c r="A1541" s="8">
        <v>49</v>
      </c>
      <c r="B1541" s="8">
        <v>12</v>
      </c>
      <c r="C1541">
        <v>0.73</v>
      </c>
      <c r="D1541" t="s">
        <v>25</v>
      </c>
    </row>
    <row r="1542" spans="1:4" x14ac:dyDescent="0.2">
      <c r="A1542" s="8">
        <v>49</v>
      </c>
      <c r="B1542" s="8">
        <v>17</v>
      </c>
      <c r="C1542">
        <v>0.69</v>
      </c>
      <c r="D1542" t="s">
        <v>25</v>
      </c>
    </row>
    <row r="1543" spans="1:4" x14ac:dyDescent="0.2">
      <c r="A1543" s="8">
        <v>50</v>
      </c>
      <c r="B1543" s="8">
        <v>9</v>
      </c>
      <c r="C1543">
        <v>0.83</v>
      </c>
      <c r="D1543" t="s">
        <v>25</v>
      </c>
    </row>
    <row r="1544" spans="1:4" x14ac:dyDescent="0.2">
      <c r="A1544" s="8">
        <v>50</v>
      </c>
      <c r="B1544" s="8">
        <v>12</v>
      </c>
      <c r="C1544">
        <v>0.83</v>
      </c>
      <c r="D1544" t="s">
        <v>25</v>
      </c>
    </row>
    <row r="1545" spans="1:4" x14ac:dyDescent="0.2">
      <c r="A1545" s="8">
        <v>51</v>
      </c>
      <c r="B1545" s="8">
        <v>13</v>
      </c>
      <c r="C1545">
        <v>0.9</v>
      </c>
      <c r="D1545" t="s">
        <v>25</v>
      </c>
    </row>
    <row r="1546" spans="1:4" x14ac:dyDescent="0.2">
      <c r="A1546" s="8">
        <v>51</v>
      </c>
      <c r="B1546" s="8">
        <v>17</v>
      </c>
      <c r="C1546">
        <v>0.82</v>
      </c>
      <c r="D1546" t="s">
        <v>25</v>
      </c>
    </row>
    <row r="1547" spans="1:4" x14ac:dyDescent="0.2">
      <c r="A1547" s="8">
        <v>53</v>
      </c>
      <c r="B1547" s="8">
        <v>10</v>
      </c>
      <c r="C1547">
        <v>1.2</v>
      </c>
      <c r="D1547" t="s">
        <v>25</v>
      </c>
    </row>
    <row r="1548" spans="1:4" x14ac:dyDescent="0.2">
      <c r="A1548" s="8">
        <v>53</v>
      </c>
      <c r="B1548" s="8">
        <v>13</v>
      </c>
      <c r="C1548">
        <v>1.1200000000000001</v>
      </c>
      <c r="D1548" t="s">
        <v>25</v>
      </c>
    </row>
    <row r="1549" spans="1:4" x14ac:dyDescent="0.2">
      <c r="A1549" s="8">
        <v>53</v>
      </c>
      <c r="B1549" s="8">
        <v>17</v>
      </c>
      <c r="C1549">
        <v>1.05</v>
      </c>
      <c r="D1549" t="s">
        <v>25</v>
      </c>
    </row>
    <row r="1550" spans="1:4" x14ac:dyDescent="0.2">
      <c r="A1550" s="8">
        <v>54</v>
      </c>
      <c r="B1550" s="8">
        <v>14</v>
      </c>
      <c r="C1550">
        <v>1.1200000000000001</v>
      </c>
      <c r="D1550" t="s">
        <v>25</v>
      </c>
    </row>
    <row r="1551" spans="1:4" x14ac:dyDescent="0.2">
      <c r="A1551" s="8">
        <v>54</v>
      </c>
      <c r="B1551" s="8">
        <v>18</v>
      </c>
      <c r="C1551">
        <v>1.03</v>
      </c>
      <c r="D1551" t="s">
        <v>25</v>
      </c>
    </row>
    <row r="1552" spans="1:4" x14ac:dyDescent="0.2">
      <c r="A1552" s="8">
        <v>55</v>
      </c>
      <c r="B1552" s="8">
        <v>18</v>
      </c>
      <c r="C1552">
        <v>1.07</v>
      </c>
      <c r="D1552" t="s">
        <v>25</v>
      </c>
    </row>
    <row r="1553" spans="1:4" x14ac:dyDescent="0.2">
      <c r="A1553" s="8">
        <v>56</v>
      </c>
      <c r="B1553" s="8">
        <v>7</v>
      </c>
      <c r="C1553">
        <v>1.56</v>
      </c>
      <c r="D1553" t="s">
        <v>25</v>
      </c>
    </row>
    <row r="1554" spans="1:4" x14ac:dyDescent="0.2">
      <c r="A1554" s="8">
        <v>56</v>
      </c>
      <c r="B1554" s="8">
        <v>13</v>
      </c>
      <c r="C1554">
        <v>1.1599999999999999</v>
      </c>
      <c r="D1554" t="s">
        <v>25</v>
      </c>
    </row>
    <row r="1555" spans="1:4" x14ac:dyDescent="0.2">
      <c r="A1555" s="8">
        <v>57</v>
      </c>
      <c r="B1555" s="8">
        <v>15</v>
      </c>
      <c r="C1555">
        <v>1.07</v>
      </c>
      <c r="D1555" t="s">
        <v>25</v>
      </c>
    </row>
    <row r="1556" spans="1:4" x14ac:dyDescent="0.2">
      <c r="A1556" s="8">
        <v>58</v>
      </c>
      <c r="B1556" s="8">
        <v>11</v>
      </c>
      <c r="C1556">
        <v>1.27</v>
      </c>
      <c r="D1556" t="s">
        <v>25</v>
      </c>
    </row>
    <row r="1557" spans="1:4" x14ac:dyDescent="0.2">
      <c r="A1557" s="8">
        <v>59</v>
      </c>
      <c r="B1557" s="8">
        <v>15</v>
      </c>
      <c r="C1557">
        <v>1.1299999999999999</v>
      </c>
      <c r="D1557" t="s">
        <v>25</v>
      </c>
    </row>
    <row r="1558" spans="1:4" x14ac:dyDescent="0.2">
      <c r="A1558" s="8">
        <v>59</v>
      </c>
      <c r="B1558" s="8">
        <v>17</v>
      </c>
      <c r="C1558">
        <v>1.42</v>
      </c>
      <c r="D1558" t="s">
        <v>25</v>
      </c>
    </row>
    <row r="1559" spans="1:4" x14ac:dyDescent="0.2">
      <c r="A1559" s="8">
        <v>60</v>
      </c>
      <c r="B1559" s="8">
        <v>9</v>
      </c>
      <c r="C1559">
        <v>0.95</v>
      </c>
      <c r="D1559" t="s">
        <v>25</v>
      </c>
    </row>
    <row r="1560" spans="1:4" x14ac:dyDescent="0.2">
      <c r="A1560" s="8">
        <v>60</v>
      </c>
      <c r="B1560" s="8">
        <v>18</v>
      </c>
      <c r="C1560">
        <v>0.88</v>
      </c>
      <c r="D1560" t="s">
        <v>25</v>
      </c>
    </row>
    <row r="1561" spans="1:4" x14ac:dyDescent="0.2">
      <c r="A1561" s="8">
        <v>62</v>
      </c>
      <c r="B1561" s="8">
        <v>9</v>
      </c>
      <c r="C1561">
        <v>1.26</v>
      </c>
      <c r="D1561" t="s">
        <v>25</v>
      </c>
    </row>
    <row r="1562" spans="1:4" x14ac:dyDescent="0.2">
      <c r="A1562" s="8">
        <v>63</v>
      </c>
      <c r="B1562" s="8">
        <v>12</v>
      </c>
      <c r="C1562">
        <v>0.86</v>
      </c>
      <c r="D1562" t="s">
        <v>25</v>
      </c>
    </row>
    <row r="1563" spans="1:4" x14ac:dyDescent="0.2">
      <c r="A1563" s="8">
        <v>64</v>
      </c>
      <c r="B1563" s="8">
        <v>7</v>
      </c>
      <c r="C1563">
        <v>1.68</v>
      </c>
      <c r="D1563" t="s">
        <v>25</v>
      </c>
    </row>
    <row r="1564" spans="1:4" x14ac:dyDescent="0.2">
      <c r="A1564" s="8">
        <v>65</v>
      </c>
      <c r="B1564" s="8">
        <v>8</v>
      </c>
      <c r="C1564">
        <v>1.1299999999999999</v>
      </c>
      <c r="D1564" t="s">
        <v>25</v>
      </c>
    </row>
    <row r="1565" spans="1:4" x14ac:dyDescent="0.2">
      <c r="A1565" s="8">
        <v>66</v>
      </c>
      <c r="B1565" s="8">
        <v>5</v>
      </c>
      <c r="C1565">
        <v>1.32</v>
      </c>
      <c r="D1565" t="s">
        <v>25</v>
      </c>
    </row>
    <row r="1566" spans="1:4" x14ac:dyDescent="0.2">
      <c r="A1566" s="8">
        <v>67</v>
      </c>
      <c r="B1566" s="8">
        <v>8</v>
      </c>
      <c r="C1566">
        <v>1.38</v>
      </c>
      <c r="D1566" t="s">
        <v>25</v>
      </c>
    </row>
    <row r="1567" spans="1:4" x14ac:dyDescent="0.2">
      <c r="A1567" s="8">
        <v>68</v>
      </c>
      <c r="B1567" s="8">
        <v>7</v>
      </c>
      <c r="C1567">
        <v>1.64</v>
      </c>
      <c r="D1567" t="s">
        <v>25</v>
      </c>
    </row>
    <row r="1568" spans="1:4" x14ac:dyDescent="0.2">
      <c r="A1568" s="8">
        <v>69</v>
      </c>
      <c r="B1568" s="8">
        <v>6</v>
      </c>
      <c r="C1568">
        <v>1.96</v>
      </c>
      <c r="D1568" t="s">
        <v>25</v>
      </c>
    </row>
    <row r="1569" spans="1:15" x14ac:dyDescent="0.2">
      <c r="A1569" s="8">
        <v>69</v>
      </c>
      <c r="B1569" s="8">
        <v>7</v>
      </c>
      <c r="C1569">
        <v>0.65</v>
      </c>
      <c r="D1569" t="s">
        <v>25</v>
      </c>
    </row>
    <row r="1570" spans="1:15" x14ac:dyDescent="0.2">
      <c r="A1570" s="8">
        <v>69</v>
      </c>
      <c r="B1570" s="8">
        <v>10</v>
      </c>
      <c r="C1570">
        <v>0.71</v>
      </c>
      <c r="D1570" t="s">
        <v>25</v>
      </c>
    </row>
    <row r="1571" spans="1:15" x14ac:dyDescent="0.2">
      <c r="A1571" s="8">
        <v>70</v>
      </c>
      <c r="B1571" s="8">
        <v>7</v>
      </c>
      <c r="C1571">
        <v>2.0499999999999998</v>
      </c>
      <c r="D1571" t="s">
        <v>25</v>
      </c>
    </row>
    <row r="1572" spans="1:15" x14ac:dyDescent="0.2">
      <c r="A1572" s="8">
        <v>70</v>
      </c>
      <c r="B1572" s="8">
        <v>10</v>
      </c>
      <c r="C1572">
        <v>0.72</v>
      </c>
      <c r="D1572" t="s">
        <v>25</v>
      </c>
    </row>
    <row r="1573" spans="1:15" x14ac:dyDescent="0.2">
      <c r="A1573" s="8">
        <v>71</v>
      </c>
      <c r="B1573" s="8">
        <v>5</v>
      </c>
      <c r="C1573">
        <v>1.97</v>
      </c>
      <c r="D1573" t="s">
        <v>25</v>
      </c>
    </row>
    <row r="1574" spans="1:15" x14ac:dyDescent="0.2">
      <c r="A1574" s="8">
        <v>71</v>
      </c>
      <c r="B1574" s="8">
        <v>6</v>
      </c>
      <c r="C1574">
        <v>0.66</v>
      </c>
      <c r="D1574" t="s">
        <v>25</v>
      </c>
    </row>
    <row r="1575" spans="1:15" x14ac:dyDescent="0.2">
      <c r="A1575" s="8">
        <v>71</v>
      </c>
      <c r="B1575" s="8">
        <v>9</v>
      </c>
      <c r="C1575">
        <v>0.81</v>
      </c>
      <c r="D1575" t="s">
        <v>25</v>
      </c>
    </row>
    <row r="1576" spans="1:15" x14ac:dyDescent="0.2">
      <c r="A1576" s="8">
        <v>71</v>
      </c>
      <c r="B1576" s="8">
        <v>14</v>
      </c>
      <c r="C1576">
        <v>1.56</v>
      </c>
      <c r="D1576" t="s">
        <v>25</v>
      </c>
    </row>
    <row r="1577" spans="1:15" x14ac:dyDescent="0.2">
      <c r="A1577" s="8">
        <v>71</v>
      </c>
      <c r="B1577" s="8">
        <v>15</v>
      </c>
      <c r="C1577">
        <v>0.52</v>
      </c>
      <c r="D1577" t="s">
        <v>25</v>
      </c>
    </row>
    <row r="1578" spans="1:15" x14ac:dyDescent="0.2">
      <c r="A1578" s="8">
        <v>72</v>
      </c>
      <c r="B1578" s="8">
        <v>6</v>
      </c>
      <c r="C1578">
        <v>2.2999999999999998</v>
      </c>
      <c r="D1578" t="s">
        <v>25</v>
      </c>
    </row>
    <row r="1579" spans="1:15" x14ac:dyDescent="0.2">
      <c r="A1579" s="8">
        <v>72</v>
      </c>
      <c r="B1579" s="8">
        <v>11</v>
      </c>
      <c r="C1579">
        <v>0.85</v>
      </c>
      <c r="D1579" t="s">
        <v>25</v>
      </c>
    </row>
    <row r="1580" spans="1:15" x14ac:dyDescent="0.2">
      <c r="A1580" s="8">
        <v>64</v>
      </c>
      <c r="B1580" s="8">
        <v>6</v>
      </c>
      <c r="C1580">
        <v>1.19</v>
      </c>
      <c r="D1580" t="s">
        <v>343</v>
      </c>
    </row>
    <row r="1581" spans="1:15" x14ac:dyDescent="0.2">
      <c r="A1581" s="1">
        <v>1</v>
      </c>
      <c r="B1581" s="8">
        <v>10</v>
      </c>
      <c r="C1581">
        <v>1.08</v>
      </c>
      <c r="D1581" t="s">
        <v>56</v>
      </c>
      <c r="E1581" t="s">
        <v>268</v>
      </c>
    </row>
    <row r="1582" spans="1:15" x14ac:dyDescent="0.2">
      <c r="A1582" s="1">
        <v>1</v>
      </c>
      <c r="B1582" s="8">
        <v>17</v>
      </c>
      <c r="C1582">
        <v>0.56000000000000005</v>
      </c>
      <c r="D1582" t="s">
        <v>62</v>
      </c>
      <c r="E1582" t="s">
        <v>275</v>
      </c>
      <c r="O1582" s="6"/>
    </row>
    <row r="1583" spans="1:15" x14ac:dyDescent="0.2">
      <c r="A1583" s="1">
        <v>3</v>
      </c>
      <c r="B1583" s="8">
        <v>16</v>
      </c>
      <c r="C1583">
        <v>0.28000000000000003</v>
      </c>
      <c r="D1583" t="s">
        <v>62</v>
      </c>
    </row>
    <row r="1584" spans="1:15" x14ac:dyDescent="0.2">
      <c r="A1584" s="8">
        <v>7</v>
      </c>
      <c r="B1584" s="8">
        <v>15</v>
      </c>
      <c r="C1584">
        <v>0.47</v>
      </c>
      <c r="D1584" t="s">
        <v>62</v>
      </c>
    </row>
    <row r="1585" spans="1:4" x14ac:dyDescent="0.2">
      <c r="A1585" s="8">
        <v>11</v>
      </c>
      <c r="B1585" s="8">
        <v>16</v>
      </c>
      <c r="C1585">
        <v>0.41</v>
      </c>
      <c r="D1585" t="s">
        <v>62</v>
      </c>
    </row>
    <row r="1586" spans="1:4" x14ac:dyDescent="0.2">
      <c r="A1586" s="8">
        <v>14</v>
      </c>
      <c r="B1586" s="8">
        <v>16</v>
      </c>
      <c r="C1586">
        <v>0.39</v>
      </c>
      <c r="D1586" t="s">
        <v>62</v>
      </c>
    </row>
    <row r="1587" spans="1:4" x14ac:dyDescent="0.2">
      <c r="A1587" s="8">
        <v>23</v>
      </c>
      <c r="B1587" s="8">
        <v>19</v>
      </c>
      <c r="C1587">
        <v>0.5</v>
      </c>
      <c r="D1587" t="s">
        <v>62</v>
      </c>
    </row>
    <row r="1588" spans="1:4" x14ac:dyDescent="0.2">
      <c r="A1588" s="8">
        <v>24</v>
      </c>
      <c r="B1588" s="8">
        <v>17</v>
      </c>
      <c r="C1588">
        <v>0.55000000000000004</v>
      </c>
      <c r="D1588" t="s">
        <v>62</v>
      </c>
    </row>
    <row r="1589" spans="1:4" x14ac:dyDescent="0.2">
      <c r="A1589" s="8">
        <v>35</v>
      </c>
      <c r="B1589" s="8">
        <v>8</v>
      </c>
      <c r="C1589">
        <v>1.19</v>
      </c>
      <c r="D1589" t="s">
        <v>177</v>
      </c>
    </row>
    <row r="1590" spans="1:4" x14ac:dyDescent="0.2">
      <c r="A1590" s="8">
        <v>37</v>
      </c>
      <c r="B1590" s="8">
        <v>20</v>
      </c>
      <c r="C1590">
        <v>0.38</v>
      </c>
      <c r="D1590" t="s">
        <v>185</v>
      </c>
    </row>
    <row r="1591" spans="1:4" x14ac:dyDescent="0.2">
      <c r="A1591" s="8">
        <v>38</v>
      </c>
      <c r="B1591" s="8">
        <v>18</v>
      </c>
      <c r="C1591">
        <v>0.31</v>
      </c>
      <c r="D1591" t="s">
        <v>187</v>
      </c>
    </row>
    <row r="1592" spans="1:4" x14ac:dyDescent="0.2">
      <c r="A1592" s="8">
        <v>18</v>
      </c>
      <c r="B1592" s="8">
        <v>10</v>
      </c>
      <c r="C1592">
        <v>0.54</v>
      </c>
      <c r="D1592" t="s">
        <v>140</v>
      </c>
    </row>
    <row r="1593" spans="1:4" x14ac:dyDescent="0.2">
      <c r="A1593" s="8">
        <v>33</v>
      </c>
      <c r="B1593" s="8">
        <v>9</v>
      </c>
      <c r="C1593">
        <v>0.49</v>
      </c>
      <c r="D1593" t="s">
        <v>140</v>
      </c>
    </row>
    <row r="1594" spans="1:4" x14ac:dyDescent="0.2">
      <c r="A1594" s="8">
        <v>39</v>
      </c>
      <c r="B1594" s="8">
        <v>8</v>
      </c>
      <c r="C1594">
        <v>0.46</v>
      </c>
      <c r="D1594" t="s">
        <v>140</v>
      </c>
    </row>
    <row r="1595" spans="1:4" x14ac:dyDescent="0.2">
      <c r="A1595" s="8">
        <v>71</v>
      </c>
      <c r="B1595" s="8">
        <v>8</v>
      </c>
      <c r="C1595">
        <v>0.56000000000000005</v>
      </c>
      <c r="D1595" t="s">
        <v>140</v>
      </c>
    </row>
    <row r="1596" spans="1:4" x14ac:dyDescent="0.2">
      <c r="A1596" s="8">
        <v>37</v>
      </c>
      <c r="B1596" s="8">
        <v>7</v>
      </c>
      <c r="C1596">
        <v>0.61</v>
      </c>
      <c r="D1596" t="s">
        <v>304</v>
      </c>
    </row>
    <row r="1597" spans="1:4" x14ac:dyDescent="0.2">
      <c r="A1597" s="8">
        <v>40</v>
      </c>
      <c r="B1597" s="8">
        <v>6</v>
      </c>
      <c r="C1597">
        <v>1.02</v>
      </c>
      <c r="D1597" t="s">
        <v>304</v>
      </c>
    </row>
    <row r="1598" spans="1:4" x14ac:dyDescent="0.2">
      <c r="A1598" s="8">
        <v>42</v>
      </c>
      <c r="B1598" s="8">
        <v>7</v>
      </c>
      <c r="C1598">
        <v>0.65</v>
      </c>
      <c r="D1598" t="s">
        <v>304</v>
      </c>
    </row>
    <row r="1599" spans="1:4" x14ac:dyDescent="0.2">
      <c r="A1599" s="8">
        <v>42</v>
      </c>
      <c r="B1599" s="8">
        <v>8</v>
      </c>
      <c r="C1599">
        <v>0.25</v>
      </c>
      <c r="D1599" t="s">
        <v>304</v>
      </c>
    </row>
    <row r="1600" spans="1:4" x14ac:dyDescent="0.2">
      <c r="A1600" s="8">
        <v>43</v>
      </c>
      <c r="B1600" s="8">
        <v>6</v>
      </c>
      <c r="C1600">
        <v>0.34</v>
      </c>
      <c r="D1600" t="s">
        <v>304</v>
      </c>
    </row>
    <row r="1601" spans="1:4" x14ac:dyDescent="0.2">
      <c r="A1601" s="8">
        <v>44</v>
      </c>
      <c r="B1601" s="8">
        <v>6</v>
      </c>
      <c r="C1601">
        <v>0.28999999999999998</v>
      </c>
      <c r="D1601" t="s">
        <v>304</v>
      </c>
    </row>
    <row r="1602" spans="1:4" x14ac:dyDescent="0.2">
      <c r="A1602" s="8">
        <v>45</v>
      </c>
      <c r="B1602" s="8">
        <v>5</v>
      </c>
      <c r="C1602">
        <v>0.74</v>
      </c>
      <c r="D1602" t="s">
        <v>304</v>
      </c>
    </row>
    <row r="1603" spans="1:4" x14ac:dyDescent="0.2">
      <c r="A1603" s="8">
        <v>49</v>
      </c>
      <c r="B1603" s="8">
        <v>9</v>
      </c>
      <c r="C1603">
        <v>1.2</v>
      </c>
      <c r="D1603" t="s">
        <v>304</v>
      </c>
    </row>
    <row r="1604" spans="1:4" x14ac:dyDescent="0.2">
      <c r="A1604" s="8">
        <v>51</v>
      </c>
      <c r="B1604" s="8">
        <v>10</v>
      </c>
      <c r="C1604">
        <v>0.88</v>
      </c>
      <c r="D1604" t="s">
        <v>304</v>
      </c>
    </row>
    <row r="1605" spans="1:4" x14ac:dyDescent="0.2">
      <c r="A1605" s="8">
        <v>54</v>
      </c>
      <c r="B1605" s="8">
        <v>10</v>
      </c>
      <c r="C1605">
        <v>1.1200000000000001</v>
      </c>
      <c r="D1605" t="s">
        <v>304</v>
      </c>
    </row>
    <row r="1606" spans="1:4" x14ac:dyDescent="0.2">
      <c r="A1606" s="8">
        <v>55</v>
      </c>
      <c r="B1606" s="8">
        <v>12</v>
      </c>
      <c r="C1606">
        <v>1.29</v>
      </c>
      <c r="D1606" t="s">
        <v>304</v>
      </c>
    </row>
    <row r="1607" spans="1:4" x14ac:dyDescent="0.2">
      <c r="A1607" s="8">
        <v>57</v>
      </c>
      <c r="B1607" s="8">
        <v>7</v>
      </c>
      <c r="C1607">
        <v>1.74</v>
      </c>
      <c r="D1607" t="s">
        <v>304</v>
      </c>
    </row>
    <row r="1608" spans="1:4" x14ac:dyDescent="0.2">
      <c r="A1608" s="8">
        <v>59</v>
      </c>
      <c r="B1608" s="8">
        <v>10</v>
      </c>
      <c r="C1608">
        <v>1.5</v>
      </c>
      <c r="D1608" t="s">
        <v>304</v>
      </c>
    </row>
    <row r="1609" spans="1:4" x14ac:dyDescent="0.2">
      <c r="A1609" s="8">
        <v>61</v>
      </c>
      <c r="B1609" s="8">
        <v>9</v>
      </c>
      <c r="C1609">
        <v>1.08</v>
      </c>
      <c r="D1609" t="s">
        <v>304</v>
      </c>
    </row>
    <row r="1610" spans="1:4" x14ac:dyDescent="0.2">
      <c r="A1610" s="8">
        <v>63</v>
      </c>
      <c r="B1610" s="8">
        <v>8</v>
      </c>
      <c r="C1610">
        <v>1.33</v>
      </c>
      <c r="D1610" t="s">
        <v>304</v>
      </c>
    </row>
    <row r="1611" spans="1:4" x14ac:dyDescent="0.2">
      <c r="A1611" s="8">
        <v>68</v>
      </c>
      <c r="B1611" s="8">
        <v>8</v>
      </c>
      <c r="C1611">
        <v>0.56999999999999995</v>
      </c>
      <c r="D1611" t="s">
        <v>304</v>
      </c>
    </row>
    <row r="1612" spans="1:4" x14ac:dyDescent="0.2">
      <c r="A1612" s="8">
        <v>70</v>
      </c>
      <c r="B1612" s="8">
        <v>8</v>
      </c>
      <c r="C1612">
        <v>0.67</v>
      </c>
      <c r="D1612" t="s">
        <v>304</v>
      </c>
    </row>
    <row r="1613" spans="1:4" x14ac:dyDescent="0.2">
      <c r="A1613" s="8">
        <v>72</v>
      </c>
      <c r="B1613" s="8">
        <v>7</v>
      </c>
      <c r="C1613">
        <v>0.76</v>
      </c>
      <c r="D1613" t="s">
        <v>304</v>
      </c>
    </row>
    <row r="1614" spans="1:4" x14ac:dyDescent="0.2">
      <c r="A1614" s="8">
        <v>18</v>
      </c>
      <c r="B1614" s="8">
        <v>7</v>
      </c>
      <c r="C1614">
        <v>0.28999999999999998</v>
      </c>
      <c r="D1614" t="s">
        <v>304</v>
      </c>
    </row>
    <row r="1615" spans="1:4" x14ac:dyDescent="0.2">
      <c r="A1615" s="8">
        <v>26</v>
      </c>
      <c r="B1615" s="8">
        <v>5</v>
      </c>
      <c r="C1615">
        <v>0.47</v>
      </c>
      <c r="D1615" t="s">
        <v>304</v>
      </c>
    </row>
    <row r="1616" spans="1:4" x14ac:dyDescent="0.2">
      <c r="A1616" s="8">
        <v>27</v>
      </c>
      <c r="B1616" s="8">
        <v>7</v>
      </c>
      <c r="C1616">
        <v>0.79</v>
      </c>
      <c r="D1616" t="s">
        <v>304</v>
      </c>
    </row>
    <row r="1617" spans="1:15" x14ac:dyDescent="0.2">
      <c r="A1617" s="8">
        <v>29</v>
      </c>
      <c r="B1617" s="8">
        <v>8</v>
      </c>
      <c r="C1617">
        <v>0.69</v>
      </c>
      <c r="D1617" t="s">
        <v>304</v>
      </c>
    </row>
    <row r="1618" spans="1:15" x14ac:dyDescent="0.2">
      <c r="A1618" s="8">
        <v>35</v>
      </c>
      <c r="B1618" s="8">
        <v>7</v>
      </c>
      <c r="C1618">
        <v>0.89</v>
      </c>
      <c r="D1618" t="s">
        <v>304</v>
      </c>
    </row>
    <row r="1619" spans="1:15" x14ac:dyDescent="0.2">
      <c r="A1619" s="8">
        <v>36</v>
      </c>
      <c r="B1619" s="8">
        <v>6</v>
      </c>
      <c r="C1619">
        <v>1.97</v>
      </c>
      <c r="D1619" t="s">
        <v>304</v>
      </c>
    </row>
    <row r="1620" spans="1:15" x14ac:dyDescent="0.2">
      <c r="A1620" s="8">
        <v>36</v>
      </c>
      <c r="B1620" s="8">
        <v>7</v>
      </c>
      <c r="C1620">
        <v>0.71</v>
      </c>
      <c r="D1620" t="s">
        <v>304</v>
      </c>
    </row>
    <row r="1621" spans="1:15" x14ac:dyDescent="0.2">
      <c r="A1621" s="1">
        <v>1</v>
      </c>
      <c r="B1621" s="8">
        <v>18</v>
      </c>
      <c r="C1621">
        <v>0.46</v>
      </c>
      <c r="D1621" t="s">
        <v>63</v>
      </c>
      <c r="E1621" t="s">
        <v>276</v>
      </c>
      <c r="O1621" s="6"/>
    </row>
    <row r="1622" spans="1:15" x14ac:dyDescent="0.2">
      <c r="A1622" s="8">
        <v>7</v>
      </c>
      <c r="B1622" s="8">
        <v>16</v>
      </c>
      <c r="C1622">
        <v>0.5</v>
      </c>
      <c r="D1622" t="s">
        <v>63</v>
      </c>
    </row>
    <row r="1623" spans="1:15" x14ac:dyDescent="0.2">
      <c r="A1623" s="8">
        <v>15</v>
      </c>
      <c r="B1623" s="8">
        <v>16</v>
      </c>
      <c r="C1623">
        <v>0.43</v>
      </c>
      <c r="D1623" t="s">
        <v>63</v>
      </c>
    </row>
    <row r="1624" spans="1:15" x14ac:dyDescent="0.2">
      <c r="A1624" s="8">
        <v>17</v>
      </c>
      <c r="B1624" s="8">
        <v>17</v>
      </c>
      <c r="C1624">
        <v>0.6</v>
      </c>
      <c r="D1624" t="s">
        <v>63</v>
      </c>
    </row>
    <row r="1625" spans="1:15" x14ac:dyDescent="0.2">
      <c r="A1625" s="8">
        <v>16</v>
      </c>
      <c r="B1625" s="8">
        <v>23</v>
      </c>
      <c r="C1625">
        <v>5.7</v>
      </c>
      <c r="D1625" t="s">
        <v>47</v>
      </c>
    </row>
    <row r="1626" spans="1:15" x14ac:dyDescent="0.2">
      <c r="A1626" s="8">
        <v>16</v>
      </c>
      <c r="B1626" s="8">
        <v>25</v>
      </c>
      <c r="C1626">
        <v>10.53</v>
      </c>
      <c r="D1626" t="s">
        <v>47</v>
      </c>
    </row>
    <row r="1627" spans="1:15" x14ac:dyDescent="0.2">
      <c r="A1627" s="8">
        <v>32</v>
      </c>
      <c r="B1627" s="8">
        <v>12</v>
      </c>
      <c r="C1627">
        <v>3.21</v>
      </c>
      <c r="D1627" t="s">
        <v>47</v>
      </c>
    </row>
    <row r="1628" spans="1:15" x14ac:dyDescent="0.2">
      <c r="A1628" s="8">
        <v>13</v>
      </c>
      <c r="B1628" s="8">
        <v>22</v>
      </c>
      <c r="C1628">
        <v>0.25</v>
      </c>
      <c r="D1628" t="s">
        <v>131</v>
      </c>
    </row>
    <row r="1629" spans="1:15" x14ac:dyDescent="0.2">
      <c r="A1629" s="8">
        <v>38</v>
      </c>
      <c r="B1629" s="8">
        <v>1</v>
      </c>
      <c r="C1629">
        <v>0.74</v>
      </c>
      <c r="D1629" t="s">
        <v>302</v>
      </c>
    </row>
    <row r="1630" spans="1:15" x14ac:dyDescent="0.2">
      <c r="A1630" s="8">
        <v>39</v>
      </c>
      <c r="B1630" s="8">
        <v>1</v>
      </c>
      <c r="C1630">
        <v>0.61</v>
      </c>
      <c r="D1630" t="s">
        <v>302</v>
      </c>
    </row>
    <row r="1631" spans="1:15" x14ac:dyDescent="0.2">
      <c r="A1631" s="8">
        <v>42</v>
      </c>
      <c r="B1631" s="8">
        <v>1</v>
      </c>
      <c r="C1631">
        <v>0.73</v>
      </c>
      <c r="D1631" t="s">
        <v>302</v>
      </c>
    </row>
    <row r="1632" spans="1:15" x14ac:dyDescent="0.2">
      <c r="A1632" s="8">
        <v>43</v>
      </c>
      <c r="B1632" s="8">
        <v>1</v>
      </c>
      <c r="C1632">
        <v>0.98</v>
      </c>
      <c r="D1632" t="s">
        <v>302</v>
      </c>
    </row>
    <row r="1633" spans="1:4" x14ac:dyDescent="0.2">
      <c r="A1633" s="8">
        <v>43</v>
      </c>
      <c r="B1633" s="8">
        <v>2</v>
      </c>
      <c r="C1633">
        <v>0.41</v>
      </c>
      <c r="D1633" t="s">
        <v>302</v>
      </c>
    </row>
    <row r="1634" spans="1:4" x14ac:dyDescent="0.2">
      <c r="A1634" s="8">
        <v>44</v>
      </c>
      <c r="B1634" s="8">
        <v>1</v>
      </c>
      <c r="C1634">
        <v>0.86</v>
      </c>
      <c r="D1634" t="s">
        <v>302</v>
      </c>
    </row>
    <row r="1635" spans="1:4" x14ac:dyDescent="0.2">
      <c r="A1635" s="8">
        <v>45</v>
      </c>
      <c r="B1635" s="8">
        <v>2</v>
      </c>
      <c r="C1635">
        <v>0.28000000000000003</v>
      </c>
      <c r="D1635" t="s">
        <v>302</v>
      </c>
    </row>
    <row r="1636" spans="1:4" x14ac:dyDescent="0.2">
      <c r="A1636" s="8">
        <v>47</v>
      </c>
      <c r="B1636" s="8">
        <v>2</v>
      </c>
      <c r="C1636">
        <v>0.34</v>
      </c>
      <c r="D1636" t="s">
        <v>302</v>
      </c>
    </row>
    <row r="1637" spans="1:4" x14ac:dyDescent="0.2">
      <c r="A1637" s="8">
        <v>48</v>
      </c>
      <c r="B1637" s="8">
        <v>1</v>
      </c>
      <c r="C1637">
        <v>0.98</v>
      </c>
      <c r="D1637" t="s">
        <v>302</v>
      </c>
    </row>
    <row r="1638" spans="1:4" x14ac:dyDescent="0.2">
      <c r="A1638" s="8">
        <v>57</v>
      </c>
      <c r="B1638" s="8">
        <v>1</v>
      </c>
      <c r="C1638">
        <v>1.66</v>
      </c>
      <c r="D1638" t="s">
        <v>302</v>
      </c>
    </row>
    <row r="1639" spans="1:4" x14ac:dyDescent="0.2">
      <c r="A1639" s="8">
        <v>62</v>
      </c>
      <c r="B1639" s="8">
        <v>1</v>
      </c>
      <c r="C1639">
        <v>1.03</v>
      </c>
      <c r="D1639" t="s">
        <v>302</v>
      </c>
    </row>
    <row r="1640" spans="1:4" x14ac:dyDescent="0.2">
      <c r="A1640" s="8">
        <v>64</v>
      </c>
      <c r="B1640" s="8">
        <v>1</v>
      </c>
      <c r="C1640">
        <v>1.79</v>
      </c>
      <c r="D1640" t="s">
        <v>302</v>
      </c>
    </row>
    <row r="1641" spans="1:4" x14ac:dyDescent="0.2">
      <c r="A1641" s="8">
        <v>71</v>
      </c>
      <c r="B1641" s="8">
        <v>1</v>
      </c>
      <c r="C1641">
        <v>1.71</v>
      </c>
      <c r="D1641" t="s">
        <v>302</v>
      </c>
    </row>
    <row r="1642" spans="1:4" x14ac:dyDescent="0.2">
      <c r="A1642" s="8">
        <v>72</v>
      </c>
      <c r="B1642" s="8">
        <v>1</v>
      </c>
      <c r="C1642">
        <v>2.17</v>
      </c>
      <c r="D1642" t="s">
        <v>302</v>
      </c>
    </row>
    <row r="1643" spans="1:4" x14ac:dyDescent="0.2">
      <c r="A1643" s="8">
        <v>72</v>
      </c>
      <c r="B1643" s="8">
        <v>2</v>
      </c>
      <c r="C1643">
        <v>0.75</v>
      </c>
      <c r="D1643" t="s">
        <v>302</v>
      </c>
    </row>
    <row r="1644" spans="1:4" x14ac:dyDescent="0.2">
      <c r="A1644" s="8">
        <v>18</v>
      </c>
      <c r="B1644" s="8">
        <v>1</v>
      </c>
      <c r="C1644">
        <v>0.77</v>
      </c>
      <c r="D1644" t="s">
        <v>302</v>
      </c>
    </row>
    <row r="1645" spans="1:4" x14ac:dyDescent="0.2">
      <c r="A1645" s="8">
        <v>27</v>
      </c>
      <c r="B1645" s="8">
        <v>1</v>
      </c>
      <c r="C1645">
        <v>0.82</v>
      </c>
      <c r="D1645" t="s">
        <v>302</v>
      </c>
    </row>
    <row r="1646" spans="1:4" x14ac:dyDescent="0.2">
      <c r="A1646" s="8">
        <v>28</v>
      </c>
      <c r="B1646" s="8">
        <v>1</v>
      </c>
      <c r="C1646">
        <v>0.99</v>
      </c>
      <c r="D1646" t="s">
        <v>302</v>
      </c>
    </row>
    <row r="1647" spans="1:4" x14ac:dyDescent="0.2">
      <c r="A1647" s="8">
        <v>31</v>
      </c>
      <c r="B1647" s="8">
        <v>1</v>
      </c>
      <c r="C1647">
        <v>1</v>
      </c>
      <c r="D1647" t="s">
        <v>302</v>
      </c>
    </row>
    <row r="1648" spans="1:4" x14ac:dyDescent="0.2">
      <c r="A1648" s="8">
        <v>31</v>
      </c>
      <c r="B1648" s="8">
        <v>2</v>
      </c>
      <c r="C1648">
        <v>0.52</v>
      </c>
      <c r="D1648" t="s">
        <v>302</v>
      </c>
    </row>
    <row r="1649" spans="1:4" x14ac:dyDescent="0.2">
      <c r="A1649" s="8">
        <v>32</v>
      </c>
      <c r="B1649" s="8">
        <v>1</v>
      </c>
      <c r="C1649">
        <v>0.85</v>
      </c>
      <c r="D1649" t="s">
        <v>302</v>
      </c>
    </row>
    <row r="1650" spans="1:4" x14ac:dyDescent="0.2">
      <c r="A1650" s="8">
        <v>34</v>
      </c>
      <c r="B1650" s="8">
        <v>1</v>
      </c>
      <c r="C1650">
        <v>1.1299999999999999</v>
      </c>
      <c r="D1650" t="s">
        <v>302</v>
      </c>
    </row>
    <row r="1651" spans="1:4" x14ac:dyDescent="0.2">
      <c r="A1651" s="8">
        <v>36</v>
      </c>
      <c r="B1651" s="8">
        <v>1</v>
      </c>
      <c r="C1651">
        <v>1.99</v>
      </c>
      <c r="D1651" t="s">
        <v>302</v>
      </c>
    </row>
    <row r="1652" spans="1:4" x14ac:dyDescent="0.2">
      <c r="A1652" s="8">
        <v>25</v>
      </c>
      <c r="B1652" s="8">
        <v>8</v>
      </c>
      <c r="C1652">
        <v>0.32</v>
      </c>
      <c r="D1652" t="s">
        <v>309</v>
      </c>
    </row>
    <row r="1653" spans="1:4" x14ac:dyDescent="0.2">
      <c r="A1653" s="8">
        <v>7</v>
      </c>
      <c r="B1653" s="8">
        <v>19</v>
      </c>
      <c r="C1653">
        <v>3.56</v>
      </c>
      <c r="D1653" t="s">
        <v>291</v>
      </c>
    </row>
    <row r="1654" spans="1:4" x14ac:dyDescent="0.2">
      <c r="A1654" s="8">
        <v>8</v>
      </c>
      <c r="B1654" s="8">
        <v>17</v>
      </c>
      <c r="C1654">
        <v>3.91</v>
      </c>
      <c r="D1654" t="s">
        <v>291</v>
      </c>
    </row>
    <row r="1655" spans="1:4" x14ac:dyDescent="0.2">
      <c r="A1655" s="8">
        <v>12</v>
      </c>
      <c r="B1655" s="8">
        <v>19</v>
      </c>
      <c r="C1655">
        <v>4.18</v>
      </c>
      <c r="D1655" t="s">
        <v>291</v>
      </c>
    </row>
    <row r="1656" spans="1:4" x14ac:dyDescent="0.2">
      <c r="A1656" s="8">
        <v>16</v>
      </c>
      <c r="B1656" s="8">
        <v>20</v>
      </c>
      <c r="C1656">
        <v>3.41</v>
      </c>
      <c r="D1656" t="s">
        <v>291</v>
      </c>
    </row>
    <row r="1657" spans="1:4" x14ac:dyDescent="0.2">
      <c r="A1657" s="8">
        <v>18</v>
      </c>
      <c r="B1657" s="8">
        <v>18</v>
      </c>
      <c r="C1657">
        <v>4.12</v>
      </c>
      <c r="D1657" t="s">
        <v>291</v>
      </c>
    </row>
    <row r="1658" spans="1:4" x14ac:dyDescent="0.2">
      <c r="A1658" s="8">
        <v>19</v>
      </c>
      <c r="B1658" s="8">
        <v>20</v>
      </c>
      <c r="C1658">
        <v>4.38</v>
      </c>
      <c r="D1658" t="s">
        <v>291</v>
      </c>
    </row>
    <row r="1659" spans="1:4" x14ac:dyDescent="0.2">
      <c r="A1659" s="8">
        <v>20</v>
      </c>
      <c r="B1659" s="8">
        <v>19</v>
      </c>
      <c r="C1659">
        <v>3.74</v>
      </c>
      <c r="D1659" t="s">
        <v>291</v>
      </c>
    </row>
    <row r="1660" spans="1:4" x14ac:dyDescent="0.2">
      <c r="A1660" s="8">
        <v>21</v>
      </c>
      <c r="B1660" s="8">
        <v>20</v>
      </c>
      <c r="C1660">
        <v>3.98</v>
      </c>
      <c r="D1660" t="s">
        <v>291</v>
      </c>
    </row>
    <row r="1661" spans="1:4" x14ac:dyDescent="0.2">
      <c r="A1661" s="8">
        <v>22</v>
      </c>
      <c r="B1661" s="8">
        <v>19</v>
      </c>
      <c r="C1661">
        <v>3.91</v>
      </c>
      <c r="D1661" t="s">
        <v>291</v>
      </c>
    </row>
    <row r="1662" spans="1:4" x14ac:dyDescent="0.2">
      <c r="A1662" s="8">
        <v>24</v>
      </c>
      <c r="B1662" s="8">
        <v>21</v>
      </c>
      <c r="C1662">
        <v>3.88</v>
      </c>
      <c r="D1662" t="s">
        <v>291</v>
      </c>
    </row>
    <row r="1663" spans="1:4" x14ac:dyDescent="0.2">
      <c r="A1663" s="8">
        <v>25</v>
      </c>
      <c r="B1663" s="8">
        <v>18</v>
      </c>
      <c r="C1663">
        <v>3.88</v>
      </c>
      <c r="D1663" t="s">
        <v>291</v>
      </c>
    </row>
    <row r="1664" spans="1:4" x14ac:dyDescent="0.2">
      <c r="A1664" s="8">
        <v>27</v>
      </c>
      <c r="B1664" s="8">
        <v>19</v>
      </c>
      <c r="C1664">
        <v>4.1900000000000004</v>
      </c>
      <c r="D1664" t="s">
        <v>291</v>
      </c>
    </row>
    <row r="1665" spans="1:15" x14ac:dyDescent="0.2">
      <c r="A1665" s="8">
        <v>28</v>
      </c>
      <c r="B1665" s="8">
        <v>20</v>
      </c>
      <c r="C1665">
        <v>4.18</v>
      </c>
      <c r="D1665" t="s">
        <v>291</v>
      </c>
    </row>
    <row r="1666" spans="1:15" x14ac:dyDescent="0.2">
      <c r="A1666" s="8">
        <v>29</v>
      </c>
      <c r="B1666" s="8">
        <v>18</v>
      </c>
      <c r="C1666">
        <v>4.4400000000000004</v>
      </c>
      <c r="D1666" t="s">
        <v>291</v>
      </c>
    </row>
    <row r="1667" spans="1:15" x14ac:dyDescent="0.2">
      <c r="A1667" s="8">
        <v>32</v>
      </c>
      <c r="B1667" s="8">
        <v>15</v>
      </c>
      <c r="C1667">
        <v>3.63</v>
      </c>
      <c r="D1667" t="s">
        <v>291</v>
      </c>
    </row>
    <row r="1668" spans="1:15" x14ac:dyDescent="0.2">
      <c r="A1668" s="8">
        <v>33</v>
      </c>
      <c r="B1668" s="8">
        <v>17</v>
      </c>
      <c r="C1668">
        <v>4.0199999999999996</v>
      </c>
      <c r="D1668" t="s">
        <v>291</v>
      </c>
    </row>
    <row r="1669" spans="1:15" x14ac:dyDescent="0.2">
      <c r="A1669" s="8">
        <v>34</v>
      </c>
      <c r="B1669" s="8">
        <v>20</v>
      </c>
      <c r="C1669">
        <v>4.0199999999999996</v>
      </c>
      <c r="D1669" t="s">
        <v>291</v>
      </c>
    </row>
    <row r="1670" spans="1:15" x14ac:dyDescent="0.2">
      <c r="A1670" s="8">
        <v>36</v>
      </c>
      <c r="B1670" s="8">
        <v>19</v>
      </c>
      <c r="C1670">
        <v>3.64</v>
      </c>
      <c r="D1670" t="s">
        <v>291</v>
      </c>
    </row>
    <row r="1671" spans="1:15" x14ac:dyDescent="0.2">
      <c r="A1671" s="1">
        <v>1</v>
      </c>
      <c r="B1671" s="8">
        <v>23</v>
      </c>
      <c r="C1671">
        <v>4.9800000000000004</v>
      </c>
      <c r="D1671" t="s">
        <v>291</v>
      </c>
      <c r="E1671" t="s">
        <v>279</v>
      </c>
      <c r="O1671" s="6"/>
    </row>
    <row r="1672" spans="1:15" x14ac:dyDescent="0.2">
      <c r="A1672" s="8">
        <v>4</v>
      </c>
      <c r="B1672" s="8">
        <v>24</v>
      </c>
      <c r="C1672">
        <v>1.52</v>
      </c>
      <c r="D1672" t="s">
        <v>101</v>
      </c>
    </row>
    <row r="1673" spans="1:15" x14ac:dyDescent="0.2">
      <c r="A1673" s="8">
        <v>6</v>
      </c>
      <c r="B1673" s="8">
        <v>24</v>
      </c>
      <c r="C1673">
        <v>1.54</v>
      </c>
      <c r="D1673" t="s">
        <v>101</v>
      </c>
    </row>
    <row r="1674" spans="1:15" x14ac:dyDescent="0.2">
      <c r="A1674" s="8">
        <v>7</v>
      </c>
      <c r="B1674" s="8">
        <v>23</v>
      </c>
      <c r="C1674">
        <v>3.22</v>
      </c>
      <c r="D1674" t="s">
        <v>101</v>
      </c>
    </row>
    <row r="1675" spans="1:15" x14ac:dyDescent="0.2">
      <c r="A1675" s="8">
        <v>9</v>
      </c>
      <c r="B1675" s="8">
        <v>24</v>
      </c>
      <c r="C1675">
        <v>2.31</v>
      </c>
      <c r="D1675" t="s">
        <v>101</v>
      </c>
    </row>
    <row r="1676" spans="1:15" x14ac:dyDescent="0.2">
      <c r="A1676" s="8">
        <v>10</v>
      </c>
      <c r="B1676" s="8">
        <v>25</v>
      </c>
      <c r="C1676">
        <v>2.61</v>
      </c>
      <c r="D1676" t="s">
        <v>101</v>
      </c>
    </row>
    <row r="1677" spans="1:15" x14ac:dyDescent="0.2">
      <c r="A1677" s="8">
        <v>12</v>
      </c>
      <c r="B1677" s="8">
        <v>24</v>
      </c>
      <c r="C1677">
        <v>3.34</v>
      </c>
      <c r="D1677" t="s">
        <v>101</v>
      </c>
    </row>
    <row r="1678" spans="1:15" x14ac:dyDescent="0.2">
      <c r="A1678" s="8">
        <v>13</v>
      </c>
      <c r="B1678" s="8">
        <v>24</v>
      </c>
      <c r="C1678">
        <v>1.84</v>
      </c>
      <c r="D1678" t="s">
        <v>101</v>
      </c>
    </row>
    <row r="1679" spans="1:15" x14ac:dyDescent="0.2">
      <c r="A1679" s="8">
        <v>18</v>
      </c>
      <c r="B1679" s="8">
        <v>24</v>
      </c>
      <c r="C1679">
        <v>4.78</v>
      </c>
      <c r="D1679" t="s">
        <v>101</v>
      </c>
    </row>
    <row r="1680" spans="1:15" x14ac:dyDescent="0.2">
      <c r="A1680" s="8">
        <v>23</v>
      </c>
      <c r="B1680" s="8">
        <v>26</v>
      </c>
      <c r="C1680">
        <v>3.22</v>
      </c>
      <c r="D1680" t="s">
        <v>101</v>
      </c>
    </row>
    <row r="1681" spans="1:4" x14ac:dyDescent="0.2">
      <c r="A1681" s="8">
        <v>27</v>
      </c>
      <c r="B1681" s="8">
        <v>24</v>
      </c>
      <c r="C1681">
        <v>3.73</v>
      </c>
      <c r="D1681" t="s">
        <v>101</v>
      </c>
    </row>
    <row r="1682" spans="1:4" x14ac:dyDescent="0.2">
      <c r="A1682" s="8">
        <v>29</v>
      </c>
      <c r="B1682" s="8">
        <v>24</v>
      </c>
      <c r="C1682">
        <v>4.8600000000000003</v>
      </c>
      <c r="D1682" t="s">
        <v>101</v>
      </c>
    </row>
    <row r="1683" spans="1:4" x14ac:dyDescent="0.2">
      <c r="A1683" s="8">
        <v>34</v>
      </c>
      <c r="B1683" s="8">
        <v>24</v>
      </c>
      <c r="C1683">
        <v>3.96</v>
      </c>
      <c r="D1683" t="s">
        <v>101</v>
      </c>
    </row>
    <row r="1684" spans="1:4" x14ac:dyDescent="0.2">
      <c r="A1684" s="8">
        <v>36</v>
      </c>
      <c r="B1684" s="8">
        <v>24</v>
      </c>
      <c r="C1684">
        <v>2.25</v>
      </c>
      <c r="D1684" t="s">
        <v>101</v>
      </c>
    </row>
    <row r="1685" spans="1:4" x14ac:dyDescent="0.2">
      <c r="A1685" s="8">
        <v>43</v>
      </c>
      <c r="B1685" s="8">
        <v>24</v>
      </c>
      <c r="C1685">
        <v>2.4900000000000002</v>
      </c>
      <c r="D1685" t="s">
        <v>101</v>
      </c>
    </row>
    <row r="1686" spans="1:4" x14ac:dyDescent="0.2">
      <c r="A1686" s="8">
        <v>44</v>
      </c>
      <c r="B1686" s="8">
        <v>24</v>
      </c>
      <c r="C1686">
        <v>1.95</v>
      </c>
      <c r="D1686" t="s">
        <v>101</v>
      </c>
    </row>
    <row r="1687" spans="1:4" x14ac:dyDescent="0.2">
      <c r="A1687" s="8">
        <v>45</v>
      </c>
      <c r="B1687" s="8">
        <v>24</v>
      </c>
      <c r="C1687">
        <v>1.69</v>
      </c>
      <c r="D1687" t="s">
        <v>101</v>
      </c>
    </row>
    <row r="1688" spans="1:4" x14ac:dyDescent="0.2">
      <c r="A1688" s="8">
        <v>58</v>
      </c>
      <c r="B1688" s="8">
        <v>25</v>
      </c>
      <c r="C1688">
        <v>5.63</v>
      </c>
      <c r="D1688" t="s">
        <v>101</v>
      </c>
    </row>
    <row r="1689" spans="1:4" x14ac:dyDescent="0.2">
      <c r="A1689" s="8">
        <v>64</v>
      </c>
      <c r="B1689" s="8">
        <v>24</v>
      </c>
      <c r="C1689">
        <v>4.87</v>
      </c>
      <c r="D1689" t="s">
        <v>101</v>
      </c>
    </row>
    <row r="1690" spans="1:4" x14ac:dyDescent="0.2">
      <c r="A1690" s="8">
        <v>50</v>
      </c>
      <c r="B1690" s="8">
        <v>2</v>
      </c>
      <c r="C1690">
        <v>1.08</v>
      </c>
      <c r="D1690" t="s">
        <v>206</v>
      </c>
    </row>
    <row r="1691" spans="1:4" x14ac:dyDescent="0.2">
      <c r="A1691" s="8">
        <v>4</v>
      </c>
      <c r="B1691" s="8">
        <v>13</v>
      </c>
      <c r="C1691">
        <v>0.95</v>
      </c>
      <c r="D1691" t="s">
        <v>286</v>
      </c>
    </row>
    <row r="1692" spans="1:4" x14ac:dyDescent="0.2">
      <c r="A1692" s="8">
        <v>16</v>
      </c>
      <c r="B1692" s="8">
        <v>13</v>
      </c>
      <c r="C1692">
        <v>3.1</v>
      </c>
      <c r="D1692" t="s">
        <v>286</v>
      </c>
    </row>
    <row r="1693" spans="1:4" x14ac:dyDescent="0.2">
      <c r="A1693" s="8">
        <v>20</v>
      </c>
      <c r="B1693" s="8">
        <v>12</v>
      </c>
      <c r="C1693">
        <v>0.51</v>
      </c>
      <c r="D1693" t="s">
        <v>286</v>
      </c>
    </row>
    <row r="1694" spans="1:4" x14ac:dyDescent="0.2">
      <c r="A1694" s="8">
        <v>21</v>
      </c>
      <c r="B1694" s="8">
        <v>13</v>
      </c>
      <c r="C1694">
        <v>1.1599999999999999</v>
      </c>
      <c r="D1694" t="s">
        <v>286</v>
      </c>
    </row>
    <row r="1695" spans="1:4" x14ac:dyDescent="0.2">
      <c r="A1695" s="8">
        <v>21</v>
      </c>
      <c r="B1695" s="8">
        <v>15</v>
      </c>
      <c r="C1695">
        <v>0.74</v>
      </c>
      <c r="D1695" t="s">
        <v>286</v>
      </c>
    </row>
    <row r="1696" spans="1:4" x14ac:dyDescent="0.2">
      <c r="A1696" s="8">
        <v>22</v>
      </c>
      <c r="B1696" s="8">
        <v>13</v>
      </c>
      <c r="C1696">
        <v>0.89</v>
      </c>
      <c r="D1696" t="s">
        <v>286</v>
      </c>
    </row>
    <row r="1697" spans="1:15" x14ac:dyDescent="0.2">
      <c r="A1697" s="8">
        <v>24</v>
      </c>
      <c r="B1697" s="8">
        <v>12</v>
      </c>
      <c r="C1697">
        <v>0.88</v>
      </c>
      <c r="D1697" t="s">
        <v>286</v>
      </c>
    </row>
    <row r="1698" spans="1:15" x14ac:dyDescent="0.2">
      <c r="A1698" s="8">
        <v>24</v>
      </c>
      <c r="B1698" s="8">
        <v>13</v>
      </c>
      <c r="C1698">
        <v>0.76</v>
      </c>
      <c r="D1698" t="s">
        <v>286</v>
      </c>
    </row>
    <row r="1699" spans="1:15" x14ac:dyDescent="0.2">
      <c r="A1699" s="8">
        <v>37</v>
      </c>
      <c r="B1699" s="8">
        <v>9</v>
      </c>
      <c r="C1699">
        <v>0.28999999999999998</v>
      </c>
      <c r="D1699" t="s">
        <v>184</v>
      </c>
    </row>
    <row r="1700" spans="1:15" x14ac:dyDescent="0.2">
      <c r="A1700" s="8">
        <v>57</v>
      </c>
      <c r="B1700" s="8">
        <v>10</v>
      </c>
      <c r="C1700">
        <v>1.06</v>
      </c>
      <c r="D1700" t="s">
        <v>184</v>
      </c>
    </row>
    <row r="1701" spans="1:15" x14ac:dyDescent="0.2">
      <c r="A1701" s="8">
        <v>72</v>
      </c>
      <c r="B1701" s="8">
        <v>9</v>
      </c>
      <c r="C1701">
        <v>1.28</v>
      </c>
      <c r="D1701" t="s">
        <v>184</v>
      </c>
    </row>
    <row r="1702" spans="1:15" x14ac:dyDescent="0.2">
      <c r="A1702" s="1">
        <v>2</v>
      </c>
      <c r="B1702" s="8">
        <v>1</v>
      </c>
      <c r="C1702">
        <v>0.75</v>
      </c>
      <c r="D1702" t="s">
        <v>78</v>
      </c>
      <c r="O1702" s="6"/>
    </row>
    <row r="1703" spans="1:15" x14ac:dyDescent="0.2">
      <c r="A1703" s="8">
        <v>52</v>
      </c>
      <c r="B1703" s="8">
        <v>6</v>
      </c>
      <c r="C1703">
        <v>2.13</v>
      </c>
      <c r="D1703" t="s">
        <v>78</v>
      </c>
    </row>
    <row r="1704" spans="1:15" x14ac:dyDescent="0.2">
      <c r="A1704" s="8">
        <v>52</v>
      </c>
      <c r="B1704" s="8">
        <v>14</v>
      </c>
      <c r="C1704">
        <v>1.45</v>
      </c>
      <c r="D1704" t="s">
        <v>344</v>
      </c>
    </row>
    <row r="1705" spans="1:15" x14ac:dyDescent="0.2">
      <c r="A1705" s="8">
        <v>58</v>
      </c>
      <c r="B1705" s="8">
        <v>14</v>
      </c>
      <c r="C1705">
        <v>1.26</v>
      </c>
      <c r="D1705" t="s">
        <v>344</v>
      </c>
    </row>
    <row r="1706" spans="1:15" x14ac:dyDescent="0.2">
      <c r="A1706" s="8">
        <v>45</v>
      </c>
      <c r="B1706" s="8">
        <v>17</v>
      </c>
      <c r="C1706">
        <v>0.22</v>
      </c>
      <c r="D1706" t="s">
        <v>197</v>
      </c>
    </row>
    <row r="1707" spans="1:15" x14ac:dyDescent="0.2">
      <c r="A1707" s="8">
        <v>47</v>
      </c>
      <c r="B1707" s="8">
        <v>15</v>
      </c>
      <c r="C1707">
        <v>0.28999999999999998</v>
      </c>
      <c r="D1707" t="s">
        <v>197</v>
      </c>
    </row>
    <row r="1708" spans="1:15" x14ac:dyDescent="0.2">
      <c r="A1708" s="8">
        <v>37</v>
      </c>
      <c r="B1708" s="8">
        <v>4</v>
      </c>
      <c r="C1708">
        <v>0.36</v>
      </c>
      <c r="D1708" t="s">
        <v>345</v>
      </c>
    </row>
    <row r="1709" spans="1:15" x14ac:dyDescent="0.2">
      <c r="A1709" s="8">
        <v>40</v>
      </c>
      <c r="B1709" s="8">
        <v>2</v>
      </c>
      <c r="C1709">
        <v>1.26</v>
      </c>
      <c r="D1709" t="s">
        <v>297</v>
      </c>
    </row>
    <row r="1710" spans="1:15" x14ac:dyDescent="0.2">
      <c r="A1710" s="8">
        <v>41</v>
      </c>
      <c r="B1710" s="8">
        <v>4</v>
      </c>
      <c r="C1710">
        <v>1.1499999999999999</v>
      </c>
      <c r="D1710" t="s">
        <v>297</v>
      </c>
    </row>
    <row r="1711" spans="1:15" x14ac:dyDescent="0.2">
      <c r="A1711" s="8">
        <v>42</v>
      </c>
      <c r="B1711" s="8">
        <v>2</v>
      </c>
      <c r="C1711">
        <v>0.28999999999999998</v>
      </c>
      <c r="D1711" t="s">
        <v>297</v>
      </c>
    </row>
    <row r="1712" spans="1:15" x14ac:dyDescent="0.2">
      <c r="A1712" s="8">
        <v>49</v>
      </c>
      <c r="B1712" s="8">
        <v>3</v>
      </c>
      <c r="C1712">
        <v>0.65</v>
      </c>
      <c r="D1712" t="s">
        <v>297</v>
      </c>
    </row>
    <row r="1713" spans="1:4" x14ac:dyDescent="0.2">
      <c r="A1713" s="8">
        <v>52</v>
      </c>
      <c r="B1713" s="8">
        <v>3</v>
      </c>
      <c r="C1713">
        <v>1.06</v>
      </c>
      <c r="D1713" t="s">
        <v>297</v>
      </c>
    </row>
    <row r="1714" spans="1:4" x14ac:dyDescent="0.2">
      <c r="A1714" s="8">
        <v>54</v>
      </c>
      <c r="B1714" s="8">
        <v>3</v>
      </c>
      <c r="C1714">
        <v>0.79</v>
      </c>
      <c r="D1714" t="s">
        <v>297</v>
      </c>
    </row>
    <row r="1715" spans="1:4" x14ac:dyDescent="0.2">
      <c r="A1715" s="8">
        <v>55</v>
      </c>
      <c r="B1715" s="8">
        <v>5</v>
      </c>
      <c r="C1715">
        <v>1.03</v>
      </c>
      <c r="D1715" t="s">
        <v>297</v>
      </c>
    </row>
    <row r="1716" spans="1:4" x14ac:dyDescent="0.2">
      <c r="A1716" s="8">
        <v>58</v>
      </c>
      <c r="B1716" s="8">
        <v>4</v>
      </c>
      <c r="C1716">
        <v>3.36</v>
      </c>
      <c r="D1716" t="s">
        <v>297</v>
      </c>
    </row>
    <row r="1717" spans="1:4" x14ac:dyDescent="0.2">
      <c r="A1717" s="8">
        <v>58</v>
      </c>
      <c r="B1717" s="8">
        <v>7</v>
      </c>
      <c r="C1717">
        <v>1.3</v>
      </c>
      <c r="D1717" t="s">
        <v>345</v>
      </c>
    </row>
    <row r="1718" spans="1:4" x14ac:dyDescent="0.2">
      <c r="A1718" s="8">
        <v>59</v>
      </c>
      <c r="B1718" s="8">
        <v>3</v>
      </c>
      <c r="C1718">
        <v>1.08</v>
      </c>
      <c r="D1718" t="s">
        <v>296</v>
      </c>
    </row>
    <row r="1719" spans="1:4" x14ac:dyDescent="0.2">
      <c r="A1719" s="8">
        <v>59</v>
      </c>
      <c r="B1719" s="8">
        <v>4</v>
      </c>
      <c r="C1719">
        <v>1.5</v>
      </c>
      <c r="D1719" t="s">
        <v>297</v>
      </c>
    </row>
    <row r="1720" spans="1:4" x14ac:dyDescent="0.2">
      <c r="A1720" s="8">
        <v>59</v>
      </c>
      <c r="B1720" s="8">
        <v>6</v>
      </c>
      <c r="C1720">
        <v>0.84</v>
      </c>
      <c r="D1720" t="s">
        <v>345</v>
      </c>
    </row>
    <row r="1721" spans="1:4" x14ac:dyDescent="0.2">
      <c r="A1721" s="8">
        <v>61</v>
      </c>
      <c r="B1721" s="8">
        <v>3</v>
      </c>
      <c r="C1721">
        <v>1.06</v>
      </c>
      <c r="D1721" t="s">
        <v>297</v>
      </c>
    </row>
    <row r="1722" spans="1:4" x14ac:dyDescent="0.2">
      <c r="A1722" s="8">
        <v>62</v>
      </c>
      <c r="B1722" s="8">
        <v>2</v>
      </c>
      <c r="C1722">
        <v>1.2</v>
      </c>
      <c r="D1722" t="s">
        <v>297</v>
      </c>
    </row>
    <row r="1723" spans="1:4" x14ac:dyDescent="0.2">
      <c r="A1723" s="8">
        <v>62</v>
      </c>
      <c r="B1723" s="8">
        <v>4</v>
      </c>
      <c r="C1723">
        <v>0.71</v>
      </c>
      <c r="D1723" t="s">
        <v>345</v>
      </c>
    </row>
    <row r="1724" spans="1:4" x14ac:dyDescent="0.2">
      <c r="A1724" s="8">
        <v>25</v>
      </c>
      <c r="B1724" s="8">
        <v>3</v>
      </c>
      <c r="C1724">
        <v>0.74</v>
      </c>
      <c r="D1724" t="s">
        <v>308</v>
      </c>
    </row>
    <row r="1725" spans="1:4" x14ac:dyDescent="0.2">
      <c r="A1725" s="8">
        <v>26</v>
      </c>
      <c r="B1725" s="8">
        <v>1</v>
      </c>
      <c r="C1725">
        <v>1.17</v>
      </c>
      <c r="D1725" t="s">
        <v>308</v>
      </c>
    </row>
    <row r="1726" spans="1:4" x14ac:dyDescent="0.2">
      <c r="A1726" s="8">
        <v>27</v>
      </c>
      <c r="B1726" s="8">
        <v>2</v>
      </c>
      <c r="C1726">
        <v>0.89</v>
      </c>
      <c r="D1726" t="s">
        <v>308</v>
      </c>
    </row>
    <row r="1727" spans="1:4" x14ac:dyDescent="0.2">
      <c r="A1727" s="8">
        <v>29</v>
      </c>
      <c r="B1727" s="8">
        <v>3</v>
      </c>
      <c r="C1727">
        <v>3.9</v>
      </c>
      <c r="D1727" t="s">
        <v>308</v>
      </c>
    </row>
    <row r="1728" spans="1:4" x14ac:dyDescent="0.2">
      <c r="A1728" s="8">
        <v>30</v>
      </c>
      <c r="B1728" s="8">
        <v>2</v>
      </c>
      <c r="C1728">
        <v>2.33</v>
      </c>
      <c r="D1728" t="s">
        <v>308</v>
      </c>
    </row>
    <row r="1729" spans="1:15" x14ac:dyDescent="0.2">
      <c r="A1729" s="8">
        <v>10</v>
      </c>
      <c r="B1729" s="8">
        <v>2</v>
      </c>
      <c r="C1729">
        <v>0.61</v>
      </c>
      <c r="D1729" t="s">
        <v>296</v>
      </c>
    </row>
    <row r="1730" spans="1:15" x14ac:dyDescent="0.2">
      <c r="A1730" s="8">
        <v>16</v>
      </c>
      <c r="B1730" s="8">
        <v>1</v>
      </c>
      <c r="C1730">
        <v>0.95</v>
      </c>
      <c r="D1730" t="s">
        <v>296</v>
      </c>
    </row>
    <row r="1731" spans="1:15" x14ac:dyDescent="0.2">
      <c r="A1731" s="8">
        <v>10</v>
      </c>
      <c r="B1731" s="8">
        <v>4</v>
      </c>
      <c r="C1731">
        <v>0.57999999999999996</v>
      </c>
      <c r="D1731" t="s">
        <v>297</v>
      </c>
    </row>
    <row r="1732" spans="1:15" x14ac:dyDescent="0.2">
      <c r="A1732" s="8">
        <v>25</v>
      </c>
      <c r="B1732" s="8">
        <v>2</v>
      </c>
      <c r="C1732">
        <v>0.65</v>
      </c>
      <c r="D1732" t="s">
        <v>297</v>
      </c>
    </row>
    <row r="1733" spans="1:15" x14ac:dyDescent="0.2">
      <c r="A1733" s="8">
        <v>29</v>
      </c>
      <c r="B1733" s="8">
        <v>2</v>
      </c>
      <c r="C1733">
        <v>0.55000000000000004</v>
      </c>
      <c r="D1733" t="s">
        <v>297</v>
      </c>
    </row>
    <row r="1734" spans="1:15" x14ac:dyDescent="0.2">
      <c r="A1734" s="1">
        <v>1</v>
      </c>
      <c r="B1734" s="8">
        <v>3</v>
      </c>
      <c r="C1734">
        <v>0.57999999999999996</v>
      </c>
      <c r="D1734" t="s">
        <v>52</v>
      </c>
      <c r="E1734" t="s">
        <v>262</v>
      </c>
    </row>
    <row r="1735" spans="1:15" x14ac:dyDescent="0.2">
      <c r="A1735" s="1">
        <v>2</v>
      </c>
      <c r="B1735" s="8">
        <v>5</v>
      </c>
      <c r="C1735">
        <v>0.74</v>
      </c>
      <c r="D1735" t="s">
        <v>52</v>
      </c>
      <c r="O1735" s="6"/>
    </row>
    <row r="1736" spans="1:15" x14ac:dyDescent="0.2">
      <c r="A1736" s="1">
        <v>3</v>
      </c>
      <c r="B1736" s="8">
        <v>4</v>
      </c>
      <c r="C1736">
        <v>0.55000000000000004</v>
      </c>
      <c r="D1736" t="s">
        <v>52</v>
      </c>
    </row>
    <row r="1737" spans="1:15" x14ac:dyDescent="0.2">
      <c r="A1737" s="8">
        <v>5</v>
      </c>
      <c r="B1737" s="8">
        <v>6</v>
      </c>
      <c r="C1737">
        <v>0.69</v>
      </c>
      <c r="D1737" t="s">
        <v>52</v>
      </c>
    </row>
    <row r="1738" spans="1:15" x14ac:dyDescent="0.2">
      <c r="A1738" s="8">
        <v>6</v>
      </c>
      <c r="B1738" s="8">
        <v>7</v>
      </c>
      <c r="C1738">
        <v>0.74</v>
      </c>
      <c r="D1738" t="s">
        <v>52</v>
      </c>
    </row>
    <row r="1739" spans="1:15" x14ac:dyDescent="0.2">
      <c r="A1739" s="8">
        <v>26</v>
      </c>
      <c r="B1739" s="8">
        <v>6</v>
      </c>
      <c r="C1739">
        <v>0.65</v>
      </c>
      <c r="D1739" t="s">
        <v>52</v>
      </c>
    </row>
    <row r="1740" spans="1:15" x14ac:dyDescent="0.2">
      <c r="A1740" s="8">
        <v>27</v>
      </c>
      <c r="B1740" s="8">
        <v>8</v>
      </c>
      <c r="C1740">
        <v>0.45</v>
      </c>
      <c r="D1740" t="s">
        <v>52</v>
      </c>
    </row>
    <row r="1741" spans="1:15" x14ac:dyDescent="0.2">
      <c r="A1741" s="8">
        <v>67</v>
      </c>
      <c r="B1741" s="8">
        <v>7</v>
      </c>
      <c r="C1741">
        <v>1.03</v>
      </c>
      <c r="D1741" t="s">
        <v>259</v>
      </c>
    </row>
    <row r="1742" spans="1:15" x14ac:dyDescent="0.2">
      <c r="A1742" s="8">
        <v>11</v>
      </c>
      <c r="B1742" s="8">
        <v>2</v>
      </c>
      <c r="C1742">
        <v>0.57999999999999996</v>
      </c>
      <c r="D1742" t="s">
        <v>126</v>
      </c>
    </row>
    <row r="1743" spans="1:15" x14ac:dyDescent="0.2">
      <c r="A1743" s="8">
        <v>43</v>
      </c>
      <c r="B1743" s="8">
        <v>9</v>
      </c>
      <c r="C1743">
        <v>0.39</v>
      </c>
      <c r="D1743" t="s">
        <v>315</v>
      </c>
    </row>
    <row r="1744" spans="1:15" x14ac:dyDescent="0.2">
      <c r="A1744" s="8">
        <v>44</v>
      </c>
      <c r="B1744" s="8">
        <v>9</v>
      </c>
      <c r="C1744">
        <v>0.34</v>
      </c>
      <c r="D1744" t="s">
        <v>315</v>
      </c>
    </row>
    <row r="1745" spans="1:4" x14ac:dyDescent="0.2">
      <c r="A1745" s="8">
        <v>57</v>
      </c>
      <c r="B1745" s="8">
        <v>2</v>
      </c>
      <c r="C1745">
        <v>0.82</v>
      </c>
      <c r="D1745" t="s">
        <v>346</v>
      </c>
    </row>
    <row r="1746" spans="1:4" x14ac:dyDescent="0.2">
      <c r="A1746" s="8">
        <v>64</v>
      </c>
      <c r="B1746" s="8">
        <v>3</v>
      </c>
      <c r="C1746">
        <v>0.89</v>
      </c>
      <c r="D1746" t="s">
        <v>346</v>
      </c>
    </row>
    <row r="1747" spans="1:4" x14ac:dyDescent="0.2">
      <c r="A1747" s="8">
        <v>65</v>
      </c>
      <c r="B1747" s="8">
        <v>3</v>
      </c>
      <c r="C1747">
        <v>0.51</v>
      </c>
      <c r="D1747" t="s">
        <v>346</v>
      </c>
    </row>
    <row r="1748" spans="1:4" x14ac:dyDescent="0.2">
      <c r="A1748" s="8">
        <v>66</v>
      </c>
      <c r="B1748" s="8">
        <v>2</v>
      </c>
      <c r="C1748">
        <v>0.63</v>
      </c>
      <c r="D1748" t="s">
        <v>346</v>
      </c>
    </row>
    <row r="1749" spans="1:4" x14ac:dyDescent="0.2">
      <c r="A1749" s="8">
        <v>67</v>
      </c>
      <c r="B1749" s="8">
        <v>3</v>
      </c>
      <c r="C1749">
        <v>0.63</v>
      </c>
      <c r="D1749" t="s">
        <v>346</v>
      </c>
    </row>
    <row r="1750" spans="1:4" x14ac:dyDescent="0.2">
      <c r="A1750" s="8">
        <v>68</v>
      </c>
      <c r="B1750" s="8">
        <v>4</v>
      </c>
      <c r="C1750">
        <v>0.82</v>
      </c>
      <c r="D1750" t="s">
        <v>346</v>
      </c>
    </row>
    <row r="1751" spans="1:4" x14ac:dyDescent="0.2">
      <c r="A1751" s="8">
        <v>69</v>
      </c>
      <c r="B1751" s="8">
        <v>3</v>
      </c>
      <c r="C1751">
        <v>0.81</v>
      </c>
      <c r="D1751" t="s">
        <v>346</v>
      </c>
    </row>
    <row r="1752" spans="1:4" x14ac:dyDescent="0.2">
      <c r="A1752" s="8">
        <v>70</v>
      </c>
      <c r="B1752" s="8">
        <v>4</v>
      </c>
      <c r="C1752">
        <v>0.87</v>
      </c>
      <c r="D1752" t="s">
        <v>346</v>
      </c>
    </row>
    <row r="1753" spans="1:4" x14ac:dyDescent="0.2">
      <c r="A1753" s="8">
        <v>71</v>
      </c>
      <c r="B1753" s="8">
        <v>2</v>
      </c>
      <c r="C1753">
        <v>0.82</v>
      </c>
      <c r="D1753" t="s">
        <v>346</v>
      </c>
    </row>
    <row r="1754" spans="1:4" x14ac:dyDescent="0.2">
      <c r="A1754" s="8">
        <v>72</v>
      </c>
      <c r="B1754" s="8">
        <v>3</v>
      </c>
      <c r="C1754">
        <v>1.1100000000000001</v>
      </c>
      <c r="D1754" t="s">
        <v>346</v>
      </c>
    </row>
    <row r="1755" spans="1:4" x14ac:dyDescent="0.2">
      <c r="A1755" s="8">
        <v>28</v>
      </c>
      <c r="B1755" s="8">
        <v>10</v>
      </c>
      <c r="C1755">
        <v>0.53</v>
      </c>
      <c r="D1755" t="s">
        <v>315</v>
      </c>
    </row>
    <row r="1756" spans="1:4" x14ac:dyDescent="0.2">
      <c r="A1756" s="8">
        <v>51</v>
      </c>
      <c r="B1756" s="8">
        <v>3</v>
      </c>
      <c r="C1756">
        <v>0.94</v>
      </c>
      <c r="D1756" t="s">
        <v>347</v>
      </c>
    </row>
    <row r="1757" spans="1:4" x14ac:dyDescent="0.2">
      <c r="A1757" s="8">
        <v>54</v>
      </c>
      <c r="B1757" s="8">
        <v>2</v>
      </c>
      <c r="C1757">
        <v>1.39</v>
      </c>
      <c r="D1757" t="s">
        <v>347</v>
      </c>
    </row>
    <row r="1758" spans="1:4" x14ac:dyDescent="0.2">
      <c r="A1758" s="8">
        <v>52</v>
      </c>
      <c r="B1758" s="8">
        <v>9</v>
      </c>
      <c r="C1758">
        <v>0.87</v>
      </c>
      <c r="D1758" t="s">
        <v>348</v>
      </c>
    </row>
    <row r="1759" spans="1:4" x14ac:dyDescent="0.2">
      <c r="A1759" s="1">
        <v>3</v>
      </c>
      <c r="B1759" s="8">
        <v>28</v>
      </c>
      <c r="C1759">
        <v>13.36</v>
      </c>
      <c r="D1759" t="s">
        <v>89</v>
      </c>
    </row>
    <row r="1760" spans="1:4" x14ac:dyDescent="0.2">
      <c r="A1760" s="8">
        <v>4</v>
      </c>
      <c r="B1760" s="8">
        <v>26</v>
      </c>
      <c r="C1760">
        <v>11.03</v>
      </c>
      <c r="D1760" t="s">
        <v>89</v>
      </c>
    </row>
    <row r="1761" spans="1:4" x14ac:dyDescent="0.2">
      <c r="A1761" s="8">
        <v>4</v>
      </c>
      <c r="B1761" s="8">
        <v>28</v>
      </c>
      <c r="C1761">
        <v>12.62</v>
      </c>
      <c r="D1761" t="s">
        <v>89</v>
      </c>
    </row>
    <row r="1762" spans="1:4" x14ac:dyDescent="0.2">
      <c r="A1762" s="8">
        <v>4</v>
      </c>
      <c r="B1762" s="8">
        <v>29</v>
      </c>
      <c r="C1762">
        <v>12.04</v>
      </c>
      <c r="D1762" t="s">
        <v>89</v>
      </c>
    </row>
    <row r="1763" spans="1:4" x14ac:dyDescent="0.2">
      <c r="A1763" s="8">
        <v>5</v>
      </c>
      <c r="B1763" s="8">
        <v>26</v>
      </c>
      <c r="C1763">
        <v>10.24</v>
      </c>
      <c r="D1763" t="s">
        <v>89</v>
      </c>
    </row>
    <row r="1764" spans="1:4" x14ac:dyDescent="0.2">
      <c r="A1764" s="8">
        <v>5</v>
      </c>
      <c r="B1764" s="8">
        <v>27</v>
      </c>
      <c r="C1764">
        <v>3.08</v>
      </c>
      <c r="D1764" t="s">
        <v>89</v>
      </c>
    </row>
    <row r="1765" spans="1:4" x14ac:dyDescent="0.2">
      <c r="A1765" s="8">
        <v>5</v>
      </c>
      <c r="B1765" s="8">
        <v>28</v>
      </c>
      <c r="C1765">
        <v>11.55</v>
      </c>
      <c r="D1765" t="s">
        <v>89</v>
      </c>
    </row>
    <row r="1766" spans="1:4" x14ac:dyDescent="0.2">
      <c r="A1766" s="8">
        <v>5</v>
      </c>
      <c r="B1766" s="8">
        <v>29</v>
      </c>
      <c r="C1766">
        <v>10.9</v>
      </c>
      <c r="D1766" t="s">
        <v>89</v>
      </c>
    </row>
    <row r="1767" spans="1:4" x14ac:dyDescent="0.2">
      <c r="A1767" s="8">
        <v>5</v>
      </c>
      <c r="B1767" s="8">
        <v>30</v>
      </c>
      <c r="C1767">
        <v>5.66</v>
      </c>
      <c r="D1767" t="s">
        <v>89</v>
      </c>
    </row>
    <row r="1768" spans="1:4" x14ac:dyDescent="0.2">
      <c r="A1768" s="8">
        <v>6</v>
      </c>
      <c r="B1768" s="8">
        <v>27</v>
      </c>
      <c r="C1768">
        <v>7.35</v>
      </c>
      <c r="D1768" t="s">
        <v>89</v>
      </c>
    </row>
    <row r="1769" spans="1:4" x14ac:dyDescent="0.2">
      <c r="A1769" s="8">
        <v>7</v>
      </c>
      <c r="B1769" s="8">
        <v>26</v>
      </c>
      <c r="C1769">
        <v>4.12</v>
      </c>
      <c r="D1769" t="s">
        <v>89</v>
      </c>
    </row>
    <row r="1770" spans="1:4" x14ac:dyDescent="0.2">
      <c r="A1770" s="8">
        <v>7</v>
      </c>
      <c r="B1770" s="8">
        <v>27</v>
      </c>
      <c r="C1770">
        <v>10.87</v>
      </c>
      <c r="D1770" t="s">
        <v>89</v>
      </c>
    </row>
    <row r="1771" spans="1:4" x14ac:dyDescent="0.2">
      <c r="A1771" s="8">
        <v>8</v>
      </c>
      <c r="B1771" s="8">
        <v>25</v>
      </c>
      <c r="C1771">
        <v>4.4800000000000004</v>
      </c>
      <c r="D1771" t="s">
        <v>89</v>
      </c>
    </row>
    <row r="1772" spans="1:4" x14ac:dyDescent="0.2">
      <c r="A1772" s="8">
        <v>8</v>
      </c>
      <c r="B1772" s="8">
        <v>28</v>
      </c>
      <c r="C1772">
        <v>2.02</v>
      </c>
      <c r="D1772" t="s">
        <v>89</v>
      </c>
    </row>
    <row r="1773" spans="1:4" x14ac:dyDescent="0.2">
      <c r="A1773" s="8">
        <v>10</v>
      </c>
      <c r="B1773" s="8">
        <v>28</v>
      </c>
      <c r="C1773">
        <v>12.31</v>
      </c>
      <c r="D1773" t="s">
        <v>89</v>
      </c>
    </row>
    <row r="1774" spans="1:4" x14ac:dyDescent="0.2">
      <c r="A1774" s="8">
        <v>11</v>
      </c>
      <c r="B1774" s="8">
        <v>30</v>
      </c>
      <c r="C1774">
        <v>9.5</v>
      </c>
      <c r="D1774" t="s">
        <v>89</v>
      </c>
    </row>
    <row r="1775" spans="1:4" x14ac:dyDescent="0.2">
      <c r="A1775" s="8">
        <v>12</v>
      </c>
      <c r="B1775" s="8">
        <v>27</v>
      </c>
      <c r="C1775">
        <v>7.11</v>
      </c>
      <c r="D1775" t="s">
        <v>89</v>
      </c>
    </row>
    <row r="1776" spans="1:4" x14ac:dyDescent="0.2">
      <c r="A1776" s="8">
        <v>13</v>
      </c>
      <c r="B1776" s="8">
        <v>26</v>
      </c>
      <c r="C1776">
        <v>11.78</v>
      </c>
      <c r="D1776" t="s">
        <v>89</v>
      </c>
    </row>
    <row r="1777" spans="1:5" x14ac:dyDescent="0.2">
      <c r="A1777" s="8">
        <v>13</v>
      </c>
      <c r="B1777" s="8">
        <v>28</v>
      </c>
      <c r="C1777">
        <v>13.31</v>
      </c>
      <c r="D1777" t="s">
        <v>89</v>
      </c>
    </row>
    <row r="1778" spans="1:5" x14ac:dyDescent="0.2">
      <c r="A1778" s="8">
        <v>25</v>
      </c>
      <c r="B1778" s="8">
        <v>26</v>
      </c>
      <c r="C1778">
        <v>10.67</v>
      </c>
      <c r="D1778" t="s">
        <v>89</v>
      </c>
    </row>
    <row r="1779" spans="1:5" x14ac:dyDescent="0.2">
      <c r="A1779" s="8">
        <v>35</v>
      </c>
      <c r="B1779" s="8">
        <v>27</v>
      </c>
      <c r="C1779">
        <v>1.88</v>
      </c>
      <c r="D1779" t="s">
        <v>89</v>
      </c>
    </row>
    <row r="1780" spans="1:5" x14ac:dyDescent="0.2">
      <c r="A1780" s="8">
        <v>44</v>
      </c>
      <c r="B1780" s="8">
        <v>27</v>
      </c>
      <c r="C1780">
        <v>6.71</v>
      </c>
      <c r="D1780" t="s">
        <v>89</v>
      </c>
    </row>
    <row r="1781" spans="1:5" x14ac:dyDescent="0.2">
      <c r="A1781" s="8">
        <v>45</v>
      </c>
      <c r="B1781" s="8">
        <v>25</v>
      </c>
      <c r="C1781">
        <v>7.05</v>
      </c>
      <c r="D1781" t="s">
        <v>89</v>
      </c>
    </row>
    <row r="1782" spans="1:5" x14ac:dyDescent="0.2">
      <c r="A1782" s="8">
        <v>45</v>
      </c>
      <c r="B1782" s="8">
        <v>26</v>
      </c>
      <c r="C1782">
        <v>11.98</v>
      </c>
      <c r="D1782" t="s">
        <v>89</v>
      </c>
    </row>
    <row r="1783" spans="1:5" x14ac:dyDescent="0.2">
      <c r="A1783" s="8">
        <v>45</v>
      </c>
      <c r="B1783" s="8">
        <v>28</v>
      </c>
      <c r="C1783">
        <v>14.17</v>
      </c>
      <c r="D1783" t="s">
        <v>89</v>
      </c>
    </row>
    <row r="1784" spans="1:5" x14ac:dyDescent="0.2">
      <c r="A1784" s="8">
        <v>45</v>
      </c>
      <c r="B1784" s="8">
        <v>29</v>
      </c>
      <c r="C1784">
        <v>14.12</v>
      </c>
      <c r="D1784" t="s">
        <v>89</v>
      </c>
    </row>
    <row r="1785" spans="1:5" x14ac:dyDescent="0.2">
      <c r="A1785" s="8">
        <v>46</v>
      </c>
      <c r="B1785" s="8">
        <v>23</v>
      </c>
      <c r="C1785">
        <v>15.11</v>
      </c>
      <c r="D1785" t="s">
        <v>89</v>
      </c>
    </row>
    <row r="1786" spans="1:5" x14ac:dyDescent="0.2">
      <c r="A1786" s="8">
        <v>47</v>
      </c>
      <c r="B1786" s="8">
        <v>27</v>
      </c>
      <c r="C1786">
        <v>9.73</v>
      </c>
      <c r="D1786" t="s">
        <v>89</v>
      </c>
    </row>
    <row r="1787" spans="1:5" x14ac:dyDescent="0.2">
      <c r="A1787" s="8">
        <v>48</v>
      </c>
      <c r="B1787" s="8">
        <v>27</v>
      </c>
      <c r="C1787">
        <v>4.24</v>
      </c>
      <c r="D1787" t="s">
        <v>89</v>
      </c>
    </row>
    <row r="1788" spans="1:5" x14ac:dyDescent="0.2">
      <c r="A1788" s="8">
        <v>50</v>
      </c>
      <c r="B1788" s="8">
        <v>27</v>
      </c>
      <c r="C1788">
        <v>8.02</v>
      </c>
      <c r="D1788" t="s">
        <v>89</v>
      </c>
    </row>
    <row r="1789" spans="1:5" x14ac:dyDescent="0.2">
      <c r="A1789" s="8">
        <v>20</v>
      </c>
      <c r="B1789" s="8">
        <v>22</v>
      </c>
      <c r="C1789">
        <v>0.61</v>
      </c>
      <c r="D1789" t="s">
        <v>143</v>
      </c>
    </row>
    <row r="1790" spans="1:5" x14ac:dyDescent="0.2">
      <c r="A1790" s="8">
        <v>27</v>
      </c>
      <c r="B1790" s="8">
        <v>22</v>
      </c>
      <c r="C1790">
        <v>0.47</v>
      </c>
      <c r="D1790" t="s">
        <v>143</v>
      </c>
    </row>
    <row r="1791" spans="1:5" x14ac:dyDescent="0.2">
      <c r="A1791" s="1">
        <v>1</v>
      </c>
      <c r="B1791" s="8">
        <v>15</v>
      </c>
      <c r="C1791">
        <v>0.9</v>
      </c>
      <c r="D1791" t="s">
        <v>60</v>
      </c>
      <c r="E1791" t="s">
        <v>273</v>
      </c>
    </row>
    <row r="1792" spans="1:5" x14ac:dyDescent="0.2">
      <c r="A1792" s="1">
        <v>2</v>
      </c>
      <c r="B1792" s="8">
        <v>16</v>
      </c>
      <c r="C1792">
        <v>0.61</v>
      </c>
      <c r="D1792" t="s">
        <v>37</v>
      </c>
    </row>
    <row r="1793" spans="1:4" x14ac:dyDescent="0.2">
      <c r="A1793" s="8">
        <v>4</v>
      </c>
      <c r="B1793" s="8">
        <v>10</v>
      </c>
      <c r="C1793">
        <v>0.95</v>
      </c>
      <c r="D1793" t="s">
        <v>37</v>
      </c>
    </row>
    <row r="1794" spans="1:4" x14ac:dyDescent="0.2">
      <c r="A1794" s="8">
        <v>4</v>
      </c>
      <c r="B1794" s="8">
        <v>15</v>
      </c>
      <c r="C1794">
        <v>0.44</v>
      </c>
      <c r="D1794" t="s">
        <v>37</v>
      </c>
    </row>
    <row r="1795" spans="1:4" x14ac:dyDescent="0.2">
      <c r="A1795" s="8">
        <v>5</v>
      </c>
      <c r="B1795" s="8">
        <v>16</v>
      </c>
      <c r="C1795">
        <v>0.6</v>
      </c>
      <c r="D1795" t="s">
        <v>37</v>
      </c>
    </row>
    <row r="1796" spans="1:4" x14ac:dyDescent="0.2">
      <c r="A1796" s="8">
        <v>6</v>
      </c>
      <c r="B1796" s="8">
        <v>17</v>
      </c>
      <c r="C1796">
        <v>0.53</v>
      </c>
      <c r="D1796" t="s">
        <v>37</v>
      </c>
    </row>
    <row r="1797" spans="1:4" x14ac:dyDescent="0.2">
      <c r="A1797" s="8">
        <v>8</v>
      </c>
      <c r="B1797" s="8">
        <v>10</v>
      </c>
      <c r="C1797">
        <v>2.6</v>
      </c>
      <c r="D1797" t="s">
        <v>37</v>
      </c>
    </row>
    <row r="1798" spans="1:4" x14ac:dyDescent="0.2">
      <c r="A1798" s="8">
        <v>9</v>
      </c>
      <c r="B1798" s="8">
        <v>9</v>
      </c>
      <c r="C1798">
        <v>2.02</v>
      </c>
      <c r="D1798" t="s">
        <v>37</v>
      </c>
    </row>
    <row r="1799" spans="1:4" x14ac:dyDescent="0.2">
      <c r="A1799" s="8">
        <v>10</v>
      </c>
      <c r="B1799" s="8">
        <v>14</v>
      </c>
      <c r="C1799">
        <v>1.44</v>
      </c>
      <c r="D1799" t="s">
        <v>37</v>
      </c>
    </row>
    <row r="1800" spans="1:4" x14ac:dyDescent="0.2">
      <c r="A1800" s="8">
        <v>10</v>
      </c>
      <c r="B1800" s="8">
        <v>18</v>
      </c>
      <c r="C1800">
        <v>0.7</v>
      </c>
      <c r="D1800" t="s">
        <v>37</v>
      </c>
    </row>
    <row r="1801" spans="1:4" x14ac:dyDescent="0.2">
      <c r="A1801" s="8">
        <v>11</v>
      </c>
      <c r="B1801" s="8">
        <v>14</v>
      </c>
      <c r="C1801">
        <v>0.69</v>
      </c>
      <c r="D1801" t="s">
        <v>37</v>
      </c>
    </row>
    <row r="1802" spans="1:4" x14ac:dyDescent="0.2">
      <c r="A1802" s="8">
        <v>12</v>
      </c>
      <c r="B1802" s="8">
        <v>16</v>
      </c>
      <c r="C1802">
        <v>0.57999999999999996</v>
      </c>
      <c r="D1802" t="s">
        <v>37</v>
      </c>
    </row>
    <row r="1803" spans="1:4" x14ac:dyDescent="0.2">
      <c r="A1803" s="8">
        <v>13</v>
      </c>
      <c r="B1803" s="8">
        <v>9</v>
      </c>
      <c r="C1803">
        <v>1.45</v>
      </c>
      <c r="D1803" t="s">
        <v>37</v>
      </c>
    </row>
    <row r="1804" spans="1:4" x14ac:dyDescent="0.2">
      <c r="A1804" s="8">
        <v>13</v>
      </c>
      <c r="B1804" s="8">
        <v>14</v>
      </c>
      <c r="C1804">
        <v>0.66</v>
      </c>
      <c r="D1804" t="s">
        <v>37</v>
      </c>
    </row>
    <row r="1805" spans="1:4" x14ac:dyDescent="0.2">
      <c r="A1805" s="8">
        <v>15</v>
      </c>
      <c r="B1805" s="8">
        <v>14</v>
      </c>
      <c r="C1805">
        <v>0.63</v>
      </c>
      <c r="D1805" t="s">
        <v>37</v>
      </c>
    </row>
    <row r="1806" spans="1:4" x14ac:dyDescent="0.2">
      <c r="A1806" s="8">
        <v>16</v>
      </c>
      <c r="B1806" s="8">
        <v>9</v>
      </c>
      <c r="C1806">
        <v>2.0099999999999998</v>
      </c>
      <c r="D1806" t="s">
        <v>37</v>
      </c>
    </row>
    <row r="1807" spans="1:4" x14ac:dyDescent="0.2">
      <c r="A1807" s="8">
        <v>16</v>
      </c>
      <c r="B1807" s="8">
        <v>16</v>
      </c>
      <c r="C1807">
        <v>0.78</v>
      </c>
      <c r="D1807" t="s">
        <v>37</v>
      </c>
    </row>
    <row r="1808" spans="1:4" x14ac:dyDescent="0.2">
      <c r="A1808" s="8">
        <v>17</v>
      </c>
      <c r="B1808" s="8">
        <v>9</v>
      </c>
      <c r="C1808">
        <v>1.8</v>
      </c>
      <c r="D1808" t="s">
        <v>37</v>
      </c>
    </row>
    <row r="1809" spans="1:4" x14ac:dyDescent="0.2">
      <c r="A1809" s="8">
        <v>17</v>
      </c>
      <c r="B1809" s="8">
        <v>15</v>
      </c>
      <c r="C1809">
        <v>0.85</v>
      </c>
      <c r="D1809" t="s">
        <v>37</v>
      </c>
    </row>
    <row r="1810" spans="1:4" x14ac:dyDescent="0.2">
      <c r="A1810" s="8">
        <v>18</v>
      </c>
      <c r="B1810" s="8">
        <v>8</v>
      </c>
      <c r="C1810">
        <v>0.78</v>
      </c>
      <c r="D1810" t="s">
        <v>37</v>
      </c>
    </row>
    <row r="1811" spans="1:4" x14ac:dyDescent="0.2">
      <c r="A1811" s="8">
        <v>19</v>
      </c>
      <c r="B1811" s="8">
        <v>16</v>
      </c>
      <c r="C1811">
        <v>0.87</v>
      </c>
      <c r="D1811" t="s">
        <v>37</v>
      </c>
    </row>
    <row r="1812" spans="1:4" x14ac:dyDescent="0.2">
      <c r="A1812" s="8">
        <v>21</v>
      </c>
      <c r="B1812" s="8">
        <v>16</v>
      </c>
      <c r="C1812">
        <v>1.19</v>
      </c>
      <c r="D1812" t="s">
        <v>37</v>
      </c>
    </row>
    <row r="1813" spans="1:4" x14ac:dyDescent="0.2">
      <c r="A1813" s="8">
        <v>22</v>
      </c>
      <c r="B1813" s="8">
        <v>15</v>
      </c>
      <c r="C1813">
        <v>1.1599999999999999</v>
      </c>
      <c r="D1813" t="s">
        <v>37</v>
      </c>
    </row>
    <row r="1814" spans="1:4" x14ac:dyDescent="0.2">
      <c r="A1814" s="8">
        <v>23</v>
      </c>
      <c r="B1814" s="8">
        <v>11</v>
      </c>
      <c r="C1814">
        <v>3.16</v>
      </c>
      <c r="D1814" t="s">
        <v>37</v>
      </c>
    </row>
    <row r="1815" spans="1:4" x14ac:dyDescent="0.2">
      <c r="A1815" s="8">
        <v>23</v>
      </c>
      <c r="B1815" s="8">
        <v>17</v>
      </c>
      <c r="C1815">
        <v>1.07</v>
      </c>
      <c r="D1815" t="s">
        <v>37</v>
      </c>
    </row>
    <row r="1816" spans="1:4" x14ac:dyDescent="0.2">
      <c r="A1816" s="8">
        <v>31</v>
      </c>
      <c r="B1816" s="8">
        <v>8</v>
      </c>
      <c r="C1816">
        <v>0.56000000000000005</v>
      </c>
      <c r="D1816" t="s">
        <v>37</v>
      </c>
    </row>
    <row r="1817" spans="1:4" x14ac:dyDescent="0.2">
      <c r="A1817" s="8">
        <v>32</v>
      </c>
      <c r="B1817" s="8">
        <v>5</v>
      </c>
      <c r="C1817">
        <v>0.59</v>
      </c>
      <c r="D1817" t="s">
        <v>37</v>
      </c>
    </row>
    <row r="1818" spans="1:4" x14ac:dyDescent="0.2">
      <c r="A1818" s="8">
        <v>33</v>
      </c>
      <c r="B1818" s="8">
        <v>6</v>
      </c>
      <c r="C1818">
        <v>0.47</v>
      </c>
      <c r="D1818" t="s">
        <v>37</v>
      </c>
    </row>
    <row r="1819" spans="1:4" x14ac:dyDescent="0.2">
      <c r="A1819" s="8">
        <v>34</v>
      </c>
      <c r="B1819" s="8">
        <v>7</v>
      </c>
      <c r="C1819">
        <v>0.62</v>
      </c>
      <c r="D1819" t="s">
        <v>37</v>
      </c>
    </row>
    <row r="1820" spans="1:4" x14ac:dyDescent="0.2">
      <c r="A1820" s="8">
        <v>35</v>
      </c>
      <c r="B1820" s="8">
        <v>9</v>
      </c>
      <c r="C1820">
        <v>0.48</v>
      </c>
      <c r="D1820" t="s">
        <v>37</v>
      </c>
    </row>
    <row r="1821" spans="1:4" x14ac:dyDescent="0.2">
      <c r="A1821" s="8">
        <v>36</v>
      </c>
      <c r="B1821" s="8">
        <v>8</v>
      </c>
      <c r="C1821">
        <v>1.03</v>
      </c>
      <c r="D1821" t="s">
        <v>37</v>
      </c>
    </row>
    <row r="1822" spans="1:4" x14ac:dyDescent="0.2">
      <c r="A1822" s="8">
        <v>37</v>
      </c>
      <c r="B1822" s="8">
        <v>8</v>
      </c>
      <c r="C1822">
        <v>0.36</v>
      </c>
      <c r="D1822" t="s">
        <v>37</v>
      </c>
    </row>
    <row r="1823" spans="1:4" x14ac:dyDescent="0.2">
      <c r="A1823" s="8">
        <v>38</v>
      </c>
      <c r="B1823" s="8">
        <v>6</v>
      </c>
      <c r="C1823">
        <v>0.37</v>
      </c>
      <c r="D1823" t="s">
        <v>37</v>
      </c>
    </row>
    <row r="1824" spans="1:4" x14ac:dyDescent="0.2">
      <c r="A1824" s="8">
        <v>39</v>
      </c>
      <c r="B1824" s="8">
        <v>6</v>
      </c>
      <c r="C1824">
        <v>0.59</v>
      </c>
      <c r="D1824" t="s">
        <v>37</v>
      </c>
    </row>
    <row r="1825" spans="1:4" x14ac:dyDescent="0.2">
      <c r="A1825" s="8">
        <v>42</v>
      </c>
      <c r="B1825" s="8">
        <v>9</v>
      </c>
      <c r="C1825">
        <v>0.34</v>
      </c>
      <c r="D1825" t="s">
        <v>37</v>
      </c>
    </row>
    <row r="1826" spans="1:4" x14ac:dyDescent="0.2">
      <c r="A1826" s="8">
        <v>43</v>
      </c>
      <c r="B1826" s="8">
        <v>7</v>
      </c>
      <c r="C1826">
        <v>0.44</v>
      </c>
      <c r="D1826" t="s">
        <v>37</v>
      </c>
    </row>
    <row r="1827" spans="1:4" x14ac:dyDescent="0.2">
      <c r="A1827" s="8">
        <v>44</v>
      </c>
      <c r="B1827" s="8">
        <v>7</v>
      </c>
      <c r="C1827">
        <v>0.41</v>
      </c>
      <c r="D1827" t="s">
        <v>37</v>
      </c>
    </row>
    <row r="1828" spans="1:4" x14ac:dyDescent="0.2">
      <c r="A1828" s="8">
        <v>45</v>
      </c>
      <c r="B1828" s="8">
        <v>7</v>
      </c>
      <c r="C1828">
        <v>0.41</v>
      </c>
      <c r="D1828" t="s">
        <v>37</v>
      </c>
    </row>
    <row r="1829" spans="1:4" x14ac:dyDescent="0.2">
      <c r="A1829" s="8">
        <v>46</v>
      </c>
      <c r="B1829" s="8">
        <v>4</v>
      </c>
      <c r="C1829">
        <v>0.36</v>
      </c>
      <c r="D1829" t="s">
        <v>37</v>
      </c>
    </row>
    <row r="1830" spans="1:4" x14ac:dyDescent="0.2">
      <c r="A1830" s="8">
        <v>47</v>
      </c>
      <c r="B1830" s="8">
        <v>7</v>
      </c>
      <c r="C1830">
        <v>0.35</v>
      </c>
      <c r="D1830" t="s">
        <v>37</v>
      </c>
    </row>
    <row r="1831" spans="1:4" x14ac:dyDescent="0.2">
      <c r="A1831" s="8">
        <v>48</v>
      </c>
      <c r="B1831" s="8">
        <v>7</v>
      </c>
      <c r="C1831">
        <v>0.52</v>
      </c>
      <c r="D1831" t="s">
        <v>37</v>
      </c>
    </row>
    <row r="1832" spans="1:4" x14ac:dyDescent="0.2">
      <c r="A1832" s="8">
        <v>56</v>
      </c>
      <c r="B1832" s="8">
        <v>9</v>
      </c>
      <c r="C1832">
        <v>0.85</v>
      </c>
      <c r="D1832" t="s">
        <v>37</v>
      </c>
    </row>
    <row r="1833" spans="1:4" x14ac:dyDescent="0.2">
      <c r="A1833" s="8">
        <v>57</v>
      </c>
      <c r="B1833" s="8">
        <v>8</v>
      </c>
      <c r="C1833">
        <v>1.41</v>
      </c>
      <c r="D1833" t="s">
        <v>37</v>
      </c>
    </row>
    <row r="1834" spans="1:4" x14ac:dyDescent="0.2">
      <c r="A1834" s="8">
        <v>59</v>
      </c>
      <c r="B1834" s="8">
        <v>11</v>
      </c>
      <c r="C1834">
        <v>1.01</v>
      </c>
      <c r="D1834" t="s">
        <v>37</v>
      </c>
    </row>
    <row r="1835" spans="1:4" x14ac:dyDescent="0.2">
      <c r="A1835" s="8">
        <v>61</v>
      </c>
      <c r="B1835" s="8">
        <v>11</v>
      </c>
      <c r="C1835">
        <v>0.7</v>
      </c>
      <c r="D1835" t="s">
        <v>37</v>
      </c>
    </row>
    <row r="1836" spans="1:4" x14ac:dyDescent="0.2">
      <c r="A1836" s="8">
        <v>62</v>
      </c>
      <c r="B1836" s="8">
        <v>11</v>
      </c>
      <c r="C1836">
        <v>0.81</v>
      </c>
      <c r="D1836" t="s">
        <v>37</v>
      </c>
    </row>
    <row r="1837" spans="1:4" x14ac:dyDescent="0.2">
      <c r="A1837" s="8">
        <v>63</v>
      </c>
      <c r="B1837" s="8">
        <v>9</v>
      </c>
      <c r="C1837">
        <v>0.89</v>
      </c>
      <c r="D1837" t="s">
        <v>37</v>
      </c>
    </row>
    <row r="1838" spans="1:4" x14ac:dyDescent="0.2">
      <c r="A1838" s="8">
        <v>64</v>
      </c>
      <c r="B1838" s="8">
        <v>9</v>
      </c>
      <c r="C1838">
        <v>1.08</v>
      </c>
      <c r="D1838" t="s">
        <v>37</v>
      </c>
    </row>
    <row r="1839" spans="1:4" x14ac:dyDescent="0.2">
      <c r="A1839" s="8">
        <v>65</v>
      </c>
      <c r="B1839" s="8">
        <v>9</v>
      </c>
      <c r="C1839">
        <v>0.66</v>
      </c>
      <c r="D1839" t="s">
        <v>37</v>
      </c>
    </row>
    <row r="1840" spans="1:4" x14ac:dyDescent="0.2">
      <c r="A1840" s="8">
        <v>66</v>
      </c>
      <c r="B1840" s="8">
        <v>6</v>
      </c>
      <c r="C1840">
        <v>0.86</v>
      </c>
      <c r="D1840" t="s">
        <v>37</v>
      </c>
    </row>
    <row r="1841" spans="1:4" x14ac:dyDescent="0.2">
      <c r="A1841" s="8">
        <v>67</v>
      </c>
      <c r="B1841" s="8">
        <v>9</v>
      </c>
      <c r="C1841">
        <v>1.03</v>
      </c>
      <c r="D1841" t="s">
        <v>37</v>
      </c>
    </row>
    <row r="1842" spans="1:4" x14ac:dyDescent="0.2">
      <c r="A1842" s="8">
        <v>68</v>
      </c>
      <c r="B1842" s="8">
        <v>9</v>
      </c>
      <c r="C1842">
        <v>1.04</v>
      </c>
      <c r="D1842" t="s">
        <v>37</v>
      </c>
    </row>
    <row r="1843" spans="1:4" x14ac:dyDescent="0.2">
      <c r="A1843" s="8">
        <v>69</v>
      </c>
      <c r="B1843" s="8">
        <v>8</v>
      </c>
      <c r="C1843">
        <v>1.1499999999999999</v>
      </c>
      <c r="D1843" t="s">
        <v>37</v>
      </c>
    </row>
    <row r="1844" spans="1:4" x14ac:dyDescent="0.2">
      <c r="A1844" s="8">
        <v>70</v>
      </c>
      <c r="B1844" s="8">
        <v>9</v>
      </c>
      <c r="C1844">
        <v>1.05</v>
      </c>
      <c r="D1844" t="s">
        <v>37</v>
      </c>
    </row>
    <row r="1845" spans="1:4" x14ac:dyDescent="0.2">
      <c r="A1845" s="8">
        <v>71</v>
      </c>
      <c r="B1845" s="8">
        <v>7</v>
      </c>
      <c r="C1845">
        <v>1.29</v>
      </c>
      <c r="D1845" t="s">
        <v>37</v>
      </c>
    </row>
    <row r="1846" spans="1:4" x14ac:dyDescent="0.2">
      <c r="A1846" s="8">
        <v>72</v>
      </c>
      <c r="B1846" s="8">
        <v>8</v>
      </c>
      <c r="C1846">
        <v>1.44</v>
      </c>
      <c r="D1846" t="s">
        <v>37</v>
      </c>
    </row>
    <row r="1847" spans="1:4" x14ac:dyDescent="0.2">
      <c r="A1847" s="8">
        <v>68</v>
      </c>
      <c r="B1847" s="8">
        <v>6</v>
      </c>
      <c r="C1847">
        <v>0.63</v>
      </c>
      <c r="D1847" t="s">
        <v>303</v>
      </c>
    </row>
    <row r="1848" spans="1:4" x14ac:dyDescent="0.2">
      <c r="A1848" s="8">
        <v>69</v>
      </c>
      <c r="B1848" s="8">
        <v>5</v>
      </c>
      <c r="C1848">
        <v>0.7</v>
      </c>
      <c r="D1848" t="s">
        <v>303</v>
      </c>
    </row>
    <row r="1849" spans="1:4" x14ac:dyDescent="0.2">
      <c r="A1849" s="8">
        <v>70</v>
      </c>
      <c r="B1849" s="8">
        <v>6</v>
      </c>
      <c r="C1849">
        <v>0.8</v>
      </c>
      <c r="D1849" t="s">
        <v>303</v>
      </c>
    </row>
    <row r="1850" spans="1:4" x14ac:dyDescent="0.2">
      <c r="A1850" s="8">
        <v>71</v>
      </c>
      <c r="B1850" s="8">
        <v>4</v>
      </c>
      <c r="C1850">
        <v>0.78</v>
      </c>
      <c r="D1850" t="s">
        <v>303</v>
      </c>
    </row>
    <row r="1851" spans="1:4" x14ac:dyDescent="0.2">
      <c r="A1851" s="8">
        <v>72</v>
      </c>
      <c r="B1851" s="8">
        <v>5</v>
      </c>
      <c r="C1851">
        <v>0.81</v>
      </c>
      <c r="D1851" t="s">
        <v>303</v>
      </c>
    </row>
    <row r="1852" spans="1:4" x14ac:dyDescent="0.2">
      <c r="A1852" s="8">
        <v>30</v>
      </c>
      <c r="B1852" s="8">
        <v>7</v>
      </c>
      <c r="C1852">
        <v>1.35</v>
      </c>
      <c r="D1852" t="s">
        <v>318</v>
      </c>
    </row>
    <row r="1853" spans="1:4" x14ac:dyDescent="0.2">
      <c r="A1853" s="8">
        <v>18</v>
      </c>
      <c r="B1853" s="8">
        <v>5</v>
      </c>
      <c r="C1853">
        <v>0.37</v>
      </c>
      <c r="D1853" t="s">
        <v>303</v>
      </c>
    </row>
    <row r="1854" spans="1:4" x14ac:dyDescent="0.2">
      <c r="A1854" s="8">
        <v>25</v>
      </c>
      <c r="B1854" s="8">
        <v>6</v>
      </c>
      <c r="C1854">
        <v>0.31</v>
      </c>
      <c r="D1854" t="s">
        <v>303</v>
      </c>
    </row>
    <row r="1855" spans="1:4" x14ac:dyDescent="0.2">
      <c r="A1855" s="8">
        <v>32</v>
      </c>
      <c r="B1855" s="8">
        <v>9</v>
      </c>
      <c r="C1855">
        <v>2.5299999999999998</v>
      </c>
      <c r="D1855" t="s">
        <v>319</v>
      </c>
    </row>
    <row r="1856" spans="1:4" x14ac:dyDescent="0.2">
      <c r="A1856" s="8">
        <v>46</v>
      </c>
      <c r="B1856" s="8">
        <v>18</v>
      </c>
      <c r="C1856">
        <v>0.18</v>
      </c>
      <c r="D1856" t="s">
        <v>349</v>
      </c>
    </row>
    <row r="1857" spans="1:4" x14ac:dyDescent="0.2">
      <c r="A1857" s="8">
        <v>47</v>
      </c>
      <c r="B1857" s="8">
        <v>19</v>
      </c>
      <c r="C1857">
        <v>0.28000000000000003</v>
      </c>
      <c r="D1857" t="s">
        <v>305</v>
      </c>
    </row>
    <row r="1858" spans="1:4" x14ac:dyDescent="0.2">
      <c r="A1858" s="8">
        <v>18</v>
      </c>
      <c r="B1858" s="8">
        <v>20</v>
      </c>
      <c r="C1858">
        <v>0.5</v>
      </c>
      <c r="D1858" t="s">
        <v>305</v>
      </c>
    </row>
    <row r="1859" spans="1:4" x14ac:dyDescent="0.2">
      <c r="A1859" s="8">
        <v>27</v>
      </c>
      <c r="B1859" s="8">
        <v>3</v>
      </c>
      <c r="C1859">
        <v>0.62</v>
      </c>
      <c r="D1859" t="s">
        <v>312</v>
      </c>
    </row>
    <row r="1860" spans="1:4" x14ac:dyDescent="0.2">
      <c r="A1860" s="8">
        <v>31</v>
      </c>
      <c r="B1860" s="8">
        <v>3</v>
      </c>
      <c r="C1860">
        <v>1.22</v>
      </c>
      <c r="D1860" t="s">
        <v>312</v>
      </c>
    </row>
    <row r="1861" spans="1:4" x14ac:dyDescent="0.2">
      <c r="A1861" s="8">
        <v>35</v>
      </c>
      <c r="B1861" s="8">
        <v>3</v>
      </c>
      <c r="C1861">
        <v>0.92</v>
      </c>
      <c r="D1861" t="s">
        <v>312</v>
      </c>
    </row>
    <row r="1862" spans="1:4" x14ac:dyDescent="0.2">
      <c r="A1862" s="8">
        <v>36</v>
      </c>
      <c r="B1862" s="8">
        <v>3</v>
      </c>
      <c r="C1862">
        <v>2.1800000000000002</v>
      </c>
      <c r="D1862" t="s">
        <v>312</v>
      </c>
    </row>
    <row r="1863" spans="1:4" x14ac:dyDescent="0.2">
      <c r="A1863" s="8">
        <v>34</v>
      </c>
      <c r="B1863" s="8">
        <v>2</v>
      </c>
      <c r="C1863">
        <v>1.04</v>
      </c>
      <c r="D1863" t="s">
        <v>321</v>
      </c>
    </row>
    <row r="1864" spans="1:4" x14ac:dyDescent="0.2">
      <c r="A1864" s="8">
        <v>39</v>
      </c>
      <c r="B1864" s="8">
        <v>3</v>
      </c>
      <c r="C1864">
        <v>0.28999999999999998</v>
      </c>
      <c r="D1864" t="s">
        <v>350</v>
      </c>
    </row>
    <row r="1865" spans="1:4" x14ac:dyDescent="0.2">
      <c r="A1865" s="8">
        <v>40</v>
      </c>
      <c r="B1865" s="8">
        <v>1</v>
      </c>
      <c r="C1865">
        <v>0.87</v>
      </c>
      <c r="D1865" t="s">
        <v>307</v>
      </c>
    </row>
    <row r="1866" spans="1:4" x14ac:dyDescent="0.2">
      <c r="A1866" s="8">
        <v>45</v>
      </c>
      <c r="B1866" s="8">
        <v>1</v>
      </c>
      <c r="C1866">
        <v>0.73</v>
      </c>
      <c r="D1866" t="s">
        <v>307</v>
      </c>
    </row>
    <row r="1867" spans="1:4" x14ac:dyDescent="0.2">
      <c r="A1867" s="8">
        <v>46</v>
      </c>
      <c r="B1867" s="8">
        <v>1</v>
      </c>
      <c r="C1867">
        <v>0.42</v>
      </c>
      <c r="D1867" t="s">
        <v>307</v>
      </c>
    </row>
    <row r="1868" spans="1:4" x14ac:dyDescent="0.2">
      <c r="A1868" s="8">
        <v>47</v>
      </c>
      <c r="B1868" s="8">
        <v>1</v>
      </c>
      <c r="C1868">
        <v>0.78</v>
      </c>
      <c r="D1868" t="s">
        <v>307</v>
      </c>
    </row>
    <row r="1869" spans="1:4" x14ac:dyDescent="0.2">
      <c r="A1869" s="8">
        <v>51</v>
      </c>
      <c r="B1869" s="8">
        <v>2</v>
      </c>
      <c r="C1869">
        <v>0.9</v>
      </c>
      <c r="D1869" t="s">
        <v>307</v>
      </c>
    </row>
    <row r="1870" spans="1:4" x14ac:dyDescent="0.2">
      <c r="A1870" s="8">
        <v>53</v>
      </c>
      <c r="B1870" s="8">
        <v>2</v>
      </c>
      <c r="C1870">
        <v>1.1200000000000001</v>
      </c>
      <c r="D1870" t="s">
        <v>307</v>
      </c>
    </row>
    <row r="1871" spans="1:4" x14ac:dyDescent="0.2">
      <c r="A1871" s="8">
        <v>56</v>
      </c>
      <c r="B1871" s="8">
        <v>1</v>
      </c>
      <c r="C1871">
        <v>1.56</v>
      </c>
      <c r="D1871" t="s">
        <v>307</v>
      </c>
    </row>
    <row r="1872" spans="1:4" x14ac:dyDescent="0.2">
      <c r="A1872" s="8">
        <v>60</v>
      </c>
      <c r="B1872" s="8">
        <v>2</v>
      </c>
      <c r="C1872">
        <v>0.89</v>
      </c>
      <c r="D1872" t="s">
        <v>307</v>
      </c>
    </row>
    <row r="1873" spans="1:15" x14ac:dyDescent="0.2">
      <c r="A1873" s="8">
        <v>65</v>
      </c>
      <c r="B1873" s="8">
        <v>1</v>
      </c>
      <c r="C1873">
        <v>0.98</v>
      </c>
      <c r="D1873" t="s">
        <v>307</v>
      </c>
    </row>
    <row r="1874" spans="1:15" x14ac:dyDescent="0.2">
      <c r="A1874" s="8">
        <v>66</v>
      </c>
      <c r="B1874" s="8">
        <v>1</v>
      </c>
      <c r="C1874">
        <v>1.41</v>
      </c>
      <c r="D1874" t="s">
        <v>307</v>
      </c>
    </row>
    <row r="1875" spans="1:15" x14ac:dyDescent="0.2">
      <c r="A1875" s="8">
        <v>69</v>
      </c>
      <c r="B1875" s="8">
        <v>1</v>
      </c>
      <c r="C1875">
        <v>1.92</v>
      </c>
      <c r="D1875" t="s">
        <v>307</v>
      </c>
    </row>
    <row r="1876" spans="1:15" x14ac:dyDescent="0.2">
      <c r="A1876" s="8">
        <v>25</v>
      </c>
      <c r="B1876" s="8">
        <v>1</v>
      </c>
      <c r="C1876">
        <v>0.62</v>
      </c>
      <c r="D1876" t="s">
        <v>307</v>
      </c>
    </row>
    <row r="1877" spans="1:15" x14ac:dyDescent="0.2">
      <c r="A1877" s="8">
        <v>33</v>
      </c>
      <c r="B1877" s="8">
        <v>1</v>
      </c>
      <c r="C1877">
        <v>0.85</v>
      </c>
      <c r="D1877" t="s">
        <v>307</v>
      </c>
    </row>
    <row r="1878" spans="1:15" x14ac:dyDescent="0.2">
      <c r="A1878" s="8">
        <v>35</v>
      </c>
      <c r="B1878" s="8">
        <v>1</v>
      </c>
      <c r="C1878">
        <v>0.87</v>
      </c>
      <c r="D1878" t="s">
        <v>307</v>
      </c>
    </row>
    <row r="1879" spans="1:15" x14ac:dyDescent="0.2">
      <c r="A1879" s="8">
        <v>34</v>
      </c>
      <c r="B1879" s="8">
        <v>6</v>
      </c>
      <c r="C1879">
        <v>0.84</v>
      </c>
      <c r="D1879" t="s">
        <v>322</v>
      </c>
    </row>
    <row r="1880" spans="1:15" x14ac:dyDescent="0.2">
      <c r="A1880" s="1">
        <v>2</v>
      </c>
      <c r="B1880" s="8">
        <v>11</v>
      </c>
      <c r="C1880">
        <v>1.87</v>
      </c>
      <c r="D1880" t="s">
        <v>80</v>
      </c>
      <c r="O1880" s="6"/>
    </row>
    <row r="1881" spans="1:15" x14ac:dyDescent="0.2">
      <c r="A1881" s="1">
        <v>3</v>
      </c>
      <c r="B1881" s="8">
        <v>10</v>
      </c>
      <c r="C1881">
        <v>2.08</v>
      </c>
      <c r="D1881" t="s">
        <v>80</v>
      </c>
    </row>
    <row r="1882" spans="1:15" x14ac:dyDescent="0.2">
      <c r="A1882" s="8">
        <v>5</v>
      </c>
      <c r="B1882" s="8">
        <v>12</v>
      </c>
      <c r="C1882">
        <v>1.36</v>
      </c>
      <c r="D1882" t="s">
        <v>80</v>
      </c>
    </row>
    <row r="1883" spans="1:15" x14ac:dyDescent="0.2">
      <c r="A1883" s="8">
        <v>6</v>
      </c>
      <c r="B1883" s="8">
        <v>13</v>
      </c>
      <c r="C1883">
        <v>2.82</v>
      </c>
      <c r="D1883" t="s">
        <v>80</v>
      </c>
    </row>
    <row r="1884" spans="1:15" x14ac:dyDescent="0.2">
      <c r="A1884" s="8">
        <v>8</v>
      </c>
      <c r="B1884" s="8">
        <v>11</v>
      </c>
      <c r="C1884">
        <v>0.75</v>
      </c>
      <c r="D1884" t="s">
        <v>80</v>
      </c>
    </row>
    <row r="1885" spans="1:15" x14ac:dyDescent="0.2">
      <c r="A1885" s="8">
        <v>12</v>
      </c>
      <c r="B1885" s="8">
        <v>12</v>
      </c>
      <c r="C1885">
        <v>1.1399999999999999</v>
      </c>
      <c r="D1885" t="s">
        <v>80</v>
      </c>
    </row>
    <row r="1886" spans="1:15" x14ac:dyDescent="0.2">
      <c r="A1886" s="8">
        <v>25</v>
      </c>
      <c r="B1886" s="8">
        <v>10</v>
      </c>
      <c r="C1886">
        <v>1.58</v>
      </c>
      <c r="D1886" t="s">
        <v>80</v>
      </c>
    </row>
    <row r="1887" spans="1:15" x14ac:dyDescent="0.2">
      <c r="A1887" s="8">
        <v>26</v>
      </c>
      <c r="B1887" s="8">
        <v>7</v>
      </c>
      <c r="C1887">
        <v>2.4500000000000002</v>
      </c>
      <c r="D1887" t="s">
        <v>80</v>
      </c>
    </row>
    <row r="1888" spans="1:15" x14ac:dyDescent="0.2">
      <c r="A1888" s="8">
        <v>27</v>
      </c>
      <c r="B1888" s="8">
        <v>9</v>
      </c>
      <c r="C1888">
        <v>4.0199999999999996</v>
      </c>
      <c r="D1888" t="s">
        <v>80</v>
      </c>
    </row>
    <row r="1889" spans="1:4" x14ac:dyDescent="0.2">
      <c r="A1889" s="8">
        <v>28</v>
      </c>
      <c r="B1889" s="8">
        <v>8</v>
      </c>
      <c r="C1889">
        <v>0.92</v>
      </c>
      <c r="D1889" t="s">
        <v>80</v>
      </c>
    </row>
    <row r="1890" spans="1:4" x14ac:dyDescent="0.2">
      <c r="A1890" s="8">
        <v>29</v>
      </c>
      <c r="B1890" s="8">
        <v>10</v>
      </c>
      <c r="C1890">
        <v>3.32</v>
      </c>
      <c r="D1890" t="s">
        <v>80</v>
      </c>
    </row>
    <row r="1891" spans="1:4" x14ac:dyDescent="0.2">
      <c r="A1891" s="8">
        <v>30</v>
      </c>
      <c r="B1891" s="8">
        <v>12</v>
      </c>
      <c r="C1891">
        <v>4.7699999999999996</v>
      </c>
      <c r="D1891" t="s">
        <v>80</v>
      </c>
    </row>
    <row r="1892" spans="1:4" x14ac:dyDescent="0.2">
      <c r="A1892" s="8">
        <v>33</v>
      </c>
      <c r="B1892" s="8">
        <v>7</v>
      </c>
      <c r="C1892">
        <v>1.04</v>
      </c>
      <c r="D1892" t="s">
        <v>80</v>
      </c>
    </row>
    <row r="1893" spans="1:4" x14ac:dyDescent="0.2">
      <c r="A1893" s="8">
        <v>35</v>
      </c>
      <c r="B1893" s="8">
        <v>10</v>
      </c>
      <c r="C1893">
        <v>0.73</v>
      </c>
      <c r="D1893" t="s">
        <v>80</v>
      </c>
    </row>
    <row r="1894" spans="1:4" x14ac:dyDescent="0.2">
      <c r="A1894" s="8">
        <v>36</v>
      </c>
      <c r="B1894" s="8">
        <v>9</v>
      </c>
      <c r="C1894">
        <v>0.66</v>
      </c>
      <c r="D1894" t="s">
        <v>80</v>
      </c>
    </row>
    <row r="1895" spans="1:4" x14ac:dyDescent="0.2">
      <c r="A1895" s="8">
        <v>41</v>
      </c>
      <c r="B1895" s="8">
        <v>12</v>
      </c>
      <c r="C1895">
        <v>1.36</v>
      </c>
      <c r="D1895" t="s">
        <v>80</v>
      </c>
    </row>
    <row r="1896" spans="1:4" x14ac:dyDescent="0.2">
      <c r="A1896" s="8">
        <v>49</v>
      </c>
      <c r="B1896" s="8">
        <v>11</v>
      </c>
      <c r="C1896">
        <v>3.05</v>
      </c>
      <c r="D1896" t="s">
        <v>80</v>
      </c>
    </row>
    <row r="1897" spans="1:4" x14ac:dyDescent="0.2">
      <c r="A1897" s="8">
        <v>50</v>
      </c>
      <c r="B1897" s="8">
        <v>11</v>
      </c>
      <c r="C1897">
        <v>5.41</v>
      </c>
      <c r="D1897" t="s">
        <v>80</v>
      </c>
    </row>
    <row r="1898" spans="1:4" x14ac:dyDescent="0.2">
      <c r="A1898" s="8">
        <v>51</v>
      </c>
      <c r="B1898" s="8">
        <v>12</v>
      </c>
      <c r="C1898">
        <v>2.2200000000000002</v>
      </c>
      <c r="D1898" t="s">
        <v>80</v>
      </c>
    </row>
    <row r="1899" spans="1:4" x14ac:dyDescent="0.2">
      <c r="A1899" s="8">
        <v>52</v>
      </c>
      <c r="B1899" s="8">
        <v>15</v>
      </c>
      <c r="C1899">
        <v>1.41</v>
      </c>
      <c r="D1899" t="s">
        <v>80</v>
      </c>
    </row>
    <row r="1900" spans="1:4" x14ac:dyDescent="0.2">
      <c r="A1900" s="8">
        <v>53</v>
      </c>
      <c r="B1900" s="8">
        <v>12</v>
      </c>
      <c r="C1900">
        <v>5.38</v>
      </c>
      <c r="D1900" t="s">
        <v>80</v>
      </c>
    </row>
    <row r="1901" spans="1:4" x14ac:dyDescent="0.2">
      <c r="A1901" s="8">
        <v>54</v>
      </c>
      <c r="B1901" s="8">
        <v>12</v>
      </c>
      <c r="C1901">
        <v>3.29</v>
      </c>
      <c r="D1901" t="s">
        <v>80</v>
      </c>
    </row>
    <row r="1902" spans="1:4" x14ac:dyDescent="0.2">
      <c r="A1902" s="8">
        <v>55</v>
      </c>
      <c r="B1902" s="8">
        <v>13</v>
      </c>
      <c r="C1902">
        <v>2.2599999999999998</v>
      </c>
      <c r="D1902" t="s">
        <v>80</v>
      </c>
    </row>
    <row r="1903" spans="1:4" x14ac:dyDescent="0.2">
      <c r="A1903" s="8">
        <v>56</v>
      </c>
      <c r="B1903" s="8">
        <v>10</v>
      </c>
      <c r="C1903">
        <v>2.04</v>
      </c>
      <c r="D1903" t="s">
        <v>80</v>
      </c>
    </row>
    <row r="1904" spans="1:4" x14ac:dyDescent="0.2">
      <c r="A1904" s="8">
        <v>57</v>
      </c>
      <c r="B1904" s="8">
        <v>9</v>
      </c>
      <c r="C1904">
        <v>2.21</v>
      </c>
      <c r="D1904" t="s">
        <v>80</v>
      </c>
    </row>
    <row r="1905" spans="1:15" x14ac:dyDescent="0.2">
      <c r="A1905" s="8">
        <v>58</v>
      </c>
      <c r="B1905" s="8">
        <v>16</v>
      </c>
      <c r="C1905">
        <v>1.49</v>
      </c>
      <c r="D1905" t="s">
        <v>80</v>
      </c>
    </row>
    <row r="1906" spans="1:15" x14ac:dyDescent="0.2">
      <c r="A1906" s="8">
        <v>59</v>
      </c>
      <c r="B1906" s="8">
        <v>12</v>
      </c>
      <c r="C1906">
        <v>1.92</v>
      </c>
      <c r="D1906" t="s">
        <v>80</v>
      </c>
    </row>
    <row r="1907" spans="1:15" x14ac:dyDescent="0.2">
      <c r="A1907" s="8">
        <v>61</v>
      </c>
      <c r="B1907" s="8">
        <v>12</v>
      </c>
      <c r="C1907">
        <v>0.67</v>
      </c>
      <c r="D1907" t="s">
        <v>80</v>
      </c>
    </row>
    <row r="1908" spans="1:15" x14ac:dyDescent="0.2">
      <c r="A1908" s="8">
        <v>62</v>
      </c>
      <c r="B1908" s="8">
        <v>12</v>
      </c>
      <c r="C1908">
        <v>1.84</v>
      </c>
      <c r="D1908" t="s">
        <v>80</v>
      </c>
    </row>
    <row r="1909" spans="1:15" x14ac:dyDescent="0.2">
      <c r="A1909" s="1">
        <v>2</v>
      </c>
      <c r="B1909" s="9" t="s">
        <v>12</v>
      </c>
      <c r="C1909" t="s">
        <v>13</v>
      </c>
      <c r="D1909" t="s">
        <v>67</v>
      </c>
      <c r="O1909" s="6"/>
    </row>
    <row r="1910" spans="1:15" x14ac:dyDescent="0.2">
      <c r="A1910" s="1">
        <v>3</v>
      </c>
      <c r="B1910" s="8" t="s">
        <v>12</v>
      </c>
      <c r="C1910" t="s">
        <v>13</v>
      </c>
      <c r="D1910" t="s">
        <v>67</v>
      </c>
    </row>
    <row r="1911" spans="1:15" x14ac:dyDescent="0.2">
      <c r="A1911" s="8">
        <v>4</v>
      </c>
      <c r="B1911" s="8" t="s">
        <v>12</v>
      </c>
      <c r="C1911" t="s">
        <v>13</v>
      </c>
      <c r="D1911" t="s">
        <v>67</v>
      </c>
    </row>
    <row r="1912" spans="1:15" x14ac:dyDescent="0.2">
      <c r="A1912" s="8">
        <v>5</v>
      </c>
      <c r="B1912" s="8" t="s">
        <v>12</v>
      </c>
      <c r="C1912" t="s">
        <v>13</v>
      </c>
      <c r="D1912" t="s">
        <v>67</v>
      </c>
    </row>
    <row r="1913" spans="1:15" x14ac:dyDescent="0.2">
      <c r="A1913" s="8">
        <v>6</v>
      </c>
      <c r="B1913" s="8" t="s">
        <v>12</v>
      </c>
      <c r="C1913" t="s">
        <v>13</v>
      </c>
      <c r="D1913" t="s">
        <v>67</v>
      </c>
    </row>
    <row r="1914" spans="1:15" x14ac:dyDescent="0.2">
      <c r="A1914" s="8">
        <v>7</v>
      </c>
      <c r="B1914" s="8" t="s">
        <v>12</v>
      </c>
      <c r="C1914" t="s">
        <v>13</v>
      </c>
      <c r="D1914" t="s">
        <v>67</v>
      </c>
    </row>
    <row r="1915" spans="1:15" x14ac:dyDescent="0.2">
      <c r="A1915" s="8">
        <v>8</v>
      </c>
      <c r="B1915" s="8" t="s">
        <v>12</v>
      </c>
      <c r="C1915" t="s">
        <v>13</v>
      </c>
      <c r="D1915" t="s">
        <v>67</v>
      </c>
    </row>
    <row r="1916" spans="1:15" x14ac:dyDescent="0.2">
      <c r="A1916" s="8">
        <v>9</v>
      </c>
      <c r="B1916" s="8" t="s">
        <v>12</v>
      </c>
      <c r="C1916" t="s">
        <v>13</v>
      </c>
      <c r="D1916" t="s">
        <v>67</v>
      </c>
    </row>
    <row r="1917" spans="1:15" x14ac:dyDescent="0.2">
      <c r="A1917" s="8">
        <v>10</v>
      </c>
      <c r="B1917" s="8" t="s">
        <v>12</v>
      </c>
      <c r="C1917" t="s">
        <v>13</v>
      </c>
      <c r="D1917" t="s">
        <v>67</v>
      </c>
    </row>
    <row r="1918" spans="1:15" x14ac:dyDescent="0.2">
      <c r="A1918" s="8">
        <v>11</v>
      </c>
      <c r="B1918" s="8" t="s">
        <v>12</v>
      </c>
      <c r="C1918" t="s">
        <v>13</v>
      </c>
      <c r="D1918" t="s">
        <v>67</v>
      </c>
    </row>
    <row r="1919" spans="1:15" x14ac:dyDescent="0.2">
      <c r="A1919" s="8">
        <v>12</v>
      </c>
      <c r="B1919" s="8" t="s">
        <v>12</v>
      </c>
      <c r="C1919" t="s">
        <v>13</v>
      </c>
      <c r="D1919" t="s">
        <v>67</v>
      </c>
    </row>
    <row r="1920" spans="1:15" x14ac:dyDescent="0.2">
      <c r="A1920" s="8">
        <v>13</v>
      </c>
      <c r="B1920" s="8" t="s">
        <v>12</v>
      </c>
      <c r="C1920" t="s">
        <v>13</v>
      </c>
      <c r="D1920" t="s">
        <v>67</v>
      </c>
    </row>
    <row r="1921" spans="1:4" x14ac:dyDescent="0.2">
      <c r="A1921" s="8">
        <v>14</v>
      </c>
      <c r="B1921" s="8" t="s">
        <v>12</v>
      </c>
      <c r="C1921" t="s">
        <v>13</v>
      </c>
      <c r="D1921" t="s">
        <v>67</v>
      </c>
    </row>
    <row r="1922" spans="1:4" x14ac:dyDescent="0.2">
      <c r="A1922" s="8">
        <v>15</v>
      </c>
      <c r="B1922" s="8" t="s">
        <v>12</v>
      </c>
      <c r="C1922" t="s">
        <v>13</v>
      </c>
      <c r="D1922" t="s">
        <v>67</v>
      </c>
    </row>
    <row r="1923" spans="1:4" x14ac:dyDescent="0.2">
      <c r="A1923" s="8">
        <v>16</v>
      </c>
      <c r="B1923" s="8" t="s">
        <v>12</v>
      </c>
      <c r="C1923" t="s">
        <v>13</v>
      </c>
      <c r="D1923" t="s">
        <v>67</v>
      </c>
    </row>
    <row r="1924" spans="1:4" x14ac:dyDescent="0.2">
      <c r="A1924" s="8">
        <v>17</v>
      </c>
      <c r="B1924" s="8" t="s">
        <v>12</v>
      </c>
      <c r="C1924" t="s">
        <v>13</v>
      </c>
      <c r="D1924" t="s">
        <v>67</v>
      </c>
    </row>
    <row r="1925" spans="1:4" x14ac:dyDescent="0.2">
      <c r="A1925" s="8">
        <v>18</v>
      </c>
      <c r="B1925" s="8" t="s">
        <v>12</v>
      </c>
      <c r="C1925" t="s">
        <v>13</v>
      </c>
      <c r="D1925" t="s">
        <v>67</v>
      </c>
    </row>
    <row r="1926" spans="1:4" x14ac:dyDescent="0.2">
      <c r="A1926" s="8">
        <v>19</v>
      </c>
      <c r="B1926" s="8" t="s">
        <v>12</v>
      </c>
      <c r="C1926" t="s">
        <v>13</v>
      </c>
      <c r="D1926" t="s">
        <v>67</v>
      </c>
    </row>
    <row r="1927" spans="1:4" x14ac:dyDescent="0.2">
      <c r="A1927" s="8">
        <v>20</v>
      </c>
      <c r="B1927" s="8" t="s">
        <v>12</v>
      </c>
      <c r="C1927" t="s">
        <v>13</v>
      </c>
      <c r="D1927" t="s">
        <v>67</v>
      </c>
    </row>
    <row r="1928" spans="1:4" x14ac:dyDescent="0.2">
      <c r="A1928" s="8">
        <v>21</v>
      </c>
      <c r="B1928" s="8" t="s">
        <v>12</v>
      </c>
      <c r="C1928" t="s">
        <v>13</v>
      </c>
      <c r="D1928" t="s">
        <v>67</v>
      </c>
    </row>
    <row r="1929" spans="1:4" x14ac:dyDescent="0.2">
      <c r="A1929" s="8">
        <v>22</v>
      </c>
      <c r="B1929" s="8" t="s">
        <v>12</v>
      </c>
      <c r="C1929" t="s">
        <v>13</v>
      </c>
      <c r="D1929" t="s">
        <v>67</v>
      </c>
    </row>
    <row r="1930" spans="1:4" x14ac:dyDescent="0.2">
      <c r="A1930" s="8">
        <v>23</v>
      </c>
      <c r="B1930" s="8" t="s">
        <v>12</v>
      </c>
      <c r="C1930" t="s">
        <v>13</v>
      </c>
      <c r="D1930" t="s">
        <v>67</v>
      </c>
    </row>
    <row r="1931" spans="1:4" x14ac:dyDescent="0.2">
      <c r="A1931" s="8">
        <v>24</v>
      </c>
      <c r="B1931" s="8" t="s">
        <v>12</v>
      </c>
      <c r="C1931" t="s">
        <v>13</v>
      </c>
      <c r="D1931" t="s">
        <v>67</v>
      </c>
    </row>
    <row r="1932" spans="1:4" x14ac:dyDescent="0.2">
      <c r="A1932" s="8">
        <v>25</v>
      </c>
      <c r="B1932" s="8" t="s">
        <v>12</v>
      </c>
      <c r="C1932" t="s">
        <v>13</v>
      </c>
      <c r="D1932" t="s">
        <v>67</v>
      </c>
    </row>
    <row r="1933" spans="1:4" x14ac:dyDescent="0.2">
      <c r="A1933" s="8">
        <v>26</v>
      </c>
      <c r="B1933" s="8" t="s">
        <v>12</v>
      </c>
      <c r="C1933" t="s">
        <v>13</v>
      </c>
      <c r="D1933" t="s">
        <v>67</v>
      </c>
    </row>
    <row r="1934" spans="1:4" x14ac:dyDescent="0.2">
      <c r="A1934" s="8">
        <v>27</v>
      </c>
      <c r="B1934" s="8" t="s">
        <v>12</v>
      </c>
      <c r="C1934" t="s">
        <v>13</v>
      </c>
      <c r="D1934" t="s">
        <v>67</v>
      </c>
    </row>
    <row r="1935" spans="1:4" x14ac:dyDescent="0.2">
      <c r="A1935" s="8">
        <v>28</v>
      </c>
      <c r="B1935" s="8" t="s">
        <v>12</v>
      </c>
      <c r="C1935" t="s">
        <v>13</v>
      </c>
      <c r="D1935" t="s">
        <v>67</v>
      </c>
    </row>
    <row r="1936" spans="1:4" x14ac:dyDescent="0.2">
      <c r="A1936" s="8">
        <v>29</v>
      </c>
      <c r="B1936" s="8" t="s">
        <v>12</v>
      </c>
      <c r="C1936" t="s">
        <v>13</v>
      </c>
      <c r="D1936" t="s">
        <v>67</v>
      </c>
    </row>
    <row r="1937" spans="1:4" x14ac:dyDescent="0.2">
      <c r="A1937" s="8">
        <v>30</v>
      </c>
      <c r="B1937" s="8" t="s">
        <v>12</v>
      </c>
      <c r="C1937" t="s">
        <v>13</v>
      </c>
      <c r="D1937" t="s">
        <v>67</v>
      </c>
    </row>
    <row r="1938" spans="1:4" x14ac:dyDescent="0.2">
      <c r="A1938" s="8">
        <v>31</v>
      </c>
      <c r="B1938" s="8" t="s">
        <v>12</v>
      </c>
      <c r="C1938" t="s">
        <v>13</v>
      </c>
      <c r="D1938" t="s">
        <v>67</v>
      </c>
    </row>
    <row r="1939" spans="1:4" x14ac:dyDescent="0.2">
      <c r="A1939" s="8">
        <v>32</v>
      </c>
      <c r="B1939" s="8" t="s">
        <v>12</v>
      </c>
      <c r="C1939" t="s">
        <v>13</v>
      </c>
      <c r="D1939" t="s">
        <v>67</v>
      </c>
    </row>
    <row r="1940" spans="1:4" x14ac:dyDescent="0.2">
      <c r="A1940" s="8">
        <v>33</v>
      </c>
      <c r="B1940" s="8" t="s">
        <v>12</v>
      </c>
      <c r="C1940" t="s">
        <v>13</v>
      </c>
      <c r="D1940" t="s">
        <v>67</v>
      </c>
    </row>
    <row r="1941" spans="1:4" x14ac:dyDescent="0.2">
      <c r="A1941" s="8">
        <v>34</v>
      </c>
      <c r="B1941" s="8" t="s">
        <v>12</v>
      </c>
      <c r="C1941" t="s">
        <v>13</v>
      </c>
      <c r="D1941" t="s">
        <v>67</v>
      </c>
    </row>
    <row r="1942" spans="1:4" x14ac:dyDescent="0.2">
      <c r="A1942" s="8">
        <v>35</v>
      </c>
      <c r="B1942" s="8" t="s">
        <v>12</v>
      </c>
      <c r="C1942" t="s">
        <v>13</v>
      </c>
      <c r="D1942" t="s">
        <v>67</v>
      </c>
    </row>
    <row r="1943" spans="1:4" x14ac:dyDescent="0.2">
      <c r="A1943" s="8">
        <v>36</v>
      </c>
      <c r="B1943" s="8" t="s">
        <v>12</v>
      </c>
      <c r="C1943" t="s">
        <v>13</v>
      </c>
      <c r="D1943" t="s">
        <v>67</v>
      </c>
    </row>
    <row r="1944" spans="1:4" x14ac:dyDescent="0.2">
      <c r="A1944" s="8">
        <v>37</v>
      </c>
      <c r="B1944" s="8" t="s">
        <v>12</v>
      </c>
      <c r="C1944" t="s">
        <v>13</v>
      </c>
      <c r="D1944" t="s">
        <v>67</v>
      </c>
    </row>
    <row r="1945" spans="1:4" x14ac:dyDescent="0.2">
      <c r="A1945" s="8">
        <v>38</v>
      </c>
      <c r="B1945" s="8" t="s">
        <v>12</v>
      </c>
      <c r="C1945" t="s">
        <v>13</v>
      </c>
      <c r="D1945" t="s">
        <v>67</v>
      </c>
    </row>
    <row r="1946" spans="1:4" x14ac:dyDescent="0.2">
      <c r="A1946" s="8">
        <v>39</v>
      </c>
      <c r="B1946" s="8" t="s">
        <v>12</v>
      </c>
      <c r="C1946" t="s">
        <v>13</v>
      </c>
      <c r="D1946" t="s">
        <v>67</v>
      </c>
    </row>
    <row r="1947" spans="1:4" x14ac:dyDescent="0.2">
      <c r="A1947" s="8">
        <v>40</v>
      </c>
      <c r="B1947" s="8" t="s">
        <v>12</v>
      </c>
      <c r="C1947" t="s">
        <v>13</v>
      </c>
      <c r="D1947" t="s">
        <v>67</v>
      </c>
    </row>
    <row r="1948" spans="1:4" x14ac:dyDescent="0.2">
      <c r="A1948" s="8">
        <v>41</v>
      </c>
      <c r="B1948" s="8" t="s">
        <v>12</v>
      </c>
      <c r="C1948" t="s">
        <v>13</v>
      </c>
      <c r="D1948" t="s">
        <v>67</v>
      </c>
    </row>
    <row r="1949" spans="1:4" x14ac:dyDescent="0.2">
      <c r="A1949" s="8">
        <v>42</v>
      </c>
      <c r="B1949" s="8" t="s">
        <v>12</v>
      </c>
      <c r="C1949" t="s">
        <v>13</v>
      </c>
      <c r="D1949" t="s">
        <v>67</v>
      </c>
    </row>
    <row r="1950" spans="1:4" x14ac:dyDescent="0.2">
      <c r="A1950" s="8">
        <v>43</v>
      </c>
      <c r="B1950" s="8" t="s">
        <v>12</v>
      </c>
      <c r="C1950" t="s">
        <v>13</v>
      </c>
      <c r="D1950" t="s">
        <v>67</v>
      </c>
    </row>
    <row r="1951" spans="1:4" x14ac:dyDescent="0.2">
      <c r="A1951" s="8">
        <v>44</v>
      </c>
      <c r="B1951" s="8" t="s">
        <v>12</v>
      </c>
      <c r="C1951" t="s">
        <v>13</v>
      </c>
      <c r="D1951" t="s">
        <v>67</v>
      </c>
    </row>
    <row r="1952" spans="1:4" x14ac:dyDescent="0.2">
      <c r="A1952" s="8">
        <v>45</v>
      </c>
      <c r="B1952" s="8" t="s">
        <v>12</v>
      </c>
      <c r="C1952" t="s">
        <v>13</v>
      </c>
      <c r="D1952" t="s">
        <v>67</v>
      </c>
    </row>
    <row r="1953" spans="1:4" x14ac:dyDescent="0.2">
      <c r="A1953" s="8">
        <v>46</v>
      </c>
      <c r="B1953" s="8" t="s">
        <v>12</v>
      </c>
      <c r="C1953" t="s">
        <v>13</v>
      </c>
      <c r="D1953" t="s">
        <v>67</v>
      </c>
    </row>
    <row r="1954" spans="1:4" x14ac:dyDescent="0.2">
      <c r="A1954" s="8">
        <v>47</v>
      </c>
      <c r="B1954" s="8" t="s">
        <v>12</v>
      </c>
      <c r="C1954" t="s">
        <v>13</v>
      </c>
      <c r="D1954" t="s">
        <v>67</v>
      </c>
    </row>
    <row r="1955" spans="1:4" x14ac:dyDescent="0.2">
      <c r="A1955" s="8">
        <v>48</v>
      </c>
      <c r="B1955" s="8" t="s">
        <v>12</v>
      </c>
      <c r="C1955" t="s">
        <v>13</v>
      </c>
      <c r="D1955" t="s">
        <v>67</v>
      </c>
    </row>
    <row r="1956" spans="1:4" x14ac:dyDescent="0.2">
      <c r="A1956" s="8">
        <v>49</v>
      </c>
      <c r="B1956" s="8" t="s">
        <v>12</v>
      </c>
      <c r="C1956" t="s">
        <v>13</v>
      </c>
      <c r="D1956" t="s">
        <v>67</v>
      </c>
    </row>
    <row r="1957" spans="1:4" x14ac:dyDescent="0.2">
      <c r="A1957" s="8">
        <v>50</v>
      </c>
      <c r="B1957" s="8" t="s">
        <v>12</v>
      </c>
      <c r="C1957" t="s">
        <v>13</v>
      </c>
      <c r="D1957" t="s">
        <v>67</v>
      </c>
    </row>
    <row r="1958" spans="1:4" x14ac:dyDescent="0.2">
      <c r="A1958" s="8">
        <v>51</v>
      </c>
      <c r="B1958" s="8" t="s">
        <v>12</v>
      </c>
      <c r="C1958" t="s">
        <v>13</v>
      </c>
      <c r="D1958" t="s">
        <v>67</v>
      </c>
    </row>
    <row r="1959" spans="1:4" x14ac:dyDescent="0.2">
      <c r="A1959" s="8">
        <v>52</v>
      </c>
      <c r="B1959" s="8" t="s">
        <v>12</v>
      </c>
      <c r="C1959" t="s">
        <v>13</v>
      </c>
      <c r="D1959" t="s">
        <v>67</v>
      </c>
    </row>
    <row r="1960" spans="1:4" x14ac:dyDescent="0.2">
      <c r="A1960" s="8">
        <v>53</v>
      </c>
      <c r="B1960" s="8" t="s">
        <v>12</v>
      </c>
      <c r="C1960" t="s">
        <v>13</v>
      </c>
      <c r="D1960" t="s">
        <v>67</v>
      </c>
    </row>
    <row r="1961" spans="1:4" x14ac:dyDescent="0.2">
      <c r="A1961" s="8">
        <v>54</v>
      </c>
      <c r="B1961" s="8" t="s">
        <v>12</v>
      </c>
      <c r="C1961" t="s">
        <v>13</v>
      </c>
      <c r="D1961" t="s">
        <v>67</v>
      </c>
    </row>
    <row r="1962" spans="1:4" x14ac:dyDescent="0.2">
      <c r="A1962" s="8">
        <v>55</v>
      </c>
      <c r="B1962" s="8" t="s">
        <v>12</v>
      </c>
      <c r="C1962" t="s">
        <v>13</v>
      </c>
      <c r="D1962" t="s">
        <v>67</v>
      </c>
    </row>
    <row r="1963" spans="1:4" x14ac:dyDescent="0.2">
      <c r="A1963" s="8">
        <v>56</v>
      </c>
      <c r="B1963" s="8" t="s">
        <v>12</v>
      </c>
      <c r="C1963" t="s">
        <v>13</v>
      </c>
      <c r="D1963" t="s">
        <v>67</v>
      </c>
    </row>
    <row r="1964" spans="1:4" x14ac:dyDescent="0.2">
      <c r="A1964" s="8">
        <v>57</v>
      </c>
      <c r="B1964" s="8" t="s">
        <v>12</v>
      </c>
      <c r="C1964" t="s">
        <v>13</v>
      </c>
      <c r="D1964" t="s">
        <v>67</v>
      </c>
    </row>
    <row r="1965" spans="1:4" x14ac:dyDescent="0.2">
      <c r="A1965" s="8">
        <v>58</v>
      </c>
      <c r="B1965" s="8" t="s">
        <v>12</v>
      </c>
      <c r="C1965" t="s">
        <v>13</v>
      </c>
      <c r="D1965" t="s">
        <v>67</v>
      </c>
    </row>
    <row r="1966" spans="1:4" x14ac:dyDescent="0.2">
      <c r="A1966" s="8">
        <v>59</v>
      </c>
      <c r="B1966" s="8" t="s">
        <v>12</v>
      </c>
      <c r="C1966" t="s">
        <v>13</v>
      </c>
      <c r="D1966" t="s">
        <v>67</v>
      </c>
    </row>
    <row r="1967" spans="1:4" x14ac:dyDescent="0.2">
      <c r="A1967" s="8">
        <v>60</v>
      </c>
      <c r="B1967" s="8" t="s">
        <v>12</v>
      </c>
      <c r="C1967" t="s">
        <v>13</v>
      </c>
      <c r="D1967" t="s">
        <v>67</v>
      </c>
    </row>
    <row r="1968" spans="1:4" x14ac:dyDescent="0.2">
      <c r="A1968" s="8">
        <v>61</v>
      </c>
      <c r="B1968" s="8" t="s">
        <v>12</v>
      </c>
      <c r="C1968" t="s">
        <v>13</v>
      </c>
      <c r="D1968" t="s">
        <v>67</v>
      </c>
    </row>
    <row r="1969" spans="1:6" x14ac:dyDescent="0.2">
      <c r="A1969" s="8">
        <v>62</v>
      </c>
      <c r="B1969" s="8" t="s">
        <v>12</v>
      </c>
      <c r="C1969" t="s">
        <v>13</v>
      </c>
      <c r="D1969" t="s">
        <v>67</v>
      </c>
    </row>
    <row r="1970" spans="1:6" x14ac:dyDescent="0.2">
      <c r="A1970" s="8">
        <v>63</v>
      </c>
      <c r="B1970" s="8" t="s">
        <v>12</v>
      </c>
      <c r="C1970" t="s">
        <v>13</v>
      </c>
      <c r="D1970" t="s">
        <v>67</v>
      </c>
    </row>
    <row r="1971" spans="1:6" x14ac:dyDescent="0.2">
      <c r="A1971" s="8">
        <v>64</v>
      </c>
      <c r="B1971" s="8" t="s">
        <v>12</v>
      </c>
      <c r="C1971" t="s">
        <v>13</v>
      </c>
      <c r="D1971" t="s">
        <v>67</v>
      </c>
    </row>
    <row r="1972" spans="1:6" x14ac:dyDescent="0.2">
      <c r="A1972" s="8">
        <v>65</v>
      </c>
      <c r="B1972" s="8" t="s">
        <v>12</v>
      </c>
      <c r="C1972" t="s">
        <v>13</v>
      </c>
      <c r="D1972" t="s">
        <v>67</v>
      </c>
    </row>
    <row r="1973" spans="1:6" x14ac:dyDescent="0.2">
      <c r="A1973" s="8">
        <v>66</v>
      </c>
      <c r="B1973" s="8" t="s">
        <v>12</v>
      </c>
      <c r="C1973" t="s">
        <v>13</v>
      </c>
      <c r="D1973" t="s">
        <v>67</v>
      </c>
    </row>
    <row r="1974" spans="1:6" x14ac:dyDescent="0.2">
      <c r="A1974" s="8">
        <v>67</v>
      </c>
      <c r="B1974" s="8" t="s">
        <v>12</v>
      </c>
      <c r="C1974" t="s">
        <v>13</v>
      </c>
      <c r="D1974" t="s">
        <v>67</v>
      </c>
    </row>
    <row r="1975" spans="1:6" x14ac:dyDescent="0.2">
      <c r="A1975" s="8">
        <v>68</v>
      </c>
      <c r="B1975" s="8" t="s">
        <v>12</v>
      </c>
      <c r="C1975" t="s">
        <v>13</v>
      </c>
      <c r="D1975" t="s">
        <v>67</v>
      </c>
    </row>
    <row r="1976" spans="1:6" x14ac:dyDescent="0.2">
      <c r="A1976" s="8">
        <v>69</v>
      </c>
      <c r="B1976" s="8" t="s">
        <v>12</v>
      </c>
      <c r="C1976" t="s">
        <v>13</v>
      </c>
      <c r="D1976" t="s">
        <v>67</v>
      </c>
    </row>
    <row r="1977" spans="1:6" x14ac:dyDescent="0.2">
      <c r="A1977" s="8">
        <v>70</v>
      </c>
      <c r="B1977" s="8" t="s">
        <v>12</v>
      </c>
      <c r="C1977" t="s">
        <v>13</v>
      </c>
      <c r="D1977" t="s">
        <v>67</v>
      </c>
    </row>
    <row r="1978" spans="1:6" x14ac:dyDescent="0.2">
      <c r="A1978" s="8">
        <v>71</v>
      </c>
      <c r="B1978" s="8" t="s">
        <v>12</v>
      </c>
      <c r="C1978" t="s">
        <v>13</v>
      </c>
      <c r="D1978" t="s">
        <v>67</v>
      </c>
    </row>
    <row r="1979" spans="1:6" x14ac:dyDescent="0.2">
      <c r="A1979" s="8">
        <v>72</v>
      </c>
      <c r="B1979" s="8" t="s">
        <v>12</v>
      </c>
      <c r="C1979" t="s">
        <v>13</v>
      </c>
      <c r="D1979" t="s">
        <v>67</v>
      </c>
    </row>
    <row r="1980" spans="1:6" x14ac:dyDescent="0.2">
      <c r="A1980" s="8">
        <v>37</v>
      </c>
      <c r="B1980" s="8">
        <v>2</v>
      </c>
      <c r="C1980">
        <v>0.36</v>
      </c>
      <c r="E1980" t="s">
        <v>134</v>
      </c>
      <c r="F1980" t="s">
        <v>135</v>
      </c>
    </row>
    <row r="1981" spans="1:6" x14ac:dyDescent="0.2">
      <c r="A1981" s="8">
        <v>37</v>
      </c>
      <c r="B1981" s="8">
        <v>3</v>
      </c>
      <c r="C1981">
        <v>0.79</v>
      </c>
      <c r="E1981" t="s">
        <v>159</v>
      </c>
      <c r="F1981" t="s">
        <v>160</v>
      </c>
    </row>
    <row r="1982" spans="1:6" x14ac:dyDescent="0.2">
      <c r="A1982" s="8">
        <v>37</v>
      </c>
      <c r="B1982" s="8">
        <v>5</v>
      </c>
      <c r="C1982">
        <v>0.65</v>
      </c>
      <c r="E1982" t="s">
        <v>14</v>
      </c>
    </row>
    <row r="1983" spans="1:6" x14ac:dyDescent="0.2">
      <c r="A1983" s="8">
        <v>37</v>
      </c>
      <c r="B1983" s="8">
        <v>6</v>
      </c>
      <c r="C1983">
        <v>0.27</v>
      </c>
      <c r="E1983" t="s">
        <v>183</v>
      </c>
    </row>
    <row r="1984" spans="1:6" x14ac:dyDescent="0.2">
      <c r="A1984" s="8">
        <v>37</v>
      </c>
      <c r="B1984" s="8">
        <v>10</v>
      </c>
      <c r="C1984">
        <v>1.21</v>
      </c>
      <c r="E1984" t="s">
        <v>26</v>
      </c>
      <c r="F1984" t="s">
        <v>27</v>
      </c>
    </row>
    <row r="1985" spans="1:6" x14ac:dyDescent="0.2">
      <c r="A1985" s="8">
        <v>37</v>
      </c>
      <c r="B1985" s="8">
        <v>11</v>
      </c>
      <c r="C1985">
        <v>0.72</v>
      </c>
      <c r="E1985" t="s">
        <v>25</v>
      </c>
    </row>
    <row r="1986" spans="1:6" x14ac:dyDescent="0.2">
      <c r="A1986" s="8">
        <v>37</v>
      </c>
      <c r="B1986" s="8">
        <v>13</v>
      </c>
      <c r="C1986">
        <v>0.66</v>
      </c>
      <c r="E1986" t="s">
        <v>25</v>
      </c>
    </row>
    <row r="1987" spans="1:6" x14ac:dyDescent="0.2">
      <c r="A1987" s="8">
        <v>37</v>
      </c>
      <c r="B1987" s="8">
        <v>18</v>
      </c>
      <c r="C1987">
        <v>4.9000000000000004</v>
      </c>
      <c r="E1987" t="s">
        <v>48</v>
      </c>
      <c r="F1987" t="s">
        <v>109</v>
      </c>
    </row>
    <row r="1988" spans="1:6" x14ac:dyDescent="0.2">
      <c r="A1988" s="8">
        <v>37</v>
      </c>
      <c r="B1988" s="8">
        <v>19</v>
      </c>
      <c r="C1988">
        <v>5.45</v>
      </c>
      <c r="E1988" t="s">
        <v>38</v>
      </c>
      <c r="F1988" t="s">
        <v>39</v>
      </c>
    </row>
    <row r="1989" spans="1:6" x14ac:dyDescent="0.2">
      <c r="A1989" s="8">
        <v>37</v>
      </c>
      <c r="B1989" s="8">
        <v>22</v>
      </c>
      <c r="C1989">
        <v>0.26</v>
      </c>
      <c r="E1989" t="s">
        <v>129</v>
      </c>
    </row>
    <row r="1990" spans="1:6" x14ac:dyDescent="0.2">
      <c r="A1990" s="8">
        <v>38</v>
      </c>
      <c r="B1990" s="8">
        <v>3</v>
      </c>
      <c r="C1990">
        <v>0.8</v>
      </c>
      <c r="E1990" t="s">
        <v>159</v>
      </c>
      <c r="F1990" t="s">
        <v>160</v>
      </c>
    </row>
    <row r="1991" spans="1:6" x14ac:dyDescent="0.2">
      <c r="A1991" s="8">
        <v>38</v>
      </c>
      <c r="B1991" s="8">
        <v>8</v>
      </c>
      <c r="C1991">
        <v>0.8</v>
      </c>
      <c r="E1991" t="s">
        <v>25</v>
      </c>
    </row>
    <row r="1992" spans="1:6" x14ac:dyDescent="0.2">
      <c r="A1992" s="8">
        <v>38</v>
      </c>
      <c r="B1992" s="8">
        <v>10</v>
      </c>
      <c r="C1992">
        <v>0.57999999999999996</v>
      </c>
      <c r="E1992" t="s">
        <v>114</v>
      </c>
      <c r="F1992" t="s">
        <v>186</v>
      </c>
    </row>
    <row r="1993" spans="1:6" x14ac:dyDescent="0.2">
      <c r="A1993" s="8">
        <v>38</v>
      </c>
      <c r="B1993" s="8">
        <v>11</v>
      </c>
      <c r="C1993">
        <v>1.33</v>
      </c>
      <c r="E1993" t="s">
        <v>172</v>
      </c>
      <c r="F1993" t="s">
        <v>115</v>
      </c>
    </row>
    <row r="1994" spans="1:6" x14ac:dyDescent="0.2">
      <c r="A1994" s="8">
        <v>38</v>
      </c>
      <c r="B1994" s="8">
        <v>16</v>
      </c>
      <c r="C1994">
        <v>3.35</v>
      </c>
      <c r="E1994" t="s">
        <v>48</v>
      </c>
      <c r="F1994" t="s">
        <v>109</v>
      </c>
    </row>
    <row r="1995" spans="1:6" x14ac:dyDescent="0.2">
      <c r="A1995" s="8">
        <v>38</v>
      </c>
      <c r="B1995" s="8">
        <v>20</v>
      </c>
      <c r="C1995">
        <v>0.44</v>
      </c>
      <c r="E1995" t="s">
        <v>143</v>
      </c>
    </row>
    <row r="1996" spans="1:6" x14ac:dyDescent="0.2">
      <c r="A1996" s="8">
        <v>38</v>
      </c>
      <c r="B1996" s="8">
        <v>25</v>
      </c>
      <c r="C1996">
        <v>4.5</v>
      </c>
      <c r="E1996" t="s">
        <v>46</v>
      </c>
      <c r="F1996" t="s">
        <v>47</v>
      </c>
    </row>
    <row r="1997" spans="1:6" x14ac:dyDescent="0.2">
      <c r="A1997" s="8">
        <v>38</v>
      </c>
      <c r="B1997" s="8">
        <v>26</v>
      </c>
      <c r="C1997">
        <v>2.21</v>
      </c>
      <c r="E1997" t="s">
        <v>89</v>
      </c>
    </row>
    <row r="1998" spans="1:6" x14ac:dyDescent="0.2">
      <c r="A1998" s="8">
        <v>39</v>
      </c>
      <c r="B1998" s="8">
        <v>7</v>
      </c>
      <c r="C1998">
        <v>0.6</v>
      </c>
      <c r="E1998" t="s">
        <v>26</v>
      </c>
      <c r="F1998" t="s">
        <v>27</v>
      </c>
    </row>
    <row r="1999" spans="1:6" x14ac:dyDescent="0.2">
      <c r="A1999" s="8">
        <v>39</v>
      </c>
      <c r="B1999" s="8">
        <v>9</v>
      </c>
      <c r="C1999">
        <v>0.83</v>
      </c>
      <c r="E1999" t="s">
        <v>25</v>
      </c>
    </row>
    <row r="2000" spans="1:6" x14ac:dyDescent="0.2">
      <c r="A2000" s="8">
        <v>39</v>
      </c>
      <c r="B2000" s="8">
        <v>11</v>
      </c>
      <c r="C2000">
        <v>2.11</v>
      </c>
      <c r="E2000" t="s">
        <v>172</v>
      </c>
      <c r="F2000" t="s">
        <v>115</v>
      </c>
    </row>
    <row r="2001" spans="1:6" x14ac:dyDescent="0.2">
      <c r="A2001" s="8">
        <v>39</v>
      </c>
      <c r="B2001" s="8">
        <v>13</v>
      </c>
      <c r="C2001">
        <v>0.8</v>
      </c>
      <c r="E2001" t="s">
        <v>25</v>
      </c>
    </row>
    <row r="2002" spans="1:6" x14ac:dyDescent="0.2">
      <c r="A2002" s="8">
        <v>39</v>
      </c>
      <c r="B2002" s="8">
        <v>17</v>
      </c>
      <c r="C2002">
        <v>4.58</v>
      </c>
      <c r="E2002" t="s">
        <v>48</v>
      </c>
      <c r="F2002" t="s">
        <v>109</v>
      </c>
    </row>
    <row r="2003" spans="1:6" x14ac:dyDescent="0.2">
      <c r="A2003" s="8">
        <v>39</v>
      </c>
      <c r="B2003" s="8">
        <v>22</v>
      </c>
      <c r="C2003">
        <v>0.46</v>
      </c>
      <c r="E2003" t="s">
        <v>129</v>
      </c>
    </row>
    <row r="2004" spans="1:6" x14ac:dyDescent="0.2">
      <c r="A2004" s="8">
        <v>40</v>
      </c>
      <c r="B2004" s="8">
        <v>3</v>
      </c>
      <c r="C2004">
        <v>1.01</v>
      </c>
      <c r="E2004" t="s">
        <v>159</v>
      </c>
      <c r="F2004" t="s">
        <v>160</v>
      </c>
    </row>
    <row r="2005" spans="1:6" x14ac:dyDescent="0.2">
      <c r="A2005" s="8">
        <v>40</v>
      </c>
      <c r="B2005" s="8">
        <v>4</v>
      </c>
      <c r="C2005">
        <v>1.04</v>
      </c>
      <c r="E2005" t="s">
        <v>14</v>
      </c>
    </row>
    <row r="2006" spans="1:6" x14ac:dyDescent="0.2">
      <c r="A2006" s="8">
        <v>40</v>
      </c>
      <c r="B2006" s="8">
        <v>8</v>
      </c>
      <c r="C2006">
        <v>0.7</v>
      </c>
      <c r="E2006" t="s">
        <v>190</v>
      </c>
      <c r="F2006" t="s">
        <v>191</v>
      </c>
    </row>
    <row r="2007" spans="1:6" x14ac:dyDescent="0.2">
      <c r="A2007" s="8">
        <v>40</v>
      </c>
      <c r="B2007" s="8">
        <v>12</v>
      </c>
      <c r="C2007">
        <v>1.04</v>
      </c>
      <c r="E2007" t="s">
        <v>25</v>
      </c>
    </row>
    <row r="2008" spans="1:6" x14ac:dyDescent="0.2">
      <c r="A2008" s="8">
        <v>40</v>
      </c>
      <c r="B2008" s="8">
        <v>20</v>
      </c>
      <c r="C2008">
        <v>4.96</v>
      </c>
      <c r="E2008" t="s">
        <v>87</v>
      </c>
      <c r="F2008" t="s">
        <v>39</v>
      </c>
    </row>
    <row r="2009" spans="1:6" x14ac:dyDescent="0.2">
      <c r="A2009" s="8">
        <v>40</v>
      </c>
      <c r="B2009" s="8">
        <v>24</v>
      </c>
      <c r="C2009">
        <v>2.0699999999999998</v>
      </c>
    </row>
    <row r="2010" spans="1:6" x14ac:dyDescent="0.2">
      <c r="A2010" s="8">
        <v>40</v>
      </c>
      <c r="B2010" s="8">
        <v>25</v>
      </c>
      <c r="C2010">
        <v>4.6900000000000004</v>
      </c>
    </row>
    <row r="2011" spans="1:6" x14ac:dyDescent="0.2">
      <c r="A2011" s="8">
        <v>40</v>
      </c>
      <c r="B2011" s="8">
        <v>26</v>
      </c>
      <c r="C2011">
        <v>11.57</v>
      </c>
    </row>
    <row r="2012" spans="1:6" x14ac:dyDescent="0.2">
      <c r="A2012" s="8">
        <v>40</v>
      </c>
      <c r="B2012" s="8">
        <v>27</v>
      </c>
      <c r="C2012">
        <v>2.76</v>
      </c>
    </row>
    <row r="2013" spans="1:6" x14ac:dyDescent="0.2">
      <c r="A2013" s="8">
        <v>40</v>
      </c>
      <c r="B2013" s="8">
        <v>28</v>
      </c>
      <c r="C2013">
        <v>12.91</v>
      </c>
    </row>
    <row r="2014" spans="1:6" x14ac:dyDescent="0.2">
      <c r="A2014" s="8">
        <v>40</v>
      </c>
      <c r="B2014" s="8">
        <v>29</v>
      </c>
      <c r="C2014">
        <v>12.71</v>
      </c>
    </row>
    <row r="2015" spans="1:6" x14ac:dyDescent="0.2">
      <c r="A2015" s="8">
        <v>40</v>
      </c>
      <c r="B2015" s="8">
        <v>30</v>
      </c>
      <c r="C2015">
        <v>4.3899999999999997</v>
      </c>
    </row>
    <row r="2016" spans="1:6" x14ac:dyDescent="0.2">
      <c r="A2016" s="8">
        <v>41</v>
      </c>
      <c r="B2016" s="8">
        <v>2</v>
      </c>
      <c r="C2016">
        <v>1.1200000000000001</v>
      </c>
      <c r="E2016" t="s">
        <v>148</v>
      </c>
      <c r="F2016" t="s">
        <v>149</v>
      </c>
    </row>
    <row r="2017" spans="1:6" x14ac:dyDescent="0.2">
      <c r="A2017" s="8">
        <v>41</v>
      </c>
      <c r="B2017" s="8">
        <v>3</v>
      </c>
      <c r="C2017">
        <v>1.07</v>
      </c>
      <c r="E2017" t="s">
        <v>17</v>
      </c>
      <c r="F2017" t="s">
        <v>34</v>
      </c>
    </row>
    <row r="2018" spans="1:6" x14ac:dyDescent="0.2">
      <c r="A2018" s="8">
        <v>41</v>
      </c>
      <c r="B2018" s="8">
        <v>5</v>
      </c>
      <c r="C2018">
        <v>1.42</v>
      </c>
      <c r="E2018" t="s">
        <v>17</v>
      </c>
      <c r="F2018" t="s">
        <v>150</v>
      </c>
    </row>
    <row r="2019" spans="1:6" x14ac:dyDescent="0.2">
      <c r="A2019" s="8">
        <v>41</v>
      </c>
      <c r="B2019" s="8">
        <v>6</v>
      </c>
      <c r="C2019">
        <v>1.25</v>
      </c>
      <c r="E2019" t="s">
        <v>14</v>
      </c>
    </row>
    <row r="2020" spans="1:6" x14ac:dyDescent="0.2">
      <c r="A2020" s="8">
        <v>41</v>
      </c>
      <c r="B2020" s="8">
        <v>8</v>
      </c>
      <c r="C2020">
        <v>2.94</v>
      </c>
      <c r="E2020" t="s">
        <v>79</v>
      </c>
    </row>
    <row r="2021" spans="1:6" x14ac:dyDescent="0.2">
      <c r="A2021" s="8">
        <v>41</v>
      </c>
      <c r="B2021" s="8">
        <v>9</v>
      </c>
      <c r="C2021">
        <v>0.99</v>
      </c>
      <c r="E2021" t="s">
        <v>138</v>
      </c>
      <c r="F2021" t="s">
        <v>139</v>
      </c>
    </row>
    <row r="2022" spans="1:6" x14ac:dyDescent="0.2">
      <c r="A2022" s="8">
        <v>41</v>
      </c>
      <c r="B2022" s="8">
        <v>10</v>
      </c>
      <c r="C2022">
        <v>1.07</v>
      </c>
      <c r="E2022" t="s">
        <v>193</v>
      </c>
      <c r="F2022" t="s">
        <v>194</v>
      </c>
    </row>
    <row r="2023" spans="1:6" x14ac:dyDescent="0.2">
      <c r="A2023" s="8">
        <v>41</v>
      </c>
      <c r="B2023" s="8">
        <v>11</v>
      </c>
      <c r="C2023">
        <v>1.1100000000000001</v>
      </c>
      <c r="E2023" t="s">
        <v>190</v>
      </c>
      <c r="F2023" t="s">
        <v>191</v>
      </c>
    </row>
    <row r="2024" spans="1:6" x14ac:dyDescent="0.2">
      <c r="A2024" s="8">
        <v>41</v>
      </c>
      <c r="B2024" s="8">
        <v>14</v>
      </c>
      <c r="C2024">
        <v>6.25</v>
      </c>
      <c r="E2024" t="s">
        <v>172</v>
      </c>
      <c r="F2024" t="s">
        <v>115</v>
      </c>
    </row>
    <row r="2025" spans="1:6" x14ac:dyDescent="0.2">
      <c r="A2025" s="8">
        <v>41</v>
      </c>
      <c r="B2025" s="8">
        <v>15</v>
      </c>
      <c r="C2025">
        <v>7.13</v>
      </c>
      <c r="E2025" t="s">
        <v>195</v>
      </c>
    </row>
    <row r="2026" spans="1:6" x14ac:dyDescent="0.2">
      <c r="A2026" s="8">
        <v>41</v>
      </c>
      <c r="B2026" s="8">
        <v>18</v>
      </c>
      <c r="C2026">
        <v>1.43</v>
      </c>
      <c r="E2026" t="s">
        <v>48</v>
      </c>
      <c r="F2026" t="s">
        <v>109</v>
      </c>
    </row>
    <row r="2027" spans="1:6" x14ac:dyDescent="0.2">
      <c r="A2027" s="8">
        <v>41</v>
      </c>
      <c r="B2027" s="8">
        <v>25</v>
      </c>
      <c r="C2027">
        <v>1.23</v>
      </c>
      <c r="E2027" t="s">
        <v>89</v>
      </c>
    </row>
    <row r="2028" spans="1:6" x14ac:dyDescent="0.2">
      <c r="A2028" s="8">
        <v>41</v>
      </c>
      <c r="B2028" s="8">
        <v>28</v>
      </c>
      <c r="C2028">
        <v>2.27</v>
      </c>
      <c r="E2028" t="s">
        <v>46</v>
      </c>
      <c r="F2028" t="s">
        <v>47</v>
      </c>
    </row>
    <row r="2029" spans="1:6" x14ac:dyDescent="0.2">
      <c r="A2029" s="8">
        <v>42</v>
      </c>
      <c r="B2029" s="8">
        <v>3</v>
      </c>
      <c r="C2029">
        <v>0.39</v>
      </c>
      <c r="E2029" t="s">
        <v>134</v>
      </c>
      <c r="F2029" t="s">
        <v>135</v>
      </c>
    </row>
    <row r="2030" spans="1:6" x14ac:dyDescent="0.2">
      <c r="A2030" s="8">
        <v>42</v>
      </c>
      <c r="B2030" s="8">
        <v>4</v>
      </c>
      <c r="C2030">
        <v>0.71</v>
      </c>
      <c r="E2030" t="s">
        <v>159</v>
      </c>
      <c r="F2030" t="s">
        <v>160</v>
      </c>
    </row>
    <row r="2031" spans="1:6" x14ac:dyDescent="0.2">
      <c r="A2031" s="8">
        <v>42</v>
      </c>
      <c r="B2031" s="8">
        <v>11</v>
      </c>
      <c r="C2031">
        <v>1.66</v>
      </c>
      <c r="E2031" t="s">
        <v>26</v>
      </c>
      <c r="F2031" t="s">
        <v>27</v>
      </c>
    </row>
    <row r="2032" spans="1:6" x14ac:dyDescent="0.2">
      <c r="A2032" s="8">
        <v>42</v>
      </c>
      <c r="B2032" s="8">
        <v>13</v>
      </c>
      <c r="C2032">
        <v>0.73</v>
      </c>
      <c r="E2032" t="s">
        <v>25</v>
      </c>
    </row>
    <row r="2033" spans="1:6" x14ac:dyDescent="0.2">
      <c r="A2033" s="8">
        <v>42</v>
      </c>
      <c r="B2033" s="8">
        <v>15</v>
      </c>
      <c r="C2033">
        <v>0.33</v>
      </c>
      <c r="E2033" t="s">
        <v>25</v>
      </c>
    </row>
    <row r="2034" spans="1:6" x14ac:dyDescent="0.2">
      <c r="A2034" s="8">
        <v>42</v>
      </c>
      <c r="B2034" s="8">
        <v>20</v>
      </c>
      <c r="C2034">
        <v>5.82</v>
      </c>
      <c r="E2034" t="s">
        <v>87</v>
      </c>
      <c r="F2034" t="s">
        <v>39</v>
      </c>
    </row>
    <row r="2035" spans="1:6" x14ac:dyDescent="0.2">
      <c r="A2035" s="8">
        <v>42</v>
      </c>
      <c r="B2035" s="8">
        <v>26</v>
      </c>
      <c r="C2035">
        <v>0.55000000000000004</v>
      </c>
    </row>
    <row r="2036" spans="1:6" x14ac:dyDescent="0.2">
      <c r="A2036" s="8">
        <v>42</v>
      </c>
      <c r="B2036" s="8">
        <v>27</v>
      </c>
      <c r="C2036">
        <v>13.1</v>
      </c>
    </row>
    <row r="2037" spans="1:6" x14ac:dyDescent="0.2">
      <c r="A2037" s="8">
        <v>42</v>
      </c>
      <c r="B2037" s="8">
        <v>28</v>
      </c>
      <c r="C2037">
        <v>4.22</v>
      </c>
    </row>
    <row r="2038" spans="1:6" x14ac:dyDescent="0.2">
      <c r="A2038" s="8">
        <v>42</v>
      </c>
      <c r="B2038" s="8">
        <v>29</v>
      </c>
      <c r="C2038">
        <v>15.41</v>
      </c>
    </row>
    <row r="2039" spans="1:6" x14ac:dyDescent="0.2">
      <c r="A2039" s="8">
        <v>42</v>
      </c>
      <c r="B2039" s="8">
        <v>30</v>
      </c>
      <c r="C2039">
        <v>15.51</v>
      </c>
    </row>
    <row r="2040" spans="1:6" x14ac:dyDescent="0.2">
      <c r="A2040" s="8">
        <v>43</v>
      </c>
      <c r="B2040" s="8">
        <v>3</v>
      </c>
      <c r="C2040">
        <v>1.04</v>
      </c>
      <c r="E2040" t="s">
        <v>159</v>
      </c>
      <c r="F2040" t="s">
        <v>160</v>
      </c>
    </row>
    <row r="2041" spans="1:6" x14ac:dyDescent="0.2">
      <c r="A2041" s="8">
        <v>43</v>
      </c>
      <c r="B2041" s="8">
        <v>10</v>
      </c>
      <c r="C2041">
        <v>1.03</v>
      </c>
      <c r="E2041" t="s">
        <v>25</v>
      </c>
    </row>
    <row r="2042" spans="1:6" x14ac:dyDescent="0.2">
      <c r="A2042" s="8">
        <v>43</v>
      </c>
      <c r="B2042" s="8">
        <v>17</v>
      </c>
      <c r="C2042">
        <v>4.08</v>
      </c>
      <c r="E2042" t="s">
        <v>46</v>
      </c>
      <c r="F2042" t="s">
        <v>47</v>
      </c>
    </row>
    <row r="2043" spans="1:6" x14ac:dyDescent="0.2">
      <c r="A2043" s="8">
        <v>43</v>
      </c>
      <c r="B2043" s="8">
        <v>22</v>
      </c>
      <c r="C2043">
        <v>0.28999999999999998</v>
      </c>
      <c r="E2043" t="s">
        <v>143</v>
      </c>
    </row>
    <row r="2044" spans="1:6" x14ac:dyDescent="0.2">
      <c r="A2044" s="8">
        <v>44</v>
      </c>
      <c r="B2044" s="8">
        <v>10</v>
      </c>
      <c r="C2044">
        <v>0.92</v>
      </c>
      <c r="E2044" t="s">
        <v>25</v>
      </c>
    </row>
    <row r="2045" spans="1:6" x14ac:dyDescent="0.2">
      <c r="A2045" s="8">
        <v>44</v>
      </c>
      <c r="B2045" s="8">
        <v>18</v>
      </c>
      <c r="C2045">
        <v>4.08</v>
      </c>
      <c r="E2045" t="s">
        <v>46</v>
      </c>
      <c r="F2045" t="s">
        <v>47</v>
      </c>
    </row>
    <row r="2046" spans="1:6" x14ac:dyDescent="0.2">
      <c r="A2046" s="8">
        <v>45</v>
      </c>
      <c r="B2046" s="8">
        <v>3</v>
      </c>
      <c r="C2046">
        <v>0.76</v>
      </c>
      <c r="E2046" t="s">
        <v>159</v>
      </c>
      <c r="F2046" t="s">
        <v>160</v>
      </c>
    </row>
    <row r="2047" spans="1:6" x14ac:dyDescent="0.2">
      <c r="A2047" s="8">
        <v>45</v>
      </c>
      <c r="B2047" s="8">
        <v>10</v>
      </c>
      <c r="C2047">
        <v>0.86</v>
      </c>
      <c r="E2047" t="s">
        <v>25</v>
      </c>
    </row>
    <row r="2048" spans="1:6" x14ac:dyDescent="0.2">
      <c r="A2048" s="8">
        <v>45</v>
      </c>
      <c r="B2048" s="8">
        <v>19</v>
      </c>
      <c r="C2048">
        <v>4.41</v>
      </c>
      <c r="E2048" t="s">
        <v>46</v>
      </c>
      <c r="F2048" t="s">
        <v>47</v>
      </c>
    </row>
    <row r="2049" spans="1:8" x14ac:dyDescent="0.2">
      <c r="A2049" s="8">
        <v>46</v>
      </c>
      <c r="B2049" s="8">
        <v>7</v>
      </c>
      <c r="C2049">
        <v>0.51</v>
      </c>
      <c r="E2049" t="s">
        <v>25</v>
      </c>
    </row>
    <row r="2050" spans="1:8" x14ac:dyDescent="0.2">
      <c r="A2050" s="8">
        <v>46</v>
      </c>
      <c r="B2050" s="8">
        <v>14</v>
      </c>
      <c r="C2050">
        <v>3</v>
      </c>
      <c r="E2050" t="s">
        <v>48</v>
      </c>
      <c r="F2050" t="s">
        <v>109</v>
      </c>
    </row>
    <row r="2051" spans="1:8" x14ac:dyDescent="0.2">
      <c r="A2051" s="8">
        <v>46</v>
      </c>
      <c r="B2051" s="8">
        <v>20</v>
      </c>
      <c r="C2051">
        <v>0.38</v>
      </c>
      <c r="E2051" t="s">
        <v>129</v>
      </c>
    </row>
    <row r="2052" spans="1:8" x14ac:dyDescent="0.2">
      <c r="A2052" s="8">
        <v>46</v>
      </c>
      <c r="B2052" s="8">
        <v>24</v>
      </c>
      <c r="C2052">
        <v>8.9</v>
      </c>
      <c r="E2052" t="s">
        <v>46</v>
      </c>
      <c r="F2052" t="s">
        <v>47</v>
      </c>
    </row>
    <row r="2053" spans="1:8" x14ac:dyDescent="0.2">
      <c r="A2053" s="8">
        <v>46</v>
      </c>
      <c r="B2053" s="8">
        <v>25</v>
      </c>
      <c r="C2053">
        <v>4.9400000000000004</v>
      </c>
      <c r="E2053" t="s">
        <v>89</v>
      </c>
    </row>
    <row r="2054" spans="1:8" x14ac:dyDescent="0.2">
      <c r="A2054" s="8">
        <v>46</v>
      </c>
      <c r="B2054" s="8">
        <v>26</v>
      </c>
      <c r="C2054">
        <v>0.21</v>
      </c>
      <c r="E2054" t="s">
        <v>204</v>
      </c>
      <c r="F2054" t="s">
        <v>205</v>
      </c>
      <c r="G2054" t="s">
        <v>94</v>
      </c>
      <c r="H2054" t="s">
        <v>30</v>
      </c>
    </row>
    <row r="2055" spans="1:8" x14ac:dyDescent="0.2">
      <c r="A2055" s="8">
        <v>47</v>
      </c>
      <c r="B2055" s="8">
        <v>3</v>
      </c>
      <c r="C2055">
        <v>0.83</v>
      </c>
      <c r="E2055" t="s">
        <v>159</v>
      </c>
      <c r="F2055" t="s">
        <v>160</v>
      </c>
    </row>
    <row r="2056" spans="1:8" x14ac:dyDescent="0.2">
      <c r="A2056" s="8">
        <v>47</v>
      </c>
      <c r="B2056" s="8">
        <v>10</v>
      </c>
      <c r="C2056">
        <v>0.82</v>
      </c>
      <c r="E2056" t="s">
        <v>25</v>
      </c>
    </row>
    <row r="2057" spans="1:8" x14ac:dyDescent="0.2">
      <c r="A2057" s="8">
        <v>47</v>
      </c>
      <c r="B2057" s="8">
        <v>17</v>
      </c>
      <c r="C2057">
        <v>3.78</v>
      </c>
      <c r="E2057" t="s">
        <v>46</v>
      </c>
      <c r="F2057" t="s">
        <v>47</v>
      </c>
    </row>
    <row r="2058" spans="1:8" x14ac:dyDescent="0.2">
      <c r="A2058" s="8">
        <v>47</v>
      </c>
      <c r="B2058" s="8">
        <v>21</v>
      </c>
      <c r="C2058">
        <v>0.45</v>
      </c>
      <c r="E2058" t="s">
        <v>129</v>
      </c>
    </row>
    <row r="2059" spans="1:8" x14ac:dyDescent="0.2">
      <c r="A2059" s="8">
        <v>47</v>
      </c>
      <c r="B2059" s="8">
        <v>25</v>
      </c>
      <c r="C2059">
        <v>11.36</v>
      </c>
      <c r="E2059" t="s">
        <v>46</v>
      </c>
      <c r="F2059" t="s">
        <v>47</v>
      </c>
    </row>
    <row r="2060" spans="1:8" x14ac:dyDescent="0.2">
      <c r="A2060" s="8">
        <v>47</v>
      </c>
      <c r="B2060" s="8">
        <v>26</v>
      </c>
      <c r="C2060">
        <v>4.29</v>
      </c>
      <c r="E2060" t="s">
        <v>89</v>
      </c>
    </row>
    <row r="2061" spans="1:8" x14ac:dyDescent="0.2">
      <c r="A2061" s="8">
        <v>47</v>
      </c>
      <c r="B2061" s="8">
        <v>28</v>
      </c>
      <c r="C2061">
        <v>12.23</v>
      </c>
    </row>
    <row r="2062" spans="1:8" x14ac:dyDescent="0.2">
      <c r="A2062" s="8">
        <v>47</v>
      </c>
      <c r="B2062" s="8">
        <v>29</v>
      </c>
      <c r="C2062">
        <v>12.27</v>
      </c>
    </row>
    <row r="2063" spans="1:8" x14ac:dyDescent="0.2">
      <c r="A2063" s="8">
        <v>47</v>
      </c>
      <c r="B2063" s="8">
        <v>30</v>
      </c>
      <c r="C2063">
        <v>5.28</v>
      </c>
    </row>
    <row r="2064" spans="1:8" x14ac:dyDescent="0.2">
      <c r="A2064" s="8">
        <v>48</v>
      </c>
      <c r="B2064" s="8">
        <v>3</v>
      </c>
      <c r="C2064">
        <v>0.85</v>
      </c>
      <c r="E2064" t="s">
        <v>159</v>
      </c>
      <c r="F2064" t="s">
        <v>160</v>
      </c>
    </row>
    <row r="2065" spans="1:6" x14ac:dyDescent="0.2">
      <c r="A2065" s="8">
        <v>48</v>
      </c>
      <c r="B2065" s="8">
        <v>9</v>
      </c>
      <c r="C2065">
        <v>1.08</v>
      </c>
      <c r="E2065" t="s">
        <v>25</v>
      </c>
    </row>
    <row r="2066" spans="1:6" x14ac:dyDescent="0.2">
      <c r="A2066" s="8">
        <v>48</v>
      </c>
      <c r="B2066" s="8">
        <v>17</v>
      </c>
      <c r="C2066">
        <v>3.94</v>
      </c>
      <c r="E2066" t="s">
        <v>46</v>
      </c>
      <c r="F2066" t="s">
        <v>47</v>
      </c>
    </row>
    <row r="2067" spans="1:6" x14ac:dyDescent="0.2">
      <c r="A2067" s="8">
        <v>48</v>
      </c>
      <c r="B2067" s="8">
        <v>26</v>
      </c>
      <c r="C2067">
        <v>5.18</v>
      </c>
      <c r="E2067" t="s">
        <v>89</v>
      </c>
    </row>
    <row r="2068" spans="1:6" x14ac:dyDescent="0.2">
      <c r="A2068" s="8">
        <v>49</v>
      </c>
      <c r="B2068" s="8">
        <v>2</v>
      </c>
      <c r="C2068">
        <v>0.77</v>
      </c>
      <c r="E2068" t="s">
        <v>148</v>
      </c>
      <c r="F2068" t="s">
        <v>149</v>
      </c>
    </row>
    <row r="2069" spans="1:6" x14ac:dyDescent="0.2">
      <c r="A2069" s="8">
        <v>49</v>
      </c>
      <c r="B2069" s="8">
        <v>4</v>
      </c>
      <c r="C2069">
        <v>3.2</v>
      </c>
      <c r="E2069" t="s">
        <v>17</v>
      </c>
      <c r="F2069" t="s">
        <v>150</v>
      </c>
    </row>
    <row r="2070" spans="1:6" x14ac:dyDescent="0.2">
      <c r="A2070" s="8">
        <v>49</v>
      </c>
      <c r="B2070" s="8">
        <v>19</v>
      </c>
      <c r="C2070">
        <v>3.21</v>
      </c>
      <c r="E2070" t="s">
        <v>46</v>
      </c>
      <c r="F2070" t="s">
        <v>47</v>
      </c>
    </row>
    <row r="2071" spans="1:6" x14ac:dyDescent="0.2">
      <c r="A2071" s="8">
        <v>49</v>
      </c>
      <c r="B2071" s="8">
        <v>26</v>
      </c>
      <c r="C2071">
        <v>7.98</v>
      </c>
    </row>
    <row r="2072" spans="1:6" x14ac:dyDescent="0.2">
      <c r="A2072" s="8">
        <v>49</v>
      </c>
      <c r="B2072" s="8">
        <v>27</v>
      </c>
      <c r="C2072">
        <v>5.0999999999999996</v>
      </c>
    </row>
    <row r="2073" spans="1:6" x14ac:dyDescent="0.2">
      <c r="A2073" s="8">
        <v>49</v>
      </c>
      <c r="B2073" s="8">
        <v>28</v>
      </c>
      <c r="C2073">
        <v>9.23</v>
      </c>
    </row>
    <row r="2074" spans="1:6" x14ac:dyDescent="0.2">
      <c r="A2074" s="8">
        <v>49</v>
      </c>
      <c r="B2074" s="8">
        <v>29</v>
      </c>
      <c r="C2074">
        <v>8.75</v>
      </c>
    </row>
    <row r="2075" spans="1:6" x14ac:dyDescent="0.2">
      <c r="A2075" s="8">
        <v>49</v>
      </c>
      <c r="B2075" s="8">
        <v>30</v>
      </c>
      <c r="C2075">
        <v>8.23</v>
      </c>
    </row>
    <row r="2076" spans="1:6" x14ac:dyDescent="0.2">
      <c r="A2076" s="8">
        <v>50</v>
      </c>
      <c r="B2076" s="8">
        <v>3</v>
      </c>
      <c r="C2076">
        <v>5.92</v>
      </c>
      <c r="E2076" t="s">
        <v>17</v>
      </c>
      <c r="F2076" t="s">
        <v>150</v>
      </c>
    </row>
    <row r="2077" spans="1:6" x14ac:dyDescent="0.2">
      <c r="A2077" s="8">
        <v>50</v>
      </c>
      <c r="B2077" s="8">
        <v>6</v>
      </c>
      <c r="C2077">
        <v>1.1499999999999999</v>
      </c>
      <c r="E2077" t="s">
        <v>14</v>
      </c>
    </row>
    <row r="2078" spans="1:6" x14ac:dyDescent="0.2">
      <c r="A2078" s="8">
        <v>50</v>
      </c>
      <c r="B2078" s="8">
        <v>19</v>
      </c>
      <c r="C2078">
        <v>2.61</v>
      </c>
      <c r="E2078" t="s">
        <v>48</v>
      </c>
      <c r="F2078" t="s">
        <v>109</v>
      </c>
    </row>
    <row r="2079" spans="1:6" x14ac:dyDescent="0.2">
      <c r="A2079" s="8">
        <v>51</v>
      </c>
      <c r="B2079" s="8">
        <v>4</v>
      </c>
      <c r="C2079">
        <v>4.9400000000000004</v>
      </c>
      <c r="E2079" t="s">
        <v>17</v>
      </c>
      <c r="F2079" t="s">
        <v>150</v>
      </c>
    </row>
    <row r="2080" spans="1:6" x14ac:dyDescent="0.2">
      <c r="A2080" s="8">
        <v>51</v>
      </c>
      <c r="B2080" s="8">
        <v>7</v>
      </c>
      <c r="C2080">
        <v>1.24</v>
      </c>
      <c r="E2080" t="s">
        <v>14</v>
      </c>
    </row>
    <row r="2081" spans="1:6" x14ac:dyDescent="0.2">
      <c r="A2081" s="8">
        <v>51</v>
      </c>
      <c r="B2081" s="8">
        <v>19</v>
      </c>
      <c r="C2081">
        <v>3.56</v>
      </c>
      <c r="E2081" t="s">
        <v>48</v>
      </c>
      <c r="F2081" t="s">
        <v>109</v>
      </c>
    </row>
    <row r="2082" spans="1:6" x14ac:dyDescent="0.2">
      <c r="A2082" s="8">
        <v>52</v>
      </c>
      <c r="B2082" s="8">
        <v>2</v>
      </c>
      <c r="C2082">
        <v>0.9</v>
      </c>
      <c r="E2082" t="s">
        <v>148</v>
      </c>
      <c r="F2082" t="s">
        <v>149</v>
      </c>
    </row>
    <row r="2083" spans="1:6" x14ac:dyDescent="0.2">
      <c r="A2083" s="8">
        <v>52</v>
      </c>
      <c r="B2083" s="8">
        <v>4</v>
      </c>
      <c r="C2083">
        <v>2.74</v>
      </c>
      <c r="E2083" t="s">
        <v>17</v>
      </c>
      <c r="F2083" t="s">
        <v>150</v>
      </c>
    </row>
    <row r="2084" spans="1:6" x14ac:dyDescent="0.2">
      <c r="A2084" s="8">
        <v>52</v>
      </c>
      <c r="B2084" s="8">
        <v>5</v>
      </c>
      <c r="C2084">
        <v>0.87</v>
      </c>
      <c r="E2084" t="s">
        <v>159</v>
      </c>
      <c r="F2084" t="s">
        <v>160</v>
      </c>
    </row>
    <row r="2085" spans="1:6" x14ac:dyDescent="0.2">
      <c r="A2085" s="8">
        <v>52</v>
      </c>
      <c r="B2085" s="8">
        <v>11</v>
      </c>
      <c r="C2085">
        <v>0.93</v>
      </c>
      <c r="E2085" t="s">
        <v>222</v>
      </c>
      <c r="F2085" t="s">
        <v>223</v>
      </c>
    </row>
    <row r="2086" spans="1:6" x14ac:dyDescent="0.2">
      <c r="A2086" s="8">
        <v>52</v>
      </c>
      <c r="B2086" s="8">
        <v>12</v>
      </c>
      <c r="C2086">
        <v>1.74</v>
      </c>
      <c r="E2086" t="s">
        <v>92</v>
      </c>
    </row>
    <row r="2087" spans="1:6" x14ac:dyDescent="0.2">
      <c r="A2087" s="8">
        <v>52</v>
      </c>
      <c r="B2087" s="8">
        <v>16</v>
      </c>
      <c r="C2087">
        <v>0.99</v>
      </c>
      <c r="E2087" t="s">
        <v>25</v>
      </c>
    </row>
    <row r="2088" spans="1:6" x14ac:dyDescent="0.2">
      <c r="A2088" s="8">
        <v>52</v>
      </c>
      <c r="B2088" s="8">
        <v>20</v>
      </c>
      <c r="C2088">
        <v>3.19</v>
      </c>
      <c r="E2088" t="s">
        <v>48</v>
      </c>
      <c r="F2088" t="s">
        <v>109</v>
      </c>
    </row>
    <row r="2089" spans="1:6" x14ac:dyDescent="0.2">
      <c r="A2089" s="8">
        <v>53</v>
      </c>
      <c r="B2089" s="8">
        <v>4</v>
      </c>
      <c r="C2089">
        <v>1.29</v>
      </c>
      <c r="E2089" t="s">
        <v>17</v>
      </c>
      <c r="F2089" t="s">
        <v>120</v>
      </c>
    </row>
    <row r="2090" spans="1:6" x14ac:dyDescent="0.2">
      <c r="A2090" s="8">
        <v>53</v>
      </c>
      <c r="B2090" s="8">
        <v>5</v>
      </c>
      <c r="C2090">
        <v>4.53</v>
      </c>
      <c r="E2090" t="s">
        <v>17</v>
      </c>
      <c r="F2090" t="s">
        <v>150</v>
      </c>
    </row>
    <row r="2091" spans="1:6" x14ac:dyDescent="0.2">
      <c r="A2091" s="8">
        <v>53</v>
      </c>
      <c r="B2091" s="8">
        <v>19</v>
      </c>
      <c r="C2091">
        <v>3.01</v>
      </c>
      <c r="E2091" t="s">
        <v>48</v>
      </c>
      <c r="F2091" t="s">
        <v>109</v>
      </c>
    </row>
    <row r="2092" spans="1:6" x14ac:dyDescent="0.2">
      <c r="A2092" s="8">
        <v>53</v>
      </c>
      <c r="B2092" s="8">
        <v>27</v>
      </c>
      <c r="C2092">
        <v>6.28</v>
      </c>
    </row>
    <row r="2093" spans="1:6" x14ac:dyDescent="0.2">
      <c r="A2093" s="8">
        <v>53</v>
      </c>
      <c r="B2093" s="8">
        <v>28</v>
      </c>
      <c r="C2093">
        <v>7.68</v>
      </c>
    </row>
    <row r="2094" spans="1:6" x14ac:dyDescent="0.2">
      <c r="A2094" s="8">
        <v>53</v>
      </c>
      <c r="B2094" s="8">
        <v>29</v>
      </c>
      <c r="C2094">
        <v>7.46</v>
      </c>
    </row>
    <row r="2095" spans="1:6" x14ac:dyDescent="0.2">
      <c r="A2095" s="8">
        <v>53</v>
      </c>
      <c r="B2095" s="8">
        <v>30</v>
      </c>
      <c r="C2095">
        <v>4.5599999999999996</v>
      </c>
    </row>
    <row r="2096" spans="1:6" x14ac:dyDescent="0.2">
      <c r="A2096" s="8">
        <v>54</v>
      </c>
      <c r="B2096" s="8">
        <v>4</v>
      </c>
      <c r="C2096">
        <v>5.26</v>
      </c>
      <c r="E2096" t="s">
        <v>17</v>
      </c>
      <c r="F2096" t="s">
        <v>150</v>
      </c>
    </row>
    <row r="2097" spans="1:6" x14ac:dyDescent="0.2">
      <c r="A2097" s="8">
        <v>54</v>
      </c>
      <c r="B2097" s="8">
        <v>6</v>
      </c>
      <c r="C2097">
        <v>1.53</v>
      </c>
      <c r="E2097" t="s">
        <v>14</v>
      </c>
    </row>
    <row r="2098" spans="1:6" x14ac:dyDescent="0.2">
      <c r="A2098" s="8">
        <v>54</v>
      </c>
      <c r="B2098" s="8">
        <v>21</v>
      </c>
      <c r="C2098">
        <v>3.62</v>
      </c>
      <c r="E2098" t="s">
        <v>48</v>
      </c>
      <c r="F2098" t="s">
        <v>109</v>
      </c>
    </row>
    <row r="2099" spans="1:6" x14ac:dyDescent="0.2">
      <c r="A2099" s="8">
        <v>55</v>
      </c>
      <c r="B2099" s="8">
        <v>2</v>
      </c>
      <c r="C2099">
        <v>1.43</v>
      </c>
      <c r="E2099" t="s">
        <v>148</v>
      </c>
      <c r="F2099" t="s">
        <v>149</v>
      </c>
    </row>
    <row r="2100" spans="1:6" x14ac:dyDescent="0.2">
      <c r="A2100" s="8">
        <v>55</v>
      </c>
      <c r="B2100" s="8">
        <v>3</v>
      </c>
      <c r="C2100">
        <v>1.72</v>
      </c>
      <c r="E2100" t="s">
        <v>17</v>
      </c>
      <c r="F2100" t="s">
        <v>34</v>
      </c>
    </row>
    <row r="2101" spans="1:6" x14ac:dyDescent="0.2">
      <c r="A2101" s="8">
        <v>55</v>
      </c>
      <c r="B2101" s="8">
        <v>6</v>
      </c>
      <c r="C2101">
        <v>2.2799999999999998</v>
      </c>
      <c r="E2101" t="s">
        <v>232</v>
      </c>
    </row>
    <row r="2102" spans="1:6" x14ac:dyDescent="0.2">
      <c r="A2102" s="8">
        <v>55</v>
      </c>
      <c r="B2102" s="8">
        <v>11</v>
      </c>
      <c r="C2102">
        <v>1.86</v>
      </c>
      <c r="E2102" t="s">
        <v>79</v>
      </c>
    </row>
    <row r="2103" spans="1:6" x14ac:dyDescent="0.2">
      <c r="A2103" s="8">
        <v>55</v>
      </c>
      <c r="B2103" s="8">
        <v>14</v>
      </c>
      <c r="C2103">
        <v>1.49</v>
      </c>
      <c r="E2103" t="s">
        <v>25</v>
      </c>
    </row>
    <row r="2104" spans="1:6" x14ac:dyDescent="0.2">
      <c r="A2104" s="8">
        <v>55</v>
      </c>
      <c r="B2104" s="8">
        <v>20</v>
      </c>
      <c r="C2104">
        <v>3.15</v>
      </c>
      <c r="E2104" t="s">
        <v>48</v>
      </c>
      <c r="F2104" t="s">
        <v>109</v>
      </c>
    </row>
    <row r="2105" spans="1:6" x14ac:dyDescent="0.2">
      <c r="A2105" s="8">
        <v>55</v>
      </c>
      <c r="B2105" s="8">
        <v>28</v>
      </c>
      <c r="C2105">
        <v>8.51</v>
      </c>
    </row>
    <row r="2106" spans="1:6" x14ac:dyDescent="0.2">
      <c r="A2106" s="8">
        <v>55</v>
      </c>
      <c r="B2106" s="8">
        <v>29</v>
      </c>
      <c r="C2106">
        <v>8.36</v>
      </c>
    </row>
    <row r="2107" spans="1:6" x14ac:dyDescent="0.2">
      <c r="A2107" s="8">
        <v>55</v>
      </c>
      <c r="B2107" s="8">
        <v>30</v>
      </c>
      <c r="C2107">
        <v>7.8</v>
      </c>
    </row>
    <row r="2108" spans="1:6" x14ac:dyDescent="0.2">
      <c r="A2108" s="8">
        <v>56</v>
      </c>
      <c r="B2108" s="8">
        <v>2</v>
      </c>
      <c r="C2108">
        <v>1.43</v>
      </c>
      <c r="E2108" t="s">
        <v>144</v>
      </c>
      <c r="F2108" t="s">
        <v>149</v>
      </c>
    </row>
    <row r="2109" spans="1:6" x14ac:dyDescent="0.2">
      <c r="A2109" s="8">
        <v>56</v>
      </c>
      <c r="B2109" s="8">
        <v>3</v>
      </c>
      <c r="C2109">
        <v>0.77</v>
      </c>
      <c r="E2109" t="s">
        <v>234</v>
      </c>
      <c r="F2109" t="s">
        <v>235</v>
      </c>
    </row>
    <row r="2110" spans="1:6" x14ac:dyDescent="0.2">
      <c r="A2110" s="8">
        <v>56</v>
      </c>
      <c r="B2110" s="8">
        <v>4</v>
      </c>
      <c r="C2110">
        <v>1.85</v>
      </c>
      <c r="E2110" t="s">
        <v>14</v>
      </c>
    </row>
    <row r="2111" spans="1:6" x14ac:dyDescent="0.2">
      <c r="A2111" s="8">
        <v>56</v>
      </c>
      <c r="B2111" s="8">
        <v>6</v>
      </c>
      <c r="C2111">
        <v>1.37</v>
      </c>
      <c r="E2111" t="s">
        <v>79</v>
      </c>
    </row>
    <row r="2112" spans="1:6" x14ac:dyDescent="0.2">
      <c r="A2112" s="8">
        <v>56</v>
      </c>
      <c r="B2112" s="8">
        <v>11</v>
      </c>
      <c r="C2112">
        <v>1.85</v>
      </c>
      <c r="E2112" t="s">
        <v>25</v>
      </c>
    </row>
    <row r="2113" spans="1:6" x14ac:dyDescent="0.2">
      <c r="A2113" s="8">
        <v>56</v>
      </c>
      <c r="B2113" s="8">
        <v>18</v>
      </c>
      <c r="C2113">
        <v>2.89</v>
      </c>
      <c r="E2113" t="s">
        <v>48</v>
      </c>
      <c r="F2113" t="s">
        <v>109</v>
      </c>
    </row>
    <row r="2114" spans="1:6" x14ac:dyDescent="0.2">
      <c r="A2114" s="8">
        <v>56</v>
      </c>
      <c r="B2114" s="8">
        <v>24</v>
      </c>
      <c r="C2114">
        <v>6.65</v>
      </c>
    </row>
    <row r="2115" spans="1:6" x14ac:dyDescent="0.2">
      <c r="A2115" s="8">
        <v>56</v>
      </c>
      <c r="B2115" s="8">
        <v>25</v>
      </c>
      <c r="C2115">
        <v>6.99</v>
      </c>
    </row>
    <row r="2116" spans="1:6" x14ac:dyDescent="0.2">
      <c r="A2116" s="8">
        <v>56</v>
      </c>
      <c r="B2116" s="8">
        <v>26</v>
      </c>
      <c r="C2116">
        <v>4</v>
      </c>
    </row>
    <row r="2117" spans="1:6" x14ac:dyDescent="0.2">
      <c r="A2117" s="8">
        <v>56</v>
      </c>
      <c r="B2117" s="8">
        <v>27</v>
      </c>
      <c r="C2117">
        <v>8.24</v>
      </c>
    </row>
    <row r="2118" spans="1:6" x14ac:dyDescent="0.2">
      <c r="A2118" s="8">
        <v>56</v>
      </c>
      <c r="B2118" s="8">
        <v>28</v>
      </c>
      <c r="C2118">
        <v>7.65</v>
      </c>
    </row>
    <row r="2119" spans="1:6" x14ac:dyDescent="0.2">
      <c r="A2119" s="8">
        <v>56</v>
      </c>
      <c r="B2119" s="8">
        <v>29</v>
      </c>
      <c r="C2119">
        <v>7.97</v>
      </c>
    </row>
    <row r="2120" spans="1:6" x14ac:dyDescent="0.2">
      <c r="A2120" s="8">
        <v>56</v>
      </c>
      <c r="B2120" s="8">
        <v>30</v>
      </c>
      <c r="C2120">
        <v>6.44</v>
      </c>
    </row>
    <row r="2121" spans="1:6" x14ac:dyDescent="0.2">
      <c r="A2121" s="8">
        <v>57</v>
      </c>
      <c r="B2121" s="8">
        <v>5</v>
      </c>
      <c r="C2121">
        <v>2.1</v>
      </c>
      <c r="E2121" t="s">
        <v>79</v>
      </c>
    </row>
    <row r="2122" spans="1:6" x14ac:dyDescent="0.2">
      <c r="A2122" s="8">
        <v>57</v>
      </c>
      <c r="B2122" s="8">
        <v>11</v>
      </c>
      <c r="C2122">
        <v>2.12</v>
      </c>
      <c r="E2122" t="s">
        <v>25</v>
      </c>
    </row>
    <row r="2123" spans="1:6" x14ac:dyDescent="0.2">
      <c r="A2123" s="8">
        <v>57</v>
      </c>
      <c r="B2123" s="8">
        <v>13</v>
      </c>
      <c r="C2123">
        <v>1.04</v>
      </c>
      <c r="E2123" t="s">
        <v>83</v>
      </c>
      <c r="F2123" t="s">
        <v>238</v>
      </c>
    </row>
    <row r="2124" spans="1:6" x14ac:dyDescent="0.2">
      <c r="A2124" s="8">
        <v>57</v>
      </c>
      <c r="B2124" s="8">
        <v>16</v>
      </c>
      <c r="C2124">
        <v>1.57</v>
      </c>
      <c r="E2124" t="s">
        <v>108</v>
      </c>
    </row>
    <row r="2125" spans="1:6" x14ac:dyDescent="0.2">
      <c r="A2125" s="8">
        <v>57</v>
      </c>
      <c r="B2125" s="8">
        <v>19</v>
      </c>
      <c r="C2125">
        <v>3.25</v>
      </c>
      <c r="E2125" t="s">
        <v>48</v>
      </c>
      <c r="F2125" t="s">
        <v>109</v>
      </c>
    </row>
    <row r="2126" spans="1:6" x14ac:dyDescent="0.2">
      <c r="A2126" s="8">
        <v>58</v>
      </c>
      <c r="B2126" s="8">
        <v>2</v>
      </c>
      <c r="C2126">
        <v>1.38</v>
      </c>
      <c r="E2126" t="s">
        <v>217</v>
      </c>
      <c r="F2126" t="s">
        <v>182</v>
      </c>
    </row>
    <row r="2127" spans="1:6" x14ac:dyDescent="0.2">
      <c r="A2127" s="8">
        <v>58</v>
      </c>
      <c r="B2127" s="8">
        <v>3</v>
      </c>
      <c r="C2127">
        <v>1.5</v>
      </c>
      <c r="E2127" t="s">
        <v>148</v>
      </c>
      <c r="F2127" t="s">
        <v>149</v>
      </c>
    </row>
    <row r="2128" spans="1:6" x14ac:dyDescent="0.2">
      <c r="A2128" s="8">
        <v>58</v>
      </c>
      <c r="B2128" s="8">
        <v>5</v>
      </c>
      <c r="C2128">
        <v>2.0499999999999998</v>
      </c>
      <c r="E2128" t="s">
        <v>17</v>
      </c>
      <c r="F2128" t="s">
        <v>150</v>
      </c>
    </row>
    <row r="2129" spans="1:6" x14ac:dyDescent="0.2">
      <c r="A2129" s="8">
        <v>58</v>
      </c>
      <c r="B2129" s="8">
        <v>8</v>
      </c>
      <c r="C2129">
        <v>2.0699999999999998</v>
      </c>
      <c r="E2129" t="s">
        <v>14</v>
      </c>
    </row>
    <row r="2130" spans="1:6" x14ac:dyDescent="0.2">
      <c r="A2130" s="8">
        <v>58</v>
      </c>
      <c r="B2130" s="8">
        <v>10</v>
      </c>
      <c r="C2130">
        <v>3.66</v>
      </c>
      <c r="E2130" t="s">
        <v>79</v>
      </c>
    </row>
    <row r="2131" spans="1:6" x14ac:dyDescent="0.2">
      <c r="A2131" s="8">
        <v>58</v>
      </c>
      <c r="B2131" s="8">
        <v>13</v>
      </c>
      <c r="C2131">
        <v>1.72</v>
      </c>
      <c r="E2131" t="s">
        <v>190</v>
      </c>
      <c r="F2131" t="s">
        <v>191</v>
      </c>
    </row>
    <row r="2132" spans="1:6" x14ac:dyDescent="0.2">
      <c r="A2132" s="8">
        <v>58</v>
      </c>
      <c r="B2132" s="8">
        <v>15</v>
      </c>
      <c r="C2132">
        <v>1.25</v>
      </c>
      <c r="E2132" t="s">
        <v>37</v>
      </c>
    </row>
    <row r="2133" spans="1:6" x14ac:dyDescent="0.2">
      <c r="A2133" s="8">
        <v>58</v>
      </c>
      <c r="B2133" s="8">
        <v>21</v>
      </c>
      <c r="C2133">
        <v>3.49</v>
      </c>
      <c r="E2133" t="s">
        <v>48</v>
      </c>
      <c r="F2133" t="s">
        <v>109</v>
      </c>
    </row>
    <row r="2134" spans="1:6" x14ac:dyDescent="0.2">
      <c r="A2134" s="8">
        <v>59</v>
      </c>
      <c r="B2134" s="8">
        <v>2</v>
      </c>
      <c r="C2134">
        <v>1.59</v>
      </c>
      <c r="E2134" t="s">
        <v>148</v>
      </c>
      <c r="F2134" t="s">
        <v>149</v>
      </c>
    </row>
    <row r="2135" spans="1:6" x14ac:dyDescent="0.2">
      <c r="A2135" s="8">
        <v>59</v>
      </c>
      <c r="B2135" s="8">
        <v>5</v>
      </c>
      <c r="C2135">
        <v>2.0699999999999998</v>
      </c>
      <c r="E2135" t="s">
        <v>17</v>
      </c>
      <c r="F2135" t="s">
        <v>150</v>
      </c>
    </row>
    <row r="2136" spans="1:6" x14ac:dyDescent="0.2">
      <c r="A2136" s="8">
        <v>59</v>
      </c>
      <c r="B2136" s="8">
        <v>7</v>
      </c>
      <c r="C2136">
        <v>2.0299999999999998</v>
      </c>
      <c r="E2136" t="s">
        <v>14</v>
      </c>
    </row>
    <row r="2137" spans="1:6" x14ac:dyDescent="0.2">
      <c r="A2137" s="8">
        <v>59</v>
      </c>
      <c r="B2137" s="8">
        <v>9</v>
      </c>
      <c r="C2137">
        <v>2.71</v>
      </c>
      <c r="E2137" t="s">
        <v>79</v>
      </c>
    </row>
    <row r="2138" spans="1:6" x14ac:dyDescent="0.2">
      <c r="A2138" s="8">
        <v>59</v>
      </c>
      <c r="B2138" s="8">
        <v>13</v>
      </c>
      <c r="C2138">
        <v>1.82</v>
      </c>
      <c r="E2138" t="s">
        <v>25</v>
      </c>
    </row>
    <row r="2139" spans="1:6" x14ac:dyDescent="0.2">
      <c r="A2139" s="8">
        <v>59</v>
      </c>
      <c r="B2139" s="8">
        <v>19</v>
      </c>
      <c r="C2139">
        <v>2.69</v>
      </c>
      <c r="E2139" t="s">
        <v>48</v>
      </c>
      <c r="F2139" t="s">
        <v>109</v>
      </c>
    </row>
    <row r="2140" spans="1:6" x14ac:dyDescent="0.2">
      <c r="A2140" s="8">
        <v>59</v>
      </c>
      <c r="B2140" s="8">
        <v>22</v>
      </c>
      <c r="C2140">
        <v>1.26</v>
      </c>
      <c r="E2140" t="s">
        <v>129</v>
      </c>
    </row>
    <row r="2141" spans="1:6" x14ac:dyDescent="0.2">
      <c r="A2141" s="8">
        <v>60</v>
      </c>
      <c r="B2141" s="8">
        <v>4</v>
      </c>
      <c r="C2141">
        <v>1.36</v>
      </c>
      <c r="E2141" t="s">
        <v>14</v>
      </c>
    </row>
    <row r="2142" spans="1:6" x14ac:dyDescent="0.2">
      <c r="A2142" s="8">
        <v>60</v>
      </c>
      <c r="B2142" s="8">
        <v>6</v>
      </c>
      <c r="C2142">
        <v>2.41</v>
      </c>
      <c r="E2142" t="s">
        <v>79</v>
      </c>
    </row>
    <row r="2143" spans="1:6" x14ac:dyDescent="0.2">
      <c r="A2143" s="8">
        <v>60</v>
      </c>
      <c r="B2143" s="8">
        <v>7</v>
      </c>
      <c r="C2143">
        <v>3.47</v>
      </c>
      <c r="E2143" t="s">
        <v>79</v>
      </c>
    </row>
    <row r="2144" spans="1:6" x14ac:dyDescent="0.2">
      <c r="A2144" s="8">
        <v>60</v>
      </c>
      <c r="B2144" s="8">
        <v>8</v>
      </c>
      <c r="C2144">
        <v>3.95</v>
      </c>
      <c r="E2144" t="s">
        <v>92</v>
      </c>
    </row>
    <row r="2145" spans="1:9" x14ac:dyDescent="0.2">
      <c r="A2145" s="8">
        <v>60</v>
      </c>
      <c r="B2145" s="8">
        <v>12</v>
      </c>
      <c r="C2145">
        <v>0.91</v>
      </c>
      <c r="E2145" t="s">
        <v>37</v>
      </c>
    </row>
    <row r="2146" spans="1:9" x14ac:dyDescent="0.2">
      <c r="A2146" s="8">
        <v>60</v>
      </c>
      <c r="B2146" s="8">
        <v>13</v>
      </c>
      <c r="C2146">
        <v>7.81</v>
      </c>
      <c r="E2146" t="s">
        <v>80</v>
      </c>
    </row>
    <row r="2147" spans="1:9" x14ac:dyDescent="0.2">
      <c r="A2147" s="8">
        <v>60</v>
      </c>
      <c r="B2147" s="8">
        <v>14</v>
      </c>
      <c r="C2147">
        <v>1.33</v>
      </c>
      <c r="E2147" t="s">
        <v>25</v>
      </c>
    </row>
    <row r="2148" spans="1:9" x14ac:dyDescent="0.2">
      <c r="A2148" s="8">
        <v>60</v>
      </c>
      <c r="B2148" s="8">
        <v>20</v>
      </c>
      <c r="C2148">
        <v>3.28</v>
      </c>
      <c r="E2148" t="s">
        <v>48</v>
      </c>
      <c r="F2148" t="s">
        <v>109</v>
      </c>
    </row>
    <row r="2149" spans="1:9" x14ac:dyDescent="0.2">
      <c r="A2149" s="8">
        <v>60</v>
      </c>
      <c r="B2149" s="8">
        <v>23</v>
      </c>
      <c r="C2149">
        <v>0.9</v>
      </c>
      <c r="E2149" t="s">
        <v>129</v>
      </c>
    </row>
    <row r="2150" spans="1:9" x14ac:dyDescent="0.2">
      <c r="A2150" s="8">
        <v>60</v>
      </c>
      <c r="B2150" s="8">
        <v>29</v>
      </c>
      <c r="C2150">
        <v>9.0500000000000007</v>
      </c>
    </row>
    <row r="2151" spans="1:9" x14ac:dyDescent="0.2">
      <c r="A2151" s="8">
        <v>60</v>
      </c>
      <c r="B2151" s="8">
        <v>30</v>
      </c>
      <c r="C2151">
        <v>8.98</v>
      </c>
    </row>
    <row r="2152" spans="1:9" x14ac:dyDescent="0.2">
      <c r="A2152" s="8">
        <v>61</v>
      </c>
      <c r="B2152" s="8">
        <v>2</v>
      </c>
      <c r="C2152">
        <v>1.1200000000000001</v>
      </c>
      <c r="E2152" t="s">
        <v>148</v>
      </c>
      <c r="F2152" t="s">
        <v>149</v>
      </c>
    </row>
    <row r="2153" spans="1:9" x14ac:dyDescent="0.2">
      <c r="A2153" s="8">
        <v>61</v>
      </c>
      <c r="B2153" s="8">
        <v>4</v>
      </c>
      <c r="C2153">
        <v>1.39</v>
      </c>
      <c r="E2153" t="s">
        <v>246</v>
      </c>
      <c r="F2153" t="s">
        <v>247</v>
      </c>
    </row>
    <row r="2154" spans="1:9" x14ac:dyDescent="0.2">
      <c r="A2154" s="8">
        <v>61</v>
      </c>
      <c r="B2154" s="8">
        <v>5</v>
      </c>
      <c r="C2154">
        <v>0.75</v>
      </c>
      <c r="E2154" t="s">
        <v>165</v>
      </c>
      <c r="F2154" t="s">
        <v>236</v>
      </c>
    </row>
    <row r="2155" spans="1:9" x14ac:dyDescent="0.2">
      <c r="A2155" s="8">
        <v>61</v>
      </c>
      <c r="B2155" s="8">
        <v>6</v>
      </c>
      <c r="C2155">
        <v>1.63</v>
      </c>
      <c r="E2155" t="s">
        <v>14</v>
      </c>
    </row>
    <row r="2156" spans="1:9" x14ac:dyDescent="0.2">
      <c r="A2156" s="8">
        <v>61</v>
      </c>
      <c r="B2156" s="8">
        <v>7</v>
      </c>
      <c r="C2156">
        <v>0.9</v>
      </c>
      <c r="E2156" t="s">
        <v>79</v>
      </c>
    </row>
    <row r="2157" spans="1:9" x14ac:dyDescent="0.2">
      <c r="A2157" s="8">
        <v>61</v>
      </c>
      <c r="B2157" s="8">
        <v>8</v>
      </c>
      <c r="C2157">
        <v>0.77</v>
      </c>
      <c r="E2157" t="s">
        <v>28</v>
      </c>
      <c r="F2157" t="s">
        <v>29</v>
      </c>
      <c r="G2157" t="s">
        <v>248</v>
      </c>
      <c r="H2157" t="s">
        <v>30</v>
      </c>
    </row>
    <row r="2158" spans="1:9" x14ac:dyDescent="0.2">
      <c r="A2158" s="8">
        <v>61</v>
      </c>
      <c r="B2158" s="8">
        <v>10</v>
      </c>
      <c r="C2158">
        <v>0.86</v>
      </c>
      <c r="E2158" t="s">
        <v>249</v>
      </c>
      <c r="F2158" t="s">
        <v>29</v>
      </c>
      <c r="G2158" t="s">
        <v>220</v>
      </c>
      <c r="H2158" t="s">
        <v>250</v>
      </c>
      <c r="I2158" t="s">
        <v>30</v>
      </c>
    </row>
    <row r="2159" spans="1:9" x14ac:dyDescent="0.2">
      <c r="A2159" s="8">
        <v>61</v>
      </c>
      <c r="B2159" s="8">
        <v>13</v>
      </c>
      <c r="C2159">
        <v>1.06</v>
      </c>
      <c r="E2159" t="s">
        <v>26</v>
      </c>
      <c r="F2159" t="s">
        <v>27</v>
      </c>
    </row>
    <row r="2160" spans="1:9" x14ac:dyDescent="0.2">
      <c r="A2160" s="8">
        <v>61</v>
      </c>
      <c r="B2160" s="8">
        <v>14</v>
      </c>
      <c r="C2160">
        <v>1.21</v>
      </c>
      <c r="E2160" t="s">
        <v>25</v>
      </c>
    </row>
    <row r="2161" spans="1:6" x14ac:dyDescent="0.2">
      <c r="A2161" s="8">
        <v>61</v>
      </c>
      <c r="B2161" s="8">
        <v>18</v>
      </c>
      <c r="C2161">
        <v>0.98</v>
      </c>
      <c r="E2161" t="s">
        <v>25</v>
      </c>
    </row>
    <row r="2162" spans="1:6" x14ac:dyDescent="0.2">
      <c r="A2162" s="8">
        <v>61</v>
      </c>
      <c r="B2162" s="8">
        <v>20</v>
      </c>
      <c r="C2162">
        <v>4.3499999999999996</v>
      </c>
      <c r="E2162" t="s">
        <v>48</v>
      </c>
      <c r="F2162" t="s">
        <v>109</v>
      </c>
    </row>
    <row r="2163" spans="1:6" x14ac:dyDescent="0.2">
      <c r="A2163" s="8">
        <v>61</v>
      </c>
      <c r="B2163" s="8">
        <v>21</v>
      </c>
      <c r="C2163">
        <v>4.75</v>
      </c>
      <c r="E2163" t="s">
        <v>38</v>
      </c>
      <c r="F2163" t="s">
        <v>39</v>
      </c>
    </row>
    <row r="2164" spans="1:6" x14ac:dyDescent="0.2">
      <c r="A2164" s="8">
        <v>62</v>
      </c>
      <c r="B2164" s="8">
        <v>3</v>
      </c>
      <c r="C2164">
        <v>1.01</v>
      </c>
      <c r="E2164" t="s">
        <v>144</v>
      </c>
      <c r="F2164" t="s">
        <v>149</v>
      </c>
    </row>
    <row r="2165" spans="1:6" x14ac:dyDescent="0.2">
      <c r="A2165" s="8">
        <v>62</v>
      </c>
      <c r="B2165" s="8">
        <v>5</v>
      </c>
      <c r="C2165">
        <v>1.65</v>
      </c>
      <c r="E2165" t="s">
        <v>14</v>
      </c>
    </row>
    <row r="2166" spans="1:6" x14ac:dyDescent="0.2">
      <c r="A2166" s="8">
        <v>62</v>
      </c>
      <c r="B2166" s="8">
        <v>7</v>
      </c>
      <c r="C2166">
        <v>2.4</v>
      </c>
      <c r="E2166" t="s">
        <v>79</v>
      </c>
    </row>
    <row r="2167" spans="1:6" x14ac:dyDescent="0.2">
      <c r="A2167" s="8">
        <v>62</v>
      </c>
      <c r="B2167" s="8">
        <v>13</v>
      </c>
      <c r="C2167">
        <v>1.48</v>
      </c>
      <c r="E2167" t="s">
        <v>25</v>
      </c>
    </row>
    <row r="2168" spans="1:6" x14ac:dyDescent="0.2">
      <c r="A2168" s="8">
        <v>62</v>
      </c>
      <c r="B2168" s="8">
        <v>15</v>
      </c>
      <c r="C2168">
        <v>1</v>
      </c>
      <c r="E2168" t="s">
        <v>178</v>
      </c>
      <c r="F2168" t="s">
        <v>179</v>
      </c>
    </row>
    <row r="2169" spans="1:6" x14ac:dyDescent="0.2">
      <c r="A2169" s="8">
        <v>62</v>
      </c>
      <c r="B2169" s="8">
        <v>17</v>
      </c>
      <c r="C2169">
        <v>1.24</v>
      </c>
      <c r="E2169" t="s">
        <v>25</v>
      </c>
    </row>
    <row r="2170" spans="1:6" x14ac:dyDescent="0.2">
      <c r="A2170" s="8">
        <v>62</v>
      </c>
      <c r="B2170" s="8">
        <v>20</v>
      </c>
      <c r="C2170">
        <v>3.07</v>
      </c>
      <c r="E2170" t="s">
        <v>48</v>
      </c>
      <c r="F2170" t="s">
        <v>109</v>
      </c>
    </row>
    <row r="2171" spans="1:6" x14ac:dyDescent="0.2">
      <c r="A2171" s="8">
        <v>63</v>
      </c>
      <c r="B2171" s="8">
        <v>6</v>
      </c>
      <c r="C2171">
        <v>0.88</v>
      </c>
      <c r="E2171" t="s">
        <v>79</v>
      </c>
    </row>
    <row r="2172" spans="1:6" x14ac:dyDescent="0.2">
      <c r="A2172" s="8">
        <v>63</v>
      </c>
      <c r="B2172" s="8">
        <v>10</v>
      </c>
      <c r="C2172">
        <v>1.61</v>
      </c>
      <c r="E2172" t="s">
        <v>25</v>
      </c>
    </row>
    <row r="2173" spans="1:6" x14ac:dyDescent="0.2">
      <c r="A2173" s="8">
        <v>63</v>
      </c>
      <c r="B2173" s="8">
        <v>14</v>
      </c>
      <c r="C2173">
        <v>1.31</v>
      </c>
      <c r="E2173" t="s">
        <v>25</v>
      </c>
    </row>
    <row r="2174" spans="1:6" x14ac:dyDescent="0.2">
      <c r="A2174" s="8">
        <v>63</v>
      </c>
      <c r="B2174" s="8">
        <v>17</v>
      </c>
      <c r="C2174">
        <v>4.29</v>
      </c>
      <c r="E2174" t="s">
        <v>46</v>
      </c>
      <c r="F2174" t="s">
        <v>47</v>
      </c>
    </row>
    <row r="2175" spans="1:6" x14ac:dyDescent="0.2">
      <c r="A2175" s="8">
        <v>63</v>
      </c>
      <c r="B2175" s="8">
        <v>18</v>
      </c>
      <c r="C2175">
        <v>4.74</v>
      </c>
      <c r="E2175" t="s">
        <v>38</v>
      </c>
      <c r="F2175" t="s">
        <v>39</v>
      </c>
    </row>
    <row r="2176" spans="1:6" x14ac:dyDescent="0.2">
      <c r="A2176" s="8">
        <v>63</v>
      </c>
      <c r="B2176" s="8">
        <v>24</v>
      </c>
      <c r="C2176">
        <v>11.27</v>
      </c>
      <c r="E2176" t="s">
        <v>46</v>
      </c>
      <c r="F2176" t="s">
        <v>47</v>
      </c>
    </row>
    <row r="2177" spans="1:6" x14ac:dyDescent="0.2">
      <c r="A2177" s="8">
        <v>63</v>
      </c>
      <c r="B2177" s="8">
        <v>25</v>
      </c>
      <c r="C2177">
        <v>1.89</v>
      </c>
      <c r="E2177" t="s">
        <v>89</v>
      </c>
    </row>
    <row r="2178" spans="1:6" x14ac:dyDescent="0.2">
      <c r="A2178" s="8">
        <v>63</v>
      </c>
      <c r="B2178" s="8">
        <v>26</v>
      </c>
      <c r="C2178">
        <v>0.77</v>
      </c>
      <c r="E2178" t="s">
        <v>114</v>
      </c>
      <c r="F2178" t="s">
        <v>115</v>
      </c>
    </row>
    <row r="2179" spans="1:6" x14ac:dyDescent="0.2">
      <c r="A2179" s="8">
        <v>64</v>
      </c>
      <c r="B2179" s="8">
        <v>11</v>
      </c>
      <c r="C2179">
        <v>0.74</v>
      </c>
      <c r="E2179" t="s">
        <v>254</v>
      </c>
    </row>
    <row r="2180" spans="1:6" x14ac:dyDescent="0.2">
      <c r="A2180" s="8">
        <v>64</v>
      </c>
      <c r="B2180" s="8">
        <v>12</v>
      </c>
      <c r="C2180">
        <v>1.95</v>
      </c>
      <c r="E2180" t="s">
        <v>25</v>
      </c>
    </row>
    <row r="2181" spans="1:6" x14ac:dyDescent="0.2">
      <c r="A2181" s="8">
        <v>64</v>
      </c>
      <c r="B2181" s="8">
        <v>14</v>
      </c>
      <c r="C2181">
        <v>1.61</v>
      </c>
      <c r="E2181" t="s">
        <v>25</v>
      </c>
    </row>
    <row r="2182" spans="1:6" x14ac:dyDescent="0.2">
      <c r="A2182" s="8">
        <v>64</v>
      </c>
      <c r="B2182" s="8">
        <v>16</v>
      </c>
      <c r="C2182">
        <v>1.49</v>
      </c>
      <c r="E2182" t="s">
        <v>25</v>
      </c>
    </row>
    <row r="2183" spans="1:6" x14ac:dyDescent="0.2">
      <c r="A2183" s="8">
        <v>64</v>
      </c>
      <c r="B2183" s="8">
        <v>19</v>
      </c>
      <c r="C2183">
        <v>3.37</v>
      </c>
      <c r="E2183" t="s">
        <v>48</v>
      </c>
      <c r="F2183" t="s">
        <v>109</v>
      </c>
    </row>
    <row r="2184" spans="1:6" x14ac:dyDescent="0.2">
      <c r="A2184" s="8">
        <v>65</v>
      </c>
      <c r="B2184" s="8">
        <v>10</v>
      </c>
      <c r="C2184">
        <v>0.46</v>
      </c>
      <c r="E2184" t="s">
        <v>26</v>
      </c>
      <c r="F2184" t="s">
        <v>27</v>
      </c>
    </row>
    <row r="2185" spans="1:6" x14ac:dyDescent="0.2">
      <c r="A2185" s="8">
        <v>65</v>
      </c>
      <c r="B2185" s="8">
        <v>11</v>
      </c>
      <c r="C2185">
        <v>1.23</v>
      </c>
      <c r="E2185" t="s">
        <v>25</v>
      </c>
    </row>
    <row r="2186" spans="1:6" x14ac:dyDescent="0.2">
      <c r="A2186" s="8">
        <v>65</v>
      </c>
      <c r="B2186" s="8">
        <v>19</v>
      </c>
      <c r="C2186">
        <v>3.9</v>
      </c>
      <c r="E2186" t="s">
        <v>48</v>
      </c>
      <c r="F2186" t="s">
        <v>109</v>
      </c>
    </row>
    <row r="2187" spans="1:6" x14ac:dyDescent="0.2">
      <c r="A2187" s="8">
        <v>65</v>
      </c>
      <c r="B2187" s="8">
        <v>22</v>
      </c>
      <c r="C2187">
        <v>0.92</v>
      </c>
      <c r="E2187" t="s">
        <v>129</v>
      </c>
    </row>
    <row r="2188" spans="1:6" x14ac:dyDescent="0.2">
      <c r="A2188" s="8">
        <v>66</v>
      </c>
      <c r="B2188" s="8">
        <v>7</v>
      </c>
      <c r="C2188">
        <v>0.59</v>
      </c>
      <c r="E2188" t="s">
        <v>254</v>
      </c>
    </row>
    <row r="2189" spans="1:6" x14ac:dyDescent="0.2">
      <c r="A2189" s="8">
        <v>66</v>
      </c>
      <c r="B2189" s="8">
        <v>8</v>
      </c>
      <c r="C2189">
        <v>1.47</v>
      </c>
      <c r="E2189" t="s">
        <v>25</v>
      </c>
    </row>
    <row r="2190" spans="1:6" x14ac:dyDescent="0.2">
      <c r="A2190" s="8">
        <v>66</v>
      </c>
      <c r="B2190" s="8">
        <v>10</v>
      </c>
      <c r="C2190">
        <v>3.15</v>
      </c>
      <c r="E2190" t="s">
        <v>25</v>
      </c>
    </row>
    <row r="2191" spans="1:6" x14ac:dyDescent="0.2">
      <c r="A2191" s="8">
        <v>66</v>
      </c>
      <c r="B2191" s="8">
        <v>11</v>
      </c>
      <c r="C2191">
        <v>3.2</v>
      </c>
      <c r="E2191" t="s">
        <v>132</v>
      </c>
      <c r="F2191" t="s">
        <v>133</v>
      </c>
    </row>
    <row r="2192" spans="1:6" x14ac:dyDescent="0.2">
      <c r="A2192" s="8">
        <v>66</v>
      </c>
      <c r="B2192" s="8">
        <v>13</v>
      </c>
      <c r="C2192">
        <v>1.08</v>
      </c>
      <c r="E2192" t="s">
        <v>25</v>
      </c>
    </row>
    <row r="2193" spans="1:6" x14ac:dyDescent="0.2">
      <c r="A2193" s="8">
        <v>66</v>
      </c>
      <c r="B2193" s="8">
        <v>16</v>
      </c>
      <c r="C2193">
        <v>2.67</v>
      </c>
      <c r="E2193" t="s">
        <v>48</v>
      </c>
      <c r="F2193" t="s">
        <v>109</v>
      </c>
    </row>
    <row r="2194" spans="1:6" x14ac:dyDescent="0.2">
      <c r="A2194" s="8">
        <v>66</v>
      </c>
      <c r="B2194" s="8">
        <v>20</v>
      </c>
      <c r="C2194">
        <v>0.74</v>
      </c>
      <c r="E2194" t="s">
        <v>129</v>
      </c>
    </row>
    <row r="2195" spans="1:6" x14ac:dyDescent="0.2">
      <c r="A2195" s="8">
        <v>66</v>
      </c>
      <c r="B2195" s="8">
        <v>24</v>
      </c>
      <c r="C2195">
        <v>7.91</v>
      </c>
      <c r="E2195" t="s">
        <v>46</v>
      </c>
      <c r="F2195" t="s">
        <v>47</v>
      </c>
    </row>
    <row r="2196" spans="1:6" x14ac:dyDescent="0.2">
      <c r="A2196" s="8">
        <v>66</v>
      </c>
      <c r="B2196" s="8">
        <v>25</v>
      </c>
      <c r="C2196">
        <v>5.09</v>
      </c>
      <c r="E2196" t="s">
        <v>89</v>
      </c>
    </row>
    <row r="2197" spans="1:6" x14ac:dyDescent="0.2">
      <c r="A2197" s="8">
        <v>66</v>
      </c>
      <c r="B2197" s="8">
        <v>26</v>
      </c>
      <c r="C2197">
        <v>1.65</v>
      </c>
      <c r="E2197" t="s">
        <v>114</v>
      </c>
      <c r="F2197" t="s">
        <v>115</v>
      </c>
    </row>
    <row r="2198" spans="1:6" x14ac:dyDescent="0.2">
      <c r="A2198" s="8">
        <v>67</v>
      </c>
      <c r="B2198" s="8">
        <v>6</v>
      </c>
      <c r="C2198">
        <v>1.1000000000000001</v>
      </c>
      <c r="E2198" t="s">
        <v>79</v>
      </c>
    </row>
    <row r="2199" spans="1:6" x14ac:dyDescent="0.2">
      <c r="A2199" s="8">
        <v>67</v>
      </c>
      <c r="B2199" s="8">
        <v>10</v>
      </c>
      <c r="C2199">
        <v>0.83</v>
      </c>
      <c r="E2199" t="s">
        <v>254</v>
      </c>
    </row>
    <row r="2200" spans="1:6" x14ac:dyDescent="0.2">
      <c r="A2200" s="8">
        <v>67</v>
      </c>
      <c r="B2200" s="8">
        <v>11</v>
      </c>
      <c r="C2200">
        <v>1.72</v>
      </c>
      <c r="E2200" t="s">
        <v>25</v>
      </c>
    </row>
    <row r="2201" spans="1:6" x14ac:dyDescent="0.2">
      <c r="A2201" s="8">
        <v>67</v>
      </c>
      <c r="B2201" s="8">
        <v>14</v>
      </c>
      <c r="C2201">
        <v>1.29</v>
      </c>
      <c r="E2201" t="s">
        <v>25</v>
      </c>
    </row>
    <row r="2202" spans="1:6" x14ac:dyDescent="0.2">
      <c r="A2202" s="8">
        <v>67</v>
      </c>
      <c r="B2202" s="8">
        <v>17</v>
      </c>
      <c r="C2202">
        <v>3.53</v>
      </c>
      <c r="E2202" t="s">
        <v>48</v>
      </c>
      <c r="F2202" t="s">
        <v>109</v>
      </c>
    </row>
    <row r="2203" spans="1:6" x14ac:dyDescent="0.2">
      <c r="A2203" s="8">
        <v>67</v>
      </c>
      <c r="B2203" s="8">
        <v>21</v>
      </c>
      <c r="C2203">
        <v>0.64</v>
      </c>
      <c r="E2203" t="s">
        <v>129</v>
      </c>
    </row>
    <row r="2204" spans="1:6" x14ac:dyDescent="0.2">
      <c r="A2204" s="8">
        <v>67</v>
      </c>
      <c r="B2204" s="8">
        <v>26</v>
      </c>
      <c r="C2204">
        <v>2.25</v>
      </c>
      <c r="E2204" t="s">
        <v>89</v>
      </c>
    </row>
    <row r="2205" spans="1:6" x14ac:dyDescent="0.2">
      <c r="A2205" s="8">
        <v>68</v>
      </c>
      <c r="B2205" s="8">
        <v>2</v>
      </c>
      <c r="C2205">
        <v>0.62</v>
      </c>
      <c r="E2205" t="s">
        <v>144</v>
      </c>
      <c r="F2205" t="s">
        <v>149</v>
      </c>
    </row>
    <row r="2206" spans="1:6" x14ac:dyDescent="0.2">
      <c r="A2206" s="8">
        <v>68</v>
      </c>
      <c r="B2206" s="8">
        <v>10</v>
      </c>
      <c r="C2206">
        <v>0.67</v>
      </c>
      <c r="E2206" t="s">
        <v>254</v>
      </c>
    </row>
    <row r="2207" spans="1:6" x14ac:dyDescent="0.2">
      <c r="A2207" s="8">
        <v>68</v>
      </c>
      <c r="B2207" s="8">
        <v>11</v>
      </c>
      <c r="C2207">
        <v>1.79</v>
      </c>
      <c r="E2207" t="s">
        <v>25</v>
      </c>
    </row>
    <row r="2208" spans="1:6" x14ac:dyDescent="0.2">
      <c r="A2208" s="8">
        <v>68</v>
      </c>
      <c r="B2208" s="8">
        <v>14</v>
      </c>
      <c r="C2208">
        <v>1.34</v>
      </c>
      <c r="E2208" t="s">
        <v>25</v>
      </c>
    </row>
    <row r="2209" spans="1:6" x14ac:dyDescent="0.2">
      <c r="A2209" s="8">
        <v>68</v>
      </c>
      <c r="B2209" s="8">
        <v>17</v>
      </c>
      <c r="C2209">
        <v>3.29</v>
      </c>
      <c r="E2209" t="s">
        <v>48</v>
      </c>
      <c r="F2209" t="s">
        <v>109</v>
      </c>
    </row>
    <row r="2210" spans="1:6" x14ac:dyDescent="0.2">
      <c r="A2210" s="8">
        <v>68</v>
      </c>
      <c r="B2210" s="8">
        <v>21</v>
      </c>
      <c r="C2210">
        <v>0.76</v>
      </c>
      <c r="E2210" t="s">
        <v>129</v>
      </c>
    </row>
    <row r="2211" spans="1:6" x14ac:dyDescent="0.2">
      <c r="A2211" s="8">
        <v>68</v>
      </c>
      <c r="B2211" s="8">
        <v>25</v>
      </c>
      <c r="C2211">
        <v>10.08</v>
      </c>
      <c r="E2211" t="s">
        <v>46</v>
      </c>
      <c r="F2211" t="s">
        <v>47</v>
      </c>
    </row>
    <row r="2212" spans="1:6" x14ac:dyDescent="0.2">
      <c r="A2212" s="8">
        <v>68</v>
      </c>
      <c r="B2212" s="8">
        <v>26</v>
      </c>
      <c r="C2212">
        <v>5.56</v>
      </c>
      <c r="E2212" t="s">
        <v>46</v>
      </c>
      <c r="F2212" t="s">
        <v>47</v>
      </c>
    </row>
    <row r="2213" spans="1:6" x14ac:dyDescent="0.2">
      <c r="A2213" s="8">
        <v>69</v>
      </c>
      <c r="B2213" s="8">
        <v>2</v>
      </c>
      <c r="C2213">
        <v>0.7</v>
      </c>
      <c r="E2213" t="s">
        <v>144</v>
      </c>
      <c r="F2213" t="s">
        <v>149</v>
      </c>
    </row>
    <row r="2214" spans="1:6" x14ac:dyDescent="0.2">
      <c r="A2214" s="8">
        <v>69</v>
      </c>
      <c r="B2214" s="8">
        <v>9</v>
      </c>
      <c r="C2214">
        <v>0.74</v>
      </c>
      <c r="E2214" t="s">
        <v>254</v>
      </c>
    </row>
    <row r="2215" spans="1:6" x14ac:dyDescent="0.2">
      <c r="A2215" s="8">
        <v>69</v>
      </c>
      <c r="B2215" s="8">
        <v>11</v>
      </c>
      <c r="C2215">
        <v>2.16</v>
      </c>
      <c r="E2215" t="s">
        <v>25</v>
      </c>
    </row>
    <row r="2216" spans="1:6" x14ac:dyDescent="0.2">
      <c r="A2216" s="8">
        <v>69</v>
      </c>
      <c r="B2216" s="8">
        <v>13</v>
      </c>
      <c r="C2216">
        <v>1.47</v>
      </c>
      <c r="E2216" t="s">
        <v>25</v>
      </c>
    </row>
    <row r="2217" spans="1:6" x14ac:dyDescent="0.2">
      <c r="A2217" s="8">
        <v>69</v>
      </c>
      <c r="B2217" s="8">
        <v>15</v>
      </c>
      <c r="C2217">
        <v>1.73</v>
      </c>
      <c r="E2217" t="s">
        <v>25</v>
      </c>
    </row>
    <row r="2218" spans="1:6" x14ac:dyDescent="0.2">
      <c r="A2218" s="8">
        <v>69</v>
      </c>
      <c r="B2218" s="8">
        <v>18</v>
      </c>
      <c r="C2218">
        <v>3.68</v>
      </c>
      <c r="E2218" t="s">
        <v>48</v>
      </c>
      <c r="F2218" t="s">
        <v>109</v>
      </c>
    </row>
    <row r="2219" spans="1:6" x14ac:dyDescent="0.2">
      <c r="A2219" s="8">
        <v>69</v>
      </c>
      <c r="B2219" s="8">
        <v>22</v>
      </c>
      <c r="C2219">
        <v>1.08</v>
      </c>
      <c r="E2219" t="s">
        <v>129</v>
      </c>
    </row>
    <row r="2220" spans="1:6" x14ac:dyDescent="0.2">
      <c r="A2220" s="8">
        <v>70</v>
      </c>
      <c r="B2220" s="8">
        <v>2</v>
      </c>
      <c r="C2220">
        <v>0.72</v>
      </c>
      <c r="E2220" t="s">
        <v>144</v>
      </c>
      <c r="F2220" t="s">
        <v>149</v>
      </c>
    </row>
    <row r="2221" spans="1:6" x14ac:dyDescent="0.2">
      <c r="A2221" s="8">
        <v>70</v>
      </c>
      <c r="B2221" s="8">
        <v>11</v>
      </c>
      <c r="C2221">
        <v>2.35</v>
      </c>
      <c r="E2221" t="s">
        <v>25</v>
      </c>
    </row>
    <row r="2222" spans="1:6" x14ac:dyDescent="0.2">
      <c r="A2222" s="8">
        <v>70</v>
      </c>
      <c r="B2222" s="8">
        <v>14</v>
      </c>
      <c r="C2222">
        <v>1.68</v>
      </c>
      <c r="E2222" t="s">
        <v>25</v>
      </c>
    </row>
    <row r="2223" spans="1:6" x14ac:dyDescent="0.2">
      <c r="A2223" s="8">
        <v>70</v>
      </c>
      <c r="B2223" s="8">
        <v>17</v>
      </c>
      <c r="C2223">
        <v>3.17</v>
      </c>
      <c r="E2223" t="s">
        <v>48</v>
      </c>
      <c r="F2223" t="s">
        <v>109</v>
      </c>
    </row>
    <row r="2224" spans="1:6" x14ac:dyDescent="0.2">
      <c r="A2224" s="8">
        <v>71</v>
      </c>
      <c r="B2224" s="8">
        <v>10</v>
      </c>
      <c r="C2224">
        <v>2.33</v>
      </c>
      <c r="E2224" t="s">
        <v>25</v>
      </c>
    </row>
    <row r="2225" spans="1:6" x14ac:dyDescent="0.2">
      <c r="A2225" s="8">
        <v>71</v>
      </c>
      <c r="B2225" s="8">
        <v>18</v>
      </c>
      <c r="C2225">
        <v>3.49</v>
      </c>
      <c r="E2225" t="s">
        <v>48</v>
      </c>
      <c r="F2225" t="s">
        <v>109</v>
      </c>
    </row>
    <row r="2226" spans="1:6" x14ac:dyDescent="0.2">
      <c r="A2226" s="8">
        <v>71</v>
      </c>
      <c r="B2226" s="8">
        <v>22</v>
      </c>
      <c r="C2226">
        <v>1.69</v>
      </c>
      <c r="E2226" t="s">
        <v>129</v>
      </c>
    </row>
    <row r="2227" spans="1:6" x14ac:dyDescent="0.2">
      <c r="A2227" s="8">
        <v>71</v>
      </c>
      <c r="B2227" s="8">
        <v>25</v>
      </c>
      <c r="C2227">
        <v>5.27</v>
      </c>
      <c r="E2227" t="s">
        <v>46</v>
      </c>
      <c r="F2227" t="s">
        <v>47</v>
      </c>
    </row>
    <row r="2228" spans="1:6" x14ac:dyDescent="0.2">
      <c r="A2228" s="8">
        <v>72</v>
      </c>
      <c r="B2228" s="8">
        <v>10</v>
      </c>
      <c r="C2228">
        <v>0.8</v>
      </c>
      <c r="E2228" t="s">
        <v>254</v>
      </c>
    </row>
    <row r="2229" spans="1:6" x14ac:dyDescent="0.2">
      <c r="A2229" s="8">
        <v>72</v>
      </c>
      <c r="B2229" s="8">
        <v>12</v>
      </c>
      <c r="C2229">
        <v>2.58</v>
      </c>
      <c r="E2229" t="s">
        <v>25</v>
      </c>
    </row>
    <row r="2230" spans="1:6" x14ac:dyDescent="0.2">
      <c r="A2230" s="8">
        <v>72</v>
      </c>
      <c r="B2230" s="8">
        <v>15</v>
      </c>
      <c r="C2230">
        <v>1.73</v>
      </c>
      <c r="E2230" t="s">
        <v>108</v>
      </c>
    </row>
    <row r="2231" spans="1:6" x14ac:dyDescent="0.2">
      <c r="A2231" s="8">
        <v>72</v>
      </c>
      <c r="B2231" s="8">
        <v>18</v>
      </c>
      <c r="C2231">
        <v>3.17</v>
      </c>
      <c r="E2231" t="s">
        <v>48</v>
      </c>
      <c r="F2231" t="s">
        <v>109</v>
      </c>
    </row>
    <row r="2232" spans="1:6" x14ac:dyDescent="0.2">
      <c r="A2232" s="8">
        <v>72</v>
      </c>
      <c r="B2232" s="8">
        <v>23</v>
      </c>
      <c r="C2232">
        <v>1.76</v>
      </c>
      <c r="E2232" t="s">
        <v>129</v>
      </c>
    </row>
    <row r="2233" spans="1:6" x14ac:dyDescent="0.2">
      <c r="A2233" s="8">
        <v>72</v>
      </c>
      <c r="B2233" s="8">
        <v>26</v>
      </c>
      <c r="C2233">
        <v>6.69</v>
      </c>
      <c r="E2233" t="s">
        <v>46</v>
      </c>
      <c r="F2233" t="s">
        <v>47</v>
      </c>
    </row>
  </sheetData>
  <sortState xmlns:xlrd2="http://schemas.microsoft.com/office/spreadsheetml/2017/richdata2" ref="A3:V2233">
    <sortCondition ref="D1:D2233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CA10A-7DDA-40FC-BB85-452AC21B80A2}">
  <dimension ref="A1:N2304"/>
  <sheetViews>
    <sheetView workbookViewId="0">
      <selection activeCell="O1" sqref="O1:AD1048576"/>
    </sheetView>
  </sheetViews>
  <sheetFormatPr defaultRowHeight="14.25" x14ac:dyDescent="0.2"/>
  <cols>
    <col min="1" max="2" width="9" style="8"/>
    <col min="4" max="4" width="35.25" customWidth="1"/>
    <col min="5" max="5" width="12.75" style="6" customWidth="1"/>
    <col min="6" max="6" width="12.125" customWidth="1"/>
    <col min="7" max="7" width="6.125" customWidth="1"/>
    <col min="8" max="8" width="6.25" customWidth="1"/>
    <col min="9" max="9" width="4.375" customWidth="1"/>
    <col min="10" max="10" width="5.75" customWidth="1"/>
    <col min="13" max="13" width="12.125" customWidth="1"/>
    <col min="14" max="14" width="10.625" customWidth="1"/>
  </cols>
  <sheetData>
    <row r="1" spans="1:14" x14ac:dyDescent="0.2">
      <c r="A1" s="2" t="s">
        <v>0</v>
      </c>
      <c r="B1" s="2"/>
    </row>
    <row r="2" spans="1:14" x14ac:dyDescent="0.2">
      <c r="A2" s="1">
        <v>1</v>
      </c>
      <c r="B2" s="9" t="s">
        <v>12</v>
      </c>
      <c r="C2" t="s">
        <v>13</v>
      </c>
      <c r="D2" t="s">
        <v>67</v>
      </c>
      <c r="E2" s="6" t="s">
        <v>376</v>
      </c>
      <c r="F2" t="s">
        <v>68</v>
      </c>
      <c r="G2" t="s">
        <v>69</v>
      </c>
      <c r="H2" t="s">
        <v>364</v>
      </c>
      <c r="I2" t="s">
        <v>365</v>
      </c>
      <c r="J2" t="s">
        <v>366</v>
      </c>
      <c r="K2" t="s">
        <v>71</v>
      </c>
      <c r="L2" t="s">
        <v>72</v>
      </c>
      <c r="M2" t="s">
        <v>360</v>
      </c>
      <c r="N2" t="s">
        <v>73</v>
      </c>
    </row>
    <row r="3" spans="1:14" x14ac:dyDescent="0.2">
      <c r="A3" s="1">
        <v>1</v>
      </c>
      <c r="B3" s="8">
        <v>1</v>
      </c>
      <c r="C3">
        <v>1.02</v>
      </c>
      <c r="D3" t="s">
        <v>14</v>
      </c>
      <c r="E3" s="6" t="s">
        <v>507</v>
      </c>
      <c r="F3" t="s">
        <v>260</v>
      </c>
      <c r="G3">
        <v>170</v>
      </c>
      <c r="H3" s="11" cm="1">
        <f t="array" ref="H3">_xlfn.IFNA(MATCH(1,0/COUNTIF($F3,"*"&amp;H$2&amp;TEXT(ROW($1:$207),"[&gt;1]0;")&amp;"*")),0)</f>
        <v>12</v>
      </c>
      <c r="I3" s="11" cm="1">
        <f t="array" ref="I3">_xlfn.IFNA(MATCH(1,0/COUNTIF($F3,"*"&amp;I$2&amp;TEXT(ROW($1:$207),"[&gt;1]0;")&amp;"*")),0)</f>
        <v>26</v>
      </c>
      <c r="J3" s="11" cm="1">
        <f t="array" ref="J3">_xlfn.IFNA(MATCH(1,0/COUNTIF($F3,"*"&amp;J$2&amp;TEXT(ROW($1:$207),"[&gt;1]0;")&amp;"*")),0)</f>
        <v>0</v>
      </c>
      <c r="K3">
        <f>I3/H3</f>
        <v>2.1666666666666665</v>
      </c>
      <c r="L3">
        <f t="shared" ref="L3:L32" si="0">J3/H3</f>
        <v>0</v>
      </c>
      <c r="M3">
        <v>0</v>
      </c>
      <c r="N3">
        <v>0</v>
      </c>
    </row>
    <row r="4" spans="1:14" x14ac:dyDescent="0.2">
      <c r="A4" s="1">
        <v>1</v>
      </c>
      <c r="B4" s="8">
        <v>2</v>
      </c>
      <c r="C4">
        <v>0.89</v>
      </c>
      <c r="D4" t="s">
        <v>51</v>
      </c>
      <c r="E4" s="6" t="s">
        <v>472</v>
      </c>
      <c r="F4" t="s">
        <v>261</v>
      </c>
      <c r="G4">
        <v>190</v>
      </c>
      <c r="H4" s="11" cm="1">
        <f t="array" ref="H4">_xlfn.IFNA(MATCH(1,0/COUNTIF($F4,"*"&amp;H$2&amp;TEXT(ROW($1:$207),"[&gt;1]0;")&amp;"*")),0)</f>
        <v>14</v>
      </c>
      <c r="I4" s="11" cm="1">
        <f t="array" ref="I4">_xlfn.IFNA(MATCH(1,0/COUNTIF($F4,"*"&amp;I$2&amp;TEXT(ROW($1:$207),"[&gt;1]0;")&amp;"*")),0)</f>
        <v>22</v>
      </c>
      <c r="J4" s="11" cm="1">
        <f t="array" ref="J4">_xlfn.IFNA(MATCH(1,0/COUNTIF($F4,"*"&amp;J$2&amp;TEXT(ROW($1:$207),"[&gt;1]0;")&amp;"*")),0)</f>
        <v>0</v>
      </c>
      <c r="K4">
        <f>I4/H4</f>
        <v>1.5714285714285714</v>
      </c>
      <c r="L4">
        <f t="shared" si="0"/>
        <v>0</v>
      </c>
      <c r="M4">
        <v>0</v>
      </c>
      <c r="N4">
        <v>1</v>
      </c>
    </row>
    <row r="5" spans="1:14" x14ac:dyDescent="0.2">
      <c r="A5" s="1">
        <v>1</v>
      </c>
      <c r="B5" s="8">
        <v>3</v>
      </c>
      <c r="C5">
        <v>0.57999999999999996</v>
      </c>
      <c r="D5" t="s">
        <v>52</v>
      </c>
      <c r="E5" s="6" t="s">
        <v>570</v>
      </c>
      <c r="F5" t="s">
        <v>262</v>
      </c>
      <c r="G5" s="11">
        <v>152</v>
      </c>
      <c r="H5" s="11" cm="1">
        <f t="array" ref="H5">_xlfn.IFNA(MATCH(1,0/COUNTIF($F5,"*"&amp;H$2&amp;TEXT(ROW($1:$207),"[&gt;1]0;")&amp;"*")),0)</f>
        <v>9</v>
      </c>
      <c r="I5" s="11" cm="1">
        <f t="array" ref="I5">_xlfn.IFNA(MATCH(1,0/COUNTIF($F5,"*"&amp;I$2&amp;TEXT(ROW($1:$207),"[&gt;1]0;")&amp;"*")),0)</f>
        <v>12</v>
      </c>
      <c r="J5">
        <f>H5/G5</f>
        <v>5.921052631578947E-2</v>
      </c>
      <c r="K5">
        <f>I5/G5</f>
        <v>7.8947368421052627E-2</v>
      </c>
      <c r="L5">
        <f t="shared" si="0"/>
        <v>6.5789473684210523E-3</v>
      </c>
      <c r="M5">
        <v>0</v>
      </c>
      <c r="N5">
        <v>1</v>
      </c>
    </row>
    <row r="6" spans="1:14" x14ac:dyDescent="0.2">
      <c r="A6" s="1">
        <v>1</v>
      </c>
      <c r="B6" s="8">
        <v>4</v>
      </c>
      <c r="C6">
        <v>1.05</v>
      </c>
      <c r="D6" t="s">
        <v>20</v>
      </c>
      <c r="E6" s="6" t="s">
        <v>432</v>
      </c>
      <c r="F6" t="s">
        <v>263</v>
      </c>
      <c r="G6">
        <v>164</v>
      </c>
      <c r="H6" s="11" cm="1">
        <f t="array" ref="H6">_xlfn.IFNA(MATCH(1,0/COUNTIF($F6,"*"&amp;H$2&amp;TEXT(ROW($1:$207),"[&gt;1]0;")&amp;"*")),0)</f>
        <v>10</v>
      </c>
      <c r="I6" s="11" cm="1">
        <f t="array" ref="I6">_xlfn.IFNA(MATCH(1,0/COUNTIF($F6,"*"&amp;I$2&amp;TEXT(ROW($1:$207),"[&gt;1]0;")&amp;"*")),0)</f>
        <v>12</v>
      </c>
      <c r="J6" s="11" cm="1">
        <f t="array" ref="J6">_xlfn.IFNA(MATCH(1,0/COUNTIF($F6,"*"&amp;J$2&amp;TEXT(ROW($1:$207),"[&gt;1]0;")&amp;"*")),0)</f>
        <v>2</v>
      </c>
      <c r="K6">
        <f t="shared" ref="K6:K16" si="1">I6/H6</f>
        <v>1.2</v>
      </c>
      <c r="L6">
        <f t="shared" si="0"/>
        <v>0.2</v>
      </c>
      <c r="M6">
        <v>0</v>
      </c>
      <c r="N6">
        <v>1</v>
      </c>
    </row>
    <row r="7" spans="1:14" x14ac:dyDescent="0.2">
      <c r="A7" s="1">
        <v>1</v>
      </c>
      <c r="B7" s="8">
        <v>5</v>
      </c>
      <c r="C7">
        <v>1.66</v>
      </c>
      <c r="D7" t="s">
        <v>53</v>
      </c>
      <c r="E7" s="6" t="s">
        <v>482</v>
      </c>
      <c r="F7" t="s">
        <v>264</v>
      </c>
      <c r="G7">
        <v>445</v>
      </c>
      <c r="H7" s="11" cm="1">
        <f t="array" ref="H7">_xlfn.IFNA(MATCH(1,0/COUNTIF($F7,"*"&amp;H$2&amp;TEXT(ROW($1:$207),"[&gt;1]0;")&amp;"*")),0)</f>
        <v>12</v>
      </c>
      <c r="I7" s="11" cm="1">
        <f t="array" ref="I7">_xlfn.IFNA(MATCH(1,0/COUNTIF($F7,"*"&amp;I$2&amp;TEXT(ROW($1:$207),"[&gt;1]0;")&amp;"*")),0)</f>
        <v>36</v>
      </c>
      <c r="J7" s="11" cm="1">
        <f t="array" ref="J7">_xlfn.IFNA(MATCH(1,0/COUNTIF($F7,"*"&amp;J$2&amp;TEXT(ROW($1:$207),"[&gt;1]0;")&amp;"*")),0)</f>
        <v>6</v>
      </c>
      <c r="K7">
        <f t="shared" si="1"/>
        <v>3</v>
      </c>
      <c r="L7">
        <f t="shared" si="0"/>
        <v>0.5</v>
      </c>
      <c r="M7">
        <v>0</v>
      </c>
      <c r="N7">
        <v>0</v>
      </c>
    </row>
    <row r="8" spans="1:14" x14ac:dyDescent="0.2">
      <c r="A8" s="1">
        <v>1</v>
      </c>
      <c r="B8" s="8">
        <v>6</v>
      </c>
      <c r="C8">
        <v>1.04</v>
      </c>
      <c r="D8" t="s">
        <v>54</v>
      </c>
      <c r="E8" s="6" t="s">
        <v>411</v>
      </c>
      <c r="F8" t="s">
        <v>265</v>
      </c>
      <c r="G8">
        <v>168</v>
      </c>
      <c r="H8" s="11" cm="1">
        <f t="array" ref="H8">_xlfn.IFNA(MATCH(1,0/COUNTIF($F8,"*"&amp;H$2&amp;TEXT(ROW($1:$207),"[&gt;1]0;")&amp;"*")),0)</f>
        <v>12</v>
      </c>
      <c r="I8" s="11" cm="1">
        <f t="array" ref="I8">_xlfn.IFNA(MATCH(1,0/COUNTIF($F8,"*"&amp;I$2&amp;TEXT(ROW($1:$207),"[&gt;1]0;")&amp;"*")),0)</f>
        <v>24</v>
      </c>
      <c r="J8" s="11" cm="1">
        <f t="array" ref="J8">_xlfn.IFNA(MATCH(1,0/COUNTIF($F8,"*"&amp;J$2&amp;TEXT(ROW($1:$207),"[&gt;1]0;")&amp;"*")),0)</f>
        <v>0</v>
      </c>
      <c r="K8">
        <f t="shared" si="1"/>
        <v>2</v>
      </c>
      <c r="L8">
        <f t="shared" si="0"/>
        <v>0</v>
      </c>
      <c r="M8">
        <v>0</v>
      </c>
      <c r="N8">
        <v>0</v>
      </c>
    </row>
    <row r="9" spans="1:14" x14ac:dyDescent="0.2">
      <c r="A9" s="1">
        <v>1</v>
      </c>
      <c r="B9" s="8">
        <v>7</v>
      </c>
      <c r="C9">
        <v>0.65</v>
      </c>
      <c r="D9" t="s">
        <v>54</v>
      </c>
      <c r="E9" s="6" t="s">
        <v>411</v>
      </c>
      <c r="F9" t="s">
        <v>265</v>
      </c>
      <c r="G9">
        <v>168</v>
      </c>
      <c r="H9" s="11" cm="1">
        <f t="array" ref="H9">_xlfn.IFNA(MATCH(1,0/COUNTIF($F9,"*"&amp;H$2&amp;TEXT(ROW($1:$207),"[&gt;1]0;")&amp;"*")),0)</f>
        <v>12</v>
      </c>
      <c r="I9" s="11" cm="1">
        <f t="array" ref="I9">_xlfn.IFNA(MATCH(1,0/COUNTIF($F9,"*"&amp;I$2&amp;TEXT(ROW($1:$207),"[&gt;1]0;")&amp;"*")),0)</f>
        <v>24</v>
      </c>
      <c r="J9" s="11" cm="1">
        <f t="array" ref="J9">_xlfn.IFNA(MATCH(1,0/COUNTIF($F9,"*"&amp;J$2&amp;TEXT(ROW($1:$207),"[&gt;1]0;")&amp;"*")),0)</f>
        <v>0</v>
      </c>
      <c r="K9">
        <f t="shared" si="1"/>
        <v>2</v>
      </c>
      <c r="L9">
        <f t="shared" si="0"/>
        <v>0</v>
      </c>
      <c r="M9">
        <v>0</v>
      </c>
      <c r="N9">
        <v>0</v>
      </c>
    </row>
    <row r="10" spans="1:14" x14ac:dyDescent="0.2">
      <c r="A10" s="1">
        <v>1</v>
      </c>
      <c r="B10" s="8">
        <v>8</v>
      </c>
      <c r="C10">
        <v>1.93</v>
      </c>
      <c r="D10" t="s">
        <v>55</v>
      </c>
      <c r="E10" s="6" t="s">
        <v>478</v>
      </c>
      <c r="F10" t="s">
        <v>267</v>
      </c>
      <c r="G10">
        <v>519</v>
      </c>
      <c r="H10" s="11" cm="1">
        <f t="array" ref="H10">_xlfn.IFNA(MATCH(1,0/COUNTIF($F10,"*"&amp;H$2&amp;TEXT(ROW($1:$207),"[&gt;1]0;")&amp;"*")),0)</f>
        <v>14</v>
      </c>
      <c r="I10" s="11" cm="1">
        <f t="array" ref="I10">_xlfn.IFNA(MATCH(1,0/COUNTIF($F10,"*"&amp;I$2&amp;TEXT(ROW($1:$207),"[&gt;1]0;")&amp;"*")),0)</f>
        <v>42</v>
      </c>
      <c r="J10" s="11" cm="1">
        <f t="array" ref="J10">_xlfn.IFNA(MATCH(1,0/COUNTIF($F10,"*"&amp;J$2&amp;TEXT(ROW($1:$207),"[&gt;1]0;")&amp;"*")),0)</f>
        <v>7</v>
      </c>
      <c r="K10">
        <f t="shared" si="1"/>
        <v>3</v>
      </c>
      <c r="L10">
        <f t="shared" si="0"/>
        <v>0.5</v>
      </c>
      <c r="M10">
        <v>0</v>
      </c>
      <c r="N10">
        <v>0</v>
      </c>
    </row>
    <row r="11" spans="1:14" x14ac:dyDescent="0.2">
      <c r="A11" s="1">
        <v>1</v>
      </c>
      <c r="B11" s="8">
        <v>9</v>
      </c>
      <c r="C11">
        <v>2.4300000000000002</v>
      </c>
      <c r="D11" t="s">
        <v>25</v>
      </c>
      <c r="E11" s="6" t="s">
        <v>536</v>
      </c>
      <c r="F11" t="s">
        <v>266</v>
      </c>
      <c r="G11">
        <v>226</v>
      </c>
      <c r="H11" s="11" cm="1">
        <f t="array" ref="H11">_xlfn.IFNA(MATCH(1,0/COUNTIF($F11,"*"&amp;H$2&amp;TEXT(ROW($1:$207),"[&gt;1]0;")&amp;"*")),0)</f>
        <v>16</v>
      </c>
      <c r="I11" s="11" cm="1">
        <f t="array" ref="I11">_xlfn.IFNA(MATCH(1,0/COUNTIF($F11,"*"&amp;I$2&amp;TEXT(ROW($1:$207),"[&gt;1]0;")&amp;"*")),0)</f>
        <v>34</v>
      </c>
      <c r="J11" s="11" cm="1">
        <f t="array" ref="J11">_xlfn.IFNA(MATCH(1,0/COUNTIF($F11,"*"&amp;J$2&amp;TEXT(ROW($1:$207),"[&gt;1]0;")&amp;"*")),0)</f>
        <v>0</v>
      </c>
      <c r="K11">
        <f t="shared" si="1"/>
        <v>2.125</v>
      </c>
      <c r="L11">
        <f t="shared" si="0"/>
        <v>0</v>
      </c>
      <c r="M11">
        <v>0</v>
      </c>
      <c r="N11">
        <v>0</v>
      </c>
    </row>
    <row r="12" spans="1:14" x14ac:dyDescent="0.2">
      <c r="A12" s="1">
        <v>1</v>
      </c>
      <c r="B12" s="8">
        <v>10</v>
      </c>
      <c r="C12">
        <v>1.08</v>
      </c>
      <c r="D12" t="s">
        <v>56</v>
      </c>
      <c r="E12" s="6" t="s">
        <v>538</v>
      </c>
      <c r="F12" t="s">
        <v>268</v>
      </c>
      <c r="G12">
        <v>156</v>
      </c>
      <c r="H12" s="11" cm="1">
        <f t="array" ref="H12">_xlfn.IFNA(MATCH(1,0/COUNTIF($F12,"*"&amp;H$2&amp;TEXT(ROW($1:$207),"[&gt;1]0;")&amp;"*")),0)</f>
        <v>9</v>
      </c>
      <c r="I12" s="11" cm="1">
        <f t="array" ref="I12">_xlfn.IFNA(MATCH(1,0/COUNTIF($F12,"*"&amp;I$2&amp;TEXT(ROW($1:$207),"[&gt;1]0;")&amp;"*")),0)</f>
        <v>16</v>
      </c>
      <c r="J12" s="11" cm="1">
        <f t="array" ref="J12">_xlfn.IFNA(MATCH(1,0/COUNTIF($F12,"*"&amp;J$2&amp;TEXT(ROW($1:$207),"[&gt;1]0;")&amp;"*")),0)</f>
        <v>2</v>
      </c>
      <c r="K12">
        <f t="shared" si="1"/>
        <v>1.7777777777777777</v>
      </c>
      <c r="L12">
        <f t="shared" si="0"/>
        <v>0.22222222222222221</v>
      </c>
      <c r="M12">
        <v>0</v>
      </c>
      <c r="N12">
        <v>0</v>
      </c>
    </row>
    <row r="13" spans="1:14" x14ac:dyDescent="0.2">
      <c r="A13" s="1">
        <v>1</v>
      </c>
      <c r="B13" s="8">
        <v>11</v>
      </c>
      <c r="C13">
        <v>1.55</v>
      </c>
      <c r="D13" t="s">
        <v>31</v>
      </c>
      <c r="E13" s="6" t="s">
        <v>418</v>
      </c>
      <c r="F13" t="s">
        <v>269</v>
      </c>
      <c r="G13">
        <v>206</v>
      </c>
      <c r="H13" s="11" cm="1">
        <f t="array" ref="H13">_xlfn.IFNA(MATCH(1,0/COUNTIF($F13,"*"&amp;H$2&amp;TEXT(ROW($1:$207),"[&gt;1]0;")&amp;"*")),0)</f>
        <v>14</v>
      </c>
      <c r="I13" s="11" cm="1">
        <f t="array" ref="I13">_xlfn.IFNA(MATCH(1,0/COUNTIF($F13,"*"&amp;I$2&amp;TEXT(ROW($1:$207),"[&gt;1]0;")&amp;"*")),0)</f>
        <v>22</v>
      </c>
      <c r="J13" s="11" cm="1">
        <f t="array" ref="J13">_xlfn.IFNA(MATCH(1,0/COUNTIF($F13,"*"&amp;J$2&amp;TEXT(ROW($1:$207),"[&gt;1]0;")&amp;"*")),0)</f>
        <v>1</v>
      </c>
      <c r="K13">
        <f t="shared" si="1"/>
        <v>1.5714285714285714</v>
      </c>
      <c r="L13">
        <f t="shared" si="0"/>
        <v>7.1428571428571425E-2</v>
      </c>
      <c r="M13">
        <v>0</v>
      </c>
      <c r="N13">
        <v>1</v>
      </c>
    </row>
    <row r="14" spans="1:14" x14ac:dyDescent="0.2">
      <c r="A14" s="1">
        <v>1</v>
      </c>
      <c r="B14" s="8">
        <v>12</v>
      </c>
      <c r="C14">
        <v>1.53</v>
      </c>
      <c r="D14" t="s">
        <v>57</v>
      </c>
      <c r="E14" s="13" t="s">
        <v>388</v>
      </c>
      <c r="F14" t="s">
        <v>270</v>
      </c>
      <c r="G14">
        <v>200</v>
      </c>
      <c r="H14" s="11" cm="1">
        <f t="array" ref="H14">_xlfn.IFNA(MATCH(1,0/COUNTIF($F14,"*"&amp;H$2&amp;TEXT(ROW($1:$207),"[&gt;1]0;")&amp;"*")),0)</f>
        <v>13</v>
      </c>
      <c r="I14" s="11" cm="1">
        <f t="array" ref="I14">_xlfn.IFNA(MATCH(1,0/COUNTIF($F14,"*"&amp;I$2&amp;TEXT(ROW($1:$207),"[&gt;1]0;")&amp;"*")),0)</f>
        <v>28</v>
      </c>
      <c r="J14" s="11" cm="1">
        <f t="array" ref="J14">_xlfn.IFNA(MATCH(1,0/COUNTIF($F14,"*"&amp;J$2&amp;TEXT(ROW($1:$207),"[&gt;1]0;")&amp;"*")),0)</f>
        <v>1</v>
      </c>
      <c r="K14">
        <f t="shared" si="1"/>
        <v>2.1538461538461537</v>
      </c>
      <c r="L14">
        <f t="shared" si="0"/>
        <v>7.6923076923076927E-2</v>
      </c>
      <c r="M14">
        <v>0</v>
      </c>
      <c r="N14">
        <v>0</v>
      </c>
    </row>
    <row r="15" spans="1:14" x14ac:dyDescent="0.2">
      <c r="A15" s="1">
        <v>1</v>
      </c>
      <c r="B15" s="8">
        <v>13</v>
      </c>
      <c r="C15">
        <v>1.76</v>
      </c>
      <c r="D15" t="s">
        <v>58</v>
      </c>
      <c r="E15" s="13" t="s">
        <v>397</v>
      </c>
      <c r="F15" t="s">
        <v>271</v>
      </c>
      <c r="G15">
        <v>257</v>
      </c>
      <c r="H15" s="11" cm="1">
        <f t="array" ref="H15">_xlfn.IFNA(MATCH(1,0/COUNTIF($F15,"*"&amp;H$2&amp;TEXT(ROW($1:$207),"[&gt;1]0;")&amp;"*")),0)</f>
        <v>17</v>
      </c>
      <c r="I15" s="11" cm="1">
        <f t="array" ref="I15">_xlfn.IFNA(MATCH(1,0/COUNTIF($F15,"*"&amp;I$2&amp;TEXT(ROW($1:$207),"[&gt;1]0;")&amp;"*")),0)</f>
        <v>36</v>
      </c>
      <c r="J15" s="11" cm="1">
        <f t="array" ref="J15">_xlfn.IFNA(MATCH(1,0/COUNTIF($F15,"*"&amp;J$2&amp;TEXT(ROW($1:$207),"[&gt;1]0;")&amp;"*")),0)</f>
        <v>1</v>
      </c>
      <c r="K15">
        <f t="shared" si="1"/>
        <v>2.1176470588235294</v>
      </c>
      <c r="L15">
        <f t="shared" si="0"/>
        <v>5.8823529411764705E-2</v>
      </c>
      <c r="M15">
        <v>0</v>
      </c>
      <c r="N15">
        <v>0</v>
      </c>
    </row>
    <row r="16" spans="1:14" x14ac:dyDescent="0.2">
      <c r="A16" s="1">
        <v>1</v>
      </c>
      <c r="B16" s="8">
        <v>14</v>
      </c>
      <c r="C16">
        <v>0.71</v>
      </c>
      <c r="D16" t="s">
        <v>59</v>
      </c>
      <c r="E16" s="13" t="s">
        <v>390</v>
      </c>
      <c r="F16" t="s">
        <v>272</v>
      </c>
      <c r="G16">
        <v>242</v>
      </c>
      <c r="H16" s="11" cm="1">
        <f t="array" ref="H16">_xlfn.IFNA(MATCH(1,0/COUNTIF($F16,"*"&amp;H$2&amp;TEXT(ROW($1:$207),"[&gt;1]0;")&amp;"*")),0)</f>
        <v>16</v>
      </c>
      <c r="I16" s="11" cm="1">
        <f t="array" ref="I16">_xlfn.IFNA(MATCH(1,0/COUNTIF($F16,"*"&amp;I$2&amp;TEXT(ROW($1:$207),"[&gt;1]0;")&amp;"*")),0)</f>
        <v>34</v>
      </c>
      <c r="J16" s="11" cm="1">
        <f t="array" ref="J16">_xlfn.IFNA(MATCH(1,0/COUNTIF($F16,"*"&amp;J$2&amp;TEXT(ROW($1:$207),"[&gt;1]0;")&amp;"*")),0)</f>
        <v>1</v>
      </c>
      <c r="K16">
        <f t="shared" si="1"/>
        <v>2.125</v>
      </c>
      <c r="L16">
        <f t="shared" si="0"/>
        <v>6.25E-2</v>
      </c>
      <c r="M16">
        <v>0</v>
      </c>
      <c r="N16">
        <v>0</v>
      </c>
    </row>
    <row r="17" spans="1:14" x14ac:dyDescent="0.2">
      <c r="A17" s="1">
        <v>1</v>
      </c>
      <c r="B17" s="8">
        <v>15</v>
      </c>
      <c r="C17">
        <v>0.9</v>
      </c>
      <c r="D17" t="s">
        <v>60</v>
      </c>
      <c r="E17" s="6" t="s">
        <v>586</v>
      </c>
      <c r="F17" t="s">
        <v>273</v>
      </c>
      <c r="G17" s="11">
        <v>198</v>
      </c>
      <c r="H17" s="11" cm="1">
        <f t="array" ref="H17">_xlfn.IFNA(MATCH(1,0/COUNTIF($F17,"*"&amp;H$2&amp;TEXT(ROW($1:$207),"[&gt;1]0;")&amp;"*")),0)</f>
        <v>14</v>
      </c>
      <c r="I17" s="11" cm="1">
        <f t="array" ref="I17">_xlfn.IFNA(MATCH(1,0/COUNTIF($F17,"*"&amp;I$2&amp;TEXT(ROW($1:$207),"[&gt;1]0;")&amp;"*")),0)</f>
        <v>30</v>
      </c>
      <c r="J17">
        <f>H17/G17</f>
        <v>7.0707070707070704E-2</v>
      </c>
      <c r="K17">
        <f>I17/G17</f>
        <v>0.15151515151515152</v>
      </c>
      <c r="L17">
        <f t="shared" si="0"/>
        <v>5.0505050505050501E-3</v>
      </c>
      <c r="M17">
        <v>0</v>
      </c>
      <c r="N17">
        <v>0</v>
      </c>
    </row>
    <row r="18" spans="1:14" x14ac:dyDescent="0.2">
      <c r="A18" s="1">
        <v>1</v>
      </c>
      <c r="B18" s="8">
        <v>16</v>
      </c>
      <c r="C18">
        <v>3.62</v>
      </c>
      <c r="D18" t="s">
        <v>61</v>
      </c>
      <c r="E18" s="6" t="s">
        <v>488</v>
      </c>
      <c r="F18" t="s">
        <v>274</v>
      </c>
      <c r="G18">
        <v>593</v>
      </c>
      <c r="H18" s="11" cm="1">
        <f t="array" ref="H18">_xlfn.IFNA(MATCH(1,0/COUNTIF($F18,"*"&amp;H$2&amp;TEXT(ROW($1:$207),"[&gt;1]0;")&amp;"*")),0)</f>
        <v>16</v>
      </c>
      <c r="I18" s="11" cm="1">
        <f t="array" ref="I18">_xlfn.IFNA(MATCH(1,0/COUNTIF($F18,"*"&amp;I$2&amp;TEXT(ROW($1:$207),"[&gt;1]0;")&amp;"*")),0)</f>
        <v>48</v>
      </c>
      <c r="J18" s="11" cm="1">
        <f t="array" ref="J18">_xlfn.IFNA(MATCH(1,0/COUNTIF($F18,"*"&amp;J$2&amp;TEXT(ROW($1:$207),"[&gt;1]0;")&amp;"*")),0)</f>
        <v>8</v>
      </c>
      <c r="K18">
        <f>I18/H18</f>
        <v>3</v>
      </c>
      <c r="L18">
        <f t="shared" si="0"/>
        <v>0.5</v>
      </c>
      <c r="M18">
        <v>0</v>
      </c>
      <c r="N18">
        <v>0</v>
      </c>
    </row>
    <row r="19" spans="1:14" x14ac:dyDescent="0.2">
      <c r="A19" s="1">
        <v>1</v>
      </c>
      <c r="B19" s="8">
        <v>17</v>
      </c>
      <c r="C19">
        <v>0.56000000000000005</v>
      </c>
      <c r="D19" t="s">
        <v>62</v>
      </c>
      <c r="E19" s="6" t="s">
        <v>539</v>
      </c>
      <c r="F19" t="s">
        <v>275</v>
      </c>
      <c r="G19" s="11">
        <v>204</v>
      </c>
      <c r="H19" s="11" cm="1">
        <f t="array" ref="H19">_xlfn.IFNA(MATCH(1,0/COUNTIF($F19,"*"&amp;H$2&amp;TEXT(ROW($1:$207),"[&gt;1]0;")&amp;"*")),0)</f>
        <v>13</v>
      </c>
      <c r="I19" s="11" cm="1">
        <f t="array" ref="I19">_xlfn.IFNA(MATCH(1,0/COUNTIF($F19,"*"&amp;I$2&amp;TEXT(ROW($1:$207),"[&gt;1]0;")&amp;"*")),0)</f>
        <v>16</v>
      </c>
      <c r="J19">
        <f>H19/G19</f>
        <v>6.3725490196078427E-2</v>
      </c>
      <c r="K19">
        <f>I19/G19</f>
        <v>7.8431372549019607E-2</v>
      </c>
      <c r="L19">
        <f t="shared" si="0"/>
        <v>4.9019607843137254E-3</v>
      </c>
      <c r="M19">
        <v>1</v>
      </c>
      <c r="N19">
        <v>1</v>
      </c>
    </row>
    <row r="20" spans="1:14" x14ac:dyDescent="0.2">
      <c r="A20" s="1">
        <v>1</v>
      </c>
      <c r="B20" s="8">
        <v>18</v>
      </c>
      <c r="C20">
        <v>0.46</v>
      </c>
      <c r="D20" t="s">
        <v>63</v>
      </c>
      <c r="E20" s="14"/>
      <c r="F20" t="s">
        <v>276</v>
      </c>
      <c r="G20" s="11">
        <v>507</v>
      </c>
      <c r="H20" s="11" cm="1">
        <f t="array" ref="H20">_xlfn.IFNA(MATCH(1,0/COUNTIF($F20,"*"&amp;H$2&amp;TEXT(ROW($1:$207),"[&gt;1]0;")&amp;"*")),0)</f>
        <v>30</v>
      </c>
      <c r="I20" s="11" cm="1">
        <f t="array" ref="I20">_xlfn.IFNA(MATCH(1,0/COUNTIF($F20,"*"&amp;I$2&amp;TEXT(ROW($1:$207),"[&gt;1]0;")&amp;"*")),0)</f>
        <v>57</v>
      </c>
      <c r="J20">
        <f>H20/G20</f>
        <v>5.9171597633136092E-2</v>
      </c>
      <c r="K20">
        <f>I20/G20</f>
        <v>0.11242603550295859</v>
      </c>
      <c r="L20">
        <f t="shared" si="0"/>
        <v>1.9723865877712033E-3</v>
      </c>
      <c r="M20">
        <v>0</v>
      </c>
      <c r="N20">
        <v>0</v>
      </c>
    </row>
    <row r="21" spans="1:14" x14ac:dyDescent="0.2">
      <c r="A21" s="1">
        <v>1</v>
      </c>
      <c r="B21" s="8">
        <v>19</v>
      </c>
      <c r="C21">
        <v>0.8</v>
      </c>
      <c r="D21" t="s">
        <v>64</v>
      </c>
      <c r="E21" s="13" t="s">
        <v>393</v>
      </c>
      <c r="F21" t="s">
        <v>277</v>
      </c>
      <c r="G21">
        <v>172</v>
      </c>
      <c r="H21" s="11" cm="1">
        <f t="array" ref="H21">_xlfn.IFNA(MATCH(1,0/COUNTIF($F21,"*"&amp;H$2&amp;TEXT(ROW($1:$207),"[&gt;1]0;")&amp;"*")),0)</f>
        <v>11</v>
      </c>
      <c r="I21" s="11" cm="1">
        <f t="array" ref="I21">_xlfn.IFNA(MATCH(1,0/COUNTIF($F21,"*"&amp;I$2&amp;TEXT(ROW($1:$207),"[&gt;1]0;")&amp;"*")),0)</f>
        <v>24</v>
      </c>
      <c r="J21" s="11" cm="1">
        <f t="array" ref="J21">_xlfn.IFNA(MATCH(1,0/COUNTIF($F21,"*"&amp;J$2&amp;TEXT(ROW($1:$207),"[&gt;1]0;")&amp;"*")),0)</f>
        <v>1</v>
      </c>
      <c r="K21">
        <f>I21/H21</f>
        <v>2.1818181818181817</v>
      </c>
      <c r="L21">
        <f t="shared" si="0"/>
        <v>9.0909090909090912E-2</v>
      </c>
      <c r="M21">
        <v>0</v>
      </c>
      <c r="N21">
        <v>0</v>
      </c>
    </row>
    <row r="22" spans="1:14" x14ac:dyDescent="0.2">
      <c r="A22" s="1">
        <v>1</v>
      </c>
      <c r="B22" s="8">
        <v>20</v>
      </c>
      <c r="C22">
        <v>1.33</v>
      </c>
      <c r="D22" t="s">
        <v>32</v>
      </c>
      <c r="E22" s="13" t="s">
        <v>388</v>
      </c>
      <c r="F22" t="s">
        <v>270</v>
      </c>
      <c r="G22">
        <v>200</v>
      </c>
      <c r="H22" s="11" cm="1">
        <f t="array" ref="H22">_xlfn.IFNA(MATCH(1,0/COUNTIF($F22,"*"&amp;H$2&amp;TEXT(ROW($1:$207),"[&gt;1]0;")&amp;"*")),0)</f>
        <v>13</v>
      </c>
      <c r="I22" s="11" cm="1">
        <f t="array" ref="I22">_xlfn.IFNA(MATCH(1,0/COUNTIF($F22,"*"&amp;I$2&amp;TEXT(ROW($1:$207),"[&gt;1]0;")&amp;"*")),0)</f>
        <v>28</v>
      </c>
      <c r="J22" s="11" cm="1">
        <f t="array" ref="J22">_xlfn.IFNA(MATCH(1,0/COUNTIF($F22,"*"&amp;J$2&amp;TEXT(ROW($1:$207),"[&gt;1]0;")&amp;"*")),0)</f>
        <v>1</v>
      </c>
      <c r="K22">
        <f>I22/H22</f>
        <v>2.1538461538461537</v>
      </c>
      <c r="L22">
        <f t="shared" si="0"/>
        <v>7.6923076923076927E-2</v>
      </c>
      <c r="M22">
        <v>0</v>
      </c>
      <c r="N22">
        <v>0</v>
      </c>
    </row>
    <row r="23" spans="1:14" x14ac:dyDescent="0.2">
      <c r="A23" s="1">
        <v>1</v>
      </c>
      <c r="B23" s="8">
        <v>21</v>
      </c>
      <c r="C23">
        <v>0.57999999999999996</v>
      </c>
      <c r="D23" t="s">
        <v>59</v>
      </c>
      <c r="E23" s="13" t="s">
        <v>390</v>
      </c>
      <c r="F23" t="s">
        <v>272</v>
      </c>
      <c r="G23">
        <v>242</v>
      </c>
      <c r="H23" s="11" cm="1">
        <f t="array" ref="H23">_xlfn.IFNA(MATCH(1,0/COUNTIF($F23,"*"&amp;H$2&amp;TEXT(ROW($1:$207),"[&gt;1]0;")&amp;"*")),0)</f>
        <v>16</v>
      </c>
      <c r="I23" s="11" cm="1">
        <f t="array" ref="I23">_xlfn.IFNA(MATCH(1,0/COUNTIF($F23,"*"&amp;I$2&amp;TEXT(ROW($1:$207),"[&gt;1]0;")&amp;"*")),0)</f>
        <v>34</v>
      </c>
      <c r="J23" s="11" cm="1">
        <f t="array" ref="J23">_xlfn.IFNA(MATCH(1,0/COUNTIF($F23,"*"&amp;J$2&amp;TEXT(ROW($1:$207),"[&gt;1]0;")&amp;"*")),0)</f>
        <v>1</v>
      </c>
      <c r="K23">
        <f>I23/H23</f>
        <v>2.125</v>
      </c>
      <c r="L23">
        <f t="shared" si="0"/>
        <v>6.25E-2</v>
      </c>
      <c r="M23">
        <v>0</v>
      </c>
      <c r="N23">
        <v>0</v>
      </c>
    </row>
    <row r="24" spans="1:14" x14ac:dyDescent="0.2">
      <c r="A24" s="1">
        <v>1</v>
      </c>
      <c r="B24" s="8">
        <v>22</v>
      </c>
      <c r="C24">
        <v>4.62</v>
      </c>
      <c r="D24" t="s">
        <v>65</v>
      </c>
      <c r="E24" s="6" t="s">
        <v>487</v>
      </c>
      <c r="F24" t="s">
        <v>278</v>
      </c>
      <c r="G24">
        <v>667</v>
      </c>
      <c r="H24" s="11" cm="1">
        <f t="array" ref="H24">_xlfn.IFNA(MATCH(1,0/COUNTIF($F24,"*"&amp;H$2&amp;TEXT(ROW($1:$207),"[&gt;1]0;")&amp;"*")),0)</f>
        <v>18</v>
      </c>
      <c r="I24" s="11" cm="1">
        <f t="array" ref="I24">_xlfn.IFNA(MATCH(1,0/COUNTIF($F24,"*"&amp;I$2&amp;TEXT(ROW($1:$207),"[&gt;1]0;")&amp;"*")),0)</f>
        <v>54</v>
      </c>
      <c r="J24" s="11" cm="1">
        <f t="array" ref="J24">_xlfn.IFNA(MATCH(1,0/COUNTIF($F24,"*"&amp;J$2&amp;TEXT(ROW($1:$207),"[&gt;1]0;")&amp;"*")),0)</f>
        <v>9</v>
      </c>
      <c r="K24">
        <f>I24/H24</f>
        <v>3</v>
      </c>
      <c r="L24">
        <f t="shared" si="0"/>
        <v>0.5</v>
      </c>
      <c r="M24">
        <v>0</v>
      </c>
      <c r="N24">
        <v>0</v>
      </c>
    </row>
    <row r="25" spans="1:14" x14ac:dyDescent="0.2">
      <c r="A25" s="1">
        <v>1</v>
      </c>
      <c r="B25" s="8">
        <v>23</v>
      </c>
      <c r="C25">
        <v>4.9800000000000004</v>
      </c>
      <c r="D25" t="s">
        <v>291</v>
      </c>
      <c r="E25" s="6" t="s">
        <v>552</v>
      </c>
      <c r="F25" t="s">
        <v>279</v>
      </c>
      <c r="G25" s="11">
        <v>579</v>
      </c>
      <c r="H25" s="11" cm="1">
        <f t="array" ref="H25">_xlfn.IFNA(MATCH(1,0/COUNTIF($F25,"*"&amp;H$2&amp;TEXT(ROW($1:$207),"[&gt;1]0;")&amp;"*")),0)</f>
        <v>16</v>
      </c>
      <c r="I25" s="11" cm="1">
        <f t="array" ref="I25">_xlfn.IFNA(MATCH(1,0/COUNTIF($F25,"*"&amp;I$2&amp;TEXT(ROW($1:$207),"[&gt;1]0;")&amp;"*")),0)</f>
        <v>50</v>
      </c>
      <c r="J25">
        <f>H25/G25</f>
        <v>2.7633851468048358E-2</v>
      </c>
      <c r="K25">
        <f>I25/G25</f>
        <v>8.6355785837651119E-2</v>
      </c>
      <c r="L25">
        <f t="shared" si="0"/>
        <v>1.7271157167530224E-3</v>
      </c>
      <c r="M25">
        <v>0</v>
      </c>
      <c r="N25">
        <v>0</v>
      </c>
    </row>
    <row r="26" spans="1:14" x14ac:dyDescent="0.2">
      <c r="A26" s="1">
        <v>1</v>
      </c>
      <c r="B26" s="8">
        <v>24</v>
      </c>
      <c r="C26">
        <v>5.66</v>
      </c>
      <c r="D26" t="s">
        <v>61</v>
      </c>
      <c r="E26" s="6" t="s">
        <v>488</v>
      </c>
      <c r="F26" t="s">
        <v>274</v>
      </c>
      <c r="G26">
        <v>593</v>
      </c>
      <c r="H26" s="11" cm="1">
        <f t="array" ref="H26">_xlfn.IFNA(MATCH(1,0/COUNTIF($F26,"*"&amp;H$2&amp;TEXT(ROW($1:$207),"[&gt;1]0;")&amp;"*")),0)</f>
        <v>16</v>
      </c>
      <c r="I26" s="11" cm="1">
        <f t="array" ref="I26">_xlfn.IFNA(MATCH(1,0/COUNTIF($F26,"*"&amp;I$2&amp;TEXT(ROW($1:$207),"[&gt;1]0;")&amp;"*")),0)</f>
        <v>48</v>
      </c>
      <c r="J26" s="11" cm="1">
        <f t="array" ref="J26">_xlfn.IFNA(MATCH(1,0/COUNTIF($F26,"*"&amp;J$2&amp;TEXT(ROW($1:$207),"[&gt;1]0;")&amp;"*")),0)</f>
        <v>8</v>
      </c>
      <c r="K26">
        <f t="shared" ref="K26:K32" si="2">I26/H26</f>
        <v>3</v>
      </c>
      <c r="L26">
        <f t="shared" si="0"/>
        <v>0.5</v>
      </c>
      <c r="M26">
        <v>0</v>
      </c>
      <c r="N26">
        <v>0</v>
      </c>
    </row>
    <row r="27" spans="1:14" x14ac:dyDescent="0.2">
      <c r="A27" s="1">
        <v>1</v>
      </c>
      <c r="B27" s="8">
        <v>25</v>
      </c>
      <c r="C27">
        <v>7.39</v>
      </c>
      <c r="D27" t="s">
        <v>65</v>
      </c>
      <c r="E27" s="6" t="s">
        <v>487</v>
      </c>
      <c r="F27" t="s">
        <v>278</v>
      </c>
      <c r="G27">
        <v>667</v>
      </c>
      <c r="H27" s="11" cm="1">
        <f t="array" ref="H27">_xlfn.IFNA(MATCH(1,0/COUNTIF($F27,"*"&amp;H$2&amp;TEXT(ROW($1:$207),"[&gt;1]0;")&amp;"*")),0)</f>
        <v>18</v>
      </c>
      <c r="I27" s="11" cm="1">
        <f t="array" ref="I27">_xlfn.IFNA(MATCH(1,0/COUNTIF($F27,"*"&amp;I$2&amp;TEXT(ROW($1:$207),"[&gt;1]0;")&amp;"*")),0)</f>
        <v>54</v>
      </c>
      <c r="J27" s="11" cm="1">
        <f t="array" ref="J27">_xlfn.IFNA(MATCH(1,0/COUNTIF($F27,"*"&amp;J$2&amp;TEXT(ROW($1:$207),"[&gt;1]0;")&amp;"*")),0)</f>
        <v>9</v>
      </c>
      <c r="K27">
        <f t="shared" si="2"/>
        <v>3</v>
      </c>
      <c r="L27">
        <f t="shared" si="0"/>
        <v>0.5</v>
      </c>
      <c r="M27">
        <v>0</v>
      </c>
      <c r="N27">
        <v>0</v>
      </c>
    </row>
    <row r="28" spans="1:14" x14ac:dyDescent="0.2">
      <c r="A28" s="1">
        <v>1</v>
      </c>
      <c r="B28" s="8">
        <v>26</v>
      </c>
      <c r="C28">
        <v>9.01</v>
      </c>
      <c r="D28" t="s">
        <v>65</v>
      </c>
      <c r="E28" s="6" t="s">
        <v>487</v>
      </c>
      <c r="F28" t="s">
        <v>278</v>
      </c>
      <c r="G28">
        <v>667</v>
      </c>
      <c r="H28" s="11" cm="1">
        <f t="array" ref="H28">_xlfn.IFNA(MATCH(1,0/COUNTIF($F28,"*"&amp;H$2&amp;TEXT(ROW($1:$207),"[&gt;1]0;")&amp;"*")),0)</f>
        <v>18</v>
      </c>
      <c r="I28" s="11" cm="1">
        <f t="array" ref="I28">_xlfn.IFNA(MATCH(1,0/COUNTIF($F28,"*"&amp;I$2&amp;TEXT(ROW($1:$207),"[&gt;1]0;")&amp;"*")),0)</f>
        <v>54</v>
      </c>
      <c r="J28" s="11" cm="1">
        <f t="array" ref="J28">_xlfn.IFNA(MATCH(1,0/COUNTIF($F28,"*"&amp;J$2&amp;TEXT(ROW($1:$207),"[&gt;1]0;")&amp;"*")),0)</f>
        <v>9</v>
      </c>
      <c r="K28">
        <f t="shared" si="2"/>
        <v>3</v>
      </c>
      <c r="L28">
        <f t="shared" si="0"/>
        <v>0.5</v>
      </c>
      <c r="M28">
        <v>0</v>
      </c>
      <c r="N28">
        <v>0</v>
      </c>
    </row>
    <row r="29" spans="1:14" x14ac:dyDescent="0.2">
      <c r="A29" s="1">
        <v>1</v>
      </c>
      <c r="B29" s="8">
        <v>27</v>
      </c>
      <c r="C29">
        <v>3</v>
      </c>
      <c r="D29" t="s">
        <v>66</v>
      </c>
      <c r="E29" s="6" t="s">
        <v>459</v>
      </c>
      <c r="F29" t="s">
        <v>460</v>
      </c>
      <c r="G29">
        <v>281</v>
      </c>
      <c r="H29" s="11" cm="1">
        <f t="array" ref="H29">_xlfn.IFNA(MATCH(1,0/COUNTIF($F29,"*"&amp;H$2&amp;TEXT(ROW($1:$207),"[&gt;1]0;")&amp;"*")),0)</f>
        <v>18</v>
      </c>
      <c r="I29" s="11" cm="1">
        <f t="array" ref="I29">_xlfn.IFNA(MATCH(1,0/COUNTIF($F29,"*"&amp;I$2&amp;TEXT(ROW($1:$207),"[&gt;1]0;")&amp;"*")),0)</f>
        <v>35</v>
      </c>
      <c r="J29" s="11" cm="1">
        <f t="array" ref="J29">_xlfn.IFNA(MATCH(1,0/COUNTIF($F29,"*"&amp;J$2&amp;TEXT(ROW($1:$207),"[&gt;1]0;")&amp;"*")),0)</f>
        <v>1</v>
      </c>
      <c r="K29">
        <f t="shared" si="2"/>
        <v>1.9444444444444444</v>
      </c>
      <c r="L29">
        <f t="shared" si="0"/>
        <v>5.5555555555555552E-2</v>
      </c>
      <c r="M29">
        <v>0</v>
      </c>
      <c r="N29">
        <v>0</v>
      </c>
    </row>
    <row r="30" spans="1:14" x14ac:dyDescent="0.2">
      <c r="A30" s="1">
        <v>1</v>
      </c>
      <c r="B30" s="8">
        <v>28</v>
      </c>
      <c r="C30">
        <v>12</v>
      </c>
      <c r="D30" t="s">
        <v>65</v>
      </c>
      <c r="E30" s="6" t="s">
        <v>487</v>
      </c>
      <c r="F30" t="s">
        <v>278</v>
      </c>
      <c r="G30">
        <v>667</v>
      </c>
      <c r="H30" s="11" cm="1">
        <f t="array" ref="H30">_xlfn.IFNA(MATCH(1,0/COUNTIF($F30,"*"&amp;H$2&amp;TEXT(ROW($1:$207),"[&gt;1]0;")&amp;"*")),0)</f>
        <v>18</v>
      </c>
      <c r="I30" s="11" cm="1">
        <f t="array" ref="I30">_xlfn.IFNA(MATCH(1,0/COUNTIF($F30,"*"&amp;I$2&amp;TEXT(ROW($1:$207),"[&gt;1]0;")&amp;"*")),0)</f>
        <v>54</v>
      </c>
      <c r="J30" s="11" cm="1">
        <f t="array" ref="J30">_xlfn.IFNA(MATCH(1,0/COUNTIF($F30,"*"&amp;J$2&amp;TEXT(ROW($1:$207),"[&gt;1]0;")&amp;"*")),0)</f>
        <v>9</v>
      </c>
      <c r="K30">
        <f t="shared" si="2"/>
        <v>3</v>
      </c>
      <c r="L30">
        <f t="shared" si="0"/>
        <v>0.5</v>
      </c>
      <c r="M30">
        <v>0</v>
      </c>
      <c r="N30">
        <v>0</v>
      </c>
    </row>
    <row r="31" spans="1:14" x14ac:dyDescent="0.2">
      <c r="A31" s="1">
        <v>1</v>
      </c>
      <c r="B31" s="8">
        <v>29</v>
      </c>
      <c r="C31">
        <v>13.87</v>
      </c>
      <c r="D31" t="s">
        <v>65</v>
      </c>
      <c r="E31" s="6" t="s">
        <v>487</v>
      </c>
      <c r="F31" t="s">
        <v>278</v>
      </c>
      <c r="G31">
        <v>667</v>
      </c>
      <c r="H31" s="11" cm="1">
        <f t="array" ref="H31">_xlfn.IFNA(MATCH(1,0/COUNTIF($F31,"*"&amp;H$2&amp;TEXT(ROW($1:$207),"[&gt;1]0;")&amp;"*")),0)</f>
        <v>18</v>
      </c>
      <c r="I31" s="11" cm="1">
        <f t="array" ref="I31">_xlfn.IFNA(MATCH(1,0/COUNTIF($F31,"*"&amp;I$2&amp;TEXT(ROW($1:$207),"[&gt;1]0;")&amp;"*")),0)</f>
        <v>54</v>
      </c>
      <c r="J31" s="11" cm="1">
        <f t="array" ref="J31">_xlfn.IFNA(MATCH(1,0/COUNTIF($F31,"*"&amp;J$2&amp;TEXT(ROW($1:$207),"[&gt;1]0;")&amp;"*")),0)</f>
        <v>9</v>
      </c>
      <c r="K31">
        <f t="shared" si="2"/>
        <v>3</v>
      </c>
      <c r="L31">
        <f t="shared" si="0"/>
        <v>0.5</v>
      </c>
      <c r="M31">
        <v>0</v>
      </c>
      <c r="N31">
        <v>0</v>
      </c>
    </row>
    <row r="32" spans="1:14" x14ac:dyDescent="0.2">
      <c r="A32" s="1">
        <v>1</v>
      </c>
      <c r="B32" s="8">
        <v>30</v>
      </c>
      <c r="C32">
        <v>13.33</v>
      </c>
      <c r="D32" t="s">
        <v>65</v>
      </c>
      <c r="E32" s="6" t="s">
        <v>487</v>
      </c>
      <c r="F32" t="s">
        <v>278</v>
      </c>
      <c r="G32">
        <v>667</v>
      </c>
      <c r="H32" s="11" cm="1">
        <f t="array" ref="H32">_xlfn.IFNA(MATCH(1,0/COUNTIF($F32,"*"&amp;H$2&amp;TEXT(ROW($1:$207),"[&gt;1]0;")&amp;"*")),0)</f>
        <v>18</v>
      </c>
      <c r="I32" s="11" cm="1">
        <f t="array" ref="I32">_xlfn.IFNA(MATCH(1,0/COUNTIF($F32,"*"&amp;I$2&amp;TEXT(ROW($1:$207),"[&gt;1]0;")&amp;"*")),0)</f>
        <v>54</v>
      </c>
      <c r="J32" s="11" cm="1">
        <f t="array" ref="J32">_xlfn.IFNA(MATCH(1,0/COUNTIF($F32,"*"&amp;J$2&amp;TEXT(ROW($1:$207),"[&gt;1]0;")&amp;"*")),0)</f>
        <v>9</v>
      </c>
      <c r="K32">
        <f t="shared" si="2"/>
        <v>3</v>
      </c>
      <c r="L32">
        <f t="shared" si="0"/>
        <v>0.5</v>
      </c>
      <c r="M32">
        <v>0</v>
      </c>
      <c r="N32">
        <v>0</v>
      </c>
    </row>
    <row r="33" spans="1:14" x14ac:dyDescent="0.2">
      <c r="A33" s="1"/>
      <c r="G33" s="11"/>
      <c r="H33" s="11"/>
      <c r="I33" s="11"/>
    </row>
    <row r="34" spans="1:14" x14ac:dyDescent="0.2">
      <c r="A34" s="1">
        <v>2</v>
      </c>
      <c r="B34" s="9" t="s">
        <v>12</v>
      </c>
      <c r="C34" t="s">
        <v>13</v>
      </c>
      <c r="D34" t="s">
        <v>67</v>
      </c>
      <c r="E34" s="6" t="s">
        <v>376</v>
      </c>
      <c r="F34" t="s">
        <v>68</v>
      </c>
      <c r="G34" t="s">
        <v>69</v>
      </c>
      <c r="H34" t="s">
        <v>364</v>
      </c>
      <c r="I34" t="s">
        <v>365</v>
      </c>
      <c r="J34" t="s">
        <v>366</v>
      </c>
      <c r="K34" t="s">
        <v>71</v>
      </c>
      <c r="L34" t="s">
        <v>72</v>
      </c>
      <c r="M34" t="s">
        <v>360</v>
      </c>
      <c r="N34" t="s">
        <v>73</v>
      </c>
    </row>
    <row r="35" spans="1:14" x14ac:dyDescent="0.2">
      <c r="A35" s="1">
        <v>2</v>
      </c>
      <c r="B35" s="8">
        <v>1</v>
      </c>
      <c r="C35">
        <v>0.75</v>
      </c>
      <c r="D35" t="s">
        <v>78</v>
      </c>
      <c r="E35" s="6" t="s">
        <v>561</v>
      </c>
      <c r="F35" t="s">
        <v>560</v>
      </c>
      <c r="G35" s="11">
        <v>86</v>
      </c>
      <c r="H35" s="11" cm="1">
        <f t="array" ref="H35">_xlfn.IFNA(MATCH(1,0/COUNTIF($F35,"*"&amp;H$2&amp;TEXT(ROW($1:$207),"[&gt;1]0;")&amp;"*")),0)</f>
        <v>5</v>
      </c>
      <c r="I35" s="11" cm="1">
        <f t="array" ref="I35">_xlfn.IFNA(MATCH(1,0/COUNTIF($F35,"*"&amp;I$2&amp;TEXT(ROW($1:$207),"[&gt;1]0;")&amp;"*")),0)</f>
        <v>10</v>
      </c>
      <c r="J35">
        <f>H35/G35</f>
        <v>5.8139534883720929E-2</v>
      </c>
      <c r="K35">
        <f>I35/G35</f>
        <v>0.11627906976744186</v>
      </c>
      <c r="L35">
        <f>J35/H35</f>
        <v>1.1627906976744186E-2</v>
      </c>
      <c r="M35">
        <v>0</v>
      </c>
      <c r="N35">
        <v>0</v>
      </c>
    </row>
    <row r="36" spans="1:14" x14ac:dyDescent="0.2">
      <c r="A36" s="1">
        <v>2</v>
      </c>
      <c r="B36" s="8">
        <v>2</v>
      </c>
      <c r="C36">
        <v>0.7</v>
      </c>
      <c r="D36" t="s">
        <v>14</v>
      </c>
      <c r="E36" s="6" t="s">
        <v>507</v>
      </c>
      <c r="F36" t="s">
        <v>260</v>
      </c>
      <c r="G36">
        <v>170</v>
      </c>
      <c r="H36" s="11" cm="1">
        <f t="array" ref="H36">_xlfn.IFNA(MATCH(1,0/COUNTIF($F36,"*"&amp;H$2&amp;TEXT(ROW($1:$207),"[&gt;1]0;")&amp;"*")),0)</f>
        <v>12</v>
      </c>
      <c r="I36" s="11" cm="1">
        <f t="array" ref="I36">_xlfn.IFNA(MATCH(1,0/COUNTIF($F36,"*"&amp;I$2&amp;TEXT(ROW($1:$207),"[&gt;1]0;")&amp;"*")),0)</f>
        <v>26</v>
      </c>
      <c r="J36" s="11" cm="1">
        <f t="array" ref="J36">_xlfn.IFNA(MATCH(1,0/COUNTIF($F36,"*"&amp;J$2&amp;TEXT(ROW($1:$207),"[&gt;1]0;")&amp;"*")),0)</f>
        <v>0</v>
      </c>
      <c r="K36">
        <f>I36/H36</f>
        <v>2.1666666666666665</v>
      </c>
      <c r="L36">
        <f t="shared" ref="L36:L64" si="3">J36/H36</f>
        <v>0</v>
      </c>
      <c r="M36">
        <v>0</v>
      </c>
      <c r="N36">
        <v>0</v>
      </c>
    </row>
    <row r="37" spans="1:14" x14ac:dyDescent="0.2">
      <c r="A37" s="1">
        <v>2</v>
      </c>
      <c r="B37" s="8">
        <v>3</v>
      </c>
      <c r="C37">
        <v>0.59</v>
      </c>
      <c r="D37" t="s">
        <v>79</v>
      </c>
      <c r="E37" s="13" t="s">
        <v>386</v>
      </c>
      <c r="F37" s="10" t="s">
        <v>373</v>
      </c>
      <c r="G37">
        <v>144</v>
      </c>
      <c r="H37" s="11" cm="1">
        <f t="array" ref="H37">_xlfn.IFNA(MATCH(1,0/COUNTIF($F37,"*"&amp;H$2&amp;TEXT(ROW($1:$207),"[&gt;1]0;")&amp;"*")),0)</f>
        <v>6</v>
      </c>
      <c r="I37" s="11" cm="1">
        <f t="array" ref="I37">_xlfn.IFNA(MATCH(1,0/COUNTIF($F37,"*"&amp;I$2&amp;TEXT(ROW($1:$207),"[&gt;1]0;")&amp;"*")),0)</f>
        <v>8</v>
      </c>
      <c r="J37" s="11" cm="1">
        <f t="array" ref="J37">_xlfn.IFNA(MATCH(1,0/COUNTIF($F37,"*"&amp;J$2&amp;TEXT(ROW($1:$207),"[&gt;1]0;")&amp;"*")),0)</f>
        <v>4</v>
      </c>
      <c r="K37">
        <f>I37/H37</f>
        <v>1.3333333333333333</v>
      </c>
      <c r="L37">
        <f t="shared" si="3"/>
        <v>0.66666666666666663</v>
      </c>
      <c r="M37">
        <v>1</v>
      </c>
      <c r="N37">
        <v>0</v>
      </c>
    </row>
    <row r="38" spans="1:14" x14ac:dyDescent="0.2">
      <c r="A38" s="1">
        <v>2</v>
      </c>
      <c r="B38" s="8">
        <v>4</v>
      </c>
      <c r="C38">
        <v>0.6</v>
      </c>
      <c r="D38" t="s">
        <v>51</v>
      </c>
      <c r="E38" s="6" t="s">
        <v>472</v>
      </c>
      <c r="F38" t="s">
        <v>261</v>
      </c>
      <c r="G38">
        <v>190</v>
      </c>
      <c r="H38" s="11" cm="1">
        <f t="array" ref="H38">_xlfn.IFNA(MATCH(1,0/COUNTIF($F38,"*"&amp;H$2&amp;TEXT(ROW($1:$207),"[&gt;1]0;")&amp;"*")),0)</f>
        <v>14</v>
      </c>
      <c r="I38" s="11" cm="1">
        <f t="array" ref="I38">_xlfn.IFNA(MATCH(1,0/COUNTIF($F38,"*"&amp;I$2&amp;TEXT(ROW($1:$207),"[&gt;1]0;")&amp;"*")),0)</f>
        <v>22</v>
      </c>
      <c r="J38" s="11" cm="1">
        <f t="array" ref="J38">_xlfn.IFNA(MATCH(1,0/COUNTIF($F38,"*"&amp;J$2&amp;TEXT(ROW($1:$207),"[&gt;1]0;")&amp;"*")),0)</f>
        <v>0</v>
      </c>
      <c r="K38">
        <f>I38/H38</f>
        <v>1.5714285714285714</v>
      </c>
      <c r="L38">
        <f t="shared" si="3"/>
        <v>0</v>
      </c>
      <c r="M38">
        <v>0</v>
      </c>
      <c r="N38">
        <v>1</v>
      </c>
    </row>
    <row r="39" spans="1:14" x14ac:dyDescent="0.2">
      <c r="A39" s="1">
        <v>2</v>
      </c>
      <c r="B39" s="8">
        <v>5</v>
      </c>
      <c r="C39">
        <v>0.74</v>
      </c>
      <c r="D39" t="s">
        <v>52</v>
      </c>
      <c r="E39" s="6" t="s">
        <v>570</v>
      </c>
      <c r="F39" t="s">
        <v>262</v>
      </c>
      <c r="G39" s="11">
        <v>152</v>
      </c>
      <c r="H39" s="11" cm="1">
        <f t="array" ref="H39">_xlfn.IFNA(MATCH(1,0/COUNTIF($F39,"*"&amp;H$2&amp;TEXT(ROW($1:$207),"[&gt;1]0;")&amp;"*")),0)</f>
        <v>9</v>
      </c>
      <c r="I39" s="11" cm="1">
        <f t="array" ref="I39">_xlfn.IFNA(MATCH(1,0/COUNTIF($F39,"*"&amp;I$2&amp;TEXT(ROW($1:$207),"[&gt;1]0;")&amp;"*")),0)</f>
        <v>12</v>
      </c>
      <c r="J39">
        <f>H39/G39</f>
        <v>5.921052631578947E-2</v>
      </c>
      <c r="K39">
        <f>I39/G39</f>
        <v>7.8947368421052627E-2</v>
      </c>
      <c r="L39">
        <f t="shared" si="3"/>
        <v>6.5789473684210523E-3</v>
      </c>
      <c r="M39">
        <v>0</v>
      </c>
      <c r="N39">
        <v>1</v>
      </c>
    </row>
    <row r="40" spans="1:14" x14ac:dyDescent="0.2">
      <c r="A40" s="1">
        <v>2</v>
      </c>
      <c r="B40" s="8">
        <v>6</v>
      </c>
      <c r="C40">
        <v>0.8</v>
      </c>
      <c r="D40" t="s">
        <v>20</v>
      </c>
      <c r="E40" s="6" t="s">
        <v>432</v>
      </c>
      <c r="F40" t="s">
        <v>263</v>
      </c>
      <c r="G40">
        <v>164</v>
      </c>
      <c r="H40" s="11" cm="1">
        <f t="array" ref="H40">_xlfn.IFNA(MATCH(1,0/COUNTIF($F40,"*"&amp;H$2&amp;TEXT(ROW($1:$207),"[&gt;1]0;")&amp;"*")),0)</f>
        <v>10</v>
      </c>
      <c r="I40" s="11" cm="1">
        <f t="array" ref="I40">_xlfn.IFNA(MATCH(1,0/COUNTIF($F40,"*"&amp;I$2&amp;TEXT(ROW($1:$207),"[&gt;1]0;")&amp;"*")),0)</f>
        <v>12</v>
      </c>
      <c r="J40" s="11" cm="1">
        <f t="array" ref="J40">_xlfn.IFNA(MATCH(1,0/COUNTIF($F40,"*"&amp;J$2&amp;TEXT(ROW($1:$207),"[&gt;1]0;")&amp;"*")),0)</f>
        <v>2</v>
      </c>
      <c r="K40">
        <f>I40/H40</f>
        <v>1.2</v>
      </c>
      <c r="L40">
        <f t="shared" si="3"/>
        <v>0.2</v>
      </c>
      <c r="M40">
        <v>0</v>
      </c>
      <c r="N40">
        <v>1</v>
      </c>
    </row>
    <row r="41" spans="1:14" x14ac:dyDescent="0.2">
      <c r="A41" s="1">
        <v>2</v>
      </c>
      <c r="B41" s="8">
        <v>7</v>
      </c>
      <c r="C41">
        <v>1.58</v>
      </c>
      <c r="D41" t="s">
        <v>53</v>
      </c>
      <c r="E41" s="6" t="s">
        <v>482</v>
      </c>
      <c r="F41" t="s">
        <v>264</v>
      </c>
      <c r="G41">
        <v>445</v>
      </c>
      <c r="H41" s="11" cm="1">
        <f t="array" ref="H41">_xlfn.IFNA(MATCH(1,0/COUNTIF($F41,"*"&amp;H$2&amp;TEXT(ROW($1:$207),"[&gt;1]0;")&amp;"*")),0)</f>
        <v>12</v>
      </c>
      <c r="I41" s="11" cm="1">
        <f t="array" ref="I41">_xlfn.IFNA(MATCH(1,0/COUNTIF($F41,"*"&amp;I$2&amp;TEXT(ROW($1:$207),"[&gt;1]0;")&amp;"*")),0)</f>
        <v>36</v>
      </c>
      <c r="J41" s="11" cm="1">
        <f t="array" ref="J41">_xlfn.IFNA(MATCH(1,0/COUNTIF($F41,"*"&amp;J$2&amp;TEXT(ROW($1:$207),"[&gt;1]0;")&amp;"*")),0)</f>
        <v>6</v>
      </c>
      <c r="K41">
        <f>I41/H41</f>
        <v>3</v>
      </c>
      <c r="L41">
        <f t="shared" si="3"/>
        <v>0.5</v>
      </c>
      <c r="M41">
        <v>0</v>
      </c>
      <c r="N41">
        <v>0</v>
      </c>
    </row>
    <row r="42" spans="1:14" x14ac:dyDescent="0.2">
      <c r="A42" s="1">
        <v>2</v>
      </c>
      <c r="B42" s="8">
        <v>8</v>
      </c>
      <c r="C42">
        <v>0.68</v>
      </c>
      <c r="D42" t="s">
        <v>54</v>
      </c>
      <c r="E42" s="6" t="s">
        <v>411</v>
      </c>
      <c r="F42" t="s">
        <v>265</v>
      </c>
      <c r="G42">
        <v>168</v>
      </c>
      <c r="H42" s="11" cm="1">
        <f t="array" ref="H42">_xlfn.IFNA(MATCH(1,0/COUNTIF($F42,"*"&amp;H$2&amp;TEXT(ROW($1:$207),"[&gt;1]0;")&amp;"*")),0)</f>
        <v>12</v>
      </c>
      <c r="I42" s="11" cm="1">
        <f t="array" ref="I42">_xlfn.IFNA(MATCH(1,0/COUNTIF($F42,"*"&amp;I$2&amp;TEXT(ROW($1:$207),"[&gt;1]0;")&amp;"*")),0)</f>
        <v>24</v>
      </c>
      <c r="J42" s="11" cm="1">
        <f t="array" ref="J42">_xlfn.IFNA(MATCH(1,0/COUNTIF($F42,"*"&amp;J$2&amp;TEXT(ROW($1:$207),"[&gt;1]0;")&amp;"*")),0)</f>
        <v>0</v>
      </c>
      <c r="K42">
        <f>I42/H42</f>
        <v>2</v>
      </c>
      <c r="L42">
        <f t="shared" si="3"/>
        <v>0</v>
      </c>
      <c r="M42">
        <v>0</v>
      </c>
      <c r="N42">
        <v>0</v>
      </c>
    </row>
    <row r="43" spans="1:14" x14ac:dyDescent="0.2">
      <c r="A43" s="1">
        <v>2</v>
      </c>
      <c r="B43" s="8">
        <v>9</v>
      </c>
      <c r="C43">
        <v>0.45</v>
      </c>
      <c r="D43" t="s">
        <v>54</v>
      </c>
      <c r="E43" s="6" t="s">
        <v>411</v>
      </c>
      <c r="F43" t="s">
        <v>265</v>
      </c>
      <c r="G43">
        <v>168</v>
      </c>
      <c r="H43" s="11" cm="1">
        <f t="array" ref="H43">_xlfn.IFNA(MATCH(1,0/COUNTIF($F43,"*"&amp;H$2&amp;TEXT(ROW($1:$207),"[&gt;1]0;")&amp;"*")),0)</f>
        <v>12</v>
      </c>
      <c r="I43" s="11" cm="1">
        <f t="array" ref="I43">_xlfn.IFNA(MATCH(1,0/COUNTIF($F43,"*"&amp;I$2&amp;TEXT(ROW($1:$207),"[&gt;1]0;")&amp;"*")),0)</f>
        <v>24</v>
      </c>
      <c r="J43" s="11" cm="1">
        <f t="array" ref="J43">_xlfn.IFNA(MATCH(1,0/COUNTIF($F43,"*"&amp;J$2&amp;TEXT(ROW($1:$207),"[&gt;1]0;")&amp;"*")),0)</f>
        <v>0</v>
      </c>
      <c r="K43">
        <f>I43/H43</f>
        <v>2</v>
      </c>
      <c r="L43">
        <f t="shared" si="3"/>
        <v>0</v>
      </c>
      <c r="M43">
        <v>0</v>
      </c>
      <c r="N43">
        <v>0</v>
      </c>
    </row>
    <row r="44" spans="1:14" x14ac:dyDescent="0.2">
      <c r="A44" s="1">
        <v>2</v>
      </c>
      <c r="B44" s="8">
        <v>10</v>
      </c>
      <c r="C44">
        <v>1.25</v>
      </c>
      <c r="D44" t="s">
        <v>25</v>
      </c>
      <c r="E44" s="6" t="s">
        <v>536</v>
      </c>
      <c r="F44" t="s">
        <v>266</v>
      </c>
      <c r="G44">
        <v>226</v>
      </c>
      <c r="H44" s="11" cm="1">
        <f t="array" ref="H44">_xlfn.IFNA(MATCH(1,0/COUNTIF($F44,"*"&amp;H$2&amp;TEXT(ROW($1:$207),"[&gt;1]0;")&amp;"*")),0)</f>
        <v>16</v>
      </c>
      <c r="I44" s="11" cm="1">
        <f t="array" ref="I44">_xlfn.IFNA(MATCH(1,0/COUNTIF($F44,"*"&amp;I$2&amp;TEXT(ROW($1:$207),"[&gt;1]0;")&amp;"*")),0)</f>
        <v>34</v>
      </c>
      <c r="J44" s="11" cm="1">
        <f t="array" ref="J44">_xlfn.IFNA(MATCH(1,0/COUNTIF($F44,"*"&amp;J$2&amp;TEXT(ROW($1:$207),"[&gt;1]0;")&amp;"*")),0)</f>
        <v>0</v>
      </c>
      <c r="K44">
        <f>I44/H44</f>
        <v>2.125</v>
      </c>
      <c r="L44">
        <f t="shared" si="3"/>
        <v>0</v>
      </c>
      <c r="M44">
        <v>0</v>
      </c>
      <c r="N44">
        <v>0</v>
      </c>
    </row>
    <row r="45" spans="1:14" x14ac:dyDescent="0.2">
      <c r="A45" s="1">
        <v>2</v>
      </c>
      <c r="B45" s="8">
        <v>11</v>
      </c>
      <c r="C45">
        <v>1.87</v>
      </c>
      <c r="D45" t="s">
        <v>80</v>
      </c>
      <c r="E45" s="6" t="s">
        <v>600</v>
      </c>
      <c r="F45" t="s">
        <v>599</v>
      </c>
      <c r="G45" s="11">
        <v>152</v>
      </c>
      <c r="H45" s="11" cm="1">
        <f t="array" ref="H45">_xlfn.IFNA(MATCH(1,0/COUNTIF($F45,"*"&amp;H$2&amp;TEXT(ROW($1:$207),"[&gt;1]0;")&amp;"*")),0)</f>
        <v>8</v>
      </c>
      <c r="I45" s="11" cm="1">
        <f t="array" ref="I45">_xlfn.IFNA(MATCH(1,0/COUNTIF($F45,"*"&amp;I$2&amp;TEXT(ROW($1:$207),"[&gt;1]0;")&amp;"*")),0)</f>
        <v>8</v>
      </c>
      <c r="J45">
        <f>H45/G45</f>
        <v>5.2631578947368418E-2</v>
      </c>
      <c r="K45">
        <f>I45/G45</f>
        <v>5.2631578947368418E-2</v>
      </c>
      <c r="L45">
        <f t="shared" si="3"/>
        <v>6.5789473684210523E-3</v>
      </c>
      <c r="M45">
        <v>0</v>
      </c>
      <c r="N45">
        <v>1</v>
      </c>
    </row>
    <row r="46" spans="1:14" x14ac:dyDescent="0.2">
      <c r="A46" s="1">
        <v>2</v>
      </c>
      <c r="B46" s="8">
        <v>12</v>
      </c>
      <c r="C46">
        <v>4.88</v>
      </c>
      <c r="D46" t="s">
        <v>55</v>
      </c>
      <c r="E46" s="6" t="s">
        <v>478</v>
      </c>
      <c r="F46" t="s">
        <v>267</v>
      </c>
      <c r="G46">
        <v>519</v>
      </c>
      <c r="H46" s="11" cm="1">
        <f t="array" ref="H46">_xlfn.IFNA(MATCH(1,0/COUNTIF($F46,"*"&amp;H$2&amp;TEXT(ROW($1:$207),"[&gt;1]0;")&amp;"*")),0)</f>
        <v>14</v>
      </c>
      <c r="I46" s="11" cm="1">
        <f t="array" ref="I46">_xlfn.IFNA(MATCH(1,0/COUNTIF($F46,"*"&amp;I$2&amp;TEXT(ROW($1:$207),"[&gt;1]0;")&amp;"*")),0)</f>
        <v>42</v>
      </c>
      <c r="J46" s="11" cm="1">
        <f t="array" ref="J46">_xlfn.IFNA(MATCH(1,0/COUNTIF($F46,"*"&amp;J$2&amp;TEXT(ROW($1:$207),"[&gt;1]0;")&amp;"*")),0)</f>
        <v>7</v>
      </c>
      <c r="K46">
        <f>I46/H46</f>
        <v>3</v>
      </c>
      <c r="L46">
        <f t="shared" si="3"/>
        <v>0.5</v>
      </c>
      <c r="M46">
        <v>0</v>
      </c>
      <c r="N46">
        <v>0</v>
      </c>
    </row>
    <row r="47" spans="1:14" x14ac:dyDescent="0.2">
      <c r="A47" s="1">
        <v>2</v>
      </c>
      <c r="B47" s="8">
        <v>13</v>
      </c>
      <c r="C47">
        <v>0.64</v>
      </c>
      <c r="D47" t="s">
        <v>81</v>
      </c>
      <c r="E47" s="6" t="s">
        <v>467</v>
      </c>
      <c r="F47" t="s">
        <v>466</v>
      </c>
      <c r="G47">
        <v>166</v>
      </c>
      <c r="H47" s="11" cm="1">
        <f t="array" ref="H47">_xlfn.IFNA(MATCH(1,0/COUNTIF($F47,"*"&amp;H$2&amp;TEXT(ROW($1:$207),"[&gt;1]0;")&amp;"*")),0)</f>
        <v>9</v>
      </c>
      <c r="I47" s="11" cm="1">
        <f t="array" ref="I47">_xlfn.IFNA(MATCH(1,0/COUNTIF($F47,"*"&amp;I$2&amp;TEXT(ROW($1:$207),"[&gt;1]0;")&amp;"*")),0)</f>
        <v>10</v>
      </c>
      <c r="J47" s="11" cm="1">
        <f t="array" ref="J47">_xlfn.IFNA(MATCH(1,0/COUNTIF($F47,"*"&amp;J$2&amp;TEXT(ROW($1:$207),"[&gt;1]0;")&amp;"*")),0)</f>
        <v>3</v>
      </c>
      <c r="K47">
        <f>I47/H47</f>
        <v>1.1111111111111112</v>
      </c>
      <c r="L47">
        <f t="shared" si="3"/>
        <v>0.33333333333333331</v>
      </c>
      <c r="M47">
        <v>0</v>
      </c>
      <c r="N47">
        <v>1</v>
      </c>
    </row>
    <row r="48" spans="1:14" x14ac:dyDescent="0.2">
      <c r="A48" s="1">
        <v>2</v>
      </c>
      <c r="B48" s="8">
        <v>14</v>
      </c>
      <c r="C48">
        <v>1.0900000000000001</v>
      </c>
      <c r="D48" t="s">
        <v>31</v>
      </c>
      <c r="E48" s="6" t="s">
        <v>418</v>
      </c>
      <c r="F48" t="s">
        <v>269</v>
      </c>
      <c r="G48">
        <v>206</v>
      </c>
      <c r="H48" s="11" cm="1">
        <f t="array" ref="H48">_xlfn.IFNA(MATCH(1,0/COUNTIF($F48,"*"&amp;H$2&amp;TEXT(ROW($1:$207),"[&gt;1]0;")&amp;"*")),0)</f>
        <v>14</v>
      </c>
      <c r="I48" s="11" cm="1">
        <f t="array" ref="I48">_xlfn.IFNA(MATCH(1,0/COUNTIF($F48,"*"&amp;I$2&amp;TEXT(ROW($1:$207),"[&gt;1]0;")&amp;"*")),0)</f>
        <v>22</v>
      </c>
      <c r="J48" s="11" cm="1">
        <f t="array" ref="J48">_xlfn.IFNA(MATCH(1,0/COUNTIF($F48,"*"&amp;J$2&amp;TEXT(ROW($1:$207),"[&gt;1]0;")&amp;"*")),0)</f>
        <v>1</v>
      </c>
      <c r="K48">
        <f>I48/H48</f>
        <v>1.5714285714285714</v>
      </c>
      <c r="L48">
        <f t="shared" si="3"/>
        <v>7.1428571428571425E-2</v>
      </c>
      <c r="M48">
        <v>0</v>
      </c>
      <c r="N48">
        <v>1</v>
      </c>
    </row>
    <row r="49" spans="1:14" x14ac:dyDescent="0.2">
      <c r="A49" s="1">
        <v>2</v>
      </c>
      <c r="B49" s="8">
        <v>15</v>
      </c>
      <c r="C49">
        <v>1.55</v>
      </c>
      <c r="D49" t="s">
        <v>82</v>
      </c>
      <c r="E49" s="14"/>
      <c r="F49" s="12" t="s">
        <v>371</v>
      </c>
      <c r="G49">
        <v>162</v>
      </c>
      <c r="H49" s="11" cm="1">
        <f t="array" ref="H49">_xlfn.IFNA(MATCH(1,0/COUNTIF($F49,"*"&amp;H$2&amp;TEXT(ROW($1:$207),"[&gt;1]0;")&amp;"*")),0)</f>
        <v>6</v>
      </c>
      <c r="I49" s="11" cm="1">
        <f t="array" ref="I49">_xlfn.IFNA(MATCH(1,0/COUNTIF($F49,"*"&amp;I$2&amp;TEXT(ROW($1:$207),"[&gt;1]0;")&amp;"*")),0)</f>
        <v>10</v>
      </c>
      <c r="J49" s="11" cm="1">
        <f t="array" ref="J49">_xlfn.IFNA(MATCH(1,0/COUNTIF($F49,"*"&amp;J$2&amp;TEXT(ROW($1:$207),"[&gt;1]0;")&amp;"*")),0)</f>
        <v>5</v>
      </c>
      <c r="K49">
        <f>I49/H49</f>
        <v>1.6666666666666667</v>
      </c>
      <c r="L49">
        <f t="shared" si="3"/>
        <v>0.83333333333333337</v>
      </c>
      <c r="M49">
        <v>2</v>
      </c>
      <c r="N49">
        <v>0</v>
      </c>
    </row>
    <row r="50" spans="1:14" x14ac:dyDescent="0.2">
      <c r="A50" s="1">
        <v>2</v>
      </c>
      <c r="B50" s="8">
        <v>16</v>
      </c>
      <c r="C50">
        <v>0.61</v>
      </c>
      <c r="D50" t="s">
        <v>37</v>
      </c>
      <c r="E50" s="6" t="s">
        <v>586</v>
      </c>
      <c r="F50" t="s">
        <v>273</v>
      </c>
      <c r="G50" s="11">
        <v>198</v>
      </c>
      <c r="H50" s="11" cm="1">
        <f t="array" ref="H50">_xlfn.IFNA(MATCH(1,0/COUNTIF($F50,"*"&amp;H$2&amp;TEXT(ROW($1:$207),"[&gt;1]0;")&amp;"*")),0)</f>
        <v>14</v>
      </c>
      <c r="I50" s="11" cm="1">
        <f t="array" ref="I50">_xlfn.IFNA(MATCH(1,0/COUNTIF($F50,"*"&amp;I$2&amp;TEXT(ROW($1:$207),"[&gt;1]0;")&amp;"*")),0)</f>
        <v>30</v>
      </c>
      <c r="J50">
        <f>H50/G50</f>
        <v>7.0707070707070704E-2</v>
      </c>
      <c r="K50">
        <f>I50/G50</f>
        <v>0.15151515151515152</v>
      </c>
      <c r="L50">
        <f t="shared" si="3"/>
        <v>5.0505050505050501E-3</v>
      </c>
      <c r="M50">
        <v>0</v>
      </c>
      <c r="N50">
        <v>0</v>
      </c>
    </row>
    <row r="51" spans="1:14" x14ac:dyDescent="0.2">
      <c r="A51" s="1">
        <v>2</v>
      </c>
      <c r="B51" s="8">
        <v>17</v>
      </c>
      <c r="C51">
        <v>5.0999999999999996</v>
      </c>
      <c r="D51" t="s">
        <v>61</v>
      </c>
      <c r="E51" s="6" t="s">
        <v>488</v>
      </c>
      <c r="F51" t="s">
        <v>274</v>
      </c>
      <c r="G51">
        <v>593</v>
      </c>
      <c r="H51" s="11" cm="1">
        <f t="array" ref="H51">_xlfn.IFNA(MATCH(1,0/COUNTIF($F51,"*"&amp;H$2&amp;TEXT(ROW($1:$207),"[&gt;1]0;")&amp;"*")),0)</f>
        <v>16</v>
      </c>
      <c r="I51" s="11" cm="1">
        <f t="array" ref="I51">_xlfn.IFNA(MATCH(1,0/COUNTIF($F51,"*"&amp;I$2&amp;TEXT(ROW($1:$207),"[&gt;1]0;")&amp;"*")),0)</f>
        <v>48</v>
      </c>
      <c r="J51" s="11" cm="1">
        <f t="array" ref="J51">_xlfn.IFNA(MATCH(1,0/COUNTIF($F51,"*"&amp;J$2&amp;TEXT(ROW($1:$207),"[&gt;1]0;")&amp;"*")),0)</f>
        <v>8</v>
      </c>
      <c r="K51">
        <f t="shared" ref="K51:K64" si="4">I51/H51</f>
        <v>3</v>
      </c>
      <c r="L51">
        <f t="shared" si="3"/>
        <v>0.5</v>
      </c>
      <c r="M51">
        <v>0</v>
      </c>
      <c r="N51">
        <v>0</v>
      </c>
    </row>
    <row r="52" spans="1:14" x14ac:dyDescent="0.2">
      <c r="A52" s="1">
        <v>2</v>
      </c>
      <c r="B52" s="8">
        <v>18</v>
      </c>
      <c r="C52">
        <v>0.45</v>
      </c>
      <c r="D52" t="s">
        <v>59</v>
      </c>
      <c r="E52" s="13" t="s">
        <v>390</v>
      </c>
      <c r="F52" t="s">
        <v>272</v>
      </c>
      <c r="G52">
        <v>242</v>
      </c>
      <c r="H52" s="11" cm="1">
        <f t="array" ref="H52">_xlfn.IFNA(MATCH(1,0/COUNTIF($F52,"*"&amp;H$2&amp;TEXT(ROW($1:$207),"[&gt;1]0;")&amp;"*")),0)</f>
        <v>16</v>
      </c>
      <c r="I52" s="11" cm="1">
        <f t="array" ref="I52">_xlfn.IFNA(MATCH(1,0/COUNTIF($F52,"*"&amp;I$2&amp;TEXT(ROW($1:$207),"[&gt;1]0;")&amp;"*")),0)</f>
        <v>34</v>
      </c>
      <c r="J52" s="11" cm="1">
        <f t="array" ref="J52">_xlfn.IFNA(MATCH(1,0/COUNTIF($F52,"*"&amp;J$2&amp;TEXT(ROW($1:$207),"[&gt;1]0;")&amp;"*")),0)</f>
        <v>1</v>
      </c>
      <c r="K52">
        <f t="shared" si="4"/>
        <v>2.125</v>
      </c>
      <c r="L52">
        <f t="shared" si="3"/>
        <v>6.25E-2</v>
      </c>
      <c r="M52">
        <v>0</v>
      </c>
      <c r="N52">
        <v>0</v>
      </c>
    </row>
    <row r="53" spans="1:14" x14ac:dyDescent="0.2">
      <c r="A53" s="1">
        <v>2</v>
      </c>
      <c r="B53" s="8">
        <v>19</v>
      </c>
      <c r="C53">
        <v>5.32</v>
      </c>
      <c r="D53" t="s">
        <v>65</v>
      </c>
      <c r="E53" s="6" t="s">
        <v>487</v>
      </c>
      <c r="F53" t="s">
        <v>278</v>
      </c>
      <c r="G53">
        <v>667</v>
      </c>
      <c r="H53" s="11" cm="1">
        <f t="array" ref="H53">_xlfn.IFNA(MATCH(1,0/COUNTIF($F53,"*"&amp;H$2&amp;TEXT(ROW($1:$207),"[&gt;1]0;")&amp;"*")),0)</f>
        <v>18</v>
      </c>
      <c r="I53" s="11" cm="1">
        <f t="array" ref="I53">_xlfn.IFNA(MATCH(1,0/COUNTIF($F53,"*"&amp;I$2&amp;TEXT(ROW($1:$207),"[&gt;1]0;")&amp;"*")),0)</f>
        <v>54</v>
      </c>
      <c r="J53" s="11" cm="1">
        <f t="array" ref="J53">_xlfn.IFNA(MATCH(1,0/COUNTIF($F53,"*"&amp;J$2&amp;TEXT(ROW($1:$207),"[&gt;1]0;")&amp;"*")),0)</f>
        <v>9</v>
      </c>
      <c r="K53">
        <f t="shared" si="4"/>
        <v>3</v>
      </c>
      <c r="L53">
        <f t="shared" si="3"/>
        <v>0.5</v>
      </c>
      <c r="M53">
        <v>0</v>
      </c>
      <c r="N53">
        <v>0</v>
      </c>
    </row>
    <row r="54" spans="1:14" x14ac:dyDescent="0.2">
      <c r="A54" s="1">
        <v>2</v>
      </c>
      <c r="B54" s="8">
        <v>20</v>
      </c>
      <c r="C54">
        <v>0.37</v>
      </c>
      <c r="D54" t="s">
        <v>281</v>
      </c>
      <c r="E54" s="6" t="s">
        <v>524</v>
      </c>
      <c r="F54" t="s">
        <v>523</v>
      </c>
      <c r="G54">
        <v>256</v>
      </c>
      <c r="H54" s="11" cm="1">
        <f t="array" ref="H54">_xlfn.IFNA(MATCH(1,0/COUNTIF($F54,"*"&amp;H$2&amp;TEXT(ROW($1:$207),"[&gt;1]0;")&amp;"*")),0)</f>
        <v>16</v>
      </c>
      <c r="I54" s="11" cm="1">
        <f t="array" ref="I54">_xlfn.IFNA(MATCH(1,0/COUNTIF($F54,"*"&amp;I$2&amp;TEXT(ROW($1:$207),"[&gt;1]0;")&amp;"*")),0)</f>
        <v>16</v>
      </c>
      <c r="J54" s="11" cm="1">
        <f t="array" ref="J54">_xlfn.IFNA(MATCH(1,0/COUNTIF($F54,"*"&amp;J$2&amp;TEXT(ROW($1:$207),"[&gt;1]0;")&amp;"*")),0)</f>
        <v>3</v>
      </c>
      <c r="K54">
        <f t="shared" si="4"/>
        <v>1</v>
      </c>
      <c r="L54">
        <f t="shared" si="3"/>
        <v>0.1875</v>
      </c>
      <c r="M54">
        <v>0</v>
      </c>
      <c r="N54">
        <v>2</v>
      </c>
    </row>
    <row r="55" spans="1:14" x14ac:dyDescent="0.2">
      <c r="A55" s="1">
        <v>2</v>
      </c>
      <c r="B55" s="8">
        <v>21</v>
      </c>
      <c r="C55">
        <v>5.16</v>
      </c>
      <c r="D55" t="s">
        <v>65</v>
      </c>
      <c r="E55" s="6" t="s">
        <v>487</v>
      </c>
      <c r="F55" t="s">
        <v>278</v>
      </c>
      <c r="G55">
        <v>667</v>
      </c>
      <c r="H55" s="11" cm="1">
        <f t="array" ref="H55">_xlfn.IFNA(MATCH(1,0/COUNTIF($F55,"*"&amp;H$2&amp;TEXT(ROW($1:$207),"[&gt;1]0;")&amp;"*")),0)</f>
        <v>18</v>
      </c>
      <c r="I55" s="11" cm="1">
        <f t="array" ref="I55">_xlfn.IFNA(MATCH(1,0/COUNTIF($F55,"*"&amp;I$2&amp;TEXT(ROW($1:$207),"[&gt;1]0;")&amp;"*")),0)</f>
        <v>54</v>
      </c>
      <c r="J55" s="11" cm="1">
        <f t="array" ref="J55">_xlfn.IFNA(MATCH(1,0/COUNTIF($F55,"*"&amp;J$2&amp;TEXT(ROW($1:$207),"[&gt;1]0;")&amp;"*")),0)</f>
        <v>9</v>
      </c>
      <c r="K55">
        <f t="shared" si="4"/>
        <v>3</v>
      </c>
      <c r="L55">
        <f t="shared" si="3"/>
        <v>0.5</v>
      </c>
      <c r="M55">
        <v>0</v>
      </c>
      <c r="N55">
        <v>0</v>
      </c>
    </row>
    <row r="56" spans="1:14" x14ac:dyDescent="0.2">
      <c r="A56" s="1">
        <v>2</v>
      </c>
      <c r="B56" s="8">
        <v>22</v>
      </c>
      <c r="C56">
        <v>5.67</v>
      </c>
      <c r="D56" t="s">
        <v>61</v>
      </c>
      <c r="E56" s="6" t="s">
        <v>488</v>
      </c>
      <c r="F56" t="s">
        <v>274</v>
      </c>
      <c r="G56">
        <v>593</v>
      </c>
      <c r="H56" s="11" cm="1">
        <f t="array" ref="H56">_xlfn.IFNA(MATCH(1,0/COUNTIF($F56,"*"&amp;H$2&amp;TEXT(ROW($1:$207),"[&gt;1]0;")&amp;"*")),0)</f>
        <v>16</v>
      </c>
      <c r="I56" s="11" cm="1">
        <f t="array" ref="I56">_xlfn.IFNA(MATCH(1,0/COUNTIF($F56,"*"&amp;I$2&amp;TEXT(ROW($1:$207),"[&gt;1]0;")&amp;"*")),0)</f>
        <v>48</v>
      </c>
      <c r="J56" s="11" cm="1">
        <f t="array" ref="J56">_xlfn.IFNA(MATCH(1,0/COUNTIF($F56,"*"&amp;J$2&amp;TEXT(ROW($1:$207),"[&gt;1]0;")&amp;"*")),0)</f>
        <v>8</v>
      </c>
      <c r="K56">
        <f t="shared" si="4"/>
        <v>3</v>
      </c>
      <c r="L56">
        <f t="shared" si="3"/>
        <v>0.5</v>
      </c>
      <c r="M56">
        <v>0</v>
      </c>
      <c r="N56">
        <v>0</v>
      </c>
    </row>
    <row r="57" spans="1:14" x14ac:dyDescent="0.2">
      <c r="A57" s="1">
        <v>2</v>
      </c>
      <c r="B57" s="8">
        <v>23</v>
      </c>
      <c r="C57">
        <v>7.01</v>
      </c>
      <c r="D57" t="s">
        <v>65</v>
      </c>
      <c r="E57" s="6" t="s">
        <v>487</v>
      </c>
      <c r="F57" t="s">
        <v>278</v>
      </c>
      <c r="G57">
        <v>667</v>
      </c>
      <c r="H57" s="11" cm="1">
        <f t="array" ref="H57">_xlfn.IFNA(MATCH(1,0/COUNTIF($F57,"*"&amp;H$2&amp;TEXT(ROW($1:$207),"[&gt;1]0;")&amp;"*")),0)</f>
        <v>18</v>
      </c>
      <c r="I57" s="11" cm="1">
        <f t="array" ref="I57">_xlfn.IFNA(MATCH(1,0/COUNTIF($F57,"*"&amp;I$2&amp;TEXT(ROW($1:$207),"[&gt;1]0;")&amp;"*")),0)</f>
        <v>54</v>
      </c>
      <c r="J57" s="11" cm="1">
        <f t="array" ref="J57">_xlfn.IFNA(MATCH(1,0/COUNTIF($F57,"*"&amp;J$2&amp;TEXT(ROW($1:$207),"[&gt;1]0;")&amp;"*")),0)</f>
        <v>9</v>
      </c>
      <c r="K57">
        <f t="shared" si="4"/>
        <v>3</v>
      </c>
      <c r="L57">
        <f t="shared" si="3"/>
        <v>0.5</v>
      </c>
      <c r="M57">
        <v>0</v>
      </c>
      <c r="N57">
        <v>0</v>
      </c>
    </row>
    <row r="58" spans="1:14" x14ac:dyDescent="0.2">
      <c r="A58" s="1">
        <v>2</v>
      </c>
      <c r="B58" s="8">
        <v>24</v>
      </c>
      <c r="C58">
        <v>8.6199999999999992</v>
      </c>
      <c r="D58" t="s">
        <v>65</v>
      </c>
      <c r="E58" s="6" t="s">
        <v>487</v>
      </c>
      <c r="F58" t="s">
        <v>278</v>
      </c>
      <c r="G58">
        <v>667</v>
      </c>
      <c r="H58" s="11" cm="1">
        <f t="array" ref="H58">_xlfn.IFNA(MATCH(1,0/COUNTIF($F58,"*"&amp;H$2&amp;TEXT(ROW($1:$207),"[&gt;1]0;")&amp;"*")),0)</f>
        <v>18</v>
      </c>
      <c r="I58" s="11" cm="1">
        <f t="array" ref="I58">_xlfn.IFNA(MATCH(1,0/COUNTIF($F58,"*"&amp;I$2&amp;TEXT(ROW($1:$207),"[&gt;1]0;")&amp;"*")),0)</f>
        <v>54</v>
      </c>
      <c r="J58" s="11" cm="1">
        <f t="array" ref="J58">_xlfn.IFNA(MATCH(1,0/COUNTIF($F58,"*"&amp;J$2&amp;TEXT(ROW($1:$207),"[&gt;1]0;")&amp;"*")),0)</f>
        <v>9</v>
      </c>
      <c r="K58">
        <f t="shared" si="4"/>
        <v>3</v>
      </c>
      <c r="L58">
        <f t="shared" si="3"/>
        <v>0.5</v>
      </c>
      <c r="M58">
        <v>0</v>
      </c>
      <c r="N58">
        <v>0</v>
      </c>
    </row>
    <row r="59" spans="1:14" x14ac:dyDescent="0.2">
      <c r="A59" s="1">
        <v>2</v>
      </c>
      <c r="B59" s="8">
        <v>25</v>
      </c>
      <c r="C59">
        <v>1.25</v>
      </c>
      <c r="D59" t="s">
        <v>66</v>
      </c>
      <c r="E59" s="6" t="s">
        <v>459</v>
      </c>
      <c r="F59" t="s">
        <v>460</v>
      </c>
      <c r="G59">
        <v>281</v>
      </c>
      <c r="H59" s="11" cm="1">
        <f t="array" ref="H59">_xlfn.IFNA(MATCH(1,0/COUNTIF($F59,"*"&amp;H$2&amp;TEXT(ROW($1:$207),"[&gt;1]0;")&amp;"*")),0)</f>
        <v>18</v>
      </c>
      <c r="I59" s="11" cm="1">
        <f t="array" ref="I59">_xlfn.IFNA(MATCH(1,0/COUNTIF($F59,"*"&amp;I$2&amp;TEXT(ROW($1:$207),"[&gt;1]0;")&amp;"*")),0)</f>
        <v>35</v>
      </c>
      <c r="J59" s="11" cm="1">
        <f t="array" ref="J59">_xlfn.IFNA(MATCH(1,0/COUNTIF($F59,"*"&amp;J$2&amp;TEXT(ROW($1:$207),"[&gt;1]0;")&amp;"*")),0)</f>
        <v>1</v>
      </c>
      <c r="K59">
        <f t="shared" si="4"/>
        <v>1.9444444444444444</v>
      </c>
      <c r="L59">
        <f t="shared" si="3"/>
        <v>5.5555555555555552E-2</v>
      </c>
      <c r="M59">
        <v>0</v>
      </c>
      <c r="N59">
        <v>0</v>
      </c>
    </row>
    <row r="60" spans="1:14" x14ac:dyDescent="0.2">
      <c r="A60" s="1">
        <v>2</v>
      </c>
      <c r="B60" s="8">
        <v>26</v>
      </c>
      <c r="C60">
        <v>3.53</v>
      </c>
      <c r="D60" t="s">
        <v>65</v>
      </c>
      <c r="E60" s="6" t="s">
        <v>487</v>
      </c>
      <c r="F60" t="s">
        <v>278</v>
      </c>
      <c r="G60">
        <v>667</v>
      </c>
      <c r="H60" s="11" cm="1">
        <f t="array" ref="H60">_xlfn.IFNA(MATCH(1,0/COUNTIF($F60,"*"&amp;H$2&amp;TEXT(ROW($1:$207),"[&gt;1]0;")&amp;"*")),0)</f>
        <v>18</v>
      </c>
      <c r="I60" s="11" cm="1">
        <f t="array" ref="I60">_xlfn.IFNA(MATCH(1,0/COUNTIF($F60,"*"&amp;I$2&amp;TEXT(ROW($1:$207),"[&gt;1]0;")&amp;"*")),0)</f>
        <v>54</v>
      </c>
      <c r="J60" s="11" cm="1">
        <f t="array" ref="J60">_xlfn.IFNA(MATCH(1,0/COUNTIF($F60,"*"&amp;J$2&amp;TEXT(ROW($1:$207),"[&gt;1]0;")&amp;"*")),0)</f>
        <v>9</v>
      </c>
      <c r="K60">
        <f t="shared" si="4"/>
        <v>3</v>
      </c>
      <c r="L60">
        <f t="shared" si="3"/>
        <v>0.5</v>
      </c>
      <c r="M60">
        <v>0</v>
      </c>
      <c r="N60">
        <v>0</v>
      </c>
    </row>
    <row r="61" spans="1:14" x14ac:dyDescent="0.2">
      <c r="A61" s="1">
        <v>2</v>
      </c>
      <c r="B61" s="8">
        <v>27</v>
      </c>
      <c r="C61">
        <v>11.37</v>
      </c>
      <c r="D61" t="s">
        <v>65</v>
      </c>
      <c r="E61" s="6" t="s">
        <v>487</v>
      </c>
      <c r="F61" t="s">
        <v>278</v>
      </c>
      <c r="G61">
        <v>667</v>
      </c>
      <c r="H61" s="11" cm="1">
        <f t="array" ref="H61">_xlfn.IFNA(MATCH(1,0/COUNTIF($F61,"*"&amp;H$2&amp;TEXT(ROW($1:$207),"[&gt;1]0;")&amp;"*")),0)</f>
        <v>18</v>
      </c>
      <c r="I61" s="11" cm="1">
        <f t="array" ref="I61">_xlfn.IFNA(MATCH(1,0/COUNTIF($F61,"*"&amp;I$2&amp;TEXT(ROW($1:$207),"[&gt;1]0;")&amp;"*")),0)</f>
        <v>54</v>
      </c>
      <c r="J61" s="11" cm="1">
        <f t="array" ref="J61">_xlfn.IFNA(MATCH(1,0/COUNTIF($F61,"*"&amp;J$2&amp;TEXT(ROW($1:$207),"[&gt;1]0;")&amp;"*")),0)</f>
        <v>9</v>
      </c>
      <c r="K61">
        <f t="shared" si="4"/>
        <v>3</v>
      </c>
      <c r="L61">
        <f t="shared" si="3"/>
        <v>0.5</v>
      </c>
      <c r="M61">
        <v>0</v>
      </c>
      <c r="N61">
        <v>0</v>
      </c>
    </row>
    <row r="62" spans="1:14" x14ac:dyDescent="0.2">
      <c r="A62" s="1">
        <v>2</v>
      </c>
      <c r="B62" s="8">
        <v>28</v>
      </c>
      <c r="C62">
        <v>12.86</v>
      </c>
      <c r="D62" t="s">
        <v>65</v>
      </c>
      <c r="E62" s="6" t="s">
        <v>487</v>
      </c>
      <c r="F62" t="s">
        <v>278</v>
      </c>
      <c r="G62">
        <v>667</v>
      </c>
      <c r="H62" s="11" cm="1">
        <f t="array" ref="H62">_xlfn.IFNA(MATCH(1,0/COUNTIF($F62,"*"&amp;H$2&amp;TEXT(ROW($1:$207),"[&gt;1]0;")&amp;"*")),0)</f>
        <v>18</v>
      </c>
      <c r="I62" s="11" cm="1">
        <f t="array" ref="I62">_xlfn.IFNA(MATCH(1,0/COUNTIF($F62,"*"&amp;I$2&amp;TEXT(ROW($1:$207),"[&gt;1]0;")&amp;"*")),0)</f>
        <v>54</v>
      </c>
      <c r="J62" s="11" cm="1">
        <f t="array" ref="J62">_xlfn.IFNA(MATCH(1,0/COUNTIF($F62,"*"&amp;J$2&amp;TEXT(ROW($1:$207),"[&gt;1]0;")&amp;"*")),0)</f>
        <v>9</v>
      </c>
      <c r="K62">
        <f t="shared" si="4"/>
        <v>3</v>
      </c>
      <c r="L62">
        <f t="shared" si="3"/>
        <v>0.5</v>
      </c>
      <c r="M62">
        <v>0</v>
      </c>
      <c r="N62">
        <v>0</v>
      </c>
    </row>
    <row r="63" spans="1:14" x14ac:dyDescent="0.2">
      <c r="A63" s="1">
        <v>2</v>
      </c>
      <c r="B63" s="8">
        <v>29</v>
      </c>
      <c r="C63">
        <v>11.85</v>
      </c>
      <c r="D63" t="s">
        <v>65</v>
      </c>
      <c r="E63" s="6" t="s">
        <v>487</v>
      </c>
      <c r="F63" t="s">
        <v>278</v>
      </c>
      <c r="G63">
        <v>667</v>
      </c>
      <c r="H63" s="11" cm="1">
        <f t="array" ref="H63">_xlfn.IFNA(MATCH(1,0/COUNTIF($F63,"*"&amp;H$2&amp;TEXT(ROW($1:$207),"[&gt;1]0;")&amp;"*")),0)</f>
        <v>18</v>
      </c>
      <c r="I63" s="11" cm="1">
        <f t="array" ref="I63">_xlfn.IFNA(MATCH(1,0/COUNTIF($F63,"*"&amp;I$2&amp;TEXT(ROW($1:$207),"[&gt;1]0;")&amp;"*")),0)</f>
        <v>54</v>
      </c>
      <c r="J63" s="11" cm="1">
        <f t="array" ref="J63">_xlfn.IFNA(MATCH(1,0/COUNTIF($F63,"*"&amp;J$2&amp;TEXT(ROW($1:$207),"[&gt;1]0;")&amp;"*")),0)</f>
        <v>9</v>
      </c>
      <c r="K63">
        <f t="shared" si="4"/>
        <v>3</v>
      </c>
      <c r="L63">
        <f t="shared" si="3"/>
        <v>0.5</v>
      </c>
      <c r="M63">
        <v>0</v>
      </c>
      <c r="N63">
        <v>0</v>
      </c>
    </row>
    <row r="64" spans="1:14" x14ac:dyDescent="0.2">
      <c r="A64" s="1">
        <v>2</v>
      </c>
      <c r="B64" s="8">
        <v>30</v>
      </c>
      <c r="C64">
        <v>2.68</v>
      </c>
      <c r="D64" t="s">
        <v>65</v>
      </c>
      <c r="E64" s="6" t="s">
        <v>487</v>
      </c>
      <c r="F64" t="s">
        <v>278</v>
      </c>
      <c r="G64">
        <v>667</v>
      </c>
      <c r="H64" s="11" cm="1">
        <f t="array" ref="H64">_xlfn.IFNA(MATCH(1,0/COUNTIF($F64,"*"&amp;H$2&amp;TEXT(ROW($1:$207),"[&gt;1]0;")&amp;"*")),0)</f>
        <v>18</v>
      </c>
      <c r="I64" s="11" cm="1">
        <f t="array" ref="I64">_xlfn.IFNA(MATCH(1,0/COUNTIF($F64,"*"&amp;I$2&amp;TEXT(ROW($1:$207),"[&gt;1]0;")&amp;"*")),0)</f>
        <v>54</v>
      </c>
      <c r="J64" s="11" cm="1">
        <f t="array" ref="J64">_xlfn.IFNA(MATCH(1,0/COUNTIF($F64,"*"&amp;J$2&amp;TEXT(ROW($1:$207),"[&gt;1]0;")&amp;"*")),0)</f>
        <v>9</v>
      </c>
      <c r="K64">
        <f t="shared" si="4"/>
        <v>3</v>
      </c>
      <c r="L64">
        <f t="shared" si="3"/>
        <v>0.5</v>
      </c>
      <c r="M64">
        <v>0</v>
      </c>
      <c r="N64">
        <v>0</v>
      </c>
    </row>
    <row r="65" spans="1:14" x14ac:dyDescent="0.2">
      <c r="A65" s="1"/>
      <c r="B65" s="9"/>
    </row>
    <row r="66" spans="1:14" x14ac:dyDescent="0.2">
      <c r="A66" s="1">
        <v>3</v>
      </c>
      <c r="B66" s="9" t="s">
        <v>12</v>
      </c>
      <c r="C66" t="s">
        <v>13</v>
      </c>
      <c r="D66" t="s">
        <v>67</v>
      </c>
      <c r="E66" s="6" t="s">
        <v>376</v>
      </c>
      <c r="F66" t="s">
        <v>68</v>
      </c>
      <c r="G66" t="s">
        <v>69</v>
      </c>
      <c r="H66" t="s">
        <v>364</v>
      </c>
      <c r="I66" t="s">
        <v>365</v>
      </c>
      <c r="J66" t="s">
        <v>366</v>
      </c>
      <c r="K66" t="s">
        <v>71</v>
      </c>
      <c r="L66" t="s">
        <v>72</v>
      </c>
      <c r="M66" t="s">
        <v>360</v>
      </c>
      <c r="N66" t="s">
        <v>73</v>
      </c>
    </row>
    <row r="67" spans="1:14" x14ac:dyDescent="0.2">
      <c r="A67" s="1">
        <v>3</v>
      </c>
      <c r="B67" s="8">
        <v>1</v>
      </c>
      <c r="C67">
        <v>0.57999999999999996</v>
      </c>
      <c r="D67" t="s">
        <v>14</v>
      </c>
      <c r="E67" s="6" t="s">
        <v>507</v>
      </c>
      <c r="F67" t="s">
        <v>260</v>
      </c>
      <c r="G67">
        <v>170</v>
      </c>
      <c r="H67" s="11" cm="1">
        <f t="array" ref="H67">_xlfn.IFNA(MATCH(1,0/COUNTIF($F67,"*"&amp;H$2&amp;TEXT(ROW($1:$207),"[&gt;1]0;")&amp;"*")),0)</f>
        <v>12</v>
      </c>
      <c r="I67" s="11" cm="1">
        <f t="array" ref="I67">_xlfn.IFNA(MATCH(1,0/COUNTIF($F67,"*"&amp;I$2&amp;TEXT(ROW($1:$207),"[&gt;1]0;")&amp;"*")),0)</f>
        <v>26</v>
      </c>
      <c r="J67" s="11" cm="1">
        <f t="array" ref="J67">_xlfn.IFNA(MATCH(1,0/COUNTIF($F67,"*"&amp;J$2&amp;TEXT(ROW($1:$207),"[&gt;1]0;")&amp;"*")),0)</f>
        <v>0</v>
      </c>
      <c r="K67">
        <f>I67/H67</f>
        <v>2.1666666666666665</v>
      </c>
      <c r="L67">
        <f t="shared" ref="L67:L96" si="5">J67/H67</f>
        <v>0</v>
      </c>
      <c r="M67">
        <v>0</v>
      </c>
      <c r="N67">
        <v>0</v>
      </c>
    </row>
    <row r="68" spans="1:14" x14ac:dyDescent="0.2">
      <c r="A68" s="1">
        <v>3</v>
      </c>
      <c r="B68" s="8">
        <v>2</v>
      </c>
      <c r="C68">
        <v>0.62</v>
      </c>
      <c r="D68" t="s">
        <v>79</v>
      </c>
      <c r="E68" s="13" t="s">
        <v>386</v>
      </c>
      <c r="F68" s="10" t="s">
        <v>373</v>
      </c>
      <c r="G68">
        <v>144</v>
      </c>
      <c r="H68" s="11" cm="1">
        <f t="array" ref="H68">_xlfn.IFNA(MATCH(1,0/COUNTIF($F68,"*"&amp;H$2&amp;TEXT(ROW($1:$207),"[&gt;1]0;")&amp;"*")),0)</f>
        <v>6</v>
      </c>
      <c r="I68" s="11" cm="1">
        <f t="array" ref="I68">_xlfn.IFNA(MATCH(1,0/COUNTIF($F68,"*"&amp;I$2&amp;TEXT(ROW($1:$207),"[&gt;1]0;")&amp;"*")),0)</f>
        <v>8</v>
      </c>
      <c r="J68" s="11" cm="1">
        <f t="array" ref="J68">_xlfn.IFNA(MATCH(1,0/COUNTIF($F68,"*"&amp;J$2&amp;TEXT(ROW($1:$207),"[&gt;1]0;")&amp;"*")),0)</f>
        <v>4</v>
      </c>
      <c r="K68">
        <f>I68/H68</f>
        <v>1.3333333333333333</v>
      </c>
      <c r="L68">
        <f t="shared" si="5"/>
        <v>0.66666666666666663</v>
      </c>
      <c r="M68">
        <v>1</v>
      </c>
      <c r="N68">
        <v>0</v>
      </c>
    </row>
    <row r="69" spans="1:14" x14ac:dyDescent="0.2">
      <c r="A69" s="1">
        <v>3</v>
      </c>
      <c r="B69" s="8">
        <v>3</v>
      </c>
      <c r="C69">
        <v>0.54</v>
      </c>
      <c r="D69" t="s">
        <v>51</v>
      </c>
      <c r="E69" s="6" t="s">
        <v>472</v>
      </c>
      <c r="F69" t="s">
        <v>261</v>
      </c>
      <c r="G69">
        <v>190</v>
      </c>
      <c r="H69" s="11" cm="1">
        <f t="array" ref="H69">_xlfn.IFNA(MATCH(1,0/COUNTIF($F69,"*"&amp;H$2&amp;TEXT(ROW($1:$207),"[&gt;1]0;")&amp;"*")),0)</f>
        <v>14</v>
      </c>
      <c r="I69" s="11" cm="1">
        <f t="array" ref="I69">_xlfn.IFNA(MATCH(1,0/COUNTIF($F69,"*"&amp;I$2&amp;TEXT(ROW($1:$207),"[&gt;1]0;")&amp;"*")),0)</f>
        <v>22</v>
      </c>
      <c r="J69" s="11" cm="1">
        <f t="array" ref="J69">_xlfn.IFNA(MATCH(1,0/COUNTIF($F69,"*"&amp;J$2&amp;TEXT(ROW($1:$207),"[&gt;1]0;")&amp;"*")),0)</f>
        <v>0</v>
      </c>
      <c r="K69">
        <f>I69/H69</f>
        <v>1.5714285714285714</v>
      </c>
      <c r="L69">
        <f t="shared" si="5"/>
        <v>0</v>
      </c>
      <c r="M69">
        <v>0</v>
      </c>
      <c r="N69">
        <v>1</v>
      </c>
    </row>
    <row r="70" spans="1:14" x14ac:dyDescent="0.2">
      <c r="A70" s="1">
        <v>3</v>
      </c>
      <c r="B70" s="8">
        <v>4</v>
      </c>
      <c r="C70">
        <v>0.55000000000000004</v>
      </c>
      <c r="D70" t="s">
        <v>52</v>
      </c>
      <c r="E70" s="6" t="s">
        <v>570</v>
      </c>
      <c r="F70" t="s">
        <v>262</v>
      </c>
      <c r="G70" s="11">
        <v>152</v>
      </c>
      <c r="H70" s="11" cm="1">
        <f t="array" ref="H70">_xlfn.IFNA(MATCH(1,0/COUNTIF($F70,"*"&amp;H$2&amp;TEXT(ROW($1:$207),"[&gt;1]0;")&amp;"*")),0)</f>
        <v>9</v>
      </c>
      <c r="I70" s="11" cm="1">
        <f t="array" ref="I70">_xlfn.IFNA(MATCH(1,0/COUNTIF($F70,"*"&amp;I$2&amp;TEXT(ROW($1:$207),"[&gt;1]0;")&amp;"*")),0)</f>
        <v>12</v>
      </c>
      <c r="J70">
        <f>H70/G70</f>
        <v>5.921052631578947E-2</v>
      </c>
      <c r="K70">
        <f>I70/G70</f>
        <v>7.8947368421052627E-2</v>
      </c>
      <c r="L70">
        <f t="shared" si="5"/>
        <v>6.5789473684210523E-3</v>
      </c>
      <c r="M70">
        <v>0</v>
      </c>
      <c r="N70">
        <v>1</v>
      </c>
    </row>
    <row r="71" spans="1:14" x14ac:dyDescent="0.2">
      <c r="A71" s="1">
        <v>3</v>
      </c>
      <c r="B71" s="8">
        <v>5</v>
      </c>
      <c r="C71">
        <v>0.74</v>
      </c>
      <c r="D71" t="s">
        <v>20</v>
      </c>
      <c r="E71" s="6" t="s">
        <v>432</v>
      </c>
      <c r="F71" t="s">
        <v>263</v>
      </c>
      <c r="G71">
        <v>164</v>
      </c>
      <c r="H71" s="11" cm="1">
        <f t="array" ref="H71">_xlfn.IFNA(MATCH(1,0/COUNTIF($F71,"*"&amp;H$2&amp;TEXT(ROW($1:$207),"[&gt;1]0;")&amp;"*")),0)</f>
        <v>10</v>
      </c>
      <c r="I71" s="11" cm="1">
        <f t="array" ref="I71">_xlfn.IFNA(MATCH(1,0/COUNTIF($F71,"*"&amp;I$2&amp;TEXT(ROW($1:$207),"[&gt;1]0;")&amp;"*")),0)</f>
        <v>12</v>
      </c>
      <c r="J71" s="11" cm="1">
        <f t="array" ref="J71">_xlfn.IFNA(MATCH(1,0/COUNTIF($F71,"*"&amp;J$2&amp;TEXT(ROW($1:$207),"[&gt;1]0;")&amp;"*")),0)</f>
        <v>2</v>
      </c>
      <c r="K71">
        <f>I71/H71</f>
        <v>1.2</v>
      </c>
      <c r="L71">
        <f t="shared" si="5"/>
        <v>0.2</v>
      </c>
      <c r="M71">
        <v>0</v>
      </c>
      <c r="N71">
        <v>1</v>
      </c>
    </row>
    <row r="72" spans="1:14" x14ac:dyDescent="0.2">
      <c r="A72" s="1">
        <v>3</v>
      </c>
      <c r="B72" s="8">
        <v>6</v>
      </c>
      <c r="C72">
        <v>0.94</v>
      </c>
      <c r="D72" t="s">
        <v>53</v>
      </c>
      <c r="E72" s="6" t="s">
        <v>482</v>
      </c>
      <c r="F72" t="s">
        <v>264</v>
      </c>
      <c r="G72">
        <v>445</v>
      </c>
      <c r="H72" s="11" cm="1">
        <f t="array" ref="H72">_xlfn.IFNA(MATCH(1,0/COUNTIF($F72,"*"&amp;H$2&amp;TEXT(ROW($1:$207),"[&gt;1]0;")&amp;"*")),0)</f>
        <v>12</v>
      </c>
      <c r="I72" s="11" cm="1">
        <f t="array" ref="I72">_xlfn.IFNA(MATCH(1,0/COUNTIF($F72,"*"&amp;I$2&amp;TEXT(ROW($1:$207),"[&gt;1]0;")&amp;"*")),0)</f>
        <v>36</v>
      </c>
      <c r="J72" s="11" cm="1">
        <f t="array" ref="J72">_xlfn.IFNA(MATCH(1,0/COUNTIF($F72,"*"&amp;J$2&amp;TEXT(ROW($1:$207),"[&gt;1]0;")&amp;"*")),0)</f>
        <v>6</v>
      </c>
      <c r="K72">
        <f>I72/H72</f>
        <v>3</v>
      </c>
      <c r="L72">
        <f t="shared" si="5"/>
        <v>0.5</v>
      </c>
      <c r="M72">
        <v>0</v>
      </c>
      <c r="N72">
        <v>0</v>
      </c>
    </row>
    <row r="73" spans="1:14" x14ac:dyDescent="0.2">
      <c r="A73" s="1">
        <v>3</v>
      </c>
      <c r="B73" s="8">
        <v>7</v>
      </c>
      <c r="C73">
        <v>0.63</v>
      </c>
      <c r="D73" t="s">
        <v>54</v>
      </c>
      <c r="E73" s="6" t="s">
        <v>411</v>
      </c>
      <c r="F73" t="s">
        <v>265</v>
      </c>
      <c r="G73">
        <v>168</v>
      </c>
      <c r="H73" s="11" cm="1">
        <f t="array" ref="H73">_xlfn.IFNA(MATCH(1,0/COUNTIF($F73,"*"&amp;H$2&amp;TEXT(ROW($1:$207),"[&gt;1]0;")&amp;"*")),0)</f>
        <v>12</v>
      </c>
      <c r="I73" s="11" cm="1">
        <f t="array" ref="I73">_xlfn.IFNA(MATCH(1,0/COUNTIF($F73,"*"&amp;I$2&amp;TEXT(ROW($1:$207),"[&gt;1]0;")&amp;"*")),0)</f>
        <v>24</v>
      </c>
      <c r="J73" s="11" cm="1">
        <f t="array" ref="J73">_xlfn.IFNA(MATCH(1,0/COUNTIF($F73,"*"&amp;J$2&amp;TEXT(ROW($1:$207),"[&gt;1]0;")&amp;"*")),0)</f>
        <v>0</v>
      </c>
      <c r="K73">
        <f>I73/H73</f>
        <v>2</v>
      </c>
      <c r="L73">
        <f t="shared" si="5"/>
        <v>0</v>
      </c>
      <c r="M73">
        <v>0</v>
      </c>
      <c r="N73">
        <v>0</v>
      </c>
    </row>
    <row r="74" spans="1:14" x14ac:dyDescent="0.2">
      <c r="A74" s="1">
        <v>3</v>
      </c>
      <c r="B74" s="8">
        <v>8</v>
      </c>
      <c r="C74">
        <v>0.42</v>
      </c>
      <c r="D74" t="s">
        <v>54</v>
      </c>
      <c r="E74" s="6" t="s">
        <v>411</v>
      </c>
      <c r="F74" t="s">
        <v>265</v>
      </c>
      <c r="G74">
        <v>168</v>
      </c>
      <c r="H74" s="11" cm="1">
        <f t="array" ref="H74">_xlfn.IFNA(MATCH(1,0/COUNTIF($F74,"*"&amp;H$2&amp;TEXT(ROW($1:$207),"[&gt;1]0;")&amp;"*")),0)</f>
        <v>12</v>
      </c>
      <c r="I74" s="11" cm="1">
        <f t="array" ref="I74">_xlfn.IFNA(MATCH(1,0/COUNTIF($F74,"*"&amp;I$2&amp;TEXT(ROW($1:$207),"[&gt;1]0;")&amp;"*")),0)</f>
        <v>24</v>
      </c>
      <c r="J74" s="11" cm="1">
        <f t="array" ref="J74">_xlfn.IFNA(MATCH(1,0/COUNTIF($F74,"*"&amp;J$2&amp;TEXT(ROW($1:$207),"[&gt;1]0;")&amp;"*")),0)</f>
        <v>0</v>
      </c>
      <c r="K74">
        <f>I74/H74</f>
        <v>2</v>
      </c>
      <c r="L74">
        <f t="shared" si="5"/>
        <v>0</v>
      </c>
      <c r="M74">
        <v>0</v>
      </c>
      <c r="N74">
        <v>0</v>
      </c>
    </row>
    <row r="75" spans="1:14" x14ac:dyDescent="0.2">
      <c r="A75" s="1">
        <v>3</v>
      </c>
      <c r="B75" s="8">
        <v>9</v>
      </c>
      <c r="C75">
        <v>1.0900000000000001</v>
      </c>
      <c r="D75" t="s">
        <v>25</v>
      </c>
      <c r="E75" s="6" t="s">
        <v>536</v>
      </c>
      <c r="F75" t="s">
        <v>266</v>
      </c>
      <c r="G75">
        <v>226</v>
      </c>
      <c r="H75" s="11" cm="1">
        <f t="array" ref="H75">_xlfn.IFNA(MATCH(1,0/COUNTIF($F75,"*"&amp;H$2&amp;TEXT(ROW($1:$207),"[&gt;1]0;")&amp;"*")),0)</f>
        <v>16</v>
      </c>
      <c r="I75" s="11" cm="1">
        <f t="array" ref="I75">_xlfn.IFNA(MATCH(1,0/COUNTIF($F75,"*"&amp;I$2&amp;TEXT(ROW($1:$207),"[&gt;1]0;")&amp;"*")),0)</f>
        <v>34</v>
      </c>
      <c r="J75" s="11" cm="1">
        <f t="array" ref="J75">_xlfn.IFNA(MATCH(1,0/COUNTIF($F75,"*"&amp;J$2&amp;TEXT(ROW($1:$207),"[&gt;1]0;")&amp;"*")),0)</f>
        <v>0</v>
      </c>
      <c r="K75">
        <f>I75/H75</f>
        <v>2.125</v>
      </c>
      <c r="L75">
        <f t="shared" si="5"/>
        <v>0</v>
      </c>
      <c r="M75">
        <v>0</v>
      </c>
      <c r="N75">
        <v>0</v>
      </c>
    </row>
    <row r="76" spans="1:14" x14ac:dyDescent="0.2">
      <c r="A76" s="1">
        <v>3</v>
      </c>
      <c r="B76" s="8">
        <v>10</v>
      </c>
      <c r="C76">
        <v>2.08</v>
      </c>
      <c r="D76" t="s">
        <v>80</v>
      </c>
      <c r="E76" s="6" t="s">
        <v>600</v>
      </c>
      <c r="F76" t="s">
        <v>599</v>
      </c>
      <c r="G76" s="11">
        <v>152</v>
      </c>
      <c r="H76" s="11" cm="1">
        <f t="array" ref="H76">_xlfn.IFNA(MATCH(1,0/COUNTIF($F76,"*"&amp;H$2&amp;TEXT(ROW($1:$207),"[&gt;1]0;")&amp;"*")),0)</f>
        <v>8</v>
      </c>
      <c r="I76" s="11" cm="1">
        <f t="array" ref="I76">_xlfn.IFNA(MATCH(1,0/COUNTIF($F76,"*"&amp;I$2&amp;TEXT(ROW($1:$207),"[&gt;1]0;")&amp;"*")),0)</f>
        <v>8</v>
      </c>
      <c r="J76">
        <f>H76/G76</f>
        <v>5.2631578947368418E-2</v>
      </c>
      <c r="K76">
        <f>I76/G76</f>
        <v>5.2631578947368418E-2</v>
      </c>
      <c r="L76">
        <f t="shared" si="5"/>
        <v>6.5789473684210523E-3</v>
      </c>
      <c r="M76">
        <v>0</v>
      </c>
      <c r="N76">
        <v>1</v>
      </c>
    </row>
    <row r="77" spans="1:14" x14ac:dyDescent="0.2">
      <c r="A77" s="1">
        <v>3</v>
      </c>
      <c r="B77" s="8">
        <v>11</v>
      </c>
      <c r="C77">
        <v>3.29</v>
      </c>
      <c r="D77" t="s">
        <v>55</v>
      </c>
      <c r="E77" s="6" t="s">
        <v>478</v>
      </c>
      <c r="F77" t="s">
        <v>267</v>
      </c>
      <c r="G77">
        <v>519</v>
      </c>
      <c r="H77" s="11" cm="1">
        <f t="array" ref="H77">_xlfn.IFNA(MATCH(1,0/COUNTIF($F77,"*"&amp;H$2&amp;TEXT(ROW($1:$207),"[&gt;1]0;")&amp;"*")),0)</f>
        <v>14</v>
      </c>
      <c r="I77" s="11" cm="1">
        <f t="array" ref="I77">_xlfn.IFNA(MATCH(1,0/COUNTIF($F77,"*"&amp;I$2&amp;TEXT(ROW($1:$207),"[&gt;1]0;")&amp;"*")),0)</f>
        <v>42</v>
      </c>
      <c r="J77" s="11" cm="1">
        <f t="array" ref="J77">_xlfn.IFNA(MATCH(1,0/COUNTIF($F77,"*"&amp;J$2&amp;TEXT(ROW($1:$207),"[&gt;1]0;")&amp;"*")),0)</f>
        <v>7</v>
      </c>
      <c r="K77">
        <f>I77/H77</f>
        <v>3</v>
      </c>
      <c r="L77">
        <f t="shared" si="5"/>
        <v>0.5</v>
      </c>
      <c r="M77">
        <v>0</v>
      </c>
      <c r="N77">
        <v>0</v>
      </c>
    </row>
    <row r="78" spans="1:14" x14ac:dyDescent="0.2">
      <c r="A78" s="1">
        <v>3</v>
      </c>
      <c r="B78" s="8">
        <v>12</v>
      </c>
      <c r="C78">
        <v>0.74</v>
      </c>
      <c r="D78" t="s">
        <v>81</v>
      </c>
      <c r="E78" s="6" t="s">
        <v>467</v>
      </c>
      <c r="F78" t="s">
        <v>466</v>
      </c>
      <c r="G78">
        <v>166</v>
      </c>
      <c r="H78" s="11" cm="1">
        <f t="array" ref="H78">_xlfn.IFNA(MATCH(1,0/COUNTIF($F78,"*"&amp;H$2&amp;TEXT(ROW($1:$207),"[&gt;1]0;")&amp;"*")),0)</f>
        <v>9</v>
      </c>
      <c r="I78" s="11" cm="1">
        <f t="array" ref="I78">_xlfn.IFNA(MATCH(1,0/COUNTIF($F78,"*"&amp;I$2&amp;TEXT(ROW($1:$207),"[&gt;1]0;")&amp;"*")),0)</f>
        <v>10</v>
      </c>
      <c r="J78" s="11" cm="1">
        <f t="array" ref="J78">_xlfn.IFNA(MATCH(1,0/COUNTIF($F78,"*"&amp;J$2&amp;TEXT(ROW($1:$207),"[&gt;1]0;")&amp;"*")),0)</f>
        <v>3</v>
      </c>
      <c r="K78">
        <f>I78/H78</f>
        <v>1.1111111111111112</v>
      </c>
      <c r="L78">
        <f t="shared" si="5"/>
        <v>0.33333333333333331</v>
      </c>
      <c r="M78">
        <v>0</v>
      </c>
      <c r="N78">
        <v>1</v>
      </c>
    </row>
    <row r="79" spans="1:14" x14ac:dyDescent="0.2">
      <c r="A79" s="1">
        <v>3</v>
      </c>
      <c r="B79" s="8">
        <v>13</v>
      </c>
      <c r="C79">
        <v>0.67</v>
      </c>
      <c r="D79" t="s">
        <v>31</v>
      </c>
      <c r="E79" s="6" t="s">
        <v>418</v>
      </c>
      <c r="F79" t="s">
        <v>269</v>
      </c>
      <c r="G79">
        <v>206</v>
      </c>
      <c r="H79" s="11" cm="1">
        <f t="array" ref="H79">_xlfn.IFNA(MATCH(1,0/COUNTIF($F79,"*"&amp;H$2&amp;TEXT(ROW($1:$207),"[&gt;1]0;")&amp;"*")),0)</f>
        <v>14</v>
      </c>
      <c r="I79" s="11" cm="1">
        <f t="array" ref="I79">_xlfn.IFNA(MATCH(1,0/COUNTIF($F79,"*"&amp;I$2&amp;TEXT(ROW($1:$207),"[&gt;1]0;")&amp;"*")),0)</f>
        <v>22</v>
      </c>
      <c r="J79" s="11" cm="1">
        <f t="array" ref="J79">_xlfn.IFNA(MATCH(1,0/COUNTIF($F79,"*"&amp;J$2&amp;TEXT(ROW($1:$207),"[&gt;1]0;")&amp;"*")),0)</f>
        <v>1</v>
      </c>
      <c r="K79">
        <f>I79/H79</f>
        <v>1.5714285714285714</v>
      </c>
      <c r="L79">
        <f t="shared" si="5"/>
        <v>7.1428571428571425E-2</v>
      </c>
      <c r="M79">
        <v>0</v>
      </c>
      <c r="N79">
        <v>1</v>
      </c>
    </row>
    <row r="80" spans="1:14" x14ac:dyDescent="0.2">
      <c r="A80" s="1">
        <v>3</v>
      </c>
      <c r="B80" s="8">
        <v>14</v>
      </c>
      <c r="C80">
        <v>0.53</v>
      </c>
      <c r="D80" t="s">
        <v>85</v>
      </c>
      <c r="E80" s="6" t="s">
        <v>529</v>
      </c>
      <c r="F80" t="s">
        <v>528</v>
      </c>
      <c r="G80">
        <v>240</v>
      </c>
      <c r="H80" s="11" cm="1">
        <f t="array" ref="H80">_xlfn.IFNA(MATCH(1,0/COUNTIF($F80,"*"&amp;H$2&amp;TEXT(ROW($1:$207),"[&gt;1]0;")&amp;"*")),0)</f>
        <v>17</v>
      </c>
      <c r="I80" s="11" cm="1">
        <f t="array" ref="I80">_xlfn.IFNA(MATCH(1,0/COUNTIF($F80,"*"&amp;I$2&amp;TEXT(ROW($1:$207),"[&gt;1]0;")&amp;"*")),0)</f>
        <v>36</v>
      </c>
      <c r="J80" s="11" cm="1">
        <f t="array" ref="J80">_xlfn.IFNA(MATCH(1,0/COUNTIF($F80,"*"&amp;J$2&amp;TEXT(ROW($1:$207),"[&gt;1]0;")&amp;"*")),0)</f>
        <v>0</v>
      </c>
      <c r="K80">
        <f>I80/H80</f>
        <v>2.1176470588235294</v>
      </c>
      <c r="L80">
        <f t="shared" si="5"/>
        <v>0</v>
      </c>
      <c r="M80">
        <v>0</v>
      </c>
      <c r="N80">
        <v>0</v>
      </c>
    </row>
    <row r="81" spans="1:14" x14ac:dyDescent="0.2">
      <c r="A81" s="1">
        <v>3</v>
      </c>
      <c r="B81" s="8">
        <v>15</v>
      </c>
      <c r="C81">
        <v>4.8899999999999997</v>
      </c>
      <c r="D81" t="s">
        <v>61</v>
      </c>
      <c r="E81" s="6" t="s">
        <v>488</v>
      </c>
      <c r="F81" t="s">
        <v>274</v>
      </c>
      <c r="G81">
        <v>593</v>
      </c>
      <c r="H81" s="11" cm="1">
        <f t="array" ref="H81">_xlfn.IFNA(MATCH(1,0/COUNTIF($F81,"*"&amp;H$2&amp;TEXT(ROW($1:$207),"[&gt;1]0;")&amp;"*")),0)</f>
        <v>16</v>
      </c>
      <c r="I81" s="11" cm="1">
        <f t="array" ref="I81">_xlfn.IFNA(MATCH(1,0/COUNTIF($F81,"*"&amp;I$2&amp;TEXT(ROW($1:$207),"[&gt;1]0;")&amp;"*")),0)</f>
        <v>48</v>
      </c>
      <c r="J81" s="11" cm="1">
        <f t="array" ref="J81">_xlfn.IFNA(MATCH(1,0/COUNTIF($F81,"*"&amp;J$2&amp;TEXT(ROW($1:$207),"[&gt;1]0;")&amp;"*")),0)</f>
        <v>8</v>
      </c>
      <c r="K81">
        <f>I81/H81</f>
        <v>3</v>
      </c>
      <c r="L81">
        <f t="shared" si="5"/>
        <v>0.5</v>
      </c>
      <c r="M81">
        <v>0</v>
      </c>
      <c r="N81">
        <v>0</v>
      </c>
    </row>
    <row r="82" spans="1:14" x14ac:dyDescent="0.2">
      <c r="A82" s="1">
        <v>3</v>
      </c>
      <c r="B82" s="8">
        <v>16</v>
      </c>
      <c r="C82">
        <v>0.28000000000000003</v>
      </c>
      <c r="D82" t="s">
        <v>62</v>
      </c>
      <c r="E82" s="6" t="s">
        <v>539</v>
      </c>
      <c r="F82" t="s">
        <v>275</v>
      </c>
      <c r="G82" s="11">
        <v>204</v>
      </c>
      <c r="H82" s="11" cm="1">
        <f t="array" ref="H82">_xlfn.IFNA(MATCH(1,0/COUNTIF($F82,"*"&amp;H$2&amp;TEXT(ROW($1:$207),"[&gt;1]0;")&amp;"*")),0)</f>
        <v>13</v>
      </c>
      <c r="I82" s="11" cm="1">
        <f t="array" ref="I82">_xlfn.IFNA(MATCH(1,0/COUNTIF($F82,"*"&amp;I$2&amp;TEXT(ROW($1:$207),"[&gt;1]0;")&amp;"*")),0)</f>
        <v>16</v>
      </c>
      <c r="J82">
        <f>H82/G82</f>
        <v>6.3725490196078427E-2</v>
      </c>
      <c r="K82">
        <f>I82/G82</f>
        <v>7.8431372549019607E-2</v>
      </c>
      <c r="L82">
        <f t="shared" si="5"/>
        <v>4.9019607843137254E-3</v>
      </c>
      <c r="M82">
        <v>1</v>
      </c>
      <c r="N82">
        <v>1</v>
      </c>
    </row>
    <row r="83" spans="1:14" x14ac:dyDescent="0.2">
      <c r="A83" s="1">
        <v>3</v>
      </c>
      <c r="B83" s="8">
        <v>17</v>
      </c>
      <c r="C83">
        <v>0.37</v>
      </c>
      <c r="D83" t="s">
        <v>59</v>
      </c>
      <c r="E83" s="13" t="s">
        <v>390</v>
      </c>
      <c r="F83" t="s">
        <v>272</v>
      </c>
      <c r="G83">
        <v>242</v>
      </c>
      <c r="H83" s="11" cm="1">
        <f t="array" ref="H83">_xlfn.IFNA(MATCH(1,0/COUNTIF($F83,"*"&amp;H$2&amp;TEXT(ROW($1:$207),"[&gt;1]0;")&amp;"*")),0)</f>
        <v>16</v>
      </c>
      <c r="I83" s="11" cm="1">
        <f t="array" ref="I83">_xlfn.IFNA(MATCH(1,0/COUNTIF($F83,"*"&amp;I$2&amp;TEXT(ROW($1:$207),"[&gt;1]0;")&amp;"*")),0)</f>
        <v>34</v>
      </c>
      <c r="J83" s="11" cm="1">
        <f t="array" ref="J83">_xlfn.IFNA(MATCH(1,0/COUNTIF($F83,"*"&amp;J$2&amp;TEXT(ROW($1:$207),"[&gt;1]0;")&amp;"*")),0)</f>
        <v>1</v>
      </c>
      <c r="K83">
        <f t="shared" ref="K83:K93" si="6">I83/H83</f>
        <v>2.125</v>
      </c>
      <c r="L83">
        <f t="shared" si="5"/>
        <v>6.25E-2</v>
      </c>
      <c r="M83">
        <v>0</v>
      </c>
      <c r="N83">
        <v>0</v>
      </c>
    </row>
    <row r="84" spans="1:14" x14ac:dyDescent="0.2">
      <c r="A84" s="1">
        <v>3</v>
      </c>
      <c r="B84" s="8">
        <v>18</v>
      </c>
      <c r="C84">
        <v>5.37</v>
      </c>
      <c r="D84" t="s">
        <v>65</v>
      </c>
      <c r="E84" s="6" t="s">
        <v>487</v>
      </c>
      <c r="F84" t="s">
        <v>278</v>
      </c>
      <c r="G84">
        <v>667</v>
      </c>
      <c r="H84" s="11" cm="1">
        <f t="array" ref="H84">_xlfn.IFNA(MATCH(1,0/COUNTIF($F84,"*"&amp;H$2&amp;TEXT(ROW($1:$207),"[&gt;1]0;")&amp;"*")),0)</f>
        <v>18</v>
      </c>
      <c r="I84" s="11" cm="1">
        <f t="array" ref="I84">_xlfn.IFNA(MATCH(1,0/COUNTIF($F84,"*"&amp;I$2&amp;TEXT(ROW($1:$207),"[&gt;1]0;")&amp;"*")),0)</f>
        <v>54</v>
      </c>
      <c r="J84" s="11" cm="1">
        <f t="array" ref="J84">_xlfn.IFNA(MATCH(1,0/COUNTIF($F84,"*"&amp;J$2&amp;TEXT(ROW($1:$207),"[&gt;1]0;")&amp;"*")),0)</f>
        <v>9</v>
      </c>
      <c r="K84">
        <f t="shared" si="6"/>
        <v>3</v>
      </c>
      <c r="L84">
        <f t="shared" si="5"/>
        <v>0.5</v>
      </c>
      <c r="M84">
        <v>0</v>
      </c>
      <c r="N84">
        <v>0</v>
      </c>
    </row>
    <row r="85" spans="1:14" x14ac:dyDescent="0.2">
      <c r="A85" s="1">
        <v>3</v>
      </c>
      <c r="B85" s="8">
        <v>19</v>
      </c>
      <c r="C85">
        <v>0.24</v>
      </c>
      <c r="D85" t="s">
        <v>282</v>
      </c>
      <c r="E85" s="13" t="s">
        <v>391</v>
      </c>
      <c r="F85" t="s">
        <v>392</v>
      </c>
      <c r="G85">
        <v>242</v>
      </c>
      <c r="H85" s="11" cm="1">
        <f t="array" ref="H85">_xlfn.IFNA(MATCH(1,0/COUNTIF($F85,"*"&amp;H$2&amp;TEXT(ROW($1:$207),"[&gt;1]0;")&amp;"*")),0)</f>
        <v>18</v>
      </c>
      <c r="I85" s="11" cm="1">
        <f t="array" ref="I85">_xlfn.IFNA(MATCH(1,0/COUNTIF($F85,"*"&amp;I$2&amp;TEXT(ROW($1:$207),"[&gt;1]0;")&amp;"*")),0)</f>
        <v>38</v>
      </c>
      <c r="J85" s="11" cm="1">
        <f t="array" ref="J85">_xlfn.IFNA(MATCH(1,0/COUNTIF($F85,"*"&amp;J$2&amp;TEXT(ROW($1:$207),"[&gt;1]0;")&amp;"*")),0)</f>
        <v>1</v>
      </c>
      <c r="K85">
        <f t="shared" si="6"/>
        <v>2.1111111111111112</v>
      </c>
      <c r="L85">
        <f t="shared" si="5"/>
        <v>5.5555555555555552E-2</v>
      </c>
      <c r="M85">
        <v>0</v>
      </c>
      <c r="N85">
        <v>0</v>
      </c>
    </row>
    <row r="86" spans="1:14" x14ac:dyDescent="0.2">
      <c r="A86" s="1">
        <v>3</v>
      </c>
      <c r="B86" s="8">
        <v>20</v>
      </c>
      <c r="C86">
        <v>5.43</v>
      </c>
      <c r="D86" t="s">
        <v>283</v>
      </c>
      <c r="E86" s="6" t="s">
        <v>533</v>
      </c>
      <c r="F86" t="s">
        <v>532</v>
      </c>
      <c r="G86">
        <v>533</v>
      </c>
      <c r="H86" s="11" cm="1">
        <f t="array" ref="H86">_xlfn.IFNA(MATCH(1,0/COUNTIF($F86,"*"&amp;H$2&amp;TEXT(ROW($1:$207),"[&gt;1]0;")&amp;"*")),0)</f>
        <v>16</v>
      </c>
      <c r="I86" s="11" cm="1">
        <f t="array" ref="I86">_xlfn.IFNA(MATCH(1,0/COUNTIF($F86,"*"&amp;I$2&amp;TEXT(ROW($1:$207),"[&gt;1]0;")&amp;"*")),0)</f>
        <v>48</v>
      </c>
      <c r="J86" s="11" cm="1">
        <f t="array" ref="J86">_xlfn.IFNA(MATCH(1,0/COUNTIF($F86,"*"&amp;J$2&amp;TEXT(ROW($1:$207),"[&gt;1]0;")&amp;"*")),0)</f>
        <v>6</v>
      </c>
      <c r="K86">
        <f t="shared" si="6"/>
        <v>3</v>
      </c>
      <c r="L86">
        <f t="shared" si="5"/>
        <v>0.375</v>
      </c>
      <c r="M86">
        <v>0</v>
      </c>
      <c r="N86">
        <v>0</v>
      </c>
    </row>
    <row r="87" spans="1:14" x14ac:dyDescent="0.2">
      <c r="A87" s="1">
        <v>3</v>
      </c>
      <c r="B87" s="8">
        <v>21</v>
      </c>
      <c r="C87">
        <v>6</v>
      </c>
      <c r="D87" t="s">
        <v>61</v>
      </c>
      <c r="E87" s="6" t="s">
        <v>488</v>
      </c>
      <c r="F87" t="s">
        <v>274</v>
      </c>
      <c r="G87">
        <v>593</v>
      </c>
      <c r="H87" s="11" cm="1">
        <f t="array" ref="H87">_xlfn.IFNA(MATCH(1,0/COUNTIF($F87,"*"&amp;H$2&amp;TEXT(ROW($1:$207),"[&gt;1]0;")&amp;"*")),0)</f>
        <v>16</v>
      </c>
      <c r="I87" s="11" cm="1">
        <f t="array" ref="I87">_xlfn.IFNA(MATCH(1,0/COUNTIF($F87,"*"&amp;I$2&amp;TEXT(ROW($1:$207),"[&gt;1]0;")&amp;"*")),0)</f>
        <v>48</v>
      </c>
      <c r="J87" s="11" cm="1">
        <f t="array" ref="J87">_xlfn.IFNA(MATCH(1,0/COUNTIF($F87,"*"&amp;J$2&amp;TEXT(ROW($1:$207),"[&gt;1]0;")&amp;"*")),0)</f>
        <v>8</v>
      </c>
      <c r="K87">
        <f t="shared" si="6"/>
        <v>3</v>
      </c>
      <c r="L87">
        <f t="shared" si="5"/>
        <v>0.5</v>
      </c>
      <c r="M87">
        <v>0</v>
      </c>
      <c r="N87">
        <v>0</v>
      </c>
    </row>
    <row r="88" spans="1:14" x14ac:dyDescent="0.2">
      <c r="A88" s="1">
        <v>3</v>
      </c>
      <c r="B88" s="8">
        <v>22</v>
      </c>
      <c r="C88">
        <v>0.41</v>
      </c>
      <c r="D88" t="s">
        <v>88</v>
      </c>
      <c r="E88" s="6" t="s">
        <v>404</v>
      </c>
      <c r="F88" t="s">
        <v>403</v>
      </c>
      <c r="G88">
        <v>270</v>
      </c>
      <c r="H88" s="11" cm="1">
        <f t="array" ref="H88">_xlfn.IFNA(MATCH(1,0/COUNTIF($F88,"*"&amp;H$2&amp;TEXT(ROW($1:$207),"[&gt;1]0;")&amp;"*")),0)</f>
        <v>18</v>
      </c>
      <c r="I88" s="11" cm="1">
        <f t="array" ref="I88">_xlfn.IFNA(MATCH(1,0/COUNTIF($F88,"*"&amp;I$2&amp;TEXT(ROW($1:$207),"[&gt;1]0;")&amp;"*")),0)</f>
        <v>38</v>
      </c>
      <c r="J88" s="11" cm="1">
        <f t="array" ref="J88">_xlfn.IFNA(MATCH(1,0/COUNTIF($F88,"*"&amp;J$2&amp;TEXT(ROW($1:$207),"[&gt;1]0;")&amp;"*")),0)</f>
        <v>1</v>
      </c>
      <c r="K88">
        <f t="shared" si="6"/>
        <v>2.1111111111111112</v>
      </c>
      <c r="L88">
        <f t="shared" si="5"/>
        <v>5.5555555555555552E-2</v>
      </c>
      <c r="M88">
        <v>0</v>
      </c>
      <c r="N88">
        <v>0</v>
      </c>
    </row>
    <row r="89" spans="1:14" x14ac:dyDescent="0.2">
      <c r="A89" s="1">
        <v>3</v>
      </c>
      <c r="B89" s="8">
        <v>23</v>
      </c>
      <c r="C89">
        <v>7.39</v>
      </c>
      <c r="D89" t="s">
        <v>65</v>
      </c>
      <c r="E89" s="6" t="s">
        <v>487</v>
      </c>
      <c r="F89" t="s">
        <v>278</v>
      </c>
      <c r="G89">
        <v>667</v>
      </c>
      <c r="H89" s="11" cm="1">
        <f t="array" ref="H89">_xlfn.IFNA(MATCH(1,0/COUNTIF($F89,"*"&amp;H$2&amp;TEXT(ROW($1:$207),"[&gt;1]0;")&amp;"*")),0)</f>
        <v>18</v>
      </c>
      <c r="I89" s="11" cm="1">
        <f t="array" ref="I89">_xlfn.IFNA(MATCH(1,0/COUNTIF($F89,"*"&amp;I$2&amp;TEXT(ROW($1:$207),"[&gt;1]0;")&amp;"*")),0)</f>
        <v>54</v>
      </c>
      <c r="J89" s="11" cm="1">
        <f t="array" ref="J89">_xlfn.IFNA(MATCH(1,0/COUNTIF($F89,"*"&amp;J$2&amp;TEXT(ROW($1:$207),"[&gt;1]0;")&amp;"*")),0)</f>
        <v>9</v>
      </c>
      <c r="K89">
        <f t="shared" si="6"/>
        <v>3</v>
      </c>
      <c r="L89">
        <f t="shared" si="5"/>
        <v>0.5</v>
      </c>
      <c r="M89">
        <v>0</v>
      </c>
      <c r="N89">
        <v>0</v>
      </c>
    </row>
    <row r="90" spans="1:14" x14ac:dyDescent="0.2">
      <c r="A90" s="1">
        <v>3</v>
      </c>
      <c r="B90" s="8">
        <v>24</v>
      </c>
      <c r="C90">
        <v>9.0500000000000007</v>
      </c>
      <c r="D90" t="s">
        <v>65</v>
      </c>
      <c r="E90" s="6" t="s">
        <v>487</v>
      </c>
      <c r="F90" t="s">
        <v>278</v>
      </c>
      <c r="G90">
        <v>667</v>
      </c>
      <c r="H90" s="11" cm="1">
        <f t="array" ref="H90">_xlfn.IFNA(MATCH(1,0/COUNTIF($F90,"*"&amp;H$2&amp;TEXT(ROW($1:$207),"[&gt;1]0;")&amp;"*")),0)</f>
        <v>18</v>
      </c>
      <c r="I90" s="11" cm="1">
        <f t="array" ref="I90">_xlfn.IFNA(MATCH(1,0/COUNTIF($F90,"*"&amp;I$2&amp;TEXT(ROW($1:$207),"[&gt;1]0;")&amp;"*")),0)</f>
        <v>54</v>
      </c>
      <c r="J90" s="11" cm="1">
        <f t="array" ref="J90">_xlfn.IFNA(MATCH(1,0/COUNTIF($F90,"*"&amp;J$2&amp;TEXT(ROW($1:$207),"[&gt;1]0;")&amp;"*")),0)</f>
        <v>9</v>
      </c>
      <c r="K90">
        <f t="shared" si="6"/>
        <v>3</v>
      </c>
      <c r="L90">
        <f t="shared" si="5"/>
        <v>0.5</v>
      </c>
      <c r="M90">
        <v>0</v>
      </c>
      <c r="N90">
        <v>0</v>
      </c>
    </row>
    <row r="91" spans="1:14" x14ac:dyDescent="0.2">
      <c r="A91" s="1">
        <v>3</v>
      </c>
      <c r="B91" s="8">
        <v>25</v>
      </c>
      <c r="C91">
        <v>1.1299999999999999</v>
      </c>
      <c r="D91" t="s">
        <v>66</v>
      </c>
      <c r="E91" s="6" t="s">
        <v>459</v>
      </c>
      <c r="F91" t="s">
        <v>460</v>
      </c>
      <c r="G91">
        <v>281</v>
      </c>
      <c r="H91" s="11" cm="1">
        <f t="array" ref="H91">_xlfn.IFNA(MATCH(1,0/COUNTIF($F91,"*"&amp;H$2&amp;TEXT(ROW($1:$207),"[&gt;1]0;")&amp;"*")),0)</f>
        <v>18</v>
      </c>
      <c r="I91" s="11" cm="1">
        <f t="array" ref="I91">_xlfn.IFNA(MATCH(1,0/COUNTIF($F91,"*"&amp;I$2&amp;TEXT(ROW($1:$207),"[&gt;1]0;")&amp;"*")),0)</f>
        <v>35</v>
      </c>
      <c r="J91" s="11" cm="1">
        <f t="array" ref="J91">_xlfn.IFNA(MATCH(1,0/COUNTIF($F91,"*"&amp;J$2&amp;TEXT(ROW($1:$207),"[&gt;1]0;")&amp;"*")),0)</f>
        <v>1</v>
      </c>
      <c r="K91">
        <f t="shared" si="6"/>
        <v>1.9444444444444444</v>
      </c>
      <c r="L91">
        <f t="shared" si="5"/>
        <v>5.5555555555555552E-2</v>
      </c>
      <c r="M91">
        <v>0</v>
      </c>
      <c r="N91">
        <v>0</v>
      </c>
    </row>
    <row r="92" spans="1:14" x14ac:dyDescent="0.2">
      <c r="A92" s="1">
        <v>3</v>
      </c>
      <c r="B92" s="8">
        <v>26</v>
      </c>
      <c r="C92">
        <v>4.9000000000000004</v>
      </c>
      <c r="D92" t="s">
        <v>65</v>
      </c>
      <c r="E92" s="6" t="s">
        <v>487</v>
      </c>
      <c r="F92" t="s">
        <v>278</v>
      </c>
      <c r="G92">
        <v>667</v>
      </c>
      <c r="H92" s="11" cm="1">
        <f t="array" ref="H92">_xlfn.IFNA(MATCH(1,0/COUNTIF($F92,"*"&amp;H$2&amp;TEXT(ROW($1:$207),"[&gt;1]0;")&amp;"*")),0)</f>
        <v>18</v>
      </c>
      <c r="I92" s="11" cm="1">
        <f t="array" ref="I92">_xlfn.IFNA(MATCH(1,0/COUNTIF($F92,"*"&amp;I$2&amp;TEXT(ROW($1:$207),"[&gt;1]0;")&amp;"*")),0)</f>
        <v>54</v>
      </c>
      <c r="J92" s="11" cm="1">
        <f t="array" ref="J92">_xlfn.IFNA(MATCH(1,0/COUNTIF($F92,"*"&amp;J$2&amp;TEXT(ROW($1:$207),"[&gt;1]0;")&amp;"*")),0)</f>
        <v>9</v>
      </c>
      <c r="K92">
        <f t="shared" si="6"/>
        <v>3</v>
      </c>
      <c r="L92">
        <f t="shared" si="5"/>
        <v>0.5</v>
      </c>
      <c r="M92">
        <v>0</v>
      </c>
      <c r="N92">
        <v>0</v>
      </c>
    </row>
    <row r="93" spans="1:14" x14ac:dyDescent="0.2">
      <c r="A93" s="1">
        <v>3</v>
      </c>
      <c r="B93" s="8">
        <v>27</v>
      </c>
      <c r="C93">
        <v>11.75</v>
      </c>
      <c r="D93" t="s">
        <v>65</v>
      </c>
      <c r="E93" s="6" t="s">
        <v>487</v>
      </c>
      <c r="F93" t="s">
        <v>278</v>
      </c>
      <c r="G93">
        <v>667</v>
      </c>
      <c r="H93" s="11" cm="1">
        <f t="array" ref="H93">_xlfn.IFNA(MATCH(1,0/COUNTIF($F93,"*"&amp;H$2&amp;TEXT(ROW($1:$207),"[&gt;1]0;")&amp;"*")),0)</f>
        <v>18</v>
      </c>
      <c r="I93" s="11" cm="1">
        <f t="array" ref="I93">_xlfn.IFNA(MATCH(1,0/COUNTIF($F93,"*"&amp;I$2&amp;TEXT(ROW($1:$207),"[&gt;1]0;")&amp;"*")),0)</f>
        <v>54</v>
      </c>
      <c r="J93" s="11" cm="1">
        <f t="array" ref="J93">_xlfn.IFNA(MATCH(1,0/COUNTIF($F93,"*"&amp;J$2&amp;TEXT(ROW($1:$207),"[&gt;1]0;")&amp;"*")),0)</f>
        <v>9</v>
      </c>
      <c r="K93">
        <f t="shared" si="6"/>
        <v>3</v>
      </c>
      <c r="L93">
        <f t="shared" si="5"/>
        <v>0.5</v>
      </c>
      <c r="M93">
        <v>0</v>
      </c>
      <c r="N93">
        <v>0</v>
      </c>
    </row>
    <row r="94" spans="1:14" x14ac:dyDescent="0.2">
      <c r="A94" s="1">
        <v>3</v>
      </c>
      <c r="B94" s="8">
        <v>28</v>
      </c>
      <c r="C94">
        <v>13.36</v>
      </c>
      <c r="D94" t="s">
        <v>89</v>
      </c>
      <c r="E94" s="6" t="s">
        <v>583</v>
      </c>
      <c r="F94" t="s">
        <v>582</v>
      </c>
      <c r="G94" s="11">
        <v>890</v>
      </c>
      <c r="H94" s="11" cm="1">
        <f t="array" ref="H94">_xlfn.IFNA(MATCH(1,0/COUNTIF($F94,"*"&amp;H$2&amp;TEXT(ROW($1:$207),"[&gt;1]0;")&amp;"*")),0)</f>
        <v>24</v>
      </c>
      <c r="I94" s="11" cm="1">
        <f t="array" ref="I94">_xlfn.IFNA(MATCH(1,0/COUNTIF($F94,"*"&amp;I$2&amp;TEXT(ROW($1:$207),"[&gt;1]0;")&amp;"*")),0)</f>
        <v>72</v>
      </c>
      <c r="J94">
        <f>H94/G94</f>
        <v>2.6966292134831461E-2</v>
      </c>
      <c r="K94">
        <f>I94/G94</f>
        <v>8.0898876404494377E-2</v>
      </c>
      <c r="L94">
        <f t="shared" si="5"/>
        <v>1.1235955056179776E-3</v>
      </c>
      <c r="M94">
        <v>0</v>
      </c>
      <c r="N94">
        <v>0</v>
      </c>
    </row>
    <row r="95" spans="1:14" x14ac:dyDescent="0.2">
      <c r="A95" s="1">
        <v>3</v>
      </c>
      <c r="B95" s="8">
        <v>29</v>
      </c>
      <c r="C95">
        <v>12.39</v>
      </c>
      <c r="D95" t="s">
        <v>65</v>
      </c>
      <c r="E95" s="6" t="s">
        <v>487</v>
      </c>
      <c r="F95" t="s">
        <v>278</v>
      </c>
      <c r="G95">
        <v>667</v>
      </c>
      <c r="H95" s="11" cm="1">
        <f t="array" ref="H95">_xlfn.IFNA(MATCH(1,0/COUNTIF($F95,"*"&amp;H$2&amp;TEXT(ROW($1:$207),"[&gt;1]0;")&amp;"*")),0)</f>
        <v>18</v>
      </c>
      <c r="I95" s="11" cm="1">
        <f t="array" ref="I95">_xlfn.IFNA(MATCH(1,0/COUNTIF($F95,"*"&amp;I$2&amp;TEXT(ROW($1:$207),"[&gt;1]0;")&amp;"*")),0)</f>
        <v>54</v>
      </c>
      <c r="J95" s="11" cm="1">
        <f t="array" ref="J95">_xlfn.IFNA(MATCH(1,0/COUNTIF($F95,"*"&amp;J$2&amp;TEXT(ROW($1:$207),"[&gt;1]0;")&amp;"*")),0)</f>
        <v>9</v>
      </c>
      <c r="K95">
        <f>I95/H95</f>
        <v>3</v>
      </c>
      <c r="L95">
        <f t="shared" si="5"/>
        <v>0.5</v>
      </c>
      <c r="M95">
        <v>0</v>
      </c>
      <c r="N95">
        <v>0</v>
      </c>
    </row>
    <row r="96" spans="1:14" x14ac:dyDescent="0.2">
      <c r="A96" s="1">
        <v>3</v>
      </c>
      <c r="B96" s="8">
        <v>30</v>
      </c>
      <c r="C96">
        <v>3.65</v>
      </c>
      <c r="D96" t="s">
        <v>65</v>
      </c>
      <c r="E96" s="6" t="s">
        <v>487</v>
      </c>
      <c r="F96" t="s">
        <v>278</v>
      </c>
      <c r="G96">
        <v>667</v>
      </c>
      <c r="H96" s="11" cm="1">
        <f t="array" ref="H96">_xlfn.IFNA(MATCH(1,0/COUNTIF($F96,"*"&amp;H$2&amp;TEXT(ROW($1:$207),"[&gt;1]0;")&amp;"*")),0)</f>
        <v>18</v>
      </c>
      <c r="I96" s="11" cm="1">
        <f t="array" ref="I96">_xlfn.IFNA(MATCH(1,0/COUNTIF($F96,"*"&amp;I$2&amp;TEXT(ROW($1:$207),"[&gt;1]0;")&amp;"*")),0)</f>
        <v>54</v>
      </c>
      <c r="J96" s="11" cm="1">
        <f t="array" ref="J96">_xlfn.IFNA(MATCH(1,0/COUNTIF($F96,"*"&amp;J$2&amp;TEXT(ROW($1:$207),"[&gt;1]0;")&amp;"*")),0)</f>
        <v>9</v>
      </c>
      <c r="K96">
        <f>I96/H96</f>
        <v>3</v>
      </c>
      <c r="L96">
        <f t="shared" si="5"/>
        <v>0.5</v>
      </c>
      <c r="M96">
        <v>0</v>
      </c>
      <c r="N96">
        <v>0</v>
      </c>
    </row>
    <row r="97" spans="1:14" x14ac:dyDescent="0.2">
      <c r="A97" s="1"/>
    </row>
    <row r="98" spans="1:14" x14ac:dyDescent="0.2">
      <c r="A98" s="8">
        <v>4</v>
      </c>
      <c r="B98" s="9" t="s">
        <v>12</v>
      </c>
      <c r="C98" t="s">
        <v>13</v>
      </c>
      <c r="D98" t="s">
        <v>67</v>
      </c>
      <c r="E98" s="6" t="s">
        <v>376</v>
      </c>
      <c r="F98" t="s">
        <v>68</v>
      </c>
      <c r="G98" t="s">
        <v>69</v>
      </c>
      <c r="H98" t="s">
        <v>364</v>
      </c>
      <c r="I98" t="s">
        <v>365</v>
      </c>
      <c r="J98" t="s">
        <v>366</v>
      </c>
      <c r="K98" t="s">
        <v>71</v>
      </c>
      <c r="L98" t="s">
        <v>72</v>
      </c>
      <c r="M98" t="s">
        <v>360</v>
      </c>
      <c r="N98" t="s">
        <v>73</v>
      </c>
    </row>
    <row r="99" spans="1:14" x14ac:dyDescent="0.2">
      <c r="A99" s="8">
        <v>4</v>
      </c>
      <c r="B99" s="8">
        <v>1</v>
      </c>
      <c r="C99">
        <v>0.51</v>
      </c>
      <c r="D99" t="s">
        <v>14</v>
      </c>
      <c r="E99" s="6" t="s">
        <v>507</v>
      </c>
      <c r="F99" t="s">
        <v>260</v>
      </c>
      <c r="G99">
        <v>170</v>
      </c>
      <c r="H99" s="11" cm="1">
        <f t="array" ref="H99">_xlfn.IFNA(MATCH(1,0/COUNTIF($F99,"*"&amp;H$2&amp;TEXT(ROW($1:$207),"[&gt;1]0;")&amp;"*")),0)</f>
        <v>12</v>
      </c>
      <c r="I99" s="11" cm="1">
        <f t="array" ref="I99">_xlfn.IFNA(MATCH(1,0/COUNTIF($F99,"*"&amp;I$2&amp;TEXT(ROW($1:$207),"[&gt;1]0;")&amp;"*")),0)</f>
        <v>26</v>
      </c>
      <c r="J99" s="11" cm="1">
        <f t="array" ref="J99">_xlfn.IFNA(MATCH(1,0/COUNTIF($F99,"*"&amp;J$2&amp;TEXT(ROW($1:$207),"[&gt;1]0;")&amp;"*")),0)</f>
        <v>0</v>
      </c>
      <c r="K99">
        <f t="shared" ref="K99:K107" si="7">I99/H99</f>
        <v>2.1666666666666665</v>
      </c>
      <c r="L99">
        <f t="shared" ref="L99:L128" si="8">J99/H99</f>
        <v>0</v>
      </c>
      <c r="M99">
        <v>0</v>
      </c>
      <c r="N99">
        <v>0</v>
      </c>
    </row>
    <row r="100" spans="1:14" x14ac:dyDescent="0.2">
      <c r="A100" s="8">
        <v>4</v>
      </c>
      <c r="B100" s="8">
        <v>2</v>
      </c>
      <c r="C100">
        <v>0.94</v>
      </c>
      <c r="D100" t="s">
        <v>79</v>
      </c>
      <c r="E100" s="13" t="s">
        <v>386</v>
      </c>
      <c r="F100" s="10" t="s">
        <v>373</v>
      </c>
      <c r="G100">
        <v>144</v>
      </c>
      <c r="H100" s="11" cm="1">
        <f t="array" ref="H100">_xlfn.IFNA(MATCH(1,0/COUNTIF($F100,"*"&amp;H$2&amp;TEXT(ROW($1:$207),"[&gt;1]0;")&amp;"*")),0)</f>
        <v>6</v>
      </c>
      <c r="I100" s="11" cm="1">
        <f t="array" ref="I100">_xlfn.IFNA(MATCH(1,0/COUNTIF($F100,"*"&amp;I$2&amp;TEXT(ROW($1:$207),"[&gt;1]0;")&amp;"*")),0)</f>
        <v>8</v>
      </c>
      <c r="J100" s="11" cm="1">
        <f t="array" ref="J100">_xlfn.IFNA(MATCH(1,0/COUNTIF($F100,"*"&amp;J$2&amp;TEXT(ROW($1:$207),"[&gt;1]0;")&amp;"*")),0)</f>
        <v>4</v>
      </c>
      <c r="K100">
        <f t="shared" si="7"/>
        <v>1.3333333333333333</v>
      </c>
      <c r="L100">
        <f t="shared" si="8"/>
        <v>0.66666666666666663</v>
      </c>
      <c r="M100">
        <v>1</v>
      </c>
      <c r="N100">
        <v>0</v>
      </c>
    </row>
    <row r="101" spans="1:14" x14ac:dyDescent="0.2">
      <c r="A101" s="8">
        <v>4</v>
      </c>
      <c r="B101" s="8">
        <v>3</v>
      </c>
      <c r="C101">
        <v>0.38</v>
      </c>
      <c r="D101" t="s">
        <v>284</v>
      </c>
      <c r="E101" s="6" t="s">
        <v>451</v>
      </c>
      <c r="F101" t="s">
        <v>450</v>
      </c>
      <c r="G101">
        <v>158</v>
      </c>
      <c r="H101" s="11" cm="1">
        <f t="array" ref="H101">_xlfn.IFNA(MATCH(1,0/COUNTIF($F101,"*"&amp;H$2&amp;TEXT(ROW($1:$207),"[&gt;1]0;")&amp;"*")),0)</f>
        <v>7</v>
      </c>
      <c r="I101" s="11" cm="1">
        <f t="array" ref="I101">_xlfn.IFNA(MATCH(1,0/COUNTIF($F101,"*"&amp;I$2&amp;TEXT(ROW($1:$207),"[&gt;1]0;")&amp;"*")),0)</f>
        <v>10</v>
      </c>
      <c r="J101" s="11" cm="1">
        <f t="array" ref="J101">_xlfn.IFNA(MATCH(1,0/COUNTIF($F101,"*"&amp;J$2&amp;TEXT(ROW($1:$207),"[&gt;1]0;")&amp;"*")),0)</f>
        <v>4</v>
      </c>
      <c r="K101">
        <f t="shared" si="7"/>
        <v>1.4285714285714286</v>
      </c>
      <c r="L101">
        <f t="shared" si="8"/>
        <v>0.5714285714285714</v>
      </c>
      <c r="M101">
        <v>1</v>
      </c>
      <c r="N101">
        <v>0</v>
      </c>
    </row>
    <row r="102" spans="1:14" x14ac:dyDescent="0.2">
      <c r="A102" s="8">
        <v>4</v>
      </c>
      <c r="B102" s="8">
        <v>4</v>
      </c>
      <c r="C102">
        <v>0.51</v>
      </c>
      <c r="D102" t="s">
        <v>92</v>
      </c>
      <c r="E102" s="14"/>
      <c r="F102" t="s">
        <v>373</v>
      </c>
      <c r="G102">
        <v>144</v>
      </c>
      <c r="H102" s="11" cm="1">
        <f t="array" ref="H102">_xlfn.IFNA(MATCH(1,0/COUNTIF($F102,"*"&amp;H$2&amp;TEXT(ROW($1:$207),"[&gt;1]0;")&amp;"*")),0)</f>
        <v>6</v>
      </c>
      <c r="I102" s="11" cm="1">
        <f t="array" ref="I102">_xlfn.IFNA(MATCH(1,0/COUNTIF($F102,"*"&amp;I$2&amp;TEXT(ROW($1:$207),"[&gt;1]0;")&amp;"*")),0)</f>
        <v>8</v>
      </c>
      <c r="J102" s="11" cm="1">
        <f t="array" ref="J102">_xlfn.IFNA(MATCH(1,0/COUNTIF($F102,"*"&amp;J$2&amp;TEXT(ROW($1:$207),"[&gt;1]0;")&amp;"*")),0)</f>
        <v>4</v>
      </c>
      <c r="K102">
        <f t="shared" si="7"/>
        <v>1.3333333333333333</v>
      </c>
      <c r="L102">
        <f t="shared" si="8"/>
        <v>0.66666666666666663</v>
      </c>
      <c r="M102">
        <v>1</v>
      </c>
      <c r="N102">
        <v>0</v>
      </c>
    </row>
    <row r="103" spans="1:14" x14ac:dyDescent="0.2">
      <c r="A103" s="8">
        <v>4</v>
      </c>
      <c r="B103" s="8">
        <v>5</v>
      </c>
      <c r="C103">
        <v>0.54</v>
      </c>
      <c r="D103" t="s">
        <v>51</v>
      </c>
      <c r="E103" s="6" t="s">
        <v>472</v>
      </c>
      <c r="F103" t="s">
        <v>261</v>
      </c>
      <c r="G103">
        <v>190</v>
      </c>
      <c r="H103" s="11" cm="1">
        <f t="array" ref="H103">_xlfn.IFNA(MATCH(1,0/COUNTIF($F103,"*"&amp;H$2&amp;TEXT(ROW($1:$207),"[&gt;1]0;")&amp;"*")),0)</f>
        <v>14</v>
      </c>
      <c r="I103" s="11" cm="1">
        <f t="array" ref="I103">_xlfn.IFNA(MATCH(1,0/COUNTIF($F103,"*"&amp;I$2&amp;TEXT(ROW($1:$207),"[&gt;1]0;")&amp;"*")),0)</f>
        <v>22</v>
      </c>
      <c r="J103" s="11" cm="1">
        <f t="array" ref="J103">_xlfn.IFNA(MATCH(1,0/COUNTIF($F103,"*"&amp;J$2&amp;TEXT(ROW($1:$207),"[&gt;1]0;")&amp;"*")),0)</f>
        <v>0</v>
      </c>
      <c r="K103">
        <f t="shared" si="7"/>
        <v>1.5714285714285714</v>
      </c>
      <c r="L103">
        <f t="shared" si="8"/>
        <v>0</v>
      </c>
      <c r="M103">
        <v>0</v>
      </c>
      <c r="N103">
        <v>1</v>
      </c>
    </row>
    <row r="104" spans="1:14" x14ac:dyDescent="0.2">
      <c r="A104" s="8">
        <v>4</v>
      </c>
      <c r="B104" s="8">
        <v>6</v>
      </c>
      <c r="C104">
        <v>0.53</v>
      </c>
      <c r="D104" t="s">
        <v>20</v>
      </c>
      <c r="E104" s="6" t="s">
        <v>432</v>
      </c>
      <c r="F104" t="s">
        <v>263</v>
      </c>
      <c r="G104">
        <v>164</v>
      </c>
      <c r="H104" s="11" cm="1">
        <f t="array" ref="H104">_xlfn.IFNA(MATCH(1,0/COUNTIF($F104,"*"&amp;H$2&amp;TEXT(ROW($1:$207),"[&gt;1]0;")&amp;"*")),0)</f>
        <v>10</v>
      </c>
      <c r="I104" s="11" cm="1">
        <f t="array" ref="I104">_xlfn.IFNA(MATCH(1,0/COUNTIF($F104,"*"&amp;I$2&amp;TEXT(ROW($1:$207),"[&gt;1]0;")&amp;"*")),0)</f>
        <v>12</v>
      </c>
      <c r="J104" s="11" cm="1">
        <f t="array" ref="J104">_xlfn.IFNA(MATCH(1,0/COUNTIF($F104,"*"&amp;J$2&amp;TEXT(ROW($1:$207),"[&gt;1]0;")&amp;"*")),0)</f>
        <v>2</v>
      </c>
      <c r="K104">
        <f t="shared" si="7"/>
        <v>1.2</v>
      </c>
      <c r="L104">
        <f t="shared" si="8"/>
        <v>0.2</v>
      </c>
      <c r="M104">
        <v>0</v>
      </c>
      <c r="N104">
        <v>1</v>
      </c>
    </row>
    <row r="105" spans="1:14" x14ac:dyDescent="0.2">
      <c r="A105" s="8">
        <v>4</v>
      </c>
      <c r="B105" s="8">
        <v>7</v>
      </c>
      <c r="C105">
        <v>0.92</v>
      </c>
      <c r="D105" t="s">
        <v>53</v>
      </c>
      <c r="E105" s="6" t="s">
        <v>482</v>
      </c>
      <c r="F105" t="s">
        <v>264</v>
      </c>
      <c r="G105">
        <v>445</v>
      </c>
      <c r="H105" s="11" cm="1">
        <f t="array" ref="H105">_xlfn.IFNA(MATCH(1,0/COUNTIF($F105,"*"&amp;H$2&amp;TEXT(ROW($1:$207),"[&gt;1]0;")&amp;"*")),0)</f>
        <v>12</v>
      </c>
      <c r="I105" s="11" cm="1">
        <f t="array" ref="I105">_xlfn.IFNA(MATCH(1,0/COUNTIF($F105,"*"&amp;I$2&amp;TEXT(ROW($1:$207),"[&gt;1]0;")&amp;"*")),0)</f>
        <v>36</v>
      </c>
      <c r="J105" s="11" cm="1">
        <f t="array" ref="J105">_xlfn.IFNA(MATCH(1,0/COUNTIF($F105,"*"&amp;J$2&amp;TEXT(ROW($1:$207),"[&gt;1]0;")&amp;"*")),0)</f>
        <v>6</v>
      </c>
      <c r="K105">
        <f t="shared" si="7"/>
        <v>3</v>
      </c>
      <c r="L105">
        <f t="shared" si="8"/>
        <v>0.5</v>
      </c>
      <c r="M105">
        <v>0</v>
      </c>
      <c r="N105">
        <v>0</v>
      </c>
    </row>
    <row r="106" spans="1:14" x14ac:dyDescent="0.2">
      <c r="A106" s="8">
        <v>4</v>
      </c>
      <c r="B106" s="8">
        <v>8</v>
      </c>
      <c r="C106">
        <v>0.54</v>
      </c>
      <c r="D106" t="s">
        <v>54</v>
      </c>
      <c r="E106" s="6" t="s">
        <v>411</v>
      </c>
      <c r="F106" t="s">
        <v>265</v>
      </c>
      <c r="G106">
        <v>168</v>
      </c>
      <c r="H106" s="11" cm="1">
        <f t="array" ref="H106">_xlfn.IFNA(MATCH(1,0/COUNTIF($F106,"*"&amp;H$2&amp;TEXT(ROW($1:$207),"[&gt;1]0;")&amp;"*")),0)</f>
        <v>12</v>
      </c>
      <c r="I106" s="11" cm="1">
        <f t="array" ref="I106">_xlfn.IFNA(MATCH(1,0/COUNTIF($F106,"*"&amp;I$2&amp;TEXT(ROW($1:$207),"[&gt;1]0;")&amp;"*")),0)</f>
        <v>24</v>
      </c>
      <c r="J106" s="11" cm="1">
        <f t="array" ref="J106">_xlfn.IFNA(MATCH(1,0/COUNTIF($F106,"*"&amp;J$2&amp;TEXT(ROW($1:$207),"[&gt;1]0;")&amp;"*")),0)</f>
        <v>0</v>
      </c>
      <c r="K106">
        <f t="shared" si="7"/>
        <v>2</v>
      </c>
      <c r="L106">
        <f t="shared" si="8"/>
        <v>0</v>
      </c>
      <c r="M106">
        <v>0</v>
      </c>
      <c r="N106">
        <v>0</v>
      </c>
    </row>
    <row r="107" spans="1:14" x14ac:dyDescent="0.2">
      <c r="A107" s="8">
        <v>4</v>
      </c>
      <c r="B107" s="8">
        <v>9</v>
      </c>
      <c r="C107">
        <v>0.63</v>
      </c>
      <c r="D107" t="s">
        <v>285</v>
      </c>
      <c r="E107" s="6" t="s">
        <v>512</v>
      </c>
      <c r="F107" t="s">
        <v>511</v>
      </c>
      <c r="G107">
        <v>355</v>
      </c>
      <c r="H107" s="11" cm="1">
        <f t="array" ref="H107">_xlfn.IFNA(MATCH(1,0/COUNTIF($F107,"*"&amp;H$2&amp;TEXT(ROW($1:$207),"[&gt;1]0;")&amp;"*")),0)</f>
        <v>24</v>
      </c>
      <c r="I107" s="11" cm="1">
        <f t="array" ref="I107">_xlfn.IFNA(MATCH(1,0/COUNTIF($F107,"*"&amp;I$2&amp;TEXT(ROW($1:$207),"[&gt;1]0;")&amp;"*")),0)</f>
        <v>50</v>
      </c>
      <c r="J107" s="11" cm="1">
        <f t="array" ref="J107">_xlfn.IFNA(MATCH(1,0/COUNTIF($F107,"*"&amp;J$2&amp;TEXT(ROW($1:$207),"[&gt;1]0;")&amp;"*")),0)</f>
        <v>1</v>
      </c>
      <c r="K107">
        <f t="shared" si="7"/>
        <v>2.0833333333333335</v>
      </c>
      <c r="L107">
        <f t="shared" si="8"/>
        <v>4.1666666666666664E-2</v>
      </c>
      <c r="M107">
        <v>0</v>
      </c>
      <c r="N107">
        <v>0</v>
      </c>
    </row>
    <row r="108" spans="1:14" x14ac:dyDescent="0.2">
      <c r="A108" s="8">
        <v>4</v>
      </c>
      <c r="B108" s="8">
        <v>10</v>
      </c>
      <c r="C108">
        <v>0.95</v>
      </c>
      <c r="D108" t="s">
        <v>37</v>
      </c>
      <c r="E108" s="6" t="s">
        <v>586</v>
      </c>
      <c r="F108" t="s">
        <v>273</v>
      </c>
      <c r="G108" s="11">
        <v>198</v>
      </c>
      <c r="H108" s="11" cm="1">
        <f t="array" ref="H108">_xlfn.IFNA(MATCH(1,0/COUNTIF($F108,"*"&amp;H$2&amp;TEXT(ROW($1:$207),"[&gt;1]0;")&amp;"*")),0)</f>
        <v>14</v>
      </c>
      <c r="I108" s="11" cm="1">
        <f t="array" ref="I108">_xlfn.IFNA(MATCH(1,0/COUNTIF($F108,"*"&amp;I$2&amp;TEXT(ROW($1:$207),"[&gt;1]0;")&amp;"*")),0)</f>
        <v>30</v>
      </c>
      <c r="J108">
        <f>H108/G108</f>
        <v>7.0707070707070704E-2</v>
      </c>
      <c r="K108">
        <f>I108/G108</f>
        <v>0.15151515151515152</v>
      </c>
      <c r="L108">
        <f t="shared" si="8"/>
        <v>5.0505050505050501E-3</v>
      </c>
      <c r="M108">
        <v>0</v>
      </c>
      <c r="N108">
        <v>0</v>
      </c>
    </row>
    <row r="109" spans="1:14" x14ac:dyDescent="0.2">
      <c r="A109" s="8">
        <v>4</v>
      </c>
      <c r="B109" s="8">
        <v>11</v>
      </c>
      <c r="C109">
        <v>3.95</v>
      </c>
      <c r="D109" t="s">
        <v>55</v>
      </c>
      <c r="E109" s="6" t="s">
        <v>478</v>
      </c>
      <c r="F109" t="s">
        <v>267</v>
      </c>
      <c r="G109">
        <v>519</v>
      </c>
      <c r="H109" s="11" cm="1">
        <f t="array" ref="H109">_xlfn.IFNA(MATCH(1,0/COUNTIF($F109,"*"&amp;H$2&amp;TEXT(ROW($1:$207),"[&gt;1]0;")&amp;"*")),0)</f>
        <v>14</v>
      </c>
      <c r="I109" s="11" cm="1">
        <f t="array" ref="I109">_xlfn.IFNA(MATCH(1,0/COUNTIF($F109,"*"&amp;I$2&amp;TEXT(ROW($1:$207),"[&gt;1]0;")&amp;"*")),0)</f>
        <v>42</v>
      </c>
      <c r="J109" s="11" cm="1">
        <f t="array" ref="J109">_xlfn.IFNA(MATCH(1,0/COUNTIF($F109,"*"&amp;J$2&amp;TEXT(ROW($1:$207),"[&gt;1]0;")&amp;"*")),0)</f>
        <v>7</v>
      </c>
      <c r="K109">
        <f>I109/H109</f>
        <v>3</v>
      </c>
      <c r="L109">
        <f t="shared" si="8"/>
        <v>0.5</v>
      </c>
      <c r="M109">
        <v>0</v>
      </c>
      <c r="N109">
        <v>0</v>
      </c>
    </row>
    <row r="110" spans="1:14" x14ac:dyDescent="0.2">
      <c r="A110" s="8">
        <v>4</v>
      </c>
      <c r="B110" s="8">
        <v>12</v>
      </c>
      <c r="C110">
        <v>0.79</v>
      </c>
      <c r="D110" t="s">
        <v>31</v>
      </c>
      <c r="E110" s="6" t="s">
        <v>418</v>
      </c>
      <c r="F110" t="s">
        <v>269</v>
      </c>
      <c r="G110">
        <v>206</v>
      </c>
      <c r="H110" s="11" cm="1">
        <f t="array" ref="H110">_xlfn.IFNA(MATCH(1,0/COUNTIF($F110,"*"&amp;H$2&amp;TEXT(ROW($1:$207),"[&gt;1]0;")&amp;"*")),0)</f>
        <v>14</v>
      </c>
      <c r="I110" s="11" cm="1">
        <f t="array" ref="I110">_xlfn.IFNA(MATCH(1,0/COUNTIF($F110,"*"&amp;I$2&amp;TEXT(ROW($1:$207),"[&gt;1]0;")&amp;"*")),0)</f>
        <v>22</v>
      </c>
      <c r="J110" s="11" cm="1">
        <f t="array" ref="J110">_xlfn.IFNA(MATCH(1,0/COUNTIF($F110,"*"&amp;J$2&amp;TEXT(ROW($1:$207),"[&gt;1]0;")&amp;"*")),0)</f>
        <v>1</v>
      </c>
      <c r="K110">
        <f>I110/H110</f>
        <v>1.5714285714285714</v>
      </c>
      <c r="L110">
        <f t="shared" si="8"/>
        <v>7.1428571428571425E-2</v>
      </c>
      <c r="M110">
        <v>0</v>
      </c>
      <c r="N110">
        <v>1</v>
      </c>
    </row>
    <row r="111" spans="1:14" x14ac:dyDescent="0.2">
      <c r="A111" s="8">
        <v>4</v>
      </c>
      <c r="B111" s="8">
        <v>13</v>
      </c>
      <c r="C111">
        <v>0.95</v>
      </c>
      <c r="D111" t="s">
        <v>286</v>
      </c>
      <c r="E111" s="14"/>
      <c r="F111" t="s">
        <v>558</v>
      </c>
      <c r="G111" s="11">
        <v>610</v>
      </c>
      <c r="H111" s="11" cm="1">
        <f t="array" ref="H111">_xlfn.IFNA(MATCH(1,0/COUNTIF($F111,"*"&amp;H$2&amp;TEXT(ROW($1:$207),"[&gt;1]0;")&amp;"*")),0)</f>
        <v>22</v>
      </c>
      <c r="I111" s="11" cm="1">
        <f t="array" ref="I111">_xlfn.IFNA(MATCH(1,0/COUNTIF($F111,"*"&amp;I$2&amp;TEXT(ROW($1:$207),"[&gt;1]0;")&amp;"*")),0)</f>
        <v>29</v>
      </c>
      <c r="J111">
        <f>H111/G111</f>
        <v>3.6065573770491806E-2</v>
      </c>
      <c r="K111">
        <f>I111/G111</f>
        <v>4.7540983606557376E-2</v>
      </c>
      <c r="L111">
        <f t="shared" si="8"/>
        <v>1.6393442622950822E-3</v>
      </c>
      <c r="M111">
        <v>0</v>
      </c>
      <c r="N111">
        <v>0</v>
      </c>
    </row>
    <row r="112" spans="1:14" x14ac:dyDescent="0.2">
      <c r="A112" s="8">
        <v>4</v>
      </c>
      <c r="B112" s="8">
        <v>14</v>
      </c>
      <c r="C112">
        <v>0.76</v>
      </c>
      <c r="D112" t="s">
        <v>287</v>
      </c>
      <c r="E112" s="6" t="s">
        <v>445</v>
      </c>
      <c r="F112" t="s">
        <v>444</v>
      </c>
      <c r="G112">
        <v>281</v>
      </c>
      <c r="H112" s="11" cm="1">
        <f t="array" ref="H112">_xlfn.IFNA(MATCH(1,0/COUNTIF($F112,"*"&amp;H$2&amp;TEXT(ROW($1:$207),"[&gt;1]0;")&amp;"*")),0)</f>
        <v>20</v>
      </c>
      <c r="I112" s="11" cm="1">
        <f t="array" ref="I112">_xlfn.IFNA(MATCH(1,0/COUNTIF($F112,"*"&amp;I$2&amp;TEXT(ROW($1:$207),"[&gt;1]0;")&amp;"*")),0)</f>
        <v>40</v>
      </c>
      <c r="J112" s="11" cm="1">
        <f t="array" ref="J112">_xlfn.IFNA(MATCH(1,0/COUNTIF($F112,"*"&amp;J$2&amp;TEXT(ROW($1:$207),"[&gt;1]0;")&amp;"*")),0)</f>
        <v>0</v>
      </c>
      <c r="K112">
        <f>I112/H112</f>
        <v>2</v>
      </c>
      <c r="L112">
        <f t="shared" si="8"/>
        <v>0</v>
      </c>
      <c r="M112">
        <v>0</v>
      </c>
      <c r="N112">
        <v>0</v>
      </c>
    </row>
    <row r="113" spans="1:14" x14ac:dyDescent="0.2">
      <c r="A113" s="8">
        <v>4</v>
      </c>
      <c r="B113" s="8">
        <v>15</v>
      </c>
      <c r="C113">
        <v>0.44</v>
      </c>
      <c r="D113" t="s">
        <v>37</v>
      </c>
      <c r="E113" s="6" t="s">
        <v>586</v>
      </c>
      <c r="F113" t="s">
        <v>273</v>
      </c>
      <c r="G113" s="11">
        <v>198</v>
      </c>
      <c r="H113" s="11" cm="1">
        <f t="array" ref="H113">_xlfn.IFNA(MATCH(1,0/COUNTIF($F113,"*"&amp;H$2&amp;TEXT(ROW($1:$207),"[&gt;1]0;")&amp;"*")),0)</f>
        <v>14</v>
      </c>
      <c r="I113" s="11" cm="1">
        <f t="array" ref="I113">_xlfn.IFNA(MATCH(1,0/COUNTIF($F113,"*"&amp;I$2&amp;TEXT(ROW($1:$207),"[&gt;1]0;")&amp;"*")),0)</f>
        <v>30</v>
      </c>
      <c r="J113">
        <f>H113/G113</f>
        <v>7.0707070707070704E-2</v>
      </c>
      <c r="K113">
        <f>I113/G113</f>
        <v>0.15151515151515152</v>
      </c>
      <c r="L113">
        <f t="shared" si="8"/>
        <v>5.0505050505050501E-3</v>
      </c>
      <c r="M113">
        <v>0</v>
      </c>
      <c r="N113">
        <v>0</v>
      </c>
    </row>
    <row r="114" spans="1:14" x14ac:dyDescent="0.2">
      <c r="A114" s="8">
        <v>4</v>
      </c>
      <c r="B114" s="8">
        <v>16</v>
      </c>
      <c r="C114">
        <v>4.99</v>
      </c>
      <c r="D114" t="s">
        <v>61</v>
      </c>
      <c r="E114" s="6" t="s">
        <v>488</v>
      </c>
      <c r="F114" t="s">
        <v>274</v>
      </c>
      <c r="G114">
        <v>593</v>
      </c>
      <c r="H114" s="11" cm="1">
        <f t="array" ref="H114">_xlfn.IFNA(MATCH(1,0/COUNTIF($F114,"*"&amp;H$2&amp;TEXT(ROW($1:$207),"[&gt;1]0;")&amp;"*")),0)</f>
        <v>16</v>
      </c>
      <c r="I114" s="11" cm="1">
        <f t="array" ref="I114">_xlfn.IFNA(MATCH(1,0/COUNTIF($F114,"*"&amp;I$2&amp;TEXT(ROW($1:$207),"[&gt;1]0;")&amp;"*")),0)</f>
        <v>48</v>
      </c>
      <c r="J114" s="11" cm="1">
        <f t="array" ref="J114">_xlfn.IFNA(MATCH(1,0/COUNTIF($F114,"*"&amp;J$2&amp;TEXT(ROW($1:$207),"[&gt;1]0;")&amp;"*")),0)</f>
        <v>8</v>
      </c>
      <c r="K114">
        <f t="shared" ref="K114:K121" si="9">I114/H114</f>
        <v>3</v>
      </c>
      <c r="L114">
        <f t="shared" si="8"/>
        <v>0.5</v>
      </c>
      <c r="M114">
        <v>0</v>
      </c>
      <c r="N114">
        <v>0</v>
      </c>
    </row>
    <row r="115" spans="1:14" x14ac:dyDescent="0.2">
      <c r="A115" s="8">
        <v>4</v>
      </c>
      <c r="B115" s="8">
        <v>17</v>
      </c>
      <c r="C115">
        <v>0.28000000000000003</v>
      </c>
      <c r="D115" t="s">
        <v>282</v>
      </c>
      <c r="E115" s="13" t="s">
        <v>391</v>
      </c>
      <c r="F115" t="s">
        <v>392</v>
      </c>
      <c r="G115">
        <v>242</v>
      </c>
      <c r="H115" s="11" cm="1">
        <f t="array" ref="H115">_xlfn.IFNA(MATCH(1,0/COUNTIF($F115,"*"&amp;H$2&amp;TEXT(ROW($1:$207),"[&gt;1]0;")&amp;"*")),0)</f>
        <v>18</v>
      </c>
      <c r="I115" s="11" cm="1">
        <f t="array" ref="I115">_xlfn.IFNA(MATCH(1,0/COUNTIF($F115,"*"&amp;I$2&amp;TEXT(ROW($1:$207),"[&gt;1]0;")&amp;"*")),0)</f>
        <v>38</v>
      </c>
      <c r="J115" s="11" cm="1">
        <f t="array" ref="J115">_xlfn.IFNA(MATCH(1,0/COUNTIF($F115,"*"&amp;J$2&amp;TEXT(ROW($1:$207),"[&gt;1]0;")&amp;"*")),0)</f>
        <v>1</v>
      </c>
      <c r="K115">
        <f t="shared" si="9"/>
        <v>2.1111111111111112</v>
      </c>
      <c r="L115">
        <f t="shared" si="8"/>
        <v>5.5555555555555552E-2</v>
      </c>
      <c r="M115">
        <v>0</v>
      </c>
      <c r="N115">
        <v>0</v>
      </c>
    </row>
    <row r="116" spans="1:14" x14ac:dyDescent="0.2">
      <c r="A116" s="8">
        <v>4</v>
      </c>
      <c r="B116" s="8">
        <v>18</v>
      </c>
      <c r="C116">
        <v>5.23</v>
      </c>
      <c r="D116" t="s">
        <v>65</v>
      </c>
      <c r="E116" s="6" t="s">
        <v>487</v>
      </c>
      <c r="F116" t="s">
        <v>278</v>
      </c>
      <c r="G116">
        <v>667</v>
      </c>
      <c r="H116" s="11" cm="1">
        <f t="array" ref="H116">_xlfn.IFNA(MATCH(1,0/COUNTIF($F116,"*"&amp;H$2&amp;TEXT(ROW($1:$207),"[&gt;1]0;")&amp;"*")),0)</f>
        <v>18</v>
      </c>
      <c r="I116" s="11" cm="1">
        <f t="array" ref="I116">_xlfn.IFNA(MATCH(1,0/COUNTIF($F116,"*"&amp;I$2&amp;TEXT(ROW($1:$207),"[&gt;1]0;")&amp;"*")),0)</f>
        <v>54</v>
      </c>
      <c r="J116" s="11" cm="1">
        <f t="array" ref="J116">_xlfn.IFNA(MATCH(1,0/COUNTIF($F116,"*"&amp;J$2&amp;TEXT(ROW($1:$207),"[&gt;1]0;")&amp;"*")),0)</f>
        <v>9</v>
      </c>
      <c r="K116">
        <f t="shared" si="9"/>
        <v>3</v>
      </c>
      <c r="L116">
        <f t="shared" si="8"/>
        <v>0.5</v>
      </c>
      <c r="M116">
        <v>0</v>
      </c>
      <c r="N116">
        <v>0</v>
      </c>
    </row>
    <row r="117" spans="1:14" x14ac:dyDescent="0.2">
      <c r="A117" s="8">
        <v>4</v>
      </c>
      <c r="B117" s="8">
        <v>19</v>
      </c>
      <c r="C117">
        <v>5.27</v>
      </c>
      <c r="D117" t="s">
        <v>65</v>
      </c>
      <c r="E117" s="6" t="s">
        <v>487</v>
      </c>
      <c r="F117" t="s">
        <v>278</v>
      </c>
      <c r="G117">
        <v>667</v>
      </c>
      <c r="H117" s="11" cm="1">
        <f t="array" ref="H117">_xlfn.IFNA(MATCH(1,0/COUNTIF($F117,"*"&amp;H$2&amp;TEXT(ROW($1:$207),"[&gt;1]0;")&amp;"*")),0)</f>
        <v>18</v>
      </c>
      <c r="I117" s="11" cm="1">
        <f t="array" ref="I117">_xlfn.IFNA(MATCH(1,0/COUNTIF($F117,"*"&amp;I$2&amp;TEXT(ROW($1:$207),"[&gt;1]0;")&amp;"*")),0)</f>
        <v>54</v>
      </c>
      <c r="J117" s="11" cm="1">
        <f t="array" ref="J117">_xlfn.IFNA(MATCH(1,0/COUNTIF($F117,"*"&amp;J$2&amp;TEXT(ROW($1:$207),"[&gt;1]0;")&amp;"*")),0)</f>
        <v>9</v>
      </c>
      <c r="K117">
        <f t="shared" si="9"/>
        <v>3</v>
      </c>
      <c r="L117">
        <f t="shared" si="8"/>
        <v>0.5</v>
      </c>
      <c r="M117">
        <v>0</v>
      </c>
      <c r="N117">
        <v>0</v>
      </c>
    </row>
    <row r="118" spans="1:14" x14ac:dyDescent="0.2">
      <c r="A118" s="8">
        <v>4</v>
      </c>
      <c r="B118" s="8">
        <v>20</v>
      </c>
      <c r="C118">
        <v>5.81</v>
      </c>
      <c r="D118" t="s">
        <v>61</v>
      </c>
      <c r="E118" s="6" t="s">
        <v>488</v>
      </c>
      <c r="F118" t="s">
        <v>274</v>
      </c>
      <c r="G118">
        <v>593</v>
      </c>
      <c r="H118" s="11" cm="1">
        <f t="array" ref="H118">_xlfn.IFNA(MATCH(1,0/COUNTIF($F118,"*"&amp;H$2&amp;TEXT(ROW($1:$207),"[&gt;1]0;")&amp;"*")),0)</f>
        <v>16</v>
      </c>
      <c r="I118" s="11" cm="1">
        <f t="array" ref="I118">_xlfn.IFNA(MATCH(1,0/COUNTIF($F118,"*"&amp;I$2&amp;TEXT(ROW($1:$207),"[&gt;1]0;")&amp;"*")),0)</f>
        <v>48</v>
      </c>
      <c r="J118" s="11" cm="1">
        <f t="array" ref="J118">_xlfn.IFNA(MATCH(1,0/COUNTIF($F118,"*"&amp;J$2&amp;TEXT(ROW($1:$207),"[&gt;1]0;")&amp;"*")),0)</f>
        <v>8</v>
      </c>
      <c r="K118">
        <f t="shared" si="9"/>
        <v>3</v>
      </c>
      <c r="L118">
        <f t="shared" si="8"/>
        <v>0.5</v>
      </c>
      <c r="M118">
        <v>0</v>
      </c>
      <c r="N118">
        <v>0</v>
      </c>
    </row>
    <row r="119" spans="1:14" x14ac:dyDescent="0.2">
      <c r="A119" s="8">
        <v>4</v>
      </c>
      <c r="B119" s="8">
        <v>21</v>
      </c>
      <c r="C119">
        <v>0.3</v>
      </c>
      <c r="D119" t="s">
        <v>100</v>
      </c>
      <c r="E119" s="13" t="s">
        <v>396</v>
      </c>
      <c r="F119" t="s">
        <v>272</v>
      </c>
      <c r="G119">
        <v>242</v>
      </c>
      <c r="H119" s="11" cm="1">
        <f t="array" ref="H119">_xlfn.IFNA(MATCH(1,0/COUNTIF($F119,"*"&amp;H$2&amp;TEXT(ROW($1:$207),"[&gt;1]0;")&amp;"*")),0)</f>
        <v>16</v>
      </c>
      <c r="I119" s="11" cm="1">
        <f t="array" ref="I119">_xlfn.IFNA(MATCH(1,0/COUNTIF($F119,"*"&amp;I$2&amp;TEXT(ROW($1:$207),"[&gt;1]0;")&amp;"*")),0)</f>
        <v>34</v>
      </c>
      <c r="J119" s="11" cm="1">
        <f t="array" ref="J119">_xlfn.IFNA(MATCH(1,0/COUNTIF($F119,"*"&amp;J$2&amp;TEXT(ROW($1:$207),"[&gt;1]0;")&amp;"*")),0)</f>
        <v>1</v>
      </c>
      <c r="K119">
        <f t="shared" si="9"/>
        <v>2.125</v>
      </c>
      <c r="L119">
        <f t="shared" si="8"/>
        <v>6.25E-2</v>
      </c>
      <c r="M119">
        <v>0</v>
      </c>
      <c r="N119">
        <v>0</v>
      </c>
    </row>
    <row r="120" spans="1:14" x14ac:dyDescent="0.2">
      <c r="A120" s="8">
        <v>4</v>
      </c>
      <c r="B120" s="8">
        <v>22</v>
      </c>
      <c r="C120">
        <v>7.34</v>
      </c>
      <c r="D120" t="s">
        <v>65</v>
      </c>
      <c r="E120" s="6" t="s">
        <v>487</v>
      </c>
      <c r="F120" t="s">
        <v>278</v>
      </c>
      <c r="G120">
        <v>667</v>
      </c>
      <c r="H120" s="11" cm="1">
        <f t="array" ref="H120">_xlfn.IFNA(MATCH(1,0/COUNTIF($F120,"*"&amp;H$2&amp;TEXT(ROW($1:$207),"[&gt;1]0;")&amp;"*")),0)</f>
        <v>18</v>
      </c>
      <c r="I120" s="11" cm="1">
        <f t="array" ref="I120">_xlfn.IFNA(MATCH(1,0/COUNTIF($F120,"*"&amp;I$2&amp;TEXT(ROW($1:$207),"[&gt;1]0;")&amp;"*")),0)</f>
        <v>54</v>
      </c>
      <c r="J120" s="11" cm="1">
        <f t="array" ref="J120">_xlfn.IFNA(MATCH(1,0/COUNTIF($F120,"*"&amp;J$2&amp;TEXT(ROW($1:$207),"[&gt;1]0;")&amp;"*")),0)</f>
        <v>9</v>
      </c>
      <c r="K120">
        <f t="shared" si="9"/>
        <v>3</v>
      </c>
      <c r="L120">
        <f t="shared" si="8"/>
        <v>0.5</v>
      </c>
      <c r="M120">
        <v>0</v>
      </c>
      <c r="N120">
        <v>0</v>
      </c>
    </row>
    <row r="121" spans="1:14" x14ac:dyDescent="0.2">
      <c r="A121" s="8">
        <v>4</v>
      </c>
      <c r="B121" s="8">
        <v>23</v>
      </c>
      <c r="C121">
        <v>8.7100000000000009</v>
      </c>
      <c r="D121" t="s">
        <v>65</v>
      </c>
      <c r="E121" s="6" t="s">
        <v>487</v>
      </c>
      <c r="F121" t="s">
        <v>278</v>
      </c>
      <c r="G121">
        <v>667</v>
      </c>
      <c r="H121" s="11" cm="1">
        <f t="array" ref="H121">_xlfn.IFNA(MATCH(1,0/COUNTIF($F121,"*"&amp;H$2&amp;TEXT(ROW($1:$207),"[&gt;1]0;")&amp;"*")),0)</f>
        <v>18</v>
      </c>
      <c r="I121" s="11" cm="1">
        <f t="array" ref="I121">_xlfn.IFNA(MATCH(1,0/COUNTIF($F121,"*"&amp;I$2&amp;TEXT(ROW($1:$207),"[&gt;1]0;")&amp;"*")),0)</f>
        <v>54</v>
      </c>
      <c r="J121" s="11" cm="1">
        <f t="array" ref="J121">_xlfn.IFNA(MATCH(1,0/COUNTIF($F121,"*"&amp;J$2&amp;TEXT(ROW($1:$207),"[&gt;1]0;")&amp;"*")),0)</f>
        <v>9</v>
      </c>
      <c r="K121">
        <f t="shared" si="9"/>
        <v>3</v>
      </c>
      <c r="L121">
        <f t="shared" si="8"/>
        <v>0.5</v>
      </c>
      <c r="M121">
        <v>0</v>
      </c>
      <c r="N121">
        <v>0</v>
      </c>
    </row>
    <row r="122" spans="1:14" x14ac:dyDescent="0.2">
      <c r="A122" s="8">
        <v>4</v>
      </c>
      <c r="B122" s="8">
        <v>24</v>
      </c>
      <c r="C122">
        <v>1.52</v>
      </c>
      <c r="D122" t="s">
        <v>101</v>
      </c>
      <c r="E122" s="6" t="s">
        <v>555</v>
      </c>
      <c r="F122" t="s">
        <v>554</v>
      </c>
      <c r="G122" s="11">
        <v>253</v>
      </c>
      <c r="H122" s="11" cm="1">
        <f t="array" ref="H122">_xlfn.IFNA(MATCH(1,0/COUNTIF($F122,"*"&amp;H$2&amp;TEXT(ROW($1:$207),"[&gt;1]0;")&amp;"*")),0)</f>
        <v>16</v>
      </c>
      <c r="I122" s="11" cm="1">
        <f t="array" ref="I122">_xlfn.IFNA(MATCH(1,0/COUNTIF($F122,"*"&amp;I$2&amp;TEXT(ROW($1:$207),"[&gt;1]0;")&amp;"*")),0)</f>
        <v>31</v>
      </c>
      <c r="J122">
        <f>H122/G122</f>
        <v>6.3241106719367585E-2</v>
      </c>
      <c r="K122">
        <f>I122/G122</f>
        <v>0.1225296442687747</v>
      </c>
      <c r="L122">
        <f t="shared" si="8"/>
        <v>3.952569169960474E-3</v>
      </c>
      <c r="M122">
        <v>0</v>
      </c>
      <c r="N122">
        <v>0</v>
      </c>
    </row>
    <row r="123" spans="1:14" x14ac:dyDescent="0.2">
      <c r="A123" s="8">
        <v>4</v>
      </c>
      <c r="B123" s="8">
        <v>25</v>
      </c>
      <c r="C123">
        <v>5.58</v>
      </c>
      <c r="D123" t="s">
        <v>65</v>
      </c>
      <c r="E123" s="6" t="s">
        <v>487</v>
      </c>
      <c r="F123" t="s">
        <v>278</v>
      </c>
      <c r="G123">
        <v>667</v>
      </c>
      <c r="H123" s="11" cm="1">
        <f t="array" ref="H123">_xlfn.IFNA(MATCH(1,0/COUNTIF($F123,"*"&amp;H$2&amp;TEXT(ROW($1:$207),"[&gt;1]0;")&amp;"*")),0)</f>
        <v>18</v>
      </c>
      <c r="I123" s="11" cm="1">
        <f t="array" ref="I123">_xlfn.IFNA(MATCH(1,0/COUNTIF($F123,"*"&amp;I$2&amp;TEXT(ROW($1:$207),"[&gt;1]0;")&amp;"*")),0)</f>
        <v>54</v>
      </c>
      <c r="J123" s="11" cm="1">
        <f t="array" ref="J123">_xlfn.IFNA(MATCH(1,0/COUNTIF($F123,"*"&amp;J$2&amp;TEXT(ROW($1:$207),"[&gt;1]0;")&amp;"*")),0)</f>
        <v>9</v>
      </c>
      <c r="K123">
        <f>I123/H123</f>
        <v>3</v>
      </c>
      <c r="L123">
        <f t="shared" si="8"/>
        <v>0.5</v>
      </c>
      <c r="M123">
        <v>0</v>
      </c>
      <c r="N123">
        <v>0</v>
      </c>
    </row>
    <row r="124" spans="1:14" x14ac:dyDescent="0.2">
      <c r="A124" s="8">
        <v>4</v>
      </c>
      <c r="B124" s="8">
        <v>26</v>
      </c>
      <c r="C124">
        <v>11.03</v>
      </c>
      <c r="D124" t="s">
        <v>89</v>
      </c>
      <c r="E124" s="6" t="s">
        <v>583</v>
      </c>
      <c r="F124" t="s">
        <v>582</v>
      </c>
      <c r="G124" s="11">
        <v>890</v>
      </c>
      <c r="H124" s="11" cm="1">
        <f t="array" ref="H124">_xlfn.IFNA(MATCH(1,0/COUNTIF($F124,"*"&amp;H$2&amp;TEXT(ROW($1:$207),"[&gt;1]0;")&amp;"*")),0)</f>
        <v>24</v>
      </c>
      <c r="I124" s="11" cm="1">
        <f t="array" ref="I124">_xlfn.IFNA(MATCH(1,0/COUNTIF($F124,"*"&amp;I$2&amp;TEXT(ROW($1:$207),"[&gt;1]0;")&amp;"*")),0)</f>
        <v>72</v>
      </c>
      <c r="J124">
        <f>H124/G124</f>
        <v>2.6966292134831461E-2</v>
      </c>
      <c r="K124">
        <f>I124/G124</f>
        <v>8.0898876404494377E-2</v>
      </c>
      <c r="L124">
        <f t="shared" si="8"/>
        <v>1.1235955056179776E-3</v>
      </c>
      <c r="M124">
        <v>0</v>
      </c>
      <c r="N124">
        <v>0</v>
      </c>
    </row>
    <row r="125" spans="1:14" x14ac:dyDescent="0.2">
      <c r="A125" s="8">
        <v>4</v>
      </c>
      <c r="B125" s="8">
        <v>27</v>
      </c>
      <c r="C125">
        <v>1.8</v>
      </c>
      <c r="D125" t="s">
        <v>65</v>
      </c>
      <c r="E125" s="6" t="s">
        <v>487</v>
      </c>
      <c r="F125" t="s">
        <v>278</v>
      </c>
      <c r="G125">
        <v>667</v>
      </c>
      <c r="H125" s="11" cm="1">
        <f t="array" ref="H125">_xlfn.IFNA(MATCH(1,0/COUNTIF($F125,"*"&amp;H$2&amp;TEXT(ROW($1:$207),"[&gt;1]0;")&amp;"*")),0)</f>
        <v>18</v>
      </c>
      <c r="I125" s="11" cm="1">
        <f t="array" ref="I125">_xlfn.IFNA(MATCH(1,0/COUNTIF($F125,"*"&amp;I$2&amp;TEXT(ROW($1:$207),"[&gt;1]0;")&amp;"*")),0)</f>
        <v>54</v>
      </c>
      <c r="J125" s="11" cm="1">
        <f t="array" ref="J125">_xlfn.IFNA(MATCH(1,0/COUNTIF($F125,"*"&amp;J$2&amp;TEXT(ROW($1:$207),"[&gt;1]0;")&amp;"*")),0)</f>
        <v>9</v>
      </c>
      <c r="K125">
        <f>I125/H125</f>
        <v>3</v>
      </c>
      <c r="L125">
        <f t="shared" si="8"/>
        <v>0.5</v>
      </c>
      <c r="M125">
        <v>0</v>
      </c>
      <c r="N125">
        <v>0</v>
      </c>
    </row>
    <row r="126" spans="1:14" x14ac:dyDescent="0.2">
      <c r="A126" s="8">
        <v>4</v>
      </c>
      <c r="B126" s="8">
        <v>28</v>
      </c>
      <c r="C126">
        <v>12.62</v>
      </c>
      <c r="D126" t="s">
        <v>89</v>
      </c>
      <c r="E126" s="6" t="s">
        <v>583</v>
      </c>
      <c r="F126" t="s">
        <v>582</v>
      </c>
      <c r="G126" s="11">
        <v>890</v>
      </c>
      <c r="H126" s="11" cm="1">
        <f t="array" ref="H126">_xlfn.IFNA(MATCH(1,0/COUNTIF($F126,"*"&amp;H$2&amp;TEXT(ROW($1:$207),"[&gt;1]0;")&amp;"*")),0)</f>
        <v>24</v>
      </c>
      <c r="I126" s="11" cm="1">
        <f t="array" ref="I126">_xlfn.IFNA(MATCH(1,0/COUNTIF($F126,"*"&amp;I$2&amp;TEXT(ROW($1:$207),"[&gt;1]0;")&amp;"*")),0)</f>
        <v>72</v>
      </c>
      <c r="J126">
        <f>H126/G126</f>
        <v>2.6966292134831461E-2</v>
      </c>
      <c r="K126">
        <f>I126/G126</f>
        <v>8.0898876404494377E-2</v>
      </c>
      <c r="L126">
        <f t="shared" si="8"/>
        <v>1.1235955056179776E-3</v>
      </c>
      <c r="M126">
        <v>0</v>
      </c>
      <c r="N126">
        <v>0</v>
      </c>
    </row>
    <row r="127" spans="1:14" x14ac:dyDescent="0.2">
      <c r="A127" s="8">
        <v>4</v>
      </c>
      <c r="B127" s="8">
        <v>29</v>
      </c>
      <c r="C127">
        <v>12.04</v>
      </c>
      <c r="D127" t="s">
        <v>89</v>
      </c>
      <c r="E127" s="6" t="s">
        <v>583</v>
      </c>
      <c r="F127" t="s">
        <v>582</v>
      </c>
      <c r="G127" s="11">
        <v>890</v>
      </c>
      <c r="H127" s="11" cm="1">
        <f t="array" ref="H127">_xlfn.IFNA(MATCH(1,0/COUNTIF($F127,"*"&amp;H$2&amp;TEXT(ROW($1:$207),"[&gt;1]0;")&amp;"*")),0)</f>
        <v>24</v>
      </c>
      <c r="I127" s="11" cm="1">
        <f t="array" ref="I127">_xlfn.IFNA(MATCH(1,0/COUNTIF($F127,"*"&amp;I$2&amp;TEXT(ROW($1:$207),"[&gt;1]0;")&amp;"*")),0)</f>
        <v>72</v>
      </c>
      <c r="J127">
        <f>H127/G127</f>
        <v>2.6966292134831461E-2</v>
      </c>
      <c r="K127">
        <f>I127/G127</f>
        <v>8.0898876404494377E-2</v>
      </c>
      <c r="L127">
        <f t="shared" si="8"/>
        <v>1.1235955056179776E-3</v>
      </c>
      <c r="M127">
        <v>0</v>
      </c>
      <c r="N127">
        <v>0</v>
      </c>
    </row>
    <row r="128" spans="1:14" x14ac:dyDescent="0.2">
      <c r="A128" s="8">
        <v>4</v>
      </c>
      <c r="B128" s="8">
        <v>30</v>
      </c>
      <c r="C128">
        <v>4.1500000000000004</v>
      </c>
      <c r="D128" t="s">
        <v>65</v>
      </c>
      <c r="E128" s="6" t="s">
        <v>487</v>
      </c>
      <c r="F128" t="s">
        <v>278</v>
      </c>
      <c r="G128">
        <v>667</v>
      </c>
      <c r="H128" s="11" cm="1">
        <f t="array" ref="H128">_xlfn.IFNA(MATCH(1,0/COUNTIF($F128,"*"&amp;H$2&amp;TEXT(ROW($1:$207),"[&gt;1]0;")&amp;"*")),0)</f>
        <v>18</v>
      </c>
      <c r="I128" s="11" cm="1">
        <f t="array" ref="I128">_xlfn.IFNA(MATCH(1,0/COUNTIF($F128,"*"&amp;I$2&amp;TEXT(ROW($1:$207),"[&gt;1]0;")&amp;"*")),0)</f>
        <v>54</v>
      </c>
      <c r="J128" s="11" cm="1">
        <f t="array" ref="J128">_xlfn.IFNA(MATCH(1,0/COUNTIF($F128,"*"&amp;J$2&amp;TEXT(ROW($1:$207),"[&gt;1]0;")&amp;"*")),0)</f>
        <v>9</v>
      </c>
      <c r="K128">
        <f>I128/H128</f>
        <v>3</v>
      </c>
      <c r="L128">
        <f t="shared" si="8"/>
        <v>0.5</v>
      </c>
      <c r="M128">
        <v>0</v>
      </c>
      <c r="N128">
        <v>0</v>
      </c>
    </row>
    <row r="130" spans="1:14" x14ac:dyDescent="0.2">
      <c r="A130" s="8">
        <v>5</v>
      </c>
      <c r="B130" s="9" t="s">
        <v>12</v>
      </c>
      <c r="C130" t="s">
        <v>13</v>
      </c>
      <c r="D130" t="s">
        <v>67</v>
      </c>
      <c r="E130" s="6" t="s">
        <v>376</v>
      </c>
      <c r="F130" t="s">
        <v>68</v>
      </c>
      <c r="G130" t="s">
        <v>69</v>
      </c>
      <c r="H130" t="s">
        <v>364</v>
      </c>
      <c r="I130" t="s">
        <v>365</v>
      </c>
      <c r="J130" t="s">
        <v>366</v>
      </c>
      <c r="K130" t="s">
        <v>71</v>
      </c>
      <c r="L130" t="s">
        <v>72</v>
      </c>
      <c r="M130" t="s">
        <v>360</v>
      </c>
      <c r="N130" t="s">
        <v>73</v>
      </c>
    </row>
    <row r="131" spans="1:14" x14ac:dyDescent="0.2">
      <c r="A131" s="8">
        <v>5</v>
      </c>
      <c r="B131" s="8">
        <v>1</v>
      </c>
      <c r="C131">
        <v>1.1000000000000001</v>
      </c>
      <c r="D131" t="s">
        <v>288</v>
      </c>
      <c r="E131" s="6" t="s">
        <v>493</v>
      </c>
      <c r="F131" t="s">
        <v>492</v>
      </c>
      <c r="G131">
        <v>72</v>
      </c>
      <c r="H131" s="11" cm="1">
        <f t="array" ref="H131">_xlfn.IFNA(MATCH(1,0/COUNTIF($F131,"*"&amp;H$2&amp;TEXT(ROW($1:$207),"[&gt;1]0;")&amp;"*")),0)</f>
        <v>4</v>
      </c>
      <c r="I131" s="11" cm="1">
        <f t="array" ref="I131">_xlfn.IFNA(MATCH(1,0/COUNTIF($F131,"*"&amp;I$2&amp;TEXT(ROW($1:$207),"[&gt;1]0;")&amp;"*")),0)</f>
        <v>8</v>
      </c>
      <c r="J131" s="11" cm="1">
        <f t="array" ref="J131">_xlfn.IFNA(MATCH(1,0/COUNTIF($F131,"*"&amp;J$2&amp;TEXT(ROW($1:$207),"[&gt;1]0;")&amp;"*")),0)</f>
        <v>1</v>
      </c>
      <c r="K131">
        <f>I131/H131</f>
        <v>2</v>
      </c>
      <c r="L131">
        <f t="shared" ref="L131:L160" si="10">J131/H131</f>
        <v>0.25</v>
      </c>
      <c r="M131">
        <v>1</v>
      </c>
      <c r="N131">
        <v>0</v>
      </c>
    </row>
    <row r="132" spans="1:14" x14ac:dyDescent="0.2">
      <c r="A132" s="8">
        <v>5</v>
      </c>
      <c r="B132" s="8">
        <v>2</v>
      </c>
      <c r="C132">
        <v>0.82</v>
      </c>
      <c r="D132" t="s">
        <v>14</v>
      </c>
      <c r="E132" s="6" t="s">
        <v>507</v>
      </c>
      <c r="F132" t="s">
        <v>260</v>
      </c>
      <c r="G132">
        <v>170</v>
      </c>
      <c r="H132" s="11" cm="1">
        <f t="array" ref="H132">_xlfn.IFNA(MATCH(1,0/COUNTIF($F132,"*"&amp;H$2&amp;TEXT(ROW($1:$207),"[&gt;1]0;")&amp;"*")),0)</f>
        <v>12</v>
      </c>
      <c r="I132" s="11" cm="1">
        <f t="array" ref="I132">_xlfn.IFNA(MATCH(1,0/COUNTIF($F132,"*"&amp;I$2&amp;TEXT(ROW($1:$207),"[&gt;1]0;")&amp;"*")),0)</f>
        <v>26</v>
      </c>
      <c r="J132" s="11" cm="1">
        <f t="array" ref="J132">_xlfn.IFNA(MATCH(1,0/COUNTIF($F132,"*"&amp;J$2&amp;TEXT(ROW($1:$207),"[&gt;1]0;")&amp;"*")),0)</f>
        <v>0</v>
      </c>
      <c r="K132">
        <f>I132/H132</f>
        <v>2.1666666666666665</v>
      </c>
      <c r="L132">
        <f t="shared" si="10"/>
        <v>0</v>
      </c>
      <c r="M132">
        <v>0</v>
      </c>
      <c r="N132">
        <v>0</v>
      </c>
    </row>
    <row r="133" spans="1:14" x14ac:dyDescent="0.2">
      <c r="A133" s="8">
        <v>5</v>
      </c>
      <c r="B133" s="8">
        <v>3</v>
      </c>
      <c r="C133">
        <v>0.36</v>
      </c>
      <c r="D133" t="s">
        <v>104</v>
      </c>
      <c r="E133" s="6" t="s">
        <v>476</v>
      </c>
      <c r="F133" t="s">
        <v>475</v>
      </c>
      <c r="G133">
        <v>110</v>
      </c>
      <c r="H133" s="11" cm="1">
        <f t="array" ref="H133">_xlfn.IFNA(MATCH(1,0/COUNTIF($F133,"*"&amp;H$2&amp;TEXT(ROW($1:$207),"[&gt;1]0;")&amp;"*")),0)</f>
        <v>6</v>
      </c>
      <c r="I133" s="11" cm="1">
        <f t="array" ref="I133">_xlfn.IFNA(MATCH(1,0/COUNTIF($F133,"*"&amp;I$2&amp;TEXT(ROW($1:$207),"[&gt;1]0;")&amp;"*")),0)</f>
        <v>6</v>
      </c>
      <c r="J133" s="11" cm="1">
        <f t="array" ref="J133">_xlfn.IFNA(MATCH(1,0/COUNTIF($F133,"*"&amp;J$2&amp;TEXT(ROW($1:$207),"[&gt;1]0;")&amp;"*")),0)</f>
        <v>2</v>
      </c>
      <c r="K133">
        <f>I133/H133</f>
        <v>1</v>
      </c>
      <c r="L133">
        <f t="shared" si="10"/>
        <v>0.33333333333333331</v>
      </c>
      <c r="M133">
        <v>0</v>
      </c>
      <c r="N133">
        <v>1</v>
      </c>
    </row>
    <row r="134" spans="1:14" x14ac:dyDescent="0.2">
      <c r="A134" s="8">
        <v>5</v>
      </c>
      <c r="B134" s="8">
        <v>4</v>
      </c>
      <c r="C134">
        <v>0.99</v>
      </c>
      <c r="D134" t="s">
        <v>79</v>
      </c>
      <c r="E134" s="13" t="s">
        <v>386</v>
      </c>
      <c r="F134" s="10" t="s">
        <v>373</v>
      </c>
      <c r="G134">
        <v>144</v>
      </c>
      <c r="H134" s="11" cm="1">
        <f t="array" ref="H134">_xlfn.IFNA(MATCH(1,0/COUNTIF($F134,"*"&amp;H$2&amp;TEXT(ROW($1:$207),"[&gt;1]0;")&amp;"*")),0)</f>
        <v>6</v>
      </c>
      <c r="I134" s="11" cm="1">
        <f t="array" ref="I134">_xlfn.IFNA(MATCH(1,0/COUNTIF($F134,"*"&amp;I$2&amp;TEXT(ROW($1:$207),"[&gt;1]0;")&amp;"*")),0)</f>
        <v>8</v>
      </c>
      <c r="J134" s="11" cm="1">
        <f t="array" ref="J134">_xlfn.IFNA(MATCH(1,0/COUNTIF($F134,"*"&amp;J$2&amp;TEXT(ROW($1:$207),"[&gt;1]0;")&amp;"*")),0)</f>
        <v>4</v>
      </c>
      <c r="K134">
        <f>I134/H134</f>
        <v>1.3333333333333333</v>
      </c>
      <c r="L134">
        <f t="shared" si="10"/>
        <v>0.66666666666666663</v>
      </c>
      <c r="M134">
        <v>1</v>
      </c>
      <c r="N134">
        <v>0</v>
      </c>
    </row>
    <row r="135" spans="1:14" x14ac:dyDescent="0.2">
      <c r="A135" s="8">
        <v>5</v>
      </c>
      <c r="B135" s="8">
        <v>5</v>
      </c>
      <c r="C135">
        <v>0.61</v>
      </c>
      <c r="D135" t="s">
        <v>51</v>
      </c>
      <c r="E135" s="6" t="s">
        <v>472</v>
      </c>
      <c r="F135" t="s">
        <v>261</v>
      </c>
      <c r="G135">
        <v>190</v>
      </c>
      <c r="H135" s="11" cm="1">
        <f t="array" ref="H135">_xlfn.IFNA(MATCH(1,0/COUNTIF($F135,"*"&amp;H$2&amp;TEXT(ROW($1:$207),"[&gt;1]0;")&amp;"*")),0)</f>
        <v>14</v>
      </c>
      <c r="I135" s="11" cm="1">
        <f t="array" ref="I135">_xlfn.IFNA(MATCH(1,0/COUNTIF($F135,"*"&amp;I$2&amp;TEXT(ROW($1:$207),"[&gt;1]0;")&amp;"*")),0)</f>
        <v>22</v>
      </c>
      <c r="J135" s="11" cm="1">
        <f t="array" ref="J135">_xlfn.IFNA(MATCH(1,0/COUNTIF($F135,"*"&amp;J$2&amp;TEXT(ROW($1:$207),"[&gt;1]0;")&amp;"*")),0)</f>
        <v>0</v>
      </c>
      <c r="K135">
        <f>I135/H135</f>
        <v>1.5714285714285714</v>
      </c>
      <c r="L135">
        <f t="shared" si="10"/>
        <v>0</v>
      </c>
      <c r="M135">
        <v>0</v>
      </c>
      <c r="N135">
        <v>1</v>
      </c>
    </row>
    <row r="136" spans="1:14" x14ac:dyDescent="0.2">
      <c r="A136" s="8">
        <v>5</v>
      </c>
      <c r="B136" s="8">
        <v>6</v>
      </c>
      <c r="C136">
        <v>0.69</v>
      </c>
      <c r="D136" t="s">
        <v>52</v>
      </c>
      <c r="E136" s="6" t="s">
        <v>570</v>
      </c>
      <c r="F136" t="s">
        <v>262</v>
      </c>
      <c r="G136" s="11">
        <v>152</v>
      </c>
      <c r="H136" s="11" cm="1">
        <f t="array" ref="H136">_xlfn.IFNA(MATCH(1,0/COUNTIF($F136,"*"&amp;H$2&amp;TEXT(ROW($1:$207),"[&gt;1]0;")&amp;"*")),0)</f>
        <v>9</v>
      </c>
      <c r="I136" s="11" cm="1">
        <f t="array" ref="I136">_xlfn.IFNA(MATCH(1,0/COUNTIF($F136,"*"&amp;I$2&amp;TEXT(ROW($1:$207),"[&gt;1]0;")&amp;"*")),0)</f>
        <v>12</v>
      </c>
      <c r="J136">
        <f>H136/G136</f>
        <v>5.921052631578947E-2</v>
      </c>
      <c r="K136">
        <f>I136/G136</f>
        <v>7.8947368421052627E-2</v>
      </c>
      <c r="L136">
        <f t="shared" si="10"/>
        <v>6.5789473684210523E-3</v>
      </c>
      <c r="M136">
        <v>0</v>
      </c>
      <c r="N136">
        <v>1</v>
      </c>
    </row>
    <row r="137" spans="1:14" x14ac:dyDescent="0.2">
      <c r="A137" s="8">
        <v>5</v>
      </c>
      <c r="B137" s="8">
        <v>7</v>
      </c>
      <c r="C137">
        <v>0.69</v>
      </c>
      <c r="D137" t="s">
        <v>20</v>
      </c>
      <c r="E137" s="6" t="s">
        <v>432</v>
      </c>
      <c r="F137" t="s">
        <v>263</v>
      </c>
      <c r="G137">
        <v>164</v>
      </c>
      <c r="H137" s="11" cm="1">
        <f t="array" ref="H137">_xlfn.IFNA(MATCH(1,0/COUNTIF($F137,"*"&amp;H$2&amp;TEXT(ROW($1:$207),"[&gt;1]0;")&amp;"*")),0)</f>
        <v>10</v>
      </c>
      <c r="I137" s="11" cm="1">
        <f t="array" ref="I137">_xlfn.IFNA(MATCH(1,0/COUNTIF($F137,"*"&amp;I$2&amp;TEXT(ROW($1:$207),"[&gt;1]0;")&amp;"*")),0)</f>
        <v>12</v>
      </c>
      <c r="J137" s="11" cm="1">
        <f t="array" ref="J137">_xlfn.IFNA(MATCH(1,0/COUNTIF($F137,"*"&amp;J$2&amp;TEXT(ROW($1:$207),"[&gt;1]0;")&amp;"*")),0)</f>
        <v>2</v>
      </c>
      <c r="K137">
        <f>I137/H137</f>
        <v>1.2</v>
      </c>
      <c r="L137">
        <f t="shared" si="10"/>
        <v>0.2</v>
      </c>
      <c r="M137">
        <v>0</v>
      </c>
      <c r="N137">
        <v>1</v>
      </c>
    </row>
    <row r="138" spans="1:14" x14ac:dyDescent="0.2">
      <c r="A138" s="8">
        <v>5</v>
      </c>
      <c r="B138" s="8">
        <v>8</v>
      </c>
      <c r="C138">
        <v>1</v>
      </c>
      <c r="D138" t="s">
        <v>53</v>
      </c>
      <c r="E138" s="6" t="s">
        <v>482</v>
      </c>
      <c r="F138" t="s">
        <v>264</v>
      </c>
      <c r="G138">
        <v>445</v>
      </c>
      <c r="H138" s="11" cm="1">
        <f t="array" ref="H138">_xlfn.IFNA(MATCH(1,0/COUNTIF($F138,"*"&amp;H$2&amp;TEXT(ROW($1:$207),"[&gt;1]0;")&amp;"*")),0)</f>
        <v>12</v>
      </c>
      <c r="I138" s="11" cm="1">
        <f t="array" ref="I138">_xlfn.IFNA(MATCH(1,0/COUNTIF($F138,"*"&amp;I$2&amp;TEXT(ROW($1:$207),"[&gt;1]0;")&amp;"*")),0)</f>
        <v>36</v>
      </c>
      <c r="J138" s="11" cm="1">
        <f t="array" ref="J138">_xlfn.IFNA(MATCH(1,0/COUNTIF($F138,"*"&amp;J$2&amp;TEXT(ROW($1:$207),"[&gt;1]0;")&amp;"*")),0)</f>
        <v>6</v>
      </c>
      <c r="K138">
        <f>I138/H138</f>
        <v>3</v>
      </c>
      <c r="L138">
        <f t="shared" si="10"/>
        <v>0.5</v>
      </c>
      <c r="M138">
        <v>0</v>
      </c>
      <c r="N138">
        <v>0</v>
      </c>
    </row>
    <row r="139" spans="1:14" x14ac:dyDescent="0.2">
      <c r="A139" s="8">
        <v>5</v>
      </c>
      <c r="B139" s="8">
        <v>9</v>
      </c>
      <c r="C139">
        <v>0.67</v>
      </c>
      <c r="D139" t="s">
        <v>54</v>
      </c>
      <c r="E139" s="6" t="s">
        <v>411</v>
      </c>
      <c r="F139" t="s">
        <v>265</v>
      </c>
      <c r="G139">
        <v>168</v>
      </c>
      <c r="H139" s="11" cm="1">
        <f t="array" ref="H139">_xlfn.IFNA(MATCH(1,0/COUNTIF($F139,"*"&amp;H$2&amp;TEXT(ROW($1:$207),"[&gt;1]0;")&amp;"*")),0)</f>
        <v>12</v>
      </c>
      <c r="I139" s="11" cm="1">
        <f t="array" ref="I139">_xlfn.IFNA(MATCH(1,0/COUNTIF($F139,"*"&amp;I$2&amp;TEXT(ROW($1:$207),"[&gt;1]0;")&amp;"*")),0)</f>
        <v>24</v>
      </c>
      <c r="J139" s="11" cm="1">
        <f t="array" ref="J139">_xlfn.IFNA(MATCH(1,0/COUNTIF($F139,"*"&amp;J$2&amp;TEXT(ROW($1:$207),"[&gt;1]0;")&amp;"*")),0)</f>
        <v>0</v>
      </c>
      <c r="K139">
        <f>I139/H139</f>
        <v>2</v>
      </c>
      <c r="L139">
        <f t="shared" si="10"/>
        <v>0</v>
      </c>
      <c r="M139">
        <v>0</v>
      </c>
      <c r="N139">
        <v>0</v>
      </c>
    </row>
    <row r="140" spans="1:14" x14ac:dyDescent="0.2">
      <c r="A140" s="8">
        <v>5</v>
      </c>
      <c r="B140" s="8">
        <v>10</v>
      </c>
      <c r="C140">
        <v>0.42</v>
      </c>
      <c r="D140" t="s">
        <v>32</v>
      </c>
      <c r="E140" s="13" t="s">
        <v>388</v>
      </c>
      <c r="F140" t="s">
        <v>374</v>
      </c>
      <c r="G140">
        <v>200</v>
      </c>
      <c r="H140" s="11" cm="1">
        <f t="array" ref="H140">_xlfn.IFNA(MATCH(1,0/COUNTIF($F140,"*"&amp;H$2&amp;TEXT(ROW($1:$207),"[&gt;1]0;")&amp;"*")),0)</f>
        <v>13</v>
      </c>
      <c r="I140" s="11" cm="1">
        <f t="array" ref="I140">_xlfn.IFNA(MATCH(1,0/COUNTIF($F140,"*"&amp;I$2&amp;TEXT(ROW($1:$207),"[&gt;1]0;")&amp;"*")),0)</f>
        <v>28</v>
      </c>
      <c r="J140" s="11" cm="1">
        <f t="array" ref="J140">_xlfn.IFNA(MATCH(1,0/COUNTIF($F140,"*"&amp;J$2&amp;TEXT(ROW($1:$207),"[&gt;1]0;")&amp;"*")),0)</f>
        <v>1</v>
      </c>
      <c r="K140">
        <f>I140/H140</f>
        <v>2.1538461538461537</v>
      </c>
      <c r="L140">
        <f t="shared" si="10"/>
        <v>7.6923076923076927E-2</v>
      </c>
      <c r="M140">
        <v>0</v>
      </c>
      <c r="N140">
        <v>0</v>
      </c>
    </row>
    <row r="141" spans="1:14" x14ac:dyDescent="0.2">
      <c r="A141" s="8">
        <v>5</v>
      </c>
      <c r="B141" s="8">
        <v>11</v>
      </c>
      <c r="C141">
        <v>1.19</v>
      </c>
      <c r="D141" t="s">
        <v>25</v>
      </c>
      <c r="E141" s="6" t="s">
        <v>536</v>
      </c>
      <c r="F141" t="s">
        <v>266</v>
      </c>
      <c r="G141">
        <v>226</v>
      </c>
      <c r="H141" s="11" cm="1">
        <f t="array" ref="H141">_xlfn.IFNA(MATCH(1,0/COUNTIF($F141,"*"&amp;H$2&amp;TEXT(ROW($1:$207),"[&gt;1]0;")&amp;"*")),0)</f>
        <v>16</v>
      </c>
      <c r="I141" s="11" cm="1">
        <f t="array" ref="I141">_xlfn.IFNA(MATCH(1,0/COUNTIF($F141,"*"&amp;I$2&amp;TEXT(ROW($1:$207),"[&gt;1]0;")&amp;"*")),0)</f>
        <v>34</v>
      </c>
      <c r="J141" s="11" cm="1">
        <f t="array" ref="J141">_xlfn.IFNA(MATCH(1,0/COUNTIF($F141,"*"&amp;J$2&amp;TEXT(ROW($1:$207),"[&gt;1]0;")&amp;"*")),0)</f>
        <v>0</v>
      </c>
      <c r="K141">
        <f>I141/H141</f>
        <v>2.125</v>
      </c>
      <c r="L141">
        <f t="shared" si="10"/>
        <v>0</v>
      </c>
      <c r="M141">
        <v>0</v>
      </c>
      <c r="N141">
        <v>0</v>
      </c>
    </row>
    <row r="142" spans="1:14" x14ac:dyDescent="0.2">
      <c r="A142" s="8">
        <v>5</v>
      </c>
      <c r="B142" s="8">
        <v>12</v>
      </c>
      <c r="C142">
        <v>1.36</v>
      </c>
      <c r="D142" t="s">
        <v>80</v>
      </c>
      <c r="E142" s="6" t="s">
        <v>600</v>
      </c>
      <c r="F142" t="s">
        <v>599</v>
      </c>
      <c r="G142" s="11">
        <v>152</v>
      </c>
      <c r="H142" s="11" cm="1">
        <f t="array" ref="H142">_xlfn.IFNA(MATCH(1,0/COUNTIF($F142,"*"&amp;H$2&amp;TEXT(ROW($1:$207),"[&gt;1]0;")&amp;"*")),0)</f>
        <v>8</v>
      </c>
      <c r="I142" s="11" cm="1">
        <f t="array" ref="I142">_xlfn.IFNA(MATCH(1,0/COUNTIF($F142,"*"&amp;I$2&amp;TEXT(ROW($1:$207),"[&gt;1]0;")&amp;"*")),0)</f>
        <v>8</v>
      </c>
      <c r="J142">
        <f>H142/G142</f>
        <v>5.2631578947368418E-2</v>
      </c>
      <c r="K142">
        <f>I142/G142</f>
        <v>5.2631578947368418E-2</v>
      </c>
      <c r="L142">
        <f t="shared" si="10"/>
        <v>6.5789473684210523E-3</v>
      </c>
      <c r="M142">
        <v>0</v>
      </c>
      <c r="N142">
        <v>1</v>
      </c>
    </row>
    <row r="143" spans="1:14" x14ac:dyDescent="0.2">
      <c r="A143" s="8">
        <v>5</v>
      </c>
      <c r="B143" s="8">
        <v>13</v>
      </c>
      <c r="C143">
        <v>3.36</v>
      </c>
      <c r="D143" t="s">
        <v>55</v>
      </c>
      <c r="E143" s="6" t="s">
        <v>478</v>
      </c>
      <c r="F143" t="s">
        <v>267</v>
      </c>
      <c r="G143">
        <v>519</v>
      </c>
      <c r="H143" s="11" cm="1">
        <f t="array" ref="H143">_xlfn.IFNA(MATCH(1,0/COUNTIF($F143,"*"&amp;H$2&amp;TEXT(ROW($1:$207),"[&gt;1]0;")&amp;"*")),0)</f>
        <v>14</v>
      </c>
      <c r="I143" s="11" cm="1">
        <f t="array" ref="I143">_xlfn.IFNA(MATCH(1,0/COUNTIF($F143,"*"&amp;I$2&amp;TEXT(ROW($1:$207),"[&gt;1]0;")&amp;"*")),0)</f>
        <v>42</v>
      </c>
      <c r="J143" s="11" cm="1">
        <f t="array" ref="J143">_xlfn.IFNA(MATCH(1,0/COUNTIF($F143,"*"&amp;J$2&amp;TEXT(ROW($1:$207),"[&gt;1]0;")&amp;"*")),0)</f>
        <v>7</v>
      </c>
      <c r="K143">
        <f>I143/H143</f>
        <v>3</v>
      </c>
      <c r="L143">
        <f t="shared" si="10"/>
        <v>0.5</v>
      </c>
      <c r="M143">
        <v>0</v>
      </c>
      <c r="N143">
        <v>0</v>
      </c>
    </row>
    <row r="144" spans="1:14" x14ac:dyDescent="0.2">
      <c r="A144" s="8">
        <v>5</v>
      </c>
      <c r="B144" s="8">
        <v>14</v>
      </c>
      <c r="C144">
        <v>0.45</v>
      </c>
      <c r="D144" t="s">
        <v>81</v>
      </c>
      <c r="E144" s="6" t="s">
        <v>467</v>
      </c>
      <c r="F144" t="s">
        <v>466</v>
      </c>
      <c r="G144">
        <v>166</v>
      </c>
      <c r="H144" s="11" cm="1">
        <f t="array" ref="H144">_xlfn.IFNA(MATCH(1,0/COUNTIF($F144,"*"&amp;H$2&amp;TEXT(ROW($1:$207),"[&gt;1]0;")&amp;"*")),0)</f>
        <v>9</v>
      </c>
      <c r="I144" s="11" cm="1">
        <f t="array" ref="I144">_xlfn.IFNA(MATCH(1,0/COUNTIF($F144,"*"&amp;I$2&amp;TEXT(ROW($1:$207),"[&gt;1]0;")&amp;"*")),0)</f>
        <v>10</v>
      </c>
      <c r="J144" s="11" cm="1">
        <f t="array" ref="J144">_xlfn.IFNA(MATCH(1,0/COUNTIF($F144,"*"&amp;J$2&amp;TEXT(ROW($1:$207),"[&gt;1]0;")&amp;"*")),0)</f>
        <v>3</v>
      </c>
      <c r="K144">
        <f>I144/H144</f>
        <v>1.1111111111111112</v>
      </c>
      <c r="L144">
        <f t="shared" si="10"/>
        <v>0.33333333333333331</v>
      </c>
      <c r="M144">
        <v>0</v>
      </c>
      <c r="N144">
        <v>1</v>
      </c>
    </row>
    <row r="145" spans="1:14" x14ac:dyDescent="0.2">
      <c r="A145" s="8">
        <v>5</v>
      </c>
      <c r="B145" s="8">
        <v>15</v>
      </c>
      <c r="C145">
        <v>0.73</v>
      </c>
      <c r="D145" t="s">
        <v>31</v>
      </c>
      <c r="E145" s="6" t="s">
        <v>418</v>
      </c>
      <c r="F145" t="s">
        <v>269</v>
      </c>
      <c r="G145">
        <v>206</v>
      </c>
      <c r="H145" s="11" cm="1">
        <f t="array" ref="H145">_xlfn.IFNA(MATCH(1,0/COUNTIF($F145,"*"&amp;H$2&amp;TEXT(ROW($1:$207),"[&gt;1]0;")&amp;"*")),0)</f>
        <v>14</v>
      </c>
      <c r="I145" s="11" cm="1">
        <f t="array" ref="I145">_xlfn.IFNA(MATCH(1,0/COUNTIF($F145,"*"&amp;I$2&amp;TEXT(ROW($1:$207),"[&gt;1]0;")&amp;"*")),0)</f>
        <v>22</v>
      </c>
      <c r="J145" s="11" cm="1">
        <f t="array" ref="J145">_xlfn.IFNA(MATCH(1,0/COUNTIF($F145,"*"&amp;J$2&amp;TEXT(ROW($1:$207),"[&gt;1]0;")&amp;"*")),0)</f>
        <v>1</v>
      </c>
      <c r="K145">
        <f>I145/H145</f>
        <v>1.5714285714285714</v>
      </c>
      <c r="L145">
        <f t="shared" si="10"/>
        <v>7.1428571428571425E-2</v>
      </c>
      <c r="M145">
        <v>0</v>
      </c>
      <c r="N145">
        <v>1</v>
      </c>
    </row>
    <row r="146" spans="1:14" x14ac:dyDescent="0.2">
      <c r="A146" s="8">
        <v>5</v>
      </c>
      <c r="B146" s="8">
        <v>16</v>
      </c>
      <c r="C146">
        <v>0.6</v>
      </c>
      <c r="D146" t="s">
        <v>37</v>
      </c>
      <c r="E146" s="6" t="s">
        <v>586</v>
      </c>
      <c r="F146" t="s">
        <v>273</v>
      </c>
      <c r="G146" s="11">
        <v>198</v>
      </c>
      <c r="H146" s="11" cm="1">
        <f t="array" ref="H146">_xlfn.IFNA(MATCH(1,0/COUNTIF($F146,"*"&amp;H$2&amp;TEXT(ROW($1:$207),"[&gt;1]0;")&amp;"*")),0)</f>
        <v>14</v>
      </c>
      <c r="I146" s="11" cm="1">
        <f t="array" ref="I146">_xlfn.IFNA(MATCH(1,0/COUNTIF($F146,"*"&amp;I$2&amp;TEXT(ROW($1:$207),"[&gt;1]0;")&amp;"*")),0)</f>
        <v>30</v>
      </c>
      <c r="J146">
        <f>H146/G146</f>
        <v>7.0707070707070704E-2</v>
      </c>
      <c r="K146">
        <f>I146/G146</f>
        <v>0.15151515151515152</v>
      </c>
      <c r="L146">
        <f t="shared" si="10"/>
        <v>5.0505050505050501E-3</v>
      </c>
      <c r="M146">
        <v>0</v>
      </c>
      <c r="N146">
        <v>0</v>
      </c>
    </row>
    <row r="147" spans="1:14" x14ac:dyDescent="0.2">
      <c r="A147" s="8">
        <v>5</v>
      </c>
      <c r="B147" s="8">
        <v>17</v>
      </c>
      <c r="C147">
        <v>4.46</v>
      </c>
      <c r="D147" t="s">
        <v>61</v>
      </c>
      <c r="E147" s="6" t="s">
        <v>488</v>
      </c>
      <c r="F147" t="s">
        <v>274</v>
      </c>
      <c r="G147">
        <v>593</v>
      </c>
      <c r="H147" s="11" cm="1">
        <f t="array" ref="H147">_xlfn.IFNA(MATCH(1,0/COUNTIF($F147,"*"&amp;H$2&amp;TEXT(ROW($1:$207),"[&gt;1]0;")&amp;"*")),0)</f>
        <v>16</v>
      </c>
      <c r="I147" s="11" cm="1">
        <f t="array" ref="I147">_xlfn.IFNA(MATCH(1,0/COUNTIF($F147,"*"&amp;I$2&amp;TEXT(ROW($1:$207),"[&gt;1]0;")&amp;"*")),0)</f>
        <v>48</v>
      </c>
      <c r="J147" s="11" cm="1">
        <f t="array" ref="J147">_xlfn.IFNA(MATCH(1,0/COUNTIF($F147,"*"&amp;J$2&amp;TEXT(ROW($1:$207),"[&gt;1]0;")&amp;"*")),0)</f>
        <v>8</v>
      </c>
      <c r="K147">
        <f t="shared" ref="K147:K155" si="11">I147/H147</f>
        <v>3</v>
      </c>
      <c r="L147">
        <f t="shared" si="10"/>
        <v>0.5</v>
      </c>
      <c r="M147">
        <v>0</v>
      </c>
      <c r="N147">
        <v>0</v>
      </c>
    </row>
    <row r="148" spans="1:14" x14ac:dyDescent="0.2">
      <c r="A148" s="8">
        <v>5</v>
      </c>
      <c r="B148" s="8">
        <v>18</v>
      </c>
      <c r="C148">
        <v>4.84</v>
      </c>
      <c r="D148" t="s">
        <v>65</v>
      </c>
      <c r="E148" s="6" t="s">
        <v>487</v>
      </c>
      <c r="F148" t="s">
        <v>278</v>
      </c>
      <c r="G148">
        <v>667</v>
      </c>
      <c r="H148" s="11" cm="1">
        <f t="array" ref="H148">_xlfn.IFNA(MATCH(1,0/COUNTIF($F148,"*"&amp;H$2&amp;TEXT(ROW($1:$207),"[&gt;1]0;")&amp;"*")),0)</f>
        <v>18</v>
      </c>
      <c r="I148" s="11" cm="1">
        <f t="array" ref="I148">_xlfn.IFNA(MATCH(1,0/COUNTIF($F148,"*"&amp;I$2&amp;TEXT(ROW($1:$207),"[&gt;1]0;")&amp;"*")),0)</f>
        <v>54</v>
      </c>
      <c r="J148" s="11" cm="1">
        <f t="array" ref="J148">_xlfn.IFNA(MATCH(1,0/COUNTIF($F148,"*"&amp;J$2&amp;TEXT(ROW($1:$207),"[&gt;1]0;")&amp;"*")),0)</f>
        <v>9</v>
      </c>
      <c r="K148">
        <f t="shared" si="11"/>
        <v>3</v>
      </c>
      <c r="L148">
        <f t="shared" si="10"/>
        <v>0.5</v>
      </c>
      <c r="M148">
        <v>0</v>
      </c>
      <c r="N148">
        <v>0</v>
      </c>
    </row>
    <row r="149" spans="1:14" x14ac:dyDescent="0.2">
      <c r="A149" s="8">
        <v>5</v>
      </c>
      <c r="B149" s="8">
        <v>19</v>
      </c>
      <c r="C149">
        <v>4.8499999999999996</v>
      </c>
      <c r="D149" t="s">
        <v>65</v>
      </c>
      <c r="E149" s="6" t="s">
        <v>487</v>
      </c>
      <c r="F149" t="s">
        <v>278</v>
      </c>
      <c r="G149">
        <v>667</v>
      </c>
      <c r="H149" s="11" cm="1">
        <f t="array" ref="H149">_xlfn.IFNA(MATCH(1,0/COUNTIF($F149,"*"&amp;H$2&amp;TEXT(ROW($1:$207),"[&gt;1]0;")&amp;"*")),0)</f>
        <v>18</v>
      </c>
      <c r="I149" s="11" cm="1">
        <f t="array" ref="I149">_xlfn.IFNA(MATCH(1,0/COUNTIF($F149,"*"&amp;I$2&amp;TEXT(ROW($1:$207),"[&gt;1]0;")&amp;"*")),0)</f>
        <v>54</v>
      </c>
      <c r="J149" s="11" cm="1">
        <f t="array" ref="J149">_xlfn.IFNA(MATCH(1,0/COUNTIF($F149,"*"&amp;J$2&amp;TEXT(ROW($1:$207),"[&gt;1]0;")&amp;"*")),0)</f>
        <v>9</v>
      </c>
      <c r="K149">
        <f t="shared" si="11"/>
        <v>3</v>
      </c>
      <c r="L149">
        <f t="shared" si="10"/>
        <v>0.5</v>
      </c>
      <c r="M149">
        <v>0</v>
      </c>
      <c r="N149">
        <v>0</v>
      </c>
    </row>
    <row r="150" spans="1:14" x14ac:dyDescent="0.2">
      <c r="A150" s="8">
        <v>5</v>
      </c>
      <c r="B150" s="8">
        <v>20</v>
      </c>
      <c r="C150">
        <v>5.38</v>
      </c>
      <c r="D150" t="s">
        <v>61</v>
      </c>
      <c r="E150" s="6" t="s">
        <v>488</v>
      </c>
      <c r="F150" t="s">
        <v>274</v>
      </c>
      <c r="G150">
        <v>593</v>
      </c>
      <c r="H150" s="11" cm="1">
        <f t="array" ref="H150">_xlfn.IFNA(MATCH(1,0/COUNTIF($F150,"*"&amp;H$2&amp;TEXT(ROW($1:$207),"[&gt;1]0;")&amp;"*")),0)</f>
        <v>16</v>
      </c>
      <c r="I150" s="11" cm="1">
        <f t="array" ref="I150">_xlfn.IFNA(MATCH(1,0/COUNTIF($F150,"*"&amp;I$2&amp;TEXT(ROW($1:$207),"[&gt;1]0;")&amp;"*")),0)</f>
        <v>48</v>
      </c>
      <c r="J150" s="11" cm="1">
        <f t="array" ref="J150">_xlfn.IFNA(MATCH(1,0/COUNTIF($F150,"*"&amp;J$2&amp;TEXT(ROW($1:$207),"[&gt;1]0;")&amp;"*")),0)</f>
        <v>8</v>
      </c>
      <c r="K150">
        <f t="shared" si="11"/>
        <v>3</v>
      </c>
      <c r="L150">
        <f t="shared" si="10"/>
        <v>0.5</v>
      </c>
      <c r="M150">
        <v>0</v>
      </c>
      <c r="N150">
        <v>0</v>
      </c>
    </row>
    <row r="151" spans="1:14" x14ac:dyDescent="0.2">
      <c r="A151" s="8">
        <v>5</v>
      </c>
      <c r="B151" s="8">
        <v>21</v>
      </c>
      <c r="C151">
        <v>0.43</v>
      </c>
      <c r="D151" t="s">
        <v>88</v>
      </c>
      <c r="E151" s="6" t="s">
        <v>404</v>
      </c>
      <c r="F151" t="s">
        <v>403</v>
      </c>
      <c r="G151">
        <v>270</v>
      </c>
      <c r="H151" s="11" cm="1">
        <f t="array" ref="H151">_xlfn.IFNA(MATCH(1,0/COUNTIF($F151,"*"&amp;H$2&amp;TEXT(ROW($1:$207),"[&gt;1]0;")&amp;"*")),0)</f>
        <v>18</v>
      </c>
      <c r="I151" s="11" cm="1">
        <f t="array" ref="I151">_xlfn.IFNA(MATCH(1,0/COUNTIF($F151,"*"&amp;I$2&amp;TEXT(ROW($1:$207),"[&gt;1]0;")&amp;"*")),0)</f>
        <v>38</v>
      </c>
      <c r="J151" s="11" cm="1">
        <f t="array" ref="J151">_xlfn.IFNA(MATCH(1,0/COUNTIF($F151,"*"&amp;J$2&amp;TEXT(ROW($1:$207),"[&gt;1]0;")&amp;"*")),0)</f>
        <v>1</v>
      </c>
      <c r="K151">
        <f t="shared" si="11"/>
        <v>2.1111111111111112</v>
      </c>
      <c r="L151">
        <f t="shared" si="10"/>
        <v>5.5555555555555552E-2</v>
      </c>
      <c r="M151">
        <v>0</v>
      </c>
      <c r="N151">
        <v>0</v>
      </c>
    </row>
    <row r="152" spans="1:14" x14ac:dyDescent="0.2">
      <c r="A152" s="8">
        <v>5</v>
      </c>
      <c r="B152" s="8">
        <v>22</v>
      </c>
      <c r="C152">
        <v>6.76</v>
      </c>
      <c r="D152" t="s">
        <v>65</v>
      </c>
      <c r="E152" s="6" t="s">
        <v>487</v>
      </c>
      <c r="F152" t="s">
        <v>278</v>
      </c>
      <c r="G152">
        <v>667</v>
      </c>
      <c r="H152" s="11" cm="1">
        <f t="array" ref="H152">_xlfn.IFNA(MATCH(1,0/COUNTIF($F152,"*"&amp;H$2&amp;TEXT(ROW($1:$207),"[&gt;1]0;")&amp;"*")),0)</f>
        <v>18</v>
      </c>
      <c r="I152" s="11" cm="1">
        <f t="array" ref="I152">_xlfn.IFNA(MATCH(1,0/COUNTIF($F152,"*"&amp;I$2&amp;TEXT(ROW($1:$207),"[&gt;1]0;")&amp;"*")),0)</f>
        <v>54</v>
      </c>
      <c r="J152" s="11" cm="1">
        <f t="array" ref="J152">_xlfn.IFNA(MATCH(1,0/COUNTIF($F152,"*"&amp;J$2&amp;TEXT(ROW($1:$207),"[&gt;1]0;")&amp;"*")),0)</f>
        <v>9</v>
      </c>
      <c r="K152">
        <f t="shared" si="11"/>
        <v>3</v>
      </c>
      <c r="L152">
        <f t="shared" si="10"/>
        <v>0.5</v>
      </c>
      <c r="M152">
        <v>0</v>
      </c>
      <c r="N152">
        <v>0</v>
      </c>
    </row>
    <row r="153" spans="1:14" x14ac:dyDescent="0.2">
      <c r="A153" s="8">
        <v>5</v>
      </c>
      <c r="B153" s="8">
        <v>23</v>
      </c>
      <c r="C153">
        <v>8.0399999999999991</v>
      </c>
      <c r="D153" t="s">
        <v>65</v>
      </c>
      <c r="E153" s="6" t="s">
        <v>487</v>
      </c>
      <c r="F153" t="s">
        <v>278</v>
      </c>
      <c r="G153">
        <v>667</v>
      </c>
      <c r="H153" s="11" cm="1">
        <f t="array" ref="H153">_xlfn.IFNA(MATCH(1,0/COUNTIF($F153,"*"&amp;H$2&amp;TEXT(ROW($1:$207),"[&gt;1]0;")&amp;"*")),0)</f>
        <v>18</v>
      </c>
      <c r="I153" s="11" cm="1">
        <f t="array" ref="I153">_xlfn.IFNA(MATCH(1,0/COUNTIF($F153,"*"&amp;I$2&amp;TEXT(ROW($1:$207),"[&gt;1]0;")&amp;"*")),0)</f>
        <v>54</v>
      </c>
      <c r="J153" s="11" cm="1">
        <f t="array" ref="J153">_xlfn.IFNA(MATCH(1,0/COUNTIF($F153,"*"&amp;J$2&amp;TEXT(ROW($1:$207),"[&gt;1]0;")&amp;"*")),0)</f>
        <v>9</v>
      </c>
      <c r="K153">
        <f t="shared" si="11"/>
        <v>3</v>
      </c>
      <c r="L153">
        <f t="shared" si="10"/>
        <v>0.5</v>
      </c>
      <c r="M153">
        <v>0</v>
      </c>
      <c r="N153">
        <v>0</v>
      </c>
    </row>
    <row r="154" spans="1:14" x14ac:dyDescent="0.2">
      <c r="A154" s="8">
        <v>5</v>
      </c>
      <c r="B154" s="8">
        <v>24</v>
      </c>
      <c r="C154">
        <v>1.62</v>
      </c>
      <c r="D154" t="s">
        <v>66</v>
      </c>
      <c r="E154" s="6" t="s">
        <v>459</v>
      </c>
      <c r="F154" t="s">
        <v>460</v>
      </c>
      <c r="G154">
        <v>281</v>
      </c>
      <c r="H154" s="11" cm="1">
        <f t="array" ref="H154">_xlfn.IFNA(MATCH(1,0/COUNTIF($F154,"*"&amp;H$2&amp;TEXT(ROW($1:$207),"[&gt;1]0;")&amp;"*")),0)</f>
        <v>18</v>
      </c>
      <c r="I154" s="11" cm="1">
        <f t="array" ref="I154">_xlfn.IFNA(MATCH(1,0/COUNTIF($F154,"*"&amp;I$2&amp;TEXT(ROW($1:$207),"[&gt;1]0;")&amp;"*")),0)</f>
        <v>35</v>
      </c>
      <c r="J154" s="11" cm="1">
        <f t="array" ref="J154">_xlfn.IFNA(MATCH(1,0/COUNTIF($F154,"*"&amp;J$2&amp;TEXT(ROW($1:$207),"[&gt;1]0;")&amp;"*")),0)</f>
        <v>1</v>
      </c>
      <c r="K154">
        <f t="shared" si="11"/>
        <v>1.9444444444444444</v>
      </c>
      <c r="L154">
        <f t="shared" si="10"/>
        <v>5.5555555555555552E-2</v>
      </c>
      <c r="M154">
        <v>0</v>
      </c>
      <c r="N154">
        <v>0</v>
      </c>
    </row>
    <row r="155" spans="1:14" x14ac:dyDescent="0.2">
      <c r="A155" s="8">
        <v>5</v>
      </c>
      <c r="B155" s="8">
        <v>25</v>
      </c>
      <c r="C155">
        <v>7.15</v>
      </c>
      <c r="D155" t="s">
        <v>65</v>
      </c>
      <c r="E155" s="6" t="s">
        <v>487</v>
      </c>
      <c r="F155" t="s">
        <v>278</v>
      </c>
      <c r="G155">
        <v>667</v>
      </c>
      <c r="H155" s="11" cm="1">
        <f t="array" ref="H155">_xlfn.IFNA(MATCH(1,0/COUNTIF($F155,"*"&amp;H$2&amp;TEXT(ROW($1:$207),"[&gt;1]0;")&amp;"*")),0)</f>
        <v>18</v>
      </c>
      <c r="I155" s="11" cm="1">
        <f t="array" ref="I155">_xlfn.IFNA(MATCH(1,0/COUNTIF($F155,"*"&amp;I$2&amp;TEXT(ROW($1:$207),"[&gt;1]0;")&amp;"*")),0)</f>
        <v>54</v>
      </c>
      <c r="J155" s="11" cm="1">
        <f t="array" ref="J155">_xlfn.IFNA(MATCH(1,0/COUNTIF($F155,"*"&amp;J$2&amp;TEXT(ROW($1:$207),"[&gt;1]0;")&amp;"*")),0)</f>
        <v>9</v>
      </c>
      <c r="K155">
        <f t="shared" si="11"/>
        <v>3</v>
      </c>
      <c r="L155">
        <f t="shared" si="10"/>
        <v>0.5</v>
      </c>
      <c r="M155">
        <v>0</v>
      </c>
      <c r="N155">
        <v>0</v>
      </c>
    </row>
    <row r="156" spans="1:14" x14ac:dyDescent="0.2">
      <c r="A156" s="8">
        <v>5</v>
      </c>
      <c r="B156" s="8">
        <v>26</v>
      </c>
      <c r="C156">
        <v>10.24</v>
      </c>
      <c r="D156" t="s">
        <v>89</v>
      </c>
      <c r="E156" s="6" t="s">
        <v>583</v>
      </c>
      <c r="F156" t="s">
        <v>582</v>
      </c>
      <c r="G156" s="11">
        <v>890</v>
      </c>
      <c r="H156" s="11" cm="1">
        <f t="array" ref="H156">_xlfn.IFNA(MATCH(1,0/COUNTIF($F156,"*"&amp;H$2&amp;TEXT(ROW($1:$207),"[&gt;1]0;")&amp;"*")),0)</f>
        <v>24</v>
      </c>
      <c r="I156" s="11" cm="1">
        <f t="array" ref="I156">_xlfn.IFNA(MATCH(1,0/COUNTIF($F156,"*"&amp;I$2&amp;TEXT(ROW($1:$207),"[&gt;1]0;")&amp;"*")),0)</f>
        <v>72</v>
      </c>
      <c r="J156">
        <f>H156/G156</f>
        <v>2.6966292134831461E-2</v>
      </c>
      <c r="K156">
        <f>I156/G156</f>
        <v>8.0898876404494377E-2</v>
      </c>
      <c r="L156">
        <f t="shared" si="10"/>
        <v>1.1235955056179776E-3</v>
      </c>
      <c r="M156">
        <v>0</v>
      </c>
      <c r="N156">
        <v>0</v>
      </c>
    </row>
    <row r="157" spans="1:14" x14ac:dyDescent="0.2">
      <c r="A157" s="8">
        <v>5</v>
      </c>
      <c r="B157" s="8">
        <v>27</v>
      </c>
      <c r="C157">
        <v>3.08</v>
      </c>
      <c r="D157" t="s">
        <v>89</v>
      </c>
      <c r="E157" s="6" t="s">
        <v>583</v>
      </c>
      <c r="F157" t="s">
        <v>582</v>
      </c>
      <c r="G157" s="11">
        <v>890</v>
      </c>
      <c r="H157" s="11" cm="1">
        <f t="array" ref="H157">_xlfn.IFNA(MATCH(1,0/COUNTIF($F157,"*"&amp;H$2&amp;TEXT(ROW($1:$207),"[&gt;1]0;")&amp;"*")),0)</f>
        <v>24</v>
      </c>
      <c r="I157" s="11" cm="1">
        <f t="array" ref="I157">_xlfn.IFNA(MATCH(1,0/COUNTIF($F157,"*"&amp;I$2&amp;TEXT(ROW($1:$207),"[&gt;1]0;")&amp;"*")),0)</f>
        <v>72</v>
      </c>
      <c r="J157">
        <f>H157/G157</f>
        <v>2.6966292134831461E-2</v>
      </c>
      <c r="K157">
        <f>I157/G157</f>
        <v>8.0898876404494377E-2</v>
      </c>
      <c r="L157">
        <f t="shared" si="10"/>
        <v>1.1235955056179776E-3</v>
      </c>
      <c r="M157">
        <v>0</v>
      </c>
      <c r="N157">
        <v>0</v>
      </c>
    </row>
    <row r="158" spans="1:14" x14ac:dyDescent="0.2">
      <c r="A158" s="8">
        <v>5</v>
      </c>
      <c r="B158" s="8">
        <v>28</v>
      </c>
      <c r="C158">
        <v>11.55</v>
      </c>
      <c r="D158" t="s">
        <v>89</v>
      </c>
      <c r="E158" s="6" t="s">
        <v>583</v>
      </c>
      <c r="F158" t="s">
        <v>582</v>
      </c>
      <c r="G158" s="11">
        <v>890</v>
      </c>
      <c r="H158" s="11" cm="1">
        <f t="array" ref="H158">_xlfn.IFNA(MATCH(1,0/COUNTIF($F158,"*"&amp;H$2&amp;TEXT(ROW($1:$207),"[&gt;1]0;")&amp;"*")),0)</f>
        <v>24</v>
      </c>
      <c r="I158" s="11" cm="1">
        <f t="array" ref="I158">_xlfn.IFNA(MATCH(1,0/COUNTIF($F158,"*"&amp;I$2&amp;TEXT(ROW($1:$207),"[&gt;1]0;")&amp;"*")),0)</f>
        <v>72</v>
      </c>
      <c r="J158">
        <f>H158/G158</f>
        <v>2.6966292134831461E-2</v>
      </c>
      <c r="K158">
        <f>I158/G158</f>
        <v>8.0898876404494377E-2</v>
      </c>
      <c r="L158">
        <f t="shared" si="10"/>
        <v>1.1235955056179776E-3</v>
      </c>
      <c r="M158">
        <v>0</v>
      </c>
      <c r="N158">
        <v>0</v>
      </c>
    </row>
    <row r="159" spans="1:14" x14ac:dyDescent="0.2">
      <c r="A159" s="8">
        <v>5</v>
      </c>
      <c r="B159" s="8">
        <v>29</v>
      </c>
      <c r="C159">
        <v>10.9</v>
      </c>
      <c r="D159" t="s">
        <v>89</v>
      </c>
      <c r="E159" s="6" t="s">
        <v>583</v>
      </c>
      <c r="F159" t="s">
        <v>582</v>
      </c>
      <c r="G159" s="11">
        <v>890</v>
      </c>
      <c r="H159" s="11" cm="1">
        <f t="array" ref="H159">_xlfn.IFNA(MATCH(1,0/COUNTIF($F159,"*"&amp;H$2&amp;TEXT(ROW($1:$207),"[&gt;1]0;")&amp;"*")),0)</f>
        <v>24</v>
      </c>
      <c r="I159" s="11" cm="1">
        <f t="array" ref="I159">_xlfn.IFNA(MATCH(1,0/COUNTIF($F159,"*"&amp;I$2&amp;TEXT(ROW($1:$207),"[&gt;1]0;")&amp;"*")),0)</f>
        <v>72</v>
      </c>
      <c r="J159">
        <f>H159/G159</f>
        <v>2.6966292134831461E-2</v>
      </c>
      <c r="K159">
        <f>I159/G159</f>
        <v>8.0898876404494377E-2</v>
      </c>
      <c r="L159">
        <f t="shared" si="10"/>
        <v>1.1235955056179776E-3</v>
      </c>
      <c r="M159">
        <v>0</v>
      </c>
      <c r="N159">
        <v>0</v>
      </c>
    </row>
    <row r="160" spans="1:14" x14ac:dyDescent="0.2">
      <c r="A160" s="8">
        <v>5</v>
      </c>
      <c r="B160" s="8">
        <v>30</v>
      </c>
      <c r="C160">
        <v>5.66</v>
      </c>
      <c r="D160" t="s">
        <v>89</v>
      </c>
      <c r="E160" s="6" t="s">
        <v>583</v>
      </c>
      <c r="F160" t="s">
        <v>582</v>
      </c>
      <c r="G160" s="11">
        <v>890</v>
      </c>
      <c r="H160" s="11" cm="1">
        <f t="array" ref="H160">_xlfn.IFNA(MATCH(1,0/COUNTIF($F160,"*"&amp;H$2&amp;TEXT(ROW($1:$207),"[&gt;1]0;")&amp;"*")),0)</f>
        <v>24</v>
      </c>
      <c r="I160" s="11" cm="1">
        <f t="array" ref="I160">_xlfn.IFNA(MATCH(1,0/COUNTIF($F160,"*"&amp;I$2&amp;TEXT(ROW($1:$207),"[&gt;1]0;")&amp;"*")),0)</f>
        <v>72</v>
      </c>
      <c r="J160">
        <f>H160/G160</f>
        <v>2.6966292134831461E-2</v>
      </c>
      <c r="K160">
        <f>I160/G160</f>
        <v>8.0898876404494377E-2</v>
      </c>
      <c r="L160">
        <f t="shared" si="10"/>
        <v>1.1235955056179776E-3</v>
      </c>
      <c r="M160">
        <v>0</v>
      </c>
      <c r="N160">
        <v>0</v>
      </c>
    </row>
    <row r="162" spans="1:14" x14ac:dyDescent="0.2">
      <c r="A162" s="8">
        <v>6</v>
      </c>
      <c r="B162" s="9" t="s">
        <v>12</v>
      </c>
      <c r="C162" t="s">
        <v>13</v>
      </c>
      <c r="D162" t="s">
        <v>67</v>
      </c>
      <c r="E162" s="6" t="s">
        <v>376</v>
      </c>
      <c r="F162" t="s">
        <v>68</v>
      </c>
      <c r="G162" t="s">
        <v>69</v>
      </c>
      <c r="H162" t="s">
        <v>364</v>
      </c>
      <c r="I162" t="s">
        <v>365</v>
      </c>
      <c r="J162" t="s">
        <v>366</v>
      </c>
      <c r="K162" t="s">
        <v>71</v>
      </c>
      <c r="L162" t="s">
        <v>72</v>
      </c>
      <c r="M162" t="s">
        <v>360</v>
      </c>
      <c r="N162" t="s">
        <v>73</v>
      </c>
    </row>
    <row r="163" spans="1:14" x14ac:dyDescent="0.2">
      <c r="A163" s="8">
        <v>6</v>
      </c>
      <c r="B163" s="8">
        <v>1</v>
      </c>
      <c r="C163">
        <v>0.95</v>
      </c>
      <c r="D163" t="s">
        <v>288</v>
      </c>
      <c r="E163" s="6" t="s">
        <v>493</v>
      </c>
      <c r="F163" t="s">
        <v>492</v>
      </c>
      <c r="G163">
        <v>72</v>
      </c>
      <c r="H163" s="11" cm="1">
        <f t="array" ref="H163">_xlfn.IFNA(MATCH(1,0/COUNTIF($F163,"*"&amp;H$2&amp;TEXT(ROW($1:$207),"[&gt;1]0;")&amp;"*")),0)</f>
        <v>4</v>
      </c>
      <c r="I163" s="11" cm="1">
        <f t="array" ref="I163">_xlfn.IFNA(MATCH(1,0/COUNTIF($F163,"*"&amp;I$2&amp;TEXT(ROW($1:$207),"[&gt;1]0;")&amp;"*")),0)</f>
        <v>8</v>
      </c>
      <c r="J163" s="11" cm="1">
        <f t="array" ref="J163">_xlfn.IFNA(MATCH(1,0/COUNTIF($F163,"*"&amp;J$2&amp;TEXT(ROW($1:$207),"[&gt;1]0;")&amp;"*")),0)</f>
        <v>1</v>
      </c>
      <c r="K163">
        <f t="shared" ref="K163:K168" si="12">I163/H163</f>
        <v>2</v>
      </c>
      <c r="L163">
        <f t="shared" ref="L163:L192" si="13">J163/H163</f>
        <v>0.25</v>
      </c>
      <c r="M163">
        <v>1</v>
      </c>
      <c r="N163">
        <v>0</v>
      </c>
    </row>
    <row r="164" spans="1:14" x14ac:dyDescent="0.2">
      <c r="A164" s="8">
        <v>6</v>
      </c>
      <c r="B164" s="8">
        <v>2</v>
      </c>
      <c r="C164">
        <v>0.53</v>
      </c>
      <c r="D164" t="s">
        <v>14</v>
      </c>
      <c r="E164" s="6" t="s">
        <v>507</v>
      </c>
      <c r="F164" t="s">
        <v>260</v>
      </c>
      <c r="G164">
        <v>170</v>
      </c>
      <c r="H164" s="11" cm="1">
        <f t="array" ref="H164">_xlfn.IFNA(MATCH(1,0/COUNTIF($F164,"*"&amp;H$2&amp;TEXT(ROW($1:$207),"[&gt;1]0;")&amp;"*")),0)</f>
        <v>12</v>
      </c>
      <c r="I164" s="11" cm="1">
        <f t="array" ref="I164">_xlfn.IFNA(MATCH(1,0/COUNTIF($F164,"*"&amp;I$2&amp;TEXT(ROW($1:$207),"[&gt;1]0;")&amp;"*")),0)</f>
        <v>26</v>
      </c>
      <c r="J164" s="11" cm="1">
        <f t="array" ref="J164">_xlfn.IFNA(MATCH(1,0/COUNTIF($F164,"*"&amp;J$2&amp;TEXT(ROW($1:$207),"[&gt;1]0;")&amp;"*")),0)</f>
        <v>0</v>
      </c>
      <c r="K164">
        <f t="shared" si="12"/>
        <v>2.1666666666666665</v>
      </c>
      <c r="L164">
        <f t="shared" si="13"/>
        <v>0</v>
      </c>
      <c r="M164">
        <v>0</v>
      </c>
      <c r="N164">
        <v>0</v>
      </c>
    </row>
    <row r="165" spans="1:14" x14ac:dyDescent="0.2">
      <c r="A165" s="8">
        <v>6</v>
      </c>
      <c r="B165" s="8">
        <v>3</v>
      </c>
      <c r="C165">
        <v>2.37</v>
      </c>
      <c r="D165" t="s">
        <v>79</v>
      </c>
      <c r="E165" s="13" t="s">
        <v>386</v>
      </c>
      <c r="F165" s="10" t="s">
        <v>373</v>
      </c>
      <c r="G165">
        <v>144</v>
      </c>
      <c r="H165" s="11" cm="1">
        <f t="array" ref="H165">_xlfn.IFNA(MATCH(1,0/COUNTIF($F165,"*"&amp;H$2&amp;TEXT(ROW($1:$207),"[&gt;1]0;")&amp;"*")),0)</f>
        <v>6</v>
      </c>
      <c r="I165" s="11" cm="1">
        <f t="array" ref="I165">_xlfn.IFNA(MATCH(1,0/COUNTIF($F165,"*"&amp;I$2&amp;TEXT(ROW($1:$207),"[&gt;1]0;")&amp;"*")),0)</f>
        <v>8</v>
      </c>
      <c r="J165" s="11" cm="1">
        <f t="array" ref="J165">_xlfn.IFNA(MATCH(1,0/COUNTIF($F165,"*"&amp;J$2&amp;TEXT(ROW($1:$207),"[&gt;1]0;")&amp;"*")),0)</f>
        <v>4</v>
      </c>
      <c r="K165">
        <f t="shared" si="12"/>
        <v>1.3333333333333333</v>
      </c>
      <c r="L165">
        <f t="shared" si="13"/>
        <v>0.66666666666666663</v>
      </c>
      <c r="M165">
        <v>1</v>
      </c>
      <c r="N165">
        <v>0</v>
      </c>
    </row>
    <row r="166" spans="1:14" x14ac:dyDescent="0.2">
      <c r="A166" s="8">
        <v>6</v>
      </c>
      <c r="B166" s="8">
        <v>4</v>
      </c>
      <c r="C166">
        <v>0.73</v>
      </c>
      <c r="D166" t="s">
        <v>105</v>
      </c>
      <c r="E166" s="14"/>
      <c r="F166" t="s">
        <v>373</v>
      </c>
      <c r="G166">
        <v>144</v>
      </c>
      <c r="H166" s="11" cm="1">
        <f t="array" ref="H166">_xlfn.IFNA(MATCH(1,0/COUNTIF($F166,"*"&amp;H$2&amp;TEXT(ROW($1:$207),"[&gt;1]0;")&amp;"*")),0)</f>
        <v>6</v>
      </c>
      <c r="I166" s="11" cm="1">
        <f t="array" ref="I166">_xlfn.IFNA(MATCH(1,0/COUNTIF($F166,"*"&amp;I$2&amp;TEXT(ROW($1:$207),"[&gt;1]0;")&amp;"*")),0)</f>
        <v>8</v>
      </c>
      <c r="J166" s="11" cm="1">
        <f t="array" ref="J166">_xlfn.IFNA(MATCH(1,0/COUNTIF($F166,"*"&amp;J$2&amp;TEXT(ROW($1:$207),"[&gt;1]0;")&amp;"*")),0)</f>
        <v>4</v>
      </c>
      <c r="K166">
        <f t="shared" si="12"/>
        <v>1.3333333333333333</v>
      </c>
      <c r="L166">
        <f t="shared" si="13"/>
        <v>0.66666666666666663</v>
      </c>
      <c r="M166">
        <v>1</v>
      </c>
      <c r="N166">
        <v>0</v>
      </c>
    </row>
    <row r="167" spans="1:14" x14ac:dyDescent="0.2">
      <c r="A167" s="8">
        <v>6</v>
      </c>
      <c r="B167" s="8">
        <v>5</v>
      </c>
      <c r="C167">
        <v>1.38</v>
      </c>
      <c r="D167" t="s">
        <v>92</v>
      </c>
      <c r="E167" s="14"/>
      <c r="F167" t="s">
        <v>373</v>
      </c>
      <c r="G167">
        <v>144</v>
      </c>
      <c r="H167" s="11" cm="1">
        <f t="array" ref="H167">_xlfn.IFNA(MATCH(1,0/COUNTIF($F167,"*"&amp;H$2&amp;TEXT(ROW($1:$207),"[&gt;1]0;")&amp;"*")),0)</f>
        <v>6</v>
      </c>
      <c r="I167" s="11" cm="1">
        <f t="array" ref="I167">_xlfn.IFNA(MATCH(1,0/COUNTIF($F167,"*"&amp;I$2&amp;TEXT(ROW($1:$207),"[&gt;1]0;")&amp;"*")),0)</f>
        <v>8</v>
      </c>
      <c r="J167" s="11" cm="1">
        <f t="array" ref="J167">_xlfn.IFNA(MATCH(1,0/COUNTIF($F167,"*"&amp;J$2&amp;TEXT(ROW($1:$207),"[&gt;1]0;")&amp;"*")),0)</f>
        <v>4</v>
      </c>
      <c r="K167">
        <f t="shared" si="12"/>
        <v>1.3333333333333333</v>
      </c>
      <c r="L167">
        <f t="shared" si="13"/>
        <v>0.66666666666666663</v>
      </c>
      <c r="M167">
        <v>1</v>
      </c>
      <c r="N167">
        <v>0</v>
      </c>
    </row>
    <row r="168" spans="1:14" x14ac:dyDescent="0.2">
      <c r="A168" s="8">
        <v>6</v>
      </c>
      <c r="B168" s="8">
        <v>6</v>
      </c>
      <c r="C168">
        <v>0.53</v>
      </c>
      <c r="D168" t="s">
        <v>51</v>
      </c>
      <c r="E168" s="6" t="s">
        <v>472</v>
      </c>
      <c r="F168" t="s">
        <v>261</v>
      </c>
      <c r="G168">
        <v>190</v>
      </c>
      <c r="H168" s="11" cm="1">
        <f t="array" ref="H168">_xlfn.IFNA(MATCH(1,0/COUNTIF($F168,"*"&amp;H$2&amp;TEXT(ROW($1:$207),"[&gt;1]0;")&amp;"*")),0)</f>
        <v>14</v>
      </c>
      <c r="I168" s="11" cm="1">
        <f t="array" ref="I168">_xlfn.IFNA(MATCH(1,0/COUNTIF($F168,"*"&amp;I$2&amp;TEXT(ROW($1:$207),"[&gt;1]0;")&amp;"*")),0)</f>
        <v>22</v>
      </c>
      <c r="J168" s="11" cm="1">
        <f t="array" ref="J168">_xlfn.IFNA(MATCH(1,0/COUNTIF($F168,"*"&amp;J$2&amp;TEXT(ROW($1:$207),"[&gt;1]0;")&amp;"*")),0)</f>
        <v>0</v>
      </c>
      <c r="K168">
        <f t="shared" si="12"/>
        <v>1.5714285714285714</v>
      </c>
      <c r="L168">
        <f t="shared" si="13"/>
        <v>0</v>
      </c>
      <c r="M168">
        <v>0</v>
      </c>
      <c r="N168">
        <v>1</v>
      </c>
    </row>
    <row r="169" spans="1:14" x14ac:dyDescent="0.2">
      <c r="A169" s="8">
        <v>6</v>
      </c>
      <c r="B169" s="8">
        <v>7</v>
      </c>
      <c r="C169">
        <v>0.74</v>
      </c>
      <c r="D169" t="s">
        <v>52</v>
      </c>
      <c r="E169" s="6" t="s">
        <v>570</v>
      </c>
      <c r="F169" t="s">
        <v>262</v>
      </c>
      <c r="G169" s="11">
        <v>152</v>
      </c>
      <c r="H169" s="11" cm="1">
        <f t="array" ref="H169">_xlfn.IFNA(MATCH(1,0/COUNTIF($F169,"*"&amp;H$2&amp;TEXT(ROW($1:$207),"[&gt;1]0;")&amp;"*")),0)</f>
        <v>9</v>
      </c>
      <c r="I169" s="11" cm="1">
        <f t="array" ref="I169">_xlfn.IFNA(MATCH(1,0/COUNTIF($F169,"*"&amp;I$2&amp;TEXT(ROW($1:$207),"[&gt;1]0;")&amp;"*")),0)</f>
        <v>12</v>
      </c>
      <c r="J169">
        <f>H169/G169</f>
        <v>5.921052631578947E-2</v>
      </c>
      <c r="K169">
        <f>I169/G169</f>
        <v>7.8947368421052627E-2</v>
      </c>
      <c r="L169">
        <f t="shared" si="13"/>
        <v>6.5789473684210523E-3</v>
      </c>
      <c r="M169">
        <v>0</v>
      </c>
      <c r="N169">
        <v>1</v>
      </c>
    </row>
    <row r="170" spans="1:14" x14ac:dyDescent="0.2">
      <c r="A170" s="8">
        <v>6</v>
      </c>
      <c r="B170" s="8">
        <v>8</v>
      </c>
      <c r="C170">
        <v>0.95</v>
      </c>
      <c r="D170" t="s">
        <v>20</v>
      </c>
      <c r="E170" s="6" t="s">
        <v>432</v>
      </c>
      <c r="F170" t="s">
        <v>263</v>
      </c>
      <c r="G170">
        <v>164</v>
      </c>
      <c r="H170" s="11" cm="1">
        <f t="array" ref="H170">_xlfn.IFNA(MATCH(1,0/COUNTIF($F170,"*"&amp;H$2&amp;TEXT(ROW($1:$207),"[&gt;1]0;")&amp;"*")),0)</f>
        <v>10</v>
      </c>
      <c r="I170" s="11" cm="1">
        <f t="array" ref="I170">_xlfn.IFNA(MATCH(1,0/COUNTIF($F170,"*"&amp;I$2&amp;TEXT(ROW($1:$207),"[&gt;1]0;")&amp;"*")),0)</f>
        <v>12</v>
      </c>
      <c r="J170" s="11" cm="1">
        <f t="array" ref="J170">_xlfn.IFNA(MATCH(1,0/COUNTIF($F170,"*"&amp;J$2&amp;TEXT(ROW($1:$207),"[&gt;1]0;")&amp;"*")),0)</f>
        <v>2</v>
      </c>
      <c r="K170">
        <f>I170/H170</f>
        <v>1.2</v>
      </c>
      <c r="L170">
        <f t="shared" si="13"/>
        <v>0.2</v>
      </c>
      <c r="M170">
        <v>0</v>
      </c>
      <c r="N170">
        <v>1</v>
      </c>
    </row>
    <row r="171" spans="1:14" x14ac:dyDescent="0.2">
      <c r="A171" s="8">
        <v>6</v>
      </c>
      <c r="B171" s="8">
        <v>9</v>
      </c>
      <c r="C171">
        <v>0.59</v>
      </c>
      <c r="D171" t="s">
        <v>32</v>
      </c>
      <c r="E171" s="13" t="s">
        <v>388</v>
      </c>
      <c r="F171" t="s">
        <v>374</v>
      </c>
      <c r="G171">
        <v>200</v>
      </c>
      <c r="H171" s="11" cm="1">
        <f t="array" ref="H171">_xlfn.IFNA(MATCH(1,0/COUNTIF($F171,"*"&amp;H$2&amp;TEXT(ROW($1:$207),"[&gt;1]0;")&amp;"*")),0)</f>
        <v>13</v>
      </c>
      <c r="I171" s="11" cm="1">
        <f t="array" ref="I171">_xlfn.IFNA(MATCH(1,0/COUNTIF($F171,"*"&amp;I$2&amp;TEXT(ROW($1:$207),"[&gt;1]0;")&amp;"*")),0)</f>
        <v>28</v>
      </c>
      <c r="J171" s="11" cm="1">
        <f t="array" ref="J171">_xlfn.IFNA(MATCH(1,0/COUNTIF($F171,"*"&amp;J$2&amp;TEXT(ROW($1:$207),"[&gt;1]0;")&amp;"*")),0)</f>
        <v>1</v>
      </c>
      <c r="K171">
        <f>I171/H171</f>
        <v>2.1538461538461537</v>
      </c>
      <c r="L171">
        <f t="shared" si="13"/>
        <v>7.6923076923076927E-2</v>
      </c>
      <c r="M171">
        <v>0</v>
      </c>
      <c r="N171">
        <v>0</v>
      </c>
    </row>
    <row r="172" spans="1:14" x14ac:dyDescent="0.2">
      <c r="A172" s="8">
        <v>6</v>
      </c>
      <c r="B172" s="8">
        <v>10</v>
      </c>
      <c r="C172">
        <v>0.59</v>
      </c>
      <c r="D172" t="s">
        <v>54</v>
      </c>
      <c r="E172" s="6" t="s">
        <v>411</v>
      </c>
      <c r="F172" t="s">
        <v>265</v>
      </c>
      <c r="G172">
        <v>168</v>
      </c>
      <c r="H172" s="11" cm="1">
        <f t="array" ref="H172">_xlfn.IFNA(MATCH(1,0/COUNTIF($F172,"*"&amp;H$2&amp;TEXT(ROW($1:$207),"[&gt;1]0;")&amp;"*")),0)</f>
        <v>12</v>
      </c>
      <c r="I172" s="11" cm="1">
        <f t="array" ref="I172">_xlfn.IFNA(MATCH(1,0/COUNTIF($F172,"*"&amp;I$2&amp;TEXT(ROW($1:$207),"[&gt;1]0;")&amp;"*")),0)</f>
        <v>24</v>
      </c>
      <c r="J172" s="11" cm="1">
        <f t="array" ref="J172">_xlfn.IFNA(MATCH(1,0/COUNTIF($F172,"*"&amp;J$2&amp;TEXT(ROW($1:$207),"[&gt;1]0;")&amp;"*")),0)</f>
        <v>0</v>
      </c>
      <c r="K172">
        <f>I172/H172</f>
        <v>2</v>
      </c>
      <c r="L172">
        <f t="shared" si="13"/>
        <v>0</v>
      </c>
      <c r="M172">
        <v>0</v>
      </c>
      <c r="N172">
        <v>0</v>
      </c>
    </row>
    <row r="173" spans="1:14" x14ac:dyDescent="0.2">
      <c r="A173" s="8">
        <v>6</v>
      </c>
      <c r="B173" s="8">
        <v>11</v>
      </c>
      <c r="C173">
        <v>0.47</v>
      </c>
      <c r="D173" t="s">
        <v>105</v>
      </c>
      <c r="E173" s="14"/>
      <c r="F173" t="s">
        <v>373</v>
      </c>
      <c r="G173">
        <v>144</v>
      </c>
      <c r="H173" s="11" cm="1">
        <f t="array" ref="H173">_xlfn.IFNA(MATCH(1,0/COUNTIF($F173,"*"&amp;H$2&amp;TEXT(ROW($1:$207),"[&gt;1]0;")&amp;"*")),0)</f>
        <v>6</v>
      </c>
      <c r="I173" s="11" cm="1">
        <f t="array" ref="I173">_xlfn.IFNA(MATCH(1,0/COUNTIF($F173,"*"&amp;I$2&amp;TEXT(ROW($1:$207),"[&gt;1]0;")&amp;"*")),0)</f>
        <v>8</v>
      </c>
      <c r="J173" s="11" cm="1">
        <f t="array" ref="J173">_xlfn.IFNA(MATCH(1,0/COUNTIF($F173,"*"&amp;J$2&amp;TEXT(ROW($1:$207),"[&gt;1]0;")&amp;"*")),0)</f>
        <v>4</v>
      </c>
      <c r="K173">
        <f>I173/H173</f>
        <v>1.3333333333333333</v>
      </c>
      <c r="L173">
        <f t="shared" si="13"/>
        <v>0.66666666666666663</v>
      </c>
      <c r="M173">
        <v>1</v>
      </c>
      <c r="N173">
        <v>0</v>
      </c>
    </row>
    <row r="174" spans="1:14" x14ac:dyDescent="0.2">
      <c r="A174" s="8">
        <v>6</v>
      </c>
      <c r="B174" s="8">
        <v>12</v>
      </c>
      <c r="C174">
        <v>1.1399999999999999</v>
      </c>
      <c r="D174" t="s">
        <v>25</v>
      </c>
      <c r="E174" s="6" t="s">
        <v>536</v>
      </c>
      <c r="F174" t="s">
        <v>266</v>
      </c>
      <c r="G174">
        <v>226</v>
      </c>
      <c r="H174" s="11" cm="1">
        <f t="array" ref="H174">_xlfn.IFNA(MATCH(1,0/COUNTIF($F174,"*"&amp;H$2&amp;TEXT(ROW($1:$207),"[&gt;1]0;")&amp;"*")),0)</f>
        <v>16</v>
      </c>
      <c r="I174" s="11" cm="1">
        <f t="array" ref="I174">_xlfn.IFNA(MATCH(1,0/COUNTIF($F174,"*"&amp;I$2&amp;TEXT(ROW($1:$207),"[&gt;1]0;")&amp;"*")),0)</f>
        <v>34</v>
      </c>
      <c r="J174" s="11" cm="1">
        <f t="array" ref="J174">_xlfn.IFNA(MATCH(1,0/COUNTIF($F174,"*"&amp;J$2&amp;TEXT(ROW($1:$207),"[&gt;1]0;")&amp;"*")),0)</f>
        <v>0</v>
      </c>
      <c r="K174">
        <f>I174/H174</f>
        <v>2.125</v>
      </c>
      <c r="L174">
        <f t="shared" si="13"/>
        <v>0</v>
      </c>
      <c r="M174">
        <v>0</v>
      </c>
      <c r="N174">
        <v>0</v>
      </c>
    </row>
    <row r="175" spans="1:14" x14ac:dyDescent="0.2">
      <c r="A175" s="8">
        <v>6</v>
      </c>
      <c r="B175" s="8">
        <v>13</v>
      </c>
      <c r="C175">
        <v>2.82</v>
      </c>
      <c r="D175" t="s">
        <v>80</v>
      </c>
      <c r="E175" s="6" t="s">
        <v>600</v>
      </c>
      <c r="F175" t="s">
        <v>599</v>
      </c>
      <c r="G175" s="11">
        <v>152</v>
      </c>
      <c r="H175" s="11" cm="1">
        <f t="array" ref="H175">_xlfn.IFNA(MATCH(1,0/COUNTIF($F175,"*"&amp;H$2&amp;TEXT(ROW($1:$207),"[&gt;1]0;")&amp;"*")),0)</f>
        <v>8</v>
      </c>
      <c r="I175" s="11" cm="1">
        <f t="array" ref="I175">_xlfn.IFNA(MATCH(1,0/COUNTIF($F175,"*"&amp;I$2&amp;TEXT(ROW($1:$207),"[&gt;1]0;")&amp;"*")),0)</f>
        <v>8</v>
      </c>
      <c r="J175">
        <f>H175/G175</f>
        <v>5.2631578947368418E-2</v>
      </c>
      <c r="K175">
        <f>I175/G175</f>
        <v>5.2631578947368418E-2</v>
      </c>
      <c r="L175">
        <f t="shared" si="13"/>
        <v>6.5789473684210523E-3</v>
      </c>
      <c r="M175">
        <v>0</v>
      </c>
      <c r="N175">
        <v>1</v>
      </c>
    </row>
    <row r="176" spans="1:14" x14ac:dyDescent="0.2">
      <c r="A176" s="8">
        <v>6</v>
      </c>
      <c r="B176" s="8">
        <v>14</v>
      </c>
      <c r="C176">
        <v>2.71</v>
      </c>
      <c r="D176" t="s">
        <v>55</v>
      </c>
      <c r="E176" s="6" t="s">
        <v>478</v>
      </c>
      <c r="F176" t="s">
        <v>267</v>
      </c>
      <c r="G176">
        <v>519</v>
      </c>
      <c r="H176" s="11" cm="1">
        <f t="array" ref="H176">_xlfn.IFNA(MATCH(1,0/COUNTIF($F176,"*"&amp;H$2&amp;TEXT(ROW($1:$207),"[&gt;1]0;")&amp;"*")),0)</f>
        <v>14</v>
      </c>
      <c r="I176" s="11" cm="1">
        <f t="array" ref="I176">_xlfn.IFNA(MATCH(1,0/COUNTIF($F176,"*"&amp;I$2&amp;TEXT(ROW($1:$207),"[&gt;1]0;")&amp;"*")),0)</f>
        <v>42</v>
      </c>
      <c r="J176" s="11" cm="1">
        <f t="array" ref="J176">_xlfn.IFNA(MATCH(1,0/COUNTIF($F176,"*"&amp;J$2&amp;TEXT(ROW($1:$207),"[&gt;1]0;")&amp;"*")),0)</f>
        <v>7</v>
      </c>
      <c r="K176">
        <f>I176/H176</f>
        <v>3</v>
      </c>
      <c r="L176">
        <f t="shared" si="13"/>
        <v>0.5</v>
      </c>
      <c r="M176">
        <v>0</v>
      </c>
      <c r="N176">
        <v>0</v>
      </c>
    </row>
    <row r="177" spans="1:14" x14ac:dyDescent="0.2">
      <c r="A177" s="8">
        <v>6</v>
      </c>
      <c r="B177" s="8">
        <v>15</v>
      </c>
      <c r="C177">
        <v>0.99</v>
      </c>
      <c r="D177" t="s">
        <v>81</v>
      </c>
      <c r="E177" s="6" t="s">
        <v>467</v>
      </c>
      <c r="F177" t="s">
        <v>466</v>
      </c>
      <c r="G177">
        <v>166</v>
      </c>
      <c r="H177" s="11" cm="1">
        <f t="array" ref="H177">_xlfn.IFNA(MATCH(1,0/COUNTIF($F177,"*"&amp;H$2&amp;TEXT(ROW($1:$207),"[&gt;1]0;")&amp;"*")),0)</f>
        <v>9</v>
      </c>
      <c r="I177" s="11" cm="1">
        <f t="array" ref="I177">_xlfn.IFNA(MATCH(1,0/COUNTIF($F177,"*"&amp;I$2&amp;TEXT(ROW($1:$207),"[&gt;1]0;")&amp;"*")),0)</f>
        <v>10</v>
      </c>
      <c r="J177" s="11" cm="1">
        <f t="array" ref="J177">_xlfn.IFNA(MATCH(1,0/COUNTIF($F177,"*"&amp;J$2&amp;TEXT(ROW($1:$207),"[&gt;1]0;")&amp;"*")),0)</f>
        <v>3</v>
      </c>
      <c r="K177">
        <f>I177/H177</f>
        <v>1.1111111111111112</v>
      </c>
      <c r="L177">
        <f t="shared" si="13"/>
        <v>0.33333333333333331</v>
      </c>
      <c r="M177">
        <v>0</v>
      </c>
      <c r="N177">
        <v>1</v>
      </c>
    </row>
    <row r="178" spans="1:14" x14ac:dyDescent="0.2">
      <c r="A178" s="8">
        <v>6</v>
      </c>
      <c r="B178" s="8">
        <v>16</v>
      </c>
      <c r="C178">
        <v>0.69</v>
      </c>
      <c r="D178" t="s">
        <v>31</v>
      </c>
      <c r="E178" s="6" t="s">
        <v>418</v>
      </c>
      <c r="F178" t="s">
        <v>269</v>
      </c>
      <c r="G178">
        <v>206</v>
      </c>
      <c r="H178" s="11" cm="1">
        <f t="array" ref="H178">_xlfn.IFNA(MATCH(1,0/COUNTIF($F178,"*"&amp;H$2&amp;TEXT(ROW($1:$207),"[&gt;1]0;")&amp;"*")),0)</f>
        <v>14</v>
      </c>
      <c r="I178" s="11" cm="1">
        <f t="array" ref="I178">_xlfn.IFNA(MATCH(1,0/COUNTIF($F178,"*"&amp;I$2&amp;TEXT(ROW($1:$207),"[&gt;1]0;")&amp;"*")),0)</f>
        <v>22</v>
      </c>
      <c r="J178" s="11" cm="1">
        <f t="array" ref="J178">_xlfn.IFNA(MATCH(1,0/COUNTIF($F178,"*"&amp;J$2&amp;TEXT(ROW($1:$207),"[&gt;1]0;")&amp;"*")),0)</f>
        <v>1</v>
      </c>
      <c r="K178">
        <f>I178/H178</f>
        <v>1.5714285714285714</v>
      </c>
      <c r="L178">
        <f t="shared" si="13"/>
        <v>7.1428571428571425E-2</v>
      </c>
      <c r="M178">
        <v>0</v>
      </c>
      <c r="N178">
        <v>1</v>
      </c>
    </row>
    <row r="179" spans="1:14" x14ac:dyDescent="0.2">
      <c r="A179" s="8">
        <v>6</v>
      </c>
      <c r="B179" s="8">
        <v>17</v>
      </c>
      <c r="C179">
        <v>0.53</v>
      </c>
      <c r="D179" t="s">
        <v>37</v>
      </c>
      <c r="E179" s="6" t="s">
        <v>586</v>
      </c>
      <c r="F179" t="s">
        <v>273</v>
      </c>
      <c r="G179" s="11">
        <v>198</v>
      </c>
      <c r="H179" s="11" cm="1">
        <f t="array" ref="H179">_xlfn.IFNA(MATCH(1,0/COUNTIF($F179,"*"&amp;H$2&amp;TEXT(ROW($1:$207),"[&gt;1]0;")&amp;"*")),0)</f>
        <v>14</v>
      </c>
      <c r="I179" s="11" cm="1">
        <f t="array" ref="I179">_xlfn.IFNA(MATCH(1,0/COUNTIF($F179,"*"&amp;I$2&amp;TEXT(ROW($1:$207),"[&gt;1]0;")&amp;"*")),0)</f>
        <v>30</v>
      </c>
      <c r="J179">
        <f>H179/G179</f>
        <v>7.0707070707070704E-2</v>
      </c>
      <c r="K179">
        <f>I179/G179</f>
        <v>0.15151515151515152</v>
      </c>
      <c r="L179">
        <f t="shared" si="13"/>
        <v>5.0505050505050501E-3</v>
      </c>
      <c r="M179">
        <v>0</v>
      </c>
      <c r="N179">
        <v>0</v>
      </c>
    </row>
    <row r="180" spans="1:14" x14ac:dyDescent="0.2">
      <c r="A180" s="8">
        <v>6</v>
      </c>
      <c r="B180" s="8">
        <v>18</v>
      </c>
      <c r="C180">
        <v>3.63</v>
      </c>
      <c r="D180" t="s">
        <v>61</v>
      </c>
      <c r="E180" s="6" t="s">
        <v>488</v>
      </c>
      <c r="F180" t="s">
        <v>274</v>
      </c>
      <c r="G180">
        <v>593</v>
      </c>
      <c r="H180" s="11" cm="1">
        <f t="array" ref="H180">_xlfn.IFNA(MATCH(1,0/COUNTIF($F180,"*"&amp;H$2&amp;TEXT(ROW($1:$207),"[&gt;1]0;")&amp;"*")),0)</f>
        <v>16</v>
      </c>
      <c r="I180" s="11" cm="1">
        <f t="array" ref="I180">_xlfn.IFNA(MATCH(1,0/COUNTIF($F180,"*"&amp;I$2&amp;TEXT(ROW($1:$207),"[&gt;1]0;")&amp;"*")),0)</f>
        <v>48</v>
      </c>
      <c r="J180" s="11" cm="1">
        <f t="array" ref="J180">_xlfn.IFNA(MATCH(1,0/COUNTIF($F180,"*"&amp;J$2&amp;TEXT(ROW($1:$207),"[&gt;1]0;")&amp;"*")),0)</f>
        <v>8</v>
      </c>
      <c r="K180">
        <f t="shared" ref="K180:K185" si="14">I180/H180</f>
        <v>3</v>
      </c>
      <c r="L180">
        <f t="shared" si="13"/>
        <v>0.5</v>
      </c>
      <c r="M180">
        <v>0</v>
      </c>
      <c r="N180">
        <v>0</v>
      </c>
    </row>
    <row r="181" spans="1:14" x14ac:dyDescent="0.2">
      <c r="A181" s="8">
        <v>6</v>
      </c>
      <c r="B181" s="8">
        <v>19</v>
      </c>
      <c r="C181">
        <v>3.7</v>
      </c>
      <c r="D181" t="s">
        <v>65</v>
      </c>
      <c r="E181" s="6" t="s">
        <v>487</v>
      </c>
      <c r="F181" t="s">
        <v>278</v>
      </c>
      <c r="G181">
        <v>667</v>
      </c>
      <c r="H181" s="11" cm="1">
        <f t="array" ref="H181">_xlfn.IFNA(MATCH(1,0/COUNTIF($F181,"*"&amp;H$2&amp;TEXT(ROW($1:$207),"[&gt;1]0;")&amp;"*")),0)</f>
        <v>18</v>
      </c>
      <c r="I181" s="11" cm="1">
        <f t="array" ref="I181">_xlfn.IFNA(MATCH(1,0/COUNTIF($F181,"*"&amp;I$2&amp;TEXT(ROW($1:$207),"[&gt;1]0;")&amp;"*")),0)</f>
        <v>54</v>
      </c>
      <c r="J181" s="11" cm="1">
        <f t="array" ref="J181">_xlfn.IFNA(MATCH(1,0/COUNTIF($F181,"*"&amp;J$2&amp;TEXT(ROW($1:$207),"[&gt;1]0;")&amp;"*")),0)</f>
        <v>9</v>
      </c>
      <c r="K181">
        <f t="shared" si="14"/>
        <v>3</v>
      </c>
      <c r="L181">
        <f t="shared" si="13"/>
        <v>0.5</v>
      </c>
      <c r="M181">
        <v>0</v>
      </c>
      <c r="N181">
        <v>0</v>
      </c>
    </row>
    <row r="182" spans="1:14" x14ac:dyDescent="0.2">
      <c r="A182" s="8">
        <v>6</v>
      </c>
      <c r="B182" s="8">
        <v>20</v>
      </c>
      <c r="C182">
        <v>3.72</v>
      </c>
      <c r="D182" t="s">
        <v>65</v>
      </c>
      <c r="E182" s="6" t="s">
        <v>487</v>
      </c>
      <c r="F182" t="s">
        <v>278</v>
      </c>
      <c r="G182">
        <v>667</v>
      </c>
      <c r="H182" s="11" cm="1">
        <f t="array" ref="H182">_xlfn.IFNA(MATCH(1,0/COUNTIF($F182,"*"&amp;H$2&amp;TEXT(ROW($1:$207),"[&gt;1]0;")&amp;"*")),0)</f>
        <v>18</v>
      </c>
      <c r="I182" s="11" cm="1">
        <f t="array" ref="I182">_xlfn.IFNA(MATCH(1,0/COUNTIF($F182,"*"&amp;I$2&amp;TEXT(ROW($1:$207),"[&gt;1]0;")&amp;"*")),0)</f>
        <v>54</v>
      </c>
      <c r="J182" s="11" cm="1">
        <f t="array" ref="J182">_xlfn.IFNA(MATCH(1,0/COUNTIF($F182,"*"&amp;J$2&amp;TEXT(ROW($1:$207),"[&gt;1]0;")&amp;"*")),0)</f>
        <v>9</v>
      </c>
      <c r="K182">
        <f t="shared" si="14"/>
        <v>3</v>
      </c>
      <c r="L182">
        <f t="shared" si="13"/>
        <v>0.5</v>
      </c>
      <c r="M182">
        <v>0</v>
      </c>
      <c r="N182">
        <v>0</v>
      </c>
    </row>
    <row r="183" spans="1:14" x14ac:dyDescent="0.2">
      <c r="A183" s="8">
        <v>6</v>
      </c>
      <c r="B183" s="8">
        <v>21</v>
      </c>
      <c r="C183">
        <v>4.0999999999999996</v>
      </c>
      <c r="D183" t="s">
        <v>61</v>
      </c>
      <c r="E183" s="6" t="s">
        <v>488</v>
      </c>
      <c r="F183" t="s">
        <v>274</v>
      </c>
      <c r="G183">
        <v>593</v>
      </c>
      <c r="H183" s="11" cm="1">
        <f t="array" ref="H183">_xlfn.IFNA(MATCH(1,0/COUNTIF($F183,"*"&amp;H$2&amp;TEXT(ROW($1:$207),"[&gt;1]0;")&amp;"*")),0)</f>
        <v>16</v>
      </c>
      <c r="I183" s="11" cm="1">
        <f t="array" ref="I183">_xlfn.IFNA(MATCH(1,0/COUNTIF($F183,"*"&amp;I$2&amp;TEXT(ROW($1:$207),"[&gt;1]0;")&amp;"*")),0)</f>
        <v>48</v>
      </c>
      <c r="J183" s="11" cm="1">
        <f t="array" ref="J183">_xlfn.IFNA(MATCH(1,0/COUNTIF($F183,"*"&amp;J$2&amp;TEXT(ROW($1:$207),"[&gt;1]0;")&amp;"*")),0)</f>
        <v>8</v>
      </c>
      <c r="K183">
        <f t="shared" si="14"/>
        <v>3</v>
      </c>
      <c r="L183">
        <f t="shared" si="13"/>
        <v>0.5</v>
      </c>
      <c r="M183">
        <v>0</v>
      </c>
      <c r="N183">
        <v>0</v>
      </c>
    </row>
    <row r="184" spans="1:14" x14ac:dyDescent="0.2">
      <c r="A184" s="8">
        <v>6</v>
      </c>
      <c r="B184" s="8">
        <v>22</v>
      </c>
      <c r="C184">
        <v>5</v>
      </c>
      <c r="D184" t="s">
        <v>65</v>
      </c>
      <c r="E184" s="6" t="s">
        <v>487</v>
      </c>
      <c r="F184" t="s">
        <v>278</v>
      </c>
      <c r="G184">
        <v>667</v>
      </c>
      <c r="H184" s="11" cm="1">
        <f t="array" ref="H184">_xlfn.IFNA(MATCH(1,0/COUNTIF($F184,"*"&amp;H$2&amp;TEXT(ROW($1:$207),"[&gt;1]0;")&amp;"*")),0)</f>
        <v>18</v>
      </c>
      <c r="I184" s="11" cm="1">
        <f t="array" ref="I184">_xlfn.IFNA(MATCH(1,0/COUNTIF($F184,"*"&amp;I$2&amp;TEXT(ROW($1:$207),"[&gt;1]0;")&amp;"*")),0)</f>
        <v>54</v>
      </c>
      <c r="J184" s="11" cm="1">
        <f t="array" ref="J184">_xlfn.IFNA(MATCH(1,0/COUNTIF($F184,"*"&amp;J$2&amp;TEXT(ROW($1:$207),"[&gt;1]0;")&amp;"*")),0)</f>
        <v>9</v>
      </c>
      <c r="K184">
        <f t="shared" si="14"/>
        <v>3</v>
      </c>
      <c r="L184">
        <f t="shared" si="13"/>
        <v>0.5</v>
      </c>
      <c r="M184">
        <v>0</v>
      </c>
      <c r="N184">
        <v>0</v>
      </c>
    </row>
    <row r="185" spans="1:14" x14ac:dyDescent="0.2">
      <c r="A185" s="8">
        <v>6</v>
      </c>
      <c r="B185" s="8">
        <v>23</v>
      </c>
      <c r="C185">
        <v>6.18</v>
      </c>
      <c r="D185" t="s">
        <v>65</v>
      </c>
      <c r="E185" s="6" t="s">
        <v>487</v>
      </c>
      <c r="F185" t="s">
        <v>278</v>
      </c>
      <c r="G185">
        <v>667</v>
      </c>
      <c r="H185" s="11" cm="1">
        <f t="array" ref="H185">_xlfn.IFNA(MATCH(1,0/COUNTIF($F185,"*"&amp;H$2&amp;TEXT(ROW($1:$207),"[&gt;1]0;")&amp;"*")),0)</f>
        <v>18</v>
      </c>
      <c r="I185" s="11" cm="1">
        <f t="array" ref="I185">_xlfn.IFNA(MATCH(1,0/COUNTIF($F185,"*"&amp;I$2&amp;TEXT(ROW($1:$207),"[&gt;1]0;")&amp;"*")),0)</f>
        <v>54</v>
      </c>
      <c r="J185" s="11" cm="1">
        <f t="array" ref="J185">_xlfn.IFNA(MATCH(1,0/COUNTIF($F185,"*"&amp;J$2&amp;TEXT(ROW($1:$207),"[&gt;1]0;")&amp;"*")),0)</f>
        <v>9</v>
      </c>
      <c r="K185">
        <f t="shared" si="14"/>
        <v>3</v>
      </c>
      <c r="L185">
        <f t="shared" si="13"/>
        <v>0.5</v>
      </c>
      <c r="M185">
        <v>0</v>
      </c>
      <c r="N185">
        <v>0</v>
      </c>
    </row>
    <row r="186" spans="1:14" x14ac:dyDescent="0.2">
      <c r="A186" s="8">
        <v>6</v>
      </c>
      <c r="B186" s="8">
        <v>24</v>
      </c>
      <c r="C186">
        <v>1.54</v>
      </c>
      <c r="D186" t="s">
        <v>101</v>
      </c>
      <c r="E186" s="6" t="s">
        <v>555</v>
      </c>
      <c r="F186" t="s">
        <v>554</v>
      </c>
      <c r="G186" s="11">
        <v>253</v>
      </c>
      <c r="H186" s="11" cm="1">
        <f t="array" ref="H186">_xlfn.IFNA(MATCH(1,0/COUNTIF($F186,"*"&amp;H$2&amp;TEXT(ROW($1:$207),"[&gt;1]0;")&amp;"*")),0)</f>
        <v>16</v>
      </c>
      <c r="I186" s="11" cm="1">
        <f t="array" ref="I186">_xlfn.IFNA(MATCH(1,0/COUNTIF($F186,"*"&amp;I$2&amp;TEXT(ROW($1:$207),"[&gt;1]0;")&amp;"*")),0)</f>
        <v>31</v>
      </c>
      <c r="J186">
        <f>H186/G186</f>
        <v>6.3241106719367585E-2</v>
      </c>
      <c r="K186">
        <f>I186/G186</f>
        <v>0.1225296442687747</v>
      </c>
      <c r="L186">
        <f t="shared" si="13"/>
        <v>3.952569169960474E-3</v>
      </c>
      <c r="M186">
        <v>0</v>
      </c>
      <c r="N186">
        <v>0</v>
      </c>
    </row>
    <row r="187" spans="1:14" x14ac:dyDescent="0.2">
      <c r="A187" s="8">
        <v>6</v>
      </c>
      <c r="B187" s="8">
        <v>25</v>
      </c>
      <c r="C187">
        <v>11.2</v>
      </c>
      <c r="D187" t="s">
        <v>65</v>
      </c>
      <c r="E187" s="6" t="s">
        <v>487</v>
      </c>
      <c r="F187" t="s">
        <v>278</v>
      </c>
      <c r="G187">
        <v>667</v>
      </c>
      <c r="H187" s="11" cm="1">
        <f t="array" ref="H187">_xlfn.IFNA(MATCH(1,0/COUNTIF($F187,"*"&amp;H$2&amp;TEXT(ROW($1:$207),"[&gt;1]0;")&amp;"*")),0)</f>
        <v>18</v>
      </c>
      <c r="I187" s="11" cm="1">
        <f t="array" ref="I187">_xlfn.IFNA(MATCH(1,0/COUNTIF($F187,"*"&amp;I$2&amp;TEXT(ROW($1:$207),"[&gt;1]0;")&amp;"*")),0)</f>
        <v>54</v>
      </c>
      <c r="J187" s="11" cm="1">
        <f t="array" ref="J187">_xlfn.IFNA(MATCH(1,0/COUNTIF($F187,"*"&amp;J$2&amp;TEXT(ROW($1:$207),"[&gt;1]0;")&amp;"*")),0)</f>
        <v>9</v>
      </c>
      <c r="K187">
        <f>I187/H187</f>
        <v>3</v>
      </c>
      <c r="L187">
        <f t="shared" si="13"/>
        <v>0.5</v>
      </c>
      <c r="M187">
        <v>0</v>
      </c>
      <c r="N187">
        <v>0</v>
      </c>
    </row>
    <row r="188" spans="1:14" x14ac:dyDescent="0.2">
      <c r="A188" s="8">
        <v>6</v>
      </c>
      <c r="B188" s="8">
        <v>26</v>
      </c>
      <c r="C188">
        <v>8.19</v>
      </c>
      <c r="D188" t="s">
        <v>65</v>
      </c>
      <c r="E188" s="6" t="s">
        <v>487</v>
      </c>
      <c r="F188" t="s">
        <v>278</v>
      </c>
      <c r="G188">
        <v>667</v>
      </c>
      <c r="H188" s="11" cm="1">
        <f t="array" ref="H188">_xlfn.IFNA(MATCH(1,0/COUNTIF($F188,"*"&amp;H$2&amp;TEXT(ROW($1:$207),"[&gt;1]0;")&amp;"*")),0)</f>
        <v>18</v>
      </c>
      <c r="I188" s="11" cm="1">
        <f t="array" ref="I188">_xlfn.IFNA(MATCH(1,0/COUNTIF($F188,"*"&amp;I$2&amp;TEXT(ROW($1:$207),"[&gt;1]0;")&amp;"*")),0)</f>
        <v>54</v>
      </c>
      <c r="J188" s="11" cm="1">
        <f t="array" ref="J188">_xlfn.IFNA(MATCH(1,0/COUNTIF($F188,"*"&amp;J$2&amp;TEXT(ROW($1:$207),"[&gt;1]0;")&amp;"*")),0)</f>
        <v>9</v>
      </c>
      <c r="K188">
        <f>I188/H188</f>
        <v>3</v>
      </c>
      <c r="L188">
        <f t="shared" si="13"/>
        <v>0.5</v>
      </c>
      <c r="M188">
        <v>0</v>
      </c>
      <c r="N188">
        <v>0</v>
      </c>
    </row>
    <row r="189" spans="1:14" x14ac:dyDescent="0.2">
      <c r="A189" s="8">
        <v>6</v>
      </c>
      <c r="B189" s="8">
        <v>27</v>
      </c>
      <c r="C189">
        <v>7.35</v>
      </c>
      <c r="D189" t="s">
        <v>89</v>
      </c>
      <c r="E189" s="6" t="s">
        <v>583</v>
      </c>
      <c r="F189" t="s">
        <v>582</v>
      </c>
      <c r="G189" s="11">
        <v>890</v>
      </c>
      <c r="H189" s="11" cm="1">
        <f t="array" ref="H189">_xlfn.IFNA(MATCH(1,0/COUNTIF($F189,"*"&amp;H$2&amp;TEXT(ROW($1:$207),"[&gt;1]0;")&amp;"*")),0)</f>
        <v>24</v>
      </c>
      <c r="I189" s="11" cm="1">
        <f t="array" ref="I189">_xlfn.IFNA(MATCH(1,0/COUNTIF($F189,"*"&amp;I$2&amp;TEXT(ROW($1:$207),"[&gt;1]0;")&amp;"*")),0)</f>
        <v>72</v>
      </c>
      <c r="J189">
        <f>H189/G189</f>
        <v>2.6966292134831461E-2</v>
      </c>
      <c r="K189">
        <f>I189/G189</f>
        <v>8.0898876404494377E-2</v>
      </c>
      <c r="L189">
        <f t="shared" si="13"/>
        <v>1.1235955056179776E-3</v>
      </c>
      <c r="M189">
        <v>0</v>
      </c>
      <c r="N189">
        <v>0</v>
      </c>
    </row>
    <row r="190" spans="1:14" x14ac:dyDescent="0.2">
      <c r="A190" s="8">
        <v>6</v>
      </c>
      <c r="B190" s="8">
        <v>28</v>
      </c>
      <c r="C190">
        <v>9.27</v>
      </c>
      <c r="D190" t="s">
        <v>65</v>
      </c>
      <c r="E190" s="6" t="s">
        <v>487</v>
      </c>
      <c r="F190" t="s">
        <v>278</v>
      </c>
      <c r="G190">
        <v>667</v>
      </c>
      <c r="H190" s="11" cm="1">
        <f t="array" ref="H190">_xlfn.IFNA(MATCH(1,0/COUNTIF($F190,"*"&amp;H$2&amp;TEXT(ROW($1:$207),"[&gt;1]0;")&amp;"*")),0)</f>
        <v>18</v>
      </c>
      <c r="I190" s="11" cm="1">
        <f t="array" ref="I190">_xlfn.IFNA(MATCH(1,0/COUNTIF($F190,"*"&amp;I$2&amp;TEXT(ROW($1:$207),"[&gt;1]0;")&amp;"*")),0)</f>
        <v>54</v>
      </c>
      <c r="J190" s="11" cm="1">
        <f t="array" ref="J190">_xlfn.IFNA(MATCH(1,0/COUNTIF($F190,"*"&amp;J$2&amp;TEXT(ROW($1:$207),"[&gt;1]0;")&amp;"*")),0)</f>
        <v>9</v>
      </c>
      <c r="K190">
        <f>I190/H190</f>
        <v>3</v>
      </c>
      <c r="L190">
        <f t="shared" si="13"/>
        <v>0.5</v>
      </c>
      <c r="M190">
        <v>0</v>
      </c>
      <c r="N190">
        <v>0</v>
      </c>
    </row>
    <row r="191" spans="1:14" x14ac:dyDescent="0.2">
      <c r="A191" s="8">
        <v>6</v>
      </c>
      <c r="B191" s="8">
        <v>29</v>
      </c>
      <c r="C191">
        <v>8.73</v>
      </c>
      <c r="D191" t="s">
        <v>65</v>
      </c>
      <c r="E191" s="6" t="s">
        <v>487</v>
      </c>
      <c r="F191" t="s">
        <v>278</v>
      </c>
      <c r="G191">
        <v>667</v>
      </c>
      <c r="H191" s="11" cm="1">
        <f t="array" ref="H191">_xlfn.IFNA(MATCH(1,0/COUNTIF($F191,"*"&amp;H$2&amp;TEXT(ROW($1:$207),"[&gt;1]0;")&amp;"*")),0)</f>
        <v>18</v>
      </c>
      <c r="I191" s="11" cm="1">
        <f t="array" ref="I191">_xlfn.IFNA(MATCH(1,0/COUNTIF($F191,"*"&amp;I$2&amp;TEXT(ROW($1:$207),"[&gt;1]0;")&amp;"*")),0)</f>
        <v>54</v>
      </c>
      <c r="J191" s="11" cm="1">
        <f t="array" ref="J191">_xlfn.IFNA(MATCH(1,0/COUNTIF($F191,"*"&amp;J$2&amp;TEXT(ROW($1:$207),"[&gt;1]0;")&amp;"*")),0)</f>
        <v>9</v>
      </c>
      <c r="K191">
        <f>I191/H191</f>
        <v>3</v>
      </c>
      <c r="L191">
        <f t="shared" si="13"/>
        <v>0.5</v>
      </c>
      <c r="M191">
        <v>0</v>
      </c>
      <c r="N191">
        <v>0</v>
      </c>
    </row>
    <row r="192" spans="1:14" x14ac:dyDescent="0.2">
      <c r="A192" s="8">
        <v>6</v>
      </c>
      <c r="B192" s="8">
        <v>30</v>
      </c>
      <c r="C192">
        <v>8.67</v>
      </c>
      <c r="D192" t="s">
        <v>65</v>
      </c>
      <c r="E192" s="6" t="s">
        <v>487</v>
      </c>
      <c r="F192" t="s">
        <v>278</v>
      </c>
      <c r="G192">
        <v>667</v>
      </c>
      <c r="H192" s="11" cm="1">
        <f t="array" ref="H192">_xlfn.IFNA(MATCH(1,0/COUNTIF($F192,"*"&amp;H$2&amp;TEXT(ROW($1:$207),"[&gt;1]0;")&amp;"*")),0)</f>
        <v>18</v>
      </c>
      <c r="I192" s="11" cm="1">
        <f t="array" ref="I192">_xlfn.IFNA(MATCH(1,0/COUNTIF($F192,"*"&amp;I$2&amp;TEXT(ROW($1:$207),"[&gt;1]0;")&amp;"*")),0)</f>
        <v>54</v>
      </c>
      <c r="J192" s="11" cm="1">
        <f t="array" ref="J192">_xlfn.IFNA(MATCH(1,0/COUNTIF($F192,"*"&amp;J$2&amp;TEXT(ROW($1:$207),"[&gt;1]0;")&amp;"*")),0)</f>
        <v>9</v>
      </c>
      <c r="K192">
        <f>I192/H192</f>
        <v>3</v>
      </c>
      <c r="L192">
        <f t="shared" si="13"/>
        <v>0.5</v>
      </c>
      <c r="M192">
        <v>0</v>
      </c>
      <c r="N192">
        <v>0</v>
      </c>
    </row>
    <row r="194" spans="1:14" x14ac:dyDescent="0.2">
      <c r="A194" s="8">
        <v>7</v>
      </c>
      <c r="B194" s="9" t="s">
        <v>12</v>
      </c>
      <c r="C194" t="s">
        <v>13</v>
      </c>
      <c r="D194" t="s">
        <v>67</v>
      </c>
      <c r="E194" s="6" t="s">
        <v>376</v>
      </c>
      <c r="F194" t="s">
        <v>68</v>
      </c>
      <c r="G194" t="s">
        <v>69</v>
      </c>
      <c r="H194" t="s">
        <v>364</v>
      </c>
      <c r="I194" t="s">
        <v>365</v>
      </c>
      <c r="J194" t="s">
        <v>366</v>
      </c>
      <c r="K194" t="s">
        <v>71</v>
      </c>
      <c r="L194" t="s">
        <v>72</v>
      </c>
      <c r="M194" t="s">
        <v>360</v>
      </c>
      <c r="N194" t="s">
        <v>73</v>
      </c>
    </row>
    <row r="195" spans="1:14" x14ac:dyDescent="0.2">
      <c r="A195" s="8">
        <v>7</v>
      </c>
      <c r="B195" s="8">
        <v>1</v>
      </c>
      <c r="C195">
        <v>1.43</v>
      </c>
      <c r="D195" t="s">
        <v>14</v>
      </c>
      <c r="E195" s="6" t="s">
        <v>507</v>
      </c>
      <c r="F195" t="s">
        <v>260</v>
      </c>
      <c r="G195">
        <v>170</v>
      </c>
      <c r="H195" s="11" cm="1">
        <f t="array" ref="H195">_xlfn.IFNA(MATCH(1,0/COUNTIF($F195,"*"&amp;H$2&amp;TEXT(ROW($1:$207),"[&gt;1]0;")&amp;"*")),0)</f>
        <v>12</v>
      </c>
      <c r="I195" s="11" cm="1">
        <f t="array" ref="I195">_xlfn.IFNA(MATCH(1,0/COUNTIF($F195,"*"&amp;I$2&amp;TEXT(ROW($1:$207),"[&gt;1]0;")&amp;"*")),0)</f>
        <v>26</v>
      </c>
      <c r="J195" s="11" cm="1">
        <f t="array" ref="J195">_xlfn.IFNA(MATCH(1,0/COUNTIF($F195,"*"&amp;J$2&amp;TEXT(ROW($1:$207),"[&gt;1]0;")&amp;"*")),0)</f>
        <v>0</v>
      </c>
      <c r="K195">
        <f t="shared" ref="K195:K208" si="15">I195/H195</f>
        <v>2.1666666666666665</v>
      </c>
      <c r="L195">
        <f t="shared" ref="L195:L224" si="16">J195/H195</f>
        <v>0</v>
      </c>
      <c r="M195">
        <v>0</v>
      </c>
      <c r="N195">
        <v>0</v>
      </c>
    </row>
    <row r="196" spans="1:14" x14ac:dyDescent="0.2">
      <c r="A196" s="8">
        <v>7</v>
      </c>
      <c r="B196" s="8">
        <v>2</v>
      </c>
      <c r="C196">
        <v>1.04</v>
      </c>
      <c r="D196" t="s">
        <v>51</v>
      </c>
      <c r="E196" s="6" t="s">
        <v>472</v>
      </c>
      <c r="F196" t="s">
        <v>261</v>
      </c>
      <c r="G196">
        <v>190</v>
      </c>
      <c r="H196" s="11" cm="1">
        <f t="array" ref="H196">_xlfn.IFNA(MATCH(1,0/COUNTIF($F196,"*"&amp;H$2&amp;TEXT(ROW($1:$207),"[&gt;1]0;")&amp;"*")),0)</f>
        <v>14</v>
      </c>
      <c r="I196" s="11" cm="1">
        <f t="array" ref="I196">_xlfn.IFNA(MATCH(1,0/COUNTIF($F196,"*"&amp;I$2&amp;TEXT(ROW($1:$207),"[&gt;1]0;")&amp;"*")),0)</f>
        <v>22</v>
      </c>
      <c r="J196" s="11" cm="1">
        <f t="array" ref="J196">_xlfn.IFNA(MATCH(1,0/COUNTIF($F196,"*"&amp;J$2&amp;TEXT(ROW($1:$207),"[&gt;1]0;")&amp;"*")),0)</f>
        <v>0</v>
      </c>
      <c r="K196">
        <f t="shared" si="15"/>
        <v>1.5714285714285714</v>
      </c>
      <c r="L196">
        <f t="shared" si="16"/>
        <v>0</v>
      </c>
      <c r="M196">
        <v>0</v>
      </c>
      <c r="N196">
        <v>1</v>
      </c>
    </row>
    <row r="197" spans="1:14" x14ac:dyDescent="0.2">
      <c r="A197" s="8">
        <v>7</v>
      </c>
      <c r="B197" s="8">
        <v>3</v>
      </c>
      <c r="C197">
        <v>0.94</v>
      </c>
      <c r="D197" t="s">
        <v>20</v>
      </c>
      <c r="E197" s="6" t="s">
        <v>432</v>
      </c>
      <c r="F197" t="s">
        <v>263</v>
      </c>
      <c r="G197">
        <v>164</v>
      </c>
      <c r="H197" s="11" cm="1">
        <f t="array" ref="H197">_xlfn.IFNA(MATCH(1,0/COUNTIF($F197,"*"&amp;H$2&amp;TEXT(ROW($1:$207),"[&gt;1]0;")&amp;"*")),0)</f>
        <v>10</v>
      </c>
      <c r="I197" s="11" cm="1">
        <f t="array" ref="I197">_xlfn.IFNA(MATCH(1,0/COUNTIF($F197,"*"&amp;I$2&amp;TEXT(ROW($1:$207),"[&gt;1]0;")&amp;"*")),0)</f>
        <v>12</v>
      </c>
      <c r="J197" s="11" cm="1">
        <f t="array" ref="J197">_xlfn.IFNA(MATCH(1,0/COUNTIF($F197,"*"&amp;J$2&amp;TEXT(ROW($1:$207),"[&gt;1]0;")&amp;"*")),0)</f>
        <v>2</v>
      </c>
      <c r="K197">
        <f t="shared" si="15"/>
        <v>1.2</v>
      </c>
      <c r="L197">
        <f t="shared" si="16"/>
        <v>0.2</v>
      </c>
      <c r="M197">
        <v>0</v>
      </c>
      <c r="N197">
        <v>1</v>
      </c>
    </row>
    <row r="198" spans="1:14" x14ac:dyDescent="0.2">
      <c r="A198" s="8">
        <v>7</v>
      </c>
      <c r="B198" s="8">
        <v>4</v>
      </c>
      <c r="C198">
        <v>0.98</v>
      </c>
      <c r="D198" t="s">
        <v>32</v>
      </c>
      <c r="E198" s="13" t="s">
        <v>388</v>
      </c>
      <c r="F198" t="s">
        <v>374</v>
      </c>
      <c r="G198">
        <v>200</v>
      </c>
      <c r="H198" s="11" cm="1">
        <f t="array" ref="H198">_xlfn.IFNA(MATCH(1,0/COUNTIF($F198,"*"&amp;H$2&amp;TEXT(ROW($1:$207),"[&gt;1]0;")&amp;"*")),0)</f>
        <v>13</v>
      </c>
      <c r="I198" s="11" cm="1">
        <f t="array" ref="I198">_xlfn.IFNA(MATCH(1,0/COUNTIF($F198,"*"&amp;I$2&amp;TEXT(ROW($1:$207),"[&gt;1]0;")&amp;"*")),0)</f>
        <v>28</v>
      </c>
      <c r="J198" s="11" cm="1">
        <f t="array" ref="J198">_xlfn.IFNA(MATCH(1,0/COUNTIF($F198,"*"&amp;J$2&amp;TEXT(ROW($1:$207),"[&gt;1]0;")&amp;"*")),0)</f>
        <v>1</v>
      </c>
      <c r="K198">
        <f t="shared" si="15"/>
        <v>2.1538461538461537</v>
      </c>
      <c r="L198">
        <f t="shared" si="16"/>
        <v>7.6923076923076927E-2</v>
      </c>
      <c r="M198">
        <v>0</v>
      </c>
      <c r="N198">
        <v>0</v>
      </c>
    </row>
    <row r="199" spans="1:14" x14ac:dyDescent="0.2">
      <c r="A199" s="8">
        <v>7</v>
      </c>
      <c r="B199" s="8">
        <v>5</v>
      </c>
      <c r="C199">
        <v>1.07</v>
      </c>
      <c r="D199" t="s">
        <v>54</v>
      </c>
      <c r="E199" s="6" t="s">
        <v>411</v>
      </c>
      <c r="F199" t="s">
        <v>265</v>
      </c>
      <c r="G199">
        <v>168</v>
      </c>
      <c r="H199" s="11" cm="1">
        <f t="array" ref="H199">_xlfn.IFNA(MATCH(1,0/COUNTIF($F199,"*"&amp;H$2&amp;TEXT(ROW($1:$207),"[&gt;1]0;")&amp;"*")),0)</f>
        <v>12</v>
      </c>
      <c r="I199" s="11" cm="1">
        <f t="array" ref="I199">_xlfn.IFNA(MATCH(1,0/COUNTIF($F199,"*"&amp;I$2&amp;TEXT(ROW($1:$207),"[&gt;1]0;")&amp;"*")),0)</f>
        <v>24</v>
      </c>
      <c r="J199" s="11" cm="1">
        <f t="array" ref="J199">_xlfn.IFNA(MATCH(1,0/COUNTIF($F199,"*"&amp;J$2&amp;TEXT(ROW($1:$207),"[&gt;1]0;")&amp;"*")),0)</f>
        <v>0</v>
      </c>
      <c r="K199">
        <f t="shared" si="15"/>
        <v>2</v>
      </c>
      <c r="L199">
        <f t="shared" si="16"/>
        <v>0</v>
      </c>
      <c r="M199">
        <v>0</v>
      </c>
      <c r="N199">
        <v>0</v>
      </c>
    </row>
    <row r="200" spans="1:14" x14ac:dyDescent="0.2">
      <c r="A200" s="8">
        <v>7</v>
      </c>
      <c r="B200" s="8">
        <v>6</v>
      </c>
      <c r="C200">
        <v>0.76</v>
      </c>
      <c r="D200" t="s">
        <v>54</v>
      </c>
      <c r="E200" s="6" t="s">
        <v>411</v>
      </c>
      <c r="F200" t="s">
        <v>265</v>
      </c>
      <c r="G200">
        <v>168</v>
      </c>
      <c r="H200" s="11" cm="1">
        <f t="array" ref="H200">_xlfn.IFNA(MATCH(1,0/COUNTIF($F200,"*"&amp;H$2&amp;TEXT(ROW($1:$207),"[&gt;1]0;")&amp;"*")),0)</f>
        <v>12</v>
      </c>
      <c r="I200" s="11" cm="1">
        <f t="array" ref="I200">_xlfn.IFNA(MATCH(1,0/COUNTIF($F200,"*"&amp;I$2&amp;TEXT(ROW($1:$207),"[&gt;1]0;")&amp;"*")),0)</f>
        <v>24</v>
      </c>
      <c r="J200" s="11" cm="1">
        <f t="array" ref="J200">_xlfn.IFNA(MATCH(1,0/COUNTIF($F200,"*"&amp;J$2&amp;TEXT(ROW($1:$207),"[&gt;1]0;")&amp;"*")),0)</f>
        <v>0</v>
      </c>
      <c r="K200">
        <f t="shared" si="15"/>
        <v>2</v>
      </c>
      <c r="L200">
        <f t="shared" si="16"/>
        <v>0</v>
      </c>
      <c r="M200">
        <v>0</v>
      </c>
      <c r="N200">
        <v>0</v>
      </c>
    </row>
    <row r="201" spans="1:14" x14ac:dyDescent="0.2">
      <c r="A201" s="8">
        <v>7</v>
      </c>
      <c r="B201" s="8">
        <v>7</v>
      </c>
      <c r="C201">
        <v>2.09</v>
      </c>
      <c r="D201" t="s">
        <v>25</v>
      </c>
      <c r="E201" s="6" t="s">
        <v>536</v>
      </c>
      <c r="F201" t="s">
        <v>266</v>
      </c>
      <c r="G201">
        <v>226</v>
      </c>
      <c r="H201" s="11" cm="1">
        <f t="array" ref="H201">_xlfn.IFNA(MATCH(1,0/COUNTIF($F201,"*"&amp;H$2&amp;TEXT(ROW($1:$207),"[&gt;1]0;")&amp;"*")),0)</f>
        <v>16</v>
      </c>
      <c r="I201" s="11" cm="1">
        <f t="array" ref="I201">_xlfn.IFNA(MATCH(1,0/COUNTIF($F201,"*"&amp;I$2&amp;TEXT(ROW($1:$207),"[&gt;1]0;")&amp;"*")),0)</f>
        <v>34</v>
      </c>
      <c r="J201" s="11" cm="1">
        <f t="array" ref="J201">_xlfn.IFNA(MATCH(1,0/COUNTIF($F201,"*"&amp;J$2&amp;TEXT(ROW($1:$207),"[&gt;1]0;")&amp;"*")),0)</f>
        <v>0</v>
      </c>
      <c r="K201">
        <f t="shared" si="15"/>
        <v>2.125</v>
      </c>
      <c r="L201">
        <f t="shared" si="16"/>
        <v>0</v>
      </c>
      <c r="M201">
        <v>0</v>
      </c>
      <c r="N201">
        <v>0</v>
      </c>
    </row>
    <row r="202" spans="1:14" x14ac:dyDescent="0.2">
      <c r="A202" s="8">
        <v>7</v>
      </c>
      <c r="B202" s="8">
        <v>8</v>
      </c>
      <c r="C202">
        <v>2.09</v>
      </c>
      <c r="D202" t="s">
        <v>55</v>
      </c>
      <c r="E202" s="6" t="s">
        <v>478</v>
      </c>
      <c r="F202" t="s">
        <v>267</v>
      </c>
      <c r="G202">
        <v>519</v>
      </c>
      <c r="H202" s="11" cm="1">
        <f t="array" ref="H202">_xlfn.IFNA(MATCH(1,0/COUNTIF($F202,"*"&amp;H$2&amp;TEXT(ROW($1:$207),"[&gt;1]0;")&amp;"*")),0)</f>
        <v>14</v>
      </c>
      <c r="I202" s="11" cm="1">
        <f t="array" ref="I202">_xlfn.IFNA(MATCH(1,0/COUNTIF($F202,"*"&amp;I$2&amp;TEXT(ROW($1:$207),"[&gt;1]0;")&amp;"*")),0)</f>
        <v>42</v>
      </c>
      <c r="J202" s="11" cm="1">
        <f t="array" ref="J202">_xlfn.IFNA(MATCH(1,0/COUNTIF($F202,"*"&amp;J$2&amp;TEXT(ROW($1:$207),"[&gt;1]0;")&amp;"*")),0)</f>
        <v>7</v>
      </c>
      <c r="K202">
        <f t="shared" si="15"/>
        <v>3</v>
      </c>
      <c r="L202">
        <f t="shared" si="16"/>
        <v>0.5</v>
      </c>
      <c r="M202">
        <v>0</v>
      </c>
      <c r="N202">
        <v>0</v>
      </c>
    </row>
    <row r="203" spans="1:14" x14ac:dyDescent="0.2">
      <c r="A203" s="8">
        <v>7</v>
      </c>
      <c r="B203" s="8">
        <v>9</v>
      </c>
      <c r="C203">
        <v>1.36</v>
      </c>
      <c r="D203" t="s">
        <v>31</v>
      </c>
      <c r="E203" s="6" t="s">
        <v>418</v>
      </c>
      <c r="F203" t="s">
        <v>269</v>
      </c>
      <c r="G203">
        <v>206</v>
      </c>
      <c r="H203" s="11" cm="1">
        <f t="array" ref="H203">_xlfn.IFNA(MATCH(1,0/COUNTIF($F203,"*"&amp;H$2&amp;TEXT(ROW($1:$207),"[&gt;1]0;")&amp;"*")),0)</f>
        <v>14</v>
      </c>
      <c r="I203" s="11" cm="1">
        <f t="array" ref="I203">_xlfn.IFNA(MATCH(1,0/COUNTIF($F203,"*"&amp;I$2&amp;TEXT(ROW($1:$207),"[&gt;1]0;")&amp;"*")),0)</f>
        <v>22</v>
      </c>
      <c r="J203" s="11" cm="1">
        <f t="array" ref="J203">_xlfn.IFNA(MATCH(1,0/COUNTIF($F203,"*"&amp;J$2&amp;TEXT(ROW($1:$207),"[&gt;1]0;")&amp;"*")),0)</f>
        <v>1</v>
      </c>
      <c r="K203">
        <f t="shared" si="15"/>
        <v>1.5714285714285714</v>
      </c>
      <c r="L203">
        <f t="shared" si="16"/>
        <v>7.1428571428571425E-2</v>
      </c>
      <c r="M203">
        <v>0</v>
      </c>
      <c r="N203">
        <v>1</v>
      </c>
    </row>
    <row r="204" spans="1:14" x14ac:dyDescent="0.2">
      <c r="A204" s="8">
        <v>7</v>
      </c>
      <c r="B204" s="8">
        <v>10</v>
      </c>
      <c r="C204">
        <v>0.61</v>
      </c>
      <c r="D204" t="s">
        <v>32</v>
      </c>
      <c r="E204" s="13" t="s">
        <v>388</v>
      </c>
      <c r="F204" t="s">
        <v>374</v>
      </c>
      <c r="G204">
        <v>200</v>
      </c>
      <c r="H204" s="11" cm="1">
        <f t="array" ref="H204">_xlfn.IFNA(MATCH(1,0/COUNTIF($F204,"*"&amp;H$2&amp;TEXT(ROW($1:$207),"[&gt;1]0;")&amp;"*")),0)</f>
        <v>13</v>
      </c>
      <c r="I204" s="11" cm="1">
        <f t="array" ref="I204">_xlfn.IFNA(MATCH(1,0/COUNTIF($F204,"*"&amp;I$2&amp;TEXT(ROW($1:$207),"[&gt;1]0;")&amp;"*")),0)</f>
        <v>28</v>
      </c>
      <c r="J204" s="11" cm="1">
        <f t="array" ref="J204">_xlfn.IFNA(MATCH(1,0/COUNTIF($F204,"*"&amp;J$2&amp;TEXT(ROW($1:$207),"[&gt;1]0;")&amp;"*")),0)</f>
        <v>1</v>
      </c>
      <c r="K204">
        <f t="shared" si="15"/>
        <v>2.1538461538461537</v>
      </c>
      <c r="L204">
        <f t="shared" si="16"/>
        <v>7.6923076923076927E-2</v>
      </c>
      <c r="M204">
        <v>0</v>
      </c>
      <c r="N204">
        <v>0</v>
      </c>
    </row>
    <row r="205" spans="1:14" x14ac:dyDescent="0.2">
      <c r="A205" s="8">
        <v>7</v>
      </c>
      <c r="B205" s="8">
        <v>11</v>
      </c>
      <c r="C205">
        <v>1.81</v>
      </c>
      <c r="D205" t="s">
        <v>290</v>
      </c>
      <c r="E205" s="6" t="s">
        <v>521</v>
      </c>
      <c r="F205" t="s">
        <v>520</v>
      </c>
      <c r="G205">
        <v>174</v>
      </c>
      <c r="H205" s="11" cm="1">
        <f t="array" ref="H205">_xlfn.IFNA(MATCH(1,0/COUNTIF($F205,"*"&amp;H$2&amp;TEXT(ROW($1:$207),"[&gt;1]0;")&amp;"*")),0)</f>
        <v>10</v>
      </c>
      <c r="I205" s="11" cm="1">
        <f t="array" ref="I205">_xlfn.IFNA(MATCH(1,0/COUNTIF($F205,"*"&amp;I$2&amp;TEXT(ROW($1:$207),"[&gt;1]0;")&amp;"*")),0)</f>
        <v>22</v>
      </c>
      <c r="J205" s="11" cm="1">
        <f t="array" ref="J205">_xlfn.IFNA(MATCH(1,0/COUNTIF($F205,"*"&amp;J$2&amp;TEXT(ROW($1:$207),"[&gt;1]0;")&amp;"*")),0)</f>
        <v>2</v>
      </c>
      <c r="K205">
        <f t="shared" si="15"/>
        <v>2.2000000000000002</v>
      </c>
      <c r="L205">
        <f t="shared" si="16"/>
        <v>0.2</v>
      </c>
      <c r="M205">
        <v>0</v>
      </c>
      <c r="N205">
        <v>0</v>
      </c>
    </row>
    <row r="206" spans="1:14" x14ac:dyDescent="0.2">
      <c r="A206" s="8">
        <v>7</v>
      </c>
      <c r="B206" s="8">
        <v>12</v>
      </c>
      <c r="C206">
        <v>0.59</v>
      </c>
      <c r="D206" t="s">
        <v>59</v>
      </c>
      <c r="E206" s="13" t="s">
        <v>390</v>
      </c>
      <c r="F206" t="s">
        <v>272</v>
      </c>
      <c r="G206">
        <v>242</v>
      </c>
      <c r="H206" s="11" cm="1">
        <f t="array" ref="H206">_xlfn.IFNA(MATCH(1,0/COUNTIF($F206,"*"&amp;H$2&amp;TEXT(ROW($1:$207),"[&gt;1]0;")&amp;"*")),0)</f>
        <v>16</v>
      </c>
      <c r="I206" s="11" cm="1">
        <f t="array" ref="I206">_xlfn.IFNA(MATCH(1,0/COUNTIF($F206,"*"&amp;I$2&amp;TEXT(ROW($1:$207),"[&gt;1]0;")&amp;"*")),0)</f>
        <v>34</v>
      </c>
      <c r="J206" s="11" cm="1">
        <f t="array" ref="J206">_xlfn.IFNA(MATCH(1,0/COUNTIF($F206,"*"&amp;J$2&amp;TEXT(ROW($1:$207),"[&gt;1]0;")&amp;"*")),0)</f>
        <v>1</v>
      </c>
      <c r="K206">
        <f t="shared" si="15"/>
        <v>2.125</v>
      </c>
      <c r="L206">
        <f t="shared" si="16"/>
        <v>6.25E-2</v>
      </c>
      <c r="M206">
        <v>0</v>
      </c>
      <c r="N206">
        <v>0</v>
      </c>
    </row>
    <row r="207" spans="1:14" x14ac:dyDescent="0.2">
      <c r="A207" s="8">
        <v>7</v>
      </c>
      <c r="B207" s="8">
        <v>13</v>
      </c>
      <c r="C207">
        <v>1.1299999999999999</v>
      </c>
      <c r="D207" t="s">
        <v>108</v>
      </c>
      <c r="E207" s="6" t="s">
        <v>514</v>
      </c>
      <c r="F207" t="s">
        <v>513</v>
      </c>
      <c r="G207">
        <v>283</v>
      </c>
      <c r="H207" s="11" cm="1">
        <f t="array" ref="H207">_xlfn.IFNA(MATCH(1,0/COUNTIF($F207,"*"&amp;H$2&amp;TEXT(ROW($1:$207),"[&gt;1]0;")&amp;"*")),0)</f>
        <v>20</v>
      </c>
      <c r="I207" s="11" cm="1">
        <f t="array" ref="I207">_xlfn.IFNA(MATCH(1,0/COUNTIF($F207,"*"&amp;I$2&amp;TEXT(ROW($1:$207),"[&gt;1]0;")&amp;"*")),0)</f>
        <v>42</v>
      </c>
      <c r="J207" s="11" cm="1">
        <f t="array" ref="J207">_xlfn.IFNA(MATCH(1,0/COUNTIF($F207,"*"&amp;J$2&amp;TEXT(ROW($1:$207),"[&gt;1]0;")&amp;"*")),0)</f>
        <v>0</v>
      </c>
      <c r="K207">
        <f t="shared" si="15"/>
        <v>2.1</v>
      </c>
      <c r="L207">
        <f t="shared" si="16"/>
        <v>0</v>
      </c>
      <c r="M207">
        <v>0</v>
      </c>
      <c r="N207">
        <v>0</v>
      </c>
    </row>
    <row r="208" spans="1:14" x14ac:dyDescent="0.2">
      <c r="A208" s="8">
        <v>7</v>
      </c>
      <c r="B208" s="8">
        <v>14</v>
      </c>
      <c r="C208">
        <v>3.11</v>
      </c>
      <c r="D208" t="s">
        <v>61</v>
      </c>
      <c r="E208" s="6" t="s">
        <v>488</v>
      </c>
      <c r="F208" t="s">
        <v>274</v>
      </c>
      <c r="G208">
        <v>593</v>
      </c>
      <c r="H208" s="11" cm="1">
        <f t="array" ref="H208">_xlfn.IFNA(MATCH(1,0/COUNTIF($F208,"*"&amp;H$2&amp;TEXT(ROW($1:$207),"[&gt;1]0;")&amp;"*")),0)</f>
        <v>16</v>
      </c>
      <c r="I208" s="11" cm="1">
        <f t="array" ref="I208">_xlfn.IFNA(MATCH(1,0/COUNTIF($F208,"*"&amp;I$2&amp;TEXT(ROW($1:$207),"[&gt;1]0;")&amp;"*")),0)</f>
        <v>48</v>
      </c>
      <c r="J208" s="11" cm="1">
        <f t="array" ref="J208">_xlfn.IFNA(MATCH(1,0/COUNTIF($F208,"*"&amp;J$2&amp;TEXT(ROW($1:$207),"[&gt;1]0;")&amp;"*")),0)</f>
        <v>8</v>
      </c>
      <c r="K208">
        <f t="shared" si="15"/>
        <v>3</v>
      </c>
      <c r="L208">
        <f t="shared" si="16"/>
        <v>0.5</v>
      </c>
      <c r="M208">
        <v>0</v>
      </c>
      <c r="N208">
        <v>0</v>
      </c>
    </row>
    <row r="209" spans="1:14" x14ac:dyDescent="0.2">
      <c r="A209" s="8">
        <v>7</v>
      </c>
      <c r="B209" s="8">
        <v>15</v>
      </c>
      <c r="C209">
        <v>0.47</v>
      </c>
      <c r="D209" t="s">
        <v>62</v>
      </c>
      <c r="E209" s="6" t="s">
        <v>539</v>
      </c>
      <c r="F209" t="s">
        <v>275</v>
      </c>
      <c r="G209" s="11">
        <v>204</v>
      </c>
      <c r="H209" s="11" cm="1">
        <f t="array" ref="H209">_xlfn.IFNA(MATCH(1,0/COUNTIF($F209,"*"&amp;H$2&amp;TEXT(ROW($1:$207),"[&gt;1]0;")&amp;"*")),0)</f>
        <v>13</v>
      </c>
      <c r="I209" s="11" cm="1">
        <f t="array" ref="I209">_xlfn.IFNA(MATCH(1,0/COUNTIF($F209,"*"&amp;I$2&amp;TEXT(ROW($1:$207),"[&gt;1]0;")&amp;"*")),0)</f>
        <v>16</v>
      </c>
      <c r="J209">
        <f>H209/G209</f>
        <v>6.3725490196078427E-2</v>
      </c>
      <c r="K209">
        <f>I209/G209</f>
        <v>7.8431372549019607E-2</v>
      </c>
      <c r="L209">
        <f t="shared" si="16"/>
        <v>4.9019607843137254E-3</v>
      </c>
      <c r="M209">
        <v>1</v>
      </c>
      <c r="N209">
        <v>1</v>
      </c>
    </row>
    <row r="210" spans="1:14" x14ac:dyDescent="0.2">
      <c r="A210" s="8">
        <v>7</v>
      </c>
      <c r="B210" s="8">
        <v>16</v>
      </c>
      <c r="C210">
        <v>0.5</v>
      </c>
      <c r="D210" t="s">
        <v>63</v>
      </c>
      <c r="E210" s="14"/>
      <c r="F210" t="s">
        <v>276</v>
      </c>
      <c r="G210" s="11">
        <v>507</v>
      </c>
      <c r="H210" s="11" cm="1">
        <f t="array" ref="H210">_xlfn.IFNA(MATCH(1,0/COUNTIF($F210,"*"&amp;H$2&amp;TEXT(ROW($1:$207),"[&gt;1]0;")&amp;"*")),0)</f>
        <v>30</v>
      </c>
      <c r="I210" s="11" cm="1">
        <f t="array" ref="I210">_xlfn.IFNA(MATCH(1,0/COUNTIF($F210,"*"&amp;I$2&amp;TEXT(ROW($1:$207),"[&gt;1]0;")&amp;"*")),0)</f>
        <v>57</v>
      </c>
      <c r="J210">
        <f>H210/G210</f>
        <v>5.9171597633136092E-2</v>
      </c>
      <c r="K210">
        <f>I210/G210</f>
        <v>0.11242603550295859</v>
      </c>
      <c r="L210">
        <f t="shared" si="16"/>
        <v>1.9723865877712033E-3</v>
      </c>
      <c r="M210">
        <v>0</v>
      </c>
      <c r="N210">
        <v>0</v>
      </c>
    </row>
    <row r="211" spans="1:14" x14ac:dyDescent="0.2">
      <c r="A211" s="8">
        <v>7</v>
      </c>
      <c r="B211" s="8">
        <v>17</v>
      </c>
      <c r="C211">
        <v>0.49</v>
      </c>
      <c r="D211" t="s">
        <v>59</v>
      </c>
      <c r="E211" s="13" t="s">
        <v>390</v>
      </c>
      <c r="F211" t="s">
        <v>272</v>
      </c>
      <c r="G211">
        <v>242</v>
      </c>
      <c r="H211" s="11" cm="1">
        <f t="array" ref="H211">_xlfn.IFNA(MATCH(1,0/COUNTIF($F211,"*"&amp;H$2&amp;TEXT(ROW($1:$207),"[&gt;1]0;")&amp;"*")),0)</f>
        <v>16</v>
      </c>
      <c r="I211" s="11" cm="1">
        <f t="array" ref="I211">_xlfn.IFNA(MATCH(1,0/COUNTIF($F211,"*"&amp;I$2&amp;TEXT(ROW($1:$207),"[&gt;1]0;")&amp;"*")),0)</f>
        <v>34</v>
      </c>
      <c r="J211" s="11" cm="1">
        <f t="array" ref="J211">_xlfn.IFNA(MATCH(1,0/COUNTIF($F211,"*"&amp;J$2&amp;TEXT(ROW($1:$207),"[&gt;1]0;")&amp;"*")),0)</f>
        <v>1</v>
      </c>
      <c r="K211">
        <f>I211/H211</f>
        <v>2.125</v>
      </c>
      <c r="L211">
        <f t="shared" si="16"/>
        <v>6.25E-2</v>
      </c>
      <c r="M211">
        <v>0</v>
      </c>
      <c r="N211">
        <v>0</v>
      </c>
    </row>
    <row r="212" spans="1:14" x14ac:dyDescent="0.2">
      <c r="A212" s="8">
        <v>7</v>
      </c>
      <c r="B212" s="8">
        <v>18</v>
      </c>
      <c r="C212">
        <v>3.35</v>
      </c>
      <c r="D212" t="s">
        <v>65</v>
      </c>
      <c r="E212" s="6" t="s">
        <v>487</v>
      </c>
      <c r="F212" t="s">
        <v>278</v>
      </c>
      <c r="G212">
        <v>667</v>
      </c>
      <c r="H212" s="11" cm="1">
        <f t="array" ref="H212">_xlfn.IFNA(MATCH(1,0/COUNTIF($F212,"*"&amp;H$2&amp;TEXT(ROW($1:$207),"[&gt;1]0;")&amp;"*")),0)</f>
        <v>18</v>
      </c>
      <c r="I212" s="11" cm="1">
        <f t="array" ref="I212">_xlfn.IFNA(MATCH(1,0/COUNTIF($F212,"*"&amp;I$2&amp;TEXT(ROW($1:$207),"[&gt;1]0;")&amp;"*")),0)</f>
        <v>54</v>
      </c>
      <c r="J212" s="11" cm="1">
        <f t="array" ref="J212">_xlfn.IFNA(MATCH(1,0/COUNTIF($F212,"*"&amp;J$2&amp;TEXT(ROW($1:$207),"[&gt;1]0;")&amp;"*")),0)</f>
        <v>9</v>
      </c>
      <c r="K212">
        <f>I212/H212</f>
        <v>3</v>
      </c>
      <c r="L212">
        <f t="shared" si="16"/>
        <v>0.5</v>
      </c>
      <c r="M212">
        <v>0</v>
      </c>
      <c r="N212">
        <v>0</v>
      </c>
    </row>
    <row r="213" spans="1:14" x14ac:dyDescent="0.2">
      <c r="A213" s="8">
        <v>7</v>
      </c>
      <c r="B213" s="8">
        <v>19</v>
      </c>
      <c r="C213">
        <v>3.56</v>
      </c>
      <c r="D213" t="s">
        <v>291</v>
      </c>
      <c r="E213" s="6" t="s">
        <v>552</v>
      </c>
      <c r="F213" t="s">
        <v>279</v>
      </c>
      <c r="G213" s="11">
        <v>579</v>
      </c>
      <c r="H213" s="11" cm="1">
        <f t="array" ref="H213">_xlfn.IFNA(MATCH(1,0/COUNTIF($F213,"*"&amp;H$2&amp;TEXT(ROW($1:$207),"[&gt;1]0;")&amp;"*")),0)</f>
        <v>16</v>
      </c>
      <c r="I213" s="11" cm="1">
        <f t="array" ref="I213">_xlfn.IFNA(MATCH(1,0/COUNTIF($F213,"*"&amp;I$2&amp;TEXT(ROW($1:$207),"[&gt;1]0;")&amp;"*")),0)</f>
        <v>50</v>
      </c>
      <c r="J213">
        <f>H213/G213</f>
        <v>2.7633851468048358E-2</v>
      </c>
      <c r="K213">
        <f>I213/G213</f>
        <v>8.6355785837651119E-2</v>
      </c>
      <c r="L213">
        <f t="shared" si="16"/>
        <v>1.7271157167530224E-3</v>
      </c>
      <c r="M213">
        <v>0</v>
      </c>
      <c r="N213">
        <v>0</v>
      </c>
    </row>
    <row r="214" spans="1:14" x14ac:dyDescent="0.2">
      <c r="A214" s="8">
        <v>7</v>
      </c>
      <c r="B214" s="8">
        <v>20</v>
      </c>
      <c r="C214">
        <v>3.86</v>
      </c>
      <c r="D214" t="s">
        <v>61</v>
      </c>
      <c r="E214" s="6" t="s">
        <v>488</v>
      </c>
      <c r="F214" t="s">
        <v>274</v>
      </c>
      <c r="G214">
        <v>593</v>
      </c>
      <c r="H214" s="11" cm="1">
        <f t="array" ref="H214">_xlfn.IFNA(MATCH(1,0/COUNTIF($F214,"*"&amp;H$2&amp;TEXT(ROW($1:$207),"[&gt;1]0;")&amp;"*")),0)</f>
        <v>16</v>
      </c>
      <c r="I214" s="11" cm="1">
        <f t="array" ref="I214">_xlfn.IFNA(MATCH(1,0/COUNTIF($F214,"*"&amp;I$2&amp;TEXT(ROW($1:$207),"[&gt;1]0;")&amp;"*")),0)</f>
        <v>48</v>
      </c>
      <c r="J214" s="11" cm="1">
        <f t="array" ref="J214">_xlfn.IFNA(MATCH(1,0/COUNTIF($F214,"*"&amp;J$2&amp;TEXT(ROW($1:$207),"[&gt;1]0;")&amp;"*")),0)</f>
        <v>8</v>
      </c>
      <c r="K214">
        <f>I214/H214</f>
        <v>3</v>
      </c>
      <c r="L214">
        <f t="shared" si="16"/>
        <v>0.5</v>
      </c>
      <c r="M214">
        <v>0</v>
      </c>
      <c r="N214">
        <v>0</v>
      </c>
    </row>
    <row r="215" spans="1:14" x14ac:dyDescent="0.2">
      <c r="A215" s="8">
        <v>7</v>
      </c>
      <c r="B215" s="8">
        <v>21</v>
      </c>
      <c r="C215">
        <v>4.84</v>
      </c>
      <c r="D215" t="s">
        <v>65</v>
      </c>
      <c r="E215" s="6" t="s">
        <v>487</v>
      </c>
      <c r="F215" t="s">
        <v>278</v>
      </c>
      <c r="G215">
        <v>667</v>
      </c>
      <c r="H215" s="11" cm="1">
        <f t="array" ref="H215">_xlfn.IFNA(MATCH(1,0/COUNTIF($F215,"*"&amp;H$2&amp;TEXT(ROW($1:$207),"[&gt;1]0;")&amp;"*")),0)</f>
        <v>18</v>
      </c>
      <c r="I215" s="11" cm="1">
        <f t="array" ref="I215">_xlfn.IFNA(MATCH(1,0/COUNTIF($F215,"*"&amp;I$2&amp;TEXT(ROW($1:$207),"[&gt;1]0;")&amp;"*")),0)</f>
        <v>54</v>
      </c>
      <c r="J215" s="11" cm="1">
        <f t="array" ref="J215">_xlfn.IFNA(MATCH(1,0/COUNTIF($F215,"*"&amp;J$2&amp;TEXT(ROW($1:$207),"[&gt;1]0;")&amp;"*")),0)</f>
        <v>9</v>
      </c>
      <c r="K215">
        <f>I215/H215</f>
        <v>3</v>
      </c>
      <c r="L215">
        <f t="shared" si="16"/>
        <v>0.5</v>
      </c>
      <c r="M215">
        <v>0</v>
      </c>
      <c r="N215">
        <v>0</v>
      </c>
    </row>
    <row r="216" spans="1:14" x14ac:dyDescent="0.2">
      <c r="A216" s="8">
        <v>7</v>
      </c>
      <c r="B216" s="8">
        <v>22</v>
      </c>
      <c r="C216">
        <v>5.88</v>
      </c>
      <c r="D216" t="s">
        <v>65</v>
      </c>
      <c r="E216" s="6" t="s">
        <v>487</v>
      </c>
      <c r="F216" t="s">
        <v>278</v>
      </c>
      <c r="G216">
        <v>667</v>
      </c>
      <c r="H216" s="11" cm="1">
        <f t="array" ref="H216">_xlfn.IFNA(MATCH(1,0/COUNTIF($F216,"*"&amp;H$2&amp;TEXT(ROW($1:$207),"[&gt;1]0;")&amp;"*")),0)</f>
        <v>18</v>
      </c>
      <c r="I216" s="11" cm="1">
        <f t="array" ref="I216">_xlfn.IFNA(MATCH(1,0/COUNTIF($F216,"*"&amp;I$2&amp;TEXT(ROW($1:$207),"[&gt;1]0;")&amp;"*")),0)</f>
        <v>54</v>
      </c>
      <c r="J216" s="11" cm="1">
        <f t="array" ref="J216">_xlfn.IFNA(MATCH(1,0/COUNTIF($F216,"*"&amp;J$2&amp;TEXT(ROW($1:$207),"[&gt;1]0;")&amp;"*")),0)</f>
        <v>9</v>
      </c>
      <c r="K216">
        <f>I216/H216</f>
        <v>3</v>
      </c>
      <c r="L216">
        <f t="shared" si="16"/>
        <v>0.5</v>
      </c>
      <c r="M216">
        <v>0</v>
      </c>
      <c r="N216">
        <v>0</v>
      </c>
    </row>
    <row r="217" spans="1:14" x14ac:dyDescent="0.2">
      <c r="A217" s="8">
        <v>7</v>
      </c>
      <c r="B217" s="8">
        <v>23</v>
      </c>
      <c r="C217">
        <v>3.22</v>
      </c>
      <c r="D217" t="s">
        <v>101</v>
      </c>
      <c r="E217" s="6" t="s">
        <v>555</v>
      </c>
      <c r="F217" t="s">
        <v>554</v>
      </c>
      <c r="G217" s="11">
        <v>253</v>
      </c>
      <c r="H217" s="11" cm="1">
        <f t="array" ref="H217">_xlfn.IFNA(MATCH(1,0/COUNTIF($F217,"*"&amp;H$2&amp;TEXT(ROW($1:$207),"[&gt;1]0;")&amp;"*")),0)</f>
        <v>16</v>
      </c>
      <c r="I217" s="11" cm="1">
        <f t="array" ref="I217">_xlfn.IFNA(MATCH(1,0/COUNTIF($F217,"*"&amp;I$2&amp;TEXT(ROW($1:$207),"[&gt;1]0;")&amp;"*")),0)</f>
        <v>31</v>
      </c>
      <c r="J217">
        <f>H217/G217</f>
        <v>6.3241106719367585E-2</v>
      </c>
      <c r="K217">
        <f>I217/G217</f>
        <v>0.1225296442687747</v>
      </c>
      <c r="L217">
        <f t="shared" si="16"/>
        <v>3.952569169960474E-3</v>
      </c>
      <c r="M217">
        <v>0</v>
      </c>
      <c r="N217">
        <v>0</v>
      </c>
    </row>
    <row r="218" spans="1:14" x14ac:dyDescent="0.2">
      <c r="A218" s="8">
        <v>7</v>
      </c>
      <c r="B218" s="8">
        <v>24</v>
      </c>
      <c r="C218">
        <v>8.7200000000000006</v>
      </c>
      <c r="D218" t="s">
        <v>65</v>
      </c>
      <c r="E218" s="6" t="s">
        <v>487</v>
      </c>
      <c r="F218" t="s">
        <v>278</v>
      </c>
      <c r="G218">
        <v>667</v>
      </c>
      <c r="H218" s="11" cm="1">
        <f t="array" ref="H218">_xlfn.IFNA(MATCH(1,0/COUNTIF($F218,"*"&amp;H$2&amp;TEXT(ROW($1:$207),"[&gt;1]0;")&amp;"*")),0)</f>
        <v>18</v>
      </c>
      <c r="I218" s="11" cm="1">
        <f t="array" ref="I218">_xlfn.IFNA(MATCH(1,0/COUNTIF($F218,"*"&amp;I$2&amp;TEXT(ROW($1:$207),"[&gt;1]0;")&amp;"*")),0)</f>
        <v>54</v>
      </c>
      <c r="J218" s="11" cm="1">
        <f t="array" ref="J218">_xlfn.IFNA(MATCH(1,0/COUNTIF($F218,"*"&amp;J$2&amp;TEXT(ROW($1:$207),"[&gt;1]0;")&amp;"*")),0)</f>
        <v>9</v>
      </c>
      <c r="K218">
        <f>I218/H218</f>
        <v>3</v>
      </c>
      <c r="L218">
        <f t="shared" si="16"/>
        <v>0.5</v>
      </c>
      <c r="M218">
        <v>0</v>
      </c>
      <c r="N218">
        <v>0</v>
      </c>
    </row>
    <row r="219" spans="1:14" x14ac:dyDescent="0.2">
      <c r="A219" s="8">
        <v>7</v>
      </c>
      <c r="B219" s="8">
        <v>25</v>
      </c>
      <c r="C219">
        <v>7.52</v>
      </c>
      <c r="D219" t="s">
        <v>65</v>
      </c>
      <c r="E219" s="6" t="s">
        <v>487</v>
      </c>
      <c r="F219" t="s">
        <v>278</v>
      </c>
      <c r="G219">
        <v>667</v>
      </c>
      <c r="H219" s="11" cm="1">
        <f t="array" ref="H219">_xlfn.IFNA(MATCH(1,0/COUNTIF($F219,"*"&amp;H$2&amp;TEXT(ROW($1:$207),"[&gt;1]0;")&amp;"*")),0)</f>
        <v>18</v>
      </c>
      <c r="I219" s="11" cm="1">
        <f t="array" ref="I219">_xlfn.IFNA(MATCH(1,0/COUNTIF($F219,"*"&amp;I$2&amp;TEXT(ROW($1:$207),"[&gt;1]0;")&amp;"*")),0)</f>
        <v>54</v>
      </c>
      <c r="J219" s="11" cm="1">
        <f t="array" ref="J219">_xlfn.IFNA(MATCH(1,0/COUNTIF($F219,"*"&amp;J$2&amp;TEXT(ROW($1:$207),"[&gt;1]0;")&amp;"*")),0)</f>
        <v>9</v>
      </c>
      <c r="K219">
        <f>I219/H219</f>
        <v>3</v>
      </c>
      <c r="L219">
        <f t="shared" si="16"/>
        <v>0.5</v>
      </c>
      <c r="M219">
        <v>0</v>
      </c>
      <c r="N219">
        <v>0</v>
      </c>
    </row>
    <row r="220" spans="1:14" x14ac:dyDescent="0.2">
      <c r="A220" s="8">
        <v>7</v>
      </c>
      <c r="B220" s="8">
        <v>26</v>
      </c>
      <c r="C220">
        <v>4.12</v>
      </c>
      <c r="D220" t="s">
        <v>89</v>
      </c>
      <c r="E220" s="6" t="s">
        <v>583</v>
      </c>
      <c r="F220" t="s">
        <v>582</v>
      </c>
      <c r="G220" s="11">
        <v>890</v>
      </c>
      <c r="H220" s="11" cm="1">
        <f t="array" ref="H220">_xlfn.IFNA(MATCH(1,0/COUNTIF($F220,"*"&amp;H$2&amp;TEXT(ROW($1:$207),"[&gt;1]0;")&amp;"*")),0)</f>
        <v>24</v>
      </c>
      <c r="I220" s="11" cm="1">
        <f t="array" ref="I220">_xlfn.IFNA(MATCH(1,0/COUNTIF($F220,"*"&amp;I$2&amp;TEXT(ROW($1:$207),"[&gt;1]0;")&amp;"*")),0)</f>
        <v>72</v>
      </c>
      <c r="J220">
        <f>H220/G220</f>
        <v>2.6966292134831461E-2</v>
      </c>
      <c r="K220">
        <f>I220/G220</f>
        <v>8.0898876404494377E-2</v>
      </c>
      <c r="L220">
        <f t="shared" si="16"/>
        <v>1.1235955056179776E-3</v>
      </c>
      <c r="M220">
        <v>0</v>
      </c>
      <c r="N220">
        <v>0</v>
      </c>
    </row>
    <row r="221" spans="1:14" x14ac:dyDescent="0.2">
      <c r="A221" s="8">
        <v>7</v>
      </c>
      <c r="B221" s="8">
        <v>27</v>
      </c>
      <c r="C221">
        <v>10.87</v>
      </c>
      <c r="D221" t="s">
        <v>89</v>
      </c>
      <c r="E221" s="6" t="s">
        <v>583</v>
      </c>
      <c r="F221" t="s">
        <v>582</v>
      </c>
      <c r="G221" s="11">
        <v>890</v>
      </c>
      <c r="H221" s="11" cm="1">
        <f t="array" ref="H221">_xlfn.IFNA(MATCH(1,0/COUNTIF($F221,"*"&amp;H$2&amp;TEXT(ROW($1:$207),"[&gt;1]0;")&amp;"*")),0)</f>
        <v>24</v>
      </c>
      <c r="I221" s="11" cm="1">
        <f t="array" ref="I221">_xlfn.IFNA(MATCH(1,0/COUNTIF($F221,"*"&amp;I$2&amp;TEXT(ROW($1:$207),"[&gt;1]0;")&amp;"*")),0)</f>
        <v>72</v>
      </c>
      <c r="J221">
        <f>H221/G221</f>
        <v>2.6966292134831461E-2</v>
      </c>
      <c r="K221">
        <f>I221/G221</f>
        <v>8.0898876404494377E-2</v>
      </c>
      <c r="L221">
        <f t="shared" si="16"/>
        <v>1.1235955056179776E-3</v>
      </c>
      <c r="M221">
        <v>0</v>
      </c>
      <c r="N221">
        <v>0</v>
      </c>
    </row>
    <row r="222" spans="1:14" x14ac:dyDescent="0.2">
      <c r="A222" s="8">
        <v>7</v>
      </c>
      <c r="B222" s="8">
        <v>28</v>
      </c>
      <c r="C222">
        <v>8.8699999999999992</v>
      </c>
      <c r="D222" t="s">
        <v>65</v>
      </c>
      <c r="E222" s="6" t="s">
        <v>487</v>
      </c>
      <c r="F222" t="s">
        <v>278</v>
      </c>
      <c r="G222">
        <v>667</v>
      </c>
      <c r="H222" s="11" cm="1">
        <f t="array" ref="H222">_xlfn.IFNA(MATCH(1,0/COUNTIF($F222,"*"&amp;H$2&amp;TEXT(ROW($1:$207),"[&gt;1]0;")&amp;"*")),0)</f>
        <v>18</v>
      </c>
      <c r="I222" s="11" cm="1">
        <f t="array" ref="I222">_xlfn.IFNA(MATCH(1,0/COUNTIF($F222,"*"&amp;I$2&amp;TEXT(ROW($1:$207),"[&gt;1]0;")&amp;"*")),0)</f>
        <v>54</v>
      </c>
      <c r="J222" s="11" cm="1">
        <f t="array" ref="J222">_xlfn.IFNA(MATCH(1,0/COUNTIF($F222,"*"&amp;J$2&amp;TEXT(ROW($1:$207),"[&gt;1]0;")&amp;"*")),0)</f>
        <v>9</v>
      </c>
      <c r="K222">
        <f>I222/H222</f>
        <v>3</v>
      </c>
      <c r="L222">
        <f t="shared" si="16"/>
        <v>0.5</v>
      </c>
      <c r="M222">
        <v>0</v>
      </c>
      <c r="N222">
        <v>0</v>
      </c>
    </row>
    <row r="223" spans="1:14" x14ac:dyDescent="0.2">
      <c r="A223" s="8">
        <v>7</v>
      </c>
      <c r="B223" s="8">
        <v>29</v>
      </c>
      <c r="C223">
        <v>8.33</v>
      </c>
      <c r="D223" t="s">
        <v>65</v>
      </c>
      <c r="E223" s="6" t="s">
        <v>487</v>
      </c>
      <c r="F223" t="s">
        <v>278</v>
      </c>
      <c r="G223">
        <v>667</v>
      </c>
      <c r="H223" s="11" cm="1">
        <f t="array" ref="H223">_xlfn.IFNA(MATCH(1,0/COUNTIF($F223,"*"&amp;H$2&amp;TEXT(ROW($1:$207),"[&gt;1]0;")&amp;"*")),0)</f>
        <v>18</v>
      </c>
      <c r="I223" s="11" cm="1">
        <f t="array" ref="I223">_xlfn.IFNA(MATCH(1,0/COUNTIF($F223,"*"&amp;I$2&amp;TEXT(ROW($1:$207),"[&gt;1]0;")&amp;"*")),0)</f>
        <v>54</v>
      </c>
      <c r="J223" s="11" cm="1">
        <f t="array" ref="J223">_xlfn.IFNA(MATCH(1,0/COUNTIF($F223,"*"&amp;J$2&amp;TEXT(ROW($1:$207),"[&gt;1]0;")&amp;"*")),0)</f>
        <v>9</v>
      </c>
      <c r="K223">
        <f>I223/H223</f>
        <v>3</v>
      </c>
      <c r="L223">
        <f t="shared" si="16"/>
        <v>0.5</v>
      </c>
      <c r="M223">
        <v>0</v>
      </c>
      <c r="N223">
        <v>0</v>
      </c>
    </row>
    <row r="224" spans="1:14" x14ac:dyDescent="0.2">
      <c r="A224" s="8">
        <v>7</v>
      </c>
      <c r="B224" s="8">
        <v>30</v>
      </c>
      <c r="C224">
        <v>6.38</v>
      </c>
      <c r="D224" t="s">
        <v>65</v>
      </c>
      <c r="E224" s="6" t="s">
        <v>487</v>
      </c>
      <c r="F224" t="s">
        <v>278</v>
      </c>
      <c r="G224">
        <v>667</v>
      </c>
      <c r="H224" s="11" cm="1">
        <f t="array" ref="H224">_xlfn.IFNA(MATCH(1,0/COUNTIF($F224,"*"&amp;H$2&amp;TEXT(ROW($1:$207),"[&gt;1]0;")&amp;"*")),0)</f>
        <v>18</v>
      </c>
      <c r="I224" s="11" cm="1">
        <f t="array" ref="I224">_xlfn.IFNA(MATCH(1,0/COUNTIF($F224,"*"&amp;I$2&amp;TEXT(ROW($1:$207),"[&gt;1]0;")&amp;"*")),0)</f>
        <v>54</v>
      </c>
      <c r="J224" s="11" cm="1">
        <f t="array" ref="J224">_xlfn.IFNA(MATCH(1,0/COUNTIF($F224,"*"&amp;J$2&amp;TEXT(ROW($1:$207),"[&gt;1]0;")&amp;"*")),0)</f>
        <v>9</v>
      </c>
      <c r="K224">
        <f>I224/H224</f>
        <v>3</v>
      </c>
      <c r="L224">
        <f t="shared" si="16"/>
        <v>0.5</v>
      </c>
      <c r="M224">
        <v>0</v>
      </c>
      <c r="N224">
        <v>0</v>
      </c>
    </row>
    <row r="226" spans="1:14" x14ac:dyDescent="0.2">
      <c r="A226" s="8">
        <v>8</v>
      </c>
      <c r="B226" s="9" t="s">
        <v>12</v>
      </c>
      <c r="C226" t="s">
        <v>13</v>
      </c>
      <c r="D226" t="s">
        <v>67</v>
      </c>
      <c r="E226" s="6" t="s">
        <v>376</v>
      </c>
      <c r="F226" t="s">
        <v>68</v>
      </c>
      <c r="G226" t="s">
        <v>69</v>
      </c>
      <c r="H226" t="s">
        <v>364</v>
      </c>
      <c r="I226" t="s">
        <v>365</v>
      </c>
      <c r="J226" t="s">
        <v>366</v>
      </c>
      <c r="K226" t="s">
        <v>71</v>
      </c>
      <c r="L226" t="s">
        <v>72</v>
      </c>
      <c r="M226" t="s">
        <v>360</v>
      </c>
      <c r="N226" t="s">
        <v>73</v>
      </c>
    </row>
    <row r="227" spans="1:14" x14ac:dyDescent="0.2">
      <c r="A227" s="8">
        <v>8</v>
      </c>
      <c r="B227" s="8">
        <v>1</v>
      </c>
      <c r="C227">
        <v>1.02</v>
      </c>
      <c r="D227" t="s">
        <v>110</v>
      </c>
      <c r="E227" s="6" t="s">
        <v>498</v>
      </c>
      <c r="F227" t="s">
        <v>497</v>
      </c>
      <c r="G227">
        <v>142</v>
      </c>
      <c r="H227" s="11" cm="1">
        <f t="array" ref="H227">_xlfn.IFNA(MATCH(1,0/COUNTIF($F227,"*"&amp;H$2&amp;TEXT(ROW($1:$207),"[&gt;1]0;")&amp;"*")),0)</f>
        <v>10</v>
      </c>
      <c r="I227" s="11" cm="1">
        <f t="array" ref="I227">_xlfn.IFNA(MATCH(1,0/COUNTIF($F227,"*"&amp;I$2&amp;TEXT(ROW($1:$207),"[&gt;1]0;")&amp;"*")),0)</f>
        <v>22</v>
      </c>
      <c r="J227" s="11" cm="1">
        <f t="array" ref="J227">_xlfn.IFNA(MATCH(1,0/COUNTIF($F227,"*"&amp;J$2&amp;TEXT(ROW($1:$207),"[&gt;1]0;")&amp;"*")),0)</f>
        <v>0</v>
      </c>
      <c r="K227">
        <f t="shared" ref="K227:K235" si="17">I227/H227</f>
        <v>2.2000000000000002</v>
      </c>
      <c r="L227">
        <f t="shared" ref="L227:L256" si="18">J227/H227</f>
        <v>0</v>
      </c>
      <c r="M227">
        <v>0</v>
      </c>
      <c r="N227">
        <v>0</v>
      </c>
    </row>
    <row r="228" spans="1:14" x14ac:dyDescent="0.2">
      <c r="A228" s="8">
        <v>8</v>
      </c>
      <c r="B228" s="8">
        <v>2</v>
      </c>
      <c r="C228">
        <v>0.59</v>
      </c>
      <c r="D228" t="s">
        <v>440</v>
      </c>
      <c r="E228" s="6" t="s">
        <v>441</v>
      </c>
      <c r="F228" t="s">
        <v>442</v>
      </c>
      <c r="G228">
        <v>182</v>
      </c>
      <c r="H228" s="11" cm="1">
        <f t="array" ref="H228">_xlfn.IFNA(MATCH(1,0/COUNTIF($F228,"*"&amp;H$2&amp;TEXT(ROW($1:$207),"[&gt;1]0;")&amp;"*")),0)</f>
        <v>13</v>
      </c>
      <c r="I228" s="11" cm="1">
        <f t="array" ref="I228">_xlfn.IFNA(MATCH(1,0/COUNTIF($F228,"*"&amp;I$2&amp;TEXT(ROW($1:$207),"[&gt;1]0;")&amp;"*")),0)</f>
        <v>26</v>
      </c>
      <c r="J228" s="11" cm="1">
        <f t="array" ref="J228">_xlfn.IFNA(MATCH(1,0/COUNTIF($F228,"*"&amp;J$2&amp;TEXT(ROW($1:$207),"[&gt;1]0;")&amp;"*")),0)</f>
        <v>0</v>
      </c>
      <c r="K228">
        <f t="shared" si="17"/>
        <v>2</v>
      </c>
      <c r="L228">
        <f t="shared" si="18"/>
        <v>0</v>
      </c>
      <c r="M228">
        <v>0</v>
      </c>
      <c r="N228">
        <v>0</v>
      </c>
    </row>
    <row r="229" spans="1:14" x14ac:dyDescent="0.2">
      <c r="A229" s="8">
        <v>8</v>
      </c>
      <c r="B229" s="8">
        <v>3</v>
      </c>
      <c r="C229">
        <v>2.36</v>
      </c>
      <c r="D229" t="s">
        <v>14</v>
      </c>
      <c r="E229" s="6" t="s">
        <v>507</v>
      </c>
      <c r="F229" t="s">
        <v>260</v>
      </c>
      <c r="G229">
        <v>170</v>
      </c>
      <c r="H229" s="11" cm="1">
        <f t="array" ref="H229">_xlfn.IFNA(MATCH(1,0/COUNTIF($F229,"*"&amp;H$2&amp;TEXT(ROW($1:$207),"[&gt;1]0;")&amp;"*")),0)</f>
        <v>12</v>
      </c>
      <c r="I229" s="11" cm="1">
        <f t="array" ref="I229">_xlfn.IFNA(MATCH(1,0/COUNTIF($F229,"*"&amp;I$2&amp;TEXT(ROW($1:$207),"[&gt;1]0;")&amp;"*")),0)</f>
        <v>26</v>
      </c>
      <c r="J229" s="11" cm="1">
        <f t="array" ref="J229">_xlfn.IFNA(MATCH(1,0/COUNTIF($F229,"*"&amp;J$2&amp;TEXT(ROW($1:$207),"[&gt;1]0;")&amp;"*")),0)</f>
        <v>0</v>
      </c>
      <c r="K229">
        <f t="shared" si="17"/>
        <v>2.1666666666666665</v>
      </c>
      <c r="L229">
        <f t="shared" si="18"/>
        <v>0</v>
      </c>
      <c r="M229">
        <v>0</v>
      </c>
      <c r="N229">
        <v>0</v>
      </c>
    </row>
    <row r="230" spans="1:14" x14ac:dyDescent="0.2">
      <c r="A230" s="8">
        <v>8</v>
      </c>
      <c r="B230" s="8">
        <v>4</v>
      </c>
      <c r="C230">
        <v>0.97</v>
      </c>
      <c r="D230" t="s">
        <v>79</v>
      </c>
      <c r="E230" s="13" t="s">
        <v>386</v>
      </c>
      <c r="F230" s="10" t="s">
        <v>373</v>
      </c>
      <c r="G230">
        <v>144</v>
      </c>
      <c r="H230" s="11" cm="1">
        <f t="array" ref="H230">_xlfn.IFNA(MATCH(1,0/COUNTIF($F230,"*"&amp;H$2&amp;TEXT(ROW($1:$207),"[&gt;1]0;")&amp;"*")),0)</f>
        <v>6</v>
      </c>
      <c r="I230" s="11" cm="1">
        <f t="array" ref="I230">_xlfn.IFNA(MATCH(1,0/COUNTIF($F230,"*"&amp;I$2&amp;TEXT(ROW($1:$207),"[&gt;1]0;")&amp;"*")),0)</f>
        <v>8</v>
      </c>
      <c r="J230" s="11" cm="1">
        <f t="array" ref="J230">_xlfn.IFNA(MATCH(1,0/COUNTIF($F230,"*"&amp;J$2&amp;TEXT(ROW($1:$207),"[&gt;1]0;")&amp;"*")),0)</f>
        <v>4</v>
      </c>
      <c r="K230">
        <f t="shared" si="17"/>
        <v>1.3333333333333333</v>
      </c>
      <c r="L230">
        <f t="shared" si="18"/>
        <v>0.66666666666666663</v>
      </c>
      <c r="M230">
        <v>1</v>
      </c>
      <c r="N230">
        <v>0</v>
      </c>
    </row>
    <row r="231" spans="1:14" x14ac:dyDescent="0.2">
      <c r="A231" s="8">
        <v>8</v>
      </c>
      <c r="B231" s="8">
        <v>5</v>
      </c>
      <c r="C231">
        <v>1.08</v>
      </c>
      <c r="D231" t="s">
        <v>51</v>
      </c>
      <c r="E231" s="6" t="s">
        <v>472</v>
      </c>
      <c r="F231" t="s">
        <v>261</v>
      </c>
      <c r="G231">
        <v>190</v>
      </c>
      <c r="H231" s="11" cm="1">
        <f t="array" ref="H231">_xlfn.IFNA(MATCH(1,0/COUNTIF($F231,"*"&amp;H$2&amp;TEXT(ROW($1:$207),"[&gt;1]0;")&amp;"*")),0)</f>
        <v>14</v>
      </c>
      <c r="I231" s="11" cm="1">
        <f t="array" ref="I231">_xlfn.IFNA(MATCH(1,0/COUNTIF($F231,"*"&amp;I$2&amp;TEXT(ROW($1:$207),"[&gt;1]0;")&amp;"*")),0)</f>
        <v>22</v>
      </c>
      <c r="J231" s="11" cm="1">
        <f t="array" ref="J231">_xlfn.IFNA(MATCH(1,0/COUNTIF($F231,"*"&amp;J$2&amp;TEXT(ROW($1:$207),"[&gt;1]0;")&amp;"*")),0)</f>
        <v>0</v>
      </c>
      <c r="K231">
        <f t="shared" si="17"/>
        <v>1.5714285714285714</v>
      </c>
      <c r="L231">
        <f t="shared" si="18"/>
        <v>0</v>
      </c>
      <c r="M231">
        <v>0</v>
      </c>
      <c r="N231">
        <v>1</v>
      </c>
    </row>
    <row r="232" spans="1:14" x14ac:dyDescent="0.2">
      <c r="A232" s="8">
        <v>8</v>
      </c>
      <c r="B232" s="8">
        <v>6</v>
      </c>
      <c r="C232">
        <v>1.01</v>
      </c>
      <c r="D232" t="s">
        <v>20</v>
      </c>
      <c r="E232" s="6" t="s">
        <v>432</v>
      </c>
      <c r="F232" t="s">
        <v>263</v>
      </c>
      <c r="G232">
        <v>164</v>
      </c>
      <c r="H232" s="11" cm="1">
        <f t="array" ref="H232">_xlfn.IFNA(MATCH(1,0/COUNTIF($F232,"*"&amp;H$2&amp;TEXT(ROW($1:$207),"[&gt;1]0;")&amp;"*")),0)</f>
        <v>10</v>
      </c>
      <c r="I232" s="11" cm="1">
        <f t="array" ref="I232">_xlfn.IFNA(MATCH(1,0/COUNTIF($F232,"*"&amp;I$2&amp;TEXT(ROW($1:$207),"[&gt;1]0;")&amp;"*")),0)</f>
        <v>12</v>
      </c>
      <c r="J232" s="11" cm="1">
        <f t="array" ref="J232">_xlfn.IFNA(MATCH(1,0/COUNTIF($F232,"*"&amp;J$2&amp;TEXT(ROW($1:$207),"[&gt;1]0;")&amp;"*")),0)</f>
        <v>2</v>
      </c>
      <c r="K232">
        <f t="shared" si="17"/>
        <v>1.2</v>
      </c>
      <c r="L232">
        <f t="shared" si="18"/>
        <v>0.2</v>
      </c>
      <c r="M232">
        <v>0</v>
      </c>
      <c r="N232">
        <v>1</v>
      </c>
    </row>
    <row r="233" spans="1:14" x14ac:dyDescent="0.2">
      <c r="A233" s="8">
        <v>8</v>
      </c>
      <c r="B233" s="8">
        <v>7</v>
      </c>
      <c r="C233">
        <v>1.05</v>
      </c>
      <c r="D233" t="s">
        <v>32</v>
      </c>
      <c r="E233" s="13" t="s">
        <v>388</v>
      </c>
      <c r="F233" t="s">
        <v>374</v>
      </c>
      <c r="G233">
        <v>200</v>
      </c>
      <c r="H233" s="11" cm="1">
        <f t="array" ref="H233">_xlfn.IFNA(MATCH(1,0/COUNTIF($F233,"*"&amp;H$2&amp;TEXT(ROW($1:$207),"[&gt;1]0;")&amp;"*")),0)</f>
        <v>13</v>
      </c>
      <c r="I233" s="11" cm="1">
        <f t="array" ref="I233">_xlfn.IFNA(MATCH(1,0/COUNTIF($F233,"*"&amp;I$2&amp;TEXT(ROW($1:$207),"[&gt;1]0;")&amp;"*")),0)</f>
        <v>28</v>
      </c>
      <c r="J233" s="11" cm="1">
        <f t="array" ref="J233">_xlfn.IFNA(MATCH(1,0/COUNTIF($F233,"*"&amp;J$2&amp;TEXT(ROW($1:$207),"[&gt;1]0;")&amp;"*")),0)</f>
        <v>1</v>
      </c>
      <c r="K233">
        <f t="shared" si="17"/>
        <v>2.1538461538461537</v>
      </c>
      <c r="L233">
        <f t="shared" si="18"/>
        <v>7.6923076923076927E-2</v>
      </c>
      <c r="M233">
        <v>0</v>
      </c>
      <c r="N233">
        <v>0</v>
      </c>
    </row>
    <row r="234" spans="1:14" x14ac:dyDescent="0.2">
      <c r="A234" s="8">
        <v>8</v>
      </c>
      <c r="B234" s="8">
        <v>8</v>
      </c>
      <c r="C234">
        <v>1.17</v>
      </c>
      <c r="D234" t="s">
        <v>54</v>
      </c>
      <c r="E234" s="6" t="s">
        <v>411</v>
      </c>
      <c r="F234" t="s">
        <v>265</v>
      </c>
      <c r="G234">
        <v>168</v>
      </c>
      <c r="H234" s="11" cm="1">
        <f t="array" ref="H234">_xlfn.IFNA(MATCH(1,0/COUNTIF($F234,"*"&amp;H$2&amp;TEXT(ROW($1:$207),"[&gt;1]0;")&amp;"*")),0)</f>
        <v>12</v>
      </c>
      <c r="I234" s="11" cm="1">
        <f t="array" ref="I234">_xlfn.IFNA(MATCH(1,0/COUNTIF($F234,"*"&amp;I$2&amp;TEXT(ROW($1:$207),"[&gt;1]0;")&amp;"*")),0)</f>
        <v>24</v>
      </c>
      <c r="J234" s="11" cm="1">
        <f t="array" ref="J234">_xlfn.IFNA(MATCH(1,0/COUNTIF($F234,"*"&amp;J$2&amp;TEXT(ROW($1:$207),"[&gt;1]0;")&amp;"*")),0)</f>
        <v>0</v>
      </c>
      <c r="K234">
        <f t="shared" si="17"/>
        <v>2</v>
      </c>
      <c r="L234">
        <f t="shared" si="18"/>
        <v>0</v>
      </c>
      <c r="M234">
        <v>0</v>
      </c>
      <c r="N234">
        <v>0</v>
      </c>
    </row>
    <row r="235" spans="1:14" x14ac:dyDescent="0.2">
      <c r="A235" s="8">
        <v>8</v>
      </c>
      <c r="B235" s="8">
        <v>9</v>
      </c>
      <c r="C235">
        <v>0.86</v>
      </c>
      <c r="D235" t="s">
        <v>54</v>
      </c>
      <c r="E235" s="6" t="s">
        <v>411</v>
      </c>
      <c r="F235" t="s">
        <v>265</v>
      </c>
      <c r="G235">
        <v>168</v>
      </c>
      <c r="H235" s="11" cm="1">
        <f t="array" ref="H235">_xlfn.IFNA(MATCH(1,0/COUNTIF($F235,"*"&amp;H$2&amp;TEXT(ROW($1:$207),"[&gt;1]0;")&amp;"*")),0)</f>
        <v>12</v>
      </c>
      <c r="I235" s="11" cm="1">
        <f t="array" ref="I235">_xlfn.IFNA(MATCH(1,0/COUNTIF($F235,"*"&amp;I$2&amp;TEXT(ROW($1:$207),"[&gt;1]0;")&amp;"*")),0)</f>
        <v>24</v>
      </c>
      <c r="J235" s="11" cm="1">
        <f t="array" ref="J235">_xlfn.IFNA(MATCH(1,0/COUNTIF($F235,"*"&amp;J$2&amp;TEXT(ROW($1:$207),"[&gt;1]0;")&amp;"*")),0)</f>
        <v>0</v>
      </c>
      <c r="K235">
        <f t="shared" si="17"/>
        <v>2</v>
      </c>
      <c r="L235">
        <f t="shared" si="18"/>
        <v>0</v>
      </c>
      <c r="M235">
        <v>0</v>
      </c>
      <c r="N235">
        <v>0</v>
      </c>
    </row>
    <row r="236" spans="1:14" x14ac:dyDescent="0.2">
      <c r="A236" s="8">
        <v>8</v>
      </c>
      <c r="B236" s="8">
        <v>10</v>
      </c>
      <c r="C236">
        <v>2.6</v>
      </c>
      <c r="D236" t="s">
        <v>37</v>
      </c>
      <c r="E236" s="6" t="s">
        <v>586</v>
      </c>
      <c r="F236" t="s">
        <v>273</v>
      </c>
      <c r="G236" s="11">
        <v>198</v>
      </c>
      <c r="H236" s="11" cm="1">
        <f t="array" ref="H236">_xlfn.IFNA(MATCH(1,0/COUNTIF($F236,"*"&amp;H$2&amp;TEXT(ROW($1:$207),"[&gt;1]0;")&amp;"*")),0)</f>
        <v>14</v>
      </c>
      <c r="I236" s="11" cm="1">
        <f t="array" ref="I236">_xlfn.IFNA(MATCH(1,0/COUNTIF($F236,"*"&amp;I$2&amp;TEXT(ROW($1:$207),"[&gt;1]0;")&amp;"*")),0)</f>
        <v>30</v>
      </c>
      <c r="J236">
        <f>H236/G236</f>
        <v>7.0707070707070704E-2</v>
      </c>
      <c r="K236">
        <f>I236/G236</f>
        <v>0.15151515151515152</v>
      </c>
      <c r="L236">
        <f t="shared" si="18"/>
        <v>5.0505050505050501E-3</v>
      </c>
      <c r="M236">
        <v>0</v>
      </c>
      <c r="N236">
        <v>0</v>
      </c>
    </row>
    <row r="237" spans="1:14" x14ac:dyDescent="0.2">
      <c r="A237" s="8">
        <v>8</v>
      </c>
      <c r="B237" s="8">
        <v>11</v>
      </c>
      <c r="C237">
        <v>0.75</v>
      </c>
      <c r="D237" t="s">
        <v>80</v>
      </c>
      <c r="E237" s="6" t="s">
        <v>600</v>
      </c>
      <c r="F237" t="s">
        <v>599</v>
      </c>
      <c r="G237" s="11">
        <v>152</v>
      </c>
      <c r="H237" s="11" cm="1">
        <f t="array" ref="H237">_xlfn.IFNA(MATCH(1,0/COUNTIF($F237,"*"&amp;H$2&amp;TEXT(ROW($1:$207),"[&gt;1]0;")&amp;"*")),0)</f>
        <v>8</v>
      </c>
      <c r="I237" s="11" cm="1">
        <f t="array" ref="I237">_xlfn.IFNA(MATCH(1,0/COUNTIF($F237,"*"&amp;I$2&amp;TEXT(ROW($1:$207),"[&gt;1]0;")&amp;"*")),0)</f>
        <v>8</v>
      </c>
      <c r="J237">
        <f>H237/G237</f>
        <v>5.2631578947368418E-2</v>
      </c>
      <c r="K237">
        <f>I237/G237</f>
        <v>5.2631578947368418E-2</v>
      </c>
      <c r="L237">
        <f t="shared" si="18"/>
        <v>6.5789473684210523E-3</v>
      </c>
      <c r="M237">
        <v>0</v>
      </c>
      <c r="N237">
        <v>1</v>
      </c>
    </row>
    <row r="238" spans="1:14" x14ac:dyDescent="0.2">
      <c r="A238" s="8">
        <v>8</v>
      </c>
      <c r="B238" s="8">
        <v>12</v>
      </c>
      <c r="C238">
        <v>2.2999999999999998</v>
      </c>
      <c r="D238" t="s">
        <v>55</v>
      </c>
      <c r="E238" s="6" t="s">
        <v>478</v>
      </c>
      <c r="F238" t="s">
        <v>267</v>
      </c>
      <c r="G238">
        <v>519</v>
      </c>
      <c r="H238" s="11" cm="1">
        <f t="array" ref="H238">_xlfn.IFNA(MATCH(1,0/COUNTIF($F238,"*"&amp;H$2&amp;TEXT(ROW($1:$207),"[&gt;1]0;")&amp;"*")),0)</f>
        <v>14</v>
      </c>
      <c r="I238" s="11" cm="1">
        <f t="array" ref="I238">_xlfn.IFNA(MATCH(1,0/COUNTIF($F238,"*"&amp;I$2&amp;TEXT(ROW($1:$207),"[&gt;1]0;")&amp;"*")),0)</f>
        <v>42</v>
      </c>
      <c r="J238" s="11" cm="1">
        <f t="array" ref="J238">_xlfn.IFNA(MATCH(1,0/COUNTIF($F238,"*"&amp;J$2&amp;TEXT(ROW($1:$207),"[&gt;1]0;")&amp;"*")),0)</f>
        <v>7</v>
      </c>
      <c r="K238">
        <f>I238/H238</f>
        <v>3</v>
      </c>
      <c r="L238">
        <f t="shared" si="18"/>
        <v>0.5</v>
      </c>
      <c r="M238">
        <v>0</v>
      </c>
      <c r="N238">
        <v>0</v>
      </c>
    </row>
    <row r="239" spans="1:14" x14ac:dyDescent="0.2">
      <c r="A239" s="8">
        <v>8</v>
      </c>
      <c r="B239" s="8">
        <v>13</v>
      </c>
      <c r="C239">
        <v>0.95</v>
      </c>
      <c r="D239" t="s">
        <v>31</v>
      </c>
      <c r="E239" s="6" t="s">
        <v>418</v>
      </c>
      <c r="F239" t="s">
        <v>269</v>
      </c>
      <c r="G239">
        <v>206</v>
      </c>
      <c r="H239" s="11" cm="1">
        <f t="array" ref="H239">_xlfn.IFNA(MATCH(1,0/COUNTIF($F239,"*"&amp;H$2&amp;TEXT(ROW($1:$207),"[&gt;1]0;")&amp;"*")),0)</f>
        <v>14</v>
      </c>
      <c r="I239" s="11" cm="1">
        <f t="array" ref="I239">_xlfn.IFNA(MATCH(1,0/COUNTIF($F239,"*"&amp;I$2&amp;TEXT(ROW($1:$207),"[&gt;1]0;")&amp;"*")),0)</f>
        <v>22</v>
      </c>
      <c r="J239" s="11" cm="1">
        <f t="array" ref="J239">_xlfn.IFNA(MATCH(1,0/COUNTIF($F239,"*"&amp;J$2&amp;TEXT(ROW($1:$207),"[&gt;1]0;")&amp;"*")),0)</f>
        <v>1</v>
      </c>
      <c r="K239">
        <f>I239/H239</f>
        <v>1.5714285714285714</v>
      </c>
      <c r="L239">
        <f t="shared" si="18"/>
        <v>7.1428571428571425E-2</v>
      </c>
      <c r="M239">
        <v>0</v>
      </c>
      <c r="N239">
        <v>1</v>
      </c>
    </row>
    <row r="240" spans="1:14" x14ac:dyDescent="0.2">
      <c r="A240" s="8">
        <v>8</v>
      </c>
      <c r="B240" s="8">
        <v>14</v>
      </c>
      <c r="C240">
        <v>0.91</v>
      </c>
      <c r="D240" t="s">
        <v>108</v>
      </c>
      <c r="E240" s="6" t="s">
        <v>514</v>
      </c>
      <c r="F240" t="s">
        <v>513</v>
      </c>
      <c r="G240">
        <v>283</v>
      </c>
      <c r="H240" s="11" cm="1">
        <f t="array" ref="H240">_xlfn.IFNA(MATCH(1,0/COUNTIF($F240,"*"&amp;H$2&amp;TEXT(ROW($1:$207),"[&gt;1]0;")&amp;"*")),0)</f>
        <v>20</v>
      </c>
      <c r="I240" s="11" cm="1">
        <f t="array" ref="I240">_xlfn.IFNA(MATCH(1,0/COUNTIF($F240,"*"&amp;I$2&amp;TEXT(ROW($1:$207),"[&gt;1]0;")&amp;"*")),0)</f>
        <v>42</v>
      </c>
      <c r="J240" s="11" cm="1">
        <f t="array" ref="J240">_xlfn.IFNA(MATCH(1,0/COUNTIF($F240,"*"&amp;J$2&amp;TEXT(ROW($1:$207),"[&gt;1]0;")&amp;"*")),0)</f>
        <v>0</v>
      </c>
      <c r="K240">
        <f>I240/H240</f>
        <v>2.1</v>
      </c>
      <c r="L240">
        <f t="shared" si="18"/>
        <v>0</v>
      </c>
      <c r="M240">
        <v>0</v>
      </c>
      <c r="N240">
        <v>0</v>
      </c>
    </row>
    <row r="241" spans="1:14" x14ac:dyDescent="0.2">
      <c r="A241" s="8">
        <v>8</v>
      </c>
      <c r="B241" s="8">
        <v>15</v>
      </c>
      <c r="C241">
        <v>3.6</v>
      </c>
      <c r="D241" t="s">
        <v>61</v>
      </c>
      <c r="E241" s="6" t="s">
        <v>488</v>
      </c>
      <c r="F241" t="s">
        <v>274</v>
      </c>
      <c r="G241">
        <v>593</v>
      </c>
      <c r="H241" s="11" cm="1">
        <f t="array" ref="H241">_xlfn.IFNA(MATCH(1,0/COUNTIF($F241,"*"&amp;H$2&amp;TEXT(ROW($1:$207),"[&gt;1]0;")&amp;"*")),0)</f>
        <v>16</v>
      </c>
      <c r="I241" s="11" cm="1">
        <f t="array" ref="I241">_xlfn.IFNA(MATCH(1,0/COUNTIF($F241,"*"&amp;I$2&amp;TEXT(ROW($1:$207),"[&gt;1]0;")&amp;"*")),0)</f>
        <v>48</v>
      </c>
      <c r="J241" s="11" cm="1">
        <f t="array" ref="J241">_xlfn.IFNA(MATCH(1,0/COUNTIF($F241,"*"&amp;J$2&amp;TEXT(ROW($1:$207),"[&gt;1]0;")&amp;"*")),0)</f>
        <v>8</v>
      </c>
      <c r="K241">
        <f>I241/H241</f>
        <v>3</v>
      </c>
      <c r="L241">
        <f t="shared" si="18"/>
        <v>0.5</v>
      </c>
      <c r="M241">
        <v>0</v>
      </c>
      <c r="N241">
        <v>0</v>
      </c>
    </row>
    <row r="242" spans="1:14" x14ac:dyDescent="0.2">
      <c r="A242" s="8">
        <v>8</v>
      </c>
      <c r="B242" s="8">
        <v>16</v>
      </c>
      <c r="C242">
        <v>3.84</v>
      </c>
      <c r="D242" t="s">
        <v>65</v>
      </c>
      <c r="E242" s="6" t="s">
        <v>487</v>
      </c>
      <c r="F242" t="s">
        <v>278</v>
      </c>
      <c r="G242">
        <v>667</v>
      </c>
      <c r="H242" s="11" cm="1">
        <f t="array" ref="H242">_xlfn.IFNA(MATCH(1,0/COUNTIF($F242,"*"&amp;H$2&amp;TEXT(ROW($1:$207),"[&gt;1]0;")&amp;"*")),0)</f>
        <v>18</v>
      </c>
      <c r="I242" s="11" cm="1">
        <f t="array" ref="I242">_xlfn.IFNA(MATCH(1,0/COUNTIF($F242,"*"&amp;I$2&amp;TEXT(ROW($1:$207),"[&gt;1]0;")&amp;"*")),0)</f>
        <v>54</v>
      </c>
      <c r="J242" s="11" cm="1">
        <f t="array" ref="J242">_xlfn.IFNA(MATCH(1,0/COUNTIF($F242,"*"&amp;J$2&amp;TEXT(ROW($1:$207),"[&gt;1]0;")&amp;"*")),0)</f>
        <v>9</v>
      </c>
      <c r="K242">
        <f>I242/H242</f>
        <v>3</v>
      </c>
      <c r="L242">
        <f t="shared" si="18"/>
        <v>0.5</v>
      </c>
      <c r="M242">
        <v>0</v>
      </c>
      <c r="N242">
        <v>0</v>
      </c>
    </row>
    <row r="243" spans="1:14" x14ac:dyDescent="0.2">
      <c r="A243" s="8">
        <v>8</v>
      </c>
      <c r="B243" s="8">
        <v>17</v>
      </c>
      <c r="C243">
        <v>3.91</v>
      </c>
      <c r="D243" t="s">
        <v>291</v>
      </c>
      <c r="E243" s="6" t="s">
        <v>552</v>
      </c>
      <c r="F243" t="s">
        <v>279</v>
      </c>
      <c r="G243" s="11">
        <v>579</v>
      </c>
      <c r="H243" s="11" cm="1">
        <f t="array" ref="H243">_xlfn.IFNA(MATCH(1,0/COUNTIF($F243,"*"&amp;H$2&amp;TEXT(ROW($1:$207),"[&gt;1]0;")&amp;"*")),0)</f>
        <v>16</v>
      </c>
      <c r="I243" s="11" cm="1">
        <f t="array" ref="I243">_xlfn.IFNA(MATCH(1,0/COUNTIF($F243,"*"&amp;I$2&amp;TEXT(ROW($1:$207),"[&gt;1]0;")&amp;"*")),0)</f>
        <v>50</v>
      </c>
      <c r="J243">
        <f>H243/G243</f>
        <v>2.7633851468048358E-2</v>
      </c>
      <c r="K243">
        <f>I243/G243</f>
        <v>8.6355785837651119E-2</v>
      </c>
      <c r="L243">
        <f t="shared" si="18"/>
        <v>1.7271157167530224E-3</v>
      </c>
      <c r="M243">
        <v>0</v>
      </c>
      <c r="N243">
        <v>0</v>
      </c>
    </row>
    <row r="244" spans="1:14" x14ac:dyDescent="0.2">
      <c r="A244" s="8">
        <v>8</v>
      </c>
      <c r="B244" s="8">
        <v>18</v>
      </c>
      <c r="C244">
        <v>4.28</v>
      </c>
      <c r="D244" t="s">
        <v>61</v>
      </c>
      <c r="E244" s="6" t="s">
        <v>488</v>
      </c>
      <c r="F244" t="s">
        <v>274</v>
      </c>
      <c r="G244">
        <v>593</v>
      </c>
      <c r="H244" s="11" cm="1">
        <f t="array" ref="H244">_xlfn.IFNA(MATCH(1,0/COUNTIF($F244,"*"&amp;H$2&amp;TEXT(ROW($1:$207),"[&gt;1]0;")&amp;"*")),0)</f>
        <v>16</v>
      </c>
      <c r="I244" s="11" cm="1">
        <f t="array" ref="I244">_xlfn.IFNA(MATCH(1,0/COUNTIF($F244,"*"&amp;I$2&amp;TEXT(ROW($1:$207),"[&gt;1]0;")&amp;"*")),0)</f>
        <v>48</v>
      </c>
      <c r="J244" s="11" cm="1">
        <f t="array" ref="J244">_xlfn.IFNA(MATCH(1,0/COUNTIF($F244,"*"&amp;J$2&amp;TEXT(ROW($1:$207),"[&gt;1]0;")&amp;"*")),0)</f>
        <v>8</v>
      </c>
      <c r="K244">
        <f t="shared" ref="K244:K250" si="19">I244/H244</f>
        <v>3</v>
      </c>
      <c r="L244">
        <f t="shared" si="18"/>
        <v>0.5</v>
      </c>
      <c r="M244">
        <v>0</v>
      </c>
      <c r="N244">
        <v>0</v>
      </c>
    </row>
    <row r="245" spans="1:14" x14ac:dyDescent="0.2">
      <c r="A245" s="8">
        <v>8</v>
      </c>
      <c r="B245" s="8">
        <v>19</v>
      </c>
      <c r="C245">
        <v>5.08</v>
      </c>
      <c r="D245" t="s">
        <v>65</v>
      </c>
      <c r="E245" s="6" t="s">
        <v>487</v>
      </c>
      <c r="F245" t="s">
        <v>278</v>
      </c>
      <c r="G245">
        <v>667</v>
      </c>
      <c r="H245" s="11" cm="1">
        <f t="array" ref="H245">_xlfn.IFNA(MATCH(1,0/COUNTIF($F245,"*"&amp;H$2&amp;TEXT(ROW($1:$207),"[&gt;1]0;")&amp;"*")),0)</f>
        <v>18</v>
      </c>
      <c r="I245" s="11" cm="1">
        <f t="array" ref="I245">_xlfn.IFNA(MATCH(1,0/COUNTIF($F245,"*"&amp;I$2&amp;TEXT(ROW($1:$207),"[&gt;1]0;")&amp;"*")),0)</f>
        <v>54</v>
      </c>
      <c r="J245" s="11" cm="1">
        <f t="array" ref="J245">_xlfn.IFNA(MATCH(1,0/COUNTIF($F245,"*"&amp;J$2&amp;TEXT(ROW($1:$207),"[&gt;1]0;")&amp;"*")),0)</f>
        <v>9</v>
      </c>
      <c r="K245">
        <f t="shared" si="19"/>
        <v>3</v>
      </c>
      <c r="L245">
        <f t="shared" si="18"/>
        <v>0.5</v>
      </c>
      <c r="M245">
        <v>0</v>
      </c>
      <c r="N245">
        <v>0</v>
      </c>
    </row>
    <row r="246" spans="1:14" x14ac:dyDescent="0.2">
      <c r="A246" s="8">
        <v>8</v>
      </c>
      <c r="B246" s="8">
        <v>20</v>
      </c>
      <c r="C246">
        <v>6.19</v>
      </c>
      <c r="D246" t="s">
        <v>65</v>
      </c>
      <c r="E246" s="6" t="s">
        <v>487</v>
      </c>
      <c r="F246" t="s">
        <v>278</v>
      </c>
      <c r="G246">
        <v>667</v>
      </c>
      <c r="H246" s="11" cm="1">
        <f t="array" ref="H246">_xlfn.IFNA(MATCH(1,0/COUNTIF($F246,"*"&amp;H$2&amp;TEXT(ROW($1:$207),"[&gt;1]0;")&amp;"*")),0)</f>
        <v>18</v>
      </c>
      <c r="I246" s="11" cm="1">
        <f t="array" ref="I246">_xlfn.IFNA(MATCH(1,0/COUNTIF($F246,"*"&amp;I$2&amp;TEXT(ROW($1:$207),"[&gt;1]0;")&amp;"*")),0)</f>
        <v>54</v>
      </c>
      <c r="J246" s="11" cm="1">
        <f t="array" ref="J246">_xlfn.IFNA(MATCH(1,0/COUNTIF($F246,"*"&amp;J$2&amp;TEXT(ROW($1:$207),"[&gt;1]0;")&amp;"*")),0)</f>
        <v>9</v>
      </c>
      <c r="K246">
        <f t="shared" si="19"/>
        <v>3</v>
      </c>
      <c r="L246">
        <f t="shared" si="18"/>
        <v>0.5</v>
      </c>
      <c r="M246">
        <v>0</v>
      </c>
      <c r="N246">
        <v>0</v>
      </c>
    </row>
    <row r="247" spans="1:14" x14ac:dyDescent="0.2">
      <c r="A247" s="8">
        <v>8</v>
      </c>
      <c r="B247" s="8">
        <v>21</v>
      </c>
      <c r="C247">
        <v>3.09</v>
      </c>
      <c r="D247" t="s">
        <v>66</v>
      </c>
      <c r="E247" s="6" t="s">
        <v>459</v>
      </c>
      <c r="F247" t="s">
        <v>460</v>
      </c>
      <c r="G247">
        <v>281</v>
      </c>
      <c r="H247" s="11" cm="1">
        <f t="array" ref="H247">_xlfn.IFNA(MATCH(1,0/COUNTIF($F247,"*"&amp;H$2&amp;TEXT(ROW($1:$207),"[&gt;1]0;")&amp;"*")),0)</f>
        <v>18</v>
      </c>
      <c r="I247" s="11" cm="1">
        <f t="array" ref="I247">_xlfn.IFNA(MATCH(1,0/COUNTIF($F247,"*"&amp;I$2&amp;TEXT(ROW($1:$207),"[&gt;1]0;")&amp;"*")),0)</f>
        <v>35</v>
      </c>
      <c r="J247" s="11" cm="1">
        <f t="array" ref="J247">_xlfn.IFNA(MATCH(1,0/COUNTIF($F247,"*"&amp;J$2&amp;TEXT(ROW($1:$207),"[&gt;1]0;")&amp;"*")),0)</f>
        <v>1</v>
      </c>
      <c r="K247">
        <f t="shared" si="19"/>
        <v>1.9444444444444444</v>
      </c>
      <c r="L247">
        <f t="shared" si="18"/>
        <v>5.5555555555555552E-2</v>
      </c>
      <c r="M247">
        <v>0</v>
      </c>
      <c r="N247">
        <v>0</v>
      </c>
    </row>
    <row r="248" spans="1:14" x14ac:dyDescent="0.2">
      <c r="A248" s="8">
        <v>8</v>
      </c>
      <c r="B248" s="8">
        <v>22</v>
      </c>
      <c r="C248">
        <v>6.94</v>
      </c>
      <c r="D248" t="s">
        <v>65</v>
      </c>
      <c r="E248" s="6" t="s">
        <v>487</v>
      </c>
      <c r="F248" t="s">
        <v>278</v>
      </c>
      <c r="G248">
        <v>667</v>
      </c>
      <c r="H248" s="11" cm="1">
        <f t="array" ref="H248">_xlfn.IFNA(MATCH(1,0/COUNTIF($F248,"*"&amp;H$2&amp;TEXT(ROW($1:$207),"[&gt;1]0;")&amp;"*")),0)</f>
        <v>18</v>
      </c>
      <c r="I248" s="11" cm="1">
        <f t="array" ref="I248">_xlfn.IFNA(MATCH(1,0/COUNTIF($F248,"*"&amp;I$2&amp;TEXT(ROW($1:$207),"[&gt;1]0;")&amp;"*")),0)</f>
        <v>54</v>
      </c>
      <c r="J248" s="11" cm="1">
        <f t="array" ref="J248">_xlfn.IFNA(MATCH(1,0/COUNTIF($F248,"*"&amp;J$2&amp;TEXT(ROW($1:$207),"[&gt;1]0;")&amp;"*")),0)</f>
        <v>9</v>
      </c>
      <c r="K248">
        <f t="shared" si="19"/>
        <v>3</v>
      </c>
      <c r="L248">
        <f t="shared" si="18"/>
        <v>0.5</v>
      </c>
      <c r="M248">
        <v>0</v>
      </c>
      <c r="N248">
        <v>0</v>
      </c>
    </row>
    <row r="249" spans="1:14" x14ac:dyDescent="0.2">
      <c r="A249" s="8">
        <v>8</v>
      </c>
      <c r="B249" s="8">
        <v>23</v>
      </c>
      <c r="C249">
        <v>8.14</v>
      </c>
      <c r="D249" t="s">
        <v>65</v>
      </c>
      <c r="E249" s="6" t="s">
        <v>487</v>
      </c>
      <c r="F249" t="s">
        <v>278</v>
      </c>
      <c r="G249">
        <v>667</v>
      </c>
      <c r="H249" s="11" cm="1">
        <f t="array" ref="H249">_xlfn.IFNA(MATCH(1,0/COUNTIF($F249,"*"&amp;H$2&amp;TEXT(ROW($1:$207),"[&gt;1]0;")&amp;"*")),0)</f>
        <v>18</v>
      </c>
      <c r="I249" s="11" cm="1">
        <f t="array" ref="I249">_xlfn.IFNA(MATCH(1,0/COUNTIF($F249,"*"&amp;I$2&amp;TEXT(ROW($1:$207),"[&gt;1]0;")&amp;"*")),0)</f>
        <v>54</v>
      </c>
      <c r="J249" s="11" cm="1">
        <f t="array" ref="J249">_xlfn.IFNA(MATCH(1,0/COUNTIF($F249,"*"&amp;J$2&amp;TEXT(ROW($1:$207),"[&gt;1]0;")&amp;"*")),0)</f>
        <v>9</v>
      </c>
      <c r="K249">
        <f t="shared" si="19"/>
        <v>3</v>
      </c>
      <c r="L249">
        <f t="shared" si="18"/>
        <v>0.5</v>
      </c>
      <c r="M249">
        <v>0</v>
      </c>
      <c r="N249">
        <v>0</v>
      </c>
    </row>
    <row r="250" spans="1:14" x14ac:dyDescent="0.2">
      <c r="A250" s="8">
        <v>8</v>
      </c>
      <c r="B250" s="8">
        <v>24</v>
      </c>
      <c r="C250">
        <v>1.77</v>
      </c>
      <c r="D250" t="s">
        <v>293</v>
      </c>
      <c r="E250" s="6" t="s">
        <v>516</v>
      </c>
      <c r="F250" t="s">
        <v>515</v>
      </c>
      <c r="G250">
        <v>408</v>
      </c>
      <c r="H250" s="11" cm="1">
        <f t="array" ref="H250">_xlfn.IFNA(MATCH(1,0/COUNTIF($F250,"*"&amp;H$2&amp;TEXT(ROW($1:$207),"[&gt;1]0;")&amp;"*")),0)</f>
        <v>20</v>
      </c>
      <c r="I250" s="11" cm="1">
        <f t="array" ref="I250">_xlfn.IFNA(MATCH(1,0/COUNTIF($F250,"*"&amp;I$2&amp;TEXT(ROW($1:$207),"[&gt;1]0;")&amp;"*")),0)</f>
        <v>41</v>
      </c>
      <c r="J250" s="11" cm="1">
        <f t="array" ref="J250">_xlfn.IFNA(MATCH(1,0/COUNTIF($F250,"*"&amp;J$2&amp;TEXT(ROW($1:$207),"[&gt;1]0;")&amp;"*")),0)</f>
        <v>0</v>
      </c>
      <c r="K250">
        <f t="shared" si="19"/>
        <v>2.0499999999999998</v>
      </c>
      <c r="L250">
        <f t="shared" si="18"/>
        <v>0</v>
      </c>
      <c r="M250">
        <v>0</v>
      </c>
      <c r="N250">
        <v>0</v>
      </c>
    </row>
    <row r="251" spans="1:14" x14ac:dyDescent="0.2">
      <c r="A251" s="8">
        <v>8</v>
      </c>
      <c r="B251" s="8">
        <v>25</v>
      </c>
      <c r="C251">
        <v>4.4800000000000004</v>
      </c>
      <c r="D251" t="s">
        <v>89</v>
      </c>
      <c r="E251" s="6" t="s">
        <v>583</v>
      </c>
      <c r="F251" t="s">
        <v>582</v>
      </c>
      <c r="G251" s="11">
        <v>890</v>
      </c>
      <c r="H251" s="11" cm="1">
        <f t="array" ref="H251">_xlfn.IFNA(MATCH(1,0/COUNTIF($F251,"*"&amp;H$2&amp;TEXT(ROW($1:$207),"[&gt;1]0;")&amp;"*")),0)</f>
        <v>24</v>
      </c>
      <c r="I251" s="11" cm="1">
        <f t="array" ref="I251">_xlfn.IFNA(MATCH(1,0/COUNTIF($F251,"*"&amp;I$2&amp;TEXT(ROW($1:$207),"[&gt;1]0;")&amp;"*")),0)</f>
        <v>72</v>
      </c>
      <c r="J251">
        <f>H251/G251</f>
        <v>2.6966292134831461E-2</v>
      </c>
      <c r="K251">
        <f>I251/G251</f>
        <v>8.0898876404494377E-2</v>
      </c>
      <c r="L251">
        <f t="shared" si="18"/>
        <v>1.1235955056179776E-3</v>
      </c>
      <c r="M251">
        <v>0</v>
      </c>
      <c r="N251">
        <v>0</v>
      </c>
    </row>
    <row r="252" spans="1:14" x14ac:dyDescent="0.2">
      <c r="A252" s="8">
        <v>8</v>
      </c>
      <c r="B252" s="8">
        <v>26</v>
      </c>
      <c r="C252">
        <v>6.09</v>
      </c>
      <c r="D252" t="s">
        <v>65</v>
      </c>
      <c r="E252" s="6" t="s">
        <v>487</v>
      </c>
      <c r="F252" t="s">
        <v>278</v>
      </c>
      <c r="G252">
        <v>667</v>
      </c>
      <c r="H252" s="11" cm="1">
        <f t="array" ref="H252">_xlfn.IFNA(MATCH(1,0/COUNTIF($F252,"*"&amp;H$2&amp;TEXT(ROW($1:$207),"[&gt;1]0;")&amp;"*")),0)</f>
        <v>18</v>
      </c>
      <c r="I252" s="11" cm="1">
        <f t="array" ref="I252">_xlfn.IFNA(MATCH(1,0/COUNTIF($F252,"*"&amp;I$2&amp;TEXT(ROW($1:$207),"[&gt;1]0;")&amp;"*")),0)</f>
        <v>54</v>
      </c>
      <c r="J252" s="11" cm="1">
        <f t="array" ref="J252">_xlfn.IFNA(MATCH(1,0/COUNTIF($F252,"*"&amp;J$2&amp;TEXT(ROW($1:$207),"[&gt;1]0;")&amp;"*")),0)</f>
        <v>9</v>
      </c>
      <c r="K252">
        <f>I252/H252</f>
        <v>3</v>
      </c>
      <c r="L252">
        <f t="shared" si="18"/>
        <v>0.5</v>
      </c>
      <c r="M252">
        <v>0</v>
      </c>
      <c r="N252">
        <v>0</v>
      </c>
    </row>
    <row r="253" spans="1:14" x14ac:dyDescent="0.2">
      <c r="A253" s="8">
        <v>8</v>
      </c>
      <c r="B253" s="8">
        <v>27</v>
      </c>
      <c r="C253">
        <v>9.2100000000000009</v>
      </c>
      <c r="D253" t="s">
        <v>65</v>
      </c>
      <c r="E253" s="6" t="s">
        <v>487</v>
      </c>
      <c r="F253" t="s">
        <v>278</v>
      </c>
      <c r="G253">
        <v>667</v>
      </c>
      <c r="H253" s="11" cm="1">
        <f t="array" ref="H253">_xlfn.IFNA(MATCH(1,0/COUNTIF($F253,"*"&amp;H$2&amp;TEXT(ROW($1:$207),"[&gt;1]0;")&amp;"*")),0)</f>
        <v>18</v>
      </c>
      <c r="I253" s="11" cm="1">
        <f t="array" ref="I253">_xlfn.IFNA(MATCH(1,0/COUNTIF($F253,"*"&amp;I$2&amp;TEXT(ROW($1:$207),"[&gt;1]0;")&amp;"*")),0)</f>
        <v>54</v>
      </c>
      <c r="J253" s="11" cm="1">
        <f t="array" ref="J253">_xlfn.IFNA(MATCH(1,0/COUNTIF($F253,"*"&amp;J$2&amp;TEXT(ROW($1:$207),"[&gt;1]0;")&amp;"*")),0)</f>
        <v>9</v>
      </c>
      <c r="K253">
        <f>I253/H253</f>
        <v>3</v>
      </c>
      <c r="L253">
        <f t="shared" si="18"/>
        <v>0.5</v>
      </c>
      <c r="M253">
        <v>0</v>
      </c>
      <c r="N253">
        <v>0</v>
      </c>
    </row>
    <row r="254" spans="1:14" x14ac:dyDescent="0.2">
      <c r="A254" s="8">
        <v>8</v>
      </c>
      <c r="B254" s="8">
        <v>28</v>
      </c>
      <c r="C254">
        <v>2.02</v>
      </c>
      <c r="D254" t="s">
        <v>89</v>
      </c>
      <c r="E254" s="6" t="s">
        <v>583</v>
      </c>
      <c r="F254" t="s">
        <v>582</v>
      </c>
      <c r="G254" s="11">
        <v>890</v>
      </c>
      <c r="H254" s="11" cm="1">
        <f t="array" ref="H254">_xlfn.IFNA(MATCH(1,0/COUNTIF($F254,"*"&amp;H$2&amp;TEXT(ROW($1:$207),"[&gt;1]0;")&amp;"*")),0)</f>
        <v>24</v>
      </c>
      <c r="I254" s="11" cm="1">
        <f t="array" ref="I254">_xlfn.IFNA(MATCH(1,0/COUNTIF($F254,"*"&amp;I$2&amp;TEXT(ROW($1:$207),"[&gt;1]0;")&amp;"*")),0)</f>
        <v>72</v>
      </c>
      <c r="J254">
        <f>H254/G254</f>
        <v>2.6966292134831461E-2</v>
      </c>
      <c r="K254">
        <f>I254/G254</f>
        <v>8.0898876404494377E-2</v>
      </c>
      <c r="L254">
        <f t="shared" si="18"/>
        <v>1.1235955056179776E-3</v>
      </c>
      <c r="M254">
        <v>0</v>
      </c>
      <c r="N254">
        <v>0</v>
      </c>
    </row>
    <row r="255" spans="1:14" x14ac:dyDescent="0.2">
      <c r="A255" s="8">
        <v>8</v>
      </c>
      <c r="B255" s="8">
        <v>29</v>
      </c>
      <c r="C255">
        <v>8.65</v>
      </c>
      <c r="D255" t="s">
        <v>65</v>
      </c>
      <c r="E255" s="6" t="s">
        <v>487</v>
      </c>
      <c r="F255" t="s">
        <v>278</v>
      </c>
      <c r="G255">
        <v>667</v>
      </c>
      <c r="H255" s="11" cm="1">
        <f t="array" ref="H255">_xlfn.IFNA(MATCH(1,0/COUNTIF($F255,"*"&amp;H$2&amp;TEXT(ROW($1:$207),"[&gt;1]0;")&amp;"*")),0)</f>
        <v>18</v>
      </c>
      <c r="I255" s="11" cm="1">
        <f t="array" ref="I255">_xlfn.IFNA(MATCH(1,0/COUNTIF($F255,"*"&amp;I$2&amp;TEXT(ROW($1:$207),"[&gt;1]0;")&amp;"*")),0)</f>
        <v>54</v>
      </c>
      <c r="J255" s="11" cm="1">
        <f t="array" ref="J255">_xlfn.IFNA(MATCH(1,0/COUNTIF($F255,"*"&amp;J$2&amp;TEXT(ROW($1:$207),"[&gt;1]0;")&amp;"*")),0)</f>
        <v>9</v>
      </c>
      <c r="K255">
        <f>I255/H255</f>
        <v>3</v>
      </c>
      <c r="L255">
        <f t="shared" si="18"/>
        <v>0.5</v>
      </c>
      <c r="M255">
        <v>0</v>
      </c>
      <c r="N255">
        <v>0</v>
      </c>
    </row>
    <row r="256" spans="1:14" x14ac:dyDescent="0.2">
      <c r="A256" s="8">
        <v>8</v>
      </c>
      <c r="B256" s="8">
        <v>30</v>
      </c>
      <c r="C256">
        <v>5.07</v>
      </c>
      <c r="D256" t="s">
        <v>65</v>
      </c>
      <c r="E256" s="6" t="s">
        <v>487</v>
      </c>
      <c r="F256" t="s">
        <v>278</v>
      </c>
      <c r="G256">
        <v>667</v>
      </c>
      <c r="H256" s="11" cm="1">
        <f t="array" ref="H256">_xlfn.IFNA(MATCH(1,0/COUNTIF($F256,"*"&amp;H$2&amp;TEXT(ROW($1:$207),"[&gt;1]0;")&amp;"*")),0)</f>
        <v>18</v>
      </c>
      <c r="I256" s="11" cm="1">
        <f t="array" ref="I256">_xlfn.IFNA(MATCH(1,0/COUNTIF($F256,"*"&amp;I$2&amp;TEXT(ROW($1:$207),"[&gt;1]0;")&amp;"*")),0)</f>
        <v>54</v>
      </c>
      <c r="J256" s="11" cm="1">
        <f t="array" ref="J256">_xlfn.IFNA(MATCH(1,0/COUNTIF($F256,"*"&amp;J$2&amp;TEXT(ROW($1:$207),"[&gt;1]0;")&amp;"*")),0)</f>
        <v>9</v>
      </c>
      <c r="K256">
        <f>I256/H256</f>
        <v>3</v>
      </c>
      <c r="L256">
        <f t="shared" si="18"/>
        <v>0.5</v>
      </c>
      <c r="M256">
        <v>0</v>
      </c>
      <c r="N256">
        <v>0</v>
      </c>
    </row>
    <row r="258" spans="1:14" x14ac:dyDescent="0.2">
      <c r="A258" s="8">
        <v>9</v>
      </c>
      <c r="B258" s="9" t="s">
        <v>12</v>
      </c>
      <c r="C258" t="s">
        <v>13</v>
      </c>
      <c r="D258" t="s">
        <v>67</v>
      </c>
      <c r="E258" s="6" t="s">
        <v>376</v>
      </c>
      <c r="F258" t="s">
        <v>68</v>
      </c>
      <c r="G258" t="s">
        <v>69</v>
      </c>
      <c r="H258" t="s">
        <v>364</v>
      </c>
      <c r="I258" t="s">
        <v>365</v>
      </c>
      <c r="J258" t="s">
        <v>366</v>
      </c>
      <c r="K258" t="s">
        <v>71</v>
      </c>
      <c r="L258" t="s">
        <v>72</v>
      </c>
      <c r="M258" t="s">
        <v>360</v>
      </c>
      <c r="N258" t="s">
        <v>73</v>
      </c>
    </row>
    <row r="259" spans="1:14" x14ac:dyDescent="0.2">
      <c r="A259" s="8">
        <v>9</v>
      </c>
      <c r="B259" s="8">
        <v>1</v>
      </c>
      <c r="C259">
        <v>0.65</v>
      </c>
      <c r="D259" t="s">
        <v>116</v>
      </c>
      <c r="E259" s="13" t="s">
        <v>382</v>
      </c>
      <c r="F259" s="10" t="s">
        <v>368</v>
      </c>
      <c r="G259">
        <v>138</v>
      </c>
      <c r="H259" s="11" cm="1">
        <f t="array" ref="H259">_xlfn.IFNA(MATCH(1,0/COUNTIF($F259,"*"&amp;H$2&amp;TEXT(ROW($1:$207),"[&gt;1]0;")&amp;"*")),0)</f>
        <v>8</v>
      </c>
      <c r="I259" s="11" cm="1">
        <f t="array" ref="I259">_xlfn.IFNA(MATCH(1,0/COUNTIF($F259,"*"&amp;I$2&amp;TEXT(ROW($1:$207),"[&gt;1]0;")&amp;"*")),0)</f>
        <v>10</v>
      </c>
      <c r="J259" s="11" cm="1">
        <f t="array" ref="J259">_xlfn.IFNA(MATCH(1,0/COUNTIF($F259,"*"&amp;J$2&amp;TEXT(ROW($1:$207),"[&gt;1]0;")&amp;"*")),0)</f>
        <v>2</v>
      </c>
      <c r="K259">
        <f t="shared" ref="K259:K266" si="20">I259/H259</f>
        <v>1.25</v>
      </c>
      <c r="L259">
        <f t="shared" ref="L259:L288" si="21">J259/H259</f>
        <v>0.25</v>
      </c>
      <c r="M259">
        <v>0</v>
      </c>
      <c r="N259">
        <v>1</v>
      </c>
    </row>
    <row r="260" spans="1:14" x14ac:dyDescent="0.2">
      <c r="A260" s="8">
        <v>9</v>
      </c>
      <c r="B260" s="8">
        <v>2</v>
      </c>
      <c r="C260">
        <v>1.48</v>
      </c>
      <c r="D260" t="s">
        <v>14</v>
      </c>
      <c r="E260" s="6" t="s">
        <v>507</v>
      </c>
      <c r="F260" t="s">
        <v>260</v>
      </c>
      <c r="G260">
        <v>170</v>
      </c>
      <c r="H260" s="11" cm="1">
        <f t="array" ref="H260">_xlfn.IFNA(MATCH(1,0/COUNTIF($F260,"*"&amp;H$2&amp;TEXT(ROW($1:$207),"[&gt;1]0;")&amp;"*")),0)</f>
        <v>12</v>
      </c>
      <c r="I260" s="11" cm="1">
        <f t="array" ref="I260">_xlfn.IFNA(MATCH(1,0/COUNTIF($F260,"*"&amp;I$2&amp;TEXT(ROW($1:$207),"[&gt;1]0;")&amp;"*")),0)</f>
        <v>26</v>
      </c>
      <c r="J260" s="11" cm="1">
        <f t="array" ref="J260">_xlfn.IFNA(MATCH(1,0/COUNTIF($F260,"*"&amp;J$2&amp;TEXT(ROW($1:$207),"[&gt;1]0;")&amp;"*")),0)</f>
        <v>0</v>
      </c>
      <c r="K260">
        <f t="shared" si="20"/>
        <v>2.1666666666666665</v>
      </c>
      <c r="L260">
        <f t="shared" si="21"/>
        <v>0</v>
      </c>
      <c r="M260">
        <v>0</v>
      </c>
      <c r="N260">
        <v>0</v>
      </c>
    </row>
    <row r="261" spans="1:14" x14ac:dyDescent="0.2">
      <c r="A261" s="8">
        <v>9</v>
      </c>
      <c r="B261" s="8">
        <v>3</v>
      </c>
      <c r="C261">
        <v>0.62</v>
      </c>
      <c r="D261" t="s">
        <v>104</v>
      </c>
      <c r="E261" s="6" t="s">
        <v>476</v>
      </c>
      <c r="F261" t="s">
        <v>475</v>
      </c>
      <c r="G261">
        <v>110</v>
      </c>
      <c r="H261" s="11" cm="1">
        <f t="array" ref="H261">_xlfn.IFNA(MATCH(1,0/COUNTIF($F261,"*"&amp;H$2&amp;TEXT(ROW($1:$207),"[&gt;1]0;")&amp;"*")),0)</f>
        <v>6</v>
      </c>
      <c r="I261" s="11" cm="1">
        <f t="array" ref="I261">_xlfn.IFNA(MATCH(1,0/COUNTIF($F261,"*"&amp;I$2&amp;TEXT(ROW($1:$207),"[&gt;1]0;")&amp;"*")),0)</f>
        <v>6</v>
      </c>
      <c r="J261" s="11" cm="1">
        <f t="array" ref="J261">_xlfn.IFNA(MATCH(1,0/COUNTIF($F261,"*"&amp;J$2&amp;TEXT(ROW($1:$207),"[&gt;1]0;")&amp;"*")),0)</f>
        <v>2</v>
      </c>
      <c r="K261">
        <f t="shared" si="20"/>
        <v>1</v>
      </c>
      <c r="L261">
        <f t="shared" si="21"/>
        <v>0.33333333333333331</v>
      </c>
      <c r="M261">
        <v>0</v>
      </c>
      <c r="N261">
        <v>1</v>
      </c>
    </row>
    <row r="262" spans="1:14" x14ac:dyDescent="0.2">
      <c r="A262" s="8">
        <v>9</v>
      </c>
      <c r="B262" s="8">
        <v>4</v>
      </c>
      <c r="C262">
        <v>1.1200000000000001</v>
      </c>
      <c r="D262" t="s">
        <v>51</v>
      </c>
      <c r="E262" s="6" t="s">
        <v>472</v>
      </c>
      <c r="F262" t="s">
        <v>261</v>
      </c>
      <c r="G262">
        <v>190</v>
      </c>
      <c r="H262" s="11" cm="1">
        <f t="array" ref="H262">_xlfn.IFNA(MATCH(1,0/COUNTIF($F262,"*"&amp;H$2&amp;TEXT(ROW($1:$207),"[&gt;1]0;")&amp;"*")),0)</f>
        <v>14</v>
      </c>
      <c r="I262" s="11" cm="1">
        <f t="array" ref="I262">_xlfn.IFNA(MATCH(1,0/COUNTIF($F262,"*"&amp;I$2&amp;TEXT(ROW($1:$207),"[&gt;1]0;")&amp;"*")),0)</f>
        <v>22</v>
      </c>
      <c r="J262" s="11" cm="1">
        <f t="array" ref="J262">_xlfn.IFNA(MATCH(1,0/COUNTIF($F262,"*"&amp;J$2&amp;TEXT(ROW($1:$207),"[&gt;1]0;")&amp;"*")),0)</f>
        <v>0</v>
      </c>
      <c r="K262">
        <f t="shared" si="20"/>
        <v>1.5714285714285714</v>
      </c>
      <c r="L262">
        <f t="shared" si="21"/>
        <v>0</v>
      </c>
      <c r="M262">
        <v>0</v>
      </c>
      <c r="N262">
        <v>1</v>
      </c>
    </row>
    <row r="263" spans="1:14" x14ac:dyDescent="0.2">
      <c r="A263" s="8">
        <v>9</v>
      </c>
      <c r="B263" s="8">
        <v>5</v>
      </c>
      <c r="C263">
        <v>0.67</v>
      </c>
      <c r="D263" t="s">
        <v>20</v>
      </c>
      <c r="E263" s="6" t="s">
        <v>432</v>
      </c>
      <c r="F263" t="s">
        <v>263</v>
      </c>
      <c r="G263">
        <v>164</v>
      </c>
      <c r="H263" s="11" cm="1">
        <f t="array" ref="H263">_xlfn.IFNA(MATCH(1,0/COUNTIF($F263,"*"&amp;H$2&amp;TEXT(ROW($1:$207),"[&gt;1]0;")&amp;"*")),0)</f>
        <v>10</v>
      </c>
      <c r="I263" s="11" cm="1">
        <f t="array" ref="I263">_xlfn.IFNA(MATCH(1,0/COUNTIF($F263,"*"&amp;I$2&amp;TEXT(ROW($1:$207),"[&gt;1]0;")&amp;"*")),0)</f>
        <v>12</v>
      </c>
      <c r="J263" s="11" cm="1">
        <f t="array" ref="J263">_xlfn.IFNA(MATCH(1,0/COUNTIF($F263,"*"&amp;J$2&amp;TEXT(ROW($1:$207),"[&gt;1]0;")&amp;"*")),0)</f>
        <v>2</v>
      </c>
      <c r="K263">
        <f t="shared" si="20"/>
        <v>1.2</v>
      </c>
      <c r="L263">
        <f t="shared" si="21"/>
        <v>0.2</v>
      </c>
      <c r="M263">
        <v>0</v>
      </c>
      <c r="N263">
        <v>1</v>
      </c>
    </row>
    <row r="264" spans="1:14" x14ac:dyDescent="0.2">
      <c r="A264" s="8">
        <v>9</v>
      </c>
      <c r="B264" s="8">
        <v>6</v>
      </c>
      <c r="C264">
        <v>1.54</v>
      </c>
      <c r="D264" t="s">
        <v>53</v>
      </c>
      <c r="E264" s="6" t="s">
        <v>482</v>
      </c>
      <c r="F264" t="s">
        <v>264</v>
      </c>
      <c r="G264">
        <v>445</v>
      </c>
      <c r="H264" s="11" cm="1">
        <f t="array" ref="H264">_xlfn.IFNA(MATCH(1,0/COUNTIF($F264,"*"&amp;H$2&amp;TEXT(ROW($1:$207),"[&gt;1]0;")&amp;"*")),0)</f>
        <v>12</v>
      </c>
      <c r="I264" s="11" cm="1">
        <f t="array" ref="I264">_xlfn.IFNA(MATCH(1,0/COUNTIF($F264,"*"&amp;I$2&amp;TEXT(ROW($1:$207),"[&gt;1]0;")&amp;"*")),0)</f>
        <v>36</v>
      </c>
      <c r="J264" s="11" cm="1">
        <f t="array" ref="J264">_xlfn.IFNA(MATCH(1,0/COUNTIF($F264,"*"&amp;J$2&amp;TEXT(ROW($1:$207),"[&gt;1]0;")&amp;"*")),0)</f>
        <v>6</v>
      </c>
      <c r="K264">
        <f t="shared" si="20"/>
        <v>3</v>
      </c>
      <c r="L264">
        <f t="shared" si="21"/>
        <v>0.5</v>
      </c>
      <c r="M264">
        <v>0</v>
      </c>
      <c r="N264">
        <v>0</v>
      </c>
    </row>
    <row r="265" spans="1:14" x14ac:dyDescent="0.2">
      <c r="A265" s="8">
        <v>9</v>
      </c>
      <c r="B265" s="8">
        <v>7</v>
      </c>
      <c r="C265">
        <v>1.02</v>
      </c>
      <c r="D265" t="s">
        <v>54</v>
      </c>
      <c r="E265" s="6" t="s">
        <v>411</v>
      </c>
      <c r="F265" t="s">
        <v>265</v>
      </c>
      <c r="G265">
        <v>168</v>
      </c>
      <c r="H265" s="11" cm="1">
        <f t="array" ref="H265">_xlfn.IFNA(MATCH(1,0/COUNTIF($F265,"*"&amp;H$2&amp;TEXT(ROW($1:$207),"[&gt;1]0;")&amp;"*")),0)</f>
        <v>12</v>
      </c>
      <c r="I265" s="11" cm="1">
        <f t="array" ref="I265">_xlfn.IFNA(MATCH(1,0/COUNTIF($F265,"*"&amp;I$2&amp;TEXT(ROW($1:$207),"[&gt;1]0;")&amp;"*")),0)</f>
        <v>24</v>
      </c>
      <c r="J265" s="11" cm="1">
        <f t="array" ref="J265">_xlfn.IFNA(MATCH(1,0/COUNTIF($F265,"*"&amp;J$2&amp;TEXT(ROW($1:$207),"[&gt;1]0;")&amp;"*")),0)</f>
        <v>0</v>
      </c>
      <c r="K265">
        <f t="shared" si="20"/>
        <v>2</v>
      </c>
      <c r="L265">
        <f t="shared" si="21"/>
        <v>0</v>
      </c>
      <c r="M265">
        <v>0</v>
      </c>
      <c r="N265">
        <v>0</v>
      </c>
    </row>
    <row r="266" spans="1:14" x14ac:dyDescent="0.2">
      <c r="A266" s="8">
        <v>9</v>
      </c>
      <c r="B266" s="8">
        <v>8</v>
      </c>
      <c r="C266">
        <v>0.73</v>
      </c>
      <c r="D266" t="s">
        <v>54</v>
      </c>
      <c r="E266" s="6" t="s">
        <v>411</v>
      </c>
      <c r="F266" t="s">
        <v>265</v>
      </c>
      <c r="G266">
        <v>168</v>
      </c>
      <c r="H266" s="11" cm="1">
        <f t="array" ref="H266">_xlfn.IFNA(MATCH(1,0/COUNTIF($F266,"*"&amp;H$2&amp;TEXT(ROW($1:$207),"[&gt;1]0;")&amp;"*")),0)</f>
        <v>12</v>
      </c>
      <c r="I266" s="11" cm="1">
        <f t="array" ref="I266">_xlfn.IFNA(MATCH(1,0/COUNTIF($F266,"*"&amp;I$2&amp;TEXT(ROW($1:$207),"[&gt;1]0;")&amp;"*")),0)</f>
        <v>24</v>
      </c>
      <c r="J266" s="11" cm="1">
        <f t="array" ref="J266">_xlfn.IFNA(MATCH(1,0/COUNTIF($F266,"*"&amp;J$2&amp;TEXT(ROW($1:$207),"[&gt;1]0;")&amp;"*")),0)</f>
        <v>0</v>
      </c>
      <c r="K266">
        <f t="shared" si="20"/>
        <v>2</v>
      </c>
      <c r="L266">
        <f t="shared" si="21"/>
        <v>0</v>
      </c>
      <c r="M266">
        <v>0</v>
      </c>
      <c r="N266">
        <v>0</v>
      </c>
    </row>
    <row r="267" spans="1:14" x14ac:dyDescent="0.2">
      <c r="A267" s="8">
        <v>9</v>
      </c>
      <c r="B267" s="8">
        <v>9</v>
      </c>
      <c r="C267">
        <v>2.02</v>
      </c>
      <c r="D267" t="s">
        <v>37</v>
      </c>
      <c r="E267" s="6" t="s">
        <v>586</v>
      </c>
      <c r="F267" t="s">
        <v>273</v>
      </c>
      <c r="G267" s="11">
        <v>198</v>
      </c>
      <c r="H267" s="11" cm="1">
        <f t="array" ref="H267">_xlfn.IFNA(MATCH(1,0/COUNTIF($F267,"*"&amp;H$2&amp;TEXT(ROW($1:$207),"[&gt;1]0;")&amp;"*")),0)</f>
        <v>14</v>
      </c>
      <c r="I267" s="11" cm="1">
        <f t="array" ref="I267">_xlfn.IFNA(MATCH(1,0/COUNTIF($F267,"*"&amp;I$2&amp;TEXT(ROW($1:$207),"[&gt;1]0;")&amp;"*")),0)</f>
        <v>30</v>
      </c>
      <c r="J267">
        <f>H267/G267</f>
        <v>7.0707070707070704E-2</v>
      </c>
      <c r="K267">
        <f>I267/G267</f>
        <v>0.15151515151515152</v>
      </c>
      <c r="L267">
        <f t="shared" si="21"/>
        <v>5.0505050505050501E-3</v>
      </c>
      <c r="M267">
        <v>0</v>
      </c>
      <c r="N267">
        <v>0</v>
      </c>
    </row>
    <row r="268" spans="1:14" x14ac:dyDescent="0.2">
      <c r="A268" s="8">
        <v>9</v>
      </c>
      <c r="B268" s="8">
        <v>10</v>
      </c>
      <c r="C268">
        <v>2.46</v>
      </c>
      <c r="D268" t="s">
        <v>55</v>
      </c>
      <c r="E268" s="6" t="s">
        <v>478</v>
      </c>
      <c r="F268" t="s">
        <v>267</v>
      </c>
      <c r="G268">
        <v>519</v>
      </c>
      <c r="H268" s="11" cm="1">
        <f t="array" ref="H268">_xlfn.IFNA(MATCH(1,0/COUNTIF($F268,"*"&amp;H$2&amp;TEXT(ROW($1:$207),"[&gt;1]0;")&amp;"*")),0)</f>
        <v>14</v>
      </c>
      <c r="I268" s="11" cm="1">
        <f t="array" ref="I268">_xlfn.IFNA(MATCH(1,0/COUNTIF($F268,"*"&amp;I$2&amp;TEXT(ROW($1:$207),"[&gt;1]0;")&amp;"*")),0)</f>
        <v>42</v>
      </c>
      <c r="J268" s="11" cm="1">
        <f t="array" ref="J268">_xlfn.IFNA(MATCH(1,0/COUNTIF($F268,"*"&amp;J$2&amp;TEXT(ROW($1:$207),"[&gt;1]0;")&amp;"*")),0)</f>
        <v>7</v>
      </c>
      <c r="K268">
        <f t="shared" ref="K268:K281" si="22">I268/H268</f>
        <v>3</v>
      </c>
      <c r="L268">
        <f t="shared" si="21"/>
        <v>0.5</v>
      </c>
      <c r="M268">
        <v>0</v>
      </c>
      <c r="N268">
        <v>0</v>
      </c>
    </row>
    <row r="269" spans="1:14" x14ac:dyDescent="0.2">
      <c r="A269" s="8">
        <v>9</v>
      </c>
      <c r="B269" s="8">
        <v>11</v>
      </c>
      <c r="C269">
        <v>0.72</v>
      </c>
      <c r="D269" t="s">
        <v>294</v>
      </c>
      <c r="E269" s="6" t="s">
        <v>527</v>
      </c>
      <c r="F269" t="s">
        <v>526</v>
      </c>
      <c r="G269">
        <v>117</v>
      </c>
      <c r="H269" s="11" cm="1">
        <f t="array" ref="H269">_xlfn.IFNA(MATCH(1,0/COUNTIF($F269,"*"&amp;H$2&amp;TEXT(ROW($1:$207),"[&gt;1]0;")&amp;"*")),0)</f>
        <v>3</v>
      </c>
      <c r="I269" s="11" cm="1">
        <f t="array" ref="I269">_xlfn.IFNA(MATCH(1,0/COUNTIF($F269,"*"&amp;I$2&amp;TEXT(ROW($1:$207),"[&gt;1]0;")&amp;"*")),0)</f>
        <v>7</v>
      </c>
      <c r="J269" s="11" cm="1">
        <f t="array" ref="J269">_xlfn.IFNA(MATCH(1,0/COUNTIF($F269,"*"&amp;J$2&amp;TEXT(ROW($1:$207),"[&gt;1]0;")&amp;"*")),0)</f>
        <v>2</v>
      </c>
      <c r="K269">
        <f t="shared" si="22"/>
        <v>2.3333333333333335</v>
      </c>
      <c r="L269">
        <f t="shared" si="21"/>
        <v>0.66666666666666663</v>
      </c>
      <c r="M269">
        <v>0</v>
      </c>
      <c r="N269">
        <v>0</v>
      </c>
    </row>
    <row r="270" spans="1:14" x14ac:dyDescent="0.2">
      <c r="A270" s="8">
        <v>9</v>
      </c>
      <c r="B270" s="8">
        <v>12</v>
      </c>
      <c r="C270">
        <v>1.35</v>
      </c>
      <c r="D270" t="s">
        <v>31</v>
      </c>
      <c r="E270" s="6" t="s">
        <v>418</v>
      </c>
      <c r="F270" t="s">
        <v>269</v>
      </c>
      <c r="G270">
        <v>206</v>
      </c>
      <c r="H270" s="11" cm="1">
        <f t="array" ref="H270">_xlfn.IFNA(MATCH(1,0/COUNTIF($F270,"*"&amp;H$2&amp;TEXT(ROW($1:$207),"[&gt;1]0;")&amp;"*")),0)</f>
        <v>14</v>
      </c>
      <c r="I270" s="11" cm="1">
        <f t="array" ref="I270">_xlfn.IFNA(MATCH(1,0/COUNTIF($F270,"*"&amp;I$2&amp;TEXT(ROW($1:$207),"[&gt;1]0;")&amp;"*")),0)</f>
        <v>22</v>
      </c>
      <c r="J270" s="11" cm="1">
        <f t="array" ref="J270">_xlfn.IFNA(MATCH(1,0/COUNTIF($F270,"*"&amp;J$2&amp;TEXT(ROW($1:$207),"[&gt;1]0;")&amp;"*")),0)</f>
        <v>1</v>
      </c>
      <c r="K270">
        <f t="shared" si="22"/>
        <v>1.5714285714285714</v>
      </c>
      <c r="L270">
        <f t="shared" si="21"/>
        <v>7.1428571428571425E-2</v>
      </c>
      <c r="M270">
        <v>0</v>
      </c>
      <c r="N270">
        <v>1</v>
      </c>
    </row>
    <row r="271" spans="1:14" x14ac:dyDescent="0.2">
      <c r="A271" s="8">
        <v>9</v>
      </c>
      <c r="B271" s="8">
        <v>13</v>
      </c>
      <c r="C271">
        <v>1.87</v>
      </c>
      <c r="D271" t="s">
        <v>290</v>
      </c>
      <c r="E271" s="6" t="s">
        <v>521</v>
      </c>
      <c r="F271" t="s">
        <v>520</v>
      </c>
      <c r="G271">
        <v>174</v>
      </c>
      <c r="H271" s="11" cm="1">
        <f t="array" ref="H271">_xlfn.IFNA(MATCH(1,0/COUNTIF($F271,"*"&amp;H$2&amp;TEXT(ROW($1:$207),"[&gt;1]0;")&amp;"*")),0)</f>
        <v>10</v>
      </c>
      <c r="I271" s="11" cm="1">
        <f t="array" ref="I271">_xlfn.IFNA(MATCH(1,0/COUNTIF($F271,"*"&amp;I$2&amp;TEXT(ROW($1:$207),"[&gt;1]0;")&amp;"*")),0)</f>
        <v>22</v>
      </c>
      <c r="J271" s="11" cm="1">
        <f t="array" ref="J271">_xlfn.IFNA(MATCH(1,0/COUNTIF($F271,"*"&amp;J$2&amp;TEXT(ROW($1:$207),"[&gt;1]0;")&amp;"*")),0)</f>
        <v>2</v>
      </c>
      <c r="K271">
        <f t="shared" si="22"/>
        <v>2.2000000000000002</v>
      </c>
      <c r="L271">
        <f t="shared" si="21"/>
        <v>0.2</v>
      </c>
      <c r="M271">
        <v>0</v>
      </c>
      <c r="N271">
        <v>0</v>
      </c>
    </row>
    <row r="272" spans="1:14" x14ac:dyDescent="0.2">
      <c r="A272" s="8">
        <v>9</v>
      </c>
      <c r="B272" s="8">
        <v>14</v>
      </c>
      <c r="C272">
        <v>0.67</v>
      </c>
      <c r="D272" t="s">
        <v>59</v>
      </c>
      <c r="E272" s="13" t="s">
        <v>390</v>
      </c>
      <c r="F272" t="s">
        <v>272</v>
      </c>
      <c r="G272">
        <v>242</v>
      </c>
      <c r="H272" s="11" cm="1">
        <f t="array" ref="H272">_xlfn.IFNA(MATCH(1,0/COUNTIF($F272,"*"&amp;H$2&amp;TEXT(ROW($1:$207),"[&gt;1]0;")&amp;"*")),0)</f>
        <v>16</v>
      </c>
      <c r="I272" s="11" cm="1">
        <f t="array" ref="I272">_xlfn.IFNA(MATCH(1,0/COUNTIF($F272,"*"&amp;I$2&amp;TEXT(ROW($1:$207),"[&gt;1]0;")&amp;"*")),0)</f>
        <v>34</v>
      </c>
      <c r="J272" s="11" cm="1">
        <f t="array" ref="J272">_xlfn.IFNA(MATCH(1,0/COUNTIF($F272,"*"&amp;J$2&amp;TEXT(ROW($1:$207),"[&gt;1]0;")&amp;"*")),0)</f>
        <v>1</v>
      </c>
      <c r="K272">
        <f t="shared" si="22"/>
        <v>2.125</v>
      </c>
      <c r="L272">
        <f t="shared" si="21"/>
        <v>6.25E-2</v>
      </c>
      <c r="M272">
        <v>0</v>
      </c>
      <c r="N272">
        <v>0</v>
      </c>
    </row>
    <row r="273" spans="1:14" x14ac:dyDescent="0.2">
      <c r="A273" s="8">
        <v>9</v>
      </c>
      <c r="B273" s="8">
        <v>15</v>
      </c>
      <c r="C273">
        <v>1</v>
      </c>
      <c r="D273" t="s">
        <v>108</v>
      </c>
      <c r="E273" s="6" t="s">
        <v>514</v>
      </c>
      <c r="F273" t="s">
        <v>513</v>
      </c>
      <c r="G273">
        <v>283</v>
      </c>
      <c r="H273" s="11" cm="1">
        <f t="array" ref="H273">_xlfn.IFNA(MATCH(1,0/COUNTIF($F273,"*"&amp;H$2&amp;TEXT(ROW($1:$207),"[&gt;1]0;")&amp;"*")),0)</f>
        <v>20</v>
      </c>
      <c r="I273" s="11" cm="1">
        <f t="array" ref="I273">_xlfn.IFNA(MATCH(1,0/COUNTIF($F273,"*"&amp;I$2&amp;TEXT(ROW($1:$207),"[&gt;1]0;")&amp;"*")),0)</f>
        <v>42</v>
      </c>
      <c r="J273" s="11" cm="1">
        <f t="array" ref="J273">_xlfn.IFNA(MATCH(1,0/COUNTIF($F273,"*"&amp;J$2&amp;TEXT(ROW($1:$207),"[&gt;1]0;")&amp;"*")),0)</f>
        <v>0</v>
      </c>
      <c r="K273">
        <f t="shared" si="22"/>
        <v>2.1</v>
      </c>
      <c r="L273">
        <f t="shared" si="21"/>
        <v>0</v>
      </c>
      <c r="M273">
        <v>0</v>
      </c>
      <c r="N273">
        <v>0</v>
      </c>
    </row>
    <row r="274" spans="1:14" x14ac:dyDescent="0.2">
      <c r="A274" s="8">
        <v>9</v>
      </c>
      <c r="B274" s="8">
        <v>16</v>
      </c>
      <c r="C274">
        <v>3.64</v>
      </c>
      <c r="D274" t="s">
        <v>61</v>
      </c>
      <c r="E274" s="6" t="s">
        <v>488</v>
      </c>
      <c r="F274" t="s">
        <v>274</v>
      </c>
      <c r="G274">
        <v>593</v>
      </c>
      <c r="H274" s="11" cm="1">
        <f t="array" ref="H274">_xlfn.IFNA(MATCH(1,0/COUNTIF($F274,"*"&amp;H$2&amp;TEXT(ROW($1:$207),"[&gt;1]0;")&amp;"*")),0)</f>
        <v>16</v>
      </c>
      <c r="I274" s="11" cm="1">
        <f t="array" ref="I274">_xlfn.IFNA(MATCH(1,0/COUNTIF($F274,"*"&amp;I$2&amp;TEXT(ROW($1:$207),"[&gt;1]0;")&amp;"*")),0)</f>
        <v>48</v>
      </c>
      <c r="J274" s="11" cm="1">
        <f t="array" ref="J274">_xlfn.IFNA(MATCH(1,0/COUNTIF($F274,"*"&amp;J$2&amp;TEXT(ROW($1:$207),"[&gt;1]0;")&amp;"*")),0)</f>
        <v>8</v>
      </c>
      <c r="K274">
        <f t="shared" si="22"/>
        <v>3</v>
      </c>
      <c r="L274">
        <f t="shared" si="21"/>
        <v>0.5</v>
      </c>
      <c r="M274">
        <v>0</v>
      </c>
      <c r="N274">
        <v>0</v>
      </c>
    </row>
    <row r="275" spans="1:14" x14ac:dyDescent="0.2">
      <c r="A275" s="8">
        <v>9</v>
      </c>
      <c r="B275" s="8">
        <v>17</v>
      </c>
      <c r="C275">
        <v>0.82</v>
      </c>
      <c r="D275" t="s">
        <v>32</v>
      </c>
      <c r="E275" s="13" t="s">
        <v>388</v>
      </c>
      <c r="F275" t="s">
        <v>374</v>
      </c>
      <c r="G275">
        <v>200</v>
      </c>
      <c r="H275" s="11" cm="1">
        <f t="array" ref="H275">_xlfn.IFNA(MATCH(1,0/COUNTIF($F275,"*"&amp;H$2&amp;TEXT(ROW($1:$207),"[&gt;1]0;")&amp;"*")),0)</f>
        <v>13</v>
      </c>
      <c r="I275" s="11" cm="1">
        <f t="array" ref="I275">_xlfn.IFNA(MATCH(1,0/COUNTIF($F275,"*"&amp;I$2&amp;TEXT(ROW($1:$207),"[&gt;1]0;")&amp;"*")),0)</f>
        <v>28</v>
      </c>
      <c r="J275" s="11" cm="1">
        <f t="array" ref="J275">_xlfn.IFNA(MATCH(1,0/COUNTIF($F275,"*"&amp;J$2&amp;TEXT(ROW($1:$207),"[&gt;1]0;")&amp;"*")),0)</f>
        <v>1</v>
      </c>
      <c r="K275">
        <f t="shared" si="22"/>
        <v>2.1538461538461537</v>
      </c>
      <c r="L275">
        <f t="shared" si="21"/>
        <v>7.6923076923076927E-2</v>
      </c>
      <c r="M275">
        <v>0</v>
      </c>
      <c r="N275">
        <v>0</v>
      </c>
    </row>
    <row r="276" spans="1:14" x14ac:dyDescent="0.2">
      <c r="A276" s="8">
        <v>9</v>
      </c>
      <c r="B276" s="8">
        <v>18</v>
      </c>
      <c r="C276">
        <v>0.94</v>
      </c>
      <c r="D276" t="s">
        <v>282</v>
      </c>
      <c r="E276" s="13" t="s">
        <v>391</v>
      </c>
      <c r="F276" t="s">
        <v>392</v>
      </c>
      <c r="G276">
        <v>242</v>
      </c>
      <c r="H276" s="11" cm="1">
        <f t="array" ref="H276">_xlfn.IFNA(MATCH(1,0/COUNTIF($F276,"*"&amp;H$2&amp;TEXT(ROW($1:$207),"[&gt;1]0;")&amp;"*")),0)</f>
        <v>18</v>
      </c>
      <c r="I276" s="11" cm="1">
        <f t="array" ref="I276">_xlfn.IFNA(MATCH(1,0/COUNTIF($F276,"*"&amp;I$2&amp;TEXT(ROW($1:$207),"[&gt;1]0;")&amp;"*")),0)</f>
        <v>38</v>
      </c>
      <c r="J276" s="11" cm="1">
        <f t="array" ref="J276">_xlfn.IFNA(MATCH(1,0/COUNTIF($F276,"*"&amp;J$2&amp;TEXT(ROW($1:$207),"[&gt;1]0;")&amp;"*")),0)</f>
        <v>1</v>
      </c>
      <c r="K276">
        <f t="shared" si="22"/>
        <v>2.1111111111111112</v>
      </c>
      <c r="L276">
        <f t="shared" si="21"/>
        <v>5.5555555555555552E-2</v>
      </c>
      <c r="M276">
        <v>0</v>
      </c>
      <c r="N276">
        <v>0</v>
      </c>
    </row>
    <row r="277" spans="1:14" x14ac:dyDescent="0.2">
      <c r="A277" s="8">
        <v>9</v>
      </c>
      <c r="B277" s="8">
        <v>19</v>
      </c>
      <c r="C277">
        <v>4.49</v>
      </c>
      <c r="D277" t="s">
        <v>65</v>
      </c>
      <c r="E277" s="6" t="s">
        <v>487</v>
      </c>
      <c r="F277" t="s">
        <v>278</v>
      </c>
      <c r="G277">
        <v>667</v>
      </c>
      <c r="H277" s="11" cm="1">
        <f t="array" ref="H277">_xlfn.IFNA(MATCH(1,0/COUNTIF($F277,"*"&amp;H$2&amp;TEXT(ROW($1:$207),"[&gt;1]0;")&amp;"*")),0)</f>
        <v>18</v>
      </c>
      <c r="I277" s="11" cm="1">
        <f t="array" ref="I277">_xlfn.IFNA(MATCH(1,0/COUNTIF($F277,"*"&amp;I$2&amp;TEXT(ROW($1:$207),"[&gt;1]0;")&amp;"*")),0)</f>
        <v>54</v>
      </c>
      <c r="J277" s="11" cm="1">
        <f t="array" ref="J277">_xlfn.IFNA(MATCH(1,0/COUNTIF($F277,"*"&amp;J$2&amp;TEXT(ROW($1:$207),"[&gt;1]0;")&amp;"*")),0)</f>
        <v>9</v>
      </c>
      <c r="K277">
        <f t="shared" si="22"/>
        <v>3</v>
      </c>
      <c r="L277">
        <f t="shared" si="21"/>
        <v>0.5</v>
      </c>
      <c r="M277">
        <v>0</v>
      </c>
      <c r="N277">
        <v>0</v>
      </c>
    </row>
    <row r="278" spans="1:14" x14ac:dyDescent="0.2">
      <c r="A278" s="8">
        <v>9</v>
      </c>
      <c r="B278" s="8">
        <v>20</v>
      </c>
      <c r="C278">
        <v>4.6399999999999997</v>
      </c>
      <c r="D278" t="s">
        <v>65</v>
      </c>
      <c r="E278" s="6" t="s">
        <v>487</v>
      </c>
      <c r="F278" t="s">
        <v>278</v>
      </c>
      <c r="G278">
        <v>667</v>
      </c>
      <c r="H278" s="11" cm="1">
        <f t="array" ref="H278">_xlfn.IFNA(MATCH(1,0/COUNTIF($F278,"*"&amp;H$2&amp;TEXT(ROW($1:$207),"[&gt;1]0;")&amp;"*")),0)</f>
        <v>18</v>
      </c>
      <c r="I278" s="11" cm="1">
        <f t="array" ref="I278">_xlfn.IFNA(MATCH(1,0/COUNTIF($F278,"*"&amp;I$2&amp;TEXT(ROW($1:$207),"[&gt;1]0;")&amp;"*")),0)</f>
        <v>54</v>
      </c>
      <c r="J278" s="11" cm="1">
        <f t="array" ref="J278">_xlfn.IFNA(MATCH(1,0/COUNTIF($F278,"*"&amp;J$2&amp;TEXT(ROW($1:$207),"[&gt;1]0;")&amp;"*")),0)</f>
        <v>9</v>
      </c>
      <c r="K278">
        <f t="shared" si="22"/>
        <v>3</v>
      </c>
      <c r="L278">
        <f t="shared" si="21"/>
        <v>0.5</v>
      </c>
      <c r="M278">
        <v>0</v>
      </c>
      <c r="N278">
        <v>0</v>
      </c>
    </row>
    <row r="279" spans="1:14" x14ac:dyDescent="0.2">
      <c r="A279" s="8">
        <v>9</v>
      </c>
      <c r="B279" s="8">
        <v>21</v>
      </c>
      <c r="C279">
        <v>5.34</v>
      </c>
      <c r="D279" t="s">
        <v>61</v>
      </c>
      <c r="E279" s="6" t="s">
        <v>488</v>
      </c>
      <c r="F279" t="s">
        <v>274</v>
      </c>
      <c r="G279">
        <v>593</v>
      </c>
      <c r="H279" s="11" cm="1">
        <f t="array" ref="H279">_xlfn.IFNA(MATCH(1,0/COUNTIF($F279,"*"&amp;H$2&amp;TEXT(ROW($1:$207),"[&gt;1]0;")&amp;"*")),0)</f>
        <v>16</v>
      </c>
      <c r="I279" s="11" cm="1">
        <f t="array" ref="I279">_xlfn.IFNA(MATCH(1,0/COUNTIF($F279,"*"&amp;I$2&amp;TEXT(ROW($1:$207),"[&gt;1]0;")&amp;"*")),0)</f>
        <v>48</v>
      </c>
      <c r="J279" s="11" cm="1">
        <f t="array" ref="J279">_xlfn.IFNA(MATCH(1,0/COUNTIF($F279,"*"&amp;J$2&amp;TEXT(ROW($1:$207),"[&gt;1]0;")&amp;"*")),0)</f>
        <v>8</v>
      </c>
      <c r="K279">
        <f t="shared" si="22"/>
        <v>3</v>
      </c>
      <c r="L279">
        <f t="shared" si="21"/>
        <v>0.5</v>
      </c>
      <c r="M279">
        <v>0</v>
      </c>
      <c r="N279">
        <v>0</v>
      </c>
    </row>
    <row r="280" spans="1:14" x14ac:dyDescent="0.2">
      <c r="A280" s="8">
        <v>9</v>
      </c>
      <c r="B280" s="8">
        <v>22</v>
      </c>
      <c r="C280">
        <v>6.88</v>
      </c>
      <c r="D280" t="s">
        <v>65</v>
      </c>
      <c r="E280" s="6" t="s">
        <v>487</v>
      </c>
      <c r="F280" t="s">
        <v>278</v>
      </c>
      <c r="G280">
        <v>667</v>
      </c>
      <c r="H280" s="11" cm="1">
        <f t="array" ref="H280">_xlfn.IFNA(MATCH(1,0/COUNTIF($F280,"*"&amp;H$2&amp;TEXT(ROW($1:$207),"[&gt;1]0;")&amp;"*")),0)</f>
        <v>18</v>
      </c>
      <c r="I280" s="11" cm="1">
        <f t="array" ref="I280">_xlfn.IFNA(MATCH(1,0/COUNTIF($F280,"*"&amp;I$2&amp;TEXT(ROW($1:$207),"[&gt;1]0;")&amp;"*")),0)</f>
        <v>54</v>
      </c>
      <c r="J280" s="11" cm="1">
        <f t="array" ref="J280">_xlfn.IFNA(MATCH(1,0/COUNTIF($F280,"*"&amp;J$2&amp;TEXT(ROW($1:$207),"[&gt;1]0;")&amp;"*")),0)</f>
        <v>9</v>
      </c>
      <c r="K280">
        <f t="shared" si="22"/>
        <v>3</v>
      </c>
      <c r="L280">
        <f t="shared" si="21"/>
        <v>0.5</v>
      </c>
      <c r="M280">
        <v>0</v>
      </c>
      <c r="N280">
        <v>0</v>
      </c>
    </row>
    <row r="281" spans="1:14" x14ac:dyDescent="0.2">
      <c r="A281" s="8">
        <v>9</v>
      </c>
      <c r="B281" s="8">
        <v>23</v>
      </c>
      <c r="C281">
        <v>8.43</v>
      </c>
      <c r="D281" t="s">
        <v>65</v>
      </c>
      <c r="E281" s="6" t="s">
        <v>487</v>
      </c>
      <c r="F281" t="s">
        <v>278</v>
      </c>
      <c r="G281">
        <v>667</v>
      </c>
      <c r="H281" s="11" cm="1">
        <f t="array" ref="H281">_xlfn.IFNA(MATCH(1,0/COUNTIF($F281,"*"&amp;H$2&amp;TEXT(ROW($1:$207),"[&gt;1]0;")&amp;"*")),0)</f>
        <v>18</v>
      </c>
      <c r="I281" s="11" cm="1">
        <f t="array" ref="I281">_xlfn.IFNA(MATCH(1,0/COUNTIF($F281,"*"&amp;I$2&amp;TEXT(ROW($1:$207),"[&gt;1]0;")&amp;"*")),0)</f>
        <v>54</v>
      </c>
      <c r="J281" s="11" cm="1">
        <f t="array" ref="J281">_xlfn.IFNA(MATCH(1,0/COUNTIF($F281,"*"&amp;J$2&amp;TEXT(ROW($1:$207),"[&gt;1]0;")&amp;"*")),0)</f>
        <v>9</v>
      </c>
      <c r="K281">
        <f t="shared" si="22"/>
        <v>3</v>
      </c>
      <c r="L281">
        <f t="shared" si="21"/>
        <v>0.5</v>
      </c>
      <c r="M281">
        <v>0</v>
      </c>
      <c r="N281">
        <v>0</v>
      </c>
    </row>
    <row r="282" spans="1:14" x14ac:dyDescent="0.2">
      <c r="A282" s="8">
        <v>9</v>
      </c>
      <c r="B282" s="8">
        <v>24</v>
      </c>
      <c r="C282">
        <v>2.31</v>
      </c>
      <c r="D282" t="s">
        <v>101</v>
      </c>
      <c r="E282" s="6" t="s">
        <v>555</v>
      </c>
      <c r="F282" t="s">
        <v>554</v>
      </c>
      <c r="G282" s="11">
        <v>253</v>
      </c>
      <c r="H282" s="11" cm="1">
        <f t="array" ref="H282">_xlfn.IFNA(MATCH(1,0/COUNTIF($F282,"*"&amp;H$2&amp;TEXT(ROW($1:$207),"[&gt;1]0;")&amp;"*")),0)</f>
        <v>16</v>
      </c>
      <c r="I282" s="11" cm="1">
        <f t="array" ref="I282">_xlfn.IFNA(MATCH(1,0/COUNTIF($F282,"*"&amp;I$2&amp;TEXT(ROW($1:$207),"[&gt;1]0;")&amp;"*")),0)</f>
        <v>31</v>
      </c>
      <c r="J282">
        <f>H282/G282</f>
        <v>6.3241106719367585E-2</v>
      </c>
      <c r="K282">
        <f>I282/G282</f>
        <v>0.1225296442687747</v>
      </c>
      <c r="L282">
        <f t="shared" si="21"/>
        <v>3.952569169960474E-3</v>
      </c>
      <c r="M282">
        <v>0</v>
      </c>
      <c r="N282">
        <v>0</v>
      </c>
    </row>
    <row r="283" spans="1:14" x14ac:dyDescent="0.2">
      <c r="A283" s="8">
        <v>9</v>
      </c>
      <c r="B283" s="8">
        <v>25</v>
      </c>
      <c r="C283">
        <v>3.97</v>
      </c>
      <c r="D283" t="s">
        <v>65</v>
      </c>
      <c r="E283" s="6" t="s">
        <v>487</v>
      </c>
      <c r="F283" t="s">
        <v>278</v>
      </c>
      <c r="G283">
        <v>667</v>
      </c>
      <c r="H283" s="11" cm="1">
        <f t="array" ref="H283">_xlfn.IFNA(MATCH(1,0/COUNTIF($F283,"*"&amp;H$2&amp;TEXT(ROW($1:$207),"[&gt;1]0;")&amp;"*")),0)</f>
        <v>18</v>
      </c>
      <c r="I283" s="11" cm="1">
        <f t="array" ref="I283">_xlfn.IFNA(MATCH(1,0/COUNTIF($F283,"*"&amp;I$2&amp;TEXT(ROW($1:$207),"[&gt;1]0;")&amp;"*")),0)</f>
        <v>54</v>
      </c>
      <c r="J283" s="11" cm="1">
        <f t="array" ref="J283">_xlfn.IFNA(MATCH(1,0/COUNTIF($F283,"*"&amp;J$2&amp;TEXT(ROW($1:$207),"[&gt;1]0;")&amp;"*")),0)</f>
        <v>9</v>
      </c>
      <c r="K283">
        <f t="shared" ref="K283:K288" si="23">I283/H283</f>
        <v>3</v>
      </c>
      <c r="L283">
        <f t="shared" si="21"/>
        <v>0.5</v>
      </c>
      <c r="M283">
        <v>0</v>
      </c>
      <c r="N283">
        <v>0</v>
      </c>
    </row>
    <row r="284" spans="1:14" x14ac:dyDescent="0.2">
      <c r="A284" s="8">
        <v>9</v>
      </c>
      <c r="B284" s="8">
        <v>26</v>
      </c>
      <c r="C284">
        <v>11.23</v>
      </c>
      <c r="D284" t="s">
        <v>65</v>
      </c>
      <c r="E284" s="6" t="s">
        <v>487</v>
      </c>
      <c r="F284" t="s">
        <v>278</v>
      </c>
      <c r="G284">
        <v>667</v>
      </c>
      <c r="H284" s="11" cm="1">
        <f t="array" ref="H284">_xlfn.IFNA(MATCH(1,0/COUNTIF($F284,"*"&amp;H$2&amp;TEXT(ROW($1:$207),"[&gt;1]0;")&amp;"*")),0)</f>
        <v>18</v>
      </c>
      <c r="I284" s="11" cm="1">
        <f t="array" ref="I284">_xlfn.IFNA(MATCH(1,0/COUNTIF($F284,"*"&amp;I$2&amp;TEXT(ROW($1:$207),"[&gt;1]0;")&amp;"*")),0)</f>
        <v>54</v>
      </c>
      <c r="J284" s="11" cm="1">
        <f t="array" ref="J284">_xlfn.IFNA(MATCH(1,0/COUNTIF($F284,"*"&amp;J$2&amp;TEXT(ROW($1:$207),"[&gt;1]0;")&amp;"*")),0)</f>
        <v>9</v>
      </c>
      <c r="K284">
        <f t="shared" si="23"/>
        <v>3</v>
      </c>
      <c r="L284">
        <f t="shared" si="21"/>
        <v>0.5</v>
      </c>
      <c r="M284">
        <v>0</v>
      </c>
      <c r="N284">
        <v>0</v>
      </c>
    </row>
    <row r="285" spans="1:14" x14ac:dyDescent="0.2">
      <c r="A285" s="8">
        <v>9</v>
      </c>
      <c r="B285" s="8">
        <v>27</v>
      </c>
      <c r="C285">
        <v>2.17</v>
      </c>
      <c r="D285" t="s">
        <v>65</v>
      </c>
      <c r="E285" s="6" t="s">
        <v>487</v>
      </c>
      <c r="F285" t="s">
        <v>278</v>
      </c>
      <c r="G285">
        <v>667</v>
      </c>
      <c r="H285" s="11" cm="1">
        <f t="array" ref="H285">_xlfn.IFNA(MATCH(1,0/COUNTIF($F285,"*"&amp;H$2&amp;TEXT(ROW($1:$207),"[&gt;1]0;")&amp;"*")),0)</f>
        <v>18</v>
      </c>
      <c r="I285" s="11" cm="1">
        <f t="array" ref="I285">_xlfn.IFNA(MATCH(1,0/COUNTIF($F285,"*"&amp;I$2&amp;TEXT(ROW($1:$207),"[&gt;1]0;")&amp;"*")),0)</f>
        <v>54</v>
      </c>
      <c r="J285" s="11" cm="1">
        <f t="array" ref="J285">_xlfn.IFNA(MATCH(1,0/COUNTIF($F285,"*"&amp;J$2&amp;TEXT(ROW($1:$207),"[&gt;1]0;")&amp;"*")),0)</f>
        <v>9</v>
      </c>
      <c r="K285">
        <f t="shared" si="23"/>
        <v>3</v>
      </c>
      <c r="L285">
        <f t="shared" si="21"/>
        <v>0.5</v>
      </c>
      <c r="M285">
        <v>0</v>
      </c>
      <c r="N285">
        <v>0</v>
      </c>
    </row>
    <row r="286" spans="1:14" x14ac:dyDescent="0.2">
      <c r="A286" s="8">
        <v>9</v>
      </c>
      <c r="B286" s="8">
        <v>28</v>
      </c>
      <c r="C286">
        <v>12.82</v>
      </c>
      <c r="D286" t="s">
        <v>65</v>
      </c>
      <c r="E286" s="6" t="s">
        <v>487</v>
      </c>
      <c r="F286" t="s">
        <v>278</v>
      </c>
      <c r="G286">
        <v>667</v>
      </c>
      <c r="H286" s="11" cm="1">
        <f t="array" ref="H286">_xlfn.IFNA(MATCH(1,0/COUNTIF($F286,"*"&amp;H$2&amp;TEXT(ROW($1:$207),"[&gt;1]0;")&amp;"*")),0)</f>
        <v>18</v>
      </c>
      <c r="I286" s="11" cm="1">
        <f t="array" ref="I286">_xlfn.IFNA(MATCH(1,0/COUNTIF($F286,"*"&amp;I$2&amp;TEXT(ROW($1:$207),"[&gt;1]0;")&amp;"*")),0)</f>
        <v>54</v>
      </c>
      <c r="J286" s="11" cm="1">
        <f t="array" ref="J286">_xlfn.IFNA(MATCH(1,0/COUNTIF($F286,"*"&amp;J$2&amp;TEXT(ROW($1:$207),"[&gt;1]0;")&amp;"*")),0)</f>
        <v>9</v>
      </c>
      <c r="K286">
        <f t="shared" si="23"/>
        <v>3</v>
      </c>
      <c r="L286">
        <f t="shared" si="21"/>
        <v>0.5</v>
      </c>
      <c r="M286">
        <v>0</v>
      </c>
      <c r="N286">
        <v>0</v>
      </c>
    </row>
    <row r="287" spans="1:14" x14ac:dyDescent="0.2">
      <c r="A287" s="8">
        <v>9</v>
      </c>
      <c r="B287" s="8">
        <v>29</v>
      </c>
      <c r="C287">
        <v>11.88</v>
      </c>
      <c r="D287" t="s">
        <v>65</v>
      </c>
      <c r="E287" s="6" t="s">
        <v>487</v>
      </c>
      <c r="F287" t="s">
        <v>278</v>
      </c>
      <c r="G287">
        <v>667</v>
      </c>
      <c r="H287" s="11" cm="1">
        <f t="array" ref="H287">_xlfn.IFNA(MATCH(1,0/COUNTIF($F287,"*"&amp;H$2&amp;TEXT(ROW($1:$207),"[&gt;1]0;")&amp;"*")),0)</f>
        <v>18</v>
      </c>
      <c r="I287" s="11" cm="1">
        <f t="array" ref="I287">_xlfn.IFNA(MATCH(1,0/COUNTIF($F287,"*"&amp;I$2&amp;TEXT(ROW($1:$207),"[&gt;1]0;")&amp;"*")),0)</f>
        <v>54</v>
      </c>
      <c r="J287" s="11" cm="1">
        <f t="array" ref="J287">_xlfn.IFNA(MATCH(1,0/COUNTIF($F287,"*"&amp;J$2&amp;TEXT(ROW($1:$207),"[&gt;1]0;")&amp;"*")),0)</f>
        <v>9</v>
      </c>
      <c r="K287">
        <f t="shared" si="23"/>
        <v>3</v>
      </c>
      <c r="L287">
        <f t="shared" si="21"/>
        <v>0.5</v>
      </c>
      <c r="M287">
        <v>0</v>
      </c>
      <c r="N287">
        <v>0</v>
      </c>
    </row>
    <row r="288" spans="1:14" x14ac:dyDescent="0.2">
      <c r="A288" s="8">
        <v>9</v>
      </c>
      <c r="B288" s="8">
        <v>30</v>
      </c>
      <c r="C288">
        <v>2.52</v>
      </c>
      <c r="D288" t="s">
        <v>65</v>
      </c>
      <c r="E288" s="6" t="s">
        <v>487</v>
      </c>
      <c r="F288" t="s">
        <v>278</v>
      </c>
      <c r="G288">
        <v>667</v>
      </c>
      <c r="H288" s="11" cm="1">
        <f t="array" ref="H288">_xlfn.IFNA(MATCH(1,0/COUNTIF($F288,"*"&amp;H$2&amp;TEXT(ROW($1:$207),"[&gt;1]0;")&amp;"*")),0)</f>
        <v>18</v>
      </c>
      <c r="I288" s="11" cm="1">
        <f t="array" ref="I288">_xlfn.IFNA(MATCH(1,0/COUNTIF($F288,"*"&amp;I$2&amp;TEXT(ROW($1:$207),"[&gt;1]0;")&amp;"*")),0)</f>
        <v>54</v>
      </c>
      <c r="J288" s="11" cm="1">
        <f t="array" ref="J288">_xlfn.IFNA(MATCH(1,0/COUNTIF($F288,"*"&amp;J$2&amp;TEXT(ROW($1:$207),"[&gt;1]0;")&amp;"*")),0)</f>
        <v>9</v>
      </c>
      <c r="K288">
        <f t="shared" si="23"/>
        <v>3</v>
      </c>
      <c r="L288">
        <f t="shared" si="21"/>
        <v>0.5</v>
      </c>
      <c r="M288">
        <v>0</v>
      </c>
      <c r="N288">
        <v>0</v>
      </c>
    </row>
    <row r="290" spans="1:14" x14ac:dyDescent="0.2">
      <c r="A290" s="8">
        <v>10</v>
      </c>
      <c r="B290" s="9" t="s">
        <v>12</v>
      </c>
      <c r="C290" t="s">
        <v>13</v>
      </c>
      <c r="D290" t="s">
        <v>67</v>
      </c>
      <c r="E290" s="6" t="s">
        <v>376</v>
      </c>
      <c r="F290" t="s">
        <v>68</v>
      </c>
      <c r="G290" t="s">
        <v>69</v>
      </c>
      <c r="H290" t="s">
        <v>364</v>
      </c>
      <c r="I290" t="s">
        <v>365</v>
      </c>
      <c r="J290" t="s">
        <v>366</v>
      </c>
      <c r="K290" t="s">
        <v>71</v>
      </c>
      <c r="L290" t="s">
        <v>72</v>
      </c>
      <c r="M290" t="s">
        <v>360</v>
      </c>
      <c r="N290" t="s">
        <v>73</v>
      </c>
    </row>
    <row r="291" spans="1:14" x14ac:dyDescent="0.2">
      <c r="A291" s="8">
        <v>10</v>
      </c>
      <c r="B291" s="8">
        <v>1</v>
      </c>
      <c r="C291">
        <v>1.41</v>
      </c>
      <c r="D291" t="s">
        <v>295</v>
      </c>
      <c r="E291" s="13" t="s">
        <v>384</v>
      </c>
      <c r="F291" s="10" t="s">
        <v>362</v>
      </c>
      <c r="G291">
        <v>112</v>
      </c>
      <c r="H291" s="11" cm="1">
        <f t="array" ref="H291">_xlfn.IFNA(MATCH(1,0/COUNTIF($F291,"*"&amp;H$2&amp;TEXT(ROW($1:$207),"[&gt;1]0;")&amp;"*")),0)</f>
        <v>6</v>
      </c>
      <c r="I291" s="11" cm="1">
        <f t="array" ref="I291">_xlfn.IFNA(MATCH(1,0/COUNTIF($F291,"*"&amp;I$2&amp;TEXT(ROW($1:$207),"[&gt;1]0;")&amp;"*")),0)</f>
        <v>8</v>
      </c>
      <c r="J291" s="11" cm="1">
        <f t="array" ref="J291">_xlfn.IFNA(MATCH(1,0/COUNTIF($F291,"*"&amp;J$2&amp;TEXT(ROW($1:$207),"[&gt;1]0;")&amp;"*")),0)</f>
        <v>2</v>
      </c>
      <c r="K291">
        <f>I291/H291</f>
        <v>1.3333333333333333</v>
      </c>
      <c r="L291">
        <f t="shared" ref="L291:L320" si="24">J291/H291</f>
        <v>0.33333333333333331</v>
      </c>
      <c r="M291">
        <v>1</v>
      </c>
      <c r="N291">
        <v>0</v>
      </c>
    </row>
    <row r="292" spans="1:14" x14ac:dyDescent="0.2">
      <c r="A292" s="8">
        <v>10</v>
      </c>
      <c r="B292" s="8">
        <v>2</v>
      </c>
      <c r="C292">
        <v>0.61</v>
      </c>
      <c r="D292" t="s">
        <v>296</v>
      </c>
      <c r="E292" s="6" t="s">
        <v>568</v>
      </c>
      <c r="F292" t="s">
        <v>556</v>
      </c>
      <c r="G292" s="11">
        <v>108</v>
      </c>
      <c r="H292" s="11" cm="1">
        <f t="array" ref="H292">_xlfn.IFNA(MATCH(1,0/COUNTIF($F292,"*"&amp;H$2&amp;TEXT(ROW($1:$207),"[&gt;1]0;")&amp;"*")),0)</f>
        <v>7</v>
      </c>
      <c r="I292" s="11" cm="1">
        <f t="array" ref="I292">_xlfn.IFNA(MATCH(1,0/COUNTIF($F292,"*"&amp;I$2&amp;TEXT(ROW($1:$207),"[&gt;1]0;")&amp;"*")),0)</f>
        <v>8</v>
      </c>
      <c r="J292">
        <f>H292/G292</f>
        <v>6.4814814814814811E-2</v>
      </c>
      <c r="K292">
        <f>I292/G292</f>
        <v>7.407407407407407E-2</v>
      </c>
      <c r="L292">
        <f t="shared" si="24"/>
        <v>9.2592592592592587E-3</v>
      </c>
      <c r="M292">
        <v>0</v>
      </c>
      <c r="N292">
        <v>1</v>
      </c>
    </row>
    <row r="293" spans="1:14" x14ac:dyDescent="0.2">
      <c r="A293" s="8">
        <v>10</v>
      </c>
      <c r="B293" s="8">
        <v>3</v>
      </c>
      <c r="C293">
        <v>0.48</v>
      </c>
      <c r="D293" t="s">
        <v>54</v>
      </c>
      <c r="E293" s="6" t="s">
        <v>411</v>
      </c>
      <c r="F293" t="s">
        <v>265</v>
      </c>
      <c r="G293">
        <v>168</v>
      </c>
      <c r="H293" s="11" cm="1">
        <f t="array" ref="H293">_xlfn.IFNA(MATCH(1,0/COUNTIF($F293,"*"&amp;H$2&amp;TEXT(ROW($1:$207),"[&gt;1]0;")&amp;"*")),0)</f>
        <v>12</v>
      </c>
      <c r="I293" s="11" cm="1">
        <f t="array" ref="I293">_xlfn.IFNA(MATCH(1,0/COUNTIF($F293,"*"&amp;I$2&amp;TEXT(ROW($1:$207),"[&gt;1]0;")&amp;"*")),0)</f>
        <v>24</v>
      </c>
      <c r="J293" s="11" cm="1">
        <f t="array" ref="J293">_xlfn.IFNA(MATCH(1,0/COUNTIF($F293,"*"&amp;J$2&amp;TEXT(ROW($1:$207),"[&gt;1]0;")&amp;"*")),0)</f>
        <v>0</v>
      </c>
      <c r="K293">
        <f>I293/H293</f>
        <v>2</v>
      </c>
      <c r="L293">
        <f t="shared" si="24"/>
        <v>0</v>
      </c>
      <c r="M293">
        <v>0</v>
      </c>
      <c r="N293">
        <v>0</v>
      </c>
    </row>
    <row r="294" spans="1:14" x14ac:dyDescent="0.2">
      <c r="A294" s="8">
        <v>10</v>
      </c>
      <c r="B294" s="8">
        <v>4</v>
      </c>
      <c r="C294">
        <v>0.57999999999999996</v>
      </c>
      <c r="D294" t="s">
        <v>297</v>
      </c>
      <c r="E294" s="6" t="s">
        <v>569</v>
      </c>
      <c r="F294" t="s">
        <v>556</v>
      </c>
      <c r="G294" s="11">
        <v>108</v>
      </c>
      <c r="H294" s="11" cm="1">
        <f t="array" ref="H294">_xlfn.IFNA(MATCH(1,0/COUNTIF($F294,"*"&amp;H$2&amp;TEXT(ROW($1:$207),"[&gt;1]0;")&amp;"*")),0)</f>
        <v>7</v>
      </c>
      <c r="I294" s="11" cm="1">
        <f t="array" ref="I294">_xlfn.IFNA(MATCH(1,0/COUNTIF($F294,"*"&amp;I$2&amp;TEXT(ROW($1:$207),"[&gt;1]0;")&amp;"*")),0)</f>
        <v>8</v>
      </c>
      <c r="J294">
        <f>H294/G294</f>
        <v>6.4814814814814811E-2</v>
      </c>
      <c r="K294">
        <f>I294/G294</f>
        <v>7.407407407407407E-2</v>
      </c>
      <c r="L294">
        <f t="shared" si="24"/>
        <v>9.2592592592592587E-3</v>
      </c>
      <c r="M294">
        <v>0</v>
      </c>
      <c r="N294">
        <v>1</v>
      </c>
    </row>
    <row r="295" spans="1:14" x14ac:dyDescent="0.2">
      <c r="A295" s="8">
        <v>10</v>
      </c>
      <c r="B295" s="8">
        <v>5</v>
      </c>
      <c r="C295">
        <v>1.27</v>
      </c>
      <c r="D295" t="s">
        <v>14</v>
      </c>
      <c r="E295" s="6" t="s">
        <v>507</v>
      </c>
      <c r="F295" t="s">
        <v>260</v>
      </c>
      <c r="G295">
        <v>170</v>
      </c>
      <c r="H295" s="11" cm="1">
        <f t="array" ref="H295">_xlfn.IFNA(MATCH(1,0/COUNTIF($F295,"*"&amp;H$2&amp;TEXT(ROW($1:$207),"[&gt;1]0;")&amp;"*")),0)</f>
        <v>12</v>
      </c>
      <c r="I295" s="11" cm="1">
        <f t="array" ref="I295">_xlfn.IFNA(MATCH(1,0/COUNTIF($F295,"*"&amp;I$2&amp;TEXT(ROW($1:$207),"[&gt;1]0;")&amp;"*")),0)</f>
        <v>26</v>
      </c>
      <c r="J295" s="11" cm="1">
        <f t="array" ref="J295">_xlfn.IFNA(MATCH(1,0/COUNTIF($F295,"*"&amp;J$2&amp;TEXT(ROW($1:$207),"[&gt;1]0;")&amp;"*")),0)</f>
        <v>0</v>
      </c>
      <c r="K295">
        <f t="shared" ref="K295:K303" si="25">I295/H295</f>
        <v>2.1666666666666665</v>
      </c>
      <c r="L295">
        <f t="shared" si="24"/>
        <v>0</v>
      </c>
      <c r="M295">
        <v>0</v>
      </c>
      <c r="N295">
        <v>0</v>
      </c>
    </row>
    <row r="296" spans="1:14" x14ac:dyDescent="0.2">
      <c r="A296" s="8">
        <v>10</v>
      </c>
      <c r="B296" s="8">
        <v>6</v>
      </c>
      <c r="C296">
        <v>0.63</v>
      </c>
      <c r="D296" t="s">
        <v>104</v>
      </c>
      <c r="E296" s="6" t="s">
        <v>476</v>
      </c>
      <c r="F296" t="s">
        <v>475</v>
      </c>
      <c r="G296">
        <v>110</v>
      </c>
      <c r="H296" s="11" cm="1">
        <f t="array" ref="H296">_xlfn.IFNA(MATCH(1,0/COUNTIF($F296,"*"&amp;H$2&amp;TEXT(ROW($1:$207),"[&gt;1]0;")&amp;"*")),0)</f>
        <v>6</v>
      </c>
      <c r="I296" s="11" cm="1">
        <f t="array" ref="I296">_xlfn.IFNA(MATCH(1,0/COUNTIF($F296,"*"&amp;I$2&amp;TEXT(ROW($1:$207),"[&gt;1]0;")&amp;"*")),0)</f>
        <v>6</v>
      </c>
      <c r="J296" s="11" cm="1">
        <f t="array" ref="J296">_xlfn.IFNA(MATCH(1,0/COUNTIF($F296,"*"&amp;J$2&amp;TEXT(ROW($1:$207),"[&gt;1]0;")&amp;"*")),0)</f>
        <v>2</v>
      </c>
      <c r="K296">
        <f t="shared" si="25"/>
        <v>1</v>
      </c>
      <c r="L296">
        <f t="shared" si="24"/>
        <v>0.33333333333333331</v>
      </c>
      <c r="M296">
        <v>0</v>
      </c>
      <c r="N296">
        <v>1</v>
      </c>
    </row>
    <row r="297" spans="1:14" x14ac:dyDescent="0.2">
      <c r="A297" s="8">
        <v>10</v>
      </c>
      <c r="B297" s="8">
        <v>7</v>
      </c>
      <c r="C297">
        <v>1.82</v>
      </c>
      <c r="D297" t="s">
        <v>79</v>
      </c>
      <c r="E297" s="13" t="s">
        <v>386</v>
      </c>
      <c r="F297" s="10" t="s">
        <v>373</v>
      </c>
      <c r="G297">
        <v>144</v>
      </c>
      <c r="H297" s="11" cm="1">
        <f t="array" ref="H297">_xlfn.IFNA(MATCH(1,0/COUNTIF($F297,"*"&amp;H$2&amp;TEXT(ROW($1:$207),"[&gt;1]0;")&amp;"*")),0)</f>
        <v>6</v>
      </c>
      <c r="I297" s="11" cm="1">
        <f t="array" ref="I297">_xlfn.IFNA(MATCH(1,0/COUNTIF($F297,"*"&amp;I$2&amp;TEXT(ROW($1:$207),"[&gt;1]0;")&amp;"*")),0)</f>
        <v>8</v>
      </c>
      <c r="J297" s="11" cm="1">
        <f t="array" ref="J297">_xlfn.IFNA(MATCH(1,0/COUNTIF($F297,"*"&amp;J$2&amp;TEXT(ROW($1:$207),"[&gt;1]0;")&amp;"*")),0)</f>
        <v>4</v>
      </c>
      <c r="K297">
        <f t="shared" si="25"/>
        <v>1.3333333333333333</v>
      </c>
      <c r="L297">
        <f t="shared" si="24"/>
        <v>0.66666666666666663</v>
      </c>
      <c r="M297">
        <v>1</v>
      </c>
      <c r="N297">
        <v>0</v>
      </c>
    </row>
    <row r="298" spans="1:14" x14ac:dyDescent="0.2">
      <c r="A298" s="8">
        <v>10</v>
      </c>
      <c r="B298" s="8">
        <v>8</v>
      </c>
      <c r="C298">
        <v>0.71</v>
      </c>
      <c r="D298" t="s">
        <v>51</v>
      </c>
      <c r="E298" s="6" t="s">
        <v>472</v>
      </c>
      <c r="F298" t="s">
        <v>261</v>
      </c>
      <c r="G298">
        <v>190</v>
      </c>
      <c r="H298" s="11" cm="1">
        <f t="array" ref="H298">_xlfn.IFNA(MATCH(1,0/COUNTIF($F298,"*"&amp;H$2&amp;TEXT(ROW($1:$207),"[&gt;1]0;")&amp;"*")),0)</f>
        <v>14</v>
      </c>
      <c r="I298" s="11" cm="1">
        <f t="array" ref="I298">_xlfn.IFNA(MATCH(1,0/COUNTIF($F298,"*"&amp;I$2&amp;TEXT(ROW($1:$207),"[&gt;1]0;")&amp;"*")),0)</f>
        <v>22</v>
      </c>
      <c r="J298" s="11" cm="1">
        <f t="array" ref="J298">_xlfn.IFNA(MATCH(1,0/COUNTIF($F298,"*"&amp;J$2&amp;TEXT(ROW($1:$207),"[&gt;1]0;")&amp;"*")),0)</f>
        <v>0</v>
      </c>
      <c r="K298">
        <f t="shared" si="25"/>
        <v>1.5714285714285714</v>
      </c>
      <c r="L298">
        <f t="shared" si="24"/>
        <v>0</v>
      </c>
      <c r="M298">
        <v>0</v>
      </c>
      <c r="N298">
        <v>1</v>
      </c>
    </row>
    <row r="299" spans="1:14" x14ac:dyDescent="0.2">
      <c r="A299" s="8">
        <v>10</v>
      </c>
      <c r="B299" s="8">
        <v>9</v>
      </c>
      <c r="C299">
        <v>1.1200000000000001</v>
      </c>
      <c r="D299" t="s">
        <v>20</v>
      </c>
      <c r="E299" s="6" t="s">
        <v>432</v>
      </c>
      <c r="F299" t="s">
        <v>263</v>
      </c>
      <c r="G299">
        <v>164</v>
      </c>
      <c r="H299" s="11" cm="1">
        <f t="array" ref="H299">_xlfn.IFNA(MATCH(1,0/COUNTIF($F299,"*"&amp;H$2&amp;TEXT(ROW($1:$207),"[&gt;1]0;")&amp;"*")),0)</f>
        <v>10</v>
      </c>
      <c r="I299" s="11" cm="1">
        <f t="array" ref="I299">_xlfn.IFNA(MATCH(1,0/COUNTIF($F299,"*"&amp;I$2&amp;TEXT(ROW($1:$207),"[&gt;1]0;")&amp;"*")),0)</f>
        <v>12</v>
      </c>
      <c r="J299" s="11" cm="1">
        <f t="array" ref="J299">_xlfn.IFNA(MATCH(1,0/COUNTIF($F299,"*"&amp;J$2&amp;TEXT(ROW($1:$207),"[&gt;1]0;")&amp;"*")),0)</f>
        <v>2</v>
      </c>
      <c r="K299">
        <f t="shared" si="25"/>
        <v>1.2</v>
      </c>
      <c r="L299">
        <f t="shared" si="24"/>
        <v>0.2</v>
      </c>
      <c r="M299">
        <v>0</v>
      </c>
      <c r="N299">
        <v>1</v>
      </c>
    </row>
    <row r="300" spans="1:14" x14ac:dyDescent="0.2">
      <c r="A300" s="8">
        <v>10</v>
      </c>
      <c r="B300" s="8">
        <v>10</v>
      </c>
      <c r="C300">
        <v>0.9</v>
      </c>
      <c r="D300" t="s">
        <v>32</v>
      </c>
      <c r="E300" s="13" t="s">
        <v>388</v>
      </c>
      <c r="F300" t="s">
        <v>374</v>
      </c>
      <c r="G300">
        <v>200</v>
      </c>
      <c r="H300" s="11" cm="1">
        <f t="array" ref="H300">_xlfn.IFNA(MATCH(1,0/COUNTIF($F300,"*"&amp;H$2&amp;TEXT(ROW($1:$207),"[&gt;1]0;")&amp;"*")),0)</f>
        <v>13</v>
      </c>
      <c r="I300" s="11" cm="1">
        <f t="array" ref="I300">_xlfn.IFNA(MATCH(1,0/COUNTIF($F300,"*"&amp;I$2&amp;TEXT(ROW($1:$207),"[&gt;1]0;")&amp;"*")),0)</f>
        <v>28</v>
      </c>
      <c r="J300" s="11" cm="1">
        <f t="array" ref="J300">_xlfn.IFNA(MATCH(1,0/COUNTIF($F300,"*"&amp;J$2&amp;TEXT(ROW($1:$207),"[&gt;1]0;")&amp;"*")),0)</f>
        <v>1</v>
      </c>
      <c r="K300">
        <f t="shared" si="25"/>
        <v>2.1538461538461537</v>
      </c>
      <c r="L300">
        <f t="shared" si="24"/>
        <v>7.6923076923076927E-2</v>
      </c>
      <c r="M300">
        <v>0</v>
      </c>
      <c r="N300">
        <v>0</v>
      </c>
    </row>
    <row r="301" spans="1:14" x14ac:dyDescent="0.2">
      <c r="A301" s="8">
        <v>10</v>
      </c>
      <c r="B301" s="8">
        <v>11</v>
      </c>
      <c r="C301">
        <v>1.04</v>
      </c>
      <c r="D301" t="s">
        <v>54</v>
      </c>
      <c r="E301" s="6" t="s">
        <v>411</v>
      </c>
      <c r="F301" t="s">
        <v>265</v>
      </c>
      <c r="G301">
        <v>168</v>
      </c>
      <c r="H301" s="11" cm="1">
        <f t="array" ref="H301">_xlfn.IFNA(MATCH(1,0/COUNTIF($F301,"*"&amp;H$2&amp;TEXT(ROW($1:$207),"[&gt;1]0;")&amp;"*")),0)</f>
        <v>12</v>
      </c>
      <c r="I301" s="11" cm="1">
        <f t="array" ref="I301">_xlfn.IFNA(MATCH(1,0/COUNTIF($F301,"*"&amp;I$2&amp;TEXT(ROW($1:$207),"[&gt;1]0;")&amp;"*")),0)</f>
        <v>24</v>
      </c>
      <c r="J301" s="11" cm="1">
        <f t="array" ref="J301">_xlfn.IFNA(MATCH(1,0/COUNTIF($F301,"*"&amp;J$2&amp;TEXT(ROW($1:$207),"[&gt;1]0;")&amp;"*")),0)</f>
        <v>0</v>
      </c>
      <c r="K301">
        <f t="shared" si="25"/>
        <v>2</v>
      </c>
      <c r="L301">
        <f t="shared" si="24"/>
        <v>0</v>
      </c>
      <c r="M301">
        <v>0</v>
      </c>
      <c r="N301">
        <v>0</v>
      </c>
    </row>
    <row r="302" spans="1:14" x14ac:dyDescent="0.2">
      <c r="A302" s="8">
        <v>10</v>
      </c>
      <c r="B302" s="8">
        <v>12</v>
      </c>
      <c r="C302">
        <v>0.72</v>
      </c>
      <c r="D302" t="s">
        <v>298</v>
      </c>
      <c r="E302" s="6" t="s">
        <v>489</v>
      </c>
      <c r="F302" t="s">
        <v>442</v>
      </c>
      <c r="G302">
        <v>182</v>
      </c>
      <c r="H302" s="11" cm="1">
        <f t="array" ref="H302">_xlfn.IFNA(MATCH(1,0/COUNTIF($F302,"*"&amp;H$2&amp;TEXT(ROW($1:$207),"[&gt;1]0;")&amp;"*")),0)</f>
        <v>13</v>
      </c>
      <c r="I302" s="11" cm="1">
        <f t="array" ref="I302">_xlfn.IFNA(MATCH(1,0/COUNTIF($F302,"*"&amp;I$2&amp;TEXT(ROW($1:$207),"[&gt;1]0;")&amp;"*")),0)</f>
        <v>26</v>
      </c>
      <c r="J302" s="11" cm="1">
        <f t="array" ref="J302">_xlfn.IFNA(MATCH(1,0/COUNTIF($F302,"*"&amp;J$2&amp;TEXT(ROW($1:$207),"[&gt;1]0;")&amp;"*")),0)</f>
        <v>0</v>
      </c>
      <c r="K302">
        <f t="shared" si="25"/>
        <v>2</v>
      </c>
      <c r="L302">
        <f t="shared" si="24"/>
        <v>0</v>
      </c>
      <c r="M302">
        <v>1</v>
      </c>
      <c r="N302">
        <v>0</v>
      </c>
    </row>
    <row r="303" spans="1:14" x14ac:dyDescent="0.2">
      <c r="A303" s="8">
        <v>10</v>
      </c>
      <c r="B303" s="8">
        <v>13</v>
      </c>
      <c r="C303">
        <v>0.48</v>
      </c>
      <c r="D303" t="s">
        <v>299</v>
      </c>
      <c r="E303" s="6" t="s">
        <v>378</v>
      </c>
      <c r="F303" s="10" t="s">
        <v>372</v>
      </c>
      <c r="G303">
        <v>150</v>
      </c>
      <c r="H303" s="11" cm="1">
        <f t="array" ref="H303">_xlfn.IFNA(MATCH(1,0/COUNTIF($F303,"*"&amp;H$2&amp;TEXT(ROW($1:$207),"[&gt;1]0;")&amp;"*")),0)</f>
        <v>10</v>
      </c>
      <c r="I303" s="11" cm="1">
        <f t="array" ref="I303">_xlfn.IFNA(MATCH(1,0/COUNTIF($F303,"*"&amp;I$2&amp;TEXT(ROW($1:$207),"[&gt;1]0;")&amp;"*")),0)</f>
        <v>14</v>
      </c>
      <c r="J303" s="11" cm="1">
        <f t="array" ref="J303">_xlfn.IFNA(MATCH(1,0/COUNTIF($F303,"*"&amp;J$2&amp;TEXT(ROW($1:$207),"[&gt;1]0;")&amp;"*")),0)</f>
        <v>1</v>
      </c>
      <c r="K303">
        <f t="shared" si="25"/>
        <v>1.4</v>
      </c>
      <c r="L303">
        <f t="shared" si="24"/>
        <v>0.1</v>
      </c>
      <c r="M303">
        <v>0</v>
      </c>
      <c r="N303">
        <v>1</v>
      </c>
    </row>
    <row r="304" spans="1:14" x14ac:dyDescent="0.2">
      <c r="A304" s="8">
        <v>10</v>
      </c>
      <c r="B304" s="8">
        <v>14</v>
      </c>
      <c r="C304">
        <v>1.44</v>
      </c>
      <c r="D304" t="s">
        <v>37</v>
      </c>
      <c r="E304" s="6" t="s">
        <v>586</v>
      </c>
      <c r="F304" t="s">
        <v>273</v>
      </c>
      <c r="G304" s="11">
        <v>198</v>
      </c>
      <c r="H304" s="11" cm="1">
        <f t="array" ref="H304">_xlfn.IFNA(MATCH(1,0/COUNTIF($F304,"*"&amp;H$2&amp;TEXT(ROW($1:$207),"[&gt;1]0;")&amp;"*")),0)</f>
        <v>14</v>
      </c>
      <c r="I304" s="11" cm="1">
        <f t="array" ref="I304">_xlfn.IFNA(MATCH(1,0/COUNTIF($F304,"*"&amp;I$2&amp;TEXT(ROW($1:$207),"[&gt;1]0;")&amp;"*")),0)</f>
        <v>30</v>
      </c>
      <c r="J304">
        <f>H304/G304</f>
        <v>7.0707070707070704E-2</v>
      </c>
      <c r="K304">
        <f>I304/G304</f>
        <v>0.15151515151515152</v>
      </c>
      <c r="L304">
        <f t="shared" si="24"/>
        <v>5.0505050505050501E-3</v>
      </c>
      <c r="M304">
        <v>0</v>
      </c>
      <c r="N304">
        <v>0</v>
      </c>
    </row>
    <row r="305" spans="1:14" x14ac:dyDescent="0.2">
      <c r="A305" s="8">
        <v>10</v>
      </c>
      <c r="B305" s="8">
        <v>15</v>
      </c>
      <c r="C305">
        <v>2.7</v>
      </c>
      <c r="D305" t="s">
        <v>55</v>
      </c>
      <c r="E305" s="6" t="s">
        <v>478</v>
      </c>
      <c r="F305" t="s">
        <v>267</v>
      </c>
      <c r="G305">
        <v>519</v>
      </c>
      <c r="H305" s="11" cm="1">
        <f t="array" ref="H305">_xlfn.IFNA(MATCH(1,0/COUNTIF($F305,"*"&amp;H$2&amp;TEXT(ROW($1:$207),"[&gt;1]0;")&amp;"*")),0)</f>
        <v>14</v>
      </c>
      <c r="I305" s="11" cm="1">
        <f t="array" ref="I305">_xlfn.IFNA(MATCH(1,0/COUNTIF($F305,"*"&amp;I$2&amp;TEXT(ROW($1:$207),"[&gt;1]0;")&amp;"*")),0)</f>
        <v>42</v>
      </c>
      <c r="J305" s="11" cm="1">
        <f t="array" ref="J305">_xlfn.IFNA(MATCH(1,0/COUNTIF($F305,"*"&amp;J$2&amp;TEXT(ROW($1:$207),"[&gt;1]0;")&amp;"*")),0)</f>
        <v>7</v>
      </c>
      <c r="K305">
        <f>I305/H305</f>
        <v>3</v>
      </c>
      <c r="L305">
        <f t="shared" si="24"/>
        <v>0.5</v>
      </c>
      <c r="M305">
        <v>0</v>
      </c>
      <c r="N305">
        <v>0</v>
      </c>
    </row>
    <row r="306" spans="1:14" x14ac:dyDescent="0.2">
      <c r="A306" s="8">
        <v>10</v>
      </c>
      <c r="B306" s="8">
        <v>16</v>
      </c>
      <c r="C306">
        <v>1.1100000000000001</v>
      </c>
      <c r="D306" t="s">
        <v>31</v>
      </c>
      <c r="E306" s="6" t="s">
        <v>418</v>
      </c>
      <c r="F306" t="s">
        <v>269</v>
      </c>
      <c r="G306">
        <v>206</v>
      </c>
      <c r="H306" s="11" cm="1">
        <f t="array" ref="H306">_xlfn.IFNA(MATCH(1,0/COUNTIF($F306,"*"&amp;H$2&amp;TEXT(ROW($1:$207),"[&gt;1]0;")&amp;"*")),0)</f>
        <v>14</v>
      </c>
      <c r="I306" s="11" cm="1">
        <f t="array" ref="I306">_xlfn.IFNA(MATCH(1,0/COUNTIF($F306,"*"&amp;I$2&amp;TEXT(ROW($1:$207),"[&gt;1]0;")&amp;"*")),0)</f>
        <v>22</v>
      </c>
      <c r="J306" s="11" cm="1">
        <f t="array" ref="J306">_xlfn.IFNA(MATCH(1,0/COUNTIF($F306,"*"&amp;J$2&amp;TEXT(ROW($1:$207),"[&gt;1]0;")&amp;"*")),0)</f>
        <v>1</v>
      </c>
      <c r="K306">
        <f>I306/H306</f>
        <v>1.5714285714285714</v>
      </c>
      <c r="L306">
        <f t="shared" si="24"/>
        <v>7.1428571428571425E-2</v>
      </c>
      <c r="M306">
        <v>0</v>
      </c>
      <c r="N306">
        <v>1</v>
      </c>
    </row>
    <row r="307" spans="1:14" x14ac:dyDescent="0.2">
      <c r="A307" s="8">
        <v>10</v>
      </c>
      <c r="B307" s="8">
        <v>17</v>
      </c>
      <c r="C307">
        <v>0.96</v>
      </c>
      <c r="D307" t="s">
        <v>125</v>
      </c>
      <c r="E307" s="14"/>
      <c r="F307" t="s">
        <v>412</v>
      </c>
      <c r="G307">
        <v>114</v>
      </c>
      <c r="H307" s="11" cm="1">
        <f t="array" ref="H307">_xlfn.IFNA(MATCH(1,0/COUNTIF($F307,"*"&amp;H$2&amp;TEXT(ROW($1:$207),"[&gt;1]0;")&amp;"*")),0)</f>
        <v>6</v>
      </c>
      <c r="I307" s="11" cm="1">
        <f t="array" ref="I307">_xlfn.IFNA(MATCH(1,0/COUNTIF($F307,"*"&amp;I$2&amp;TEXT(ROW($1:$207),"[&gt;1]0;")&amp;"*")),0)</f>
        <v>14</v>
      </c>
      <c r="J307" s="11" cm="1">
        <f t="array" ref="J307">_xlfn.IFNA(MATCH(1,0/COUNTIF($F307,"*"&amp;J$2&amp;TEXT(ROW($1:$207),"[&gt;1]0;")&amp;"*")),0)</f>
        <v>0</v>
      </c>
      <c r="K307">
        <f>I307/H307</f>
        <v>2.3333333333333335</v>
      </c>
      <c r="L307">
        <f t="shared" si="24"/>
        <v>0</v>
      </c>
      <c r="M307">
        <v>1</v>
      </c>
      <c r="N307">
        <v>0</v>
      </c>
    </row>
    <row r="308" spans="1:14" x14ac:dyDescent="0.2">
      <c r="A308" s="8">
        <v>10</v>
      </c>
      <c r="B308" s="8">
        <v>18</v>
      </c>
      <c r="C308">
        <v>0.7</v>
      </c>
      <c r="D308" t="s">
        <v>37</v>
      </c>
      <c r="E308" s="6" t="s">
        <v>586</v>
      </c>
      <c r="F308" t="s">
        <v>273</v>
      </c>
      <c r="G308" s="11">
        <v>198</v>
      </c>
      <c r="H308" s="11" cm="1">
        <f t="array" ref="H308">_xlfn.IFNA(MATCH(1,0/COUNTIF($F308,"*"&amp;H$2&amp;TEXT(ROW($1:$207),"[&gt;1]0;")&amp;"*")),0)</f>
        <v>14</v>
      </c>
      <c r="I308" s="11" cm="1">
        <f t="array" ref="I308">_xlfn.IFNA(MATCH(1,0/COUNTIF($F308,"*"&amp;I$2&amp;TEXT(ROW($1:$207),"[&gt;1]0;")&amp;"*")),0)</f>
        <v>30</v>
      </c>
      <c r="J308">
        <f>H308/G308</f>
        <v>7.0707070707070704E-2</v>
      </c>
      <c r="K308">
        <f>I308/G308</f>
        <v>0.15151515151515152</v>
      </c>
      <c r="L308">
        <f t="shared" si="24"/>
        <v>5.0505050505050501E-3</v>
      </c>
      <c r="M308">
        <v>0</v>
      </c>
      <c r="N308">
        <v>0</v>
      </c>
    </row>
    <row r="309" spans="1:14" x14ac:dyDescent="0.2">
      <c r="A309" s="8">
        <v>10</v>
      </c>
      <c r="B309" s="8">
        <v>19</v>
      </c>
      <c r="C309">
        <v>4.55</v>
      </c>
      <c r="D309" t="s">
        <v>61</v>
      </c>
      <c r="E309" s="6" t="s">
        <v>488</v>
      </c>
      <c r="F309" t="s">
        <v>274</v>
      </c>
      <c r="G309">
        <v>593</v>
      </c>
      <c r="H309" s="11" cm="1">
        <f t="array" ref="H309">_xlfn.IFNA(MATCH(1,0/COUNTIF($F309,"*"&amp;H$2&amp;TEXT(ROW($1:$207),"[&gt;1]0;")&amp;"*")),0)</f>
        <v>16</v>
      </c>
      <c r="I309" s="11" cm="1">
        <f t="array" ref="I309">_xlfn.IFNA(MATCH(1,0/COUNTIF($F309,"*"&amp;I$2&amp;TEXT(ROW($1:$207),"[&gt;1]0;")&amp;"*")),0)</f>
        <v>48</v>
      </c>
      <c r="J309" s="11" cm="1">
        <f t="array" ref="J309">_xlfn.IFNA(MATCH(1,0/COUNTIF($F309,"*"&amp;J$2&amp;TEXT(ROW($1:$207),"[&gt;1]0;")&amp;"*")),0)</f>
        <v>8</v>
      </c>
      <c r="K309">
        <f t="shared" ref="K309:K314" si="26">I309/H309</f>
        <v>3</v>
      </c>
      <c r="L309">
        <f t="shared" si="24"/>
        <v>0.5</v>
      </c>
      <c r="M309">
        <v>0</v>
      </c>
      <c r="N309">
        <v>0</v>
      </c>
    </row>
    <row r="310" spans="1:14" x14ac:dyDescent="0.2">
      <c r="A310" s="8">
        <v>10</v>
      </c>
      <c r="B310" s="8">
        <v>20</v>
      </c>
      <c r="C310">
        <v>4.92</v>
      </c>
      <c r="D310" t="s">
        <v>65</v>
      </c>
      <c r="E310" s="6" t="s">
        <v>487</v>
      </c>
      <c r="F310" t="s">
        <v>278</v>
      </c>
      <c r="G310">
        <v>667</v>
      </c>
      <c r="H310" s="11" cm="1">
        <f t="array" ref="H310">_xlfn.IFNA(MATCH(1,0/COUNTIF($F310,"*"&amp;H$2&amp;TEXT(ROW($1:$207),"[&gt;1]0;")&amp;"*")),0)</f>
        <v>18</v>
      </c>
      <c r="I310" s="11" cm="1">
        <f t="array" ref="I310">_xlfn.IFNA(MATCH(1,0/COUNTIF($F310,"*"&amp;I$2&amp;TEXT(ROW($1:$207),"[&gt;1]0;")&amp;"*")),0)</f>
        <v>54</v>
      </c>
      <c r="J310" s="11" cm="1">
        <f t="array" ref="J310">_xlfn.IFNA(MATCH(1,0/COUNTIF($F310,"*"&amp;J$2&amp;TEXT(ROW($1:$207),"[&gt;1]0;")&amp;"*")),0)</f>
        <v>9</v>
      </c>
      <c r="K310">
        <f t="shared" si="26"/>
        <v>3</v>
      </c>
      <c r="L310">
        <f t="shared" si="24"/>
        <v>0.5</v>
      </c>
      <c r="M310">
        <v>0</v>
      </c>
      <c r="N310">
        <v>0</v>
      </c>
    </row>
    <row r="311" spans="1:14" x14ac:dyDescent="0.2">
      <c r="A311" s="8">
        <v>10</v>
      </c>
      <c r="B311" s="8">
        <v>21</v>
      </c>
      <c r="C311">
        <v>4.9800000000000004</v>
      </c>
      <c r="D311" t="s">
        <v>65</v>
      </c>
      <c r="E311" s="6" t="s">
        <v>487</v>
      </c>
      <c r="F311" t="s">
        <v>278</v>
      </c>
      <c r="G311">
        <v>667</v>
      </c>
      <c r="H311" s="11" cm="1">
        <f t="array" ref="H311">_xlfn.IFNA(MATCH(1,0/COUNTIF($F311,"*"&amp;H$2&amp;TEXT(ROW($1:$207),"[&gt;1]0;")&amp;"*")),0)</f>
        <v>18</v>
      </c>
      <c r="I311" s="11" cm="1">
        <f t="array" ref="I311">_xlfn.IFNA(MATCH(1,0/COUNTIF($F311,"*"&amp;I$2&amp;TEXT(ROW($1:$207),"[&gt;1]0;")&amp;"*")),0)</f>
        <v>54</v>
      </c>
      <c r="J311" s="11" cm="1">
        <f t="array" ref="J311">_xlfn.IFNA(MATCH(1,0/COUNTIF($F311,"*"&amp;J$2&amp;TEXT(ROW($1:$207),"[&gt;1]0;")&amp;"*")),0)</f>
        <v>9</v>
      </c>
      <c r="K311">
        <f t="shared" si="26"/>
        <v>3</v>
      </c>
      <c r="L311">
        <f t="shared" si="24"/>
        <v>0.5</v>
      </c>
      <c r="M311">
        <v>0</v>
      </c>
      <c r="N311">
        <v>0</v>
      </c>
    </row>
    <row r="312" spans="1:14" x14ac:dyDescent="0.2">
      <c r="A312" s="8">
        <v>10</v>
      </c>
      <c r="B312" s="8">
        <v>22</v>
      </c>
      <c r="C312">
        <v>5.53</v>
      </c>
      <c r="D312" t="s">
        <v>61</v>
      </c>
      <c r="E312" s="6" t="s">
        <v>488</v>
      </c>
      <c r="F312" t="s">
        <v>274</v>
      </c>
      <c r="G312">
        <v>593</v>
      </c>
      <c r="H312" s="11" cm="1">
        <f t="array" ref="H312">_xlfn.IFNA(MATCH(1,0/COUNTIF($F312,"*"&amp;H$2&amp;TEXT(ROW($1:$207),"[&gt;1]0;")&amp;"*")),0)</f>
        <v>16</v>
      </c>
      <c r="I312" s="11" cm="1">
        <f t="array" ref="I312">_xlfn.IFNA(MATCH(1,0/COUNTIF($F312,"*"&amp;I$2&amp;TEXT(ROW($1:$207),"[&gt;1]0;")&amp;"*")),0)</f>
        <v>48</v>
      </c>
      <c r="J312" s="11" cm="1">
        <f t="array" ref="J312">_xlfn.IFNA(MATCH(1,0/COUNTIF($F312,"*"&amp;J$2&amp;TEXT(ROW($1:$207),"[&gt;1]0;")&amp;"*")),0)</f>
        <v>8</v>
      </c>
      <c r="K312">
        <f t="shared" si="26"/>
        <v>3</v>
      </c>
      <c r="L312">
        <f t="shared" si="24"/>
        <v>0.5</v>
      </c>
      <c r="M312">
        <v>0</v>
      </c>
      <c r="N312">
        <v>0</v>
      </c>
    </row>
    <row r="313" spans="1:14" x14ac:dyDescent="0.2">
      <c r="A313" s="8">
        <v>10</v>
      </c>
      <c r="B313" s="8">
        <v>23</v>
      </c>
      <c r="C313">
        <v>6.86</v>
      </c>
      <c r="D313" t="s">
        <v>65</v>
      </c>
      <c r="E313" s="6" t="s">
        <v>487</v>
      </c>
      <c r="F313" t="s">
        <v>278</v>
      </c>
      <c r="G313">
        <v>667</v>
      </c>
      <c r="H313" s="11" cm="1">
        <f t="array" ref="H313">_xlfn.IFNA(MATCH(1,0/COUNTIF($F313,"*"&amp;H$2&amp;TEXT(ROW($1:$207),"[&gt;1]0;")&amp;"*")),0)</f>
        <v>18</v>
      </c>
      <c r="I313" s="11" cm="1">
        <f t="array" ref="I313">_xlfn.IFNA(MATCH(1,0/COUNTIF($F313,"*"&amp;I$2&amp;TEXT(ROW($1:$207),"[&gt;1]0;")&amp;"*")),0)</f>
        <v>54</v>
      </c>
      <c r="J313" s="11" cm="1">
        <f t="array" ref="J313">_xlfn.IFNA(MATCH(1,0/COUNTIF($F313,"*"&amp;J$2&amp;TEXT(ROW($1:$207),"[&gt;1]0;")&amp;"*")),0)</f>
        <v>9</v>
      </c>
      <c r="K313">
        <f t="shared" si="26"/>
        <v>3</v>
      </c>
      <c r="L313">
        <f t="shared" si="24"/>
        <v>0.5</v>
      </c>
      <c r="M313">
        <v>0</v>
      </c>
      <c r="N313">
        <v>0</v>
      </c>
    </row>
    <row r="314" spans="1:14" x14ac:dyDescent="0.2">
      <c r="A314" s="8">
        <v>10</v>
      </c>
      <c r="B314" s="8">
        <v>24</v>
      </c>
      <c r="C314">
        <v>8.3000000000000007</v>
      </c>
      <c r="D314" t="s">
        <v>65</v>
      </c>
      <c r="E314" s="6" t="s">
        <v>487</v>
      </c>
      <c r="F314" t="s">
        <v>278</v>
      </c>
      <c r="G314">
        <v>667</v>
      </c>
      <c r="H314" s="11" cm="1">
        <f t="array" ref="H314">_xlfn.IFNA(MATCH(1,0/COUNTIF($F314,"*"&amp;H$2&amp;TEXT(ROW($1:$207),"[&gt;1]0;")&amp;"*")),0)</f>
        <v>18</v>
      </c>
      <c r="I314" s="11" cm="1">
        <f t="array" ref="I314">_xlfn.IFNA(MATCH(1,0/COUNTIF($F314,"*"&amp;I$2&amp;TEXT(ROW($1:$207),"[&gt;1]0;")&amp;"*")),0)</f>
        <v>54</v>
      </c>
      <c r="J314" s="11" cm="1">
        <f t="array" ref="J314">_xlfn.IFNA(MATCH(1,0/COUNTIF($F314,"*"&amp;J$2&amp;TEXT(ROW($1:$207),"[&gt;1]0;")&amp;"*")),0)</f>
        <v>9</v>
      </c>
      <c r="K314">
        <f t="shared" si="26"/>
        <v>3</v>
      </c>
      <c r="L314">
        <f t="shared" si="24"/>
        <v>0.5</v>
      </c>
      <c r="M314">
        <v>0</v>
      </c>
      <c r="N314">
        <v>0</v>
      </c>
    </row>
    <row r="315" spans="1:14" x14ac:dyDescent="0.2">
      <c r="A315" s="8">
        <v>10</v>
      </c>
      <c r="B315" s="8">
        <v>25</v>
      </c>
      <c r="C315">
        <v>2.61</v>
      </c>
      <c r="D315" t="s">
        <v>101</v>
      </c>
      <c r="E315" s="6" t="s">
        <v>555</v>
      </c>
      <c r="F315" t="s">
        <v>554</v>
      </c>
      <c r="G315" s="11">
        <v>253</v>
      </c>
      <c r="H315" s="11" cm="1">
        <f t="array" ref="H315">_xlfn.IFNA(MATCH(1,0/COUNTIF($F315,"*"&amp;H$2&amp;TEXT(ROW($1:$207),"[&gt;1]0;")&amp;"*")),0)</f>
        <v>16</v>
      </c>
      <c r="I315" s="11" cm="1">
        <f t="array" ref="I315">_xlfn.IFNA(MATCH(1,0/COUNTIF($F315,"*"&amp;I$2&amp;TEXT(ROW($1:$207),"[&gt;1]0;")&amp;"*")),0)</f>
        <v>31</v>
      </c>
      <c r="J315">
        <f>H315/G315</f>
        <v>6.3241106719367585E-2</v>
      </c>
      <c r="K315">
        <f>I315/G315</f>
        <v>0.1225296442687747</v>
      </c>
      <c r="L315">
        <f t="shared" si="24"/>
        <v>3.952569169960474E-3</v>
      </c>
      <c r="M315">
        <v>0</v>
      </c>
      <c r="N315">
        <v>0</v>
      </c>
    </row>
    <row r="316" spans="1:14" x14ac:dyDescent="0.2">
      <c r="A316" s="8">
        <v>10</v>
      </c>
      <c r="B316" s="8">
        <v>26</v>
      </c>
      <c r="C316">
        <v>5.12</v>
      </c>
      <c r="D316" t="s">
        <v>65</v>
      </c>
      <c r="E316" s="6" t="s">
        <v>487</v>
      </c>
      <c r="F316" t="s">
        <v>278</v>
      </c>
      <c r="G316">
        <v>667</v>
      </c>
      <c r="H316" s="11" cm="1">
        <f t="array" ref="H316">_xlfn.IFNA(MATCH(1,0/COUNTIF($F316,"*"&amp;H$2&amp;TEXT(ROW($1:$207),"[&gt;1]0;")&amp;"*")),0)</f>
        <v>18</v>
      </c>
      <c r="I316" s="11" cm="1">
        <f t="array" ref="I316">_xlfn.IFNA(MATCH(1,0/COUNTIF($F316,"*"&amp;I$2&amp;TEXT(ROW($1:$207),"[&gt;1]0;")&amp;"*")),0)</f>
        <v>54</v>
      </c>
      <c r="J316" s="11" cm="1">
        <f t="array" ref="J316">_xlfn.IFNA(MATCH(1,0/COUNTIF($F316,"*"&amp;J$2&amp;TEXT(ROW($1:$207),"[&gt;1]0;")&amp;"*")),0)</f>
        <v>9</v>
      </c>
      <c r="K316">
        <f>I316/H316</f>
        <v>3</v>
      </c>
      <c r="L316">
        <f t="shared" si="24"/>
        <v>0.5</v>
      </c>
      <c r="M316">
        <v>0</v>
      </c>
      <c r="N316">
        <v>0</v>
      </c>
    </row>
    <row r="317" spans="1:14" x14ac:dyDescent="0.2">
      <c r="A317" s="8">
        <v>10</v>
      </c>
      <c r="B317" s="8">
        <v>27</v>
      </c>
      <c r="C317">
        <v>11.15</v>
      </c>
      <c r="D317" t="s">
        <v>65</v>
      </c>
      <c r="E317" s="6" t="s">
        <v>487</v>
      </c>
      <c r="F317" t="s">
        <v>278</v>
      </c>
      <c r="G317">
        <v>667</v>
      </c>
      <c r="H317" s="11" cm="1">
        <f t="array" ref="H317">_xlfn.IFNA(MATCH(1,0/COUNTIF($F317,"*"&amp;H$2&amp;TEXT(ROW($1:$207),"[&gt;1]0;")&amp;"*")),0)</f>
        <v>18</v>
      </c>
      <c r="I317" s="11" cm="1">
        <f t="array" ref="I317">_xlfn.IFNA(MATCH(1,0/COUNTIF($F317,"*"&amp;I$2&amp;TEXT(ROW($1:$207),"[&gt;1]0;")&amp;"*")),0)</f>
        <v>54</v>
      </c>
      <c r="J317" s="11" cm="1">
        <f t="array" ref="J317">_xlfn.IFNA(MATCH(1,0/COUNTIF($F317,"*"&amp;J$2&amp;TEXT(ROW($1:$207),"[&gt;1]0;")&amp;"*")),0)</f>
        <v>9</v>
      </c>
      <c r="K317">
        <f>I317/H317</f>
        <v>3</v>
      </c>
      <c r="L317">
        <f t="shared" si="24"/>
        <v>0.5</v>
      </c>
      <c r="M317">
        <v>0</v>
      </c>
      <c r="N317">
        <v>0</v>
      </c>
    </row>
    <row r="318" spans="1:14" x14ac:dyDescent="0.2">
      <c r="A318" s="8">
        <v>10</v>
      </c>
      <c r="B318" s="8">
        <v>28</v>
      </c>
      <c r="C318">
        <v>12.31</v>
      </c>
      <c r="D318" t="s">
        <v>89</v>
      </c>
      <c r="E318" s="6" t="s">
        <v>583</v>
      </c>
      <c r="F318" t="s">
        <v>582</v>
      </c>
      <c r="G318" s="11">
        <v>890</v>
      </c>
      <c r="H318" s="11" cm="1">
        <f t="array" ref="H318">_xlfn.IFNA(MATCH(1,0/COUNTIF($F318,"*"&amp;H$2&amp;TEXT(ROW($1:$207),"[&gt;1]0;")&amp;"*")),0)</f>
        <v>24</v>
      </c>
      <c r="I318" s="11" cm="1">
        <f t="array" ref="I318">_xlfn.IFNA(MATCH(1,0/COUNTIF($F318,"*"&amp;I$2&amp;TEXT(ROW($1:$207),"[&gt;1]0;")&amp;"*")),0)</f>
        <v>72</v>
      </c>
      <c r="J318">
        <f>H318/G318</f>
        <v>2.6966292134831461E-2</v>
      </c>
      <c r="K318">
        <f>I318/G318</f>
        <v>8.0898876404494377E-2</v>
      </c>
      <c r="L318">
        <f t="shared" si="24"/>
        <v>1.1235955056179776E-3</v>
      </c>
      <c r="M318">
        <v>0</v>
      </c>
      <c r="N318">
        <v>0</v>
      </c>
    </row>
    <row r="319" spans="1:14" x14ac:dyDescent="0.2">
      <c r="A319" s="8">
        <v>10</v>
      </c>
      <c r="B319" s="8">
        <v>29</v>
      </c>
      <c r="C319">
        <v>11.9</v>
      </c>
      <c r="D319" t="s">
        <v>65</v>
      </c>
      <c r="E319" s="6" t="s">
        <v>487</v>
      </c>
      <c r="F319" t="s">
        <v>278</v>
      </c>
      <c r="G319">
        <v>667</v>
      </c>
      <c r="H319" s="11" cm="1">
        <f t="array" ref="H319">_xlfn.IFNA(MATCH(1,0/COUNTIF($F319,"*"&amp;H$2&amp;TEXT(ROW($1:$207),"[&gt;1]0;")&amp;"*")),0)</f>
        <v>18</v>
      </c>
      <c r="I319" s="11" cm="1">
        <f t="array" ref="I319">_xlfn.IFNA(MATCH(1,0/COUNTIF($F319,"*"&amp;I$2&amp;TEXT(ROW($1:$207),"[&gt;1]0;")&amp;"*")),0)</f>
        <v>54</v>
      </c>
      <c r="J319" s="11" cm="1">
        <f t="array" ref="J319">_xlfn.IFNA(MATCH(1,0/COUNTIF($F319,"*"&amp;J$2&amp;TEXT(ROW($1:$207),"[&gt;1]0;")&amp;"*")),0)</f>
        <v>9</v>
      </c>
      <c r="K319">
        <f>I319/H319</f>
        <v>3</v>
      </c>
      <c r="L319">
        <f t="shared" si="24"/>
        <v>0.5</v>
      </c>
      <c r="M319">
        <v>0</v>
      </c>
      <c r="N319">
        <v>0</v>
      </c>
    </row>
    <row r="320" spans="1:14" x14ac:dyDescent="0.2">
      <c r="A320" s="8">
        <v>10</v>
      </c>
      <c r="B320" s="8">
        <v>30</v>
      </c>
      <c r="C320">
        <v>3.08</v>
      </c>
      <c r="D320" t="s">
        <v>65</v>
      </c>
      <c r="E320" s="6" t="s">
        <v>487</v>
      </c>
      <c r="F320" t="s">
        <v>278</v>
      </c>
      <c r="G320">
        <v>667</v>
      </c>
      <c r="H320" s="11" cm="1">
        <f t="array" ref="H320">_xlfn.IFNA(MATCH(1,0/COUNTIF($F320,"*"&amp;H$2&amp;TEXT(ROW($1:$207),"[&gt;1]0;")&amp;"*")),0)</f>
        <v>18</v>
      </c>
      <c r="I320" s="11" cm="1">
        <f t="array" ref="I320">_xlfn.IFNA(MATCH(1,0/COUNTIF($F320,"*"&amp;I$2&amp;TEXT(ROW($1:$207),"[&gt;1]0;")&amp;"*")),0)</f>
        <v>54</v>
      </c>
      <c r="J320" s="11" cm="1">
        <f t="array" ref="J320">_xlfn.IFNA(MATCH(1,0/COUNTIF($F320,"*"&amp;J$2&amp;TEXT(ROW($1:$207),"[&gt;1]0;")&amp;"*")),0)</f>
        <v>9</v>
      </c>
      <c r="K320">
        <f>I320/H320</f>
        <v>3</v>
      </c>
      <c r="L320">
        <f t="shared" si="24"/>
        <v>0.5</v>
      </c>
      <c r="M320">
        <v>0</v>
      </c>
      <c r="N320">
        <v>0</v>
      </c>
    </row>
    <row r="322" spans="1:14" x14ac:dyDescent="0.2">
      <c r="A322" s="8">
        <v>11</v>
      </c>
      <c r="B322" s="9" t="s">
        <v>12</v>
      </c>
      <c r="C322" t="s">
        <v>13</v>
      </c>
      <c r="D322" t="s">
        <v>67</v>
      </c>
      <c r="E322" s="6" t="s">
        <v>376</v>
      </c>
      <c r="F322" t="s">
        <v>68</v>
      </c>
      <c r="G322" t="s">
        <v>69</v>
      </c>
      <c r="H322" t="s">
        <v>364</v>
      </c>
      <c r="I322" t="s">
        <v>365</v>
      </c>
      <c r="J322" t="s">
        <v>366</v>
      </c>
      <c r="K322" t="s">
        <v>71</v>
      </c>
      <c r="L322" t="s">
        <v>72</v>
      </c>
      <c r="M322" t="s">
        <v>360</v>
      </c>
      <c r="N322" t="s">
        <v>73</v>
      </c>
    </row>
    <row r="323" spans="1:14" x14ac:dyDescent="0.2">
      <c r="A323" s="8">
        <v>11</v>
      </c>
      <c r="B323" s="8">
        <v>1</v>
      </c>
      <c r="C323">
        <v>1.23</v>
      </c>
      <c r="D323" t="s">
        <v>14</v>
      </c>
      <c r="E323" s="6" t="s">
        <v>507</v>
      </c>
      <c r="F323" t="s">
        <v>260</v>
      </c>
      <c r="G323">
        <v>170</v>
      </c>
      <c r="H323" s="11" cm="1">
        <f t="array" ref="H323">_xlfn.IFNA(MATCH(1,0/COUNTIF($F323,"*"&amp;H$2&amp;TEXT(ROW($1:$207),"[&gt;1]0;")&amp;"*")),0)</f>
        <v>12</v>
      </c>
      <c r="I323" s="11" cm="1">
        <f t="array" ref="I323">_xlfn.IFNA(MATCH(1,0/COUNTIF($F323,"*"&amp;I$2&amp;TEXT(ROW($1:$207),"[&gt;1]0;")&amp;"*")),0)</f>
        <v>26</v>
      </c>
      <c r="J323" s="11" cm="1">
        <f t="array" ref="J323">_xlfn.IFNA(MATCH(1,0/COUNTIF($F323,"*"&amp;J$2&amp;TEXT(ROW($1:$207),"[&gt;1]0;")&amp;"*")),0)</f>
        <v>0</v>
      </c>
      <c r="K323">
        <f>I323/H323</f>
        <v>2.1666666666666665</v>
      </c>
      <c r="L323">
        <f t="shared" ref="L323:L352" si="27">J323/H323</f>
        <v>0</v>
      </c>
      <c r="M323">
        <v>0</v>
      </c>
      <c r="N323">
        <v>0</v>
      </c>
    </row>
    <row r="324" spans="1:14" x14ac:dyDescent="0.2">
      <c r="A324" s="8">
        <v>11</v>
      </c>
      <c r="B324" s="8">
        <v>2</v>
      </c>
      <c r="C324">
        <v>0.57999999999999996</v>
      </c>
      <c r="D324" t="s">
        <v>126</v>
      </c>
      <c r="E324" s="6" t="s">
        <v>574</v>
      </c>
      <c r="F324" t="s">
        <v>573</v>
      </c>
      <c r="G324" s="11">
        <v>110</v>
      </c>
      <c r="H324" s="11" cm="1">
        <f t="array" ref="H324">_xlfn.IFNA(MATCH(1,0/COUNTIF($F324,"*"&amp;H$2&amp;TEXT(ROW($1:$207),"[&gt;1]0;")&amp;"*")),0)</f>
        <v>6</v>
      </c>
      <c r="I324" s="11" cm="1">
        <f t="array" ref="I324">_xlfn.IFNA(MATCH(1,0/COUNTIF($F324,"*"&amp;I$2&amp;TEXT(ROW($1:$207),"[&gt;1]0;")&amp;"*")),0)</f>
        <v>6</v>
      </c>
      <c r="J324">
        <f>H324/G324</f>
        <v>5.4545454545454543E-2</v>
      </c>
      <c r="K324">
        <f>I324/G324</f>
        <v>5.4545454545454543E-2</v>
      </c>
      <c r="L324">
        <f t="shared" si="27"/>
        <v>9.0909090909090905E-3</v>
      </c>
      <c r="M324">
        <v>0</v>
      </c>
      <c r="N324">
        <v>1</v>
      </c>
    </row>
    <row r="325" spans="1:14" x14ac:dyDescent="0.2">
      <c r="A325" s="8">
        <v>11</v>
      </c>
      <c r="B325" s="8">
        <v>3</v>
      </c>
      <c r="C325">
        <v>1</v>
      </c>
      <c r="D325" t="s">
        <v>79</v>
      </c>
      <c r="E325" s="13" t="s">
        <v>386</v>
      </c>
      <c r="F325" s="10" t="s">
        <v>373</v>
      </c>
      <c r="G325">
        <v>144</v>
      </c>
      <c r="H325" s="11" cm="1">
        <f t="array" ref="H325">_xlfn.IFNA(MATCH(1,0/COUNTIF($F325,"*"&amp;H$2&amp;TEXT(ROW($1:$207),"[&gt;1]0;")&amp;"*")),0)</f>
        <v>6</v>
      </c>
      <c r="I325" s="11" cm="1">
        <f t="array" ref="I325">_xlfn.IFNA(MATCH(1,0/COUNTIF($F325,"*"&amp;I$2&amp;TEXT(ROW($1:$207),"[&gt;1]0;")&amp;"*")),0)</f>
        <v>8</v>
      </c>
      <c r="J325" s="11" cm="1">
        <f t="array" ref="J325">_xlfn.IFNA(MATCH(1,0/COUNTIF($F325,"*"&amp;J$2&amp;TEXT(ROW($1:$207),"[&gt;1]0;")&amp;"*")),0)</f>
        <v>4</v>
      </c>
      <c r="K325">
        <f t="shared" ref="K325:K335" si="28">I325/H325</f>
        <v>1.3333333333333333</v>
      </c>
      <c r="L325">
        <f t="shared" si="27"/>
        <v>0.66666666666666663</v>
      </c>
      <c r="M325">
        <v>1</v>
      </c>
      <c r="N325">
        <v>0</v>
      </c>
    </row>
    <row r="326" spans="1:14" x14ac:dyDescent="0.2">
      <c r="A326" s="8">
        <v>11</v>
      </c>
      <c r="B326" s="8">
        <v>4</v>
      </c>
      <c r="C326">
        <v>0.83</v>
      </c>
      <c r="D326" t="s">
        <v>51</v>
      </c>
      <c r="E326" s="6" t="s">
        <v>472</v>
      </c>
      <c r="F326" t="s">
        <v>261</v>
      </c>
      <c r="G326">
        <v>190</v>
      </c>
      <c r="H326" s="11" cm="1">
        <f t="array" ref="H326">_xlfn.IFNA(MATCH(1,0/COUNTIF($F326,"*"&amp;H$2&amp;TEXT(ROW($1:$207),"[&gt;1]0;")&amp;"*")),0)</f>
        <v>14</v>
      </c>
      <c r="I326" s="11" cm="1">
        <f t="array" ref="I326">_xlfn.IFNA(MATCH(1,0/COUNTIF($F326,"*"&amp;I$2&amp;TEXT(ROW($1:$207),"[&gt;1]0;")&amp;"*")),0)</f>
        <v>22</v>
      </c>
      <c r="J326" s="11" cm="1">
        <f t="array" ref="J326">_xlfn.IFNA(MATCH(1,0/COUNTIF($F326,"*"&amp;J$2&amp;TEXT(ROW($1:$207),"[&gt;1]0;")&amp;"*")),0)</f>
        <v>0</v>
      </c>
      <c r="K326">
        <f t="shared" si="28"/>
        <v>1.5714285714285714</v>
      </c>
      <c r="L326">
        <f t="shared" si="27"/>
        <v>0</v>
      </c>
      <c r="M326">
        <v>0</v>
      </c>
      <c r="N326">
        <v>1</v>
      </c>
    </row>
    <row r="327" spans="1:14" x14ac:dyDescent="0.2">
      <c r="A327" s="8">
        <v>11</v>
      </c>
      <c r="B327" s="8">
        <v>5</v>
      </c>
      <c r="C327">
        <v>1.1599999999999999</v>
      </c>
      <c r="D327" t="s">
        <v>20</v>
      </c>
      <c r="E327" s="6" t="s">
        <v>432</v>
      </c>
      <c r="F327" t="s">
        <v>263</v>
      </c>
      <c r="G327">
        <v>164</v>
      </c>
      <c r="H327" s="11" cm="1">
        <f t="array" ref="H327">_xlfn.IFNA(MATCH(1,0/COUNTIF($F327,"*"&amp;H$2&amp;TEXT(ROW($1:$207),"[&gt;1]0;")&amp;"*")),0)</f>
        <v>10</v>
      </c>
      <c r="I327" s="11" cm="1">
        <f t="array" ref="I327">_xlfn.IFNA(MATCH(1,0/COUNTIF($F327,"*"&amp;I$2&amp;TEXT(ROW($1:$207),"[&gt;1]0;")&amp;"*")),0)</f>
        <v>12</v>
      </c>
      <c r="J327" s="11" cm="1">
        <f t="array" ref="J327">_xlfn.IFNA(MATCH(1,0/COUNTIF($F327,"*"&amp;J$2&amp;TEXT(ROW($1:$207),"[&gt;1]0;")&amp;"*")),0)</f>
        <v>2</v>
      </c>
      <c r="K327">
        <f t="shared" si="28"/>
        <v>1.2</v>
      </c>
      <c r="L327">
        <f t="shared" si="27"/>
        <v>0.2</v>
      </c>
      <c r="M327">
        <v>0</v>
      </c>
      <c r="N327">
        <v>1</v>
      </c>
    </row>
    <row r="328" spans="1:14" x14ac:dyDescent="0.2">
      <c r="A328" s="8">
        <v>11</v>
      </c>
      <c r="B328" s="8">
        <v>6</v>
      </c>
      <c r="C328">
        <v>0.72</v>
      </c>
      <c r="D328" t="s">
        <v>32</v>
      </c>
      <c r="E328" s="13" t="s">
        <v>388</v>
      </c>
      <c r="F328" t="s">
        <v>374</v>
      </c>
      <c r="G328">
        <v>200</v>
      </c>
      <c r="H328" s="11" cm="1">
        <f t="array" ref="H328">_xlfn.IFNA(MATCH(1,0/COUNTIF($F328,"*"&amp;H$2&amp;TEXT(ROW($1:$207),"[&gt;1]0;")&amp;"*")),0)</f>
        <v>13</v>
      </c>
      <c r="I328" s="11" cm="1">
        <f t="array" ref="I328">_xlfn.IFNA(MATCH(1,0/COUNTIF($F328,"*"&amp;I$2&amp;TEXT(ROW($1:$207),"[&gt;1]0;")&amp;"*")),0)</f>
        <v>28</v>
      </c>
      <c r="J328" s="11" cm="1">
        <f t="array" ref="J328">_xlfn.IFNA(MATCH(1,0/COUNTIF($F328,"*"&amp;J$2&amp;TEXT(ROW($1:$207),"[&gt;1]0;")&amp;"*")),0)</f>
        <v>1</v>
      </c>
      <c r="K328">
        <f t="shared" si="28"/>
        <v>2.1538461538461537</v>
      </c>
      <c r="L328">
        <f t="shared" si="27"/>
        <v>7.6923076923076927E-2</v>
      </c>
      <c r="M328">
        <v>0</v>
      </c>
      <c r="N328">
        <v>0</v>
      </c>
    </row>
    <row r="329" spans="1:14" x14ac:dyDescent="0.2">
      <c r="A329" s="8">
        <v>11</v>
      </c>
      <c r="B329" s="8">
        <v>7</v>
      </c>
      <c r="C329">
        <v>0.87</v>
      </c>
      <c r="D329" t="s">
        <v>54</v>
      </c>
      <c r="E329" s="6" t="s">
        <v>411</v>
      </c>
      <c r="F329" t="s">
        <v>265</v>
      </c>
      <c r="G329">
        <v>168</v>
      </c>
      <c r="H329" s="11" cm="1">
        <f t="array" ref="H329">_xlfn.IFNA(MATCH(1,0/COUNTIF($F329,"*"&amp;H$2&amp;TEXT(ROW($1:$207),"[&gt;1]0;")&amp;"*")),0)</f>
        <v>12</v>
      </c>
      <c r="I329" s="11" cm="1">
        <f t="array" ref="I329">_xlfn.IFNA(MATCH(1,0/COUNTIF($F329,"*"&amp;I$2&amp;TEXT(ROW($1:$207),"[&gt;1]0;")&amp;"*")),0)</f>
        <v>24</v>
      </c>
      <c r="J329" s="11" cm="1">
        <f t="array" ref="J329">_xlfn.IFNA(MATCH(1,0/COUNTIF($F329,"*"&amp;J$2&amp;TEXT(ROW($1:$207),"[&gt;1]0;")&amp;"*")),0)</f>
        <v>0</v>
      </c>
      <c r="K329">
        <f t="shared" si="28"/>
        <v>2</v>
      </c>
      <c r="L329">
        <f t="shared" si="27"/>
        <v>0</v>
      </c>
      <c r="M329">
        <v>0</v>
      </c>
      <c r="N329">
        <v>0</v>
      </c>
    </row>
    <row r="330" spans="1:14" x14ac:dyDescent="0.2">
      <c r="A330" s="8">
        <v>11</v>
      </c>
      <c r="B330" s="8">
        <v>8</v>
      </c>
      <c r="C330">
        <v>0.59</v>
      </c>
      <c r="D330" t="s">
        <v>54</v>
      </c>
      <c r="E330" s="6" t="s">
        <v>411</v>
      </c>
      <c r="F330" t="s">
        <v>265</v>
      </c>
      <c r="G330">
        <v>168</v>
      </c>
      <c r="H330" s="11" cm="1">
        <f t="array" ref="H330">_xlfn.IFNA(MATCH(1,0/COUNTIF($F330,"*"&amp;H$2&amp;TEXT(ROW($1:$207),"[&gt;1]0;")&amp;"*")),0)</f>
        <v>12</v>
      </c>
      <c r="I330" s="11" cm="1">
        <f t="array" ref="I330">_xlfn.IFNA(MATCH(1,0/COUNTIF($F330,"*"&amp;I$2&amp;TEXT(ROW($1:$207),"[&gt;1]0;")&amp;"*")),0)</f>
        <v>24</v>
      </c>
      <c r="J330" s="11" cm="1">
        <f t="array" ref="J330">_xlfn.IFNA(MATCH(1,0/COUNTIF($F330,"*"&amp;J$2&amp;TEXT(ROW($1:$207),"[&gt;1]0;")&amp;"*")),0)</f>
        <v>0</v>
      </c>
      <c r="K330">
        <f t="shared" si="28"/>
        <v>2</v>
      </c>
      <c r="L330">
        <f t="shared" si="27"/>
        <v>0</v>
      </c>
      <c r="M330">
        <v>0</v>
      </c>
      <c r="N330">
        <v>0</v>
      </c>
    </row>
    <row r="331" spans="1:14" x14ac:dyDescent="0.2">
      <c r="A331" s="8">
        <v>11</v>
      </c>
      <c r="B331" s="8">
        <v>9</v>
      </c>
      <c r="C331">
        <v>1.56</v>
      </c>
      <c r="D331" t="s">
        <v>25</v>
      </c>
      <c r="E331" s="6" t="s">
        <v>536</v>
      </c>
      <c r="F331" t="s">
        <v>266</v>
      </c>
      <c r="G331">
        <v>226</v>
      </c>
      <c r="H331" s="11" cm="1">
        <f t="array" ref="H331">_xlfn.IFNA(MATCH(1,0/COUNTIF($F331,"*"&amp;H$2&amp;TEXT(ROW($1:$207),"[&gt;1]0;")&amp;"*")),0)</f>
        <v>16</v>
      </c>
      <c r="I331" s="11" cm="1">
        <f t="array" ref="I331">_xlfn.IFNA(MATCH(1,0/COUNTIF($F331,"*"&amp;I$2&amp;TEXT(ROW($1:$207),"[&gt;1]0;")&amp;"*")),0)</f>
        <v>34</v>
      </c>
      <c r="J331" s="11" cm="1">
        <f t="array" ref="J331">_xlfn.IFNA(MATCH(1,0/COUNTIF($F331,"*"&amp;J$2&amp;TEXT(ROW($1:$207),"[&gt;1]0;")&amp;"*")),0)</f>
        <v>0</v>
      </c>
      <c r="K331">
        <f t="shared" si="28"/>
        <v>2.125</v>
      </c>
      <c r="L331">
        <f t="shared" si="27"/>
        <v>0</v>
      </c>
      <c r="M331">
        <v>0</v>
      </c>
      <c r="N331">
        <v>0</v>
      </c>
    </row>
    <row r="332" spans="1:14" x14ac:dyDescent="0.2">
      <c r="A332" s="8">
        <v>11</v>
      </c>
      <c r="B332" s="8">
        <v>10</v>
      </c>
      <c r="C332">
        <v>2.02</v>
      </c>
      <c r="D332" t="s">
        <v>55</v>
      </c>
      <c r="E332" s="6" t="s">
        <v>478</v>
      </c>
      <c r="F332" t="s">
        <v>267</v>
      </c>
      <c r="G332">
        <v>519</v>
      </c>
      <c r="H332" s="11" cm="1">
        <f t="array" ref="H332">_xlfn.IFNA(MATCH(1,0/COUNTIF($F332,"*"&amp;H$2&amp;TEXT(ROW($1:$207),"[&gt;1]0;")&amp;"*")),0)</f>
        <v>14</v>
      </c>
      <c r="I332" s="11" cm="1">
        <f t="array" ref="I332">_xlfn.IFNA(MATCH(1,0/COUNTIF($F332,"*"&amp;I$2&amp;TEXT(ROW($1:$207),"[&gt;1]0;")&amp;"*")),0)</f>
        <v>42</v>
      </c>
      <c r="J332" s="11" cm="1">
        <f t="array" ref="J332">_xlfn.IFNA(MATCH(1,0/COUNTIF($F332,"*"&amp;J$2&amp;TEXT(ROW($1:$207),"[&gt;1]0;")&amp;"*")),0)</f>
        <v>7</v>
      </c>
      <c r="K332">
        <f t="shared" si="28"/>
        <v>3</v>
      </c>
      <c r="L332">
        <f t="shared" si="27"/>
        <v>0.5</v>
      </c>
      <c r="M332">
        <v>0</v>
      </c>
      <c r="N332">
        <v>0</v>
      </c>
    </row>
    <row r="333" spans="1:14" x14ac:dyDescent="0.2">
      <c r="A333" s="8">
        <v>11</v>
      </c>
      <c r="B333" s="8">
        <v>11</v>
      </c>
      <c r="C333">
        <v>1.06</v>
      </c>
      <c r="D333" t="s">
        <v>31</v>
      </c>
      <c r="E333" s="6" t="s">
        <v>418</v>
      </c>
      <c r="F333" t="s">
        <v>269</v>
      </c>
      <c r="G333">
        <v>206</v>
      </c>
      <c r="H333" s="11" cm="1">
        <f t="array" ref="H333">_xlfn.IFNA(MATCH(1,0/COUNTIF($F333,"*"&amp;H$2&amp;TEXT(ROW($1:$207),"[&gt;1]0;")&amp;"*")),0)</f>
        <v>14</v>
      </c>
      <c r="I333" s="11" cm="1">
        <f t="array" ref="I333">_xlfn.IFNA(MATCH(1,0/COUNTIF($F333,"*"&amp;I$2&amp;TEXT(ROW($1:$207),"[&gt;1]0;")&amp;"*")),0)</f>
        <v>22</v>
      </c>
      <c r="J333" s="11" cm="1">
        <f t="array" ref="J333">_xlfn.IFNA(MATCH(1,0/COUNTIF($F333,"*"&amp;J$2&amp;TEXT(ROW($1:$207),"[&gt;1]0;")&amp;"*")),0)</f>
        <v>1</v>
      </c>
      <c r="K333">
        <f t="shared" si="28"/>
        <v>1.5714285714285714</v>
      </c>
      <c r="L333">
        <f t="shared" si="27"/>
        <v>7.1428571428571425E-2</v>
      </c>
      <c r="M333">
        <v>0</v>
      </c>
      <c r="N333">
        <v>1</v>
      </c>
    </row>
    <row r="334" spans="1:14" x14ac:dyDescent="0.2">
      <c r="A334" s="8">
        <v>11</v>
      </c>
      <c r="B334" s="8">
        <v>12</v>
      </c>
      <c r="C334">
        <v>0.39</v>
      </c>
      <c r="D334" t="s">
        <v>127</v>
      </c>
      <c r="E334" s="6" t="s">
        <v>430</v>
      </c>
      <c r="F334" t="s">
        <v>429</v>
      </c>
      <c r="G334">
        <v>214</v>
      </c>
      <c r="H334" s="11" cm="1">
        <f t="array" ref="H334">_xlfn.IFNA(MATCH(1,0/COUNTIF($F334,"*"&amp;H$2&amp;TEXT(ROW($1:$207),"[&gt;1]0;")&amp;"*")),0)</f>
        <v>14</v>
      </c>
      <c r="I334" s="11" cm="1">
        <f t="array" ref="I334">_xlfn.IFNA(MATCH(1,0/COUNTIF($F334,"*"&amp;I$2&amp;TEXT(ROW($1:$207),"[&gt;1]0;")&amp;"*")),0)</f>
        <v>30</v>
      </c>
      <c r="J334" s="11" cm="1">
        <f t="array" ref="J334">_xlfn.IFNA(MATCH(1,0/COUNTIF($F334,"*"&amp;J$2&amp;TEXT(ROW($1:$207),"[&gt;1]0;")&amp;"*")),0)</f>
        <v>1</v>
      </c>
      <c r="K334">
        <f t="shared" si="28"/>
        <v>2.1428571428571428</v>
      </c>
      <c r="L334">
        <f t="shared" si="27"/>
        <v>7.1428571428571425E-2</v>
      </c>
      <c r="M334">
        <v>0</v>
      </c>
      <c r="N334">
        <v>0</v>
      </c>
    </row>
    <row r="335" spans="1:14" x14ac:dyDescent="0.2">
      <c r="A335" s="8">
        <v>11</v>
      </c>
      <c r="B335" s="8">
        <v>13</v>
      </c>
      <c r="C335">
        <v>0.56000000000000005</v>
      </c>
      <c r="D335" t="s">
        <v>59</v>
      </c>
      <c r="E335" s="13" t="s">
        <v>390</v>
      </c>
      <c r="F335" t="s">
        <v>272</v>
      </c>
      <c r="G335">
        <v>242</v>
      </c>
      <c r="H335" s="11" cm="1">
        <f t="array" ref="H335">_xlfn.IFNA(MATCH(1,0/COUNTIF($F335,"*"&amp;H$2&amp;TEXT(ROW($1:$207),"[&gt;1]0;")&amp;"*")),0)</f>
        <v>16</v>
      </c>
      <c r="I335" s="11" cm="1">
        <f t="array" ref="I335">_xlfn.IFNA(MATCH(1,0/COUNTIF($F335,"*"&amp;I$2&amp;TEXT(ROW($1:$207),"[&gt;1]0;")&amp;"*")),0)</f>
        <v>34</v>
      </c>
      <c r="J335" s="11" cm="1">
        <f t="array" ref="J335">_xlfn.IFNA(MATCH(1,0/COUNTIF($F335,"*"&amp;J$2&amp;TEXT(ROW($1:$207),"[&gt;1]0;")&amp;"*")),0)</f>
        <v>1</v>
      </c>
      <c r="K335">
        <f t="shared" si="28"/>
        <v>2.125</v>
      </c>
      <c r="L335">
        <f t="shared" si="27"/>
        <v>6.25E-2</v>
      </c>
      <c r="M335">
        <v>0</v>
      </c>
      <c r="N335">
        <v>0</v>
      </c>
    </row>
    <row r="336" spans="1:14" x14ac:dyDescent="0.2">
      <c r="A336" s="8">
        <v>11</v>
      </c>
      <c r="B336" s="8">
        <v>14</v>
      </c>
      <c r="C336">
        <v>0.69</v>
      </c>
      <c r="D336" t="s">
        <v>37</v>
      </c>
      <c r="E336" s="6" t="s">
        <v>586</v>
      </c>
      <c r="F336" t="s">
        <v>273</v>
      </c>
      <c r="G336" s="11">
        <v>198</v>
      </c>
      <c r="H336" s="11" cm="1">
        <f t="array" ref="H336">_xlfn.IFNA(MATCH(1,0/COUNTIF($F336,"*"&amp;H$2&amp;TEXT(ROW($1:$207),"[&gt;1]0;")&amp;"*")),0)</f>
        <v>14</v>
      </c>
      <c r="I336" s="11" cm="1">
        <f t="array" ref="I336">_xlfn.IFNA(MATCH(1,0/COUNTIF($F336,"*"&amp;I$2&amp;TEXT(ROW($1:$207),"[&gt;1]0;")&amp;"*")),0)</f>
        <v>30</v>
      </c>
      <c r="J336">
        <f>H336/G336</f>
        <v>7.0707070707070704E-2</v>
      </c>
      <c r="K336">
        <f>I336/G336</f>
        <v>0.15151515151515152</v>
      </c>
      <c r="L336">
        <f t="shared" si="27"/>
        <v>5.0505050505050501E-3</v>
      </c>
      <c r="M336">
        <v>0</v>
      </c>
      <c r="N336">
        <v>0</v>
      </c>
    </row>
    <row r="337" spans="1:14" x14ac:dyDescent="0.2">
      <c r="A337" s="8">
        <v>11</v>
      </c>
      <c r="B337" s="8">
        <v>15</v>
      </c>
      <c r="C337">
        <v>3.42</v>
      </c>
      <c r="D337" t="s">
        <v>61</v>
      </c>
      <c r="E337" s="6" t="s">
        <v>488</v>
      </c>
      <c r="F337" t="s">
        <v>274</v>
      </c>
      <c r="G337">
        <v>593</v>
      </c>
      <c r="H337" s="11" cm="1">
        <f t="array" ref="H337">_xlfn.IFNA(MATCH(1,0/COUNTIF($F337,"*"&amp;H$2&amp;TEXT(ROW($1:$207),"[&gt;1]0;")&amp;"*")),0)</f>
        <v>16</v>
      </c>
      <c r="I337" s="11" cm="1">
        <f t="array" ref="I337">_xlfn.IFNA(MATCH(1,0/COUNTIF($F337,"*"&amp;I$2&amp;TEXT(ROW($1:$207),"[&gt;1]0;")&amp;"*")),0)</f>
        <v>48</v>
      </c>
      <c r="J337" s="11" cm="1">
        <f t="array" ref="J337">_xlfn.IFNA(MATCH(1,0/COUNTIF($F337,"*"&amp;J$2&amp;TEXT(ROW($1:$207),"[&gt;1]0;")&amp;"*")),0)</f>
        <v>8</v>
      </c>
      <c r="K337">
        <f>I337/H337</f>
        <v>3</v>
      </c>
      <c r="L337">
        <f t="shared" si="27"/>
        <v>0.5</v>
      </c>
      <c r="M337">
        <v>0</v>
      </c>
      <c r="N337">
        <v>0</v>
      </c>
    </row>
    <row r="338" spans="1:14" x14ac:dyDescent="0.2">
      <c r="A338" s="8">
        <v>11</v>
      </c>
      <c r="B338" s="8">
        <v>16</v>
      </c>
      <c r="C338">
        <v>0.41</v>
      </c>
      <c r="D338" t="s">
        <v>62</v>
      </c>
      <c r="E338" s="6" t="s">
        <v>539</v>
      </c>
      <c r="F338" t="s">
        <v>275</v>
      </c>
      <c r="G338" s="11">
        <v>204</v>
      </c>
      <c r="H338" s="11" cm="1">
        <f t="array" ref="H338">_xlfn.IFNA(MATCH(1,0/COUNTIF($F338,"*"&amp;H$2&amp;TEXT(ROW($1:$207),"[&gt;1]0;")&amp;"*")),0)</f>
        <v>13</v>
      </c>
      <c r="I338" s="11" cm="1">
        <f t="array" ref="I338">_xlfn.IFNA(MATCH(1,0/COUNTIF($F338,"*"&amp;I$2&amp;TEXT(ROW($1:$207),"[&gt;1]0;")&amp;"*")),0)</f>
        <v>16</v>
      </c>
      <c r="J338">
        <f>H338/G338</f>
        <v>6.3725490196078427E-2</v>
      </c>
      <c r="K338">
        <f>I338/G338</f>
        <v>7.8431372549019607E-2</v>
      </c>
      <c r="L338">
        <f t="shared" si="27"/>
        <v>4.9019607843137254E-3</v>
      </c>
      <c r="M338">
        <v>1</v>
      </c>
      <c r="N338">
        <v>1</v>
      </c>
    </row>
    <row r="339" spans="1:14" x14ac:dyDescent="0.2">
      <c r="A339" s="8">
        <v>11</v>
      </c>
      <c r="B339" s="8">
        <v>17</v>
      </c>
      <c r="C339">
        <v>0.43</v>
      </c>
      <c r="D339" t="s">
        <v>32</v>
      </c>
      <c r="E339" s="13" t="s">
        <v>388</v>
      </c>
      <c r="F339" t="s">
        <v>374</v>
      </c>
      <c r="G339">
        <v>200</v>
      </c>
      <c r="H339" s="11" cm="1">
        <f t="array" ref="H339">_xlfn.IFNA(MATCH(1,0/COUNTIF($F339,"*"&amp;H$2&amp;TEXT(ROW($1:$207),"[&gt;1]0;")&amp;"*")),0)</f>
        <v>13</v>
      </c>
      <c r="I339" s="11" cm="1">
        <f t="array" ref="I339">_xlfn.IFNA(MATCH(1,0/COUNTIF($F339,"*"&amp;I$2&amp;TEXT(ROW($1:$207),"[&gt;1]0;")&amp;"*")),0)</f>
        <v>28</v>
      </c>
      <c r="J339" s="11" cm="1">
        <f t="array" ref="J339">_xlfn.IFNA(MATCH(1,0/COUNTIF($F339,"*"&amp;J$2&amp;TEXT(ROW($1:$207),"[&gt;1]0;")&amp;"*")),0)</f>
        <v>1</v>
      </c>
      <c r="K339">
        <f t="shared" ref="K339:K351" si="29">I339/H339</f>
        <v>2.1538461538461537</v>
      </c>
      <c r="L339">
        <f t="shared" si="27"/>
        <v>7.6923076923076927E-2</v>
      </c>
      <c r="M339">
        <v>0</v>
      </c>
      <c r="N339">
        <v>0</v>
      </c>
    </row>
    <row r="340" spans="1:14" x14ac:dyDescent="0.2">
      <c r="A340" s="8">
        <v>11</v>
      </c>
      <c r="B340" s="8">
        <v>18</v>
      </c>
      <c r="C340">
        <v>0.78</v>
      </c>
      <c r="D340" t="s">
        <v>282</v>
      </c>
      <c r="E340" s="13" t="s">
        <v>391</v>
      </c>
      <c r="F340" t="s">
        <v>392</v>
      </c>
      <c r="G340">
        <v>242</v>
      </c>
      <c r="H340" s="11" cm="1">
        <f t="array" ref="H340">_xlfn.IFNA(MATCH(1,0/COUNTIF($F340,"*"&amp;H$2&amp;TEXT(ROW($1:$207),"[&gt;1]0;")&amp;"*")),0)</f>
        <v>18</v>
      </c>
      <c r="I340" s="11" cm="1">
        <f t="array" ref="I340">_xlfn.IFNA(MATCH(1,0/COUNTIF($F340,"*"&amp;I$2&amp;TEXT(ROW($1:$207),"[&gt;1]0;")&amp;"*")),0)</f>
        <v>38</v>
      </c>
      <c r="J340" s="11" cm="1">
        <f t="array" ref="J340">_xlfn.IFNA(MATCH(1,0/COUNTIF($F340,"*"&amp;J$2&amp;TEXT(ROW($1:$207),"[&gt;1]0;")&amp;"*")),0)</f>
        <v>1</v>
      </c>
      <c r="K340">
        <f t="shared" si="29"/>
        <v>2.1111111111111112</v>
      </c>
      <c r="L340">
        <f t="shared" si="27"/>
        <v>5.5555555555555552E-2</v>
      </c>
      <c r="M340">
        <v>0</v>
      </c>
      <c r="N340">
        <v>0</v>
      </c>
    </row>
    <row r="341" spans="1:14" x14ac:dyDescent="0.2">
      <c r="A341" s="8">
        <v>11</v>
      </c>
      <c r="B341" s="8">
        <v>19</v>
      </c>
      <c r="C341">
        <v>4</v>
      </c>
      <c r="D341" t="s">
        <v>65</v>
      </c>
      <c r="E341" s="6" t="s">
        <v>487</v>
      </c>
      <c r="F341" t="s">
        <v>278</v>
      </c>
      <c r="G341">
        <v>667</v>
      </c>
      <c r="H341" s="11" cm="1">
        <f t="array" ref="H341">_xlfn.IFNA(MATCH(1,0/COUNTIF($F341,"*"&amp;H$2&amp;TEXT(ROW($1:$207),"[&gt;1]0;")&amp;"*")),0)</f>
        <v>18</v>
      </c>
      <c r="I341" s="11" cm="1">
        <f t="array" ref="I341">_xlfn.IFNA(MATCH(1,0/COUNTIF($F341,"*"&amp;I$2&amp;TEXT(ROW($1:$207),"[&gt;1]0;")&amp;"*")),0)</f>
        <v>54</v>
      </c>
      <c r="J341" s="11" cm="1">
        <f t="array" ref="J341">_xlfn.IFNA(MATCH(1,0/COUNTIF($F341,"*"&amp;J$2&amp;TEXT(ROW($1:$207),"[&gt;1]0;")&amp;"*")),0)</f>
        <v>9</v>
      </c>
      <c r="K341">
        <f t="shared" si="29"/>
        <v>3</v>
      </c>
      <c r="L341">
        <f t="shared" si="27"/>
        <v>0.5</v>
      </c>
      <c r="M341">
        <v>0</v>
      </c>
      <c r="N341">
        <v>0</v>
      </c>
    </row>
    <row r="342" spans="1:14" x14ac:dyDescent="0.2">
      <c r="A342" s="8">
        <v>11</v>
      </c>
      <c r="B342" s="8">
        <v>20</v>
      </c>
      <c r="C342">
        <v>3.91</v>
      </c>
      <c r="D342" t="s">
        <v>65</v>
      </c>
      <c r="E342" s="6" t="s">
        <v>487</v>
      </c>
      <c r="F342" t="s">
        <v>278</v>
      </c>
      <c r="G342">
        <v>667</v>
      </c>
      <c r="H342" s="11" cm="1">
        <f t="array" ref="H342">_xlfn.IFNA(MATCH(1,0/COUNTIF($F342,"*"&amp;H$2&amp;TEXT(ROW($1:$207),"[&gt;1]0;")&amp;"*")),0)</f>
        <v>18</v>
      </c>
      <c r="I342" s="11" cm="1">
        <f t="array" ref="I342">_xlfn.IFNA(MATCH(1,0/COUNTIF($F342,"*"&amp;I$2&amp;TEXT(ROW($1:$207),"[&gt;1]0;")&amp;"*")),0)</f>
        <v>54</v>
      </c>
      <c r="J342" s="11" cm="1">
        <f t="array" ref="J342">_xlfn.IFNA(MATCH(1,0/COUNTIF($F342,"*"&amp;J$2&amp;TEXT(ROW($1:$207),"[&gt;1]0;")&amp;"*")),0)</f>
        <v>9</v>
      </c>
      <c r="K342">
        <f t="shared" si="29"/>
        <v>3</v>
      </c>
      <c r="L342">
        <f t="shared" si="27"/>
        <v>0.5</v>
      </c>
      <c r="M342">
        <v>0</v>
      </c>
      <c r="N342">
        <v>0</v>
      </c>
    </row>
    <row r="343" spans="1:14" x14ac:dyDescent="0.2">
      <c r="A343" s="8">
        <v>11</v>
      </c>
      <c r="B343" s="8">
        <v>21</v>
      </c>
      <c r="C343">
        <v>4.3</v>
      </c>
      <c r="D343" t="s">
        <v>61</v>
      </c>
      <c r="E343" s="6" t="s">
        <v>488</v>
      </c>
      <c r="F343" t="s">
        <v>274</v>
      </c>
      <c r="G343">
        <v>593</v>
      </c>
      <c r="H343" s="11" cm="1">
        <f t="array" ref="H343">_xlfn.IFNA(MATCH(1,0/COUNTIF($F343,"*"&amp;H$2&amp;TEXT(ROW($1:$207),"[&gt;1]0;")&amp;"*")),0)</f>
        <v>16</v>
      </c>
      <c r="I343" s="11" cm="1">
        <f t="array" ref="I343">_xlfn.IFNA(MATCH(1,0/COUNTIF($F343,"*"&amp;I$2&amp;TEXT(ROW($1:$207),"[&gt;1]0;")&amp;"*")),0)</f>
        <v>48</v>
      </c>
      <c r="J343" s="11" cm="1">
        <f t="array" ref="J343">_xlfn.IFNA(MATCH(1,0/COUNTIF($F343,"*"&amp;J$2&amp;TEXT(ROW($1:$207),"[&gt;1]0;")&amp;"*")),0)</f>
        <v>8</v>
      </c>
      <c r="K343">
        <f t="shared" si="29"/>
        <v>3</v>
      </c>
      <c r="L343">
        <f t="shared" si="27"/>
        <v>0.5</v>
      </c>
      <c r="M343">
        <v>0</v>
      </c>
      <c r="N343">
        <v>0</v>
      </c>
    </row>
    <row r="344" spans="1:14" x14ac:dyDescent="0.2">
      <c r="A344" s="8">
        <v>11</v>
      </c>
      <c r="B344" s="8">
        <v>22</v>
      </c>
      <c r="C344">
        <v>5.39</v>
      </c>
      <c r="D344" t="s">
        <v>65</v>
      </c>
      <c r="E344" s="6" t="s">
        <v>487</v>
      </c>
      <c r="F344" t="s">
        <v>278</v>
      </c>
      <c r="G344">
        <v>667</v>
      </c>
      <c r="H344" s="11" cm="1">
        <f t="array" ref="H344">_xlfn.IFNA(MATCH(1,0/COUNTIF($F344,"*"&amp;H$2&amp;TEXT(ROW($1:$207),"[&gt;1]0;")&amp;"*")),0)</f>
        <v>18</v>
      </c>
      <c r="I344" s="11" cm="1">
        <f t="array" ref="I344">_xlfn.IFNA(MATCH(1,0/COUNTIF($F344,"*"&amp;I$2&amp;TEXT(ROW($1:$207),"[&gt;1]0;")&amp;"*")),0)</f>
        <v>54</v>
      </c>
      <c r="J344" s="11" cm="1">
        <f t="array" ref="J344">_xlfn.IFNA(MATCH(1,0/COUNTIF($F344,"*"&amp;J$2&amp;TEXT(ROW($1:$207),"[&gt;1]0;")&amp;"*")),0)</f>
        <v>9</v>
      </c>
      <c r="K344">
        <f t="shared" si="29"/>
        <v>3</v>
      </c>
      <c r="L344">
        <f t="shared" si="27"/>
        <v>0.5</v>
      </c>
      <c r="M344">
        <v>0</v>
      </c>
      <c r="N344">
        <v>0</v>
      </c>
    </row>
    <row r="345" spans="1:14" x14ac:dyDescent="0.2">
      <c r="A345" s="8">
        <v>11</v>
      </c>
      <c r="B345" s="8">
        <v>23</v>
      </c>
      <c r="C345">
        <v>6.43</v>
      </c>
      <c r="D345" t="s">
        <v>65</v>
      </c>
      <c r="E345" s="6" t="s">
        <v>487</v>
      </c>
      <c r="F345" t="s">
        <v>278</v>
      </c>
      <c r="G345">
        <v>667</v>
      </c>
      <c r="H345" s="11" cm="1">
        <f t="array" ref="H345">_xlfn.IFNA(MATCH(1,0/COUNTIF($F345,"*"&amp;H$2&amp;TEXT(ROW($1:$207),"[&gt;1]0;")&amp;"*")),0)</f>
        <v>18</v>
      </c>
      <c r="I345" s="11" cm="1">
        <f t="array" ref="I345">_xlfn.IFNA(MATCH(1,0/COUNTIF($F345,"*"&amp;I$2&amp;TEXT(ROW($1:$207),"[&gt;1]0;")&amp;"*")),0)</f>
        <v>54</v>
      </c>
      <c r="J345" s="11" cm="1">
        <f t="array" ref="J345">_xlfn.IFNA(MATCH(1,0/COUNTIF($F345,"*"&amp;J$2&amp;TEXT(ROW($1:$207),"[&gt;1]0;")&amp;"*")),0)</f>
        <v>9</v>
      </c>
      <c r="K345">
        <f t="shared" si="29"/>
        <v>3</v>
      </c>
      <c r="L345">
        <f t="shared" si="27"/>
        <v>0.5</v>
      </c>
      <c r="M345">
        <v>0</v>
      </c>
      <c r="N345">
        <v>0</v>
      </c>
    </row>
    <row r="346" spans="1:14" x14ac:dyDescent="0.2">
      <c r="A346" s="8">
        <v>11</v>
      </c>
      <c r="B346" s="8">
        <v>24</v>
      </c>
      <c r="C346">
        <v>3.36</v>
      </c>
      <c r="D346" t="s">
        <v>66</v>
      </c>
      <c r="E346" s="6" t="s">
        <v>459</v>
      </c>
      <c r="F346" t="s">
        <v>460</v>
      </c>
      <c r="G346">
        <v>281</v>
      </c>
      <c r="H346" s="11" cm="1">
        <f t="array" ref="H346">_xlfn.IFNA(MATCH(1,0/COUNTIF($F346,"*"&amp;H$2&amp;TEXT(ROW($1:$207),"[&gt;1]0;")&amp;"*")),0)</f>
        <v>18</v>
      </c>
      <c r="I346" s="11" cm="1">
        <f t="array" ref="I346">_xlfn.IFNA(MATCH(1,0/COUNTIF($F346,"*"&amp;I$2&amp;TEXT(ROW($1:$207),"[&gt;1]0;")&amp;"*")),0)</f>
        <v>35</v>
      </c>
      <c r="J346" s="11" cm="1">
        <f t="array" ref="J346">_xlfn.IFNA(MATCH(1,0/COUNTIF($F346,"*"&amp;J$2&amp;TEXT(ROW($1:$207),"[&gt;1]0;")&amp;"*")),0)</f>
        <v>1</v>
      </c>
      <c r="K346">
        <f t="shared" si="29"/>
        <v>1.9444444444444444</v>
      </c>
      <c r="L346">
        <f t="shared" si="27"/>
        <v>5.5555555555555552E-2</v>
      </c>
      <c r="M346">
        <v>0</v>
      </c>
      <c r="N346">
        <v>0</v>
      </c>
    </row>
    <row r="347" spans="1:14" x14ac:dyDescent="0.2">
      <c r="A347" s="8">
        <v>11</v>
      </c>
      <c r="B347" s="8">
        <v>25</v>
      </c>
      <c r="C347">
        <v>12.93</v>
      </c>
      <c r="D347" t="s">
        <v>65</v>
      </c>
      <c r="E347" s="6" t="s">
        <v>487</v>
      </c>
      <c r="F347" t="s">
        <v>278</v>
      </c>
      <c r="G347">
        <v>667</v>
      </c>
      <c r="H347" s="11" cm="1">
        <f t="array" ref="H347">_xlfn.IFNA(MATCH(1,0/COUNTIF($F347,"*"&amp;H$2&amp;TEXT(ROW($1:$207),"[&gt;1]0;")&amp;"*")),0)</f>
        <v>18</v>
      </c>
      <c r="I347" s="11" cm="1">
        <f t="array" ref="I347">_xlfn.IFNA(MATCH(1,0/COUNTIF($F347,"*"&amp;I$2&amp;TEXT(ROW($1:$207),"[&gt;1]0;")&amp;"*")),0)</f>
        <v>54</v>
      </c>
      <c r="J347" s="11" cm="1">
        <f t="array" ref="J347">_xlfn.IFNA(MATCH(1,0/COUNTIF($F347,"*"&amp;J$2&amp;TEXT(ROW($1:$207),"[&gt;1]0;")&amp;"*")),0)</f>
        <v>9</v>
      </c>
      <c r="K347">
        <f t="shared" si="29"/>
        <v>3</v>
      </c>
      <c r="L347">
        <f t="shared" si="27"/>
        <v>0.5</v>
      </c>
      <c r="M347">
        <v>0</v>
      </c>
      <c r="N347">
        <v>0</v>
      </c>
    </row>
    <row r="348" spans="1:14" x14ac:dyDescent="0.2">
      <c r="A348" s="8">
        <v>11</v>
      </c>
      <c r="B348" s="8">
        <v>26</v>
      </c>
      <c r="C348">
        <v>8.94</v>
      </c>
      <c r="D348" t="s">
        <v>65</v>
      </c>
      <c r="E348" s="6" t="s">
        <v>487</v>
      </c>
      <c r="F348" t="s">
        <v>278</v>
      </c>
      <c r="G348">
        <v>667</v>
      </c>
      <c r="H348" s="11" cm="1">
        <f t="array" ref="H348">_xlfn.IFNA(MATCH(1,0/COUNTIF($F348,"*"&amp;H$2&amp;TEXT(ROW($1:$207),"[&gt;1]0;")&amp;"*")),0)</f>
        <v>18</v>
      </c>
      <c r="I348" s="11" cm="1">
        <f t="array" ref="I348">_xlfn.IFNA(MATCH(1,0/COUNTIF($F348,"*"&amp;I$2&amp;TEXT(ROW($1:$207),"[&gt;1]0;")&amp;"*")),0)</f>
        <v>54</v>
      </c>
      <c r="J348" s="11" cm="1">
        <f t="array" ref="J348">_xlfn.IFNA(MATCH(1,0/COUNTIF($F348,"*"&amp;J$2&amp;TEXT(ROW($1:$207),"[&gt;1]0;")&amp;"*")),0)</f>
        <v>9</v>
      </c>
      <c r="K348">
        <f t="shared" si="29"/>
        <v>3</v>
      </c>
      <c r="L348">
        <f t="shared" si="27"/>
        <v>0.5</v>
      </c>
      <c r="M348">
        <v>0</v>
      </c>
      <c r="N348">
        <v>0</v>
      </c>
    </row>
    <row r="349" spans="1:14" x14ac:dyDescent="0.2">
      <c r="A349" s="8">
        <v>11</v>
      </c>
      <c r="B349" s="8">
        <v>27</v>
      </c>
      <c r="C349">
        <v>4.2300000000000004</v>
      </c>
      <c r="D349" t="s">
        <v>65</v>
      </c>
      <c r="E349" s="6" t="s">
        <v>487</v>
      </c>
      <c r="F349" t="s">
        <v>278</v>
      </c>
      <c r="G349">
        <v>667</v>
      </c>
      <c r="H349" s="11" cm="1">
        <f t="array" ref="H349">_xlfn.IFNA(MATCH(1,0/COUNTIF($F349,"*"&amp;H$2&amp;TEXT(ROW($1:$207),"[&gt;1]0;")&amp;"*")),0)</f>
        <v>18</v>
      </c>
      <c r="I349" s="11" cm="1">
        <f t="array" ref="I349">_xlfn.IFNA(MATCH(1,0/COUNTIF($F349,"*"&amp;I$2&amp;TEXT(ROW($1:$207),"[&gt;1]0;")&amp;"*")),0)</f>
        <v>54</v>
      </c>
      <c r="J349" s="11" cm="1">
        <f t="array" ref="J349">_xlfn.IFNA(MATCH(1,0/COUNTIF($F349,"*"&amp;J$2&amp;TEXT(ROW($1:$207),"[&gt;1]0;")&amp;"*")),0)</f>
        <v>9</v>
      </c>
      <c r="K349">
        <f t="shared" si="29"/>
        <v>3</v>
      </c>
      <c r="L349">
        <f t="shared" si="27"/>
        <v>0.5</v>
      </c>
      <c r="M349">
        <v>0</v>
      </c>
      <c r="N349">
        <v>0</v>
      </c>
    </row>
    <row r="350" spans="1:14" x14ac:dyDescent="0.2">
      <c r="A350" s="8">
        <v>11</v>
      </c>
      <c r="B350" s="8">
        <v>28</v>
      </c>
      <c r="C350">
        <v>9.75</v>
      </c>
      <c r="D350" t="s">
        <v>65</v>
      </c>
      <c r="E350" s="6" t="s">
        <v>487</v>
      </c>
      <c r="F350" t="s">
        <v>278</v>
      </c>
      <c r="G350">
        <v>667</v>
      </c>
      <c r="H350" s="11" cm="1">
        <f t="array" ref="H350">_xlfn.IFNA(MATCH(1,0/COUNTIF($F350,"*"&amp;H$2&amp;TEXT(ROW($1:$207),"[&gt;1]0;")&amp;"*")),0)</f>
        <v>18</v>
      </c>
      <c r="I350" s="11" cm="1">
        <f t="array" ref="I350">_xlfn.IFNA(MATCH(1,0/COUNTIF($F350,"*"&amp;I$2&amp;TEXT(ROW($1:$207),"[&gt;1]0;")&amp;"*")),0)</f>
        <v>54</v>
      </c>
      <c r="J350" s="11" cm="1">
        <f t="array" ref="J350">_xlfn.IFNA(MATCH(1,0/COUNTIF($F350,"*"&amp;J$2&amp;TEXT(ROW($1:$207),"[&gt;1]0;")&amp;"*")),0)</f>
        <v>9</v>
      </c>
      <c r="K350">
        <f t="shared" si="29"/>
        <v>3</v>
      </c>
      <c r="L350">
        <f t="shared" si="27"/>
        <v>0.5</v>
      </c>
      <c r="M350">
        <v>0</v>
      </c>
      <c r="N350">
        <v>0</v>
      </c>
    </row>
    <row r="351" spans="1:14" x14ac:dyDescent="0.2">
      <c r="A351" s="8">
        <v>11</v>
      </c>
      <c r="B351" s="8">
        <v>29</v>
      </c>
      <c r="C351">
        <v>8.9700000000000006</v>
      </c>
      <c r="D351" t="s">
        <v>65</v>
      </c>
      <c r="E351" s="6" t="s">
        <v>487</v>
      </c>
      <c r="F351" t="s">
        <v>278</v>
      </c>
      <c r="G351">
        <v>667</v>
      </c>
      <c r="H351" s="11" cm="1">
        <f t="array" ref="H351">_xlfn.IFNA(MATCH(1,0/COUNTIF($F351,"*"&amp;H$2&amp;TEXT(ROW($1:$207),"[&gt;1]0;")&amp;"*")),0)</f>
        <v>18</v>
      </c>
      <c r="I351" s="11" cm="1">
        <f t="array" ref="I351">_xlfn.IFNA(MATCH(1,0/COUNTIF($F351,"*"&amp;I$2&amp;TEXT(ROW($1:$207),"[&gt;1]0;")&amp;"*")),0)</f>
        <v>54</v>
      </c>
      <c r="J351" s="11" cm="1">
        <f t="array" ref="J351">_xlfn.IFNA(MATCH(1,0/COUNTIF($F351,"*"&amp;J$2&amp;TEXT(ROW($1:$207),"[&gt;1]0;")&amp;"*")),0)</f>
        <v>9</v>
      </c>
      <c r="K351">
        <f t="shared" si="29"/>
        <v>3</v>
      </c>
      <c r="L351">
        <f t="shared" si="27"/>
        <v>0.5</v>
      </c>
      <c r="M351">
        <v>0</v>
      </c>
      <c r="N351">
        <v>0</v>
      </c>
    </row>
    <row r="352" spans="1:14" x14ac:dyDescent="0.2">
      <c r="A352" s="8">
        <v>11</v>
      </c>
      <c r="B352" s="8">
        <v>30</v>
      </c>
      <c r="C352">
        <v>9.5</v>
      </c>
      <c r="D352" t="s">
        <v>89</v>
      </c>
      <c r="E352" s="6" t="s">
        <v>583</v>
      </c>
      <c r="F352" t="s">
        <v>582</v>
      </c>
      <c r="G352" s="11">
        <v>890</v>
      </c>
      <c r="H352" s="11" cm="1">
        <f t="array" ref="H352">_xlfn.IFNA(MATCH(1,0/COUNTIF($F352,"*"&amp;H$2&amp;TEXT(ROW($1:$207),"[&gt;1]0;")&amp;"*")),0)</f>
        <v>24</v>
      </c>
      <c r="I352" s="11" cm="1">
        <f t="array" ref="I352">_xlfn.IFNA(MATCH(1,0/COUNTIF($F352,"*"&amp;I$2&amp;TEXT(ROW($1:$207),"[&gt;1]0;")&amp;"*")),0)</f>
        <v>72</v>
      </c>
      <c r="J352">
        <f>H352/G352</f>
        <v>2.6966292134831461E-2</v>
      </c>
      <c r="K352">
        <f>I352/G352</f>
        <v>8.0898876404494377E-2</v>
      </c>
      <c r="L352">
        <f t="shared" si="27"/>
        <v>1.1235955056179776E-3</v>
      </c>
      <c r="M352">
        <v>0</v>
      </c>
      <c r="N352">
        <v>0</v>
      </c>
    </row>
    <row r="354" spans="1:14" x14ac:dyDescent="0.2">
      <c r="A354" s="8">
        <v>12</v>
      </c>
      <c r="B354" s="9" t="s">
        <v>12</v>
      </c>
      <c r="C354" t="s">
        <v>13</v>
      </c>
      <c r="D354" t="s">
        <v>67</v>
      </c>
      <c r="E354" s="6" t="s">
        <v>376</v>
      </c>
      <c r="F354" t="s">
        <v>68</v>
      </c>
      <c r="G354" t="s">
        <v>69</v>
      </c>
      <c r="H354" t="s">
        <v>364</v>
      </c>
      <c r="I354" t="s">
        <v>365</v>
      </c>
      <c r="J354" t="s">
        <v>366</v>
      </c>
      <c r="K354" t="s">
        <v>71</v>
      </c>
      <c r="L354" t="s">
        <v>72</v>
      </c>
      <c r="M354" t="s">
        <v>360</v>
      </c>
      <c r="N354" t="s">
        <v>73</v>
      </c>
    </row>
    <row r="355" spans="1:14" x14ac:dyDescent="0.2">
      <c r="A355" s="8">
        <v>12</v>
      </c>
      <c r="B355" s="8">
        <v>1</v>
      </c>
      <c r="C355">
        <v>1.43</v>
      </c>
      <c r="D355" t="s">
        <v>14</v>
      </c>
      <c r="E355" s="6" t="s">
        <v>507</v>
      </c>
      <c r="F355" t="s">
        <v>260</v>
      </c>
      <c r="G355">
        <v>170</v>
      </c>
      <c r="H355" s="11" cm="1">
        <f t="array" ref="H355">_xlfn.IFNA(MATCH(1,0/COUNTIF($F355,"*"&amp;H$2&amp;TEXT(ROW($1:$207),"[&gt;1]0;")&amp;"*")),0)</f>
        <v>12</v>
      </c>
      <c r="I355" s="11" cm="1">
        <f t="array" ref="I355">_xlfn.IFNA(MATCH(1,0/COUNTIF($F355,"*"&amp;I$2&amp;TEXT(ROW($1:$207),"[&gt;1]0;")&amp;"*")),0)</f>
        <v>26</v>
      </c>
      <c r="J355" s="11" cm="1">
        <f t="array" ref="J355">_xlfn.IFNA(MATCH(1,0/COUNTIF($F355,"*"&amp;J$2&amp;TEXT(ROW($1:$207),"[&gt;1]0;")&amp;"*")),0)</f>
        <v>0</v>
      </c>
      <c r="K355">
        <f t="shared" ref="K355:K365" si="30">I355/H355</f>
        <v>2.1666666666666665</v>
      </c>
      <c r="L355">
        <f t="shared" ref="L355:L384" si="31">J355/H355</f>
        <v>0</v>
      </c>
      <c r="M355">
        <v>0</v>
      </c>
      <c r="N355">
        <v>0</v>
      </c>
    </row>
    <row r="356" spans="1:14" x14ac:dyDescent="0.2">
      <c r="A356" s="8">
        <v>12</v>
      </c>
      <c r="B356" s="8">
        <v>2</v>
      </c>
      <c r="C356">
        <v>1</v>
      </c>
      <c r="D356" t="s">
        <v>104</v>
      </c>
      <c r="E356" s="6" t="s">
        <v>476</v>
      </c>
      <c r="F356" t="s">
        <v>475</v>
      </c>
      <c r="G356">
        <v>110</v>
      </c>
      <c r="H356" s="11" cm="1">
        <f t="array" ref="H356">_xlfn.IFNA(MATCH(1,0/COUNTIF($F356,"*"&amp;H$2&amp;TEXT(ROW($1:$207),"[&gt;1]0;")&amp;"*")),0)</f>
        <v>6</v>
      </c>
      <c r="I356" s="11" cm="1">
        <f t="array" ref="I356">_xlfn.IFNA(MATCH(1,0/COUNTIF($F356,"*"&amp;I$2&amp;TEXT(ROW($1:$207),"[&gt;1]0;")&amp;"*")),0)</f>
        <v>6</v>
      </c>
      <c r="J356" s="11" cm="1">
        <f t="array" ref="J356">_xlfn.IFNA(MATCH(1,0/COUNTIF($F356,"*"&amp;J$2&amp;TEXT(ROW($1:$207),"[&gt;1]0;")&amp;"*")),0)</f>
        <v>2</v>
      </c>
      <c r="K356">
        <f t="shared" si="30"/>
        <v>1</v>
      </c>
      <c r="L356">
        <f t="shared" si="31"/>
        <v>0.33333333333333331</v>
      </c>
      <c r="M356">
        <v>0</v>
      </c>
      <c r="N356">
        <v>1</v>
      </c>
    </row>
    <row r="357" spans="1:14" x14ac:dyDescent="0.2">
      <c r="A357" s="8">
        <v>12</v>
      </c>
      <c r="B357" s="8">
        <v>3</v>
      </c>
      <c r="C357">
        <v>2.54</v>
      </c>
      <c r="D357" t="s">
        <v>79</v>
      </c>
      <c r="E357" s="13" t="s">
        <v>386</v>
      </c>
      <c r="F357" s="10" t="s">
        <v>373</v>
      </c>
      <c r="G357">
        <v>144</v>
      </c>
      <c r="H357" s="11" cm="1">
        <f t="array" ref="H357">_xlfn.IFNA(MATCH(1,0/COUNTIF($F357,"*"&amp;H$2&amp;TEXT(ROW($1:$207),"[&gt;1]0;")&amp;"*")),0)</f>
        <v>6</v>
      </c>
      <c r="I357" s="11" cm="1">
        <f t="array" ref="I357">_xlfn.IFNA(MATCH(1,0/COUNTIF($F357,"*"&amp;I$2&amp;TEXT(ROW($1:$207),"[&gt;1]0;")&amp;"*")),0)</f>
        <v>8</v>
      </c>
      <c r="J357" s="11" cm="1">
        <f t="array" ref="J357">_xlfn.IFNA(MATCH(1,0/COUNTIF($F357,"*"&amp;J$2&amp;TEXT(ROW($1:$207),"[&gt;1]0;")&amp;"*")),0)</f>
        <v>4</v>
      </c>
      <c r="K357">
        <f t="shared" si="30"/>
        <v>1.3333333333333333</v>
      </c>
      <c r="L357">
        <f t="shared" si="31"/>
        <v>0.66666666666666663</v>
      </c>
      <c r="M357">
        <v>1</v>
      </c>
      <c r="N357">
        <v>0</v>
      </c>
    </row>
    <row r="358" spans="1:14" x14ac:dyDescent="0.2">
      <c r="A358" s="8">
        <v>12</v>
      </c>
      <c r="B358" s="8">
        <v>4</v>
      </c>
      <c r="C358">
        <v>0.81</v>
      </c>
      <c r="D358" t="s">
        <v>92</v>
      </c>
      <c r="E358" s="14"/>
      <c r="F358" t="s">
        <v>373</v>
      </c>
      <c r="G358">
        <v>144</v>
      </c>
      <c r="H358" s="11" cm="1">
        <f t="array" ref="H358">_xlfn.IFNA(MATCH(1,0/COUNTIF($F358,"*"&amp;H$2&amp;TEXT(ROW($1:$207),"[&gt;1]0;")&amp;"*")),0)</f>
        <v>6</v>
      </c>
      <c r="I358" s="11" cm="1">
        <f t="array" ref="I358">_xlfn.IFNA(MATCH(1,0/COUNTIF($F358,"*"&amp;I$2&amp;TEXT(ROW($1:$207),"[&gt;1]0;")&amp;"*")),0)</f>
        <v>8</v>
      </c>
      <c r="J358" s="11" cm="1">
        <f t="array" ref="J358">_xlfn.IFNA(MATCH(1,0/COUNTIF($F358,"*"&amp;J$2&amp;TEXT(ROW($1:$207),"[&gt;1]0;")&amp;"*")),0)</f>
        <v>4</v>
      </c>
      <c r="K358">
        <f t="shared" si="30"/>
        <v>1.3333333333333333</v>
      </c>
      <c r="L358">
        <f t="shared" si="31"/>
        <v>0.66666666666666663</v>
      </c>
      <c r="M358">
        <v>1</v>
      </c>
      <c r="N358">
        <v>0</v>
      </c>
    </row>
    <row r="359" spans="1:14" x14ac:dyDescent="0.2">
      <c r="A359" s="8">
        <v>12</v>
      </c>
      <c r="B359" s="8">
        <v>5</v>
      </c>
      <c r="C359">
        <v>0.86</v>
      </c>
      <c r="D359" t="s">
        <v>51</v>
      </c>
      <c r="E359" s="6" t="s">
        <v>472</v>
      </c>
      <c r="F359" t="s">
        <v>261</v>
      </c>
      <c r="G359">
        <v>190</v>
      </c>
      <c r="H359" s="11" cm="1">
        <f t="array" ref="H359">_xlfn.IFNA(MATCH(1,0/COUNTIF($F359,"*"&amp;H$2&amp;TEXT(ROW($1:$207),"[&gt;1]0;")&amp;"*")),0)</f>
        <v>14</v>
      </c>
      <c r="I359" s="11" cm="1">
        <f t="array" ref="I359">_xlfn.IFNA(MATCH(1,0/COUNTIF($F359,"*"&amp;I$2&amp;TEXT(ROW($1:$207),"[&gt;1]0;")&amp;"*")),0)</f>
        <v>22</v>
      </c>
      <c r="J359" s="11" cm="1">
        <f t="array" ref="J359">_xlfn.IFNA(MATCH(1,0/COUNTIF($F359,"*"&amp;J$2&amp;TEXT(ROW($1:$207),"[&gt;1]0;")&amp;"*")),0)</f>
        <v>0</v>
      </c>
      <c r="K359">
        <f t="shared" si="30"/>
        <v>1.5714285714285714</v>
      </c>
      <c r="L359">
        <f t="shared" si="31"/>
        <v>0</v>
      </c>
      <c r="M359">
        <v>0</v>
      </c>
      <c r="N359">
        <v>1</v>
      </c>
    </row>
    <row r="360" spans="1:14" x14ac:dyDescent="0.2">
      <c r="A360" s="8">
        <v>12</v>
      </c>
      <c r="B360" s="8">
        <v>6</v>
      </c>
      <c r="C360">
        <v>1.1100000000000001</v>
      </c>
      <c r="D360" t="s">
        <v>20</v>
      </c>
      <c r="E360" s="6" t="s">
        <v>432</v>
      </c>
      <c r="F360" t="s">
        <v>263</v>
      </c>
      <c r="G360">
        <v>164</v>
      </c>
      <c r="H360" s="11" cm="1">
        <f t="array" ref="H360">_xlfn.IFNA(MATCH(1,0/COUNTIF($F360,"*"&amp;H$2&amp;TEXT(ROW($1:$207),"[&gt;1]0;")&amp;"*")),0)</f>
        <v>10</v>
      </c>
      <c r="I360" s="11" cm="1">
        <f t="array" ref="I360">_xlfn.IFNA(MATCH(1,0/COUNTIF($F360,"*"&amp;I$2&amp;TEXT(ROW($1:$207),"[&gt;1]0;")&amp;"*")),0)</f>
        <v>12</v>
      </c>
      <c r="J360" s="11" cm="1">
        <f t="array" ref="J360">_xlfn.IFNA(MATCH(1,0/COUNTIF($F360,"*"&amp;J$2&amp;TEXT(ROW($1:$207),"[&gt;1]0;")&amp;"*")),0)</f>
        <v>2</v>
      </c>
      <c r="K360">
        <f t="shared" si="30"/>
        <v>1.2</v>
      </c>
      <c r="L360">
        <f t="shared" si="31"/>
        <v>0.2</v>
      </c>
      <c r="M360">
        <v>0</v>
      </c>
      <c r="N360">
        <v>1</v>
      </c>
    </row>
    <row r="361" spans="1:14" x14ac:dyDescent="0.2">
      <c r="A361" s="8">
        <v>12</v>
      </c>
      <c r="B361" s="8">
        <v>7</v>
      </c>
      <c r="C361">
        <v>0.69</v>
      </c>
      <c r="D361" t="s">
        <v>32</v>
      </c>
      <c r="E361" s="13" t="s">
        <v>388</v>
      </c>
      <c r="F361" t="s">
        <v>374</v>
      </c>
      <c r="G361">
        <v>200</v>
      </c>
      <c r="H361" s="11" cm="1">
        <f t="array" ref="H361">_xlfn.IFNA(MATCH(1,0/COUNTIF($F361,"*"&amp;H$2&amp;TEXT(ROW($1:$207),"[&gt;1]0;")&amp;"*")),0)</f>
        <v>13</v>
      </c>
      <c r="I361" s="11" cm="1">
        <f t="array" ref="I361">_xlfn.IFNA(MATCH(1,0/COUNTIF($F361,"*"&amp;I$2&amp;TEXT(ROW($1:$207),"[&gt;1]0;")&amp;"*")),0)</f>
        <v>28</v>
      </c>
      <c r="J361" s="11" cm="1">
        <f t="array" ref="J361">_xlfn.IFNA(MATCH(1,0/COUNTIF($F361,"*"&amp;J$2&amp;TEXT(ROW($1:$207),"[&gt;1]0;")&amp;"*")),0)</f>
        <v>1</v>
      </c>
      <c r="K361">
        <f t="shared" si="30"/>
        <v>2.1538461538461537</v>
      </c>
      <c r="L361">
        <f t="shared" si="31"/>
        <v>7.6923076923076927E-2</v>
      </c>
      <c r="M361">
        <v>0</v>
      </c>
      <c r="N361">
        <v>0</v>
      </c>
    </row>
    <row r="362" spans="1:14" x14ac:dyDescent="0.2">
      <c r="A362" s="8">
        <v>12</v>
      </c>
      <c r="B362" s="8">
        <v>8</v>
      </c>
      <c r="C362">
        <v>0.91</v>
      </c>
      <c r="D362" t="s">
        <v>54</v>
      </c>
      <c r="E362" s="6" t="s">
        <v>411</v>
      </c>
      <c r="F362" t="s">
        <v>265</v>
      </c>
      <c r="G362">
        <v>168</v>
      </c>
      <c r="H362" s="11" cm="1">
        <f t="array" ref="H362">_xlfn.IFNA(MATCH(1,0/COUNTIF($F362,"*"&amp;H$2&amp;TEXT(ROW($1:$207),"[&gt;1]0;")&amp;"*")),0)</f>
        <v>12</v>
      </c>
      <c r="I362" s="11" cm="1">
        <f t="array" ref="I362">_xlfn.IFNA(MATCH(1,0/COUNTIF($F362,"*"&amp;I$2&amp;TEXT(ROW($1:$207),"[&gt;1]0;")&amp;"*")),0)</f>
        <v>24</v>
      </c>
      <c r="J362" s="11" cm="1">
        <f t="array" ref="J362">_xlfn.IFNA(MATCH(1,0/COUNTIF($F362,"*"&amp;J$2&amp;TEXT(ROW($1:$207),"[&gt;1]0;")&amp;"*")),0)</f>
        <v>0</v>
      </c>
      <c r="K362">
        <f t="shared" si="30"/>
        <v>2</v>
      </c>
      <c r="L362">
        <f t="shared" si="31"/>
        <v>0</v>
      </c>
      <c r="M362">
        <v>0</v>
      </c>
      <c r="N362">
        <v>0</v>
      </c>
    </row>
    <row r="363" spans="1:14" x14ac:dyDescent="0.2">
      <c r="A363" s="8">
        <v>12</v>
      </c>
      <c r="B363" s="8">
        <v>9</v>
      </c>
      <c r="C363">
        <v>0.61</v>
      </c>
      <c r="D363" t="s">
        <v>54</v>
      </c>
      <c r="E363" s="6" t="s">
        <v>411</v>
      </c>
      <c r="F363" t="s">
        <v>265</v>
      </c>
      <c r="G363">
        <v>168</v>
      </c>
      <c r="H363" s="11" cm="1">
        <f t="array" ref="H363">_xlfn.IFNA(MATCH(1,0/COUNTIF($F363,"*"&amp;H$2&amp;TEXT(ROW($1:$207),"[&gt;1]0;")&amp;"*")),0)</f>
        <v>12</v>
      </c>
      <c r="I363" s="11" cm="1">
        <f t="array" ref="I363">_xlfn.IFNA(MATCH(1,0/COUNTIF($F363,"*"&amp;I$2&amp;TEXT(ROW($1:$207),"[&gt;1]0;")&amp;"*")),0)</f>
        <v>24</v>
      </c>
      <c r="J363" s="11" cm="1">
        <f t="array" ref="J363">_xlfn.IFNA(MATCH(1,0/COUNTIF($F363,"*"&amp;J$2&amp;TEXT(ROW($1:$207),"[&gt;1]0;")&amp;"*")),0)</f>
        <v>0</v>
      </c>
      <c r="K363">
        <f t="shared" si="30"/>
        <v>2</v>
      </c>
      <c r="L363">
        <f t="shared" si="31"/>
        <v>0</v>
      </c>
      <c r="M363">
        <v>0</v>
      </c>
      <c r="N363">
        <v>0</v>
      </c>
    </row>
    <row r="364" spans="1:14" x14ac:dyDescent="0.2">
      <c r="A364" s="8">
        <v>12</v>
      </c>
      <c r="B364" s="8">
        <v>10</v>
      </c>
      <c r="C364">
        <v>0.38</v>
      </c>
      <c r="D364" t="s">
        <v>105</v>
      </c>
      <c r="E364" s="14"/>
      <c r="F364" t="s">
        <v>373</v>
      </c>
      <c r="G364">
        <v>144</v>
      </c>
      <c r="H364" s="11" cm="1">
        <f t="array" ref="H364">_xlfn.IFNA(MATCH(1,0/COUNTIF($F364,"*"&amp;H$2&amp;TEXT(ROW($1:$207),"[&gt;1]0;")&amp;"*")),0)</f>
        <v>6</v>
      </c>
      <c r="I364" s="11" cm="1">
        <f t="array" ref="I364">_xlfn.IFNA(MATCH(1,0/COUNTIF($F364,"*"&amp;I$2&amp;TEXT(ROW($1:$207),"[&gt;1]0;")&amp;"*")),0)</f>
        <v>8</v>
      </c>
      <c r="J364" s="11" cm="1">
        <f t="array" ref="J364">_xlfn.IFNA(MATCH(1,0/COUNTIF($F364,"*"&amp;J$2&amp;TEXT(ROW($1:$207),"[&gt;1]0;")&amp;"*")),0)</f>
        <v>4</v>
      </c>
      <c r="K364">
        <f t="shared" si="30"/>
        <v>1.3333333333333333</v>
      </c>
      <c r="L364">
        <f t="shared" si="31"/>
        <v>0.66666666666666663</v>
      </c>
      <c r="M364">
        <v>1</v>
      </c>
      <c r="N364">
        <v>0</v>
      </c>
    </row>
    <row r="365" spans="1:14" x14ac:dyDescent="0.2">
      <c r="A365" s="8">
        <v>12</v>
      </c>
      <c r="B365" s="8">
        <v>11</v>
      </c>
      <c r="C365">
        <v>1.64</v>
      </c>
      <c r="D365" t="s">
        <v>25</v>
      </c>
      <c r="E365" s="6" t="s">
        <v>536</v>
      </c>
      <c r="F365" t="s">
        <v>266</v>
      </c>
      <c r="G365">
        <v>226</v>
      </c>
      <c r="H365" s="11" cm="1">
        <f t="array" ref="H365">_xlfn.IFNA(MATCH(1,0/COUNTIF($F365,"*"&amp;H$2&amp;TEXT(ROW($1:$207),"[&gt;1]0;")&amp;"*")),0)</f>
        <v>16</v>
      </c>
      <c r="I365" s="11" cm="1">
        <f t="array" ref="I365">_xlfn.IFNA(MATCH(1,0/COUNTIF($F365,"*"&amp;I$2&amp;TEXT(ROW($1:$207),"[&gt;1]0;")&amp;"*")),0)</f>
        <v>34</v>
      </c>
      <c r="J365" s="11" cm="1">
        <f t="array" ref="J365">_xlfn.IFNA(MATCH(1,0/COUNTIF($F365,"*"&amp;J$2&amp;TEXT(ROW($1:$207),"[&gt;1]0;")&amp;"*")),0)</f>
        <v>0</v>
      </c>
      <c r="K365">
        <f t="shared" si="30"/>
        <v>2.125</v>
      </c>
      <c r="L365">
        <f t="shared" si="31"/>
        <v>0</v>
      </c>
      <c r="M365">
        <v>0</v>
      </c>
      <c r="N365">
        <v>0</v>
      </c>
    </row>
    <row r="366" spans="1:14" x14ac:dyDescent="0.2">
      <c r="A366" s="8">
        <v>12</v>
      </c>
      <c r="B366" s="8">
        <v>12</v>
      </c>
      <c r="C366">
        <v>1.1399999999999999</v>
      </c>
      <c r="D366" t="s">
        <v>80</v>
      </c>
      <c r="E366" s="6" t="s">
        <v>600</v>
      </c>
      <c r="F366" t="s">
        <v>599</v>
      </c>
      <c r="G366" s="11">
        <v>152</v>
      </c>
      <c r="H366" s="11" cm="1">
        <f t="array" ref="H366">_xlfn.IFNA(MATCH(1,0/COUNTIF($F366,"*"&amp;H$2&amp;TEXT(ROW($1:$207),"[&gt;1]0;")&amp;"*")),0)</f>
        <v>8</v>
      </c>
      <c r="I366" s="11" cm="1">
        <f t="array" ref="I366">_xlfn.IFNA(MATCH(1,0/COUNTIF($F366,"*"&amp;I$2&amp;TEXT(ROW($1:$207),"[&gt;1]0;")&amp;"*")),0)</f>
        <v>8</v>
      </c>
      <c r="J366">
        <f>H366/G366</f>
        <v>5.2631578947368418E-2</v>
      </c>
      <c r="K366">
        <f>I366/G366</f>
        <v>5.2631578947368418E-2</v>
      </c>
      <c r="L366">
        <f t="shared" si="31"/>
        <v>6.5789473684210523E-3</v>
      </c>
      <c r="M366">
        <v>0</v>
      </c>
      <c r="N366">
        <v>1</v>
      </c>
    </row>
    <row r="367" spans="1:14" x14ac:dyDescent="0.2">
      <c r="A367" s="8">
        <v>12</v>
      </c>
      <c r="B367" s="8">
        <v>13</v>
      </c>
      <c r="C367">
        <v>1.95</v>
      </c>
      <c r="D367" t="s">
        <v>55</v>
      </c>
      <c r="E367" s="6" t="s">
        <v>478</v>
      </c>
      <c r="F367" t="s">
        <v>267</v>
      </c>
      <c r="G367">
        <v>519</v>
      </c>
      <c r="H367" s="11" cm="1">
        <f t="array" ref="H367">_xlfn.IFNA(MATCH(1,0/COUNTIF($F367,"*"&amp;H$2&amp;TEXT(ROW($1:$207),"[&gt;1]0;")&amp;"*")),0)</f>
        <v>14</v>
      </c>
      <c r="I367" s="11" cm="1">
        <f t="array" ref="I367">_xlfn.IFNA(MATCH(1,0/COUNTIF($F367,"*"&amp;I$2&amp;TEXT(ROW($1:$207),"[&gt;1]0;")&amp;"*")),0)</f>
        <v>42</v>
      </c>
      <c r="J367" s="11" cm="1">
        <f t="array" ref="J367">_xlfn.IFNA(MATCH(1,0/COUNTIF($F367,"*"&amp;J$2&amp;TEXT(ROW($1:$207),"[&gt;1]0;")&amp;"*")),0)</f>
        <v>7</v>
      </c>
      <c r="K367">
        <f>I367/H367</f>
        <v>3</v>
      </c>
      <c r="L367">
        <f t="shared" si="31"/>
        <v>0.5</v>
      </c>
      <c r="M367">
        <v>0</v>
      </c>
      <c r="N367">
        <v>0</v>
      </c>
    </row>
    <row r="368" spans="1:14" x14ac:dyDescent="0.2">
      <c r="A368" s="8">
        <v>12</v>
      </c>
      <c r="B368" s="8">
        <v>14</v>
      </c>
      <c r="C368">
        <v>0.87</v>
      </c>
      <c r="D368" t="s">
        <v>31</v>
      </c>
      <c r="E368" s="6" t="s">
        <v>418</v>
      </c>
      <c r="F368" t="s">
        <v>269</v>
      </c>
      <c r="G368">
        <v>206</v>
      </c>
      <c r="H368" s="11" cm="1">
        <f t="array" ref="H368">_xlfn.IFNA(MATCH(1,0/COUNTIF($F368,"*"&amp;H$2&amp;TEXT(ROW($1:$207),"[&gt;1]0;")&amp;"*")),0)</f>
        <v>14</v>
      </c>
      <c r="I368" s="11" cm="1">
        <f t="array" ref="I368">_xlfn.IFNA(MATCH(1,0/COUNTIF($F368,"*"&amp;I$2&amp;TEXT(ROW($1:$207),"[&gt;1]0;")&amp;"*")),0)</f>
        <v>22</v>
      </c>
      <c r="J368" s="11" cm="1">
        <f t="array" ref="J368">_xlfn.IFNA(MATCH(1,0/COUNTIF($F368,"*"&amp;J$2&amp;TEXT(ROW($1:$207),"[&gt;1]0;")&amp;"*")),0)</f>
        <v>1</v>
      </c>
      <c r="K368">
        <f>I368/H368</f>
        <v>1.5714285714285714</v>
      </c>
      <c r="L368">
        <f t="shared" si="31"/>
        <v>7.1428571428571425E-2</v>
      </c>
      <c r="M368">
        <v>0</v>
      </c>
      <c r="N368">
        <v>1</v>
      </c>
    </row>
    <row r="369" spans="1:14" x14ac:dyDescent="0.2">
      <c r="A369" s="8">
        <v>12</v>
      </c>
      <c r="B369" s="8">
        <v>15</v>
      </c>
      <c r="C369">
        <v>2.7</v>
      </c>
      <c r="D369" t="s">
        <v>128</v>
      </c>
      <c r="E369" s="6" t="s">
        <v>435</v>
      </c>
      <c r="F369" t="s">
        <v>434</v>
      </c>
      <c r="G369">
        <v>172</v>
      </c>
      <c r="H369" s="11" cm="1">
        <f t="array" ref="H369">_xlfn.IFNA(MATCH(1,0/COUNTIF($F369,"*"&amp;H$2&amp;TEXT(ROW($1:$207),"[&gt;1]0;")&amp;"*")),0)</f>
        <v>11</v>
      </c>
      <c r="I369" s="11" cm="1">
        <f t="array" ref="I369">_xlfn.IFNA(MATCH(1,0/COUNTIF($F369,"*"&amp;I$2&amp;TEXT(ROW($1:$207),"[&gt;1]0;")&amp;"*")),0)</f>
        <v>24</v>
      </c>
      <c r="J369" s="11" cm="1">
        <f t="array" ref="J369">_xlfn.IFNA(MATCH(1,0/COUNTIF($F369,"*"&amp;J$2&amp;TEXT(ROW($1:$207),"[&gt;1]0;")&amp;"*")),0)</f>
        <v>1</v>
      </c>
      <c r="K369">
        <f>I369/H369</f>
        <v>2.1818181818181817</v>
      </c>
      <c r="L369">
        <f t="shared" si="31"/>
        <v>9.0909090909090912E-2</v>
      </c>
      <c r="M369">
        <v>0</v>
      </c>
      <c r="N369">
        <v>0</v>
      </c>
    </row>
    <row r="370" spans="1:14" x14ac:dyDescent="0.2">
      <c r="A370" s="8">
        <v>12</v>
      </c>
      <c r="B370" s="8">
        <v>16</v>
      </c>
      <c r="C370">
        <v>0.57999999999999996</v>
      </c>
      <c r="D370" t="s">
        <v>37</v>
      </c>
      <c r="E370" s="6" t="s">
        <v>586</v>
      </c>
      <c r="F370" t="s">
        <v>273</v>
      </c>
      <c r="G370" s="11">
        <v>198</v>
      </c>
      <c r="H370" s="11" cm="1">
        <f t="array" ref="H370">_xlfn.IFNA(MATCH(1,0/COUNTIF($F370,"*"&amp;H$2&amp;TEXT(ROW($1:$207),"[&gt;1]0;")&amp;"*")),0)</f>
        <v>14</v>
      </c>
      <c r="I370" s="11" cm="1">
        <f t="array" ref="I370">_xlfn.IFNA(MATCH(1,0/COUNTIF($F370,"*"&amp;I$2&amp;TEXT(ROW($1:$207),"[&gt;1]0;")&amp;"*")),0)</f>
        <v>30</v>
      </c>
      <c r="J370">
        <f>H370/G370</f>
        <v>7.0707070707070704E-2</v>
      </c>
      <c r="K370">
        <f>I370/G370</f>
        <v>0.15151515151515152</v>
      </c>
      <c r="L370">
        <f t="shared" si="31"/>
        <v>5.0505050505050501E-3</v>
      </c>
      <c r="M370">
        <v>0</v>
      </c>
      <c r="N370">
        <v>0</v>
      </c>
    </row>
    <row r="371" spans="1:14" x14ac:dyDescent="0.2">
      <c r="A371" s="8">
        <v>12</v>
      </c>
      <c r="B371" s="8">
        <v>17</v>
      </c>
      <c r="C371">
        <v>3.72</v>
      </c>
      <c r="D371" t="s">
        <v>61</v>
      </c>
      <c r="E371" s="6" t="s">
        <v>488</v>
      </c>
      <c r="F371" t="s">
        <v>274</v>
      </c>
      <c r="G371">
        <v>593</v>
      </c>
      <c r="H371" s="11" cm="1">
        <f t="array" ref="H371">_xlfn.IFNA(MATCH(1,0/COUNTIF($F371,"*"&amp;H$2&amp;TEXT(ROW($1:$207),"[&gt;1]0;")&amp;"*")),0)</f>
        <v>16</v>
      </c>
      <c r="I371" s="11" cm="1">
        <f t="array" ref="I371">_xlfn.IFNA(MATCH(1,0/COUNTIF($F371,"*"&amp;I$2&amp;TEXT(ROW($1:$207),"[&gt;1]0;")&amp;"*")),0)</f>
        <v>48</v>
      </c>
      <c r="J371" s="11" cm="1">
        <f t="array" ref="J371">_xlfn.IFNA(MATCH(1,0/COUNTIF($F371,"*"&amp;J$2&amp;TEXT(ROW($1:$207),"[&gt;1]0;")&amp;"*")),0)</f>
        <v>8</v>
      </c>
      <c r="K371">
        <f>I371/H371</f>
        <v>3</v>
      </c>
      <c r="L371">
        <f t="shared" si="31"/>
        <v>0.5</v>
      </c>
      <c r="M371">
        <v>0</v>
      </c>
      <c r="N371">
        <v>0</v>
      </c>
    </row>
    <row r="372" spans="1:14" x14ac:dyDescent="0.2">
      <c r="A372" s="8">
        <v>12</v>
      </c>
      <c r="B372" s="8">
        <v>18</v>
      </c>
      <c r="C372">
        <v>4.08</v>
      </c>
      <c r="D372" t="s">
        <v>65</v>
      </c>
      <c r="E372" s="6" t="s">
        <v>487</v>
      </c>
      <c r="F372" t="s">
        <v>278</v>
      </c>
      <c r="G372">
        <v>667</v>
      </c>
      <c r="H372" s="11" cm="1">
        <f t="array" ref="H372">_xlfn.IFNA(MATCH(1,0/COUNTIF($F372,"*"&amp;H$2&amp;TEXT(ROW($1:$207),"[&gt;1]0;")&amp;"*")),0)</f>
        <v>18</v>
      </c>
      <c r="I372" s="11" cm="1">
        <f t="array" ref="I372">_xlfn.IFNA(MATCH(1,0/COUNTIF($F372,"*"&amp;I$2&amp;TEXT(ROW($1:$207),"[&gt;1]0;")&amp;"*")),0)</f>
        <v>54</v>
      </c>
      <c r="J372" s="11" cm="1">
        <f t="array" ref="J372">_xlfn.IFNA(MATCH(1,0/COUNTIF($F372,"*"&amp;J$2&amp;TEXT(ROW($1:$207),"[&gt;1]0;")&amp;"*")),0)</f>
        <v>9</v>
      </c>
      <c r="K372">
        <f>I372/H372</f>
        <v>3</v>
      </c>
      <c r="L372">
        <f t="shared" si="31"/>
        <v>0.5</v>
      </c>
      <c r="M372">
        <v>0</v>
      </c>
      <c r="N372">
        <v>0</v>
      </c>
    </row>
    <row r="373" spans="1:14" x14ac:dyDescent="0.2">
      <c r="A373" s="8">
        <v>12</v>
      </c>
      <c r="B373" s="8">
        <v>19</v>
      </c>
      <c r="C373">
        <v>4.18</v>
      </c>
      <c r="D373" t="s">
        <v>291</v>
      </c>
      <c r="E373" s="6" t="s">
        <v>552</v>
      </c>
      <c r="F373" t="s">
        <v>279</v>
      </c>
      <c r="G373" s="11">
        <v>579</v>
      </c>
      <c r="H373" s="11" cm="1">
        <f t="array" ref="H373">_xlfn.IFNA(MATCH(1,0/COUNTIF($F373,"*"&amp;H$2&amp;TEXT(ROW($1:$207),"[&gt;1]0;")&amp;"*")),0)</f>
        <v>16</v>
      </c>
      <c r="I373" s="11" cm="1">
        <f t="array" ref="I373">_xlfn.IFNA(MATCH(1,0/COUNTIF($F373,"*"&amp;I$2&amp;TEXT(ROW($1:$207),"[&gt;1]0;")&amp;"*")),0)</f>
        <v>50</v>
      </c>
      <c r="J373">
        <f>H373/G373</f>
        <v>2.7633851468048358E-2</v>
      </c>
      <c r="K373">
        <f>I373/G373</f>
        <v>8.6355785837651119E-2</v>
      </c>
      <c r="L373">
        <f t="shared" si="31"/>
        <v>1.7271157167530224E-3</v>
      </c>
      <c r="M373">
        <v>0</v>
      </c>
      <c r="N373">
        <v>0</v>
      </c>
    </row>
    <row r="374" spans="1:14" x14ac:dyDescent="0.2">
      <c r="A374" s="8">
        <v>12</v>
      </c>
      <c r="B374" s="8">
        <v>20</v>
      </c>
      <c r="C374">
        <v>4.63</v>
      </c>
      <c r="D374" t="s">
        <v>61</v>
      </c>
      <c r="E374" s="6" t="s">
        <v>488</v>
      </c>
      <c r="F374" t="s">
        <v>274</v>
      </c>
      <c r="G374">
        <v>593</v>
      </c>
      <c r="H374" s="11" cm="1">
        <f t="array" ref="H374">_xlfn.IFNA(MATCH(1,0/COUNTIF($F374,"*"&amp;H$2&amp;TEXT(ROW($1:$207),"[&gt;1]0;")&amp;"*")),0)</f>
        <v>16</v>
      </c>
      <c r="I374" s="11" cm="1">
        <f t="array" ref="I374">_xlfn.IFNA(MATCH(1,0/COUNTIF($F374,"*"&amp;I$2&amp;TEXT(ROW($1:$207),"[&gt;1]0;")&amp;"*")),0)</f>
        <v>48</v>
      </c>
      <c r="J374" s="11" cm="1">
        <f t="array" ref="J374">_xlfn.IFNA(MATCH(1,0/COUNTIF($F374,"*"&amp;J$2&amp;TEXT(ROW($1:$207),"[&gt;1]0;")&amp;"*")),0)</f>
        <v>8</v>
      </c>
      <c r="K374">
        <f>I374/H374</f>
        <v>3</v>
      </c>
      <c r="L374">
        <f t="shared" si="31"/>
        <v>0.5</v>
      </c>
      <c r="M374">
        <v>0</v>
      </c>
      <c r="N374">
        <v>0</v>
      </c>
    </row>
    <row r="375" spans="1:14" x14ac:dyDescent="0.2">
      <c r="A375" s="8">
        <v>12</v>
      </c>
      <c r="B375" s="8">
        <v>21</v>
      </c>
      <c r="C375">
        <v>5.76</v>
      </c>
      <c r="D375" t="s">
        <v>65</v>
      </c>
      <c r="E375" s="6" t="s">
        <v>487</v>
      </c>
      <c r="F375" t="s">
        <v>278</v>
      </c>
      <c r="G375">
        <v>667</v>
      </c>
      <c r="H375" s="11" cm="1">
        <f t="array" ref="H375">_xlfn.IFNA(MATCH(1,0/COUNTIF($F375,"*"&amp;H$2&amp;TEXT(ROW($1:$207),"[&gt;1]0;")&amp;"*")),0)</f>
        <v>18</v>
      </c>
      <c r="I375" s="11" cm="1">
        <f t="array" ref="I375">_xlfn.IFNA(MATCH(1,0/COUNTIF($F375,"*"&amp;I$2&amp;TEXT(ROW($1:$207),"[&gt;1]0;")&amp;"*")),0)</f>
        <v>54</v>
      </c>
      <c r="J375" s="11" cm="1">
        <f t="array" ref="J375">_xlfn.IFNA(MATCH(1,0/COUNTIF($F375,"*"&amp;J$2&amp;TEXT(ROW($1:$207),"[&gt;1]0;")&amp;"*")),0)</f>
        <v>9</v>
      </c>
      <c r="K375">
        <f>I375/H375</f>
        <v>3</v>
      </c>
      <c r="L375">
        <f t="shared" si="31"/>
        <v>0.5</v>
      </c>
      <c r="M375">
        <v>0</v>
      </c>
      <c r="N375">
        <v>0</v>
      </c>
    </row>
    <row r="376" spans="1:14" x14ac:dyDescent="0.2">
      <c r="A376" s="8">
        <v>12</v>
      </c>
      <c r="B376" s="8">
        <v>22</v>
      </c>
      <c r="C376">
        <v>0.45</v>
      </c>
      <c r="D376" t="s">
        <v>129</v>
      </c>
      <c r="E376" s="6" t="s">
        <v>535</v>
      </c>
      <c r="F376" t="s">
        <v>534</v>
      </c>
      <c r="G376">
        <v>255</v>
      </c>
      <c r="H376" s="11" cm="1">
        <f t="array" ref="H376">_xlfn.IFNA(MATCH(1,0/COUNTIF($F376,"*"&amp;H$2&amp;TEXT(ROW($1:$207),"[&gt;1]0;")&amp;"*")),0)</f>
        <v>16</v>
      </c>
      <c r="I376" s="11" cm="1">
        <f t="array" ref="I376">_xlfn.IFNA(MATCH(1,0/COUNTIF($F376,"*"&amp;I$2&amp;TEXT(ROW($1:$207),"[&gt;1]0;")&amp;"*")),0)</f>
        <v>33</v>
      </c>
      <c r="J376" s="11" cm="1">
        <f t="array" ref="J376">_xlfn.IFNA(MATCH(1,0/COUNTIF($F376,"*"&amp;J$2&amp;TEXT(ROW($1:$207),"[&gt;1]0;")&amp;"*")),0)</f>
        <v>1</v>
      </c>
      <c r="K376">
        <f>I376/H376</f>
        <v>2.0625</v>
      </c>
      <c r="L376">
        <f t="shared" si="31"/>
        <v>6.25E-2</v>
      </c>
      <c r="M376">
        <v>0</v>
      </c>
      <c r="N376">
        <v>0</v>
      </c>
    </row>
    <row r="377" spans="1:14" x14ac:dyDescent="0.2">
      <c r="A377" s="8">
        <v>12</v>
      </c>
      <c r="B377" s="8">
        <v>23</v>
      </c>
      <c r="C377">
        <v>7.01</v>
      </c>
      <c r="D377" t="s">
        <v>65</v>
      </c>
      <c r="E377" s="6" t="s">
        <v>487</v>
      </c>
      <c r="F377" t="s">
        <v>278</v>
      </c>
      <c r="G377">
        <v>667</v>
      </c>
      <c r="H377" s="11" cm="1">
        <f t="array" ref="H377">_xlfn.IFNA(MATCH(1,0/COUNTIF($F377,"*"&amp;H$2&amp;TEXT(ROW($1:$207),"[&gt;1]0;")&amp;"*")),0)</f>
        <v>18</v>
      </c>
      <c r="I377" s="11" cm="1">
        <f t="array" ref="I377">_xlfn.IFNA(MATCH(1,0/COUNTIF($F377,"*"&amp;I$2&amp;TEXT(ROW($1:$207),"[&gt;1]0;")&amp;"*")),0)</f>
        <v>54</v>
      </c>
      <c r="J377" s="11" cm="1">
        <f t="array" ref="J377">_xlfn.IFNA(MATCH(1,0/COUNTIF($F377,"*"&amp;J$2&amp;TEXT(ROW($1:$207),"[&gt;1]0;")&amp;"*")),0)</f>
        <v>9</v>
      </c>
      <c r="K377">
        <f>I377/H377</f>
        <v>3</v>
      </c>
      <c r="L377">
        <f t="shared" si="31"/>
        <v>0.5</v>
      </c>
      <c r="M377">
        <v>0</v>
      </c>
      <c r="N377">
        <v>0</v>
      </c>
    </row>
    <row r="378" spans="1:14" x14ac:dyDescent="0.2">
      <c r="A378" s="8">
        <v>12</v>
      </c>
      <c r="B378" s="8">
        <v>24</v>
      </c>
      <c r="C378">
        <v>3.34</v>
      </c>
      <c r="D378" t="s">
        <v>101</v>
      </c>
      <c r="E378" s="6" t="s">
        <v>555</v>
      </c>
      <c r="F378" t="s">
        <v>554</v>
      </c>
      <c r="G378" s="11">
        <v>253</v>
      </c>
      <c r="H378" s="11" cm="1">
        <f t="array" ref="H378">_xlfn.IFNA(MATCH(1,0/COUNTIF($F378,"*"&amp;H$2&amp;TEXT(ROW($1:$207),"[&gt;1]0;")&amp;"*")),0)</f>
        <v>16</v>
      </c>
      <c r="I378" s="11" cm="1">
        <f t="array" ref="I378">_xlfn.IFNA(MATCH(1,0/COUNTIF($F378,"*"&amp;I$2&amp;TEXT(ROW($1:$207),"[&gt;1]0;")&amp;"*")),0)</f>
        <v>31</v>
      </c>
      <c r="J378">
        <f>H378/G378</f>
        <v>6.3241106719367585E-2</v>
      </c>
      <c r="K378">
        <f>I378/G378</f>
        <v>0.1225296442687747</v>
      </c>
      <c r="L378">
        <f t="shared" si="31"/>
        <v>3.952569169960474E-3</v>
      </c>
      <c r="M378">
        <v>0</v>
      </c>
      <c r="N378">
        <v>0</v>
      </c>
    </row>
    <row r="379" spans="1:14" x14ac:dyDescent="0.2">
      <c r="A379" s="8">
        <v>12</v>
      </c>
      <c r="B379" s="8">
        <v>25</v>
      </c>
      <c r="C379">
        <v>6.22</v>
      </c>
      <c r="D379" t="s">
        <v>65</v>
      </c>
      <c r="E379" s="6" t="s">
        <v>487</v>
      </c>
      <c r="F379" t="s">
        <v>278</v>
      </c>
      <c r="G379">
        <v>667</v>
      </c>
      <c r="H379" s="11" cm="1">
        <f t="array" ref="H379">_xlfn.IFNA(MATCH(1,0/COUNTIF($F379,"*"&amp;H$2&amp;TEXT(ROW($1:$207),"[&gt;1]0;")&amp;"*")),0)</f>
        <v>18</v>
      </c>
      <c r="I379" s="11" cm="1">
        <f t="array" ref="I379">_xlfn.IFNA(MATCH(1,0/COUNTIF($F379,"*"&amp;I$2&amp;TEXT(ROW($1:$207),"[&gt;1]0;")&amp;"*")),0)</f>
        <v>54</v>
      </c>
      <c r="J379" s="11" cm="1">
        <f t="array" ref="J379">_xlfn.IFNA(MATCH(1,0/COUNTIF($F379,"*"&amp;J$2&amp;TEXT(ROW($1:$207),"[&gt;1]0;")&amp;"*")),0)</f>
        <v>9</v>
      </c>
      <c r="K379">
        <f>I379/H379</f>
        <v>3</v>
      </c>
      <c r="L379">
        <f t="shared" si="31"/>
        <v>0.5</v>
      </c>
      <c r="M379">
        <v>0</v>
      </c>
      <c r="N379">
        <v>0</v>
      </c>
    </row>
    <row r="380" spans="1:14" x14ac:dyDescent="0.2">
      <c r="A380" s="8">
        <v>12</v>
      </c>
      <c r="B380" s="8">
        <v>26</v>
      </c>
      <c r="C380">
        <v>9.4</v>
      </c>
      <c r="D380" t="s">
        <v>65</v>
      </c>
      <c r="E380" s="6" t="s">
        <v>487</v>
      </c>
      <c r="F380" t="s">
        <v>278</v>
      </c>
      <c r="G380">
        <v>667</v>
      </c>
      <c r="H380" s="11" cm="1">
        <f t="array" ref="H380">_xlfn.IFNA(MATCH(1,0/COUNTIF($F380,"*"&amp;H$2&amp;TEXT(ROW($1:$207),"[&gt;1]0;")&amp;"*")),0)</f>
        <v>18</v>
      </c>
      <c r="I380" s="11" cm="1">
        <f t="array" ref="I380">_xlfn.IFNA(MATCH(1,0/COUNTIF($F380,"*"&amp;I$2&amp;TEXT(ROW($1:$207),"[&gt;1]0;")&amp;"*")),0)</f>
        <v>54</v>
      </c>
      <c r="J380" s="11" cm="1">
        <f t="array" ref="J380">_xlfn.IFNA(MATCH(1,0/COUNTIF($F380,"*"&amp;J$2&amp;TEXT(ROW($1:$207),"[&gt;1]0;")&amp;"*")),0)</f>
        <v>9</v>
      </c>
      <c r="K380">
        <f>I380/H380</f>
        <v>3</v>
      </c>
      <c r="L380">
        <f t="shared" si="31"/>
        <v>0.5</v>
      </c>
      <c r="M380">
        <v>0</v>
      </c>
      <c r="N380">
        <v>0</v>
      </c>
    </row>
    <row r="381" spans="1:14" x14ac:dyDescent="0.2">
      <c r="A381" s="8">
        <v>12</v>
      </c>
      <c r="B381" s="8">
        <v>27</v>
      </c>
      <c r="C381">
        <v>7.11</v>
      </c>
      <c r="D381" t="s">
        <v>89</v>
      </c>
      <c r="E381" s="6" t="s">
        <v>583</v>
      </c>
      <c r="F381" t="s">
        <v>582</v>
      </c>
      <c r="G381" s="11">
        <v>890</v>
      </c>
      <c r="H381" s="11" cm="1">
        <f t="array" ref="H381">_xlfn.IFNA(MATCH(1,0/COUNTIF($F381,"*"&amp;H$2&amp;TEXT(ROW($1:$207),"[&gt;1]0;")&amp;"*")),0)</f>
        <v>24</v>
      </c>
      <c r="I381" s="11" cm="1">
        <f t="array" ref="I381">_xlfn.IFNA(MATCH(1,0/COUNTIF($F381,"*"&amp;I$2&amp;TEXT(ROW($1:$207),"[&gt;1]0;")&amp;"*")),0)</f>
        <v>72</v>
      </c>
      <c r="J381">
        <f>H381/G381</f>
        <v>2.6966292134831461E-2</v>
      </c>
      <c r="K381">
        <f>I381/G381</f>
        <v>8.0898876404494377E-2</v>
      </c>
      <c r="L381">
        <f t="shared" si="31"/>
        <v>1.1235955056179776E-3</v>
      </c>
      <c r="M381">
        <v>0</v>
      </c>
      <c r="N381">
        <v>0</v>
      </c>
    </row>
    <row r="382" spans="1:14" x14ac:dyDescent="0.2">
      <c r="A382" s="8">
        <v>12</v>
      </c>
      <c r="B382" s="8">
        <v>28</v>
      </c>
      <c r="C382">
        <v>10.59</v>
      </c>
      <c r="D382" t="s">
        <v>65</v>
      </c>
      <c r="E382" s="6" t="s">
        <v>487</v>
      </c>
      <c r="F382" t="s">
        <v>278</v>
      </c>
      <c r="G382">
        <v>667</v>
      </c>
      <c r="H382" s="11" cm="1">
        <f t="array" ref="H382">_xlfn.IFNA(MATCH(1,0/COUNTIF($F382,"*"&amp;H$2&amp;TEXT(ROW($1:$207),"[&gt;1]0;")&amp;"*")),0)</f>
        <v>18</v>
      </c>
      <c r="I382" s="11" cm="1">
        <f t="array" ref="I382">_xlfn.IFNA(MATCH(1,0/COUNTIF($F382,"*"&amp;I$2&amp;TEXT(ROW($1:$207),"[&gt;1]0;")&amp;"*")),0)</f>
        <v>54</v>
      </c>
      <c r="J382" s="11" cm="1">
        <f t="array" ref="J382">_xlfn.IFNA(MATCH(1,0/COUNTIF($F382,"*"&amp;J$2&amp;TEXT(ROW($1:$207),"[&gt;1]0;")&amp;"*")),0)</f>
        <v>9</v>
      </c>
      <c r="K382">
        <f>I382/H382</f>
        <v>3</v>
      </c>
      <c r="L382">
        <f t="shared" si="31"/>
        <v>0.5</v>
      </c>
      <c r="M382">
        <v>0</v>
      </c>
      <c r="N382">
        <v>0</v>
      </c>
    </row>
    <row r="383" spans="1:14" x14ac:dyDescent="0.2">
      <c r="A383" s="8">
        <v>12</v>
      </c>
      <c r="B383" s="8">
        <v>29</v>
      </c>
      <c r="C383">
        <v>10.27</v>
      </c>
      <c r="D383" t="s">
        <v>65</v>
      </c>
      <c r="E383" s="6" t="s">
        <v>487</v>
      </c>
      <c r="F383" t="s">
        <v>278</v>
      </c>
      <c r="G383">
        <v>667</v>
      </c>
      <c r="H383" s="11" cm="1">
        <f t="array" ref="H383">_xlfn.IFNA(MATCH(1,0/COUNTIF($F383,"*"&amp;H$2&amp;TEXT(ROW($1:$207),"[&gt;1]0;")&amp;"*")),0)</f>
        <v>18</v>
      </c>
      <c r="I383" s="11" cm="1">
        <f t="array" ref="I383">_xlfn.IFNA(MATCH(1,0/COUNTIF($F383,"*"&amp;I$2&amp;TEXT(ROW($1:$207),"[&gt;1]0;")&amp;"*")),0)</f>
        <v>54</v>
      </c>
      <c r="J383" s="11" cm="1">
        <f t="array" ref="J383">_xlfn.IFNA(MATCH(1,0/COUNTIF($F383,"*"&amp;J$2&amp;TEXT(ROW($1:$207),"[&gt;1]0;")&amp;"*")),0)</f>
        <v>9</v>
      </c>
      <c r="K383">
        <f>I383/H383</f>
        <v>3</v>
      </c>
      <c r="L383">
        <f t="shared" si="31"/>
        <v>0.5</v>
      </c>
      <c r="M383">
        <v>0</v>
      </c>
      <c r="N383">
        <v>0</v>
      </c>
    </row>
    <row r="384" spans="1:14" x14ac:dyDescent="0.2">
      <c r="A384" s="8">
        <v>12</v>
      </c>
      <c r="B384" s="8">
        <v>30</v>
      </c>
      <c r="C384">
        <v>4.0199999999999996</v>
      </c>
      <c r="D384" t="s">
        <v>65</v>
      </c>
      <c r="E384" s="6" t="s">
        <v>487</v>
      </c>
      <c r="F384" t="s">
        <v>278</v>
      </c>
      <c r="G384">
        <v>667</v>
      </c>
      <c r="H384" s="11" cm="1">
        <f t="array" ref="H384">_xlfn.IFNA(MATCH(1,0/COUNTIF($F384,"*"&amp;H$2&amp;TEXT(ROW($1:$207),"[&gt;1]0;")&amp;"*")),0)</f>
        <v>18</v>
      </c>
      <c r="I384" s="11" cm="1">
        <f t="array" ref="I384">_xlfn.IFNA(MATCH(1,0/COUNTIF($F384,"*"&amp;I$2&amp;TEXT(ROW($1:$207),"[&gt;1]0;")&amp;"*")),0)</f>
        <v>54</v>
      </c>
      <c r="J384" s="11" cm="1">
        <f t="array" ref="J384">_xlfn.IFNA(MATCH(1,0/COUNTIF($F384,"*"&amp;J$2&amp;TEXT(ROW($1:$207),"[&gt;1]0;")&amp;"*")),0)</f>
        <v>9</v>
      </c>
      <c r="K384">
        <f>I384/H384</f>
        <v>3</v>
      </c>
      <c r="L384">
        <f t="shared" si="31"/>
        <v>0.5</v>
      </c>
      <c r="M384">
        <v>0</v>
      </c>
      <c r="N384">
        <v>0</v>
      </c>
    </row>
    <row r="386" spans="1:14" x14ac:dyDescent="0.2">
      <c r="A386" s="8">
        <v>13</v>
      </c>
      <c r="B386" s="9" t="s">
        <v>12</v>
      </c>
      <c r="C386" t="s">
        <v>13</v>
      </c>
      <c r="D386" t="s">
        <v>67</v>
      </c>
      <c r="E386" s="6" t="s">
        <v>376</v>
      </c>
      <c r="F386" t="s">
        <v>68</v>
      </c>
      <c r="G386" t="s">
        <v>69</v>
      </c>
      <c r="H386" t="s">
        <v>364</v>
      </c>
      <c r="I386" t="s">
        <v>365</v>
      </c>
      <c r="J386" t="s">
        <v>366</v>
      </c>
      <c r="K386" t="s">
        <v>71</v>
      </c>
      <c r="L386" t="s">
        <v>72</v>
      </c>
      <c r="M386" t="s">
        <v>360</v>
      </c>
      <c r="N386" t="s">
        <v>73</v>
      </c>
    </row>
    <row r="387" spans="1:14" x14ac:dyDescent="0.2">
      <c r="A387" s="8">
        <v>13</v>
      </c>
      <c r="B387" s="8">
        <v>1</v>
      </c>
      <c r="C387">
        <v>1</v>
      </c>
      <c r="D387" t="s">
        <v>14</v>
      </c>
      <c r="E387" s="6" t="s">
        <v>507</v>
      </c>
      <c r="F387" t="s">
        <v>260</v>
      </c>
      <c r="G387">
        <v>170</v>
      </c>
      <c r="H387" s="11" cm="1">
        <f t="array" ref="H387">_xlfn.IFNA(MATCH(1,0/COUNTIF($F387,"*"&amp;H$2&amp;TEXT(ROW($1:$207),"[&gt;1]0;")&amp;"*")),0)</f>
        <v>12</v>
      </c>
      <c r="I387" s="11" cm="1">
        <f t="array" ref="I387">_xlfn.IFNA(MATCH(1,0/COUNTIF($F387,"*"&amp;I$2&amp;TEXT(ROW($1:$207),"[&gt;1]0;")&amp;"*")),0)</f>
        <v>26</v>
      </c>
      <c r="J387" s="11" cm="1">
        <f t="array" ref="J387">_xlfn.IFNA(MATCH(1,0/COUNTIF($F387,"*"&amp;J$2&amp;TEXT(ROW($1:$207),"[&gt;1]0;")&amp;"*")),0)</f>
        <v>0</v>
      </c>
      <c r="K387">
        <f t="shared" ref="K387:K394" si="32">I387/H387</f>
        <v>2.1666666666666665</v>
      </c>
      <c r="L387">
        <f t="shared" ref="L387:L416" si="33">J387/H387</f>
        <v>0</v>
      </c>
      <c r="M387">
        <v>0</v>
      </c>
      <c r="N387">
        <v>0</v>
      </c>
    </row>
    <row r="388" spans="1:14" x14ac:dyDescent="0.2">
      <c r="A388" s="8">
        <v>13</v>
      </c>
      <c r="B388" s="8">
        <v>2</v>
      </c>
      <c r="C388">
        <v>0.64</v>
      </c>
      <c r="D388" t="s">
        <v>104</v>
      </c>
      <c r="E388" s="6" t="s">
        <v>476</v>
      </c>
      <c r="F388" t="s">
        <v>475</v>
      </c>
      <c r="G388">
        <v>110</v>
      </c>
      <c r="H388" s="11" cm="1">
        <f t="array" ref="H388">_xlfn.IFNA(MATCH(1,0/COUNTIF($F388,"*"&amp;H$2&amp;TEXT(ROW($1:$207),"[&gt;1]0;")&amp;"*")),0)</f>
        <v>6</v>
      </c>
      <c r="I388" s="11" cm="1">
        <f t="array" ref="I388">_xlfn.IFNA(MATCH(1,0/COUNTIF($F388,"*"&amp;I$2&amp;TEXT(ROW($1:$207),"[&gt;1]0;")&amp;"*")),0)</f>
        <v>6</v>
      </c>
      <c r="J388" s="11" cm="1">
        <f t="array" ref="J388">_xlfn.IFNA(MATCH(1,0/COUNTIF($F388,"*"&amp;J$2&amp;TEXT(ROW($1:$207),"[&gt;1]0;")&amp;"*")),0)</f>
        <v>2</v>
      </c>
      <c r="K388">
        <f t="shared" si="32"/>
        <v>1</v>
      </c>
      <c r="L388">
        <f t="shared" si="33"/>
        <v>0.33333333333333331</v>
      </c>
      <c r="M388">
        <v>0</v>
      </c>
      <c r="N388">
        <v>1</v>
      </c>
    </row>
    <row r="389" spans="1:14" x14ac:dyDescent="0.2">
      <c r="A389" s="8">
        <v>13</v>
      </c>
      <c r="B389" s="8">
        <v>3</v>
      </c>
      <c r="C389">
        <v>0.73</v>
      </c>
      <c r="D389" t="s">
        <v>79</v>
      </c>
      <c r="E389" s="13" t="s">
        <v>386</v>
      </c>
      <c r="F389" s="10" t="s">
        <v>373</v>
      </c>
      <c r="G389">
        <v>144</v>
      </c>
      <c r="H389" s="11" cm="1">
        <f t="array" ref="H389">_xlfn.IFNA(MATCH(1,0/COUNTIF($F389,"*"&amp;H$2&amp;TEXT(ROW($1:$207),"[&gt;1]0;")&amp;"*")),0)</f>
        <v>6</v>
      </c>
      <c r="I389" s="11" cm="1">
        <f t="array" ref="I389">_xlfn.IFNA(MATCH(1,0/COUNTIF($F389,"*"&amp;I$2&amp;TEXT(ROW($1:$207),"[&gt;1]0;")&amp;"*")),0)</f>
        <v>8</v>
      </c>
      <c r="J389" s="11" cm="1">
        <f t="array" ref="J389">_xlfn.IFNA(MATCH(1,0/COUNTIF($F389,"*"&amp;J$2&amp;TEXT(ROW($1:$207),"[&gt;1]0;")&amp;"*")),0)</f>
        <v>4</v>
      </c>
      <c r="K389">
        <f t="shared" si="32"/>
        <v>1.3333333333333333</v>
      </c>
      <c r="L389">
        <f t="shared" si="33"/>
        <v>0.66666666666666663</v>
      </c>
      <c r="M389">
        <v>1</v>
      </c>
      <c r="N389">
        <v>0</v>
      </c>
    </row>
    <row r="390" spans="1:14" x14ac:dyDescent="0.2">
      <c r="A390" s="8">
        <v>13</v>
      </c>
      <c r="B390" s="8">
        <v>4</v>
      </c>
      <c r="C390">
        <v>0.66</v>
      </c>
      <c r="D390" t="s">
        <v>51</v>
      </c>
      <c r="E390" s="6" t="s">
        <v>472</v>
      </c>
      <c r="F390" t="s">
        <v>261</v>
      </c>
      <c r="G390">
        <v>190</v>
      </c>
      <c r="H390" s="11" cm="1">
        <f t="array" ref="H390">_xlfn.IFNA(MATCH(1,0/COUNTIF($F390,"*"&amp;H$2&amp;TEXT(ROW($1:$207),"[&gt;1]0;")&amp;"*")),0)</f>
        <v>14</v>
      </c>
      <c r="I390" s="11" cm="1">
        <f t="array" ref="I390">_xlfn.IFNA(MATCH(1,0/COUNTIF($F390,"*"&amp;I$2&amp;TEXT(ROW($1:$207),"[&gt;1]0;")&amp;"*")),0)</f>
        <v>22</v>
      </c>
      <c r="J390" s="11" cm="1">
        <f t="array" ref="J390">_xlfn.IFNA(MATCH(1,0/COUNTIF($F390,"*"&amp;J$2&amp;TEXT(ROW($1:$207),"[&gt;1]0;")&amp;"*")),0)</f>
        <v>0</v>
      </c>
      <c r="K390">
        <f t="shared" si="32"/>
        <v>1.5714285714285714</v>
      </c>
      <c r="L390">
        <f t="shared" si="33"/>
        <v>0</v>
      </c>
      <c r="M390">
        <v>0</v>
      </c>
      <c r="N390">
        <v>1</v>
      </c>
    </row>
    <row r="391" spans="1:14" x14ac:dyDescent="0.2">
      <c r="A391" s="8">
        <v>13</v>
      </c>
      <c r="B391" s="8">
        <v>5</v>
      </c>
      <c r="C391">
        <v>0.75</v>
      </c>
      <c r="D391" t="s">
        <v>20</v>
      </c>
      <c r="E391" s="6" t="s">
        <v>432</v>
      </c>
      <c r="F391" t="s">
        <v>263</v>
      </c>
      <c r="G391">
        <v>164</v>
      </c>
      <c r="H391" s="11" cm="1">
        <f t="array" ref="H391">_xlfn.IFNA(MATCH(1,0/COUNTIF($F391,"*"&amp;H$2&amp;TEXT(ROW($1:$207),"[&gt;1]0;")&amp;"*")),0)</f>
        <v>10</v>
      </c>
      <c r="I391" s="11" cm="1">
        <f t="array" ref="I391">_xlfn.IFNA(MATCH(1,0/COUNTIF($F391,"*"&amp;I$2&amp;TEXT(ROW($1:$207),"[&gt;1]0;")&amp;"*")),0)</f>
        <v>12</v>
      </c>
      <c r="J391" s="11" cm="1">
        <f t="array" ref="J391">_xlfn.IFNA(MATCH(1,0/COUNTIF($F391,"*"&amp;J$2&amp;TEXT(ROW($1:$207),"[&gt;1]0;")&amp;"*")),0)</f>
        <v>2</v>
      </c>
      <c r="K391">
        <f t="shared" si="32"/>
        <v>1.2</v>
      </c>
      <c r="L391">
        <f t="shared" si="33"/>
        <v>0.2</v>
      </c>
      <c r="M391">
        <v>0</v>
      </c>
      <c r="N391">
        <v>1</v>
      </c>
    </row>
    <row r="392" spans="1:14" x14ac:dyDescent="0.2">
      <c r="A392" s="8">
        <v>13</v>
      </c>
      <c r="B392" s="8">
        <v>6</v>
      </c>
      <c r="C392">
        <v>0.59</v>
      </c>
      <c r="D392" t="s">
        <v>32</v>
      </c>
      <c r="E392" s="13" t="s">
        <v>388</v>
      </c>
      <c r="F392" t="s">
        <v>374</v>
      </c>
      <c r="G392">
        <v>200</v>
      </c>
      <c r="H392" s="11" cm="1">
        <f t="array" ref="H392">_xlfn.IFNA(MATCH(1,0/COUNTIF($F392,"*"&amp;H$2&amp;TEXT(ROW($1:$207),"[&gt;1]0;")&amp;"*")),0)</f>
        <v>13</v>
      </c>
      <c r="I392" s="11" cm="1">
        <f t="array" ref="I392">_xlfn.IFNA(MATCH(1,0/COUNTIF($F392,"*"&amp;I$2&amp;TEXT(ROW($1:$207),"[&gt;1]0;")&amp;"*")),0)</f>
        <v>28</v>
      </c>
      <c r="J392" s="11" cm="1">
        <f t="array" ref="J392">_xlfn.IFNA(MATCH(1,0/COUNTIF($F392,"*"&amp;J$2&amp;TEXT(ROW($1:$207),"[&gt;1]0;")&amp;"*")),0)</f>
        <v>1</v>
      </c>
      <c r="K392">
        <f t="shared" si="32"/>
        <v>2.1538461538461537</v>
      </c>
      <c r="L392">
        <f t="shared" si="33"/>
        <v>7.6923076923076927E-2</v>
      </c>
      <c r="M392">
        <v>0</v>
      </c>
      <c r="N392">
        <v>0</v>
      </c>
    </row>
    <row r="393" spans="1:14" x14ac:dyDescent="0.2">
      <c r="A393" s="8">
        <v>13</v>
      </c>
      <c r="B393" s="8">
        <v>7</v>
      </c>
      <c r="C393">
        <v>0.74</v>
      </c>
      <c r="D393" t="s">
        <v>54</v>
      </c>
      <c r="E393" s="6" t="s">
        <v>411</v>
      </c>
      <c r="F393" t="s">
        <v>265</v>
      </c>
      <c r="G393">
        <v>168</v>
      </c>
      <c r="H393" s="11" cm="1">
        <f t="array" ref="H393">_xlfn.IFNA(MATCH(1,0/COUNTIF($F393,"*"&amp;H$2&amp;TEXT(ROW($1:$207),"[&gt;1]0;")&amp;"*")),0)</f>
        <v>12</v>
      </c>
      <c r="I393" s="11" cm="1">
        <f t="array" ref="I393">_xlfn.IFNA(MATCH(1,0/COUNTIF($F393,"*"&amp;I$2&amp;TEXT(ROW($1:$207),"[&gt;1]0;")&amp;"*")),0)</f>
        <v>24</v>
      </c>
      <c r="J393" s="11" cm="1">
        <f t="array" ref="J393">_xlfn.IFNA(MATCH(1,0/COUNTIF($F393,"*"&amp;J$2&amp;TEXT(ROW($1:$207),"[&gt;1]0;")&amp;"*")),0)</f>
        <v>0</v>
      </c>
      <c r="K393">
        <f t="shared" si="32"/>
        <v>2</v>
      </c>
      <c r="L393">
        <f t="shared" si="33"/>
        <v>0</v>
      </c>
      <c r="M393">
        <v>0</v>
      </c>
      <c r="N393">
        <v>0</v>
      </c>
    </row>
    <row r="394" spans="1:14" x14ac:dyDescent="0.2">
      <c r="A394" s="8">
        <v>13</v>
      </c>
      <c r="B394" s="8">
        <v>8</v>
      </c>
      <c r="C394">
        <v>0.5</v>
      </c>
      <c r="D394" t="s">
        <v>54</v>
      </c>
      <c r="E394" s="6" t="s">
        <v>411</v>
      </c>
      <c r="F394" t="s">
        <v>265</v>
      </c>
      <c r="G394">
        <v>168</v>
      </c>
      <c r="H394" s="11" cm="1">
        <f t="array" ref="H394">_xlfn.IFNA(MATCH(1,0/COUNTIF($F394,"*"&amp;H$2&amp;TEXT(ROW($1:$207),"[&gt;1]0;")&amp;"*")),0)</f>
        <v>12</v>
      </c>
      <c r="I394" s="11" cm="1">
        <f t="array" ref="I394">_xlfn.IFNA(MATCH(1,0/COUNTIF($F394,"*"&amp;I$2&amp;TEXT(ROW($1:$207),"[&gt;1]0;")&amp;"*")),0)</f>
        <v>24</v>
      </c>
      <c r="J394" s="11" cm="1">
        <f t="array" ref="J394">_xlfn.IFNA(MATCH(1,0/COUNTIF($F394,"*"&amp;J$2&amp;TEXT(ROW($1:$207),"[&gt;1]0;")&amp;"*")),0)</f>
        <v>0</v>
      </c>
      <c r="K394">
        <f t="shared" si="32"/>
        <v>2</v>
      </c>
      <c r="L394">
        <f t="shared" si="33"/>
        <v>0</v>
      </c>
      <c r="M394">
        <v>0</v>
      </c>
      <c r="N394">
        <v>0</v>
      </c>
    </row>
    <row r="395" spans="1:14" x14ac:dyDescent="0.2">
      <c r="A395" s="8">
        <v>13</v>
      </c>
      <c r="B395" s="8">
        <v>9</v>
      </c>
      <c r="C395">
        <v>1.45</v>
      </c>
      <c r="D395" t="s">
        <v>37</v>
      </c>
      <c r="E395" s="6" t="s">
        <v>586</v>
      </c>
      <c r="F395" t="s">
        <v>273</v>
      </c>
      <c r="G395" s="11">
        <v>198</v>
      </c>
      <c r="H395" s="11" cm="1">
        <f t="array" ref="H395">_xlfn.IFNA(MATCH(1,0/COUNTIF($F395,"*"&amp;H$2&amp;TEXT(ROW($1:$207),"[&gt;1]0;")&amp;"*")),0)</f>
        <v>14</v>
      </c>
      <c r="I395" s="11" cm="1">
        <f t="array" ref="I395">_xlfn.IFNA(MATCH(1,0/COUNTIF($F395,"*"&amp;I$2&amp;TEXT(ROW($1:$207),"[&gt;1]0;")&amp;"*")),0)</f>
        <v>30</v>
      </c>
      <c r="J395">
        <f>H395/G395</f>
        <v>7.0707070707070704E-2</v>
      </c>
      <c r="K395">
        <f>I395/G395</f>
        <v>0.15151515151515152</v>
      </c>
      <c r="L395">
        <f t="shared" si="33"/>
        <v>5.0505050505050501E-3</v>
      </c>
      <c r="M395">
        <v>0</v>
      </c>
      <c r="N395">
        <v>0</v>
      </c>
    </row>
    <row r="396" spans="1:14" x14ac:dyDescent="0.2">
      <c r="A396" s="8">
        <v>13</v>
      </c>
      <c r="B396" s="8">
        <v>10</v>
      </c>
      <c r="C396">
        <v>2.63</v>
      </c>
      <c r="D396" t="s">
        <v>55</v>
      </c>
      <c r="E396" s="6" t="s">
        <v>478</v>
      </c>
      <c r="F396" t="s">
        <v>267</v>
      </c>
      <c r="G396">
        <v>519</v>
      </c>
      <c r="H396" s="11" cm="1">
        <f t="array" ref="H396">_xlfn.IFNA(MATCH(1,0/COUNTIF($F396,"*"&amp;H$2&amp;TEXT(ROW($1:$207),"[&gt;1]0;")&amp;"*")),0)</f>
        <v>14</v>
      </c>
      <c r="I396" s="11" cm="1">
        <f t="array" ref="I396">_xlfn.IFNA(MATCH(1,0/COUNTIF($F396,"*"&amp;I$2&amp;TEXT(ROW($1:$207),"[&gt;1]0;")&amp;"*")),0)</f>
        <v>42</v>
      </c>
      <c r="J396" s="11" cm="1">
        <f t="array" ref="J396">_xlfn.IFNA(MATCH(1,0/COUNTIF($F396,"*"&amp;J$2&amp;TEXT(ROW($1:$207),"[&gt;1]0;")&amp;"*")),0)</f>
        <v>7</v>
      </c>
      <c r="K396">
        <f>I396/H396</f>
        <v>3</v>
      </c>
      <c r="L396">
        <f t="shared" si="33"/>
        <v>0.5</v>
      </c>
      <c r="M396">
        <v>0</v>
      </c>
      <c r="N396">
        <v>0</v>
      </c>
    </row>
    <row r="397" spans="1:14" x14ac:dyDescent="0.2">
      <c r="A397" s="8">
        <v>13</v>
      </c>
      <c r="B397" s="8">
        <v>11</v>
      </c>
      <c r="C397">
        <v>0.27</v>
      </c>
      <c r="D397" t="s">
        <v>25</v>
      </c>
      <c r="E397" s="6" t="s">
        <v>536</v>
      </c>
      <c r="F397" t="s">
        <v>266</v>
      </c>
      <c r="G397">
        <v>226</v>
      </c>
      <c r="H397" s="11" cm="1">
        <f t="array" ref="H397">_xlfn.IFNA(MATCH(1,0/COUNTIF($F397,"*"&amp;H$2&amp;TEXT(ROW($1:$207),"[&gt;1]0;")&amp;"*")),0)</f>
        <v>16</v>
      </c>
      <c r="I397" s="11" cm="1">
        <f t="array" ref="I397">_xlfn.IFNA(MATCH(1,0/COUNTIF($F397,"*"&amp;I$2&amp;TEXT(ROW($1:$207),"[&gt;1]0;")&amp;"*")),0)</f>
        <v>34</v>
      </c>
      <c r="J397" s="11" cm="1">
        <f t="array" ref="J397">_xlfn.IFNA(MATCH(1,0/COUNTIF($F397,"*"&amp;J$2&amp;TEXT(ROW($1:$207),"[&gt;1]0;")&amp;"*")),0)</f>
        <v>0</v>
      </c>
      <c r="K397">
        <f>I397/H397</f>
        <v>2.125</v>
      </c>
      <c r="L397">
        <f t="shared" si="33"/>
        <v>0</v>
      </c>
      <c r="M397">
        <v>0</v>
      </c>
      <c r="N397">
        <v>0</v>
      </c>
    </row>
    <row r="398" spans="1:14" x14ac:dyDescent="0.2">
      <c r="A398" s="8">
        <v>13</v>
      </c>
      <c r="B398" s="8">
        <v>12</v>
      </c>
      <c r="C398">
        <v>0.75</v>
      </c>
      <c r="D398" t="s">
        <v>31</v>
      </c>
      <c r="E398" s="6" t="s">
        <v>418</v>
      </c>
      <c r="F398" t="s">
        <v>269</v>
      </c>
      <c r="G398">
        <v>206</v>
      </c>
      <c r="H398" s="11" cm="1">
        <f t="array" ref="H398">_xlfn.IFNA(MATCH(1,0/COUNTIF($F398,"*"&amp;H$2&amp;TEXT(ROW($1:$207),"[&gt;1]0;")&amp;"*")),0)</f>
        <v>14</v>
      </c>
      <c r="I398" s="11" cm="1">
        <f t="array" ref="I398">_xlfn.IFNA(MATCH(1,0/COUNTIF($F398,"*"&amp;I$2&amp;TEXT(ROW($1:$207),"[&gt;1]0;")&amp;"*")),0)</f>
        <v>22</v>
      </c>
      <c r="J398" s="11" cm="1">
        <f t="array" ref="J398">_xlfn.IFNA(MATCH(1,0/COUNTIF($F398,"*"&amp;J$2&amp;TEXT(ROW($1:$207),"[&gt;1]0;")&amp;"*")),0)</f>
        <v>1</v>
      </c>
      <c r="K398">
        <f>I398/H398</f>
        <v>1.5714285714285714</v>
      </c>
      <c r="L398">
        <f t="shared" si="33"/>
        <v>7.1428571428571425E-2</v>
      </c>
      <c r="M398">
        <v>0</v>
      </c>
      <c r="N398">
        <v>1</v>
      </c>
    </row>
    <row r="399" spans="1:14" x14ac:dyDescent="0.2">
      <c r="A399" s="8">
        <v>13</v>
      </c>
      <c r="B399" s="8">
        <v>13</v>
      </c>
      <c r="C399">
        <v>0.78</v>
      </c>
      <c r="D399" t="s">
        <v>300</v>
      </c>
      <c r="E399" s="6" t="s">
        <v>377</v>
      </c>
      <c r="F399" s="10" t="s">
        <v>367</v>
      </c>
      <c r="G399">
        <v>236</v>
      </c>
      <c r="H399" s="11" cm="1">
        <f t="array" ref="H399">_xlfn.IFNA(MATCH(1,0/COUNTIF($F399,"*"&amp;H$2&amp;TEXT(ROW($1:$207),"[&gt;1]0;")&amp;"*")),0)</f>
        <v>10</v>
      </c>
      <c r="I399" s="11" cm="1">
        <f t="array" ref="I399">_xlfn.IFNA(MATCH(1,0/COUNTIF($F399,"*"&amp;I$2&amp;TEXT(ROW($1:$207),"[&gt;1]0;")&amp;"*")),0)</f>
        <v>20</v>
      </c>
      <c r="J399" s="11" cm="1">
        <f t="array" ref="J399">_xlfn.IFNA(MATCH(1,0/COUNTIF($F399,"*"&amp;J$2&amp;TEXT(ROW($1:$207),"[&gt;1]0;")&amp;"*")),0)</f>
        <v>4</v>
      </c>
      <c r="K399">
        <f>I399/H399</f>
        <v>2</v>
      </c>
      <c r="L399">
        <f t="shared" si="33"/>
        <v>0.4</v>
      </c>
      <c r="M399">
        <v>0</v>
      </c>
      <c r="N399">
        <v>0</v>
      </c>
    </row>
    <row r="400" spans="1:14" x14ac:dyDescent="0.2">
      <c r="A400" s="8">
        <v>13</v>
      </c>
      <c r="B400" s="8">
        <v>14</v>
      </c>
      <c r="C400">
        <v>0.66</v>
      </c>
      <c r="D400" t="s">
        <v>37</v>
      </c>
      <c r="E400" s="6" t="s">
        <v>586</v>
      </c>
      <c r="F400" t="s">
        <v>273</v>
      </c>
      <c r="G400" s="11">
        <v>198</v>
      </c>
      <c r="H400" s="11" cm="1">
        <f t="array" ref="H400">_xlfn.IFNA(MATCH(1,0/COUNTIF($F400,"*"&amp;H$2&amp;TEXT(ROW($1:$207),"[&gt;1]0;")&amp;"*")),0)</f>
        <v>14</v>
      </c>
      <c r="I400" s="11" cm="1">
        <f t="array" ref="I400">_xlfn.IFNA(MATCH(1,0/COUNTIF($F400,"*"&amp;I$2&amp;TEXT(ROW($1:$207),"[&gt;1]0;")&amp;"*")),0)</f>
        <v>30</v>
      </c>
      <c r="J400">
        <f>H400/G400</f>
        <v>7.0707070707070704E-2</v>
      </c>
      <c r="K400">
        <f>I400/G400</f>
        <v>0.15151515151515152</v>
      </c>
      <c r="L400">
        <f t="shared" si="33"/>
        <v>5.0505050505050501E-3</v>
      </c>
      <c r="M400">
        <v>0</v>
      </c>
      <c r="N400">
        <v>0</v>
      </c>
    </row>
    <row r="401" spans="1:14" x14ac:dyDescent="0.2">
      <c r="A401" s="8">
        <v>13</v>
      </c>
      <c r="B401" s="8">
        <v>15</v>
      </c>
      <c r="C401">
        <v>4.59</v>
      </c>
      <c r="D401" t="s">
        <v>61</v>
      </c>
      <c r="E401" s="6" t="s">
        <v>488</v>
      </c>
      <c r="F401" t="s">
        <v>274</v>
      </c>
      <c r="G401">
        <v>593</v>
      </c>
      <c r="H401" s="11" cm="1">
        <f t="array" ref="H401">_xlfn.IFNA(MATCH(1,0/COUNTIF($F401,"*"&amp;H$2&amp;TEXT(ROW($1:$207),"[&gt;1]0;")&amp;"*")),0)</f>
        <v>16</v>
      </c>
      <c r="I401" s="11" cm="1">
        <f t="array" ref="I401">_xlfn.IFNA(MATCH(1,0/COUNTIF($F401,"*"&amp;I$2&amp;TEXT(ROW($1:$207),"[&gt;1]0;")&amp;"*")),0)</f>
        <v>48</v>
      </c>
      <c r="J401" s="11" cm="1">
        <f t="array" ref="J401">_xlfn.IFNA(MATCH(1,0/COUNTIF($F401,"*"&amp;J$2&amp;TEXT(ROW($1:$207),"[&gt;1]0;")&amp;"*")),0)</f>
        <v>8</v>
      </c>
      <c r="K401">
        <f t="shared" ref="K401:K407" si="34">I401/H401</f>
        <v>3</v>
      </c>
      <c r="L401">
        <f t="shared" si="33"/>
        <v>0.5</v>
      </c>
      <c r="M401">
        <v>0</v>
      </c>
      <c r="N401">
        <v>0</v>
      </c>
    </row>
    <row r="402" spans="1:14" x14ac:dyDescent="0.2">
      <c r="A402" s="8">
        <v>13</v>
      </c>
      <c r="B402" s="8">
        <v>16</v>
      </c>
      <c r="C402">
        <v>0.34</v>
      </c>
      <c r="D402" t="s">
        <v>59</v>
      </c>
      <c r="E402" s="13" t="s">
        <v>390</v>
      </c>
      <c r="F402" t="s">
        <v>272</v>
      </c>
      <c r="G402">
        <v>242</v>
      </c>
      <c r="H402" s="11" cm="1">
        <f t="array" ref="H402">_xlfn.IFNA(MATCH(1,0/COUNTIF($F402,"*"&amp;H$2&amp;TEXT(ROW($1:$207),"[&gt;1]0;")&amp;"*")),0)</f>
        <v>16</v>
      </c>
      <c r="I402" s="11" cm="1">
        <f t="array" ref="I402">_xlfn.IFNA(MATCH(1,0/COUNTIF($F402,"*"&amp;I$2&amp;TEXT(ROW($1:$207),"[&gt;1]0;")&amp;"*")),0)</f>
        <v>34</v>
      </c>
      <c r="J402" s="11" cm="1">
        <f t="array" ref="J402">_xlfn.IFNA(MATCH(1,0/COUNTIF($F402,"*"&amp;J$2&amp;TEXT(ROW($1:$207),"[&gt;1]0;")&amp;"*")),0)</f>
        <v>1</v>
      </c>
      <c r="K402">
        <f t="shared" si="34"/>
        <v>2.125</v>
      </c>
      <c r="L402">
        <f t="shared" si="33"/>
        <v>6.25E-2</v>
      </c>
      <c r="M402">
        <v>0</v>
      </c>
      <c r="N402">
        <v>0</v>
      </c>
    </row>
    <row r="403" spans="1:14" x14ac:dyDescent="0.2">
      <c r="A403" s="8">
        <v>13</v>
      </c>
      <c r="B403" s="8">
        <v>17</v>
      </c>
      <c r="C403">
        <v>5.18</v>
      </c>
      <c r="D403" t="s">
        <v>65</v>
      </c>
      <c r="E403" s="6" t="s">
        <v>487</v>
      </c>
      <c r="F403" t="s">
        <v>278</v>
      </c>
      <c r="G403">
        <v>667</v>
      </c>
      <c r="H403" s="11" cm="1">
        <f t="array" ref="H403">_xlfn.IFNA(MATCH(1,0/COUNTIF($F403,"*"&amp;H$2&amp;TEXT(ROW($1:$207),"[&gt;1]0;")&amp;"*")),0)</f>
        <v>18</v>
      </c>
      <c r="I403" s="11" cm="1">
        <f t="array" ref="I403">_xlfn.IFNA(MATCH(1,0/COUNTIF($F403,"*"&amp;I$2&amp;TEXT(ROW($1:$207),"[&gt;1]0;")&amp;"*")),0)</f>
        <v>54</v>
      </c>
      <c r="J403" s="11" cm="1">
        <f t="array" ref="J403">_xlfn.IFNA(MATCH(1,0/COUNTIF($F403,"*"&amp;J$2&amp;TEXT(ROW($1:$207),"[&gt;1]0;")&amp;"*")),0)</f>
        <v>9</v>
      </c>
      <c r="K403">
        <f t="shared" si="34"/>
        <v>3</v>
      </c>
      <c r="L403">
        <f t="shared" si="33"/>
        <v>0.5</v>
      </c>
      <c r="M403">
        <v>0</v>
      </c>
      <c r="N403">
        <v>0</v>
      </c>
    </row>
    <row r="404" spans="1:14" x14ac:dyDescent="0.2">
      <c r="A404" s="8">
        <v>13</v>
      </c>
      <c r="B404" s="8">
        <v>18</v>
      </c>
      <c r="C404">
        <v>5.27</v>
      </c>
      <c r="D404" t="s">
        <v>65</v>
      </c>
      <c r="E404" s="6" t="s">
        <v>487</v>
      </c>
      <c r="F404" t="s">
        <v>278</v>
      </c>
      <c r="G404">
        <v>667</v>
      </c>
      <c r="H404" s="11" cm="1">
        <f t="array" ref="H404">_xlfn.IFNA(MATCH(1,0/COUNTIF($F404,"*"&amp;H$2&amp;TEXT(ROW($1:$207),"[&gt;1]0;")&amp;"*")),0)</f>
        <v>18</v>
      </c>
      <c r="I404" s="11" cm="1">
        <f t="array" ref="I404">_xlfn.IFNA(MATCH(1,0/COUNTIF($F404,"*"&amp;I$2&amp;TEXT(ROW($1:$207),"[&gt;1]0;")&amp;"*")),0)</f>
        <v>54</v>
      </c>
      <c r="J404" s="11" cm="1">
        <f t="array" ref="J404">_xlfn.IFNA(MATCH(1,0/COUNTIF($F404,"*"&amp;J$2&amp;TEXT(ROW($1:$207),"[&gt;1]0;")&amp;"*")),0)</f>
        <v>9</v>
      </c>
      <c r="K404">
        <f t="shared" si="34"/>
        <v>3</v>
      </c>
      <c r="L404">
        <f t="shared" si="33"/>
        <v>0.5</v>
      </c>
      <c r="M404">
        <v>0</v>
      </c>
      <c r="N404">
        <v>0</v>
      </c>
    </row>
    <row r="405" spans="1:14" x14ac:dyDescent="0.2">
      <c r="A405" s="8">
        <v>13</v>
      </c>
      <c r="B405" s="8">
        <v>19</v>
      </c>
      <c r="C405">
        <v>5.82</v>
      </c>
      <c r="D405" t="s">
        <v>61</v>
      </c>
      <c r="E405" s="6" t="s">
        <v>488</v>
      </c>
      <c r="F405" t="s">
        <v>274</v>
      </c>
      <c r="G405">
        <v>593</v>
      </c>
      <c r="H405" s="11" cm="1">
        <f t="array" ref="H405">_xlfn.IFNA(MATCH(1,0/COUNTIF($F405,"*"&amp;H$2&amp;TEXT(ROW($1:$207),"[&gt;1]0;")&amp;"*")),0)</f>
        <v>16</v>
      </c>
      <c r="I405" s="11" cm="1">
        <f t="array" ref="I405">_xlfn.IFNA(MATCH(1,0/COUNTIF($F405,"*"&amp;I$2&amp;TEXT(ROW($1:$207),"[&gt;1]0;")&amp;"*")),0)</f>
        <v>48</v>
      </c>
      <c r="J405" s="11" cm="1">
        <f t="array" ref="J405">_xlfn.IFNA(MATCH(1,0/COUNTIF($F405,"*"&amp;J$2&amp;TEXT(ROW($1:$207),"[&gt;1]0;")&amp;"*")),0)</f>
        <v>8</v>
      </c>
      <c r="K405">
        <f t="shared" si="34"/>
        <v>3</v>
      </c>
      <c r="L405">
        <f t="shared" si="33"/>
        <v>0.5</v>
      </c>
      <c r="M405">
        <v>0</v>
      </c>
      <c r="N405">
        <v>0</v>
      </c>
    </row>
    <row r="406" spans="1:14" x14ac:dyDescent="0.2">
      <c r="A406" s="8">
        <v>13</v>
      </c>
      <c r="B406" s="8">
        <v>20</v>
      </c>
      <c r="C406">
        <v>0.41</v>
      </c>
      <c r="D406" t="s">
        <v>100</v>
      </c>
      <c r="E406" s="13" t="s">
        <v>396</v>
      </c>
      <c r="F406" t="s">
        <v>272</v>
      </c>
      <c r="G406">
        <v>242</v>
      </c>
      <c r="H406" s="11" cm="1">
        <f t="array" ref="H406">_xlfn.IFNA(MATCH(1,0/COUNTIF($F406,"*"&amp;H$2&amp;TEXT(ROW($1:$207),"[&gt;1]0;")&amp;"*")),0)</f>
        <v>16</v>
      </c>
      <c r="I406" s="11" cm="1">
        <f t="array" ref="I406">_xlfn.IFNA(MATCH(1,0/COUNTIF($F406,"*"&amp;I$2&amp;TEXT(ROW($1:$207),"[&gt;1]0;")&amp;"*")),0)</f>
        <v>34</v>
      </c>
      <c r="J406" s="11" cm="1">
        <f t="array" ref="J406">_xlfn.IFNA(MATCH(1,0/COUNTIF($F406,"*"&amp;J$2&amp;TEXT(ROW($1:$207),"[&gt;1]0;")&amp;"*")),0)</f>
        <v>1</v>
      </c>
      <c r="K406">
        <f t="shared" si="34"/>
        <v>2.125</v>
      </c>
      <c r="L406">
        <f t="shared" si="33"/>
        <v>6.25E-2</v>
      </c>
      <c r="M406">
        <v>0</v>
      </c>
      <c r="N406">
        <v>0</v>
      </c>
    </row>
    <row r="407" spans="1:14" x14ac:dyDescent="0.2">
      <c r="A407" s="8">
        <v>13</v>
      </c>
      <c r="B407" s="8">
        <v>21</v>
      </c>
      <c r="C407">
        <v>7.3</v>
      </c>
      <c r="D407" t="s">
        <v>65</v>
      </c>
      <c r="E407" s="6" t="s">
        <v>487</v>
      </c>
      <c r="F407" t="s">
        <v>278</v>
      </c>
      <c r="G407">
        <v>667</v>
      </c>
      <c r="H407" s="11" cm="1">
        <f t="array" ref="H407">_xlfn.IFNA(MATCH(1,0/COUNTIF($F407,"*"&amp;H$2&amp;TEXT(ROW($1:$207),"[&gt;1]0;")&amp;"*")),0)</f>
        <v>18</v>
      </c>
      <c r="I407" s="11" cm="1">
        <f t="array" ref="I407">_xlfn.IFNA(MATCH(1,0/COUNTIF($F407,"*"&amp;I$2&amp;TEXT(ROW($1:$207),"[&gt;1]0;")&amp;"*")),0)</f>
        <v>54</v>
      </c>
      <c r="J407" s="11" cm="1">
        <f t="array" ref="J407">_xlfn.IFNA(MATCH(1,0/COUNTIF($F407,"*"&amp;J$2&amp;TEXT(ROW($1:$207),"[&gt;1]0;")&amp;"*")),0)</f>
        <v>9</v>
      </c>
      <c r="K407">
        <f t="shared" si="34"/>
        <v>3</v>
      </c>
      <c r="L407">
        <f t="shared" si="33"/>
        <v>0.5</v>
      </c>
      <c r="M407">
        <v>0</v>
      </c>
      <c r="N407">
        <v>0</v>
      </c>
    </row>
    <row r="408" spans="1:14" x14ac:dyDescent="0.2">
      <c r="A408" s="8">
        <v>13</v>
      </c>
      <c r="B408" s="8">
        <v>22</v>
      </c>
      <c r="C408">
        <v>0.25</v>
      </c>
      <c r="D408" t="s">
        <v>131</v>
      </c>
      <c r="E408" s="6" t="s">
        <v>547</v>
      </c>
      <c r="F408" t="s">
        <v>546</v>
      </c>
      <c r="G408" s="11">
        <v>283</v>
      </c>
      <c r="H408" s="11" cm="1">
        <f t="array" ref="H408">_xlfn.IFNA(MATCH(1,0/COUNTIF($F408,"*"&amp;H$2&amp;TEXT(ROW($1:$207),"[&gt;1]0;")&amp;"*")),0)</f>
        <v>18</v>
      </c>
      <c r="I408" s="11" cm="1">
        <f t="array" ref="I408">_xlfn.IFNA(MATCH(1,0/COUNTIF($F408,"*"&amp;I$2&amp;TEXT(ROW($1:$207),"[&gt;1]0;")&amp;"*")),0)</f>
        <v>37</v>
      </c>
      <c r="J408">
        <f>H408/G408</f>
        <v>6.3604240282685506E-2</v>
      </c>
      <c r="K408">
        <f>I408/G408</f>
        <v>0.13074204946996468</v>
      </c>
      <c r="L408">
        <f t="shared" si="33"/>
        <v>3.5335689045936391E-3</v>
      </c>
      <c r="M408">
        <v>0</v>
      </c>
      <c r="N408">
        <v>0</v>
      </c>
    </row>
    <row r="409" spans="1:14" x14ac:dyDescent="0.2">
      <c r="A409" s="8">
        <v>13</v>
      </c>
      <c r="B409" s="8">
        <v>23</v>
      </c>
      <c r="C409">
        <v>8.92</v>
      </c>
      <c r="D409" t="s">
        <v>65</v>
      </c>
      <c r="E409" s="6" t="s">
        <v>487</v>
      </c>
      <c r="F409" t="s">
        <v>278</v>
      </c>
      <c r="G409">
        <v>667</v>
      </c>
      <c r="H409" s="11" cm="1">
        <f t="array" ref="H409">_xlfn.IFNA(MATCH(1,0/COUNTIF($F409,"*"&amp;H$2&amp;TEXT(ROW($1:$207),"[&gt;1]0;")&amp;"*")),0)</f>
        <v>18</v>
      </c>
      <c r="I409" s="11" cm="1">
        <f t="array" ref="I409">_xlfn.IFNA(MATCH(1,0/COUNTIF($F409,"*"&amp;I$2&amp;TEXT(ROW($1:$207),"[&gt;1]0;")&amp;"*")),0)</f>
        <v>54</v>
      </c>
      <c r="J409" s="11" cm="1">
        <f t="array" ref="J409">_xlfn.IFNA(MATCH(1,0/COUNTIF($F409,"*"&amp;J$2&amp;TEXT(ROW($1:$207),"[&gt;1]0;")&amp;"*")),0)</f>
        <v>9</v>
      </c>
      <c r="K409">
        <f>I409/H409</f>
        <v>3</v>
      </c>
      <c r="L409">
        <f t="shared" si="33"/>
        <v>0.5</v>
      </c>
      <c r="M409">
        <v>0</v>
      </c>
      <c r="N409">
        <v>0</v>
      </c>
    </row>
    <row r="410" spans="1:14" x14ac:dyDescent="0.2">
      <c r="A410" s="8">
        <v>13</v>
      </c>
      <c r="B410" s="8">
        <v>24</v>
      </c>
      <c r="C410">
        <v>1.84</v>
      </c>
      <c r="D410" t="s">
        <v>101</v>
      </c>
      <c r="E410" s="6" t="s">
        <v>555</v>
      </c>
      <c r="F410" t="s">
        <v>554</v>
      </c>
      <c r="G410" s="11">
        <v>253</v>
      </c>
      <c r="H410" s="11" cm="1">
        <f t="array" ref="H410">_xlfn.IFNA(MATCH(1,0/COUNTIF($F410,"*"&amp;H$2&amp;TEXT(ROW($1:$207),"[&gt;1]0;")&amp;"*")),0)</f>
        <v>16</v>
      </c>
      <c r="I410" s="11" cm="1">
        <f t="array" ref="I410">_xlfn.IFNA(MATCH(1,0/COUNTIF($F410,"*"&amp;I$2&amp;TEXT(ROW($1:$207),"[&gt;1]0;")&amp;"*")),0)</f>
        <v>31</v>
      </c>
      <c r="J410">
        <f>H410/G410</f>
        <v>6.3241106719367585E-2</v>
      </c>
      <c r="K410">
        <f>I410/G410</f>
        <v>0.1225296442687747</v>
      </c>
      <c r="L410">
        <f t="shared" si="33"/>
        <v>3.952569169960474E-3</v>
      </c>
      <c r="M410">
        <v>0</v>
      </c>
      <c r="N410">
        <v>0</v>
      </c>
    </row>
    <row r="411" spans="1:14" x14ac:dyDescent="0.2">
      <c r="A411" s="8">
        <v>13</v>
      </c>
      <c r="B411" s="8">
        <v>25</v>
      </c>
      <c r="C411">
        <v>4.51</v>
      </c>
      <c r="D411" t="s">
        <v>65</v>
      </c>
      <c r="E411" s="6" t="s">
        <v>487</v>
      </c>
      <c r="F411" t="s">
        <v>278</v>
      </c>
      <c r="G411">
        <v>667</v>
      </c>
      <c r="H411" s="11" cm="1">
        <f t="array" ref="H411">_xlfn.IFNA(MATCH(1,0/COUNTIF($F411,"*"&amp;H$2&amp;TEXT(ROW($1:$207),"[&gt;1]0;")&amp;"*")),0)</f>
        <v>18</v>
      </c>
      <c r="I411" s="11" cm="1">
        <f t="array" ref="I411">_xlfn.IFNA(MATCH(1,0/COUNTIF($F411,"*"&amp;I$2&amp;TEXT(ROW($1:$207),"[&gt;1]0;")&amp;"*")),0)</f>
        <v>54</v>
      </c>
      <c r="J411" s="11" cm="1">
        <f t="array" ref="J411">_xlfn.IFNA(MATCH(1,0/COUNTIF($F411,"*"&amp;J$2&amp;TEXT(ROW($1:$207),"[&gt;1]0;")&amp;"*")),0)</f>
        <v>9</v>
      </c>
      <c r="K411">
        <f>I411/H411</f>
        <v>3</v>
      </c>
      <c r="L411">
        <f t="shared" si="33"/>
        <v>0.5</v>
      </c>
      <c r="M411">
        <v>0</v>
      </c>
      <c r="N411">
        <v>0</v>
      </c>
    </row>
    <row r="412" spans="1:14" x14ac:dyDescent="0.2">
      <c r="A412" s="8">
        <v>13</v>
      </c>
      <c r="B412" s="8">
        <v>26</v>
      </c>
      <c r="C412">
        <v>11.78</v>
      </c>
      <c r="D412" t="s">
        <v>89</v>
      </c>
      <c r="E412" s="6" t="s">
        <v>583</v>
      </c>
      <c r="F412" t="s">
        <v>582</v>
      </c>
      <c r="G412" s="11">
        <v>890</v>
      </c>
      <c r="H412" s="11" cm="1">
        <f t="array" ref="H412">_xlfn.IFNA(MATCH(1,0/COUNTIF($F412,"*"&amp;H$2&amp;TEXT(ROW($1:$207),"[&gt;1]0;")&amp;"*")),0)</f>
        <v>24</v>
      </c>
      <c r="I412" s="11" cm="1">
        <f t="array" ref="I412">_xlfn.IFNA(MATCH(1,0/COUNTIF($F412,"*"&amp;I$2&amp;TEXT(ROW($1:$207),"[&gt;1]0;")&amp;"*")),0)</f>
        <v>72</v>
      </c>
      <c r="J412">
        <f>H412/G412</f>
        <v>2.6966292134831461E-2</v>
      </c>
      <c r="K412">
        <f>I412/G412</f>
        <v>8.0898876404494377E-2</v>
      </c>
      <c r="L412">
        <f t="shared" si="33"/>
        <v>1.1235955056179776E-3</v>
      </c>
      <c r="M412">
        <v>0</v>
      </c>
      <c r="N412">
        <v>0</v>
      </c>
    </row>
    <row r="413" spans="1:14" x14ac:dyDescent="0.2">
      <c r="A413" s="8">
        <v>13</v>
      </c>
      <c r="B413" s="8">
        <v>27</v>
      </c>
      <c r="C413">
        <v>2.14</v>
      </c>
      <c r="D413" t="s">
        <v>65</v>
      </c>
      <c r="E413" s="6" t="s">
        <v>487</v>
      </c>
      <c r="F413" t="s">
        <v>278</v>
      </c>
      <c r="G413">
        <v>667</v>
      </c>
      <c r="H413" s="11" cm="1">
        <f t="array" ref="H413">_xlfn.IFNA(MATCH(1,0/COUNTIF($F413,"*"&amp;H$2&amp;TEXT(ROW($1:$207),"[&gt;1]0;")&amp;"*")),0)</f>
        <v>18</v>
      </c>
      <c r="I413" s="11" cm="1">
        <f t="array" ref="I413">_xlfn.IFNA(MATCH(1,0/COUNTIF($F413,"*"&amp;I$2&amp;TEXT(ROW($1:$207),"[&gt;1]0;")&amp;"*")),0)</f>
        <v>54</v>
      </c>
      <c r="J413" s="11" cm="1">
        <f t="array" ref="J413">_xlfn.IFNA(MATCH(1,0/COUNTIF($F413,"*"&amp;J$2&amp;TEXT(ROW($1:$207),"[&gt;1]0;")&amp;"*")),0)</f>
        <v>9</v>
      </c>
      <c r="K413">
        <f>I413/H413</f>
        <v>3</v>
      </c>
      <c r="L413">
        <f t="shared" si="33"/>
        <v>0.5</v>
      </c>
      <c r="M413">
        <v>0</v>
      </c>
      <c r="N413">
        <v>0</v>
      </c>
    </row>
    <row r="414" spans="1:14" x14ac:dyDescent="0.2">
      <c r="A414" s="8">
        <v>13</v>
      </c>
      <c r="B414" s="8">
        <v>28</v>
      </c>
      <c r="C414">
        <v>13.31</v>
      </c>
      <c r="D414" t="s">
        <v>89</v>
      </c>
      <c r="E414" s="6" t="s">
        <v>583</v>
      </c>
      <c r="F414" t="s">
        <v>582</v>
      </c>
      <c r="G414" s="11">
        <v>890</v>
      </c>
      <c r="H414" s="11" cm="1">
        <f t="array" ref="H414">_xlfn.IFNA(MATCH(1,0/COUNTIF($F414,"*"&amp;H$2&amp;TEXT(ROW($1:$207),"[&gt;1]0;")&amp;"*")),0)</f>
        <v>24</v>
      </c>
      <c r="I414" s="11" cm="1">
        <f t="array" ref="I414">_xlfn.IFNA(MATCH(1,0/COUNTIF($F414,"*"&amp;I$2&amp;TEXT(ROW($1:$207),"[&gt;1]0;")&amp;"*")),0)</f>
        <v>72</v>
      </c>
      <c r="J414">
        <f>H414/G414</f>
        <v>2.6966292134831461E-2</v>
      </c>
      <c r="K414">
        <f>I414/G414</f>
        <v>8.0898876404494377E-2</v>
      </c>
      <c r="L414">
        <f t="shared" si="33"/>
        <v>1.1235955056179776E-3</v>
      </c>
      <c r="M414">
        <v>0</v>
      </c>
      <c r="N414">
        <v>0</v>
      </c>
    </row>
    <row r="415" spans="1:14" x14ac:dyDescent="0.2">
      <c r="A415" s="8">
        <v>13</v>
      </c>
      <c r="B415" s="8">
        <v>29</v>
      </c>
      <c r="C415">
        <v>13.03</v>
      </c>
      <c r="D415" t="s">
        <v>65</v>
      </c>
      <c r="E415" s="6" t="s">
        <v>487</v>
      </c>
      <c r="F415" t="s">
        <v>278</v>
      </c>
      <c r="G415">
        <v>667</v>
      </c>
      <c r="H415" s="11" cm="1">
        <f t="array" ref="H415">_xlfn.IFNA(MATCH(1,0/COUNTIF($F415,"*"&amp;H$2&amp;TEXT(ROW($1:$207),"[&gt;1]0;")&amp;"*")),0)</f>
        <v>18</v>
      </c>
      <c r="I415" s="11" cm="1">
        <f t="array" ref="I415">_xlfn.IFNA(MATCH(1,0/COUNTIF($F415,"*"&amp;I$2&amp;TEXT(ROW($1:$207),"[&gt;1]0;")&amp;"*")),0)</f>
        <v>54</v>
      </c>
      <c r="J415" s="11" cm="1">
        <f t="array" ref="J415">_xlfn.IFNA(MATCH(1,0/COUNTIF($F415,"*"&amp;J$2&amp;TEXT(ROW($1:$207),"[&gt;1]0;")&amp;"*")),0)</f>
        <v>9</v>
      </c>
      <c r="K415">
        <f>I415/H415</f>
        <v>3</v>
      </c>
      <c r="L415">
        <f t="shared" si="33"/>
        <v>0.5</v>
      </c>
      <c r="M415">
        <v>0</v>
      </c>
      <c r="N415">
        <v>0</v>
      </c>
    </row>
    <row r="416" spans="1:14" x14ac:dyDescent="0.2">
      <c r="A416" s="8">
        <v>13</v>
      </c>
      <c r="B416" s="8">
        <v>30</v>
      </c>
      <c r="C416">
        <v>3.14</v>
      </c>
      <c r="D416" t="s">
        <v>65</v>
      </c>
      <c r="E416" s="6" t="s">
        <v>487</v>
      </c>
      <c r="F416" t="s">
        <v>278</v>
      </c>
      <c r="G416">
        <v>667</v>
      </c>
      <c r="H416" s="11" cm="1">
        <f t="array" ref="H416">_xlfn.IFNA(MATCH(1,0/COUNTIF($F416,"*"&amp;H$2&amp;TEXT(ROW($1:$207),"[&gt;1]0;")&amp;"*")),0)</f>
        <v>18</v>
      </c>
      <c r="I416" s="11" cm="1">
        <f t="array" ref="I416">_xlfn.IFNA(MATCH(1,0/COUNTIF($F416,"*"&amp;I$2&amp;TEXT(ROW($1:$207),"[&gt;1]0;")&amp;"*")),0)</f>
        <v>54</v>
      </c>
      <c r="J416" s="11" cm="1">
        <f t="array" ref="J416">_xlfn.IFNA(MATCH(1,0/COUNTIF($F416,"*"&amp;J$2&amp;TEXT(ROW($1:$207),"[&gt;1]0;")&amp;"*")),0)</f>
        <v>9</v>
      </c>
      <c r="K416">
        <f>I416/H416</f>
        <v>3</v>
      </c>
      <c r="L416">
        <f t="shared" si="33"/>
        <v>0.5</v>
      </c>
      <c r="M416">
        <v>0</v>
      </c>
      <c r="N416">
        <v>0</v>
      </c>
    </row>
    <row r="418" spans="1:14" x14ac:dyDescent="0.2">
      <c r="A418" s="8">
        <v>14</v>
      </c>
      <c r="B418" s="9" t="s">
        <v>12</v>
      </c>
      <c r="C418" t="s">
        <v>13</v>
      </c>
      <c r="D418" t="s">
        <v>67</v>
      </c>
      <c r="E418" s="6" t="s">
        <v>376</v>
      </c>
      <c r="F418" t="s">
        <v>68</v>
      </c>
      <c r="G418" t="s">
        <v>69</v>
      </c>
      <c r="H418" t="s">
        <v>364</v>
      </c>
      <c r="I418" t="s">
        <v>365</v>
      </c>
      <c r="J418" t="s">
        <v>366</v>
      </c>
      <c r="K418" t="s">
        <v>71</v>
      </c>
      <c r="L418" t="s">
        <v>72</v>
      </c>
      <c r="M418" t="s">
        <v>360</v>
      </c>
      <c r="N418" t="s">
        <v>73</v>
      </c>
    </row>
    <row r="419" spans="1:14" x14ac:dyDescent="0.2">
      <c r="A419" s="8">
        <v>14</v>
      </c>
      <c r="B419" s="8">
        <v>1</v>
      </c>
      <c r="C419">
        <v>1.4</v>
      </c>
      <c r="D419" t="s">
        <v>14</v>
      </c>
      <c r="E419" s="6" t="s">
        <v>507</v>
      </c>
      <c r="F419" t="s">
        <v>260</v>
      </c>
      <c r="G419">
        <v>170</v>
      </c>
      <c r="H419" s="11" cm="1">
        <f t="array" ref="H419">_xlfn.IFNA(MATCH(1,0/COUNTIF($F419,"*"&amp;H$2&amp;TEXT(ROW($1:$207),"[&gt;1]0;")&amp;"*")),0)</f>
        <v>12</v>
      </c>
      <c r="I419" s="11" cm="1">
        <f t="array" ref="I419">_xlfn.IFNA(MATCH(1,0/COUNTIF($F419,"*"&amp;I$2&amp;TEXT(ROW($1:$207),"[&gt;1]0;")&amp;"*")),0)</f>
        <v>26</v>
      </c>
      <c r="J419" s="11" cm="1">
        <f t="array" ref="J419">_xlfn.IFNA(MATCH(1,0/COUNTIF($F419,"*"&amp;J$2&amp;TEXT(ROW($1:$207),"[&gt;1]0;")&amp;"*")),0)</f>
        <v>0</v>
      </c>
      <c r="K419">
        <f t="shared" ref="K419:K433" si="35">I419/H419</f>
        <v>2.1666666666666665</v>
      </c>
      <c r="L419">
        <f t="shared" ref="L419:L448" si="36">J419/H419</f>
        <v>0</v>
      </c>
      <c r="M419">
        <v>0</v>
      </c>
      <c r="N419">
        <v>0</v>
      </c>
    </row>
    <row r="420" spans="1:14" x14ac:dyDescent="0.2">
      <c r="A420" s="8">
        <v>14</v>
      </c>
      <c r="B420" s="8">
        <v>2</v>
      </c>
      <c r="C420">
        <v>0.49</v>
      </c>
      <c r="D420" t="s">
        <v>104</v>
      </c>
      <c r="E420" s="6" t="s">
        <v>476</v>
      </c>
      <c r="F420" t="s">
        <v>475</v>
      </c>
      <c r="G420">
        <v>110</v>
      </c>
      <c r="H420" s="11" cm="1">
        <f t="array" ref="H420">_xlfn.IFNA(MATCH(1,0/COUNTIF($F420,"*"&amp;H$2&amp;TEXT(ROW($1:$207),"[&gt;1]0;")&amp;"*")),0)</f>
        <v>6</v>
      </c>
      <c r="I420" s="11" cm="1">
        <f t="array" ref="I420">_xlfn.IFNA(MATCH(1,0/COUNTIF($F420,"*"&amp;I$2&amp;TEXT(ROW($1:$207),"[&gt;1]0;")&amp;"*")),0)</f>
        <v>6</v>
      </c>
      <c r="J420" s="11" cm="1">
        <f t="array" ref="J420">_xlfn.IFNA(MATCH(1,0/COUNTIF($F420,"*"&amp;J$2&amp;TEXT(ROW($1:$207),"[&gt;1]0;")&amp;"*")),0)</f>
        <v>2</v>
      </c>
      <c r="K420">
        <f t="shared" si="35"/>
        <v>1</v>
      </c>
      <c r="L420">
        <f t="shared" si="36"/>
        <v>0.33333333333333331</v>
      </c>
      <c r="M420">
        <v>0</v>
      </c>
      <c r="N420">
        <v>1</v>
      </c>
    </row>
    <row r="421" spans="1:14" x14ac:dyDescent="0.2">
      <c r="A421" s="8">
        <v>14</v>
      </c>
      <c r="B421" s="8">
        <v>3</v>
      </c>
      <c r="C421">
        <v>1.1100000000000001</v>
      </c>
      <c r="D421" t="s">
        <v>51</v>
      </c>
      <c r="E421" s="6" t="s">
        <v>472</v>
      </c>
      <c r="F421" t="s">
        <v>261</v>
      </c>
      <c r="G421">
        <v>190</v>
      </c>
      <c r="H421" s="11" cm="1">
        <f t="array" ref="H421">_xlfn.IFNA(MATCH(1,0/COUNTIF($F421,"*"&amp;H$2&amp;TEXT(ROW($1:$207),"[&gt;1]0;")&amp;"*")),0)</f>
        <v>14</v>
      </c>
      <c r="I421" s="11" cm="1">
        <f t="array" ref="I421">_xlfn.IFNA(MATCH(1,0/COUNTIF($F421,"*"&amp;I$2&amp;TEXT(ROW($1:$207),"[&gt;1]0;")&amp;"*")),0)</f>
        <v>22</v>
      </c>
      <c r="J421" s="11" cm="1">
        <f t="array" ref="J421">_xlfn.IFNA(MATCH(1,0/COUNTIF($F421,"*"&amp;J$2&amp;TEXT(ROW($1:$207),"[&gt;1]0;")&amp;"*")),0)</f>
        <v>0</v>
      </c>
      <c r="K421">
        <f t="shared" si="35"/>
        <v>1.5714285714285714</v>
      </c>
      <c r="L421">
        <f t="shared" si="36"/>
        <v>0</v>
      </c>
      <c r="M421">
        <v>0</v>
      </c>
      <c r="N421">
        <v>1</v>
      </c>
    </row>
    <row r="422" spans="1:14" x14ac:dyDescent="0.2">
      <c r="A422" s="8">
        <v>14</v>
      </c>
      <c r="B422" s="8">
        <v>4</v>
      </c>
      <c r="C422">
        <v>0.81</v>
      </c>
      <c r="D422" t="s">
        <v>20</v>
      </c>
      <c r="E422" s="6" t="s">
        <v>432</v>
      </c>
      <c r="F422" t="s">
        <v>263</v>
      </c>
      <c r="G422">
        <v>164</v>
      </c>
      <c r="H422" s="11" cm="1">
        <f t="array" ref="H422">_xlfn.IFNA(MATCH(1,0/COUNTIF($F422,"*"&amp;H$2&amp;TEXT(ROW($1:$207),"[&gt;1]0;")&amp;"*")),0)</f>
        <v>10</v>
      </c>
      <c r="I422" s="11" cm="1">
        <f t="array" ref="I422">_xlfn.IFNA(MATCH(1,0/COUNTIF($F422,"*"&amp;I$2&amp;TEXT(ROW($1:$207),"[&gt;1]0;")&amp;"*")),0)</f>
        <v>12</v>
      </c>
      <c r="J422" s="11" cm="1">
        <f t="array" ref="J422">_xlfn.IFNA(MATCH(1,0/COUNTIF($F422,"*"&amp;J$2&amp;TEXT(ROW($1:$207),"[&gt;1]0;")&amp;"*")),0)</f>
        <v>2</v>
      </c>
      <c r="K422">
        <f t="shared" si="35"/>
        <v>1.2</v>
      </c>
      <c r="L422">
        <f t="shared" si="36"/>
        <v>0.2</v>
      </c>
      <c r="M422">
        <v>0</v>
      </c>
      <c r="N422">
        <v>1</v>
      </c>
    </row>
    <row r="423" spans="1:14" x14ac:dyDescent="0.2">
      <c r="A423" s="8">
        <v>14</v>
      </c>
      <c r="B423" s="8">
        <v>5</v>
      </c>
      <c r="C423">
        <v>1.05</v>
      </c>
      <c r="D423" t="s">
        <v>32</v>
      </c>
      <c r="E423" s="13" t="s">
        <v>388</v>
      </c>
      <c r="F423" t="s">
        <v>374</v>
      </c>
      <c r="G423">
        <v>200</v>
      </c>
      <c r="H423" s="11" cm="1">
        <f t="array" ref="H423">_xlfn.IFNA(MATCH(1,0/COUNTIF($F423,"*"&amp;H$2&amp;TEXT(ROW($1:$207),"[&gt;1]0;")&amp;"*")),0)</f>
        <v>13</v>
      </c>
      <c r="I423" s="11" cm="1">
        <f t="array" ref="I423">_xlfn.IFNA(MATCH(1,0/COUNTIF($F423,"*"&amp;I$2&amp;TEXT(ROW($1:$207),"[&gt;1]0;")&amp;"*")),0)</f>
        <v>28</v>
      </c>
      <c r="J423" s="11" cm="1">
        <f t="array" ref="J423">_xlfn.IFNA(MATCH(1,0/COUNTIF($F423,"*"&amp;J$2&amp;TEXT(ROW($1:$207),"[&gt;1]0;")&amp;"*")),0)</f>
        <v>1</v>
      </c>
      <c r="K423">
        <f t="shared" si="35"/>
        <v>2.1538461538461537</v>
      </c>
      <c r="L423">
        <f t="shared" si="36"/>
        <v>7.6923076923076927E-2</v>
      </c>
      <c r="M423">
        <v>0</v>
      </c>
      <c r="N423">
        <v>0</v>
      </c>
    </row>
    <row r="424" spans="1:14" x14ac:dyDescent="0.2">
      <c r="A424" s="8">
        <v>14</v>
      </c>
      <c r="B424" s="8">
        <v>6</v>
      </c>
      <c r="C424">
        <v>1.02</v>
      </c>
      <c r="D424" t="s">
        <v>54</v>
      </c>
      <c r="E424" s="6" t="s">
        <v>411</v>
      </c>
      <c r="F424" t="s">
        <v>265</v>
      </c>
      <c r="G424">
        <v>168</v>
      </c>
      <c r="H424" s="11" cm="1">
        <f t="array" ref="H424">_xlfn.IFNA(MATCH(1,0/COUNTIF($F424,"*"&amp;H$2&amp;TEXT(ROW($1:$207),"[&gt;1]0;")&amp;"*")),0)</f>
        <v>12</v>
      </c>
      <c r="I424" s="11" cm="1">
        <f t="array" ref="I424">_xlfn.IFNA(MATCH(1,0/COUNTIF($F424,"*"&amp;I$2&amp;TEXT(ROW($1:$207),"[&gt;1]0;")&amp;"*")),0)</f>
        <v>24</v>
      </c>
      <c r="J424" s="11" cm="1">
        <f t="array" ref="J424">_xlfn.IFNA(MATCH(1,0/COUNTIF($F424,"*"&amp;J$2&amp;TEXT(ROW($1:$207),"[&gt;1]0;")&amp;"*")),0)</f>
        <v>0</v>
      </c>
      <c r="K424">
        <f t="shared" si="35"/>
        <v>2</v>
      </c>
      <c r="L424">
        <f t="shared" si="36"/>
        <v>0</v>
      </c>
      <c r="M424">
        <v>0</v>
      </c>
      <c r="N424">
        <v>0</v>
      </c>
    </row>
    <row r="425" spans="1:14" x14ac:dyDescent="0.2">
      <c r="A425" s="8">
        <v>14</v>
      </c>
      <c r="B425" s="8">
        <v>7</v>
      </c>
      <c r="C425">
        <v>0.7</v>
      </c>
      <c r="D425" t="s">
        <v>54</v>
      </c>
      <c r="E425" s="6" t="s">
        <v>411</v>
      </c>
      <c r="F425" t="s">
        <v>265</v>
      </c>
      <c r="G425">
        <v>168</v>
      </c>
      <c r="H425" s="11" cm="1">
        <f t="array" ref="H425">_xlfn.IFNA(MATCH(1,0/COUNTIF($F425,"*"&amp;H$2&amp;TEXT(ROW($1:$207),"[&gt;1]0;")&amp;"*")),0)</f>
        <v>12</v>
      </c>
      <c r="I425" s="11" cm="1">
        <f t="array" ref="I425">_xlfn.IFNA(MATCH(1,0/COUNTIF($F425,"*"&amp;I$2&amp;TEXT(ROW($1:$207),"[&gt;1]0;")&amp;"*")),0)</f>
        <v>24</v>
      </c>
      <c r="J425" s="11" cm="1">
        <f t="array" ref="J425">_xlfn.IFNA(MATCH(1,0/COUNTIF($F425,"*"&amp;J$2&amp;TEXT(ROW($1:$207),"[&gt;1]0;")&amp;"*")),0)</f>
        <v>0</v>
      </c>
      <c r="K425">
        <f t="shared" si="35"/>
        <v>2</v>
      </c>
      <c r="L425">
        <f t="shared" si="36"/>
        <v>0</v>
      </c>
      <c r="M425">
        <v>0</v>
      </c>
      <c r="N425">
        <v>0</v>
      </c>
    </row>
    <row r="426" spans="1:14" x14ac:dyDescent="0.2">
      <c r="A426" s="8">
        <v>14</v>
      </c>
      <c r="B426" s="8">
        <v>8</v>
      </c>
      <c r="C426">
        <v>1.81</v>
      </c>
      <c r="D426" t="s">
        <v>25</v>
      </c>
      <c r="E426" s="6" t="s">
        <v>536</v>
      </c>
      <c r="F426" t="s">
        <v>266</v>
      </c>
      <c r="G426">
        <v>226</v>
      </c>
      <c r="H426" s="11" cm="1">
        <f t="array" ref="H426">_xlfn.IFNA(MATCH(1,0/COUNTIF($F426,"*"&amp;H$2&amp;TEXT(ROW($1:$207),"[&gt;1]0;")&amp;"*")),0)</f>
        <v>16</v>
      </c>
      <c r="I426" s="11" cm="1">
        <f t="array" ref="I426">_xlfn.IFNA(MATCH(1,0/COUNTIF($F426,"*"&amp;I$2&amp;TEXT(ROW($1:$207),"[&gt;1]0;")&amp;"*")),0)</f>
        <v>34</v>
      </c>
      <c r="J426" s="11" cm="1">
        <f t="array" ref="J426">_xlfn.IFNA(MATCH(1,0/COUNTIF($F426,"*"&amp;J$2&amp;TEXT(ROW($1:$207),"[&gt;1]0;")&amp;"*")),0)</f>
        <v>0</v>
      </c>
      <c r="K426">
        <f t="shared" si="35"/>
        <v>2.125</v>
      </c>
      <c r="L426">
        <f t="shared" si="36"/>
        <v>0</v>
      </c>
      <c r="M426">
        <v>0</v>
      </c>
      <c r="N426">
        <v>0</v>
      </c>
    </row>
    <row r="427" spans="1:14" x14ac:dyDescent="0.2">
      <c r="A427" s="8">
        <v>14</v>
      </c>
      <c r="B427" s="8">
        <v>9</v>
      </c>
      <c r="C427">
        <v>2.1800000000000002</v>
      </c>
      <c r="D427" t="s">
        <v>55</v>
      </c>
      <c r="E427" s="6" t="s">
        <v>478</v>
      </c>
      <c r="F427" t="s">
        <v>267</v>
      </c>
      <c r="G427">
        <v>519</v>
      </c>
      <c r="H427" s="11" cm="1">
        <f t="array" ref="H427">_xlfn.IFNA(MATCH(1,0/COUNTIF($F427,"*"&amp;H$2&amp;TEXT(ROW($1:$207),"[&gt;1]0;")&amp;"*")),0)</f>
        <v>14</v>
      </c>
      <c r="I427" s="11" cm="1">
        <f t="array" ref="I427">_xlfn.IFNA(MATCH(1,0/COUNTIF($F427,"*"&amp;I$2&amp;TEXT(ROW($1:$207),"[&gt;1]0;")&amp;"*")),0)</f>
        <v>42</v>
      </c>
      <c r="J427" s="11" cm="1">
        <f t="array" ref="J427">_xlfn.IFNA(MATCH(1,0/COUNTIF($F427,"*"&amp;J$2&amp;TEXT(ROW($1:$207),"[&gt;1]0;")&amp;"*")),0)</f>
        <v>7</v>
      </c>
      <c r="K427">
        <f t="shared" si="35"/>
        <v>3</v>
      </c>
      <c r="L427">
        <f t="shared" si="36"/>
        <v>0.5</v>
      </c>
      <c r="M427">
        <v>0</v>
      </c>
      <c r="N427">
        <v>0</v>
      </c>
    </row>
    <row r="428" spans="1:14" x14ac:dyDescent="0.2">
      <c r="A428" s="8">
        <v>14</v>
      </c>
      <c r="B428" s="8">
        <v>10</v>
      </c>
      <c r="C428">
        <v>1.1299999999999999</v>
      </c>
      <c r="D428" t="s">
        <v>31</v>
      </c>
      <c r="E428" s="6" t="s">
        <v>418</v>
      </c>
      <c r="F428" t="s">
        <v>269</v>
      </c>
      <c r="G428">
        <v>206</v>
      </c>
      <c r="H428" s="11" cm="1">
        <f t="array" ref="H428">_xlfn.IFNA(MATCH(1,0/COUNTIF($F428,"*"&amp;H$2&amp;TEXT(ROW($1:$207),"[&gt;1]0;")&amp;"*")),0)</f>
        <v>14</v>
      </c>
      <c r="I428" s="11" cm="1">
        <f t="array" ref="I428">_xlfn.IFNA(MATCH(1,0/COUNTIF($F428,"*"&amp;I$2&amp;TEXT(ROW($1:$207),"[&gt;1]0;")&amp;"*")),0)</f>
        <v>22</v>
      </c>
      <c r="J428" s="11" cm="1">
        <f t="array" ref="J428">_xlfn.IFNA(MATCH(1,0/COUNTIF($F428,"*"&amp;J$2&amp;TEXT(ROW($1:$207),"[&gt;1]0;")&amp;"*")),0)</f>
        <v>1</v>
      </c>
      <c r="K428">
        <f t="shared" si="35"/>
        <v>1.5714285714285714</v>
      </c>
      <c r="L428">
        <f t="shared" si="36"/>
        <v>7.1428571428571425E-2</v>
      </c>
      <c r="M428">
        <v>0</v>
      </c>
      <c r="N428">
        <v>1</v>
      </c>
    </row>
    <row r="429" spans="1:14" x14ac:dyDescent="0.2">
      <c r="A429" s="8">
        <v>14</v>
      </c>
      <c r="B429" s="8">
        <v>11</v>
      </c>
      <c r="C429">
        <v>0.63</v>
      </c>
      <c r="D429" t="s">
        <v>32</v>
      </c>
      <c r="E429" s="13" t="s">
        <v>388</v>
      </c>
      <c r="F429" t="s">
        <v>374</v>
      </c>
      <c r="G429">
        <v>200</v>
      </c>
      <c r="H429" s="11" cm="1">
        <f t="array" ref="H429">_xlfn.IFNA(MATCH(1,0/COUNTIF($F429,"*"&amp;H$2&amp;TEXT(ROW($1:$207),"[&gt;1]0;")&amp;"*")),0)</f>
        <v>13</v>
      </c>
      <c r="I429" s="11" cm="1">
        <f t="array" ref="I429">_xlfn.IFNA(MATCH(1,0/COUNTIF($F429,"*"&amp;I$2&amp;TEXT(ROW($1:$207),"[&gt;1]0;")&amp;"*")),0)</f>
        <v>28</v>
      </c>
      <c r="J429" s="11" cm="1">
        <f t="array" ref="J429">_xlfn.IFNA(MATCH(1,0/COUNTIF($F429,"*"&amp;J$2&amp;TEXT(ROW($1:$207),"[&gt;1]0;")&amp;"*")),0)</f>
        <v>1</v>
      </c>
      <c r="K429">
        <f t="shared" si="35"/>
        <v>2.1538461538461537</v>
      </c>
      <c r="L429">
        <f t="shared" si="36"/>
        <v>7.6923076923076927E-2</v>
      </c>
      <c r="M429">
        <v>0</v>
      </c>
      <c r="N429">
        <v>0</v>
      </c>
    </row>
    <row r="430" spans="1:14" x14ac:dyDescent="0.2">
      <c r="A430" s="8">
        <v>14</v>
      </c>
      <c r="B430" s="8">
        <v>12</v>
      </c>
      <c r="C430">
        <v>1.1100000000000001</v>
      </c>
      <c r="D430" t="s">
        <v>58</v>
      </c>
      <c r="E430" s="13" t="s">
        <v>397</v>
      </c>
      <c r="F430" t="s">
        <v>271</v>
      </c>
      <c r="G430">
        <v>257</v>
      </c>
      <c r="H430" s="11" cm="1">
        <f t="array" ref="H430">_xlfn.IFNA(MATCH(1,0/COUNTIF($F430,"*"&amp;H$2&amp;TEXT(ROW($1:$207),"[&gt;1]0;")&amp;"*")),0)</f>
        <v>17</v>
      </c>
      <c r="I430" s="11" cm="1">
        <f t="array" ref="I430">_xlfn.IFNA(MATCH(1,0/COUNTIF($F430,"*"&amp;I$2&amp;TEXT(ROW($1:$207),"[&gt;1]0;")&amp;"*")),0)</f>
        <v>36</v>
      </c>
      <c r="J430" s="11" cm="1">
        <f t="array" ref="J430">_xlfn.IFNA(MATCH(1,0/COUNTIF($F430,"*"&amp;J$2&amp;TEXT(ROW($1:$207),"[&gt;1]0;")&amp;"*")),0)</f>
        <v>1</v>
      </c>
      <c r="K430">
        <f t="shared" si="35"/>
        <v>2.1176470588235294</v>
      </c>
      <c r="L430">
        <f t="shared" si="36"/>
        <v>5.8823529411764705E-2</v>
      </c>
      <c r="M430">
        <v>0</v>
      </c>
      <c r="N430">
        <v>0</v>
      </c>
    </row>
    <row r="431" spans="1:14" x14ac:dyDescent="0.2">
      <c r="A431" s="8">
        <v>14</v>
      </c>
      <c r="B431" s="8">
        <v>13</v>
      </c>
      <c r="C431">
        <v>0.62</v>
      </c>
      <c r="D431" t="s">
        <v>59</v>
      </c>
      <c r="E431" s="13" t="s">
        <v>390</v>
      </c>
      <c r="F431" t="s">
        <v>272</v>
      </c>
      <c r="G431">
        <v>242</v>
      </c>
      <c r="H431" s="11" cm="1">
        <f t="array" ref="H431">_xlfn.IFNA(MATCH(1,0/COUNTIF($F431,"*"&amp;H$2&amp;TEXT(ROW($1:$207),"[&gt;1]0;")&amp;"*")),0)</f>
        <v>16</v>
      </c>
      <c r="I431" s="11" cm="1">
        <f t="array" ref="I431">_xlfn.IFNA(MATCH(1,0/COUNTIF($F431,"*"&amp;I$2&amp;TEXT(ROW($1:$207),"[&gt;1]0;")&amp;"*")),0)</f>
        <v>34</v>
      </c>
      <c r="J431" s="11" cm="1">
        <f t="array" ref="J431">_xlfn.IFNA(MATCH(1,0/COUNTIF($F431,"*"&amp;J$2&amp;TEXT(ROW($1:$207),"[&gt;1]0;")&amp;"*")),0)</f>
        <v>1</v>
      </c>
      <c r="K431">
        <f t="shared" si="35"/>
        <v>2.125</v>
      </c>
      <c r="L431">
        <f t="shared" si="36"/>
        <v>6.25E-2</v>
      </c>
      <c r="M431">
        <v>0</v>
      </c>
      <c r="N431">
        <v>0</v>
      </c>
    </row>
    <row r="432" spans="1:14" x14ac:dyDescent="0.2">
      <c r="A432" s="8">
        <v>14</v>
      </c>
      <c r="B432" s="8">
        <v>14</v>
      </c>
      <c r="C432">
        <v>0.79</v>
      </c>
      <c r="D432" t="s">
        <v>85</v>
      </c>
      <c r="E432" s="6" t="s">
        <v>529</v>
      </c>
      <c r="F432" t="s">
        <v>528</v>
      </c>
      <c r="G432">
        <v>240</v>
      </c>
      <c r="H432" s="11" cm="1">
        <f t="array" ref="H432">_xlfn.IFNA(MATCH(1,0/COUNTIF($F432,"*"&amp;H$2&amp;TEXT(ROW($1:$207),"[&gt;1]0;")&amp;"*")),0)</f>
        <v>17</v>
      </c>
      <c r="I432" s="11" cm="1">
        <f t="array" ref="I432">_xlfn.IFNA(MATCH(1,0/COUNTIF($F432,"*"&amp;I$2&amp;TEXT(ROW($1:$207),"[&gt;1]0;")&amp;"*")),0)</f>
        <v>36</v>
      </c>
      <c r="J432" s="11" cm="1">
        <f t="array" ref="J432">_xlfn.IFNA(MATCH(1,0/COUNTIF($F432,"*"&amp;J$2&amp;TEXT(ROW($1:$207),"[&gt;1]0;")&amp;"*")),0)</f>
        <v>0</v>
      </c>
      <c r="K432">
        <f t="shared" si="35"/>
        <v>2.1176470588235294</v>
      </c>
      <c r="L432">
        <f t="shared" si="36"/>
        <v>0</v>
      </c>
      <c r="M432">
        <v>0</v>
      </c>
      <c r="N432">
        <v>0</v>
      </c>
    </row>
    <row r="433" spans="1:14" x14ac:dyDescent="0.2">
      <c r="A433" s="8">
        <v>14</v>
      </c>
      <c r="B433" s="8">
        <v>15</v>
      </c>
      <c r="C433">
        <v>3.35</v>
      </c>
      <c r="D433" t="s">
        <v>61</v>
      </c>
      <c r="E433" s="6" t="s">
        <v>488</v>
      </c>
      <c r="F433" t="s">
        <v>274</v>
      </c>
      <c r="G433">
        <v>593</v>
      </c>
      <c r="H433" s="11" cm="1">
        <f t="array" ref="H433">_xlfn.IFNA(MATCH(1,0/COUNTIF($F433,"*"&amp;H$2&amp;TEXT(ROW($1:$207),"[&gt;1]0;")&amp;"*")),0)</f>
        <v>16</v>
      </c>
      <c r="I433" s="11" cm="1">
        <f t="array" ref="I433">_xlfn.IFNA(MATCH(1,0/COUNTIF($F433,"*"&amp;I$2&amp;TEXT(ROW($1:$207),"[&gt;1]0;")&amp;"*")),0)</f>
        <v>48</v>
      </c>
      <c r="J433" s="11" cm="1">
        <f t="array" ref="J433">_xlfn.IFNA(MATCH(1,0/COUNTIF($F433,"*"&amp;J$2&amp;TEXT(ROW($1:$207),"[&gt;1]0;")&amp;"*")),0)</f>
        <v>8</v>
      </c>
      <c r="K433">
        <f t="shared" si="35"/>
        <v>3</v>
      </c>
      <c r="L433">
        <f t="shared" si="36"/>
        <v>0.5</v>
      </c>
      <c r="M433">
        <v>0</v>
      </c>
      <c r="N433">
        <v>0</v>
      </c>
    </row>
    <row r="434" spans="1:14" x14ac:dyDescent="0.2">
      <c r="A434" s="8">
        <v>14</v>
      </c>
      <c r="B434" s="8">
        <v>16</v>
      </c>
      <c r="C434">
        <v>0.39</v>
      </c>
      <c r="D434" t="s">
        <v>62</v>
      </c>
      <c r="E434" s="6" t="s">
        <v>539</v>
      </c>
      <c r="F434" t="s">
        <v>275</v>
      </c>
      <c r="G434" s="11">
        <v>204</v>
      </c>
      <c r="H434" s="11" cm="1">
        <f t="array" ref="H434">_xlfn.IFNA(MATCH(1,0/COUNTIF($F434,"*"&amp;H$2&amp;TEXT(ROW($1:$207),"[&gt;1]0;")&amp;"*")),0)</f>
        <v>13</v>
      </c>
      <c r="I434" s="11" cm="1">
        <f t="array" ref="I434">_xlfn.IFNA(MATCH(1,0/COUNTIF($F434,"*"&amp;I$2&amp;TEXT(ROW($1:$207),"[&gt;1]0;")&amp;"*")),0)</f>
        <v>16</v>
      </c>
      <c r="J434">
        <f>H434/G434</f>
        <v>6.3725490196078427E-2</v>
      </c>
      <c r="K434">
        <f>I434/G434</f>
        <v>7.8431372549019607E-2</v>
      </c>
      <c r="L434">
        <f t="shared" si="36"/>
        <v>4.9019607843137254E-3</v>
      </c>
      <c r="M434">
        <v>1</v>
      </c>
      <c r="N434">
        <v>1</v>
      </c>
    </row>
    <row r="435" spans="1:14" x14ac:dyDescent="0.2">
      <c r="A435" s="8">
        <v>14</v>
      </c>
      <c r="B435" s="8">
        <v>17</v>
      </c>
      <c r="C435">
        <v>0.45</v>
      </c>
      <c r="D435" t="s">
        <v>282</v>
      </c>
      <c r="E435" s="13" t="s">
        <v>391</v>
      </c>
      <c r="F435" t="s">
        <v>392</v>
      </c>
      <c r="G435">
        <v>242</v>
      </c>
      <c r="H435" s="11" cm="1">
        <f t="array" ref="H435">_xlfn.IFNA(MATCH(1,0/COUNTIF($F435,"*"&amp;H$2&amp;TEXT(ROW($1:$207),"[&gt;1]0;")&amp;"*")),0)</f>
        <v>18</v>
      </c>
      <c r="I435" s="11" cm="1">
        <f t="array" ref="I435">_xlfn.IFNA(MATCH(1,0/COUNTIF($F435,"*"&amp;I$2&amp;TEXT(ROW($1:$207),"[&gt;1]0;")&amp;"*")),0)</f>
        <v>38</v>
      </c>
      <c r="J435" s="11" cm="1">
        <f t="array" ref="J435">_xlfn.IFNA(MATCH(1,0/COUNTIF($F435,"*"&amp;J$2&amp;TEXT(ROW($1:$207),"[&gt;1]0;")&amp;"*")),0)</f>
        <v>1</v>
      </c>
      <c r="K435">
        <f t="shared" ref="K435:K448" si="37">I435/H435</f>
        <v>2.1111111111111112</v>
      </c>
      <c r="L435">
        <f t="shared" si="36"/>
        <v>5.5555555555555552E-2</v>
      </c>
      <c r="M435">
        <v>0</v>
      </c>
      <c r="N435">
        <v>0</v>
      </c>
    </row>
    <row r="436" spans="1:14" x14ac:dyDescent="0.2">
      <c r="A436" s="8">
        <v>14</v>
      </c>
      <c r="B436" s="8">
        <v>18</v>
      </c>
      <c r="C436">
        <v>0.4</v>
      </c>
      <c r="D436" t="s">
        <v>59</v>
      </c>
      <c r="E436" s="13" t="s">
        <v>390</v>
      </c>
      <c r="F436" t="s">
        <v>272</v>
      </c>
      <c r="G436">
        <v>242</v>
      </c>
      <c r="H436" s="11" cm="1">
        <f t="array" ref="H436">_xlfn.IFNA(MATCH(1,0/COUNTIF($F436,"*"&amp;H$2&amp;TEXT(ROW($1:$207),"[&gt;1]0;")&amp;"*")),0)</f>
        <v>16</v>
      </c>
      <c r="I436" s="11" cm="1">
        <f t="array" ref="I436">_xlfn.IFNA(MATCH(1,0/COUNTIF($F436,"*"&amp;I$2&amp;TEXT(ROW($1:$207),"[&gt;1]0;")&amp;"*")),0)</f>
        <v>34</v>
      </c>
      <c r="J436" s="11" cm="1">
        <f t="array" ref="J436">_xlfn.IFNA(MATCH(1,0/COUNTIF($F436,"*"&amp;J$2&amp;TEXT(ROW($1:$207),"[&gt;1]0;")&amp;"*")),0)</f>
        <v>1</v>
      </c>
      <c r="K436">
        <f t="shared" si="37"/>
        <v>2.125</v>
      </c>
      <c r="L436">
        <f t="shared" si="36"/>
        <v>6.25E-2</v>
      </c>
      <c r="M436">
        <v>0</v>
      </c>
      <c r="N436">
        <v>0</v>
      </c>
    </row>
    <row r="437" spans="1:14" x14ac:dyDescent="0.2">
      <c r="A437" s="8">
        <v>14</v>
      </c>
      <c r="B437" s="8">
        <v>19</v>
      </c>
      <c r="C437">
        <v>4.04</v>
      </c>
      <c r="D437" t="s">
        <v>65</v>
      </c>
      <c r="E437" s="6" t="s">
        <v>487</v>
      </c>
      <c r="F437" t="s">
        <v>278</v>
      </c>
      <c r="G437">
        <v>667</v>
      </c>
      <c r="H437" s="11" cm="1">
        <f t="array" ref="H437">_xlfn.IFNA(MATCH(1,0/COUNTIF($F437,"*"&amp;H$2&amp;TEXT(ROW($1:$207),"[&gt;1]0;")&amp;"*")),0)</f>
        <v>18</v>
      </c>
      <c r="I437" s="11" cm="1">
        <f t="array" ref="I437">_xlfn.IFNA(MATCH(1,0/COUNTIF($F437,"*"&amp;I$2&amp;TEXT(ROW($1:$207),"[&gt;1]0;")&amp;"*")),0)</f>
        <v>54</v>
      </c>
      <c r="J437" s="11" cm="1">
        <f t="array" ref="J437">_xlfn.IFNA(MATCH(1,0/COUNTIF($F437,"*"&amp;J$2&amp;TEXT(ROW($1:$207),"[&gt;1]0;")&amp;"*")),0)</f>
        <v>9</v>
      </c>
      <c r="K437">
        <f t="shared" si="37"/>
        <v>3</v>
      </c>
      <c r="L437">
        <f t="shared" si="36"/>
        <v>0.5</v>
      </c>
      <c r="M437">
        <v>0</v>
      </c>
      <c r="N437">
        <v>0</v>
      </c>
    </row>
    <row r="438" spans="1:14" x14ac:dyDescent="0.2">
      <c r="A438" s="8">
        <v>14</v>
      </c>
      <c r="B438" s="8">
        <v>20</v>
      </c>
      <c r="C438">
        <v>4.04</v>
      </c>
      <c r="D438" t="s">
        <v>283</v>
      </c>
      <c r="E438" s="6" t="s">
        <v>533</v>
      </c>
      <c r="F438" t="s">
        <v>532</v>
      </c>
      <c r="G438">
        <v>533</v>
      </c>
      <c r="H438" s="11" cm="1">
        <f t="array" ref="H438">_xlfn.IFNA(MATCH(1,0/COUNTIF($F438,"*"&amp;H$2&amp;TEXT(ROW($1:$207),"[&gt;1]0;")&amp;"*")),0)</f>
        <v>16</v>
      </c>
      <c r="I438" s="11" cm="1">
        <f t="array" ref="I438">_xlfn.IFNA(MATCH(1,0/COUNTIF($F438,"*"&amp;I$2&amp;TEXT(ROW($1:$207),"[&gt;1]0;")&amp;"*")),0)</f>
        <v>48</v>
      </c>
      <c r="J438" s="11" cm="1">
        <f t="array" ref="J438">_xlfn.IFNA(MATCH(1,0/COUNTIF($F438,"*"&amp;J$2&amp;TEXT(ROW($1:$207),"[&gt;1]0;")&amp;"*")),0)</f>
        <v>6</v>
      </c>
      <c r="K438">
        <f t="shared" si="37"/>
        <v>3</v>
      </c>
      <c r="L438">
        <f t="shared" si="36"/>
        <v>0.375</v>
      </c>
      <c r="M438">
        <v>0</v>
      </c>
      <c r="N438">
        <v>0</v>
      </c>
    </row>
    <row r="439" spans="1:14" x14ac:dyDescent="0.2">
      <c r="A439" s="8">
        <v>14</v>
      </c>
      <c r="B439" s="8">
        <v>21</v>
      </c>
      <c r="C439">
        <v>4.58</v>
      </c>
      <c r="D439" t="s">
        <v>61</v>
      </c>
      <c r="E439" s="6" t="s">
        <v>488</v>
      </c>
      <c r="F439" t="s">
        <v>274</v>
      </c>
      <c r="G439">
        <v>593</v>
      </c>
      <c r="H439" s="11" cm="1">
        <f t="array" ref="H439">_xlfn.IFNA(MATCH(1,0/COUNTIF($F439,"*"&amp;H$2&amp;TEXT(ROW($1:$207),"[&gt;1]0;")&amp;"*")),0)</f>
        <v>16</v>
      </c>
      <c r="I439" s="11" cm="1">
        <f t="array" ref="I439">_xlfn.IFNA(MATCH(1,0/COUNTIF($F439,"*"&amp;I$2&amp;TEXT(ROW($1:$207),"[&gt;1]0;")&amp;"*")),0)</f>
        <v>48</v>
      </c>
      <c r="J439" s="11" cm="1">
        <f t="array" ref="J439">_xlfn.IFNA(MATCH(1,0/COUNTIF($F439,"*"&amp;J$2&amp;TEXT(ROW($1:$207),"[&gt;1]0;")&amp;"*")),0)</f>
        <v>8</v>
      </c>
      <c r="K439">
        <f t="shared" si="37"/>
        <v>3</v>
      </c>
      <c r="L439">
        <f t="shared" si="36"/>
        <v>0.5</v>
      </c>
      <c r="M439">
        <v>0</v>
      </c>
      <c r="N439">
        <v>0</v>
      </c>
    </row>
    <row r="440" spans="1:14" x14ac:dyDescent="0.2">
      <c r="A440" s="8">
        <v>14</v>
      </c>
      <c r="B440" s="8">
        <v>22</v>
      </c>
      <c r="C440">
        <v>5.66</v>
      </c>
      <c r="D440" t="s">
        <v>65</v>
      </c>
      <c r="E440" s="6" t="s">
        <v>487</v>
      </c>
      <c r="F440" t="s">
        <v>278</v>
      </c>
      <c r="G440">
        <v>667</v>
      </c>
      <c r="H440" s="11" cm="1">
        <f t="array" ref="H440">_xlfn.IFNA(MATCH(1,0/COUNTIF($F440,"*"&amp;H$2&amp;TEXT(ROW($1:$207),"[&gt;1]0;")&amp;"*")),0)</f>
        <v>18</v>
      </c>
      <c r="I440" s="11" cm="1">
        <f t="array" ref="I440">_xlfn.IFNA(MATCH(1,0/COUNTIF($F440,"*"&amp;I$2&amp;TEXT(ROW($1:$207),"[&gt;1]0;")&amp;"*")),0)</f>
        <v>54</v>
      </c>
      <c r="J440" s="11" cm="1">
        <f t="array" ref="J440">_xlfn.IFNA(MATCH(1,0/COUNTIF($F440,"*"&amp;J$2&amp;TEXT(ROW($1:$207),"[&gt;1]0;")&amp;"*")),0)</f>
        <v>9</v>
      </c>
      <c r="K440">
        <f t="shared" si="37"/>
        <v>3</v>
      </c>
      <c r="L440">
        <f t="shared" si="36"/>
        <v>0.5</v>
      </c>
      <c r="M440">
        <v>0</v>
      </c>
      <c r="N440">
        <v>0</v>
      </c>
    </row>
    <row r="441" spans="1:14" x14ac:dyDescent="0.2">
      <c r="A441" s="8">
        <v>14</v>
      </c>
      <c r="B441" s="8">
        <v>23</v>
      </c>
      <c r="C441">
        <v>7.02</v>
      </c>
      <c r="D441" t="s">
        <v>65</v>
      </c>
      <c r="E441" s="6" t="s">
        <v>487</v>
      </c>
      <c r="F441" t="s">
        <v>278</v>
      </c>
      <c r="G441">
        <v>667</v>
      </c>
      <c r="H441" s="11" cm="1">
        <f t="array" ref="H441">_xlfn.IFNA(MATCH(1,0/COUNTIF($F441,"*"&amp;H$2&amp;TEXT(ROW($1:$207),"[&gt;1]0;")&amp;"*")),0)</f>
        <v>18</v>
      </c>
      <c r="I441" s="11" cm="1">
        <f t="array" ref="I441">_xlfn.IFNA(MATCH(1,0/COUNTIF($F441,"*"&amp;I$2&amp;TEXT(ROW($1:$207),"[&gt;1]0;")&amp;"*")),0)</f>
        <v>54</v>
      </c>
      <c r="J441" s="11" cm="1">
        <f t="array" ref="J441">_xlfn.IFNA(MATCH(1,0/COUNTIF($F441,"*"&amp;J$2&amp;TEXT(ROW($1:$207),"[&gt;1]0;")&amp;"*")),0)</f>
        <v>9</v>
      </c>
      <c r="K441">
        <f t="shared" si="37"/>
        <v>3</v>
      </c>
      <c r="L441">
        <f t="shared" si="36"/>
        <v>0.5</v>
      </c>
      <c r="M441">
        <v>0</v>
      </c>
      <c r="N441">
        <v>0</v>
      </c>
    </row>
    <row r="442" spans="1:14" x14ac:dyDescent="0.2">
      <c r="A442" s="8">
        <v>14</v>
      </c>
      <c r="B442" s="8">
        <v>24</v>
      </c>
      <c r="C442">
        <v>2.15</v>
      </c>
      <c r="D442" t="s">
        <v>66</v>
      </c>
      <c r="E442" s="6" t="s">
        <v>459</v>
      </c>
      <c r="F442" t="s">
        <v>460</v>
      </c>
      <c r="G442">
        <v>281</v>
      </c>
      <c r="H442" s="11" cm="1">
        <f t="array" ref="H442">_xlfn.IFNA(MATCH(1,0/COUNTIF($F442,"*"&amp;H$2&amp;TEXT(ROW($1:$207),"[&gt;1]0;")&amp;"*")),0)</f>
        <v>18</v>
      </c>
      <c r="I442" s="11" cm="1">
        <f t="array" ref="I442">_xlfn.IFNA(MATCH(1,0/COUNTIF($F442,"*"&amp;I$2&amp;TEXT(ROW($1:$207),"[&gt;1]0;")&amp;"*")),0)</f>
        <v>35</v>
      </c>
      <c r="J442" s="11" cm="1">
        <f t="array" ref="J442">_xlfn.IFNA(MATCH(1,0/COUNTIF($F442,"*"&amp;J$2&amp;TEXT(ROW($1:$207),"[&gt;1]0;")&amp;"*")),0)</f>
        <v>1</v>
      </c>
      <c r="K442">
        <f t="shared" si="37"/>
        <v>1.9444444444444444</v>
      </c>
      <c r="L442">
        <f t="shared" si="36"/>
        <v>5.5555555555555552E-2</v>
      </c>
      <c r="M442">
        <v>0</v>
      </c>
      <c r="N442">
        <v>0</v>
      </c>
    </row>
    <row r="443" spans="1:14" x14ac:dyDescent="0.2">
      <c r="A443" s="8">
        <v>14</v>
      </c>
      <c r="B443" s="8">
        <v>25</v>
      </c>
      <c r="C443">
        <v>10.53</v>
      </c>
      <c r="D443" t="s">
        <v>65</v>
      </c>
      <c r="E443" s="6" t="s">
        <v>487</v>
      </c>
      <c r="F443" t="s">
        <v>278</v>
      </c>
      <c r="G443">
        <v>667</v>
      </c>
      <c r="H443" s="11" cm="1">
        <f t="array" ref="H443">_xlfn.IFNA(MATCH(1,0/COUNTIF($F443,"*"&amp;H$2&amp;TEXT(ROW($1:$207),"[&gt;1]0;")&amp;"*")),0)</f>
        <v>18</v>
      </c>
      <c r="I443" s="11" cm="1">
        <f t="array" ref="I443">_xlfn.IFNA(MATCH(1,0/COUNTIF($F443,"*"&amp;I$2&amp;TEXT(ROW($1:$207),"[&gt;1]0;")&amp;"*")),0)</f>
        <v>54</v>
      </c>
      <c r="J443" s="11" cm="1">
        <f t="array" ref="J443">_xlfn.IFNA(MATCH(1,0/COUNTIF($F443,"*"&amp;J$2&amp;TEXT(ROW($1:$207),"[&gt;1]0;")&amp;"*")),0)</f>
        <v>9</v>
      </c>
      <c r="K443">
        <f t="shared" si="37"/>
        <v>3</v>
      </c>
      <c r="L443">
        <f t="shared" si="36"/>
        <v>0.5</v>
      </c>
      <c r="M443">
        <v>0</v>
      </c>
      <c r="N443">
        <v>0</v>
      </c>
    </row>
    <row r="444" spans="1:14" x14ac:dyDescent="0.2">
      <c r="A444" s="8">
        <v>14</v>
      </c>
      <c r="B444" s="8">
        <v>26</v>
      </c>
      <c r="C444">
        <v>9.2100000000000009</v>
      </c>
      <c r="D444" t="s">
        <v>65</v>
      </c>
      <c r="E444" s="6" t="s">
        <v>487</v>
      </c>
      <c r="F444" t="s">
        <v>278</v>
      </c>
      <c r="G444">
        <v>667</v>
      </c>
      <c r="H444" s="11" cm="1">
        <f t="array" ref="H444">_xlfn.IFNA(MATCH(1,0/COUNTIF($F444,"*"&amp;H$2&amp;TEXT(ROW($1:$207),"[&gt;1]0;")&amp;"*")),0)</f>
        <v>18</v>
      </c>
      <c r="I444" s="11" cm="1">
        <f t="array" ref="I444">_xlfn.IFNA(MATCH(1,0/COUNTIF($F444,"*"&amp;I$2&amp;TEXT(ROW($1:$207),"[&gt;1]0;")&amp;"*")),0)</f>
        <v>54</v>
      </c>
      <c r="J444" s="11" cm="1">
        <f t="array" ref="J444">_xlfn.IFNA(MATCH(1,0/COUNTIF($F444,"*"&amp;J$2&amp;TEXT(ROW($1:$207),"[&gt;1]0;")&amp;"*")),0)</f>
        <v>9</v>
      </c>
      <c r="K444">
        <f t="shared" si="37"/>
        <v>3</v>
      </c>
      <c r="L444">
        <f t="shared" si="36"/>
        <v>0.5</v>
      </c>
      <c r="M444">
        <v>0</v>
      </c>
      <c r="N444">
        <v>0</v>
      </c>
    </row>
    <row r="445" spans="1:14" x14ac:dyDescent="0.2">
      <c r="A445" s="8">
        <v>14</v>
      </c>
      <c r="B445" s="8">
        <v>27</v>
      </c>
      <c r="C445">
        <v>3.89</v>
      </c>
      <c r="D445" t="s">
        <v>65</v>
      </c>
      <c r="E445" s="6" t="s">
        <v>487</v>
      </c>
      <c r="F445" t="s">
        <v>278</v>
      </c>
      <c r="G445">
        <v>667</v>
      </c>
      <c r="H445" s="11" cm="1">
        <f t="array" ref="H445">_xlfn.IFNA(MATCH(1,0/COUNTIF($F445,"*"&amp;H$2&amp;TEXT(ROW($1:$207),"[&gt;1]0;")&amp;"*")),0)</f>
        <v>18</v>
      </c>
      <c r="I445" s="11" cm="1">
        <f t="array" ref="I445">_xlfn.IFNA(MATCH(1,0/COUNTIF($F445,"*"&amp;I$2&amp;TEXT(ROW($1:$207),"[&gt;1]0;")&amp;"*")),0)</f>
        <v>54</v>
      </c>
      <c r="J445" s="11" cm="1">
        <f t="array" ref="J445">_xlfn.IFNA(MATCH(1,0/COUNTIF($F445,"*"&amp;J$2&amp;TEXT(ROW($1:$207),"[&gt;1]0;")&amp;"*")),0)</f>
        <v>9</v>
      </c>
      <c r="K445">
        <f t="shared" si="37"/>
        <v>3</v>
      </c>
      <c r="L445">
        <f t="shared" si="36"/>
        <v>0.5</v>
      </c>
      <c r="M445">
        <v>0</v>
      </c>
      <c r="N445">
        <v>0</v>
      </c>
    </row>
    <row r="446" spans="1:14" x14ac:dyDescent="0.2">
      <c r="A446" s="8">
        <v>14</v>
      </c>
      <c r="B446" s="8">
        <v>28</v>
      </c>
      <c r="C446">
        <v>10.52</v>
      </c>
      <c r="D446" t="s">
        <v>65</v>
      </c>
      <c r="E446" s="6" t="s">
        <v>487</v>
      </c>
      <c r="F446" t="s">
        <v>278</v>
      </c>
      <c r="G446">
        <v>667</v>
      </c>
      <c r="H446" s="11" cm="1">
        <f t="array" ref="H446">_xlfn.IFNA(MATCH(1,0/COUNTIF($F446,"*"&amp;H$2&amp;TEXT(ROW($1:$207),"[&gt;1]0;")&amp;"*")),0)</f>
        <v>18</v>
      </c>
      <c r="I446" s="11" cm="1">
        <f t="array" ref="I446">_xlfn.IFNA(MATCH(1,0/COUNTIF($F446,"*"&amp;I$2&amp;TEXT(ROW($1:$207),"[&gt;1]0;")&amp;"*")),0)</f>
        <v>54</v>
      </c>
      <c r="J446" s="11" cm="1">
        <f t="array" ref="J446">_xlfn.IFNA(MATCH(1,0/COUNTIF($F446,"*"&amp;J$2&amp;TEXT(ROW($1:$207),"[&gt;1]0;")&amp;"*")),0)</f>
        <v>9</v>
      </c>
      <c r="K446">
        <f t="shared" si="37"/>
        <v>3</v>
      </c>
      <c r="L446">
        <f t="shared" si="36"/>
        <v>0.5</v>
      </c>
      <c r="M446">
        <v>0</v>
      </c>
      <c r="N446">
        <v>0</v>
      </c>
    </row>
    <row r="447" spans="1:14" x14ac:dyDescent="0.2">
      <c r="A447" s="8">
        <v>14</v>
      </c>
      <c r="B447" s="8">
        <v>29</v>
      </c>
      <c r="C447">
        <v>10.1</v>
      </c>
      <c r="D447" t="s">
        <v>65</v>
      </c>
      <c r="E447" s="6" t="s">
        <v>487</v>
      </c>
      <c r="F447" t="s">
        <v>278</v>
      </c>
      <c r="G447">
        <v>667</v>
      </c>
      <c r="H447" s="11" cm="1">
        <f t="array" ref="H447">_xlfn.IFNA(MATCH(1,0/COUNTIF($F447,"*"&amp;H$2&amp;TEXT(ROW($1:$207),"[&gt;1]0;")&amp;"*")),0)</f>
        <v>18</v>
      </c>
      <c r="I447" s="11" cm="1">
        <f t="array" ref="I447">_xlfn.IFNA(MATCH(1,0/COUNTIF($F447,"*"&amp;I$2&amp;TEXT(ROW($1:$207),"[&gt;1]0;")&amp;"*")),0)</f>
        <v>54</v>
      </c>
      <c r="J447" s="11" cm="1">
        <f t="array" ref="J447">_xlfn.IFNA(MATCH(1,0/COUNTIF($F447,"*"&amp;J$2&amp;TEXT(ROW($1:$207),"[&gt;1]0;")&amp;"*")),0)</f>
        <v>9</v>
      </c>
      <c r="K447">
        <f t="shared" si="37"/>
        <v>3</v>
      </c>
      <c r="L447">
        <f t="shared" si="36"/>
        <v>0.5</v>
      </c>
      <c r="M447">
        <v>0</v>
      </c>
      <c r="N447">
        <v>0</v>
      </c>
    </row>
    <row r="448" spans="1:14" x14ac:dyDescent="0.2">
      <c r="A448" s="8">
        <v>14</v>
      </c>
      <c r="B448" s="8">
        <v>30</v>
      </c>
      <c r="C448">
        <v>8.8000000000000007</v>
      </c>
      <c r="D448" t="s">
        <v>65</v>
      </c>
      <c r="E448" s="6" t="s">
        <v>487</v>
      </c>
      <c r="F448" t="s">
        <v>278</v>
      </c>
      <c r="G448">
        <v>667</v>
      </c>
      <c r="H448" s="11" cm="1">
        <f t="array" ref="H448">_xlfn.IFNA(MATCH(1,0/COUNTIF($F448,"*"&amp;H$2&amp;TEXT(ROW($1:$207),"[&gt;1]0;")&amp;"*")),0)</f>
        <v>18</v>
      </c>
      <c r="I448" s="11" cm="1">
        <f t="array" ref="I448">_xlfn.IFNA(MATCH(1,0/COUNTIF($F448,"*"&amp;I$2&amp;TEXT(ROW($1:$207),"[&gt;1]0;")&amp;"*")),0)</f>
        <v>54</v>
      </c>
      <c r="J448" s="11" cm="1">
        <f t="array" ref="J448">_xlfn.IFNA(MATCH(1,0/COUNTIF($F448,"*"&amp;J$2&amp;TEXT(ROW($1:$207),"[&gt;1]0;")&amp;"*")),0)</f>
        <v>9</v>
      </c>
      <c r="K448">
        <f t="shared" si="37"/>
        <v>3</v>
      </c>
      <c r="L448">
        <f t="shared" si="36"/>
        <v>0.5</v>
      </c>
      <c r="M448">
        <v>0</v>
      </c>
      <c r="N448">
        <v>0</v>
      </c>
    </row>
    <row r="450" spans="1:14" x14ac:dyDescent="0.2">
      <c r="A450" s="8">
        <v>15</v>
      </c>
      <c r="B450" s="9" t="s">
        <v>12</v>
      </c>
      <c r="C450" t="s">
        <v>13</v>
      </c>
      <c r="D450" t="s">
        <v>67</v>
      </c>
      <c r="E450" s="6" t="s">
        <v>376</v>
      </c>
      <c r="F450" t="s">
        <v>68</v>
      </c>
      <c r="G450" t="s">
        <v>69</v>
      </c>
      <c r="H450" t="s">
        <v>364</v>
      </c>
      <c r="I450" t="s">
        <v>365</v>
      </c>
      <c r="J450" t="s">
        <v>366</v>
      </c>
      <c r="K450" t="s">
        <v>71</v>
      </c>
      <c r="L450" t="s">
        <v>72</v>
      </c>
      <c r="M450" t="s">
        <v>360</v>
      </c>
      <c r="N450" t="s">
        <v>73</v>
      </c>
    </row>
    <row r="451" spans="1:14" x14ac:dyDescent="0.2">
      <c r="A451" s="8">
        <v>15</v>
      </c>
      <c r="B451" s="8">
        <v>1</v>
      </c>
      <c r="C451">
        <v>1.08</v>
      </c>
      <c r="D451" t="s">
        <v>14</v>
      </c>
      <c r="E451" s="6" t="s">
        <v>507</v>
      </c>
      <c r="F451" t="s">
        <v>260</v>
      </c>
      <c r="G451">
        <v>170</v>
      </c>
      <c r="H451" s="11" cm="1">
        <f t="array" ref="H451">_xlfn.IFNA(MATCH(1,0/COUNTIF($F451,"*"&amp;H$2&amp;TEXT(ROW($1:$207),"[&gt;1]0;")&amp;"*")),0)</f>
        <v>12</v>
      </c>
      <c r="I451" s="11" cm="1">
        <f t="array" ref="I451">_xlfn.IFNA(MATCH(1,0/COUNTIF($F451,"*"&amp;I$2&amp;TEXT(ROW($1:$207),"[&gt;1]0;")&amp;"*")),0)</f>
        <v>26</v>
      </c>
      <c r="J451" s="11" cm="1">
        <f t="array" ref="J451">_xlfn.IFNA(MATCH(1,0/COUNTIF($F451,"*"&amp;J$2&amp;TEXT(ROW($1:$207),"[&gt;1]0;")&amp;"*")),0)</f>
        <v>0</v>
      </c>
      <c r="K451">
        <f t="shared" ref="K451:K463" si="38">I451/H451</f>
        <v>2.1666666666666665</v>
      </c>
      <c r="L451">
        <f t="shared" ref="L451:L480" si="39">J451/H451</f>
        <v>0</v>
      </c>
      <c r="M451">
        <v>0</v>
      </c>
      <c r="N451">
        <v>0</v>
      </c>
    </row>
    <row r="452" spans="1:14" x14ac:dyDescent="0.2">
      <c r="A452" s="8">
        <v>15</v>
      </c>
      <c r="B452" s="8">
        <v>2</v>
      </c>
      <c r="C452">
        <v>0.82</v>
      </c>
      <c r="D452" t="s">
        <v>51</v>
      </c>
      <c r="E452" s="6" t="s">
        <v>472</v>
      </c>
      <c r="F452" t="s">
        <v>261</v>
      </c>
      <c r="G452">
        <v>190</v>
      </c>
      <c r="H452" s="11" cm="1">
        <f t="array" ref="H452">_xlfn.IFNA(MATCH(1,0/COUNTIF($F452,"*"&amp;H$2&amp;TEXT(ROW($1:$207),"[&gt;1]0;")&amp;"*")),0)</f>
        <v>14</v>
      </c>
      <c r="I452" s="11" cm="1">
        <f t="array" ref="I452">_xlfn.IFNA(MATCH(1,0/COUNTIF($F452,"*"&amp;I$2&amp;TEXT(ROW($1:$207),"[&gt;1]0;")&amp;"*")),0)</f>
        <v>22</v>
      </c>
      <c r="J452" s="11" cm="1">
        <f t="array" ref="J452">_xlfn.IFNA(MATCH(1,0/COUNTIF($F452,"*"&amp;J$2&amp;TEXT(ROW($1:$207),"[&gt;1]0;")&amp;"*")),0)</f>
        <v>0</v>
      </c>
      <c r="K452">
        <f t="shared" si="38"/>
        <v>1.5714285714285714</v>
      </c>
      <c r="L452">
        <f t="shared" si="39"/>
        <v>0</v>
      </c>
      <c r="M452">
        <v>0</v>
      </c>
      <c r="N452">
        <v>1</v>
      </c>
    </row>
    <row r="453" spans="1:14" x14ac:dyDescent="0.2">
      <c r="A453" s="8">
        <v>15</v>
      </c>
      <c r="B453" s="8">
        <v>3</v>
      </c>
      <c r="C453">
        <v>0.62</v>
      </c>
      <c r="D453" t="s">
        <v>20</v>
      </c>
      <c r="E453" s="6" t="s">
        <v>432</v>
      </c>
      <c r="F453" t="s">
        <v>263</v>
      </c>
      <c r="G453">
        <v>164</v>
      </c>
      <c r="H453" s="11" cm="1">
        <f t="array" ref="H453">_xlfn.IFNA(MATCH(1,0/COUNTIF($F453,"*"&amp;H$2&amp;TEXT(ROW($1:$207),"[&gt;1]0;")&amp;"*")),0)</f>
        <v>10</v>
      </c>
      <c r="I453" s="11" cm="1">
        <f t="array" ref="I453">_xlfn.IFNA(MATCH(1,0/COUNTIF($F453,"*"&amp;I$2&amp;TEXT(ROW($1:$207),"[&gt;1]0;")&amp;"*")),0)</f>
        <v>12</v>
      </c>
      <c r="J453" s="11" cm="1">
        <f t="array" ref="J453">_xlfn.IFNA(MATCH(1,0/COUNTIF($F453,"*"&amp;J$2&amp;TEXT(ROW($1:$207),"[&gt;1]0;")&amp;"*")),0)</f>
        <v>2</v>
      </c>
      <c r="K453">
        <f t="shared" si="38"/>
        <v>1.2</v>
      </c>
      <c r="L453">
        <f t="shared" si="39"/>
        <v>0.2</v>
      </c>
      <c r="M453">
        <v>0</v>
      </c>
      <c r="N453">
        <v>1</v>
      </c>
    </row>
    <row r="454" spans="1:14" x14ac:dyDescent="0.2">
      <c r="A454" s="8">
        <v>15</v>
      </c>
      <c r="B454" s="8">
        <v>4</v>
      </c>
      <c r="C454">
        <v>1.1000000000000001</v>
      </c>
      <c r="D454" t="s">
        <v>64</v>
      </c>
      <c r="E454" s="13" t="s">
        <v>393</v>
      </c>
      <c r="F454" t="s">
        <v>277</v>
      </c>
      <c r="G454">
        <v>172</v>
      </c>
      <c r="H454" s="11" cm="1">
        <f t="array" ref="H454">_xlfn.IFNA(MATCH(1,0/COUNTIF($F454,"*"&amp;H$2&amp;TEXT(ROW($1:$207),"[&gt;1]0;")&amp;"*")),0)</f>
        <v>11</v>
      </c>
      <c r="I454" s="11" cm="1">
        <f t="array" ref="I454">_xlfn.IFNA(MATCH(1,0/COUNTIF($F454,"*"&amp;I$2&amp;TEXT(ROW($1:$207),"[&gt;1]0;")&amp;"*")),0)</f>
        <v>24</v>
      </c>
      <c r="J454" s="11" cm="1">
        <f t="array" ref="J454">_xlfn.IFNA(MATCH(1,0/COUNTIF($F454,"*"&amp;J$2&amp;TEXT(ROW($1:$207),"[&gt;1]0;")&amp;"*")),0)</f>
        <v>1</v>
      </c>
      <c r="K454">
        <f t="shared" si="38"/>
        <v>2.1818181818181817</v>
      </c>
      <c r="L454">
        <f t="shared" si="39"/>
        <v>9.0909090909090912E-2</v>
      </c>
      <c r="M454">
        <v>0</v>
      </c>
      <c r="N454">
        <v>0</v>
      </c>
    </row>
    <row r="455" spans="1:14" x14ac:dyDescent="0.2">
      <c r="A455" s="8">
        <v>15</v>
      </c>
      <c r="B455" s="8">
        <v>5</v>
      </c>
      <c r="C455">
        <v>0.87</v>
      </c>
      <c r="D455" t="s">
        <v>54</v>
      </c>
      <c r="E455" s="6" t="s">
        <v>411</v>
      </c>
      <c r="F455" t="s">
        <v>265</v>
      </c>
      <c r="G455">
        <v>168</v>
      </c>
      <c r="H455" s="11" cm="1">
        <f t="array" ref="H455">_xlfn.IFNA(MATCH(1,0/COUNTIF($F455,"*"&amp;H$2&amp;TEXT(ROW($1:$207),"[&gt;1]0;")&amp;"*")),0)</f>
        <v>12</v>
      </c>
      <c r="I455" s="11" cm="1">
        <f t="array" ref="I455">_xlfn.IFNA(MATCH(1,0/COUNTIF($F455,"*"&amp;I$2&amp;TEXT(ROW($1:$207),"[&gt;1]0;")&amp;"*")),0)</f>
        <v>24</v>
      </c>
      <c r="J455" s="11" cm="1">
        <f t="array" ref="J455">_xlfn.IFNA(MATCH(1,0/COUNTIF($F455,"*"&amp;J$2&amp;TEXT(ROW($1:$207),"[&gt;1]0;")&amp;"*")),0)</f>
        <v>0</v>
      </c>
      <c r="K455">
        <f t="shared" si="38"/>
        <v>2</v>
      </c>
      <c r="L455">
        <f t="shared" si="39"/>
        <v>0</v>
      </c>
      <c r="M455">
        <v>0</v>
      </c>
      <c r="N455">
        <v>0</v>
      </c>
    </row>
    <row r="456" spans="1:14" x14ac:dyDescent="0.2">
      <c r="A456" s="8">
        <v>15</v>
      </c>
      <c r="B456" s="8">
        <v>6</v>
      </c>
      <c r="C456">
        <v>0.61</v>
      </c>
      <c r="D456" t="s">
        <v>54</v>
      </c>
      <c r="E456" s="6" t="s">
        <v>411</v>
      </c>
      <c r="F456" t="s">
        <v>265</v>
      </c>
      <c r="G456">
        <v>168</v>
      </c>
      <c r="H456" s="11" cm="1">
        <f t="array" ref="H456">_xlfn.IFNA(MATCH(1,0/COUNTIF($F456,"*"&amp;H$2&amp;TEXT(ROW($1:$207),"[&gt;1]0;")&amp;"*")),0)</f>
        <v>12</v>
      </c>
      <c r="I456" s="11" cm="1">
        <f t="array" ref="I456">_xlfn.IFNA(MATCH(1,0/COUNTIF($F456,"*"&amp;I$2&amp;TEXT(ROW($1:$207),"[&gt;1]0;")&amp;"*")),0)</f>
        <v>24</v>
      </c>
      <c r="J456" s="11" cm="1">
        <f t="array" ref="J456">_xlfn.IFNA(MATCH(1,0/COUNTIF($F456,"*"&amp;J$2&amp;TEXT(ROW($1:$207),"[&gt;1]0;")&amp;"*")),0)</f>
        <v>0</v>
      </c>
      <c r="K456">
        <f t="shared" si="38"/>
        <v>2</v>
      </c>
      <c r="L456">
        <f t="shared" si="39"/>
        <v>0</v>
      </c>
      <c r="M456">
        <v>0</v>
      </c>
      <c r="N456">
        <v>0</v>
      </c>
    </row>
    <row r="457" spans="1:14" x14ac:dyDescent="0.2">
      <c r="A457" s="8">
        <v>15</v>
      </c>
      <c r="B457" s="8">
        <v>7</v>
      </c>
      <c r="C457">
        <v>1.55</v>
      </c>
      <c r="D457" t="s">
        <v>25</v>
      </c>
      <c r="E457" s="6" t="s">
        <v>536</v>
      </c>
      <c r="F457" t="s">
        <v>266</v>
      </c>
      <c r="G457">
        <v>226</v>
      </c>
      <c r="H457" s="11" cm="1">
        <f t="array" ref="H457">_xlfn.IFNA(MATCH(1,0/COUNTIF($F457,"*"&amp;H$2&amp;TEXT(ROW($1:$207),"[&gt;1]0;")&amp;"*")),0)</f>
        <v>16</v>
      </c>
      <c r="I457" s="11" cm="1">
        <f t="array" ref="I457">_xlfn.IFNA(MATCH(1,0/COUNTIF($F457,"*"&amp;I$2&amp;TEXT(ROW($1:$207),"[&gt;1]0;")&amp;"*")),0)</f>
        <v>34</v>
      </c>
      <c r="J457" s="11" cm="1">
        <f t="array" ref="J457">_xlfn.IFNA(MATCH(1,0/COUNTIF($F457,"*"&amp;J$2&amp;TEXT(ROW($1:$207),"[&gt;1]0;")&amp;"*")),0)</f>
        <v>0</v>
      </c>
      <c r="K457">
        <f t="shared" si="38"/>
        <v>2.125</v>
      </c>
      <c r="L457">
        <f t="shared" si="39"/>
        <v>0</v>
      </c>
      <c r="M457">
        <v>0</v>
      </c>
      <c r="N457">
        <v>0</v>
      </c>
    </row>
    <row r="458" spans="1:14" x14ac:dyDescent="0.2">
      <c r="A458" s="8">
        <v>15</v>
      </c>
      <c r="B458" s="8">
        <v>8</v>
      </c>
      <c r="C458">
        <v>2.41</v>
      </c>
      <c r="D458" t="s">
        <v>55</v>
      </c>
      <c r="E458" s="6" t="s">
        <v>478</v>
      </c>
      <c r="F458" t="s">
        <v>267</v>
      </c>
      <c r="G458">
        <v>519</v>
      </c>
      <c r="H458" s="11" cm="1">
        <f t="array" ref="H458">_xlfn.IFNA(MATCH(1,0/COUNTIF($F458,"*"&amp;H$2&amp;TEXT(ROW($1:$207),"[&gt;1]0;")&amp;"*")),0)</f>
        <v>14</v>
      </c>
      <c r="I458" s="11" cm="1">
        <f t="array" ref="I458">_xlfn.IFNA(MATCH(1,0/COUNTIF($F458,"*"&amp;I$2&amp;TEXT(ROW($1:$207),"[&gt;1]0;")&amp;"*")),0)</f>
        <v>42</v>
      </c>
      <c r="J458" s="11" cm="1">
        <f t="array" ref="J458">_xlfn.IFNA(MATCH(1,0/COUNTIF($F458,"*"&amp;J$2&amp;TEXT(ROW($1:$207),"[&gt;1]0;")&amp;"*")),0)</f>
        <v>7</v>
      </c>
      <c r="K458">
        <f t="shared" si="38"/>
        <v>3</v>
      </c>
      <c r="L458">
        <f t="shared" si="39"/>
        <v>0.5</v>
      </c>
      <c r="M458">
        <v>0</v>
      </c>
      <c r="N458">
        <v>0</v>
      </c>
    </row>
    <row r="459" spans="1:14" x14ac:dyDescent="0.2">
      <c r="A459" s="8">
        <v>15</v>
      </c>
      <c r="B459" s="8">
        <v>9</v>
      </c>
      <c r="C459">
        <v>0.32</v>
      </c>
      <c r="D459" t="s">
        <v>25</v>
      </c>
      <c r="E459" s="6" t="s">
        <v>536</v>
      </c>
      <c r="F459" t="s">
        <v>266</v>
      </c>
      <c r="G459">
        <v>226</v>
      </c>
      <c r="H459" s="11" cm="1">
        <f t="array" ref="H459">_xlfn.IFNA(MATCH(1,0/COUNTIF($F459,"*"&amp;H$2&amp;TEXT(ROW($1:$207),"[&gt;1]0;")&amp;"*")),0)</f>
        <v>16</v>
      </c>
      <c r="I459" s="11" cm="1">
        <f t="array" ref="I459">_xlfn.IFNA(MATCH(1,0/COUNTIF($F459,"*"&amp;I$2&amp;TEXT(ROW($1:$207),"[&gt;1]0;")&amp;"*")),0)</f>
        <v>34</v>
      </c>
      <c r="J459" s="11" cm="1">
        <f t="array" ref="J459">_xlfn.IFNA(MATCH(1,0/COUNTIF($F459,"*"&amp;J$2&amp;TEXT(ROW($1:$207),"[&gt;1]0;")&amp;"*")),0)</f>
        <v>0</v>
      </c>
      <c r="K459">
        <f t="shared" si="38"/>
        <v>2.125</v>
      </c>
      <c r="L459">
        <f t="shared" si="39"/>
        <v>0</v>
      </c>
      <c r="M459">
        <v>0</v>
      </c>
      <c r="N459">
        <v>0</v>
      </c>
    </row>
    <row r="460" spans="1:14" x14ac:dyDescent="0.2">
      <c r="A460" s="8">
        <v>15</v>
      </c>
      <c r="B460" s="8">
        <v>10</v>
      </c>
      <c r="C460">
        <v>1.21</v>
      </c>
      <c r="D460" t="s">
        <v>31</v>
      </c>
      <c r="E460" s="6" t="s">
        <v>418</v>
      </c>
      <c r="F460" t="s">
        <v>269</v>
      </c>
      <c r="G460">
        <v>206</v>
      </c>
      <c r="H460" s="11" cm="1">
        <f t="array" ref="H460">_xlfn.IFNA(MATCH(1,0/COUNTIF($F460,"*"&amp;H$2&amp;TEXT(ROW($1:$207),"[&gt;1]0;")&amp;"*")),0)</f>
        <v>14</v>
      </c>
      <c r="I460" s="11" cm="1">
        <f t="array" ref="I460">_xlfn.IFNA(MATCH(1,0/COUNTIF($F460,"*"&amp;I$2&amp;TEXT(ROW($1:$207),"[&gt;1]0;")&amp;"*")),0)</f>
        <v>22</v>
      </c>
      <c r="J460" s="11" cm="1">
        <f t="array" ref="J460">_xlfn.IFNA(MATCH(1,0/COUNTIF($F460,"*"&amp;J$2&amp;TEXT(ROW($1:$207),"[&gt;1]0;")&amp;"*")),0)</f>
        <v>1</v>
      </c>
      <c r="K460">
        <f t="shared" si="38"/>
        <v>1.5714285714285714</v>
      </c>
      <c r="L460">
        <f t="shared" si="39"/>
        <v>7.1428571428571425E-2</v>
      </c>
      <c r="M460">
        <v>0</v>
      </c>
      <c r="N460">
        <v>1</v>
      </c>
    </row>
    <row r="461" spans="1:14" x14ac:dyDescent="0.2">
      <c r="A461" s="8">
        <v>15</v>
      </c>
      <c r="B461" s="8">
        <v>11</v>
      </c>
      <c r="C461">
        <v>0.63</v>
      </c>
      <c r="D461" t="s">
        <v>32</v>
      </c>
      <c r="E461" s="13" t="s">
        <v>388</v>
      </c>
      <c r="F461" t="s">
        <v>374</v>
      </c>
      <c r="G461">
        <v>200</v>
      </c>
      <c r="H461" s="11" cm="1">
        <f t="array" ref="H461">_xlfn.IFNA(MATCH(1,0/COUNTIF($F461,"*"&amp;H$2&amp;TEXT(ROW($1:$207),"[&gt;1]0;")&amp;"*")),0)</f>
        <v>13</v>
      </c>
      <c r="I461" s="11" cm="1">
        <f t="array" ref="I461">_xlfn.IFNA(MATCH(1,0/COUNTIF($F461,"*"&amp;I$2&amp;TEXT(ROW($1:$207),"[&gt;1]0;")&amp;"*")),0)</f>
        <v>28</v>
      </c>
      <c r="J461" s="11" cm="1">
        <f t="array" ref="J461">_xlfn.IFNA(MATCH(1,0/COUNTIF($F461,"*"&amp;J$2&amp;TEXT(ROW($1:$207),"[&gt;1]0;")&amp;"*")),0)</f>
        <v>1</v>
      </c>
      <c r="K461">
        <f t="shared" si="38"/>
        <v>2.1538461538461537</v>
      </c>
      <c r="L461">
        <f t="shared" si="39"/>
        <v>7.6923076923076927E-2</v>
      </c>
      <c r="M461">
        <v>0</v>
      </c>
      <c r="N461">
        <v>0</v>
      </c>
    </row>
    <row r="462" spans="1:14" x14ac:dyDescent="0.2">
      <c r="A462" s="8">
        <v>15</v>
      </c>
      <c r="B462" s="8">
        <v>12</v>
      </c>
      <c r="C462">
        <v>1.17</v>
      </c>
      <c r="D462" t="s">
        <v>290</v>
      </c>
      <c r="E462" s="6" t="s">
        <v>521</v>
      </c>
      <c r="F462" t="s">
        <v>520</v>
      </c>
      <c r="G462">
        <v>174</v>
      </c>
      <c r="H462" s="11" cm="1">
        <f t="array" ref="H462">_xlfn.IFNA(MATCH(1,0/COUNTIF($F462,"*"&amp;H$2&amp;TEXT(ROW($1:$207),"[&gt;1]0;")&amp;"*")),0)</f>
        <v>10</v>
      </c>
      <c r="I462" s="11" cm="1">
        <f t="array" ref="I462">_xlfn.IFNA(MATCH(1,0/COUNTIF($F462,"*"&amp;I$2&amp;TEXT(ROW($1:$207),"[&gt;1]0;")&amp;"*")),0)</f>
        <v>22</v>
      </c>
      <c r="J462" s="11" cm="1">
        <f t="array" ref="J462">_xlfn.IFNA(MATCH(1,0/COUNTIF($F462,"*"&amp;J$2&amp;TEXT(ROW($1:$207),"[&gt;1]0;")&amp;"*")),0)</f>
        <v>2</v>
      </c>
      <c r="K462">
        <f t="shared" si="38"/>
        <v>2.2000000000000002</v>
      </c>
      <c r="L462">
        <f t="shared" si="39"/>
        <v>0.2</v>
      </c>
      <c r="M462">
        <v>0</v>
      </c>
      <c r="N462">
        <v>0</v>
      </c>
    </row>
    <row r="463" spans="1:14" x14ac:dyDescent="0.2">
      <c r="A463" s="8">
        <v>15</v>
      </c>
      <c r="B463" s="8">
        <v>13</v>
      </c>
      <c r="C463">
        <v>0.54</v>
      </c>
      <c r="D463" t="s">
        <v>59</v>
      </c>
      <c r="E463" s="13" t="s">
        <v>390</v>
      </c>
      <c r="F463" t="s">
        <v>272</v>
      </c>
      <c r="G463">
        <v>242</v>
      </c>
      <c r="H463" s="11" cm="1">
        <f t="array" ref="H463">_xlfn.IFNA(MATCH(1,0/COUNTIF($F463,"*"&amp;H$2&amp;TEXT(ROW($1:$207),"[&gt;1]0;")&amp;"*")),0)</f>
        <v>16</v>
      </c>
      <c r="I463" s="11" cm="1">
        <f t="array" ref="I463">_xlfn.IFNA(MATCH(1,0/COUNTIF($F463,"*"&amp;I$2&amp;TEXT(ROW($1:$207),"[&gt;1]0;")&amp;"*")),0)</f>
        <v>34</v>
      </c>
      <c r="J463" s="11" cm="1">
        <f t="array" ref="J463">_xlfn.IFNA(MATCH(1,0/COUNTIF($F463,"*"&amp;J$2&amp;TEXT(ROW($1:$207),"[&gt;1]0;")&amp;"*")),0)</f>
        <v>1</v>
      </c>
      <c r="K463">
        <f t="shared" si="38"/>
        <v>2.125</v>
      </c>
      <c r="L463">
        <f t="shared" si="39"/>
        <v>6.25E-2</v>
      </c>
      <c r="M463">
        <v>0</v>
      </c>
      <c r="N463">
        <v>0</v>
      </c>
    </row>
    <row r="464" spans="1:14" x14ac:dyDescent="0.2">
      <c r="A464" s="8">
        <v>15</v>
      </c>
      <c r="B464" s="8">
        <v>14</v>
      </c>
      <c r="C464">
        <v>0.63</v>
      </c>
      <c r="D464" t="s">
        <v>37</v>
      </c>
      <c r="E464" s="6" t="s">
        <v>586</v>
      </c>
      <c r="F464" t="s">
        <v>273</v>
      </c>
      <c r="G464" s="11">
        <v>198</v>
      </c>
      <c r="H464" s="11" cm="1">
        <f t="array" ref="H464">_xlfn.IFNA(MATCH(1,0/COUNTIF($F464,"*"&amp;H$2&amp;TEXT(ROW($1:$207),"[&gt;1]0;")&amp;"*")),0)</f>
        <v>14</v>
      </c>
      <c r="I464" s="11" cm="1">
        <f t="array" ref="I464">_xlfn.IFNA(MATCH(1,0/COUNTIF($F464,"*"&amp;I$2&amp;TEXT(ROW($1:$207),"[&gt;1]0;")&amp;"*")),0)</f>
        <v>30</v>
      </c>
      <c r="J464">
        <f>H464/G464</f>
        <v>7.0707070707070704E-2</v>
      </c>
      <c r="K464">
        <f>I464/G464</f>
        <v>0.15151515151515152</v>
      </c>
      <c r="L464">
        <f t="shared" si="39"/>
        <v>5.0505050505050501E-3</v>
      </c>
      <c r="M464">
        <v>0</v>
      </c>
      <c r="N464">
        <v>0</v>
      </c>
    </row>
    <row r="465" spans="1:14" x14ac:dyDescent="0.2">
      <c r="A465" s="8">
        <v>15</v>
      </c>
      <c r="B465" s="8">
        <v>15</v>
      </c>
      <c r="C465">
        <v>3.59</v>
      </c>
      <c r="D465" t="s">
        <v>61</v>
      </c>
      <c r="E465" s="6" t="s">
        <v>488</v>
      </c>
      <c r="F465" t="s">
        <v>274</v>
      </c>
      <c r="G465">
        <v>593</v>
      </c>
      <c r="H465" s="11" cm="1">
        <f t="array" ref="H465">_xlfn.IFNA(MATCH(1,0/COUNTIF($F465,"*"&amp;H$2&amp;TEXT(ROW($1:$207),"[&gt;1]0;")&amp;"*")),0)</f>
        <v>16</v>
      </c>
      <c r="I465" s="11" cm="1">
        <f t="array" ref="I465">_xlfn.IFNA(MATCH(1,0/COUNTIF($F465,"*"&amp;I$2&amp;TEXT(ROW($1:$207),"[&gt;1]0;")&amp;"*")),0)</f>
        <v>48</v>
      </c>
      <c r="J465" s="11" cm="1">
        <f t="array" ref="J465">_xlfn.IFNA(MATCH(1,0/COUNTIF($F465,"*"&amp;J$2&amp;TEXT(ROW($1:$207),"[&gt;1]0;")&amp;"*")),0)</f>
        <v>8</v>
      </c>
      <c r="K465">
        <f>I465/H465</f>
        <v>3</v>
      </c>
      <c r="L465">
        <f t="shared" si="39"/>
        <v>0.5</v>
      </c>
      <c r="M465">
        <v>0</v>
      </c>
      <c r="N465">
        <v>0</v>
      </c>
    </row>
    <row r="466" spans="1:14" x14ac:dyDescent="0.2">
      <c r="A466" s="8">
        <v>15</v>
      </c>
      <c r="B466" s="8">
        <v>16</v>
      </c>
      <c r="C466">
        <v>0.43</v>
      </c>
      <c r="D466" t="s">
        <v>63</v>
      </c>
      <c r="E466" s="14"/>
      <c r="F466" t="s">
        <v>276</v>
      </c>
      <c r="G466" s="11">
        <v>507</v>
      </c>
      <c r="H466" s="11" cm="1">
        <f t="array" ref="H466">_xlfn.IFNA(MATCH(1,0/COUNTIF($F466,"*"&amp;H$2&amp;TEXT(ROW($1:$207),"[&gt;1]0;")&amp;"*")),0)</f>
        <v>30</v>
      </c>
      <c r="I466" s="11" cm="1">
        <f t="array" ref="I466">_xlfn.IFNA(MATCH(1,0/COUNTIF($F466,"*"&amp;I$2&amp;TEXT(ROW($1:$207),"[&gt;1]0;")&amp;"*")),0)</f>
        <v>57</v>
      </c>
      <c r="J466">
        <f>H466/G466</f>
        <v>5.9171597633136092E-2</v>
      </c>
      <c r="K466">
        <f>I466/G466</f>
        <v>0.11242603550295859</v>
      </c>
      <c r="L466">
        <f t="shared" si="39"/>
        <v>1.9723865877712033E-3</v>
      </c>
      <c r="M466">
        <v>0</v>
      </c>
      <c r="N466">
        <v>0</v>
      </c>
    </row>
    <row r="467" spans="1:14" x14ac:dyDescent="0.2">
      <c r="A467" s="8">
        <v>15</v>
      </c>
      <c r="B467" s="8">
        <v>17</v>
      </c>
      <c r="C467">
        <v>0.37</v>
      </c>
      <c r="D467" t="s">
        <v>282</v>
      </c>
      <c r="E467" s="13" t="s">
        <v>391</v>
      </c>
      <c r="F467" t="s">
        <v>392</v>
      </c>
      <c r="G467">
        <v>242</v>
      </c>
      <c r="H467" s="11" cm="1">
        <f t="array" ref="H467">_xlfn.IFNA(MATCH(1,0/COUNTIF($F467,"*"&amp;H$2&amp;TEXT(ROW($1:$207),"[&gt;1]0;")&amp;"*")),0)</f>
        <v>18</v>
      </c>
      <c r="I467" s="11" cm="1">
        <f t="array" ref="I467">_xlfn.IFNA(MATCH(1,0/COUNTIF($F467,"*"&amp;I$2&amp;TEXT(ROW($1:$207),"[&gt;1]0;")&amp;"*")),0)</f>
        <v>38</v>
      </c>
      <c r="J467" s="11" cm="1">
        <f t="array" ref="J467">_xlfn.IFNA(MATCH(1,0/COUNTIF($F467,"*"&amp;J$2&amp;TEXT(ROW($1:$207),"[&gt;1]0;")&amp;"*")),0)</f>
        <v>1</v>
      </c>
      <c r="K467">
        <f t="shared" ref="K467:K480" si="40">I467/H467</f>
        <v>2.1111111111111112</v>
      </c>
      <c r="L467">
        <f t="shared" si="39"/>
        <v>5.5555555555555552E-2</v>
      </c>
      <c r="M467">
        <v>0</v>
      </c>
      <c r="N467">
        <v>0</v>
      </c>
    </row>
    <row r="468" spans="1:14" x14ac:dyDescent="0.2">
      <c r="A468" s="8">
        <v>15</v>
      </c>
      <c r="B468" s="8">
        <v>18</v>
      </c>
      <c r="C468">
        <v>4.2300000000000004</v>
      </c>
      <c r="D468" t="s">
        <v>65</v>
      </c>
      <c r="E468" s="6" t="s">
        <v>487</v>
      </c>
      <c r="F468" t="s">
        <v>278</v>
      </c>
      <c r="G468">
        <v>667</v>
      </c>
      <c r="H468" s="11" cm="1">
        <f t="array" ref="H468">_xlfn.IFNA(MATCH(1,0/COUNTIF($F468,"*"&amp;H$2&amp;TEXT(ROW($1:$207),"[&gt;1]0;")&amp;"*")),0)</f>
        <v>18</v>
      </c>
      <c r="I468" s="11" cm="1">
        <f t="array" ref="I468">_xlfn.IFNA(MATCH(1,0/COUNTIF($F468,"*"&amp;I$2&amp;TEXT(ROW($1:$207),"[&gt;1]0;")&amp;"*")),0)</f>
        <v>54</v>
      </c>
      <c r="J468" s="11" cm="1">
        <f t="array" ref="J468">_xlfn.IFNA(MATCH(1,0/COUNTIF($F468,"*"&amp;J$2&amp;TEXT(ROW($1:$207),"[&gt;1]0;")&amp;"*")),0)</f>
        <v>9</v>
      </c>
      <c r="K468">
        <f t="shared" si="40"/>
        <v>3</v>
      </c>
      <c r="L468">
        <f t="shared" si="39"/>
        <v>0.5</v>
      </c>
      <c r="M468">
        <v>0</v>
      </c>
      <c r="N468">
        <v>0</v>
      </c>
    </row>
    <row r="469" spans="1:14" x14ac:dyDescent="0.2">
      <c r="A469" s="8">
        <v>15</v>
      </c>
      <c r="B469" s="8">
        <v>19</v>
      </c>
      <c r="C469">
        <v>4.24</v>
      </c>
      <c r="D469" t="s">
        <v>65</v>
      </c>
      <c r="E469" s="6" t="s">
        <v>487</v>
      </c>
      <c r="F469" t="s">
        <v>278</v>
      </c>
      <c r="G469">
        <v>667</v>
      </c>
      <c r="H469" s="11" cm="1">
        <f t="array" ref="H469">_xlfn.IFNA(MATCH(1,0/COUNTIF($F469,"*"&amp;H$2&amp;TEXT(ROW($1:$207),"[&gt;1]0;")&amp;"*")),0)</f>
        <v>18</v>
      </c>
      <c r="I469" s="11" cm="1">
        <f t="array" ref="I469">_xlfn.IFNA(MATCH(1,0/COUNTIF($F469,"*"&amp;I$2&amp;TEXT(ROW($1:$207),"[&gt;1]0;")&amp;"*")),0)</f>
        <v>54</v>
      </c>
      <c r="J469" s="11" cm="1">
        <f t="array" ref="J469">_xlfn.IFNA(MATCH(1,0/COUNTIF($F469,"*"&amp;J$2&amp;TEXT(ROW($1:$207),"[&gt;1]0;")&amp;"*")),0)</f>
        <v>9</v>
      </c>
      <c r="K469">
        <f t="shared" si="40"/>
        <v>3</v>
      </c>
      <c r="L469">
        <f t="shared" si="39"/>
        <v>0.5</v>
      </c>
      <c r="M469">
        <v>0</v>
      </c>
      <c r="N469">
        <v>0</v>
      </c>
    </row>
    <row r="470" spans="1:14" x14ac:dyDescent="0.2">
      <c r="A470" s="8">
        <v>15</v>
      </c>
      <c r="B470" s="8">
        <v>20</v>
      </c>
      <c r="C470">
        <v>4.83</v>
      </c>
      <c r="D470" t="s">
        <v>61</v>
      </c>
      <c r="E470" s="6" t="s">
        <v>488</v>
      </c>
      <c r="F470" t="s">
        <v>274</v>
      </c>
      <c r="G470">
        <v>593</v>
      </c>
      <c r="H470" s="11" cm="1">
        <f t="array" ref="H470">_xlfn.IFNA(MATCH(1,0/COUNTIF($F470,"*"&amp;H$2&amp;TEXT(ROW($1:$207),"[&gt;1]0;")&amp;"*")),0)</f>
        <v>16</v>
      </c>
      <c r="I470" s="11" cm="1">
        <f t="array" ref="I470">_xlfn.IFNA(MATCH(1,0/COUNTIF($F470,"*"&amp;I$2&amp;TEXT(ROW($1:$207),"[&gt;1]0;")&amp;"*")),0)</f>
        <v>48</v>
      </c>
      <c r="J470" s="11" cm="1">
        <f t="array" ref="J470">_xlfn.IFNA(MATCH(1,0/COUNTIF($F470,"*"&amp;J$2&amp;TEXT(ROW($1:$207),"[&gt;1]0;")&amp;"*")),0)</f>
        <v>8</v>
      </c>
      <c r="K470">
        <f t="shared" si="40"/>
        <v>3</v>
      </c>
      <c r="L470">
        <f t="shared" si="39"/>
        <v>0.5</v>
      </c>
      <c r="M470">
        <v>0</v>
      </c>
      <c r="N470">
        <v>0</v>
      </c>
    </row>
    <row r="471" spans="1:14" x14ac:dyDescent="0.2">
      <c r="A471" s="8">
        <v>15</v>
      </c>
      <c r="B471" s="8">
        <v>21</v>
      </c>
      <c r="C471">
        <v>6.24</v>
      </c>
      <c r="D471" t="s">
        <v>65</v>
      </c>
      <c r="E471" s="6" t="s">
        <v>487</v>
      </c>
      <c r="F471" t="s">
        <v>278</v>
      </c>
      <c r="G471">
        <v>667</v>
      </c>
      <c r="H471" s="11" cm="1">
        <f t="array" ref="H471">_xlfn.IFNA(MATCH(1,0/COUNTIF($F471,"*"&amp;H$2&amp;TEXT(ROW($1:$207),"[&gt;1]0;")&amp;"*")),0)</f>
        <v>18</v>
      </c>
      <c r="I471" s="11" cm="1">
        <f t="array" ref="I471">_xlfn.IFNA(MATCH(1,0/COUNTIF($F471,"*"&amp;I$2&amp;TEXT(ROW($1:$207),"[&gt;1]0;")&amp;"*")),0)</f>
        <v>54</v>
      </c>
      <c r="J471" s="11" cm="1">
        <f t="array" ref="J471">_xlfn.IFNA(MATCH(1,0/COUNTIF($F471,"*"&amp;J$2&amp;TEXT(ROW($1:$207),"[&gt;1]0;")&amp;"*")),0)</f>
        <v>9</v>
      </c>
      <c r="K471">
        <f t="shared" si="40"/>
        <v>3</v>
      </c>
      <c r="L471">
        <f t="shared" si="39"/>
        <v>0.5</v>
      </c>
      <c r="M471">
        <v>0</v>
      </c>
      <c r="N471">
        <v>0</v>
      </c>
    </row>
    <row r="472" spans="1:14" x14ac:dyDescent="0.2">
      <c r="A472" s="8">
        <v>15</v>
      </c>
      <c r="B472" s="8">
        <v>22</v>
      </c>
      <c r="C472">
        <v>0.3</v>
      </c>
      <c r="D472" t="s">
        <v>66</v>
      </c>
      <c r="E472" s="6" t="s">
        <v>459</v>
      </c>
      <c r="F472" t="s">
        <v>460</v>
      </c>
      <c r="G472">
        <v>281</v>
      </c>
      <c r="H472" s="11" cm="1">
        <f t="array" ref="H472">_xlfn.IFNA(MATCH(1,0/COUNTIF($F472,"*"&amp;H$2&amp;TEXT(ROW($1:$207),"[&gt;1]0;")&amp;"*")),0)</f>
        <v>18</v>
      </c>
      <c r="I472" s="11" cm="1">
        <f t="array" ref="I472">_xlfn.IFNA(MATCH(1,0/COUNTIF($F472,"*"&amp;I$2&amp;TEXT(ROW($1:$207),"[&gt;1]0;")&amp;"*")),0)</f>
        <v>35</v>
      </c>
      <c r="J472" s="11" cm="1">
        <f t="array" ref="J472">_xlfn.IFNA(MATCH(1,0/COUNTIF($F472,"*"&amp;J$2&amp;TEXT(ROW($1:$207),"[&gt;1]0;")&amp;"*")),0)</f>
        <v>1</v>
      </c>
      <c r="K472">
        <f t="shared" si="40"/>
        <v>1.9444444444444444</v>
      </c>
      <c r="L472">
        <f t="shared" si="39"/>
        <v>5.5555555555555552E-2</v>
      </c>
      <c r="M472">
        <v>0</v>
      </c>
      <c r="N472">
        <v>0</v>
      </c>
    </row>
    <row r="473" spans="1:14" x14ac:dyDescent="0.2">
      <c r="A473" s="8">
        <v>15</v>
      </c>
      <c r="B473" s="8">
        <v>23</v>
      </c>
      <c r="C473">
        <v>7.69</v>
      </c>
      <c r="D473" t="s">
        <v>65</v>
      </c>
      <c r="E473" s="6" t="s">
        <v>487</v>
      </c>
      <c r="F473" t="s">
        <v>278</v>
      </c>
      <c r="G473">
        <v>667</v>
      </c>
      <c r="H473" s="11" cm="1">
        <f t="array" ref="H473">_xlfn.IFNA(MATCH(1,0/COUNTIF($F473,"*"&amp;H$2&amp;TEXT(ROW($1:$207),"[&gt;1]0;")&amp;"*")),0)</f>
        <v>18</v>
      </c>
      <c r="I473" s="11" cm="1">
        <f t="array" ref="I473">_xlfn.IFNA(MATCH(1,0/COUNTIF($F473,"*"&amp;I$2&amp;TEXT(ROW($1:$207),"[&gt;1]0;")&amp;"*")),0)</f>
        <v>54</v>
      </c>
      <c r="J473" s="11" cm="1">
        <f t="array" ref="J473">_xlfn.IFNA(MATCH(1,0/COUNTIF($F473,"*"&amp;J$2&amp;TEXT(ROW($1:$207),"[&gt;1]0;")&amp;"*")),0)</f>
        <v>9</v>
      </c>
      <c r="K473">
        <f t="shared" si="40"/>
        <v>3</v>
      </c>
      <c r="L473">
        <f t="shared" si="39"/>
        <v>0.5</v>
      </c>
      <c r="M473">
        <v>0</v>
      </c>
      <c r="N473">
        <v>0</v>
      </c>
    </row>
    <row r="474" spans="1:14" x14ac:dyDescent="0.2">
      <c r="A474" s="8">
        <v>15</v>
      </c>
      <c r="B474" s="8">
        <v>24</v>
      </c>
      <c r="C474">
        <v>1.79</v>
      </c>
      <c r="D474" t="s">
        <v>66</v>
      </c>
      <c r="E474" s="6" t="s">
        <v>459</v>
      </c>
      <c r="F474" t="s">
        <v>460</v>
      </c>
      <c r="G474">
        <v>281</v>
      </c>
      <c r="H474" s="11" cm="1">
        <f t="array" ref="H474">_xlfn.IFNA(MATCH(1,0/COUNTIF($F474,"*"&amp;H$2&amp;TEXT(ROW($1:$207),"[&gt;1]0;")&amp;"*")),0)</f>
        <v>18</v>
      </c>
      <c r="I474" s="11" cm="1">
        <f t="array" ref="I474">_xlfn.IFNA(MATCH(1,0/COUNTIF($F474,"*"&amp;I$2&amp;TEXT(ROW($1:$207),"[&gt;1]0;")&amp;"*")),0)</f>
        <v>35</v>
      </c>
      <c r="J474" s="11" cm="1">
        <f t="array" ref="J474">_xlfn.IFNA(MATCH(1,0/COUNTIF($F474,"*"&amp;J$2&amp;TEXT(ROW($1:$207),"[&gt;1]0;")&amp;"*")),0)</f>
        <v>1</v>
      </c>
      <c r="K474">
        <f t="shared" si="40"/>
        <v>1.9444444444444444</v>
      </c>
      <c r="L474">
        <f t="shared" si="39"/>
        <v>5.5555555555555552E-2</v>
      </c>
      <c r="M474">
        <v>0</v>
      </c>
      <c r="N474">
        <v>0</v>
      </c>
    </row>
    <row r="475" spans="1:14" x14ac:dyDescent="0.2">
      <c r="A475" s="8">
        <v>15</v>
      </c>
      <c r="B475" s="8">
        <v>25</v>
      </c>
      <c r="C475">
        <v>6.84</v>
      </c>
      <c r="D475" t="s">
        <v>65</v>
      </c>
      <c r="E475" s="6" t="s">
        <v>487</v>
      </c>
      <c r="F475" t="s">
        <v>278</v>
      </c>
      <c r="G475">
        <v>667</v>
      </c>
      <c r="H475" s="11" cm="1">
        <f t="array" ref="H475">_xlfn.IFNA(MATCH(1,0/COUNTIF($F475,"*"&amp;H$2&amp;TEXT(ROW($1:$207),"[&gt;1]0;")&amp;"*")),0)</f>
        <v>18</v>
      </c>
      <c r="I475" s="11" cm="1">
        <f t="array" ref="I475">_xlfn.IFNA(MATCH(1,0/COUNTIF($F475,"*"&amp;I$2&amp;TEXT(ROW($1:$207),"[&gt;1]0;")&amp;"*")),0)</f>
        <v>54</v>
      </c>
      <c r="J475" s="11" cm="1">
        <f t="array" ref="J475">_xlfn.IFNA(MATCH(1,0/COUNTIF($F475,"*"&amp;J$2&amp;TEXT(ROW($1:$207),"[&gt;1]0;")&amp;"*")),0)</f>
        <v>9</v>
      </c>
      <c r="K475">
        <f t="shared" si="40"/>
        <v>3</v>
      </c>
      <c r="L475">
        <f t="shared" si="39"/>
        <v>0.5</v>
      </c>
      <c r="M475">
        <v>0</v>
      </c>
      <c r="N475">
        <v>0</v>
      </c>
    </row>
    <row r="476" spans="1:14" x14ac:dyDescent="0.2">
      <c r="A476" s="8">
        <v>15</v>
      </c>
      <c r="B476" s="8">
        <v>26</v>
      </c>
      <c r="C476">
        <v>10.31</v>
      </c>
      <c r="D476" t="s">
        <v>65</v>
      </c>
      <c r="E476" s="6" t="s">
        <v>487</v>
      </c>
      <c r="F476" t="s">
        <v>278</v>
      </c>
      <c r="G476">
        <v>667</v>
      </c>
      <c r="H476" s="11" cm="1">
        <f t="array" ref="H476">_xlfn.IFNA(MATCH(1,0/COUNTIF($F476,"*"&amp;H$2&amp;TEXT(ROW($1:$207),"[&gt;1]0;")&amp;"*")),0)</f>
        <v>18</v>
      </c>
      <c r="I476" s="11" cm="1">
        <f t="array" ref="I476">_xlfn.IFNA(MATCH(1,0/COUNTIF($F476,"*"&amp;I$2&amp;TEXT(ROW($1:$207),"[&gt;1]0;")&amp;"*")),0)</f>
        <v>54</v>
      </c>
      <c r="J476" s="11" cm="1">
        <f t="array" ref="J476">_xlfn.IFNA(MATCH(1,0/COUNTIF($F476,"*"&amp;J$2&amp;TEXT(ROW($1:$207),"[&gt;1]0;")&amp;"*")),0)</f>
        <v>9</v>
      </c>
      <c r="K476">
        <f t="shared" si="40"/>
        <v>3</v>
      </c>
      <c r="L476">
        <f t="shared" si="39"/>
        <v>0.5</v>
      </c>
      <c r="M476">
        <v>0</v>
      </c>
      <c r="N476">
        <v>0</v>
      </c>
    </row>
    <row r="477" spans="1:14" x14ac:dyDescent="0.2">
      <c r="A477" s="8">
        <v>15</v>
      </c>
      <c r="B477" s="8">
        <v>27</v>
      </c>
      <c r="C477">
        <v>6.84</v>
      </c>
      <c r="D477" t="s">
        <v>65</v>
      </c>
      <c r="E477" s="6" t="s">
        <v>487</v>
      </c>
      <c r="F477" t="s">
        <v>278</v>
      </c>
      <c r="G477">
        <v>667</v>
      </c>
      <c r="H477" s="11" cm="1">
        <f t="array" ref="H477">_xlfn.IFNA(MATCH(1,0/COUNTIF($F477,"*"&amp;H$2&amp;TEXT(ROW($1:$207),"[&gt;1]0;")&amp;"*")),0)</f>
        <v>18</v>
      </c>
      <c r="I477" s="11" cm="1">
        <f t="array" ref="I477">_xlfn.IFNA(MATCH(1,0/COUNTIF($F477,"*"&amp;I$2&amp;TEXT(ROW($1:$207),"[&gt;1]0;")&amp;"*")),0)</f>
        <v>54</v>
      </c>
      <c r="J477" s="11" cm="1">
        <f t="array" ref="J477">_xlfn.IFNA(MATCH(1,0/COUNTIF($F477,"*"&amp;J$2&amp;TEXT(ROW($1:$207),"[&gt;1]0;")&amp;"*")),0)</f>
        <v>9</v>
      </c>
      <c r="K477">
        <f t="shared" si="40"/>
        <v>3</v>
      </c>
      <c r="L477">
        <f t="shared" si="39"/>
        <v>0.5</v>
      </c>
      <c r="M477">
        <v>0</v>
      </c>
      <c r="N477">
        <v>0</v>
      </c>
    </row>
    <row r="478" spans="1:14" x14ac:dyDescent="0.2">
      <c r="A478" s="8">
        <v>15</v>
      </c>
      <c r="B478" s="8">
        <v>28</v>
      </c>
      <c r="C478">
        <v>11.86</v>
      </c>
      <c r="D478" t="s">
        <v>65</v>
      </c>
      <c r="E478" s="6" t="s">
        <v>487</v>
      </c>
      <c r="F478" t="s">
        <v>278</v>
      </c>
      <c r="G478">
        <v>667</v>
      </c>
      <c r="H478" s="11" cm="1">
        <f t="array" ref="H478">_xlfn.IFNA(MATCH(1,0/COUNTIF($F478,"*"&amp;H$2&amp;TEXT(ROW($1:$207),"[&gt;1]0;")&amp;"*")),0)</f>
        <v>18</v>
      </c>
      <c r="I478" s="11" cm="1">
        <f t="array" ref="I478">_xlfn.IFNA(MATCH(1,0/COUNTIF($F478,"*"&amp;I$2&amp;TEXT(ROW($1:$207),"[&gt;1]0;")&amp;"*")),0)</f>
        <v>54</v>
      </c>
      <c r="J478" s="11" cm="1">
        <f t="array" ref="J478">_xlfn.IFNA(MATCH(1,0/COUNTIF($F478,"*"&amp;J$2&amp;TEXT(ROW($1:$207),"[&gt;1]0;")&amp;"*")),0)</f>
        <v>9</v>
      </c>
      <c r="K478">
        <f t="shared" si="40"/>
        <v>3</v>
      </c>
      <c r="L478">
        <f t="shared" si="39"/>
        <v>0.5</v>
      </c>
      <c r="M478">
        <v>0</v>
      </c>
      <c r="N478">
        <v>0</v>
      </c>
    </row>
    <row r="479" spans="1:14" x14ac:dyDescent="0.2">
      <c r="A479" s="8">
        <v>15</v>
      </c>
      <c r="B479" s="8">
        <v>29</v>
      </c>
      <c r="C479">
        <v>11.82</v>
      </c>
      <c r="D479" t="s">
        <v>65</v>
      </c>
      <c r="E479" s="6" t="s">
        <v>487</v>
      </c>
      <c r="F479" t="s">
        <v>278</v>
      </c>
      <c r="G479">
        <v>667</v>
      </c>
      <c r="H479" s="11" cm="1">
        <f t="array" ref="H479">_xlfn.IFNA(MATCH(1,0/COUNTIF($F479,"*"&amp;H$2&amp;TEXT(ROW($1:$207),"[&gt;1]0;")&amp;"*")),0)</f>
        <v>18</v>
      </c>
      <c r="I479" s="11" cm="1">
        <f t="array" ref="I479">_xlfn.IFNA(MATCH(1,0/COUNTIF($F479,"*"&amp;I$2&amp;TEXT(ROW($1:$207),"[&gt;1]0;")&amp;"*")),0)</f>
        <v>54</v>
      </c>
      <c r="J479" s="11" cm="1">
        <f t="array" ref="J479">_xlfn.IFNA(MATCH(1,0/COUNTIF($F479,"*"&amp;J$2&amp;TEXT(ROW($1:$207),"[&gt;1]0;")&amp;"*")),0)</f>
        <v>9</v>
      </c>
      <c r="K479">
        <f t="shared" si="40"/>
        <v>3</v>
      </c>
      <c r="L479">
        <f t="shared" si="39"/>
        <v>0.5</v>
      </c>
      <c r="M479">
        <v>0</v>
      </c>
      <c r="N479">
        <v>0</v>
      </c>
    </row>
    <row r="480" spans="1:14" x14ac:dyDescent="0.2">
      <c r="A480" s="8">
        <v>15</v>
      </c>
      <c r="B480" s="8">
        <v>30</v>
      </c>
      <c r="C480">
        <v>5.07</v>
      </c>
      <c r="D480" t="s">
        <v>65</v>
      </c>
      <c r="E480" s="6" t="s">
        <v>487</v>
      </c>
      <c r="F480" t="s">
        <v>278</v>
      </c>
      <c r="G480">
        <v>667</v>
      </c>
      <c r="H480" s="11" cm="1">
        <f t="array" ref="H480">_xlfn.IFNA(MATCH(1,0/COUNTIF($F480,"*"&amp;H$2&amp;TEXT(ROW($1:$207),"[&gt;1]0;")&amp;"*")),0)</f>
        <v>18</v>
      </c>
      <c r="I480" s="11" cm="1">
        <f t="array" ref="I480">_xlfn.IFNA(MATCH(1,0/COUNTIF($F480,"*"&amp;I$2&amp;TEXT(ROW($1:$207),"[&gt;1]0;")&amp;"*")),0)</f>
        <v>54</v>
      </c>
      <c r="J480" s="11" cm="1">
        <f t="array" ref="J480">_xlfn.IFNA(MATCH(1,0/COUNTIF($F480,"*"&amp;J$2&amp;TEXT(ROW($1:$207),"[&gt;1]0;")&amp;"*")),0)</f>
        <v>9</v>
      </c>
      <c r="K480">
        <f t="shared" si="40"/>
        <v>3</v>
      </c>
      <c r="L480">
        <f t="shared" si="39"/>
        <v>0.5</v>
      </c>
      <c r="M480">
        <v>0</v>
      </c>
      <c r="N480">
        <v>0</v>
      </c>
    </row>
    <row r="482" spans="1:14" x14ac:dyDescent="0.2">
      <c r="A482" s="8">
        <v>16</v>
      </c>
      <c r="B482" s="9" t="s">
        <v>12</v>
      </c>
      <c r="C482" t="s">
        <v>13</v>
      </c>
      <c r="D482" t="s">
        <v>67</v>
      </c>
      <c r="E482" s="6" t="s">
        <v>376</v>
      </c>
      <c r="F482" t="s">
        <v>68</v>
      </c>
      <c r="G482" t="s">
        <v>69</v>
      </c>
      <c r="H482" t="s">
        <v>364</v>
      </c>
      <c r="I482" t="s">
        <v>365</v>
      </c>
      <c r="J482" t="s">
        <v>366</v>
      </c>
      <c r="K482" t="s">
        <v>71</v>
      </c>
      <c r="L482" t="s">
        <v>72</v>
      </c>
      <c r="M482" t="s">
        <v>360</v>
      </c>
      <c r="N482" t="s">
        <v>73</v>
      </c>
    </row>
    <row r="483" spans="1:14" x14ac:dyDescent="0.2">
      <c r="A483" s="8">
        <v>16</v>
      </c>
      <c r="B483" s="8">
        <v>1</v>
      </c>
      <c r="C483">
        <v>0.95</v>
      </c>
      <c r="D483" t="s">
        <v>296</v>
      </c>
      <c r="E483" s="6" t="s">
        <v>568</v>
      </c>
      <c r="F483" t="s">
        <v>556</v>
      </c>
      <c r="G483" s="11">
        <v>108</v>
      </c>
      <c r="H483" s="11" cm="1">
        <f t="array" ref="H483">_xlfn.IFNA(MATCH(1,0/COUNTIF($F483,"*"&amp;H$2&amp;TEXT(ROW($1:$207),"[&gt;1]0;")&amp;"*")),0)</f>
        <v>7</v>
      </c>
      <c r="I483" s="11" cm="1">
        <f t="array" ref="I483">_xlfn.IFNA(MATCH(1,0/COUNTIF($F483,"*"&amp;I$2&amp;TEXT(ROW($1:$207),"[&gt;1]0;")&amp;"*")),0)</f>
        <v>8</v>
      </c>
      <c r="J483">
        <f>H483/G483</f>
        <v>6.4814814814814811E-2</v>
      </c>
      <c r="K483">
        <f>I483/G483</f>
        <v>7.407407407407407E-2</v>
      </c>
      <c r="L483">
        <f>J483/H483</f>
        <v>9.2592592592592587E-3</v>
      </c>
      <c r="M483">
        <v>0</v>
      </c>
      <c r="N483">
        <v>1</v>
      </c>
    </row>
    <row r="484" spans="1:14" x14ac:dyDescent="0.2">
      <c r="A484" s="8">
        <v>16</v>
      </c>
      <c r="B484" s="8">
        <v>2</v>
      </c>
      <c r="C484">
        <v>1.66</v>
      </c>
      <c r="D484" t="s">
        <v>14</v>
      </c>
      <c r="E484" s="6" t="s">
        <v>507</v>
      </c>
      <c r="F484" t="s">
        <v>260</v>
      </c>
      <c r="G484">
        <v>170</v>
      </c>
      <c r="H484" s="11" cm="1">
        <f t="array" ref="H484">_xlfn.IFNA(MATCH(1,0/COUNTIF($F484,"*"&amp;H$2&amp;TEXT(ROW($1:$207),"[&gt;1]0;")&amp;"*")),0)</f>
        <v>12</v>
      </c>
      <c r="I484" s="11" cm="1">
        <f t="array" ref="I484">_xlfn.IFNA(MATCH(1,0/COUNTIF($F484,"*"&amp;I$2&amp;TEXT(ROW($1:$207),"[&gt;1]0;")&amp;"*")),0)</f>
        <v>26</v>
      </c>
      <c r="J484" s="11" cm="1">
        <f t="array" ref="J484">_xlfn.IFNA(MATCH(1,0/COUNTIF($F484,"*"&amp;J$2&amp;TEXT(ROW($1:$207),"[&gt;1]0;")&amp;"*")),0)</f>
        <v>0</v>
      </c>
      <c r="K484">
        <f t="shared" ref="K484:K490" si="41">I484/H484</f>
        <v>2.1666666666666665</v>
      </c>
      <c r="L484">
        <f t="shared" ref="L484:L512" si="42">J484/H484</f>
        <v>0</v>
      </c>
      <c r="M484">
        <v>0</v>
      </c>
      <c r="N484">
        <v>0</v>
      </c>
    </row>
    <row r="485" spans="1:14" x14ac:dyDescent="0.2">
      <c r="A485" s="8">
        <v>16</v>
      </c>
      <c r="B485" s="8">
        <v>3</v>
      </c>
      <c r="C485">
        <v>1.1399999999999999</v>
      </c>
      <c r="D485" t="s">
        <v>79</v>
      </c>
      <c r="E485" s="13" t="s">
        <v>386</v>
      </c>
      <c r="F485" s="10" t="s">
        <v>373</v>
      </c>
      <c r="G485">
        <v>144</v>
      </c>
      <c r="H485" s="11" cm="1">
        <f t="array" ref="H485">_xlfn.IFNA(MATCH(1,0/COUNTIF($F485,"*"&amp;H$2&amp;TEXT(ROW($1:$207),"[&gt;1]0;")&amp;"*")),0)</f>
        <v>6</v>
      </c>
      <c r="I485" s="11" cm="1">
        <f t="array" ref="I485">_xlfn.IFNA(MATCH(1,0/COUNTIF($F485,"*"&amp;I$2&amp;TEXT(ROW($1:$207),"[&gt;1]0;")&amp;"*")),0)</f>
        <v>8</v>
      </c>
      <c r="J485" s="11" cm="1">
        <f t="array" ref="J485">_xlfn.IFNA(MATCH(1,0/COUNTIF($F485,"*"&amp;J$2&amp;TEXT(ROW($1:$207),"[&gt;1]0;")&amp;"*")),0)</f>
        <v>4</v>
      </c>
      <c r="K485">
        <f t="shared" si="41"/>
        <v>1.3333333333333333</v>
      </c>
      <c r="L485">
        <f t="shared" si="42"/>
        <v>0.66666666666666663</v>
      </c>
      <c r="M485">
        <v>1</v>
      </c>
      <c r="N485">
        <v>0</v>
      </c>
    </row>
    <row r="486" spans="1:14" x14ac:dyDescent="0.2">
      <c r="A486" s="8">
        <v>16</v>
      </c>
      <c r="B486" s="8">
        <v>4</v>
      </c>
      <c r="C486">
        <v>1</v>
      </c>
      <c r="D486" t="s">
        <v>51</v>
      </c>
      <c r="E486" s="6" t="s">
        <v>472</v>
      </c>
      <c r="F486" t="s">
        <v>261</v>
      </c>
      <c r="G486">
        <v>190</v>
      </c>
      <c r="H486" s="11" cm="1">
        <f t="array" ref="H486">_xlfn.IFNA(MATCH(1,0/COUNTIF($F486,"*"&amp;H$2&amp;TEXT(ROW($1:$207),"[&gt;1]0;")&amp;"*")),0)</f>
        <v>14</v>
      </c>
      <c r="I486" s="11" cm="1">
        <f t="array" ref="I486">_xlfn.IFNA(MATCH(1,0/COUNTIF($F486,"*"&amp;I$2&amp;TEXT(ROW($1:$207),"[&gt;1]0;")&amp;"*")),0)</f>
        <v>22</v>
      </c>
      <c r="J486" s="11" cm="1">
        <f t="array" ref="J486">_xlfn.IFNA(MATCH(1,0/COUNTIF($F486,"*"&amp;J$2&amp;TEXT(ROW($1:$207),"[&gt;1]0;")&amp;"*")),0)</f>
        <v>0</v>
      </c>
      <c r="K486">
        <f t="shared" si="41"/>
        <v>1.5714285714285714</v>
      </c>
      <c r="L486">
        <f t="shared" si="42"/>
        <v>0</v>
      </c>
      <c r="M486">
        <v>0</v>
      </c>
      <c r="N486">
        <v>1</v>
      </c>
    </row>
    <row r="487" spans="1:14" x14ac:dyDescent="0.2">
      <c r="A487" s="8">
        <v>16</v>
      </c>
      <c r="B487" s="8">
        <v>5</v>
      </c>
      <c r="C487">
        <v>1.53</v>
      </c>
      <c r="D487" t="s">
        <v>20</v>
      </c>
      <c r="E487" s="6" t="s">
        <v>432</v>
      </c>
      <c r="F487" t="s">
        <v>263</v>
      </c>
      <c r="G487">
        <v>164</v>
      </c>
      <c r="H487" s="11" cm="1">
        <f t="array" ref="H487">_xlfn.IFNA(MATCH(1,0/COUNTIF($F487,"*"&amp;H$2&amp;TEXT(ROW($1:$207),"[&gt;1]0;")&amp;"*")),0)</f>
        <v>10</v>
      </c>
      <c r="I487" s="11" cm="1">
        <f t="array" ref="I487">_xlfn.IFNA(MATCH(1,0/COUNTIF($F487,"*"&amp;I$2&amp;TEXT(ROW($1:$207),"[&gt;1]0;")&amp;"*")),0)</f>
        <v>12</v>
      </c>
      <c r="J487" s="11" cm="1">
        <f t="array" ref="J487">_xlfn.IFNA(MATCH(1,0/COUNTIF($F487,"*"&amp;J$2&amp;TEXT(ROW($1:$207),"[&gt;1]0;")&amp;"*")),0)</f>
        <v>2</v>
      </c>
      <c r="K487">
        <f t="shared" si="41"/>
        <v>1.2</v>
      </c>
      <c r="L487">
        <f t="shared" si="42"/>
        <v>0.2</v>
      </c>
      <c r="M487">
        <v>0</v>
      </c>
      <c r="N487">
        <v>1</v>
      </c>
    </row>
    <row r="488" spans="1:14" x14ac:dyDescent="0.2">
      <c r="A488" s="8">
        <v>16</v>
      </c>
      <c r="B488" s="8">
        <v>6</v>
      </c>
      <c r="C488">
        <v>0.87</v>
      </c>
      <c r="D488" t="s">
        <v>32</v>
      </c>
      <c r="E488" s="13" t="s">
        <v>388</v>
      </c>
      <c r="F488" t="s">
        <v>374</v>
      </c>
      <c r="G488">
        <v>200</v>
      </c>
      <c r="H488" s="11" cm="1">
        <f t="array" ref="H488">_xlfn.IFNA(MATCH(1,0/COUNTIF($F488,"*"&amp;H$2&amp;TEXT(ROW($1:$207),"[&gt;1]0;")&amp;"*")),0)</f>
        <v>13</v>
      </c>
      <c r="I488" s="11" cm="1">
        <f t="array" ref="I488">_xlfn.IFNA(MATCH(1,0/COUNTIF($F488,"*"&amp;I$2&amp;TEXT(ROW($1:$207),"[&gt;1]0;")&amp;"*")),0)</f>
        <v>28</v>
      </c>
      <c r="J488" s="11" cm="1">
        <f t="array" ref="J488">_xlfn.IFNA(MATCH(1,0/COUNTIF($F488,"*"&amp;J$2&amp;TEXT(ROW($1:$207),"[&gt;1]0;")&amp;"*")),0)</f>
        <v>1</v>
      </c>
      <c r="K488">
        <f t="shared" si="41"/>
        <v>2.1538461538461537</v>
      </c>
      <c r="L488">
        <f t="shared" si="42"/>
        <v>7.6923076923076927E-2</v>
      </c>
      <c r="M488">
        <v>0</v>
      </c>
      <c r="N488">
        <v>0</v>
      </c>
    </row>
    <row r="489" spans="1:14" x14ac:dyDescent="0.2">
      <c r="A489" s="8">
        <v>16</v>
      </c>
      <c r="B489" s="8">
        <v>7</v>
      </c>
      <c r="C489">
        <v>1.18</v>
      </c>
      <c r="D489" t="s">
        <v>54</v>
      </c>
      <c r="E489" s="6" t="s">
        <v>411</v>
      </c>
      <c r="F489" t="s">
        <v>265</v>
      </c>
      <c r="G489">
        <v>168</v>
      </c>
      <c r="H489" s="11" cm="1">
        <f t="array" ref="H489">_xlfn.IFNA(MATCH(1,0/COUNTIF($F489,"*"&amp;H$2&amp;TEXT(ROW($1:$207),"[&gt;1]0;")&amp;"*")),0)</f>
        <v>12</v>
      </c>
      <c r="I489" s="11" cm="1">
        <f t="array" ref="I489">_xlfn.IFNA(MATCH(1,0/COUNTIF($F489,"*"&amp;I$2&amp;TEXT(ROW($1:$207),"[&gt;1]0;")&amp;"*")),0)</f>
        <v>24</v>
      </c>
      <c r="J489" s="11" cm="1">
        <f t="array" ref="J489">_xlfn.IFNA(MATCH(1,0/COUNTIF($F489,"*"&amp;J$2&amp;TEXT(ROW($1:$207),"[&gt;1]0;")&amp;"*")),0)</f>
        <v>0</v>
      </c>
      <c r="K489">
        <f t="shared" si="41"/>
        <v>2</v>
      </c>
      <c r="L489">
        <f t="shared" si="42"/>
        <v>0</v>
      </c>
      <c r="M489">
        <v>0</v>
      </c>
      <c r="N489">
        <v>0</v>
      </c>
    </row>
    <row r="490" spans="1:14" x14ac:dyDescent="0.2">
      <c r="A490" s="8">
        <v>16</v>
      </c>
      <c r="B490" s="8">
        <v>8</v>
      </c>
      <c r="C490">
        <v>0.84</v>
      </c>
      <c r="D490" t="s">
        <v>128</v>
      </c>
      <c r="E490" s="6" t="s">
        <v>435</v>
      </c>
      <c r="F490" t="s">
        <v>434</v>
      </c>
      <c r="G490">
        <v>172</v>
      </c>
      <c r="H490" s="11" cm="1">
        <f t="array" ref="H490">_xlfn.IFNA(MATCH(1,0/COUNTIF($F490,"*"&amp;H$2&amp;TEXT(ROW($1:$207),"[&gt;1]0;")&amp;"*")),0)</f>
        <v>11</v>
      </c>
      <c r="I490" s="11" cm="1">
        <f t="array" ref="I490">_xlfn.IFNA(MATCH(1,0/COUNTIF($F490,"*"&amp;I$2&amp;TEXT(ROW($1:$207),"[&gt;1]0;")&amp;"*")),0)</f>
        <v>24</v>
      </c>
      <c r="J490" s="11" cm="1">
        <f t="array" ref="J490">_xlfn.IFNA(MATCH(1,0/COUNTIF($F490,"*"&amp;J$2&amp;TEXT(ROW($1:$207),"[&gt;1]0;")&amp;"*")),0)</f>
        <v>1</v>
      </c>
      <c r="K490">
        <f t="shared" si="41"/>
        <v>2.1818181818181817</v>
      </c>
      <c r="L490">
        <f t="shared" si="42"/>
        <v>9.0909090909090912E-2</v>
      </c>
      <c r="M490">
        <v>0</v>
      </c>
      <c r="N490">
        <v>0</v>
      </c>
    </row>
    <row r="491" spans="1:14" x14ac:dyDescent="0.2">
      <c r="A491" s="8">
        <v>16</v>
      </c>
      <c r="B491" s="8">
        <v>9</v>
      </c>
      <c r="C491">
        <v>2.0099999999999998</v>
      </c>
      <c r="D491" t="s">
        <v>37</v>
      </c>
      <c r="E491" s="6" t="s">
        <v>586</v>
      </c>
      <c r="F491" t="s">
        <v>273</v>
      </c>
      <c r="G491" s="11">
        <v>198</v>
      </c>
      <c r="H491" s="11" cm="1">
        <f t="array" ref="H491">_xlfn.IFNA(MATCH(1,0/COUNTIF($F491,"*"&amp;H$2&amp;TEXT(ROW($1:$207),"[&gt;1]0;")&amp;"*")),0)</f>
        <v>14</v>
      </c>
      <c r="I491" s="11" cm="1">
        <f t="array" ref="I491">_xlfn.IFNA(MATCH(1,0/COUNTIF($F491,"*"&amp;I$2&amp;TEXT(ROW($1:$207),"[&gt;1]0;")&amp;"*")),0)</f>
        <v>30</v>
      </c>
      <c r="J491">
        <f>H491/G491</f>
        <v>7.0707070707070704E-2</v>
      </c>
      <c r="K491">
        <f>I491/G491</f>
        <v>0.15151515151515152</v>
      </c>
      <c r="L491">
        <f t="shared" si="42"/>
        <v>5.0505050505050501E-3</v>
      </c>
      <c r="M491">
        <v>0</v>
      </c>
      <c r="N491">
        <v>0</v>
      </c>
    </row>
    <row r="492" spans="1:14" x14ac:dyDescent="0.2">
      <c r="A492" s="8">
        <v>16</v>
      </c>
      <c r="B492" s="8">
        <v>10</v>
      </c>
      <c r="C492">
        <v>1.98</v>
      </c>
      <c r="D492" t="s">
        <v>55</v>
      </c>
      <c r="E492" s="6" t="s">
        <v>478</v>
      </c>
      <c r="F492" t="s">
        <v>267</v>
      </c>
      <c r="G492">
        <v>519</v>
      </c>
      <c r="H492" s="11" cm="1">
        <f t="array" ref="H492">_xlfn.IFNA(MATCH(1,0/COUNTIF($F492,"*"&amp;H$2&amp;TEXT(ROW($1:$207),"[&gt;1]0;")&amp;"*")),0)</f>
        <v>14</v>
      </c>
      <c r="I492" s="11" cm="1">
        <f t="array" ref="I492">_xlfn.IFNA(MATCH(1,0/COUNTIF($F492,"*"&amp;I$2&amp;TEXT(ROW($1:$207),"[&gt;1]0;")&amp;"*")),0)</f>
        <v>42</v>
      </c>
      <c r="J492" s="11" cm="1">
        <f t="array" ref="J492">_xlfn.IFNA(MATCH(1,0/COUNTIF($F492,"*"&amp;J$2&amp;TEXT(ROW($1:$207),"[&gt;1]0;")&amp;"*")),0)</f>
        <v>7</v>
      </c>
      <c r="K492">
        <f>I492/H492</f>
        <v>3</v>
      </c>
      <c r="L492">
        <f t="shared" si="42"/>
        <v>0.5</v>
      </c>
      <c r="M492">
        <v>0</v>
      </c>
      <c r="N492">
        <v>0</v>
      </c>
    </row>
    <row r="493" spans="1:14" x14ac:dyDescent="0.2">
      <c r="A493" s="8">
        <v>16</v>
      </c>
      <c r="B493" s="8">
        <v>11</v>
      </c>
      <c r="C493">
        <v>1.41</v>
      </c>
      <c r="D493" t="s">
        <v>31</v>
      </c>
      <c r="E493" s="6" t="s">
        <v>418</v>
      </c>
      <c r="F493" t="s">
        <v>269</v>
      </c>
      <c r="G493">
        <v>206</v>
      </c>
      <c r="H493" s="11" cm="1">
        <f t="array" ref="H493">_xlfn.IFNA(MATCH(1,0/COUNTIF($F493,"*"&amp;H$2&amp;TEXT(ROW($1:$207),"[&gt;1]0;")&amp;"*")),0)</f>
        <v>14</v>
      </c>
      <c r="I493" s="11" cm="1">
        <f t="array" ref="I493">_xlfn.IFNA(MATCH(1,0/COUNTIF($F493,"*"&amp;I$2&amp;TEXT(ROW($1:$207),"[&gt;1]0;")&amp;"*")),0)</f>
        <v>22</v>
      </c>
      <c r="J493" s="11" cm="1">
        <f t="array" ref="J493">_xlfn.IFNA(MATCH(1,0/COUNTIF($F493,"*"&amp;J$2&amp;TEXT(ROW($1:$207),"[&gt;1]0;")&amp;"*")),0)</f>
        <v>1</v>
      </c>
      <c r="K493">
        <f>I493/H493</f>
        <v>1.5714285714285714</v>
      </c>
      <c r="L493">
        <f t="shared" si="42"/>
        <v>7.1428571428571425E-2</v>
      </c>
      <c r="M493">
        <v>0</v>
      </c>
      <c r="N493">
        <v>1</v>
      </c>
    </row>
    <row r="494" spans="1:14" x14ac:dyDescent="0.2">
      <c r="A494" s="8">
        <v>16</v>
      </c>
      <c r="B494" s="8">
        <v>12</v>
      </c>
      <c r="C494">
        <v>0.52</v>
      </c>
      <c r="D494" t="s">
        <v>32</v>
      </c>
      <c r="E494" s="13" t="s">
        <v>388</v>
      </c>
      <c r="F494" t="s">
        <v>374</v>
      </c>
      <c r="G494">
        <v>200</v>
      </c>
      <c r="H494" s="11" cm="1">
        <f t="array" ref="H494">_xlfn.IFNA(MATCH(1,0/COUNTIF($F494,"*"&amp;H$2&amp;TEXT(ROW($1:$207),"[&gt;1]0;")&amp;"*")),0)</f>
        <v>13</v>
      </c>
      <c r="I494" s="11" cm="1">
        <f t="array" ref="I494">_xlfn.IFNA(MATCH(1,0/COUNTIF($F494,"*"&amp;I$2&amp;TEXT(ROW($1:$207),"[&gt;1]0;")&amp;"*")),0)</f>
        <v>28</v>
      </c>
      <c r="J494" s="11" cm="1">
        <f t="array" ref="J494">_xlfn.IFNA(MATCH(1,0/COUNTIF($F494,"*"&amp;J$2&amp;TEXT(ROW($1:$207),"[&gt;1]0;")&amp;"*")),0)</f>
        <v>1</v>
      </c>
      <c r="K494">
        <f>I494/H494</f>
        <v>2.1538461538461537</v>
      </c>
      <c r="L494">
        <f t="shared" si="42"/>
        <v>7.6923076923076927E-2</v>
      </c>
      <c r="M494">
        <v>0</v>
      </c>
      <c r="N494">
        <v>0</v>
      </c>
    </row>
    <row r="495" spans="1:14" x14ac:dyDescent="0.2">
      <c r="A495" s="8">
        <v>16</v>
      </c>
      <c r="B495" s="8">
        <v>13</v>
      </c>
      <c r="C495">
        <v>3.1</v>
      </c>
      <c r="D495" t="s">
        <v>286</v>
      </c>
      <c r="E495" s="14"/>
      <c r="F495" t="s">
        <v>558</v>
      </c>
      <c r="G495" s="11">
        <v>610</v>
      </c>
      <c r="H495" s="11" cm="1">
        <f t="array" ref="H495">_xlfn.IFNA(MATCH(1,0/COUNTIF($F495,"*"&amp;H$2&amp;TEXT(ROW($1:$207),"[&gt;1]0;")&amp;"*")),0)</f>
        <v>22</v>
      </c>
      <c r="I495" s="11" cm="1">
        <f t="array" ref="I495">_xlfn.IFNA(MATCH(1,0/COUNTIF($F495,"*"&amp;I$2&amp;TEXT(ROW($1:$207),"[&gt;1]0;")&amp;"*")),0)</f>
        <v>29</v>
      </c>
      <c r="J495">
        <f>H495/G495</f>
        <v>3.6065573770491806E-2</v>
      </c>
      <c r="K495">
        <f>I495/G495</f>
        <v>4.7540983606557376E-2</v>
      </c>
      <c r="L495">
        <f t="shared" si="42"/>
        <v>1.6393442622950822E-3</v>
      </c>
      <c r="M495">
        <v>0</v>
      </c>
      <c r="N495">
        <v>0</v>
      </c>
    </row>
    <row r="496" spans="1:14" x14ac:dyDescent="0.2">
      <c r="A496" s="8">
        <v>16</v>
      </c>
      <c r="B496" s="8">
        <v>14</v>
      </c>
      <c r="C496">
        <v>2.16</v>
      </c>
      <c r="D496" t="s">
        <v>59</v>
      </c>
      <c r="E496" s="13" t="s">
        <v>390</v>
      </c>
      <c r="F496" t="s">
        <v>272</v>
      </c>
      <c r="G496">
        <v>242</v>
      </c>
      <c r="H496" s="11" cm="1">
        <f t="array" ref="H496">_xlfn.IFNA(MATCH(1,0/COUNTIF($F496,"*"&amp;H$2&amp;TEXT(ROW($1:$207),"[&gt;1]0;")&amp;"*")),0)</f>
        <v>16</v>
      </c>
      <c r="I496" s="11" cm="1">
        <f t="array" ref="I496">_xlfn.IFNA(MATCH(1,0/COUNTIF($F496,"*"&amp;I$2&amp;TEXT(ROW($1:$207),"[&gt;1]0;")&amp;"*")),0)</f>
        <v>34</v>
      </c>
      <c r="J496" s="11" cm="1">
        <f t="array" ref="J496">_xlfn.IFNA(MATCH(1,0/COUNTIF($F496,"*"&amp;J$2&amp;TEXT(ROW($1:$207),"[&gt;1]0;")&amp;"*")),0)</f>
        <v>1</v>
      </c>
      <c r="K496">
        <f>I496/H496</f>
        <v>2.125</v>
      </c>
      <c r="L496">
        <f t="shared" si="42"/>
        <v>6.25E-2</v>
      </c>
      <c r="M496">
        <v>0</v>
      </c>
      <c r="N496">
        <v>0</v>
      </c>
    </row>
    <row r="497" spans="1:14" x14ac:dyDescent="0.2">
      <c r="A497" s="8">
        <v>16</v>
      </c>
      <c r="B497" s="8">
        <v>15</v>
      </c>
      <c r="C497">
        <v>2.21</v>
      </c>
      <c r="D497" t="s">
        <v>301</v>
      </c>
      <c r="E497" s="6" t="s">
        <v>379</v>
      </c>
      <c r="F497" s="10" t="s">
        <v>371</v>
      </c>
      <c r="G497">
        <v>162</v>
      </c>
      <c r="H497" s="11" cm="1">
        <f t="array" ref="H497">_xlfn.IFNA(MATCH(1,0/COUNTIF($F497,"*"&amp;H$2&amp;TEXT(ROW($1:$207),"[&gt;1]0;")&amp;"*")),0)</f>
        <v>6</v>
      </c>
      <c r="I497" s="11" cm="1">
        <f t="array" ref="I497">_xlfn.IFNA(MATCH(1,0/COUNTIF($F497,"*"&amp;I$2&amp;TEXT(ROW($1:$207),"[&gt;1]0;")&amp;"*")),0)</f>
        <v>10</v>
      </c>
      <c r="J497" s="11" cm="1">
        <f t="array" ref="J497">_xlfn.IFNA(MATCH(1,0/COUNTIF($F497,"*"&amp;J$2&amp;TEXT(ROW($1:$207),"[&gt;1]0;")&amp;"*")),0)</f>
        <v>5</v>
      </c>
      <c r="K497">
        <f>I497/H497</f>
        <v>1.6666666666666667</v>
      </c>
      <c r="L497">
        <f t="shared" si="42"/>
        <v>0.83333333333333337</v>
      </c>
      <c r="M497">
        <v>1</v>
      </c>
      <c r="N497">
        <v>0</v>
      </c>
    </row>
    <row r="498" spans="1:14" x14ac:dyDescent="0.2">
      <c r="A498" s="8">
        <v>16</v>
      </c>
      <c r="B498" s="8">
        <v>16</v>
      </c>
      <c r="C498">
        <v>0.78</v>
      </c>
      <c r="D498" t="s">
        <v>37</v>
      </c>
      <c r="E498" s="6" t="s">
        <v>586</v>
      </c>
      <c r="F498" t="s">
        <v>273</v>
      </c>
      <c r="G498" s="11">
        <v>198</v>
      </c>
      <c r="H498" s="11" cm="1">
        <f t="array" ref="H498">_xlfn.IFNA(MATCH(1,0/COUNTIF($F498,"*"&amp;H$2&amp;TEXT(ROW($1:$207),"[&gt;1]0;")&amp;"*")),0)</f>
        <v>14</v>
      </c>
      <c r="I498" s="11" cm="1">
        <f t="array" ref="I498">_xlfn.IFNA(MATCH(1,0/COUNTIF($F498,"*"&amp;I$2&amp;TEXT(ROW($1:$207),"[&gt;1]0;")&amp;"*")),0)</f>
        <v>30</v>
      </c>
      <c r="J498">
        <f>H498/G498</f>
        <v>7.0707070707070704E-2</v>
      </c>
      <c r="K498">
        <f>I498/G498</f>
        <v>0.15151515151515152</v>
      </c>
      <c r="L498">
        <f t="shared" si="42"/>
        <v>5.0505050505050501E-3</v>
      </c>
      <c r="M498">
        <v>0</v>
      </c>
      <c r="N498">
        <v>0</v>
      </c>
    </row>
    <row r="499" spans="1:14" x14ac:dyDescent="0.2">
      <c r="A499" s="8">
        <v>16</v>
      </c>
      <c r="B499" s="8">
        <v>17</v>
      </c>
      <c r="C499">
        <v>3.2</v>
      </c>
      <c r="D499" t="s">
        <v>61</v>
      </c>
      <c r="E499" s="6" t="s">
        <v>488</v>
      </c>
      <c r="F499" t="s">
        <v>274</v>
      </c>
      <c r="G499">
        <v>593</v>
      </c>
      <c r="H499" s="11" cm="1">
        <f t="array" ref="H499">_xlfn.IFNA(MATCH(1,0/COUNTIF($F499,"*"&amp;H$2&amp;TEXT(ROW($1:$207),"[&gt;1]0;")&amp;"*")),0)</f>
        <v>16</v>
      </c>
      <c r="I499" s="11" cm="1">
        <f t="array" ref="I499">_xlfn.IFNA(MATCH(1,0/COUNTIF($F499,"*"&amp;I$2&amp;TEXT(ROW($1:$207),"[&gt;1]0;")&amp;"*")),0)</f>
        <v>48</v>
      </c>
      <c r="J499" s="11" cm="1">
        <f t="array" ref="J499">_xlfn.IFNA(MATCH(1,0/COUNTIF($F499,"*"&amp;J$2&amp;TEXT(ROW($1:$207),"[&gt;1]0;")&amp;"*")),0)</f>
        <v>8</v>
      </c>
      <c r="K499">
        <f>I499/H499</f>
        <v>3</v>
      </c>
      <c r="L499">
        <f t="shared" si="42"/>
        <v>0.5</v>
      </c>
      <c r="M499">
        <v>0</v>
      </c>
      <c r="N499">
        <v>0</v>
      </c>
    </row>
    <row r="500" spans="1:14" x14ac:dyDescent="0.2">
      <c r="A500" s="8">
        <v>16</v>
      </c>
      <c r="B500" s="8">
        <v>18</v>
      </c>
      <c r="C500">
        <v>0.53</v>
      </c>
      <c r="D500" t="s">
        <v>59</v>
      </c>
      <c r="E500" s="13" t="s">
        <v>390</v>
      </c>
      <c r="F500" t="s">
        <v>272</v>
      </c>
      <c r="G500">
        <v>242</v>
      </c>
      <c r="H500" s="11" cm="1">
        <f t="array" ref="H500">_xlfn.IFNA(MATCH(1,0/COUNTIF($F500,"*"&amp;H$2&amp;TEXT(ROW($1:$207),"[&gt;1]0;")&amp;"*")),0)</f>
        <v>16</v>
      </c>
      <c r="I500" s="11" cm="1">
        <f t="array" ref="I500">_xlfn.IFNA(MATCH(1,0/COUNTIF($F500,"*"&amp;I$2&amp;TEXT(ROW($1:$207),"[&gt;1]0;")&amp;"*")),0)</f>
        <v>34</v>
      </c>
      <c r="J500" s="11" cm="1">
        <f t="array" ref="J500">_xlfn.IFNA(MATCH(1,0/COUNTIF($F500,"*"&amp;J$2&amp;TEXT(ROW($1:$207),"[&gt;1]0;")&amp;"*")),0)</f>
        <v>1</v>
      </c>
      <c r="K500">
        <f>I500/H500</f>
        <v>2.125</v>
      </c>
      <c r="L500">
        <f t="shared" si="42"/>
        <v>6.25E-2</v>
      </c>
      <c r="M500">
        <v>0</v>
      </c>
      <c r="N500">
        <v>0</v>
      </c>
    </row>
    <row r="501" spans="1:14" x14ac:dyDescent="0.2">
      <c r="A501" s="8">
        <v>16</v>
      </c>
      <c r="B501" s="8">
        <v>19</v>
      </c>
      <c r="C501">
        <v>3.33</v>
      </c>
      <c r="D501" t="s">
        <v>65</v>
      </c>
      <c r="E501" s="6" t="s">
        <v>487</v>
      </c>
      <c r="F501" t="s">
        <v>278</v>
      </c>
      <c r="G501">
        <v>667</v>
      </c>
      <c r="H501" s="11" cm="1">
        <f t="array" ref="H501">_xlfn.IFNA(MATCH(1,0/COUNTIF($F501,"*"&amp;H$2&amp;TEXT(ROW($1:$207),"[&gt;1]0;")&amp;"*")),0)</f>
        <v>18</v>
      </c>
      <c r="I501" s="11" cm="1">
        <f t="array" ref="I501">_xlfn.IFNA(MATCH(1,0/COUNTIF($F501,"*"&amp;I$2&amp;TEXT(ROW($1:$207),"[&gt;1]0;")&amp;"*")),0)</f>
        <v>54</v>
      </c>
      <c r="J501" s="11" cm="1">
        <f t="array" ref="J501">_xlfn.IFNA(MATCH(1,0/COUNTIF($F501,"*"&amp;J$2&amp;TEXT(ROW($1:$207),"[&gt;1]0;")&amp;"*")),0)</f>
        <v>9</v>
      </c>
      <c r="K501">
        <f>I501/H501</f>
        <v>3</v>
      </c>
      <c r="L501">
        <f t="shared" si="42"/>
        <v>0.5</v>
      </c>
      <c r="M501">
        <v>0</v>
      </c>
      <c r="N501">
        <v>0</v>
      </c>
    </row>
    <row r="502" spans="1:14" x14ac:dyDescent="0.2">
      <c r="A502" s="8">
        <v>16</v>
      </c>
      <c r="B502" s="8">
        <v>20</v>
      </c>
      <c r="C502">
        <v>3.41</v>
      </c>
      <c r="D502" t="s">
        <v>291</v>
      </c>
      <c r="E502" s="6" t="s">
        <v>552</v>
      </c>
      <c r="F502" t="s">
        <v>279</v>
      </c>
      <c r="G502" s="11">
        <v>579</v>
      </c>
      <c r="H502" s="11" cm="1">
        <f t="array" ref="H502">_xlfn.IFNA(MATCH(1,0/COUNTIF($F502,"*"&amp;H$2&amp;TEXT(ROW($1:$207),"[&gt;1]0;")&amp;"*")),0)</f>
        <v>16</v>
      </c>
      <c r="I502" s="11" cm="1">
        <f t="array" ref="I502">_xlfn.IFNA(MATCH(1,0/COUNTIF($F502,"*"&amp;I$2&amp;TEXT(ROW($1:$207),"[&gt;1]0;")&amp;"*")),0)</f>
        <v>50</v>
      </c>
      <c r="J502">
        <f>H502/G502</f>
        <v>2.7633851468048358E-2</v>
      </c>
      <c r="K502">
        <f>I502/G502</f>
        <v>8.6355785837651119E-2</v>
      </c>
      <c r="L502">
        <f t="shared" si="42"/>
        <v>1.7271157167530224E-3</v>
      </c>
      <c r="M502">
        <v>0</v>
      </c>
      <c r="N502">
        <v>0</v>
      </c>
    </row>
    <row r="503" spans="1:14" x14ac:dyDescent="0.2">
      <c r="A503" s="8">
        <v>16</v>
      </c>
      <c r="B503" s="8">
        <v>21</v>
      </c>
      <c r="C503">
        <v>3.76</v>
      </c>
      <c r="D503" t="s">
        <v>61</v>
      </c>
      <c r="E503" s="6" t="s">
        <v>488</v>
      </c>
      <c r="F503" t="s">
        <v>274</v>
      </c>
      <c r="G503">
        <v>593</v>
      </c>
      <c r="H503" s="11" cm="1">
        <f t="array" ref="H503">_xlfn.IFNA(MATCH(1,0/COUNTIF($F503,"*"&amp;H$2&amp;TEXT(ROW($1:$207),"[&gt;1]0;")&amp;"*")),0)</f>
        <v>16</v>
      </c>
      <c r="I503" s="11" cm="1">
        <f t="array" ref="I503">_xlfn.IFNA(MATCH(1,0/COUNTIF($F503,"*"&amp;I$2&amp;TEXT(ROW($1:$207),"[&gt;1]0;")&amp;"*")),0)</f>
        <v>48</v>
      </c>
      <c r="J503" s="11" cm="1">
        <f t="array" ref="J503">_xlfn.IFNA(MATCH(1,0/COUNTIF($F503,"*"&amp;J$2&amp;TEXT(ROW($1:$207),"[&gt;1]0;")&amp;"*")),0)</f>
        <v>8</v>
      </c>
      <c r="K503">
        <f>I503/H503</f>
        <v>3</v>
      </c>
      <c r="L503">
        <f t="shared" si="42"/>
        <v>0.5</v>
      </c>
      <c r="M503">
        <v>0</v>
      </c>
      <c r="N503">
        <v>0</v>
      </c>
    </row>
    <row r="504" spans="1:14" x14ac:dyDescent="0.2">
      <c r="A504" s="8">
        <v>16</v>
      </c>
      <c r="B504" s="8">
        <v>22</v>
      </c>
      <c r="C504">
        <v>4.66</v>
      </c>
      <c r="D504" t="s">
        <v>65</v>
      </c>
      <c r="E504" s="6" t="s">
        <v>487</v>
      </c>
      <c r="F504" t="s">
        <v>278</v>
      </c>
      <c r="G504">
        <v>667</v>
      </c>
      <c r="H504" s="11" cm="1">
        <f t="array" ref="H504">_xlfn.IFNA(MATCH(1,0/COUNTIF($F504,"*"&amp;H$2&amp;TEXT(ROW($1:$207),"[&gt;1]0;")&amp;"*")),0)</f>
        <v>18</v>
      </c>
      <c r="I504" s="11" cm="1">
        <f t="array" ref="I504">_xlfn.IFNA(MATCH(1,0/COUNTIF($F504,"*"&amp;I$2&amp;TEXT(ROW($1:$207),"[&gt;1]0;")&amp;"*")),0)</f>
        <v>54</v>
      </c>
      <c r="J504" s="11" cm="1">
        <f t="array" ref="J504">_xlfn.IFNA(MATCH(1,0/COUNTIF($F504,"*"&amp;J$2&amp;TEXT(ROW($1:$207),"[&gt;1]0;")&amp;"*")),0)</f>
        <v>9</v>
      </c>
      <c r="K504">
        <f>I504/H504</f>
        <v>3</v>
      </c>
      <c r="L504">
        <f t="shared" si="42"/>
        <v>0.5</v>
      </c>
      <c r="M504">
        <v>0</v>
      </c>
      <c r="N504">
        <v>0</v>
      </c>
    </row>
    <row r="505" spans="1:14" x14ac:dyDescent="0.2">
      <c r="A505" s="8">
        <v>16</v>
      </c>
      <c r="B505" s="8">
        <v>23</v>
      </c>
      <c r="C505">
        <v>5.7</v>
      </c>
      <c r="D505" t="s">
        <v>47</v>
      </c>
      <c r="E505" s="6" t="s">
        <v>487</v>
      </c>
      <c r="F505" t="s">
        <v>278</v>
      </c>
      <c r="G505" s="11">
        <v>667</v>
      </c>
      <c r="H505" s="11" cm="1">
        <f t="array" ref="H505">_xlfn.IFNA(MATCH(1,0/COUNTIF($F505,"*"&amp;H$2&amp;TEXT(ROW($1:$207),"[&gt;1]0;")&amp;"*")),0)</f>
        <v>18</v>
      </c>
      <c r="I505" s="11" cm="1">
        <f t="array" ref="I505">_xlfn.IFNA(MATCH(1,0/COUNTIF($F505,"*"&amp;I$2&amp;TEXT(ROW($1:$207),"[&gt;1]0;")&amp;"*")),0)</f>
        <v>54</v>
      </c>
      <c r="J505">
        <f>H505/G505</f>
        <v>2.6986506746626688E-2</v>
      </c>
      <c r="K505">
        <f>I505/G505</f>
        <v>8.0959520239880053E-2</v>
      </c>
      <c r="L505">
        <f t="shared" si="42"/>
        <v>1.4992503748125939E-3</v>
      </c>
      <c r="M505">
        <v>0</v>
      </c>
      <c r="N505">
        <v>0</v>
      </c>
    </row>
    <row r="506" spans="1:14" x14ac:dyDescent="0.2">
      <c r="A506" s="8">
        <v>16</v>
      </c>
      <c r="B506" s="8">
        <v>24</v>
      </c>
      <c r="C506">
        <v>4.62</v>
      </c>
      <c r="D506" t="s">
        <v>66</v>
      </c>
      <c r="E506" s="6" t="s">
        <v>459</v>
      </c>
      <c r="F506" t="s">
        <v>460</v>
      </c>
      <c r="G506">
        <v>281</v>
      </c>
      <c r="H506" s="11" cm="1">
        <f t="array" ref="H506">_xlfn.IFNA(MATCH(1,0/COUNTIF($F506,"*"&amp;H$2&amp;TEXT(ROW($1:$207),"[&gt;1]0;")&amp;"*")),0)</f>
        <v>18</v>
      </c>
      <c r="I506" s="11" cm="1">
        <f t="array" ref="I506">_xlfn.IFNA(MATCH(1,0/COUNTIF($F506,"*"&amp;I$2&amp;TEXT(ROW($1:$207),"[&gt;1]0;")&amp;"*")),0)</f>
        <v>35</v>
      </c>
      <c r="J506" s="11" cm="1">
        <f t="array" ref="J506">_xlfn.IFNA(MATCH(1,0/COUNTIF($F506,"*"&amp;J$2&amp;TEXT(ROW($1:$207),"[&gt;1]0;")&amp;"*")),0)</f>
        <v>1</v>
      </c>
      <c r="K506">
        <f>I506/H506</f>
        <v>1.9444444444444444</v>
      </c>
      <c r="L506">
        <f t="shared" si="42"/>
        <v>5.5555555555555552E-2</v>
      </c>
      <c r="M506">
        <v>0</v>
      </c>
      <c r="N506">
        <v>0</v>
      </c>
    </row>
    <row r="507" spans="1:14" x14ac:dyDescent="0.2">
      <c r="A507" s="8">
        <v>16</v>
      </c>
      <c r="B507" s="8">
        <v>25</v>
      </c>
      <c r="C507">
        <v>10.53</v>
      </c>
      <c r="D507" t="s">
        <v>47</v>
      </c>
      <c r="E507" s="6" t="s">
        <v>487</v>
      </c>
      <c r="F507" t="s">
        <v>278</v>
      </c>
      <c r="G507" s="11">
        <v>667</v>
      </c>
      <c r="H507" s="11" cm="1">
        <f t="array" ref="H507">_xlfn.IFNA(MATCH(1,0/COUNTIF($F507,"*"&amp;H$2&amp;TEXT(ROW($1:$207),"[&gt;1]0;")&amp;"*")),0)</f>
        <v>18</v>
      </c>
      <c r="I507" s="11" cm="1">
        <f t="array" ref="I507">_xlfn.IFNA(MATCH(1,0/COUNTIF($F507,"*"&amp;I$2&amp;TEXT(ROW($1:$207),"[&gt;1]0;")&amp;"*")),0)</f>
        <v>54</v>
      </c>
      <c r="J507">
        <f>H507/G507</f>
        <v>2.6986506746626688E-2</v>
      </c>
      <c r="K507">
        <f>I507/G507</f>
        <v>8.0959520239880053E-2</v>
      </c>
      <c r="L507">
        <f t="shared" si="42"/>
        <v>1.4992503748125939E-3</v>
      </c>
      <c r="M507">
        <v>0</v>
      </c>
      <c r="N507">
        <v>0</v>
      </c>
    </row>
    <row r="508" spans="1:14" x14ac:dyDescent="0.2">
      <c r="A508" s="8">
        <v>16</v>
      </c>
      <c r="B508" s="8">
        <v>26</v>
      </c>
      <c r="C508">
        <v>7.55</v>
      </c>
      <c r="D508" t="s">
        <v>65</v>
      </c>
      <c r="E508" s="6" t="s">
        <v>487</v>
      </c>
      <c r="F508" t="s">
        <v>278</v>
      </c>
      <c r="G508">
        <v>667</v>
      </c>
      <c r="H508" s="11" cm="1">
        <f t="array" ref="H508">_xlfn.IFNA(MATCH(1,0/COUNTIF($F508,"*"&amp;H$2&amp;TEXT(ROW($1:$207),"[&gt;1]0;")&amp;"*")),0)</f>
        <v>18</v>
      </c>
      <c r="I508" s="11" cm="1">
        <f t="array" ref="I508">_xlfn.IFNA(MATCH(1,0/COUNTIF($F508,"*"&amp;I$2&amp;TEXT(ROW($1:$207),"[&gt;1]0;")&amp;"*")),0)</f>
        <v>54</v>
      </c>
      <c r="J508" s="11" cm="1">
        <f t="array" ref="J508">_xlfn.IFNA(MATCH(1,0/COUNTIF($F508,"*"&amp;J$2&amp;TEXT(ROW($1:$207),"[&gt;1]0;")&amp;"*")),0)</f>
        <v>9</v>
      </c>
      <c r="K508">
        <f>I508/H508</f>
        <v>3</v>
      </c>
      <c r="L508">
        <f t="shared" si="42"/>
        <v>0.5</v>
      </c>
      <c r="M508">
        <v>0</v>
      </c>
      <c r="N508">
        <v>0</v>
      </c>
    </row>
    <row r="509" spans="1:14" x14ac:dyDescent="0.2">
      <c r="A509" s="8">
        <v>16</v>
      </c>
      <c r="B509" s="8">
        <v>27</v>
      </c>
      <c r="C509">
        <v>4.6399999999999997</v>
      </c>
      <c r="D509" t="s">
        <v>65</v>
      </c>
      <c r="E509" s="6" t="s">
        <v>487</v>
      </c>
      <c r="F509" t="s">
        <v>278</v>
      </c>
      <c r="G509">
        <v>667</v>
      </c>
      <c r="H509" s="11" cm="1">
        <f t="array" ref="H509">_xlfn.IFNA(MATCH(1,0/COUNTIF($F509,"*"&amp;H$2&amp;TEXT(ROW($1:$207),"[&gt;1]0;")&amp;"*")),0)</f>
        <v>18</v>
      </c>
      <c r="I509" s="11" cm="1">
        <f t="array" ref="I509">_xlfn.IFNA(MATCH(1,0/COUNTIF($F509,"*"&amp;I$2&amp;TEXT(ROW($1:$207),"[&gt;1]0;")&amp;"*")),0)</f>
        <v>54</v>
      </c>
      <c r="J509" s="11" cm="1">
        <f t="array" ref="J509">_xlfn.IFNA(MATCH(1,0/COUNTIF($F509,"*"&amp;J$2&amp;TEXT(ROW($1:$207),"[&gt;1]0;")&amp;"*")),0)</f>
        <v>9</v>
      </c>
      <c r="K509">
        <f>I509/H509</f>
        <v>3</v>
      </c>
      <c r="L509">
        <f t="shared" si="42"/>
        <v>0.5</v>
      </c>
      <c r="M509">
        <v>0</v>
      </c>
      <c r="N509">
        <v>0</v>
      </c>
    </row>
    <row r="510" spans="1:14" x14ac:dyDescent="0.2">
      <c r="A510" s="8">
        <v>16</v>
      </c>
      <c r="B510" s="8">
        <v>28</v>
      </c>
      <c r="C510">
        <v>8.43</v>
      </c>
      <c r="D510" t="s">
        <v>65</v>
      </c>
      <c r="E510" s="6" t="s">
        <v>487</v>
      </c>
      <c r="F510" t="s">
        <v>278</v>
      </c>
      <c r="G510">
        <v>667</v>
      </c>
      <c r="H510" s="11" cm="1">
        <f t="array" ref="H510">_xlfn.IFNA(MATCH(1,0/COUNTIF($F510,"*"&amp;H$2&amp;TEXT(ROW($1:$207),"[&gt;1]0;")&amp;"*")),0)</f>
        <v>18</v>
      </c>
      <c r="I510" s="11" cm="1">
        <f t="array" ref="I510">_xlfn.IFNA(MATCH(1,0/COUNTIF($F510,"*"&amp;I$2&amp;TEXT(ROW($1:$207),"[&gt;1]0;")&amp;"*")),0)</f>
        <v>54</v>
      </c>
      <c r="J510" s="11" cm="1">
        <f t="array" ref="J510">_xlfn.IFNA(MATCH(1,0/COUNTIF($F510,"*"&amp;J$2&amp;TEXT(ROW($1:$207),"[&gt;1]0;")&amp;"*")),0)</f>
        <v>9</v>
      </c>
      <c r="K510">
        <f>I510/H510</f>
        <v>3</v>
      </c>
      <c r="L510">
        <f t="shared" si="42"/>
        <v>0.5</v>
      </c>
      <c r="M510">
        <v>0</v>
      </c>
      <c r="N510">
        <v>0</v>
      </c>
    </row>
    <row r="511" spans="1:14" x14ac:dyDescent="0.2">
      <c r="A511" s="8">
        <v>16</v>
      </c>
      <c r="B511" s="8">
        <v>29</v>
      </c>
      <c r="C511">
        <v>8.43</v>
      </c>
      <c r="D511" t="s">
        <v>65</v>
      </c>
      <c r="E511" s="6" t="s">
        <v>487</v>
      </c>
      <c r="F511" t="s">
        <v>278</v>
      </c>
      <c r="G511">
        <v>667</v>
      </c>
      <c r="H511" s="11" cm="1">
        <f t="array" ref="H511">_xlfn.IFNA(MATCH(1,0/COUNTIF($F511,"*"&amp;H$2&amp;TEXT(ROW($1:$207),"[&gt;1]0;")&amp;"*")),0)</f>
        <v>18</v>
      </c>
      <c r="I511" s="11" cm="1">
        <f t="array" ref="I511">_xlfn.IFNA(MATCH(1,0/COUNTIF($F511,"*"&amp;I$2&amp;TEXT(ROW($1:$207),"[&gt;1]0;")&amp;"*")),0)</f>
        <v>54</v>
      </c>
      <c r="J511" s="11" cm="1">
        <f t="array" ref="J511">_xlfn.IFNA(MATCH(1,0/COUNTIF($F511,"*"&amp;J$2&amp;TEXT(ROW($1:$207),"[&gt;1]0;")&amp;"*")),0)</f>
        <v>9</v>
      </c>
      <c r="K511">
        <f>I511/H511</f>
        <v>3</v>
      </c>
      <c r="L511">
        <f t="shared" si="42"/>
        <v>0.5</v>
      </c>
      <c r="M511">
        <v>0</v>
      </c>
      <c r="N511">
        <v>0</v>
      </c>
    </row>
    <row r="512" spans="1:14" x14ac:dyDescent="0.2">
      <c r="A512" s="8">
        <v>16</v>
      </c>
      <c r="B512" s="8">
        <v>30</v>
      </c>
      <c r="C512">
        <v>7.87</v>
      </c>
      <c r="D512" t="s">
        <v>65</v>
      </c>
      <c r="E512" s="6" t="s">
        <v>487</v>
      </c>
      <c r="F512" t="s">
        <v>278</v>
      </c>
      <c r="G512">
        <v>667</v>
      </c>
      <c r="H512" s="11" cm="1">
        <f t="array" ref="H512">_xlfn.IFNA(MATCH(1,0/COUNTIF($F512,"*"&amp;H$2&amp;TEXT(ROW($1:$207),"[&gt;1]0;")&amp;"*")),0)</f>
        <v>18</v>
      </c>
      <c r="I512" s="11" cm="1">
        <f t="array" ref="I512">_xlfn.IFNA(MATCH(1,0/COUNTIF($F512,"*"&amp;I$2&amp;TEXT(ROW($1:$207),"[&gt;1]0;")&amp;"*")),0)</f>
        <v>54</v>
      </c>
      <c r="J512" s="11" cm="1">
        <f t="array" ref="J512">_xlfn.IFNA(MATCH(1,0/COUNTIF($F512,"*"&amp;J$2&amp;TEXT(ROW($1:$207),"[&gt;1]0;")&amp;"*")),0)</f>
        <v>9</v>
      </c>
      <c r="K512">
        <f>I512/H512</f>
        <v>3</v>
      </c>
      <c r="L512">
        <f t="shared" si="42"/>
        <v>0.5</v>
      </c>
      <c r="M512">
        <v>0</v>
      </c>
      <c r="N512">
        <v>0</v>
      </c>
    </row>
    <row r="514" spans="1:14" x14ac:dyDescent="0.2">
      <c r="A514" s="8">
        <v>17</v>
      </c>
      <c r="B514" s="9" t="s">
        <v>12</v>
      </c>
      <c r="C514" t="s">
        <v>13</v>
      </c>
      <c r="D514" t="s">
        <v>67</v>
      </c>
      <c r="E514" s="6" t="s">
        <v>376</v>
      </c>
      <c r="F514" t="s">
        <v>68</v>
      </c>
      <c r="G514" t="s">
        <v>69</v>
      </c>
      <c r="H514" t="s">
        <v>364</v>
      </c>
      <c r="I514" t="s">
        <v>365</v>
      </c>
      <c r="J514" t="s">
        <v>366</v>
      </c>
      <c r="K514" t="s">
        <v>71</v>
      </c>
      <c r="L514" t="s">
        <v>72</v>
      </c>
      <c r="M514" t="s">
        <v>360</v>
      </c>
      <c r="N514" t="s">
        <v>73</v>
      </c>
    </row>
    <row r="515" spans="1:14" x14ac:dyDescent="0.2">
      <c r="A515" s="8">
        <v>17</v>
      </c>
      <c r="B515" s="8">
        <v>1</v>
      </c>
      <c r="C515">
        <v>0.62</v>
      </c>
      <c r="D515" t="s">
        <v>116</v>
      </c>
      <c r="E515" s="13" t="s">
        <v>382</v>
      </c>
      <c r="F515" s="10" t="s">
        <v>368</v>
      </c>
      <c r="G515">
        <v>138</v>
      </c>
      <c r="H515" s="11" cm="1">
        <f t="array" ref="H515">_xlfn.IFNA(MATCH(1,0/COUNTIF($F515,"*"&amp;H$2&amp;TEXT(ROW($1:$207),"[&gt;1]0;")&amp;"*")),0)</f>
        <v>8</v>
      </c>
      <c r="I515" s="11" cm="1">
        <f t="array" ref="I515">_xlfn.IFNA(MATCH(1,0/COUNTIF($F515,"*"&amp;I$2&amp;TEXT(ROW($1:$207),"[&gt;1]0;")&amp;"*")),0)</f>
        <v>10</v>
      </c>
      <c r="J515" s="11" cm="1">
        <f t="array" ref="J515">_xlfn.IFNA(MATCH(1,0/COUNTIF($F515,"*"&amp;J$2&amp;TEXT(ROW($1:$207),"[&gt;1]0;")&amp;"*")),0)</f>
        <v>2</v>
      </c>
      <c r="K515">
        <f t="shared" ref="K515:K522" si="43">I515/H515</f>
        <v>1.25</v>
      </c>
      <c r="L515">
        <f t="shared" ref="L515:L544" si="44">J515/H515</f>
        <v>0.25</v>
      </c>
      <c r="M515">
        <v>0</v>
      </c>
      <c r="N515">
        <v>1</v>
      </c>
    </row>
    <row r="516" spans="1:14" x14ac:dyDescent="0.2">
      <c r="A516" s="8">
        <v>17</v>
      </c>
      <c r="B516" s="8">
        <v>2</v>
      </c>
      <c r="C516">
        <v>1.1100000000000001</v>
      </c>
      <c r="D516" t="s">
        <v>14</v>
      </c>
      <c r="E516" s="6" t="s">
        <v>507</v>
      </c>
      <c r="F516" t="s">
        <v>260</v>
      </c>
      <c r="G516">
        <v>170</v>
      </c>
      <c r="H516" s="11" cm="1">
        <f t="array" ref="H516">_xlfn.IFNA(MATCH(1,0/COUNTIF($F516,"*"&amp;H$2&amp;TEXT(ROW($1:$207),"[&gt;1]0;")&amp;"*")),0)</f>
        <v>12</v>
      </c>
      <c r="I516" s="11" cm="1">
        <f t="array" ref="I516">_xlfn.IFNA(MATCH(1,0/COUNTIF($F516,"*"&amp;I$2&amp;TEXT(ROW($1:$207),"[&gt;1]0;")&amp;"*")),0)</f>
        <v>26</v>
      </c>
      <c r="J516" s="11" cm="1">
        <f t="array" ref="J516">_xlfn.IFNA(MATCH(1,0/COUNTIF($F516,"*"&amp;J$2&amp;TEXT(ROW($1:$207),"[&gt;1]0;")&amp;"*")),0)</f>
        <v>0</v>
      </c>
      <c r="K516">
        <f t="shared" si="43"/>
        <v>2.1666666666666665</v>
      </c>
      <c r="L516">
        <f t="shared" si="44"/>
        <v>0</v>
      </c>
      <c r="M516">
        <v>0</v>
      </c>
      <c r="N516">
        <v>0</v>
      </c>
    </row>
    <row r="517" spans="1:14" x14ac:dyDescent="0.2">
      <c r="A517" s="8">
        <v>17</v>
      </c>
      <c r="B517" s="8">
        <v>3</v>
      </c>
      <c r="C517">
        <v>0.63</v>
      </c>
      <c r="D517" t="s">
        <v>104</v>
      </c>
      <c r="E517" s="6" t="s">
        <v>476</v>
      </c>
      <c r="F517" t="s">
        <v>475</v>
      </c>
      <c r="G517">
        <v>110</v>
      </c>
      <c r="H517" s="11" cm="1">
        <f t="array" ref="H517">_xlfn.IFNA(MATCH(1,0/COUNTIF($F517,"*"&amp;H$2&amp;TEXT(ROW($1:$207),"[&gt;1]0;")&amp;"*")),0)</f>
        <v>6</v>
      </c>
      <c r="I517" s="11" cm="1">
        <f t="array" ref="I517">_xlfn.IFNA(MATCH(1,0/COUNTIF($F517,"*"&amp;I$2&amp;TEXT(ROW($1:$207),"[&gt;1]0;")&amp;"*")),0)</f>
        <v>6</v>
      </c>
      <c r="J517" s="11" cm="1">
        <f t="array" ref="J517">_xlfn.IFNA(MATCH(1,0/COUNTIF($F517,"*"&amp;J$2&amp;TEXT(ROW($1:$207),"[&gt;1]0;")&amp;"*")),0)</f>
        <v>2</v>
      </c>
      <c r="K517">
        <f t="shared" si="43"/>
        <v>1</v>
      </c>
      <c r="L517">
        <f t="shared" si="44"/>
        <v>0.33333333333333331</v>
      </c>
      <c r="M517">
        <v>0</v>
      </c>
      <c r="N517">
        <v>1</v>
      </c>
    </row>
    <row r="518" spans="1:14" x14ac:dyDescent="0.2">
      <c r="A518" s="8">
        <v>17</v>
      </c>
      <c r="B518" s="8">
        <v>4</v>
      </c>
      <c r="C518">
        <v>0.99</v>
      </c>
      <c r="D518" t="s">
        <v>51</v>
      </c>
      <c r="E518" s="6" t="s">
        <v>472</v>
      </c>
      <c r="F518" t="s">
        <v>261</v>
      </c>
      <c r="G518">
        <v>190</v>
      </c>
      <c r="H518" s="11" cm="1">
        <f t="array" ref="H518">_xlfn.IFNA(MATCH(1,0/COUNTIF($F518,"*"&amp;H$2&amp;TEXT(ROW($1:$207),"[&gt;1]0;")&amp;"*")),0)</f>
        <v>14</v>
      </c>
      <c r="I518" s="11" cm="1">
        <f t="array" ref="I518">_xlfn.IFNA(MATCH(1,0/COUNTIF($F518,"*"&amp;I$2&amp;TEXT(ROW($1:$207),"[&gt;1]0;")&amp;"*")),0)</f>
        <v>22</v>
      </c>
      <c r="J518" s="11" cm="1">
        <f t="array" ref="J518">_xlfn.IFNA(MATCH(1,0/COUNTIF($F518,"*"&amp;J$2&amp;TEXT(ROW($1:$207),"[&gt;1]0;")&amp;"*")),0)</f>
        <v>0</v>
      </c>
      <c r="K518">
        <f t="shared" si="43"/>
        <v>1.5714285714285714</v>
      </c>
      <c r="L518">
        <f t="shared" si="44"/>
        <v>0</v>
      </c>
      <c r="M518">
        <v>0</v>
      </c>
      <c r="N518">
        <v>1</v>
      </c>
    </row>
    <row r="519" spans="1:14" x14ac:dyDescent="0.2">
      <c r="A519" s="8">
        <v>17</v>
      </c>
      <c r="B519" s="8">
        <v>5</v>
      </c>
      <c r="C519">
        <v>1.02</v>
      </c>
      <c r="D519" t="s">
        <v>20</v>
      </c>
      <c r="E519" s="6" t="s">
        <v>432</v>
      </c>
      <c r="F519" t="s">
        <v>263</v>
      </c>
      <c r="G519">
        <v>164</v>
      </c>
      <c r="H519" s="11" cm="1">
        <f t="array" ref="H519">_xlfn.IFNA(MATCH(1,0/COUNTIF($F519,"*"&amp;H$2&amp;TEXT(ROW($1:$207),"[&gt;1]0;")&amp;"*")),0)</f>
        <v>10</v>
      </c>
      <c r="I519" s="11" cm="1">
        <f t="array" ref="I519">_xlfn.IFNA(MATCH(1,0/COUNTIF($F519,"*"&amp;I$2&amp;TEXT(ROW($1:$207),"[&gt;1]0;")&amp;"*")),0)</f>
        <v>12</v>
      </c>
      <c r="J519" s="11" cm="1">
        <f t="array" ref="J519">_xlfn.IFNA(MATCH(1,0/COUNTIF($F519,"*"&amp;J$2&amp;TEXT(ROW($1:$207),"[&gt;1]0;")&amp;"*")),0)</f>
        <v>2</v>
      </c>
      <c r="K519">
        <f t="shared" si="43"/>
        <v>1.2</v>
      </c>
      <c r="L519">
        <f t="shared" si="44"/>
        <v>0.2</v>
      </c>
      <c r="M519">
        <v>0</v>
      </c>
      <c r="N519">
        <v>1</v>
      </c>
    </row>
    <row r="520" spans="1:14" x14ac:dyDescent="0.2">
      <c r="A520" s="8">
        <v>17</v>
      </c>
      <c r="B520" s="8">
        <v>6</v>
      </c>
      <c r="C520">
        <v>1.33</v>
      </c>
      <c r="D520" t="s">
        <v>64</v>
      </c>
      <c r="E520" s="13" t="s">
        <v>393</v>
      </c>
      <c r="F520" t="s">
        <v>277</v>
      </c>
      <c r="G520">
        <v>172</v>
      </c>
      <c r="H520" s="11" cm="1">
        <f t="array" ref="H520">_xlfn.IFNA(MATCH(1,0/COUNTIF($F520,"*"&amp;H$2&amp;TEXT(ROW($1:$207),"[&gt;1]0;")&amp;"*")),0)</f>
        <v>11</v>
      </c>
      <c r="I520" s="11" cm="1">
        <f t="array" ref="I520">_xlfn.IFNA(MATCH(1,0/COUNTIF($F520,"*"&amp;I$2&amp;TEXT(ROW($1:$207),"[&gt;1]0;")&amp;"*")),0)</f>
        <v>24</v>
      </c>
      <c r="J520" s="11" cm="1">
        <f t="array" ref="J520">_xlfn.IFNA(MATCH(1,0/COUNTIF($F520,"*"&amp;J$2&amp;TEXT(ROW($1:$207),"[&gt;1]0;")&amp;"*")),0)</f>
        <v>1</v>
      </c>
      <c r="K520">
        <f t="shared" si="43"/>
        <v>2.1818181818181817</v>
      </c>
      <c r="L520">
        <f t="shared" si="44"/>
        <v>9.0909090909090912E-2</v>
      </c>
      <c r="M520">
        <v>0</v>
      </c>
      <c r="N520">
        <v>0</v>
      </c>
    </row>
    <row r="521" spans="1:14" x14ac:dyDescent="0.2">
      <c r="A521" s="8">
        <v>17</v>
      </c>
      <c r="B521" s="8">
        <v>7</v>
      </c>
      <c r="C521">
        <v>1.01</v>
      </c>
      <c r="D521" t="s">
        <v>54</v>
      </c>
      <c r="E521" s="6" t="s">
        <v>411</v>
      </c>
      <c r="F521" t="s">
        <v>265</v>
      </c>
      <c r="G521">
        <v>168</v>
      </c>
      <c r="H521" s="11" cm="1">
        <f t="array" ref="H521">_xlfn.IFNA(MATCH(1,0/COUNTIF($F521,"*"&amp;H$2&amp;TEXT(ROW($1:$207),"[&gt;1]0;")&amp;"*")),0)</f>
        <v>12</v>
      </c>
      <c r="I521" s="11" cm="1">
        <f t="array" ref="I521">_xlfn.IFNA(MATCH(1,0/COUNTIF($F521,"*"&amp;I$2&amp;TEXT(ROW($1:$207),"[&gt;1]0;")&amp;"*")),0)</f>
        <v>24</v>
      </c>
      <c r="J521" s="11" cm="1">
        <f t="array" ref="J521">_xlfn.IFNA(MATCH(1,0/COUNTIF($F521,"*"&amp;J$2&amp;TEXT(ROW($1:$207),"[&gt;1]0;")&amp;"*")),0)</f>
        <v>0</v>
      </c>
      <c r="K521">
        <f t="shared" si="43"/>
        <v>2</v>
      </c>
      <c r="L521">
        <f t="shared" si="44"/>
        <v>0</v>
      </c>
      <c r="M521">
        <v>0</v>
      </c>
      <c r="N521">
        <v>0</v>
      </c>
    </row>
    <row r="522" spans="1:14" x14ac:dyDescent="0.2">
      <c r="A522" s="8">
        <v>17</v>
      </c>
      <c r="B522" s="8">
        <v>8</v>
      </c>
      <c r="C522">
        <v>0.7</v>
      </c>
      <c r="D522" t="s">
        <v>54</v>
      </c>
      <c r="E522" s="6" t="s">
        <v>411</v>
      </c>
      <c r="F522" t="s">
        <v>265</v>
      </c>
      <c r="G522">
        <v>168</v>
      </c>
      <c r="H522" s="11" cm="1">
        <f t="array" ref="H522">_xlfn.IFNA(MATCH(1,0/COUNTIF($F522,"*"&amp;H$2&amp;TEXT(ROW($1:$207),"[&gt;1]0;")&amp;"*")),0)</f>
        <v>12</v>
      </c>
      <c r="I522" s="11" cm="1">
        <f t="array" ref="I522">_xlfn.IFNA(MATCH(1,0/COUNTIF($F522,"*"&amp;I$2&amp;TEXT(ROW($1:$207),"[&gt;1]0;")&amp;"*")),0)</f>
        <v>24</v>
      </c>
      <c r="J522" s="11" cm="1">
        <f t="array" ref="J522">_xlfn.IFNA(MATCH(1,0/COUNTIF($F522,"*"&amp;J$2&amp;TEXT(ROW($1:$207),"[&gt;1]0;")&amp;"*")),0)</f>
        <v>0</v>
      </c>
      <c r="K522">
        <f t="shared" si="43"/>
        <v>2</v>
      </c>
      <c r="L522">
        <f t="shared" si="44"/>
        <v>0</v>
      </c>
      <c r="M522">
        <v>0</v>
      </c>
      <c r="N522">
        <v>0</v>
      </c>
    </row>
    <row r="523" spans="1:14" x14ac:dyDescent="0.2">
      <c r="A523" s="8">
        <v>17</v>
      </c>
      <c r="B523" s="8">
        <v>9</v>
      </c>
      <c r="C523">
        <v>1.8</v>
      </c>
      <c r="D523" t="s">
        <v>37</v>
      </c>
      <c r="E523" s="6" t="s">
        <v>586</v>
      </c>
      <c r="F523" t="s">
        <v>273</v>
      </c>
      <c r="G523" s="11">
        <v>198</v>
      </c>
      <c r="H523" s="11" cm="1">
        <f t="array" ref="H523">_xlfn.IFNA(MATCH(1,0/COUNTIF($F523,"*"&amp;H$2&amp;TEXT(ROW($1:$207),"[&gt;1]0;")&amp;"*")),0)</f>
        <v>14</v>
      </c>
      <c r="I523" s="11" cm="1">
        <f t="array" ref="I523">_xlfn.IFNA(MATCH(1,0/COUNTIF($F523,"*"&amp;I$2&amp;TEXT(ROW($1:$207),"[&gt;1]0;")&amp;"*")),0)</f>
        <v>30</v>
      </c>
      <c r="J523">
        <f>H523/G523</f>
        <v>7.0707070707070704E-2</v>
      </c>
      <c r="K523">
        <f>I523/G523</f>
        <v>0.15151515151515152</v>
      </c>
      <c r="L523">
        <f t="shared" si="44"/>
        <v>5.0505050505050501E-3</v>
      </c>
      <c r="M523">
        <v>0</v>
      </c>
      <c r="N523">
        <v>0</v>
      </c>
    </row>
    <row r="524" spans="1:14" x14ac:dyDescent="0.2">
      <c r="A524" s="8">
        <v>17</v>
      </c>
      <c r="B524" s="8">
        <v>10</v>
      </c>
      <c r="C524">
        <v>2.16</v>
      </c>
      <c r="D524" t="s">
        <v>55</v>
      </c>
      <c r="E524" s="6" t="s">
        <v>478</v>
      </c>
      <c r="F524" t="s">
        <v>267</v>
      </c>
      <c r="G524">
        <v>519</v>
      </c>
      <c r="H524" s="11" cm="1">
        <f t="array" ref="H524">_xlfn.IFNA(MATCH(1,0/COUNTIF($F524,"*"&amp;H$2&amp;TEXT(ROW($1:$207),"[&gt;1]0;")&amp;"*")),0)</f>
        <v>14</v>
      </c>
      <c r="I524" s="11" cm="1">
        <f t="array" ref="I524">_xlfn.IFNA(MATCH(1,0/COUNTIF($F524,"*"&amp;I$2&amp;TEXT(ROW($1:$207),"[&gt;1]0;")&amp;"*")),0)</f>
        <v>42</v>
      </c>
      <c r="J524" s="11" cm="1">
        <f t="array" ref="J524">_xlfn.IFNA(MATCH(1,0/COUNTIF($F524,"*"&amp;J$2&amp;TEXT(ROW($1:$207),"[&gt;1]0;")&amp;"*")),0)</f>
        <v>7</v>
      </c>
      <c r="K524">
        <f>I524/H524</f>
        <v>3</v>
      </c>
      <c r="L524">
        <f t="shared" si="44"/>
        <v>0.5</v>
      </c>
      <c r="M524">
        <v>0</v>
      </c>
      <c r="N524">
        <v>0</v>
      </c>
    </row>
    <row r="525" spans="1:14" x14ac:dyDescent="0.2">
      <c r="A525" s="8">
        <v>17</v>
      </c>
      <c r="B525" s="8">
        <v>11</v>
      </c>
      <c r="C525">
        <v>1.59</v>
      </c>
      <c r="D525" t="s">
        <v>31</v>
      </c>
      <c r="E525" s="6" t="s">
        <v>418</v>
      </c>
      <c r="F525" t="s">
        <v>269</v>
      </c>
      <c r="G525">
        <v>206</v>
      </c>
      <c r="H525" s="11" cm="1">
        <f t="array" ref="H525">_xlfn.IFNA(MATCH(1,0/COUNTIF($F525,"*"&amp;H$2&amp;TEXT(ROW($1:$207),"[&gt;1]0;")&amp;"*")),0)</f>
        <v>14</v>
      </c>
      <c r="I525" s="11" cm="1">
        <f t="array" ref="I525">_xlfn.IFNA(MATCH(1,0/COUNTIF($F525,"*"&amp;I$2&amp;TEXT(ROW($1:$207),"[&gt;1]0;")&amp;"*")),0)</f>
        <v>22</v>
      </c>
      <c r="J525" s="11" cm="1">
        <f t="array" ref="J525">_xlfn.IFNA(MATCH(1,0/COUNTIF($F525,"*"&amp;J$2&amp;TEXT(ROW($1:$207),"[&gt;1]0;")&amp;"*")),0)</f>
        <v>1</v>
      </c>
      <c r="K525">
        <f>I525/H525</f>
        <v>1.5714285714285714</v>
      </c>
      <c r="L525">
        <f t="shared" si="44"/>
        <v>7.1428571428571425E-2</v>
      </c>
      <c r="M525">
        <v>0</v>
      </c>
      <c r="N525">
        <v>1</v>
      </c>
    </row>
    <row r="526" spans="1:14" x14ac:dyDescent="0.2">
      <c r="A526" s="8">
        <v>17</v>
      </c>
      <c r="B526" s="8">
        <v>12</v>
      </c>
      <c r="C526">
        <v>0.63</v>
      </c>
      <c r="D526" t="s">
        <v>32</v>
      </c>
      <c r="E526" s="13" t="s">
        <v>388</v>
      </c>
      <c r="F526" t="s">
        <v>374</v>
      </c>
      <c r="G526">
        <v>200</v>
      </c>
      <c r="H526" s="11" cm="1">
        <f t="array" ref="H526">_xlfn.IFNA(MATCH(1,0/COUNTIF($F526,"*"&amp;H$2&amp;TEXT(ROW($1:$207),"[&gt;1]0;")&amp;"*")),0)</f>
        <v>13</v>
      </c>
      <c r="I526" s="11" cm="1">
        <f t="array" ref="I526">_xlfn.IFNA(MATCH(1,0/COUNTIF($F526,"*"&amp;I$2&amp;TEXT(ROW($1:$207),"[&gt;1]0;")&amp;"*")),0)</f>
        <v>28</v>
      </c>
      <c r="J526" s="11" cm="1">
        <f t="array" ref="J526">_xlfn.IFNA(MATCH(1,0/COUNTIF($F526,"*"&amp;J$2&amp;TEXT(ROW($1:$207),"[&gt;1]0;")&amp;"*")),0)</f>
        <v>1</v>
      </c>
      <c r="K526">
        <f>I526/H526</f>
        <v>2.1538461538461537</v>
      </c>
      <c r="L526">
        <f t="shared" si="44"/>
        <v>7.6923076923076927E-2</v>
      </c>
      <c r="M526">
        <v>0</v>
      </c>
      <c r="N526">
        <v>0</v>
      </c>
    </row>
    <row r="527" spans="1:14" x14ac:dyDescent="0.2">
      <c r="A527" s="8">
        <v>17</v>
      </c>
      <c r="B527" s="8">
        <v>13</v>
      </c>
      <c r="C527">
        <v>1.48</v>
      </c>
      <c r="D527" t="s">
        <v>290</v>
      </c>
      <c r="E527" s="6" t="s">
        <v>521</v>
      </c>
      <c r="F527" t="s">
        <v>520</v>
      </c>
      <c r="G527">
        <v>174</v>
      </c>
      <c r="H527" s="11" cm="1">
        <f t="array" ref="H527">_xlfn.IFNA(MATCH(1,0/COUNTIF($F527,"*"&amp;H$2&amp;TEXT(ROW($1:$207),"[&gt;1]0;")&amp;"*")),0)</f>
        <v>10</v>
      </c>
      <c r="I527" s="11" cm="1">
        <f t="array" ref="I527">_xlfn.IFNA(MATCH(1,0/COUNTIF($F527,"*"&amp;I$2&amp;TEXT(ROW($1:$207),"[&gt;1]0;")&amp;"*")),0)</f>
        <v>22</v>
      </c>
      <c r="J527" s="11" cm="1">
        <f t="array" ref="J527">_xlfn.IFNA(MATCH(1,0/COUNTIF($F527,"*"&amp;J$2&amp;TEXT(ROW($1:$207),"[&gt;1]0;")&amp;"*")),0)</f>
        <v>2</v>
      </c>
      <c r="K527">
        <f>I527/H527</f>
        <v>2.2000000000000002</v>
      </c>
      <c r="L527">
        <f t="shared" si="44"/>
        <v>0.2</v>
      </c>
      <c r="M527">
        <v>0</v>
      </c>
      <c r="N527">
        <v>0</v>
      </c>
    </row>
    <row r="528" spans="1:14" x14ac:dyDescent="0.2">
      <c r="A528" s="8">
        <v>17</v>
      </c>
      <c r="B528" s="8">
        <v>14</v>
      </c>
      <c r="C528">
        <v>0.72</v>
      </c>
      <c r="D528" t="s">
        <v>59</v>
      </c>
      <c r="E528" s="13" t="s">
        <v>390</v>
      </c>
      <c r="F528" t="s">
        <v>272</v>
      </c>
      <c r="G528">
        <v>242</v>
      </c>
      <c r="H528" s="11" cm="1">
        <f t="array" ref="H528">_xlfn.IFNA(MATCH(1,0/COUNTIF($F528,"*"&amp;H$2&amp;TEXT(ROW($1:$207),"[&gt;1]0;")&amp;"*")),0)</f>
        <v>16</v>
      </c>
      <c r="I528" s="11" cm="1">
        <f t="array" ref="I528">_xlfn.IFNA(MATCH(1,0/COUNTIF($F528,"*"&amp;I$2&amp;TEXT(ROW($1:$207),"[&gt;1]0;")&amp;"*")),0)</f>
        <v>34</v>
      </c>
      <c r="J528" s="11" cm="1">
        <f t="array" ref="J528">_xlfn.IFNA(MATCH(1,0/COUNTIF($F528,"*"&amp;J$2&amp;TEXT(ROW($1:$207),"[&gt;1]0;")&amp;"*")),0)</f>
        <v>1</v>
      </c>
      <c r="K528">
        <f>I528/H528</f>
        <v>2.125</v>
      </c>
      <c r="L528">
        <f t="shared" si="44"/>
        <v>6.25E-2</v>
      </c>
      <c r="M528">
        <v>0</v>
      </c>
      <c r="N528">
        <v>0</v>
      </c>
    </row>
    <row r="529" spans="1:14" x14ac:dyDescent="0.2">
      <c r="A529" s="8">
        <v>17</v>
      </c>
      <c r="B529" s="8">
        <v>15</v>
      </c>
      <c r="C529">
        <v>0.85</v>
      </c>
      <c r="D529" t="s">
        <v>37</v>
      </c>
      <c r="E529" s="6" t="s">
        <v>586</v>
      </c>
      <c r="F529" t="s">
        <v>273</v>
      </c>
      <c r="G529" s="11">
        <v>198</v>
      </c>
      <c r="H529" s="11" cm="1">
        <f t="array" ref="H529">_xlfn.IFNA(MATCH(1,0/COUNTIF($F529,"*"&amp;H$2&amp;TEXT(ROW($1:$207),"[&gt;1]0;")&amp;"*")),0)</f>
        <v>14</v>
      </c>
      <c r="I529" s="11" cm="1">
        <f t="array" ref="I529">_xlfn.IFNA(MATCH(1,0/COUNTIF($F529,"*"&amp;I$2&amp;TEXT(ROW($1:$207),"[&gt;1]0;")&amp;"*")),0)</f>
        <v>30</v>
      </c>
      <c r="J529">
        <f>H529/G529</f>
        <v>7.0707070707070704E-2</v>
      </c>
      <c r="K529">
        <f>I529/G529</f>
        <v>0.15151515151515152</v>
      </c>
      <c r="L529">
        <f t="shared" si="44"/>
        <v>5.0505050505050501E-3</v>
      </c>
      <c r="M529">
        <v>0</v>
      </c>
      <c r="N529">
        <v>0</v>
      </c>
    </row>
    <row r="530" spans="1:14" x14ac:dyDescent="0.2">
      <c r="A530" s="8">
        <v>17</v>
      </c>
      <c r="B530" s="8">
        <v>16</v>
      </c>
      <c r="C530">
        <v>3.21</v>
      </c>
      <c r="D530" t="s">
        <v>61</v>
      </c>
      <c r="E530" s="6" t="s">
        <v>488</v>
      </c>
      <c r="F530" t="s">
        <v>274</v>
      </c>
      <c r="G530">
        <v>593</v>
      </c>
      <c r="H530" s="11" cm="1">
        <f t="array" ref="H530">_xlfn.IFNA(MATCH(1,0/COUNTIF($F530,"*"&amp;H$2&amp;TEXT(ROW($1:$207),"[&gt;1]0;")&amp;"*")),0)</f>
        <v>16</v>
      </c>
      <c r="I530" s="11" cm="1">
        <f t="array" ref="I530">_xlfn.IFNA(MATCH(1,0/COUNTIF($F530,"*"&amp;I$2&amp;TEXT(ROW($1:$207),"[&gt;1]0;")&amp;"*")),0)</f>
        <v>48</v>
      </c>
      <c r="J530" s="11" cm="1">
        <f t="array" ref="J530">_xlfn.IFNA(MATCH(1,0/COUNTIF($F530,"*"&amp;J$2&amp;TEXT(ROW($1:$207),"[&gt;1]0;")&amp;"*")),0)</f>
        <v>8</v>
      </c>
      <c r="K530">
        <f>I530/H530</f>
        <v>3</v>
      </c>
      <c r="L530">
        <f t="shared" si="44"/>
        <v>0.5</v>
      </c>
      <c r="M530">
        <v>0</v>
      </c>
      <c r="N530">
        <v>0</v>
      </c>
    </row>
    <row r="531" spans="1:14" x14ac:dyDescent="0.2">
      <c r="A531" s="8">
        <v>17</v>
      </c>
      <c r="B531" s="8">
        <v>17</v>
      </c>
      <c r="C531">
        <v>0.6</v>
      </c>
      <c r="D531" t="s">
        <v>63</v>
      </c>
      <c r="E531" s="14"/>
      <c r="F531" t="s">
        <v>276</v>
      </c>
      <c r="G531" s="11">
        <v>507</v>
      </c>
      <c r="H531" s="11" cm="1">
        <f t="array" ref="H531">_xlfn.IFNA(MATCH(1,0/COUNTIF($F531,"*"&amp;H$2&amp;TEXT(ROW($1:$207),"[&gt;1]0;")&amp;"*")),0)</f>
        <v>30</v>
      </c>
      <c r="I531" s="11" cm="1">
        <f t="array" ref="I531">_xlfn.IFNA(MATCH(1,0/COUNTIF($F531,"*"&amp;I$2&amp;TEXT(ROW($1:$207),"[&gt;1]0;")&amp;"*")),0)</f>
        <v>57</v>
      </c>
      <c r="J531">
        <f>H531/G531</f>
        <v>5.9171597633136092E-2</v>
      </c>
      <c r="K531">
        <f>I531/G531</f>
        <v>0.11242603550295859</v>
      </c>
      <c r="L531">
        <f t="shared" si="44"/>
        <v>1.9723865877712033E-3</v>
      </c>
      <c r="M531">
        <v>0</v>
      </c>
      <c r="N531">
        <v>0</v>
      </c>
    </row>
    <row r="532" spans="1:14" x14ac:dyDescent="0.2">
      <c r="A532" s="8">
        <v>17</v>
      </c>
      <c r="B532" s="8">
        <v>18</v>
      </c>
      <c r="C532">
        <v>1.01</v>
      </c>
      <c r="D532" t="s">
        <v>282</v>
      </c>
      <c r="E532" s="13" t="s">
        <v>391</v>
      </c>
      <c r="F532" t="s">
        <v>392</v>
      </c>
      <c r="G532">
        <v>242</v>
      </c>
      <c r="H532" s="11" cm="1">
        <f t="array" ref="H532">_xlfn.IFNA(MATCH(1,0/COUNTIF($F532,"*"&amp;H$2&amp;TEXT(ROW($1:$207),"[&gt;1]0;")&amp;"*")),0)</f>
        <v>18</v>
      </c>
      <c r="I532" s="11" cm="1">
        <f t="array" ref="I532">_xlfn.IFNA(MATCH(1,0/COUNTIF($F532,"*"&amp;I$2&amp;TEXT(ROW($1:$207),"[&gt;1]0;")&amp;"*")),0)</f>
        <v>38</v>
      </c>
      <c r="J532" s="11" cm="1">
        <f t="array" ref="J532">_xlfn.IFNA(MATCH(1,0/COUNTIF($F532,"*"&amp;J$2&amp;TEXT(ROW($1:$207),"[&gt;1]0;")&amp;"*")),0)</f>
        <v>1</v>
      </c>
      <c r="K532">
        <f t="shared" ref="K532:K544" si="45">I532/H532</f>
        <v>2.1111111111111112</v>
      </c>
      <c r="L532">
        <f t="shared" si="44"/>
        <v>5.5555555555555552E-2</v>
      </c>
      <c r="M532">
        <v>0</v>
      </c>
      <c r="N532">
        <v>0</v>
      </c>
    </row>
    <row r="533" spans="1:14" x14ac:dyDescent="0.2">
      <c r="A533" s="8">
        <v>17</v>
      </c>
      <c r="B533" s="8">
        <v>19</v>
      </c>
      <c r="C533">
        <v>4.04</v>
      </c>
      <c r="D533" t="s">
        <v>65</v>
      </c>
      <c r="E533" s="6" t="s">
        <v>487</v>
      </c>
      <c r="F533" t="s">
        <v>278</v>
      </c>
      <c r="G533">
        <v>667</v>
      </c>
      <c r="H533" s="11" cm="1">
        <f t="array" ref="H533">_xlfn.IFNA(MATCH(1,0/COUNTIF($F533,"*"&amp;H$2&amp;TEXT(ROW($1:$207),"[&gt;1]0;")&amp;"*")),0)</f>
        <v>18</v>
      </c>
      <c r="I533" s="11" cm="1">
        <f t="array" ref="I533">_xlfn.IFNA(MATCH(1,0/COUNTIF($F533,"*"&amp;I$2&amp;TEXT(ROW($1:$207),"[&gt;1]0;")&amp;"*")),0)</f>
        <v>54</v>
      </c>
      <c r="J533" s="11" cm="1">
        <f t="array" ref="J533">_xlfn.IFNA(MATCH(1,0/COUNTIF($F533,"*"&amp;J$2&amp;TEXT(ROW($1:$207),"[&gt;1]0;")&amp;"*")),0)</f>
        <v>9</v>
      </c>
      <c r="K533">
        <f t="shared" si="45"/>
        <v>3</v>
      </c>
      <c r="L533">
        <f t="shared" si="44"/>
        <v>0.5</v>
      </c>
      <c r="M533">
        <v>0</v>
      </c>
      <c r="N533">
        <v>0</v>
      </c>
    </row>
    <row r="534" spans="1:14" x14ac:dyDescent="0.2">
      <c r="A534" s="8">
        <v>17</v>
      </c>
      <c r="B534" s="8">
        <v>20</v>
      </c>
      <c r="C534">
        <v>4.25</v>
      </c>
      <c r="D534" t="s">
        <v>283</v>
      </c>
      <c r="E534" s="6" t="s">
        <v>533</v>
      </c>
      <c r="F534" t="s">
        <v>532</v>
      </c>
      <c r="G534">
        <v>533</v>
      </c>
      <c r="H534" s="11" cm="1">
        <f t="array" ref="H534">_xlfn.IFNA(MATCH(1,0/COUNTIF($F534,"*"&amp;H$2&amp;TEXT(ROW($1:$207),"[&gt;1]0;")&amp;"*")),0)</f>
        <v>16</v>
      </c>
      <c r="I534" s="11" cm="1">
        <f t="array" ref="I534">_xlfn.IFNA(MATCH(1,0/COUNTIF($F534,"*"&amp;I$2&amp;TEXT(ROW($1:$207),"[&gt;1]0;")&amp;"*")),0)</f>
        <v>48</v>
      </c>
      <c r="J534" s="11" cm="1">
        <f t="array" ref="J534">_xlfn.IFNA(MATCH(1,0/COUNTIF($F534,"*"&amp;J$2&amp;TEXT(ROW($1:$207),"[&gt;1]0;")&amp;"*")),0)</f>
        <v>6</v>
      </c>
      <c r="K534">
        <f t="shared" si="45"/>
        <v>3</v>
      </c>
      <c r="L534">
        <f t="shared" si="44"/>
        <v>0.375</v>
      </c>
      <c r="M534">
        <v>0</v>
      </c>
      <c r="N534">
        <v>0</v>
      </c>
    </row>
    <row r="535" spans="1:14" x14ac:dyDescent="0.2">
      <c r="A535" s="8">
        <v>17</v>
      </c>
      <c r="B535" s="8">
        <v>21</v>
      </c>
      <c r="C535">
        <v>4.92</v>
      </c>
      <c r="D535" t="s">
        <v>61</v>
      </c>
      <c r="E535" s="6" t="s">
        <v>488</v>
      </c>
      <c r="F535" t="s">
        <v>274</v>
      </c>
      <c r="G535">
        <v>593</v>
      </c>
      <c r="H535" s="11" cm="1">
        <f t="array" ref="H535">_xlfn.IFNA(MATCH(1,0/COUNTIF($F535,"*"&amp;H$2&amp;TEXT(ROW($1:$207),"[&gt;1]0;")&amp;"*")),0)</f>
        <v>16</v>
      </c>
      <c r="I535" s="11" cm="1">
        <f t="array" ref="I535">_xlfn.IFNA(MATCH(1,0/COUNTIF($F535,"*"&amp;I$2&amp;TEXT(ROW($1:$207),"[&gt;1]0;")&amp;"*")),0)</f>
        <v>48</v>
      </c>
      <c r="J535" s="11" cm="1">
        <f t="array" ref="J535">_xlfn.IFNA(MATCH(1,0/COUNTIF($F535,"*"&amp;J$2&amp;TEXT(ROW($1:$207),"[&gt;1]0;")&amp;"*")),0)</f>
        <v>8</v>
      </c>
      <c r="K535">
        <f t="shared" si="45"/>
        <v>3</v>
      </c>
      <c r="L535">
        <f t="shared" si="44"/>
        <v>0.5</v>
      </c>
      <c r="M535">
        <v>0</v>
      </c>
      <c r="N535">
        <v>0</v>
      </c>
    </row>
    <row r="536" spans="1:14" x14ac:dyDescent="0.2">
      <c r="A536" s="8">
        <v>17</v>
      </c>
      <c r="B536" s="8">
        <v>22</v>
      </c>
      <c r="C536">
        <v>6.37</v>
      </c>
      <c r="D536" t="s">
        <v>65</v>
      </c>
      <c r="E536" s="6" t="s">
        <v>487</v>
      </c>
      <c r="F536" t="s">
        <v>278</v>
      </c>
      <c r="G536">
        <v>667</v>
      </c>
      <c r="H536" s="11" cm="1">
        <f t="array" ref="H536">_xlfn.IFNA(MATCH(1,0/COUNTIF($F536,"*"&amp;H$2&amp;TEXT(ROW($1:$207),"[&gt;1]0;")&amp;"*")),0)</f>
        <v>18</v>
      </c>
      <c r="I536" s="11" cm="1">
        <f t="array" ref="I536">_xlfn.IFNA(MATCH(1,0/COUNTIF($F536,"*"&amp;I$2&amp;TEXT(ROW($1:$207),"[&gt;1]0;")&amp;"*")),0)</f>
        <v>54</v>
      </c>
      <c r="J536" s="11" cm="1">
        <f t="array" ref="J536">_xlfn.IFNA(MATCH(1,0/COUNTIF($F536,"*"&amp;J$2&amp;TEXT(ROW($1:$207),"[&gt;1]0;")&amp;"*")),0)</f>
        <v>9</v>
      </c>
      <c r="K536">
        <f t="shared" si="45"/>
        <v>3</v>
      </c>
      <c r="L536">
        <f t="shared" si="44"/>
        <v>0.5</v>
      </c>
      <c r="M536">
        <v>0</v>
      </c>
      <c r="N536">
        <v>0</v>
      </c>
    </row>
    <row r="537" spans="1:14" x14ac:dyDescent="0.2">
      <c r="A537" s="8">
        <v>17</v>
      </c>
      <c r="B537" s="8">
        <v>23</v>
      </c>
      <c r="C537">
        <v>7.87</v>
      </c>
      <c r="D537" t="s">
        <v>65</v>
      </c>
      <c r="E537" s="6" t="s">
        <v>487</v>
      </c>
      <c r="F537" t="s">
        <v>278</v>
      </c>
      <c r="G537">
        <v>667</v>
      </c>
      <c r="H537" s="11" cm="1">
        <f t="array" ref="H537">_xlfn.IFNA(MATCH(1,0/COUNTIF($F537,"*"&amp;H$2&amp;TEXT(ROW($1:$207),"[&gt;1]0;")&amp;"*")),0)</f>
        <v>18</v>
      </c>
      <c r="I537" s="11" cm="1">
        <f t="array" ref="I537">_xlfn.IFNA(MATCH(1,0/COUNTIF($F537,"*"&amp;I$2&amp;TEXT(ROW($1:$207),"[&gt;1]0;")&amp;"*")),0)</f>
        <v>54</v>
      </c>
      <c r="J537" s="11" cm="1">
        <f t="array" ref="J537">_xlfn.IFNA(MATCH(1,0/COUNTIF($F537,"*"&amp;J$2&amp;TEXT(ROW($1:$207),"[&gt;1]0;")&amp;"*")),0)</f>
        <v>9</v>
      </c>
      <c r="K537">
        <f t="shared" si="45"/>
        <v>3</v>
      </c>
      <c r="L537">
        <f t="shared" si="44"/>
        <v>0.5</v>
      </c>
      <c r="M537">
        <v>0</v>
      </c>
      <c r="N537">
        <v>0</v>
      </c>
    </row>
    <row r="538" spans="1:14" x14ac:dyDescent="0.2">
      <c r="A538" s="8">
        <v>17</v>
      </c>
      <c r="B538" s="8">
        <v>24</v>
      </c>
      <c r="C538">
        <v>3.51</v>
      </c>
      <c r="D538" t="s">
        <v>66</v>
      </c>
      <c r="E538" s="6" t="s">
        <v>459</v>
      </c>
      <c r="F538" t="s">
        <v>460</v>
      </c>
      <c r="G538">
        <v>281</v>
      </c>
      <c r="H538" s="11" cm="1">
        <f t="array" ref="H538">_xlfn.IFNA(MATCH(1,0/COUNTIF($F538,"*"&amp;H$2&amp;TEXT(ROW($1:$207),"[&gt;1]0;")&amp;"*")),0)</f>
        <v>18</v>
      </c>
      <c r="I538" s="11" cm="1">
        <f t="array" ref="I538">_xlfn.IFNA(MATCH(1,0/COUNTIF($F538,"*"&amp;I$2&amp;TEXT(ROW($1:$207),"[&gt;1]0;")&amp;"*")),0)</f>
        <v>35</v>
      </c>
      <c r="J538" s="11" cm="1">
        <f t="array" ref="J538">_xlfn.IFNA(MATCH(1,0/COUNTIF($F538,"*"&amp;J$2&amp;TEXT(ROW($1:$207),"[&gt;1]0;")&amp;"*")),0)</f>
        <v>1</v>
      </c>
      <c r="K538">
        <f t="shared" si="45"/>
        <v>1.9444444444444444</v>
      </c>
      <c r="L538">
        <f t="shared" si="44"/>
        <v>5.5555555555555552E-2</v>
      </c>
      <c r="M538">
        <v>0</v>
      </c>
      <c r="N538">
        <v>0</v>
      </c>
    </row>
    <row r="539" spans="1:14" x14ac:dyDescent="0.2">
      <c r="A539" s="8">
        <v>17</v>
      </c>
      <c r="B539" s="8">
        <v>25</v>
      </c>
      <c r="C539">
        <v>4.82</v>
      </c>
      <c r="D539" t="s">
        <v>65</v>
      </c>
      <c r="E539" s="6" t="s">
        <v>487</v>
      </c>
      <c r="F539" t="s">
        <v>278</v>
      </c>
      <c r="G539">
        <v>667</v>
      </c>
      <c r="H539" s="11" cm="1">
        <f t="array" ref="H539">_xlfn.IFNA(MATCH(1,0/COUNTIF($F539,"*"&amp;H$2&amp;TEXT(ROW($1:$207),"[&gt;1]0;")&amp;"*")),0)</f>
        <v>18</v>
      </c>
      <c r="I539" s="11" cm="1">
        <f t="array" ref="I539">_xlfn.IFNA(MATCH(1,0/COUNTIF($F539,"*"&amp;I$2&amp;TEXT(ROW($1:$207),"[&gt;1]0;")&amp;"*")),0)</f>
        <v>54</v>
      </c>
      <c r="J539" s="11" cm="1">
        <f t="array" ref="J539">_xlfn.IFNA(MATCH(1,0/COUNTIF($F539,"*"&amp;J$2&amp;TEXT(ROW($1:$207),"[&gt;1]0;")&amp;"*")),0)</f>
        <v>9</v>
      </c>
      <c r="K539">
        <f t="shared" si="45"/>
        <v>3</v>
      </c>
      <c r="L539">
        <f t="shared" si="44"/>
        <v>0.5</v>
      </c>
      <c r="M539">
        <v>0</v>
      </c>
      <c r="N539">
        <v>0</v>
      </c>
    </row>
    <row r="540" spans="1:14" x14ac:dyDescent="0.2">
      <c r="A540" s="8">
        <v>17</v>
      </c>
      <c r="B540" s="8">
        <v>26</v>
      </c>
      <c r="C540">
        <v>10.41</v>
      </c>
      <c r="D540" t="s">
        <v>65</v>
      </c>
      <c r="E540" s="6" t="s">
        <v>487</v>
      </c>
      <c r="F540" t="s">
        <v>278</v>
      </c>
      <c r="G540">
        <v>667</v>
      </c>
      <c r="H540" s="11" cm="1">
        <f t="array" ref="H540">_xlfn.IFNA(MATCH(1,0/COUNTIF($F540,"*"&amp;H$2&amp;TEXT(ROW($1:$207),"[&gt;1]0;")&amp;"*")),0)</f>
        <v>18</v>
      </c>
      <c r="I540" s="11" cm="1">
        <f t="array" ref="I540">_xlfn.IFNA(MATCH(1,0/COUNTIF($F540,"*"&amp;I$2&amp;TEXT(ROW($1:$207),"[&gt;1]0;")&amp;"*")),0)</f>
        <v>54</v>
      </c>
      <c r="J540" s="11" cm="1">
        <f t="array" ref="J540">_xlfn.IFNA(MATCH(1,0/COUNTIF($F540,"*"&amp;J$2&amp;TEXT(ROW($1:$207),"[&gt;1]0;")&amp;"*")),0)</f>
        <v>9</v>
      </c>
      <c r="K540">
        <f t="shared" si="45"/>
        <v>3</v>
      </c>
      <c r="L540">
        <f t="shared" si="44"/>
        <v>0.5</v>
      </c>
      <c r="M540">
        <v>0</v>
      </c>
      <c r="N540">
        <v>0</v>
      </c>
    </row>
    <row r="541" spans="1:14" x14ac:dyDescent="0.2">
      <c r="A541" s="8">
        <v>17</v>
      </c>
      <c r="B541" s="8">
        <v>27</v>
      </c>
      <c r="C541">
        <v>5.21</v>
      </c>
      <c r="D541" t="s">
        <v>65</v>
      </c>
      <c r="E541" s="6" t="s">
        <v>487</v>
      </c>
      <c r="F541" t="s">
        <v>278</v>
      </c>
      <c r="G541">
        <v>667</v>
      </c>
      <c r="H541" s="11" cm="1">
        <f t="array" ref="H541">_xlfn.IFNA(MATCH(1,0/COUNTIF($F541,"*"&amp;H$2&amp;TEXT(ROW($1:$207),"[&gt;1]0;")&amp;"*")),0)</f>
        <v>18</v>
      </c>
      <c r="I541" s="11" cm="1">
        <f t="array" ref="I541">_xlfn.IFNA(MATCH(1,0/COUNTIF($F541,"*"&amp;I$2&amp;TEXT(ROW($1:$207),"[&gt;1]0;")&amp;"*")),0)</f>
        <v>54</v>
      </c>
      <c r="J541" s="11" cm="1">
        <f t="array" ref="J541">_xlfn.IFNA(MATCH(1,0/COUNTIF($F541,"*"&amp;J$2&amp;TEXT(ROW($1:$207),"[&gt;1]0;")&amp;"*")),0)</f>
        <v>9</v>
      </c>
      <c r="K541">
        <f t="shared" si="45"/>
        <v>3</v>
      </c>
      <c r="L541">
        <f t="shared" si="44"/>
        <v>0.5</v>
      </c>
      <c r="M541">
        <v>0</v>
      </c>
      <c r="N541">
        <v>0</v>
      </c>
    </row>
    <row r="542" spans="1:14" x14ac:dyDescent="0.2">
      <c r="A542" s="8">
        <v>17</v>
      </c>
      <c r="B542" s="8">
        <v>28</v>
      </c>
      <c r="C542">
        <v>11.92</v>
      </c>
      <c r="D542" t="s">
        <v>65</v>
      </c>
      <c r="E542" s="6" t="s">
        <v>487</v>
      </c>
      <c r="F542" t="s">
        <v>278</v>
      </c>
      <c r="G542">
        <v>667</v>
      </c>
      <c r="H542" s="11" cm="1">
        <f t="array" ref="H542">_xlfn.IFNA(MATCH(1,0/COUNTIF($F542,"*"&amp;H$2&amp;TEXT(ROW($1:$207),"[&gt;1]0;")&amp;"*")),0)</f>
        <v>18</v>
      </c>
      <c r="I542" s="11" cm="1">
        <f t="array" ref="I542">_xlfn.IFNA(MATCH(1,0/COUNTIF($F542,"*"&amp;I$2&amp;TEXT(ROW($1:$207),"[&gt;1]0;")&amp;"*")),0)</f>
        <v>54</v>
      </c>
      <c r="J542" s="11" cm="1">
        <f t="array" ref="J542">_xlfn.IFNA(MATCH(1,0/COUNTIF($F542,"*"&amp;J$2&amp;TEXT(ROW($1:$207),"[&gt;1]0;")&amp;"*")),0)</f>
        <v>9</v>
      </c>
      <c r="K542">
        <f t="shared" si="45"/>
        <v>3</v>
      </c>
      <c r="L542">
        <f t="shared" si="44"/>
        <v>0.5</v>
      </c>
      <c r="M542">
        <v>0</v>
      </c>
      <c r="N542">
        <v>0</v>
      </c>
    </row>
    <row r="543" spans="1:14" x14ac:dyDescent="0.2">
      <c r="A543" s="8">
        <v>17</v>
      </c>
      <c r="B543" s="8">
        <v>29</v>
      </c>
      <c r="C543">
        <v>11.53</v>
      </c>
      <c r="D543" t="s">
        <v>65</v>
      </c>
      <c r="E543" s="6" t="s">
        <v>487</v>
      </c>
      <c r="F543" t="s">
        <v>278</v>
      </c>
      <c r="G543">
        <v>667</v>
      </c>
      <c r="H543" s="11" cm="1">
        <f t="array" ref="H543">_xlfn.IFNA(MATCH(1,0/COUNTIF($F543,"*"&amp;H$2&amp;TEXT(ROW($1:$207),"[&gt;1]0;")&amp;"*")),0)</f>
        <v>18</v>
      </c>
      <c r="I543" s="11" cm="1">
        <f t="array" ref="I543">_xlfn.IFNA(MATCH(1,0/COUNTIF($F543,"*"&amp;I$2&amp;TEXT(ROW($1:$207),"[&gt;1]0;")&amp;"*")),0)</f>
        <v>54</v>
      </c>
      <c r="J543" s="11" cm="1">
        <f t="array" ref="J543">_xlfn.IFNA(MATCH(1,0/COUNTIF($F543,"*"&amp;J$2&amp;TEXT(ROW($1:$207),"[&gt;1]0;")&amp;"*")),0)</f>
        <v>9</v>
      </c>
      <c r="K543">
        <f t="shared" si="45"/>
        <v>3</v>
      </c>
      <c r="L543">
        <f t="shared" si="44"/>
        <v>0.5</v>
      </c>
      <c r="M543">
        <v>0</v>
      </c>
      <c r="N543">
        <v>0</v>
      </c>
    </row>
    <row r="544" spans="1:14" x14ac:dyDescent="0.2">
      <c r="A544" s="8">
        <v>17</v>
      </c>
      <c r="B544" s="8">
        <v>30</v>
      </c>
      <c r="C544">
        <v>3.68</v>
      </c>
      <c r="D544" t="s">
        <v>65</v>
      </c>
      <c r="E544" s="6" t="s">
        <v>487</v>
      </c>
      <c r="F544" t="s">
        <v>278</v>
      </c>
      <c r="G544">
        <v>667</v>
      </c>
      <c r="H544" s="11" cm="1">
        <f t="array" ref="H544">_xlfn.IFNA(MATCH(1,0/COUNTIF($F544,"*"&amp;H$2&amp;TEXT(ROW($1:$207),"[&gt;1]0;")&amp;"*")),0)</f>
        <v>18</v>
      </c>
      <c r="I544" s="11" cm="1">
        <f t="array" ref="I544">_xlfn.IFNA(MATCH(1,0/COUNTIF($F544,"*"&amp;I$2&amp;TEXT(ROW($1:$207),"[&gt;1]0;")&amp;"*")),0)</f>
        <v>54</v>
      </c>
      <c r="J544" s="11" cm="1">
        <f t="array" ref="J544">_xlfn.IFNA(MATCH(1,0/COUNTIF($F544,"*"&amp;J$2&amp;TEXT(ROW($1:$207),"[&gt;1]0;")&amp;"*")),0)</f>
        <v>9</v>
      </c>
      <c r="K544">
        <f t="shared" si="45"/>
        <v>3</v>
      </c>
      <c r="L544">
        <f t="shared" si="44"/>
        <v>0.5</v>
      </c>
      <c r="M544">
        <v>0</v>
      </c>
      <c r="N544">
        <v>0</v>
      </c>
    </row>
    <row r="546" spans="1:14" x14ac:dyDescent="0.2">
      <c r="A546" s="8">
        <v>18</v>
      </c>
      <c r="B546" s="9" t="s">
        <v>12</v>
      </c>
      <c r="C546" t="s">
        <v>13</v>
      </c>
      <c r="D546" t="s">
        <v>67</v>
      </c>
      <c r="E546" s="6" t="s">
        <v>376</v>
      </c>
      <c r="F546" t="s">
        <v>68</v>
      </c>
      <c r="G546" t="s">
        <v>69</v>
      </c>
      <c r="H546" t="s">
        <v>364</v>
      </c>
      <c r="I546" t="s">
        <v>365</v>
      </c>
      <c r="J546" t="s">
        <v>366</v>
      </c>
      <c r="K546" t="s">
        <v>71</v>
      </c>
      <c r="L546" t="s">
        <v>72</v>
      </c>
      <c r="M546" t="s">
        <v>360</v>
      </c>
      <c r="N546" t="s">
        <v>73</v>
      </c>
    </row>
    <row r="547" spans="1:14" x14ac:dyDescent="0.2">
      <c r="A547" s="8">
        <v>18</v>
      </c>
      <c r="B547" s="8">
        <v>1</v>
      </c>
      <c r="C547">
        <v>0.77</v>
      </c>
      <c r="D547" t="s">
        <v>302</v>
      </c>
      <c r="E547" s="6" t="s">
        <v>551</v>
      </c>
      <c r="F547" t="s">
        <v>550</v>
      </c>
      <c r="G547" s="11">
        <v>156</v>
      </c>
      <c r="H547" s="11" cm="1">
        <f t="array" ref="H547">_xlfn.IFNA(MATCH(1,0/COUNTIF($F547,"*"&amp;H$2&amp;TEXT(ROW($1:$207),"[&gt;1]0;")&amp;"*")),0)</f>
        <v>11</v>
      </c>
      <c r="I547" s="11" cm="1">
        <f t="array" ref="I547">_xlfn.IFNA(MATCH(1,0/COUNTIF($F547,"*"&amp;I$2&amp;TEXT(ROW($1:$207),"[&gt;1]0;")&amp;"*")),0)</f>
        <v>24</v>
      </c>
      <c r="J547">
        <f>H547/G547</f>
        <v>7.0512820512820512E-2</v>
      </c>
      <c r="K547">
        <f>I547/G547</f>
        <v>0.15384615384615385</v>
      </c>
      <c r="L547">
        <f>J547/H547</f>
        <v>6.41025641025641E-3</v>
      </c>
      <c r="M547">
        <v>0</v>
      </c>
      <c r="N547">
        <v>0</v>
      </c>
    </row>
    <row r="548" spans="1:14" x14ac:dyDescent="0.2">
      <c r="A548" s="8">
        <v>18</v>
      </c>
      <c r="B548" s="8">
        <v>2</v>
      </c>
      <c r="C548">
        <v>1.19</v>
      </c>
      <c r="D548" t="s">
        <v>14</v>
      </c>
      <c r="E548" s="6" t="s">
        <v>507</v>
      </c>
      <c r="F548" t="s">
        <v>260</v>
      </c>
      <c r="G548">
        <v>170</v>
      </c>
      <c r="H548" s="11" cm="1">
        <f t="array" ref="H548">_xlfn.IFNA(MATCH(1,0/COUNTIF($F548,"*"&amp;H$2&amp;TEXT(ROW($1:$207),"[&gt;1]0;")&amp;"*")),0)</f>
        <v>12</v>
      </c>
      <c r="I548" s="11" cm="1">
        <f t="array" ref="I548">_xlfn.IFNA(MATCH(1,0/COUNTIF($F548,"*"&amp;I$2&amp;TEXT(ROW($1:$207),"[&gt;1]0;")&amp;"*")),0)</f>
        <v>26</v>
      </c>
      <c r="J548" s="11" cm="1">
        <f t="array" ref="J548">_xlfn.IFNA(MATCH(1,0/COUNTIF($F548,"*"&amp;J$2&amp;TEXT(ROW($1:$207),"[&gt;1]0;")&amp;"*")),0)</f>
        <v>0</v>
      </c>
      <c r="K548">
        <f>I548/H548</f>
        <v>2.1666666666666665</v>
      </c>
      <c r="L548">
        <f t="shared" ref="L548:L576" si="46">J548/H548</f>
        <v>0</v>
      </c>
      <c r="M548">
        <v>0</v>
      </c>
      <c r="N548">
        <v>0</v>
      </c>
    </row>
    <row r="549" spans="1:14" x14ac:dyDescent="0.2">
      <c r="A549" s="8">
        <v>18</v>
      </c>
      <c r="B549" s="8">
        <v>3</v>
      </c>
      <c r="C549">
        <v>0.46</v>
      </c>
      <c r="D549" t="s">
        <v>104</v>
      </c>
      <c r="E549" s="6" t="s">
        <v>476</v>
      </c>
      <c r="F549" t="s">
        <v>475</v>
      </c>
      <c r="G549">
        <v>110</v>
      </c>
      <c r="H549" s="11" cm="1">
        <f t="array" ref="H549">_xlfn.IFNA(MATCH(1,0/COUNTIF($F549,"*"&amp;H$2&amp;TEXT(ROW($1:$207),"[&gt;1]0;")&amp;"*")),0)</f>
        <v>6</v>
      </c>
      <c r="I549" s="11" cm="1">
        <f t="array" ref="I549">_xlfn.IFNA(MATCH(1,0/COUNTIF($F549,"*"&amp;I$2&amp;TEXT(ROW($1:$207),"[&gt;1]0;")&amp;"*")),0)</f>
        <v>6</v>
      </c>
      <c r="J549" s="11" cm="1">
        <f t="array" ref="J549">_xlfn.IFNA(MATCH(1,0/COUNTIF($F549,"*"&amp;J$2&amp;TEXT(ROW($1:$207),"[&gt;1]0;")&amp;"*")),0)</f>
        <v>2</v>
      </c>
      <c r="K549">
        <f>I549/H549</f>
        <v>1</v>
      </c>
      <c r="L549">
        <f t="shared" si="46"/>
        <v>0.33333333333333331</v>
      </c>
      <c r="M549">
        <v>0</v>
      </c>
      <c r="N549">
        <v>1</v>
      </c>
    </row>
    <row r="550" spans="1:14" x14ac:dyDescent="0.2">
      <c r="A550" s="8">
        <v>18</v>
      </c>
      <c r="B550" s="8">
        <v>4</v>
      </c>
      <c r="C550">
        <v>1.38</v>
      </c>
      <c r="D550" t="s">
        <v>79</v>
      </c>
      <c r="E550" s="13" t="s">
        <v>386</v>
      </c>
      <c r="F550" s="10" t="s">
        <v>373</v>
      </c>
      <c r="G550">
        <v>144</v>
      </c>
      <c r="H550" s="11" cm="1">
        <f t="array" ref="H550">_xlfn.IFNA(MATCH(1,0/COUNTIF($F550,"*"&amp;H$2&amp;TEXT(ROW($1:$207),"[&gt;1]0;")&amp;"*")),0)</f>
        <v>6</v>
      </c>
      <c r="I550" s="11" cm="1">
        <f t="array" ref="I550">_xlfn.IFNA(MATCH(1,0/COUNTIF($F550,"*"&amp;I$2&amp;TEXT(ROW($1:$207),"[&gt;1]0;")&amp;"*")),0)</f>
        <v>8</v>
      </c>
      <c r="J550" s="11" cm="1">
        <f t="array" ref="J550">_xlfn.IFNA(MATCH(1,0/COUNTIF($F550,"*"&amp;J$2&amp;TEXT(ROW($1:$207),"[&gt;1]0;")&amp;"*")),0)</f>
        <v>4</v>
      </c>
      <c r="K550">
        <f>I550/H550</f>
        <v>1.3333333333333333</v>
      </c>
      <c r="L550">
        <f t="shared" si="46"/>
        <v>0.66666666666666663</v>
      </c>
      <c r="M550">
        <v>1</v>
      </c>
      <c r="N550">
        <v>0</v>
      </c>
    </row>
    <row r="551" spans="1:14" x14ac:dyDescent="0.2">
      <c r="A551" s="8">
        <v>18</v>
      </c>
      <c r="B551" s="8">
        <v>5</v>
      </c>
      <c r="C551">
        <v>0.37</v>
      </c>
      <c r="D551" t="s">
        <v>303</v>
      </c>
      <c r="E551" s="6" t="s">
        <v>588</v>
      </c>
      <c r="F551" t="s">
        <v>508</v>
      </c>
      <c r="G551" s="11">
        <v>212</v>
      </c>
      <c r="H551" s="11" cm="1">
        <f t="array" ref="H551">_xlfn.IFNA(MATCH(1,0/COUNTIF($F551,"*"&amp;H$2&amp;TEXT(ROW($1:$207),"[&gt;1]0;")&amp;"*")),0)</f>
        <v>15</v>
      </c>
      <c r="I551" s="11" cm="1">
        <f t="array" ref="I551">_xlfn.IFNA(MATCH(1,0/COUNTIF($F551,"*"&amp;I$2&amp;TEXT(ROW($1:$207),"[&gt;1]0;")&amp;"*")),0)</f>
        <v>32</v>
      </c>
      <c r="J551">
        <f>H551/G551</f>
        <v>7.0754716981132074E-2</v>
      </c>
      <c r="K551">
        <f>I551/G551</f>
        <v>0.15094339622641509</v>
      </c>
      <c r="L551">
        <f t="shared" si="46"/>
        <v>4.7169811320754715E-3</v>
      </c>
      <c r="M551">
        <v>0</v>
      </c>
      <c r="N551">
        <v>0</v>
      </c>
    </row>
    <row r="552" spans="1:14" x14ac:dyDescent="0.2">
      <c r="A552" s="8">
        <v>18</v>
      </c>
      <c r="B552" s="8">
        <v>6</v>
      </c>
      <c r="C552">
        <v>0.89</v>
      </c>
      <c r="D552" t="s">
        <v>25</v>
      </c>
      <c r="E552" s="6" t="s">
        <v>536</v>
      </c>
      <c r="F552" t="s">
        <v>266</v>
      </c>
      <c r="G552">
        <v>226</v>
      </c>
      <c r="H552" s="11" cm="1">
        <f t="array" ref="H552">_xlfn.IFNA(MATCH(1,0/COUNTIF($F552,"*"&amp;H$2&amp;TEXT(ROW($1:$207),"[&gt;1]0;")&amp;"*")),0)</f>
        <v>16</v>
      </c>
      <c r="I552" s="11" cm="1">
        <f t="array" ref="I552">_xlfn.IFNA(MATCH(1,0/COUNTIF($F552,"*"&amp;I$2&amp;TEXT(ROW($1:$207),"[&gt;1]0;")&amp;"*")),0)</f>
        <v>34</v>
      </c>
      <c r="J552" s="11" cm="1">
        <f t="array" ref="J552">_xlfn.IFNA(MATCH(1,0/COUNTIF($F552,"*"&amp;J$2&amp;TEXT(ROW($1:$207),"[&gt;1]0;")&amp;"*")),0)</f>
        <v>0</v>
      </c>
      <c r="K552">
        <f>I552/H552</f>
        <v>2.125</v>
      </c>
      <c r="L552">
        <f t="shared" si="46"/>
        <v>0</v>
      </c>
      <c r="M552">
        <v>0</v>
      </c>
      <c r="N552">
        <v>0</v>
      </c>
    </row>
    <row r="553" spans="1:14" x14ac:dyDescent="0.2">
      <c r="A553" s="8">
        <v>18</v>
      </c>
      <c r="B553" s="8">
        <v>7</v>
      </c>
      <c r="C553">
        <v>0.28999999999999998</v>
      </c>
      <c r="D553" t="s">
        <v>304</v>
      </c>
      <c r="E553" s="6" t="s">
        <v>457</v>
      </c>
      <c r="F553" t="s">
        <v>458</v>
      </c>
      <c r="G553" s="11">
        <v>184</v>
      </c>
      <c r="H553" s="11" cm="1">
        <f t="array" ref="H553">_xlfn.IFNA(MATCH(1,0/COUNTIF($F553,"*"&amp;H$2&amp;TEXT(ROW($1:$207),"[&gt;1]0;")&amp;"*")),0)</f>
        <v>13</v>
      </c>
      <c r="I553" s="11" cm="1">
        <f t="array" ref="I553">_xlfn.IFNA(MATCH(1,0/COUNTIF($F553,"*"&amp;I$2&amp;TEXT(ROW($1:$207),"[&gt;1]0;")&amp;"*")),0)</f>
        <v>28</v>
      </c>
      <c r="J553">
        <f>H553/G553</f>
        <v>7.0652173913043473E-2</v>
      </c>
      <c r="K553">
        <f>I553/G553</f>
        <v>0.15217391304347827</v>
      </c>
      <c r="L553">
        <f t="shared" si="46"/>
        <v>5.434782608695652E-3</v>
      </c>
      <c r="M553">
        <v>0</v>
      </c>
      <c r="N553">
        <v>0</v>
      </c>
    </row>
    <row r="554" spans="1:14" x14ac:dyDescent="0.2">
      <c r="A554" s="8">
        <v>18</v>
      </c>
      <c r="B554" s="8">
        <v>8</v>
      </c>
      <c r="C554">
        <v>0.78</v>
      </c>
      <c r="D554" t="s">
        <v>37</v>
      </c>
      <c r="E554" s="6" t="s">
        <v>586</v>
      </c>
      <c r="F554" t="s">
        <v>273</v>
      </c>
      <c r="G554" s="11">
        <v>198</v>
      </c>
      <c r="H554" s="11" cm="1">
        <f t="array" ref="H554">_xlfn.IFNA(MATCH(1,0/COUNTIF($F554,"*"&amp;H$2&amp;TEXT(ROW($1:$207),"[&gt;1]0;")&amp;"*")),0)</f>
        <v>14</v>
      </c>
      <c r="I554" s="11" cm="1">
        <f t="array" ref="I554">_xlfn.IFNA(MATCH(1,0/COUNTIF($F554,"*"&amp;I$2&amp;TEXT(ROW($1:$207),"[&gt;1]0;")&amp;"*")),0)</f>
        <v>30</v>
      </c>
      <c r="J554">
        <f>H554/G554</f>
        <v>7.0707070707070704E-2</v>
      </c>
      <c r="K554">
        <f>I554/G554</f>
        <v>0.15151515151515152</v>
      </c>
      <c r="L554">
        <f t="shared" si="46"/>
        <v>5.0505050505050501E-3</v>
      </c>
      <c r="M554">
        <v>0</v>
      </c>
      <c r="N554">
        <v>0</v>
      </c>
    </row>
    <row r="555" spans="1:14" x14ac:dyDescent="0.2">
      <c r="A555" s="8">
        <v>18</v>
      </c>
      <c r="B555" s="8">
        <v>9</v>
      </c>
      <c r="C555">
        <v>0.77</v>
      </c>
      <c r="D555" t="s">
        <v>55</v>
      </c>
      <c r="E555" s="6" t="s">
        <v>478</v>
      </c>
      <c r="F555" t="s">
        <v>267</v>
      </c>
      <c r="G555">
        <v>519</v>
      </c>
      <c r="H555" s="11" cm="1">
        <f t="array" ref="H555">_xlfn.IFNA(MATCH(1,0/COUNTIF($F555,"*"&amp;H$2&amp;TEXT(ROW($1:$207),"[&gt;1]0;")&amp;"*")),0)</f>
        <v>14</v>
      </c>
      <c r="I555" s="11" cm="1">
        <f t="array" ref="I555">_xlfn.IFNA(MATCH(1,0/COUNTIF($F555,"*"&amp;I$2&amp;TEXT(ROW($1:$207),"[&gt;1]0;")&amp;"*")),0)</f>
        <v>42</v>
      </c>
      <c r="J555" s="11" cm="1">
        <f t="array" ref="J555">_xlfn.IFNA(MATCH(1,0/COUNTIF($F555,"*"&amp;J$2&amp;TEXT(ROW($1:$207),"[&gt;1]0;")&amp;"*")),0)</f>
        <v>7</v>
      </c>
      <c r="K555">
        <f>I555/H555</f>
        <v>3</v>
      </c>
      <c r="L555">
        <f t="shared" si="46"/>
        <v>0.5</v>
      </c>
      <c r="M555">
        <v>0</v>
      </c>
      <c r="N555">
        <v>0</v>
      </c>
    </row>
    <row r="556" spans="1:14" x14ac:dyDescent="0.2">
      <c r="A556" s="8">
        <v>18</v>
      </c>
      <c r="B556" s="8">
        <v>10</v>
      </c>
      <c r="C556">
        <v>0.54</v>
      </c>
      <c r="D556" t="s">
        <v>140</v>
      </c>
      <c r="E556" s="6" t="s">
        <v>545</v>
      </c>
      <c r="F556" t="s">
        <v>544</v>
      </c>
      <c r="G556" s="11">
        <v>409</v>
      </c>
      <c r="H556" s="11" cm="1">
        <f t="array" ref="H556">_xlfn.IFNA(MATCH(1,0/COUNTIF($F556,"*"&amp;H$2&amp;TEXT(ROW($1:$207),"[&gt;1]0;")&amp;"*")),0)</f>
        <v>29</v>
      </c>
      <c r="I556" s="11" cm="1">
        <f t="array" ref="I556">_xlfn.IFNA(MATCH(1,0/COUNTIF($F556,"*"&amp;I$2&amp;TEXT(ROW($1:$207),"[&gt;1]0;")&amp;"*")),0)</f>
        <v>60</v>
      </c>
      <c r="J556">
        <f>H556/G556</f>
        <v>7.090464547677261E-2</v>
      </c>
      <c r="K556">
        <f>I556/G556</f>
        <v>0.14669926650366749</v>
      </c>
      <c r="L556">
        <f t="shared" si="46"/>
        <v>2.4449877750611247E-3</v>
      </c>
      <c r="M556">
        <v>0</v>
      </c>
      <c r="N556">
        <v>0</v>
      </c>
    </row>
    <row r="557" spans="1:14" x14ac:dyDescent="0.2">
      <c r="A557" s="8">
        <v>18</v>
      </c>
      <c r="B557" s="8">
        <v>11</v>
      </c>
      <c r="C557">
        <v>0.83</v>
      </c>
      <c r="D557" t="s">
        <v>25</v>
      </c>
      <c r="E557" s="6" t="s">
        <v>536</v>
      </c>
      <c r="F557" t="s">
        <v>266</v>
      </c>
      <c r="G557">
        <v>226</v>
      </c>
      <c r="H557" s="11" cm="1">
        <f t="array" ref="H557">_xlfn.IFNA(MATCH(1,0/COUNTIF($F557,"*"&amp;H$2&amp;TEXT(ROW($1:$207),"[&gt;1]0;")&amp;"*")),0)</f>
        <v>16</v>
      </c>
      <c r="I557" s="11" cm="1">
        <f t="array" ref="I557">_xlfn.IFNA(MATCH(1,0/COUNTIF($F557,"*"&amp;I$2&amp;TEXT(ROW($1:$207),"[&gt;1]0;")&amp;"*")),0)</f>
        <v>34</v>
      </c>
      <c r="J557" s="11" cm="1">
        <f t="array" ref="J557">_xlfn.IFNA(MATCH(1,0/COUNTIF($F557,"*"&amp;J$2&amp;TEXT(ROW($1:$207),"[&gt;1]0;")&amp;"*")),0)</f>
        <v>0</v>
      </c>
      <c r="K557">
        <f t="shared" ref="K557:K563" si="47">I557/H557</f>
        <v>2.125</v>
      </c>
      <c r="L557">
        <f t="shared" si="46"/>
        <v>0</v>
      </c>
      <c r="M557">
        <v>0</v>
      </c>
      <c r="N557">
        <v>0</v>
      </c>
    </row>
    <row r="558" spans="1:14" x14ac:dyDescent="0.2">
      <c r="A558" s="8">
        <v>18</v>
      </c>
      <c r="B558" s="8">
        <v>12</v>
      </c>
      <c r="C558">
        <v>1.42</v>
      </c>
      <c r="D558" t="s">
        <v>31</v>
      </c>
      <c r="E558" s="6" t="s">
        <v>418</v>
      </c>
      <c r="F558" t="s">
        <v>269</v>
      </c>
      <c r="G558">
        <v>206</v>
      </c>
      <c r="H558" s="11" cm="1">
        <f t="array" ref="H558">_xlfn.IFNA(MATCH(1,0/COUNTIF($F558,"*"&amp;H$2&amp;TEXT(ROW($1:$207),"[&gt;1]0;")&amp;"*")),0)</f>
        <v>14</v>
      </c>
      <c r="I558" s="11" cm="1">
        <f t="array" ref="I558">_xlfn.IFNA(MATCH(1,0/COUNTIF($F558,"*"&amp;I$2&amp;TEXT(ROW($1:$207),"[&gt;1]0;")&amp;"*")),0)</f>
        <v>22</v>
      </c>
      <c r="J558" s="11" cm="1">
        <f t="array" ref="J558">_xlfn.IFNA(MATCH(1,0/COUNTIF($F558,"*"&amp;J$2&amp;TEXT(ROW($1:$207),"[&gt;1]0;")&amp;"*")),0)</f>
        <v>1</v>
      </c>
      <c r="K558">
        <f t="shared" si="47"/>
        <v>1.5714285714285714</v>
      </c>
      <c r="L558">
        <f t="shared" si="46"/>
        <v>7.1428571428571425E-2</v>
      </c>
      <c r="M558">
        <v>0</v>
      </c>
      <c r="N558">
        <v>1</v>
      </c>
    </row>
    <row r="559" spans="1:14" x14ac:dyDescent="0.2">
      <c r="A559" s="8">
        <v>18</v>
      </c>
      <c r="B559" s="8">
        <v>13</v>
      </c>
      <c r="C559">
        <v>0.19</v>
      </c>
      <c r="D559" t="s">
        <v>25</v>
      </c>
      <c r="E559" s="6" t="s">
        <v>536</v>
      </c>
      <c r="F559" t="s">
        <v>266</v>
      </c>
      <c r="G559">
        <v>226</v>
      </c>
      <c r="H559" s="11" cm="1">
        <f t="array" ref="H559">_xlfn.IFNA(MATCH(1,0/COUNTIF($F559,"*"&amp;H$2&amp;TEXT(ROW($1:$207),"[&gt;1]0;")&amp;"*")),0)</f>
        <v>16</v>
      </c>
      <c r="I559" s="11" cm="1">
        <f t="array" ref="I559">_xlfn.IFNA(MATCH(1,0/COUNTIF($F559,"*"&amp;I$2&amp;TEXT(ROW($1:$207),"[&gt;1]0;")&amp;"*")),0)</f>
        <v>34</v>
      </c>
      <c r="J559" s="11" cm="1">
        <f t="array" ref="J559">_xlfn.IFNA(MATCH(1,0/COUNTIF($F559,"*"&amp;J$2&amp;TEXT(ROW($1:$207),"[&gt;1]0;")&amp;"*")),0)</f>
        <v>0</v>
      </c>
      <c r="K559">
        <f t="shared" si="47"/>
        <v>2.125</v>
      </c>
      <c r="L559">
        <f t="shared" si="46"/>
        <v>0</v>
      </c>
      <c r="M559">
        <v>0</v>
      </c>
      <c r="N559">
        <v>0</v>
      </c>
    </row>
    <row r="560" spans="1:14" x14ac:dyDescent="0.2">
      <c r="A560" s="8">
        <v>18</v>
      </c>
      <c r="B560" s="8">
        <v>14</v>
      </c>
      <c r="C560">
        <v>3.13</v>
      </c>
      <c r="D560" t="s">
        <v>61</v>
      </c>
      <c r="E560" s="6" t="s">
        <v>488</v>
      </c>
      <c r="F560" t="s">
        <v>274</v>
      </c>
      <c r="G560">
        <v>593</v>
      </c>
      <c r="H560" s="11" cm="1">
        <f t="array" ref="H560">_xlfn.IFNA(MATCH(1,0/COUNTIF($F560,"*"&amp;H$2&amp;TEXT(ROW($1:$207),"[&gt;1]0;")&amp;"*")),0)</f>
        <v>16</v>
      </c>
      <c r="I560" s="11" cm="1">
        <f t="array" ref="I560">_xlfn.IFNA(MATCH(1,0/COUNTIF($F560,"*"&amp;I$2&amp;TEXT(ROW($1:$207),"[&gt;1]0;")&amp;"*")),0)</f>
        <v>48</v>
      </c>
      <c r="J560" s="11" cm="1">
        <f t="array" ref="J560">_xlfn.IFNA(MATCH(1,0/COUNTIF($F560,"*"&amp;J$2&amp;TEXT(ROW($1:$207),"[&gt;1]0;")&amp;"*")),0)</f>
        <v>8</v>
      </c>
      <c r="K560">
        <f t="shared" si="47"/>
        <v>3</v>
      </c>
      <c r="L560">
        <f t="shared" si="46"/>
        <v>0.5</v>
      </c>
      <c r="M560">
        <v>0</v>
      </c>
      <c r="N560">
        <v>0</v>
      </c>
    </row>
    <row r="561" spans="1:14" x14ac:dyDescent="0.2">
      <c r="A561" s="8">
        <v>18</v>
      </c>
      <c r="B561" s="8">
        <v>15</v>
      </c>
      <c r="C561">
        <v>0.72</v>
      </c>
      <c r="D561" t="s">
        <v>25</v>
      </c>
      <c r="E561" s="6" t="s">
        <v>536</v>
      </c>
      <c r="F561" t="s">
        <v>266</v>
      </c>
      <c r="G561">
        <v>226</v>
      </c>
      <c r="H561" s="11" cm="1">
        <f t="array" ref="H561">_xlfn.IFNA(MATCH(1,0/COUNTIF($F561,"*"&amp;H$2&amp;TEXT(ROW($1:$207),"[&gt;1]0;")&amp;"*")),0)</f>
        <v>16</v>
      </c>
      <c r="I561" s="11" cm="1">
        <f t="array" ref="I561">_xlfn.IFNA(MATCH(1,0/COUNTIF($F561,"*"&amp;I$2&amp;TEXT(ROW($1:$207),"[&gt;1]0;")&amp;"*")),0)</f>
        <v>34</v>
      </c>
      <c r="J561" s="11" cm="1">
        <f t="array" ref="J561">_xlfn.IFNA(MATCH(1,0/COUNTIF($F561,"*"&amp;J$2&amp;TEXT(ROW($1:$207),"[&gt;1]0;")&amp;"*")),0)</f>
        <v>0</v>
      </c>
      <c r="K561">
        <f t="shared" si="47"/>
        <v>2.125</v>
      </c>
      <c r="L561">
        <f t="shared" si="46"/>
        <v>0</v>
      </c>
      <c r="M561">
        <v>0</v>
      </c>
      <c r="N561">
        <v>0</v>
      </c>
    </row>
    <row r="562" spans="1:14" x14ac:dyDescent="0.2">
      <c r="A562" s="8">
        <v>18</v>
      </c>
      <c r="B562" s="8">
        <v>16</v>
      </c>
      <c r="C562">
        <v>3.87</v>
      </c>
      <c r="D562" t="s">
        <v>65</v>
      </c>
      <c r="E562" s="6" t="s">
        <v>487</v>
      </c>
      <c r="F562" t="s">
        <v>278</v>
      </c>
      <c r="G562">
        <v>667</v>
      </c>
      <c r="H562" s="11" cm="1">
        <f t="array" ref="H562">_xlfn.IFNA(MATCH(1,0/COUNTIF($F562,"*"&amp;H$2&amp;TEXT(ROW($1:$207),"[&gt;1]0;")&amp;"*")),0)</f>
        <v>18</v>
      </c>
      <c r="I562" s="11" cm="1">
        <f t="array" ref="I562">_xlfn.IFNA(MATCH(1,0/COUNTIF($F562,"*"&amp;I$2&amp;TEXT(ROW($1:$207),"[&gt;1]0;")&amp;"*")),0)</f>
        <v>54</v>
      </c>
      <c r="J562" s="11" cm="1">
        <f t="array" ref="J562">_xlfn.IFNA(MATCH(1,0/COUNTIF($F562,"*"&amp;J$2&amp;TEXT(ROW($1:$207),"[&gt;1]0;")&amp;"*")),0)</f>
        <v>9</v>
      </c>
      <c r="K562">
        <f t="shared" si="47"/>
        <v>3</v>
      </c>
      <c r="L562">
        <f t="shared" si="46"/>
        <v>0.5</v>
      </c>
      <c r="M562">
        <v>0</v>
      </c>
      <c r="N562">
        <v>0</v>
      </c>
    </row>
    <row r="563" spans="1:14" x14ac:dyDescent="0.2">
      <c r="A563" s="8">
        <v>18</v>
      </c>
      <c r="B563" s="8">
        <v>17</v>
      </c>
      <c r="C563">
        <v>0.48</v>
      </c>
      <c r="D563" t="s">
        <v>108</v>
      </c>
      <c r="E563" s="6" t="s">
        <v>514</v>
      </c>
      <c r="F563" t="s">
        <v>513</v>
      </c>
      <c r="G563">
        <v>283</v>
      </c>
      <c r="H563" s="11" cm="1">
        <f t="array" ref="H563">_xlfn.IFNA(MATCH(1,0/COUNTIF($F563,"*"&amp;H$2&amp;TEXT(ROW($1:$207),"[&gt;1]0;")&amp;"*")),0)</f>
        <v>20</v>
      </c>
      <c r="I563" s="11" cm="1">
        <f t="array" ref="I563">_xlfn.IFNA(MATCH(1,0/COUNTIF($F563,"*"&amp;I$2&amp;TEXT(ROW($1:$207),"[&gt;1]0;")&amp;"*")),0)</f>
        <v>42</v>
      </c>
      <c r="J563" s="11" cm="1">
        <f t="array" ref="J563">_xlfn.IFNA(MATCH(1,0/COUNTIF($F563,"*"&amp;J$2&amp;TEXT(ROW($1:$207),"[&gt;1]0;")&amp;"*")),0)</f>
        <v>0</v>
      </c>
      <c r="K563">
        <f t="shared" si="47"/>
        <v>2.1</v>
      </c>
      <c r="L563">
        <f t="shared" si="46"/>
        <v>0</v>
      </c>
      <c r="M563">
        <v>0</v>
      </c>
      <c r="N563">
        <v>0</v>
      </c>
    </row>
    <row r="564" spans="1:14" x14ac:dyDescent="0.2">
      <c r="A564" s="8">
        <v>18</v>
      </c>
      <c r="B564" s="8">
        <v>18</v>
      </c>
      <c r="C564">
        <v>4.12</v>
      </c>
      <c r="D564" t="s">
        <v>291</v>
      </c>
      <c r="E564" s="6" t="s">
        <v>552</v>
      </c>
      <c r="F564" t="s">
        <v>279</v>
      </c>
      <c r="G564" s="11">
        <v>579</v>
      </c>
      <c r="H564" s="11" cm="1">
        <f t="array" ref="H564">_xlfn.IFNA(MATCH(1,0/COUNTIF($F564,"*"&amp;H$2&amp;TEXT(ROW($1:$207),"[&gt;1]0;")&amp;"*")),0)</f>
        <v>16</v>
      </c>
      <c r="I564" s="11" cm="1">
        <f t="array" ref="I564">_xlfn.IFNA(MATCH(1,0/COUNTIF($F564,"*"&amp;I$2&amp;TEXT(ROW($1:$207),"[&gt;1]0;")&amp;"*")),0)</f>
        <v>50</v>
      </c>
      <c r="J564">
        <f>H564/G564</f>
        <v>2.7633851468048358E-2</v>
      </c>
      <c r="K564">
        <f>I564/G564</f>
        <v>8.6355785837651119E-2</v>
      </c>
      <c r="L564">
        <f t="shared" si="46"/>
        <v>1.7271157167530224E-3</v>
      </c>
      <c r="M564">
        <v>0</v>
      </c>
      <c r="N564">
        <v>0</v>
      </c>
    </row>
    <row r="565" spans="1:14" x14ac:dyDescent="0.2">
      <c r="A565" s="8">
        <v>18</v>
      </c>
      <c r="B565" s="8">
        <v>19</v>
      </c>
      <c r="C565">
        <v>4.5</v>
      </c>
      <c r="D565" t="s">
        <v>61</v>
      </c>
      <c r="E565" s="6" t="s">
        <v>488</v>
      </c>
      <c r="F565" t="s">
        <v>274</v>
      </c>
      <c r="G565">
        <v>593</v>
      </c>
      <c r="H565" s="11" cm="1">
        <f t="array" ref="H565">_xlfn.IFNA(MATCH(1,0/COUNTIF($F565,"*"&amp;H$2&amp;TEXT(ROW($1:$207),"[&gt;1]0;")&amp;"*")),0)</f>
        <v>16</v>
      </c>
      <c r="I565" s="11" cm="1">
        <f t="array" ref="I565">_xlfn.IFNA(MATCH(1,0/COUNTIF($F565,"*"&amp;I$2&amp;TEXT(ROW($1:$207),"[&gt;1]0;")&amp;"*")),0)</f>
        <v>48</v>
      </c>
      <c r="J565" s="11" cm="1">
        <f t="array" ref="J565">_xlfn.IFNA(MATCH(1,0/COUNTIF($F565,"*"&amp;J$2&amp;TEXT(ROW($1:$207),"[&gt;1]0;")&amp;"*")),0)</f>
        <v>8</v>
      </c>
      <c r="K565">
        <f>I565/H565</f>
        <v>3</v>
      </c>
      <c r="L565">
        <f t="shared" si="46"/>
        <v>0.5</v>
      </c>
      <c r="M565">
        <v>0</v>
      </c>
      <c r="N565">
        <v>0</v>
      </c>
    </row>
    <row r="566" spans="1:14" x14ac:dyDescent="0.2">
      <c r="A566" s="8">
        <v>18</v>
      </c>
      <c r="B566" s="8">
        <v>20</v>
      </c>
      <c r="C566">
        <v>0.5</v>
      </c>
      <c r="D566" t="s">
        <v>305</v>
      </c>
      <c r="E566" s="6" t="s">
        <v>594</v>
      </c>
      <c r="F566" t="s">
        <v>592</v>
      </c>
      <c r="G566" s="11">
        <v>338</v>
      </c>
      <c r="H566" s="11" cm="1">
        <f t="array" ref="H566">_xlfn.IFNA(MATCH(1,0/COUNTIF($F566,"*"&amp;H$2&amp;TEXT(ROW($1:$207),"[&gt;1]0;")&amp;"*")),0)</f>
        <v>18</v>
      </c>
      <c r="I566" s="11" cm="1">
        <f t="array" ref="I566">_xlfn.IFNA(MATCH(1,0/COUNTIF($F566,"*"&amp;I$2&amp;TEXT(ROW($1:$207),"[&gt;1]0;")&amp;"*")),0)</f>
        <v>33</v>
      </c>
      <c r="J566">
        <f>H566/G566</f>
        <v>5.3254437869822487E-2</v>
      </c>
      <c r="K566">
        <f>I566/G566</f>
        <v>9.7633136094674555E-2</v>
      </c>
      <c r="L566">
        <f t="shared" si="46"/>
        <v>2.9585798816568047E-3</v>
      </c>
      <c r="M566">
        <v>0</v>
      </c>
      <c r="N566">
        <v>0</v>
      </c>
    </row>
    <row r="567" spans="1:14" x14ac:dyDescent="0.2">
      <c r="A567" s="8">
        <v>18</v>
      </c>
      <c r="B567" s="8">
        <v>21</v>
      </c>
      <c r="C567">
        <v>5.49</v>
      </c>
      <c r="D567" t="s">
        <v>65</v>
      </c>
      <c r="E567" s="6" t="s">
        <v>487</v>
      </c>
      <c r="F567" t="s">
        <v>278</v>
      </c>
      <c r="G567">
        <v>667</v>
      </c>
      <c r="H567" s="11" cm="1">
        <f t="array" ref="H567">_xlfn.IFNA(MATCH(1,0/COUNTIF($F567,"*"&amp;H$2&amp;TEXT(ROW($1:$207),"[&gt;1]0;")&amp;"*")),0)</f>
        <v>18</v>
      </c>
      <c r="I567" s="11" cm="1">
        <f t="array" ref="I567">_xlfn.IFNA(MATCH(1,0/COUNTIF($F567,"*"&amp;I$2&amp;TEXT(ROW($1:$207),"[&gt;1]0;")&amp;"*")),0)</f>
        <v>54</v>
      </c>
      <c r="J567" s="11" cm="1">
        <f t="array" ref="J567">_xlfn.IFNA(MATCH(1,0/COUNTIF($F567,"*"&amp;J$2&amp;TEXT(ROW($1:$207),"[&gt;1]0;")&amp;"*")),0)</f>
        <v>9</v>
      </c>
      <c r="K567">
        <f>I567/H567</f>
        <v>3</v>
      </c>
      <c r="L567">
        <f t="shared" si="46"/>
        <v>0.5</v>
      </c>
      <c r="M567">
        <v>0</v>
      </c>
      <c r="N567">
        <v>0</v>
      </c>
    </row>
    <row r="568" spans="1:14" x14ac:dyDescent="0.2">
      <c r="A568" s="8">
        <v>18</v>
      </c>
      <c r="B568" s="8">
        <v>22</v>
      </c>
      <c r="C568">
        <v>0.52</v>
      </c>
      <c r="D568" t="s">
        <v>129</v>
      </c>
      <c r="E568" s="6" t="s">
        <v>535</v>
      </c>
      <c r="F568" t="s">
        <v>534</v>
      </c>
      <c r="G568">
        <v>255</v>
      </c>
      <c r="H568" s="11" cm="1">
        <f t="array" ref="H568">_xlfn.IFNA(MATCH(1,0/COUNTIF($F568,"*"&amp;H$2&amp;TEXT(ROW($1:$207),"[&gt;1]0;")&amp;"*")),0)</f>
        <v>16</v>
      </c>
      <c r="I568" s="11" cm="1">
        <f t="array" ref="I568">_xlfn.IFNA(MATCH(1,0/COUNTIF($F568,"*"&amp;I$2&amp;TEXT(ROW($1:$207),"[&gt;1]0;")&amp;"*")),0)</f>
        <v>33</v>
      </c>
      <c r="J568" s="11" cm="1">
        <f t="array" ref="J568">_xlfn.IFNA(MATCH(1,0/COUNTIF($F568,"*"&amp;J$2&amp;TEXT(ROW($1:$207),"[&gt;1]0;")&amp;"*")),0)</f>
        <v>1</v>
      </c>
      <c r="K568">
        <f>I568/H568</f>
        <v>2.0625</v>
      </c>
      <c r="L568">
        <f t="shared" si="46"/>
        <v>6.25E-2</v>
      </c>
      <c r="M568">
        <v>0</v>
      </c>
      <c r="N568">
        <v>0</v>
      </c>
    </row>
    <row r="569" spans="1:14" x14ac:dyDescent="0.2">
      <c r="A569" s="8">
        <v>18</v>
      </c>
      <c r="B569" s="8">
        <v>23</v>
      </c>
      <c r="C569">
        <v>6.72</v>
      </c>
      <c r="D569" t="s">
        <v>65</v>
      </c>
      <c r="E569" s="6" t="s">
        <v>487</v>
      </c>
      <c r="F569" t="s">
        <v>278</v>
      </c>
      <c r="G569">
        <v>667</v>
      </c>
      <c r="H569" s="11" cm="1">
        <f t="array" ref="H569">_xlfn.IFNA(MATCH(1,0/COUNTIF($F569,"*"&amp;H$2&amp;TEXT(ROW($1:$207),"[&gt;1]0;")&amp;"*")),0)</f>
        <v>18</v>
      </c>
      <c r="I569" s="11" cm="1">
        <f t="array" ref="I569">_xlfn.IFNA(MATCH(1,0/COUNTIF($F569,"*"&amp;I$2&amp;TEXT(ROW($1:$207),"[&gt;1]0;")&amp;"*")),0)</f>
        <v>54</v>
      </c>
      <c r="J569" s="11" cm="1">
        <f t="array" ref="J569">_xlfn.IFNA(MATCH(1,0/COUNTIF($F569,"*"&amp;J$2&amp;TEXT(ROW($1:$207),"[&gt;1]0;")&amp;"*")),0)</f>
        <v>9</v>
      </c>
      <c r="K569">
        <f>I569/H569</f>
        <v>3</v>
      </c>
      <c r="L569">
        <f t="shared" si="46"/>
        <v>0.5</v>
      </c>
      <c r="M569">
        <v>0</v>
      </c>
      <c r="N569">
        <v>0</v>
      </c>
    </row>
    <row r="570" spans="1:14" x14ac:dyDescent="0.2">
      <c r="A570" s="8">
        <v>18</v>
      </c>
      <c r="B570" s="8">
        <v>24</v>
      </c>
      <c r="C570">
        <v>4.78</v>
      </c>
      <c r="D570" t="s">
        <v>101</v>
      </c>
      <c r="E570" s="6" t="s">
        <v>555</v>
      </c>
      <c r="F570" t="s">
        <v>554</v>
      </c>
      <c r="G570" s="11">
        <v>253</v>
      </c>
      <c r="H570" s="11" cm="1">
        <f t="array" ref="H570">_xlfn.IFNA(MATCH(1,0/COUNTIF($F570,"*"&amp;H$2&amp;TEXT(ROW($1:$207),"[&gt;1]0;")&amp;"*")),0)</f>
        <v>16</v>
      </c>
      <c r="I570" s="11" cm="1">
        <f t="array" ref="I570">_xlfn.IFNA(MATCH(1,0/COUNTIF($F570,"*"&amp;I$2&amp;TEXT(ROW($1:$207),"[&gt;1]0;")&amp;"*")),0)</f>
        <v>31</v>
      </c>
      <c r="J570">
        <f>H570/G570</f>
        <v>6.3241106719367585E-2</v>
      </c>
      <c r="K570">
        <f>I570/G570</f>
        <v>0.1225296442687747</v>
      </c>
      <c r="L570">
        <f t="shared" si="46"/>
        <v>3.952569169960474E-3</v>
      </c>
      <c r="M570">
        <v>0</v>
      </c>
      <c r="N570">
        <v>0</v>
      </c>
    </row>
    <row r="571" spans="1:14" x14ac:dyDescent="0.2">
      <c r="A571" s="8">
        <v>18</v>
      </c>
      <c r="B571" s="8">
        <v>25</v>
      </c>
      <c r="C571">
        <v>11.83</v>
      </c>
      <c r="D571" t="s">
        <v>65</v>
      </c>
      <c r="E571" s="6" t="s">
        <v>487</v>
      </c>
      <c r="F571" t="s">
        <v>278</v>
      </c>
      <c r="G571">
        <v>667</v>
      </c>
      <c r="H571" s="11" cm="1">
        <f t="array" ref="H571">_xlfn.IFNA(MATCH(1,0/COUNTIF($F571,"*"&amp;H$2&amp;TEXT(ROW($1:$207),"[&gt;1]0;")&amp;"*")),0)</f>
        <v>18</v>
      </c>
      <c r="I571" s="11" cm="1">
        <f t="array" ref="I571">_xlfn.IFNA(MATCH(1,0/COUNTIF($F571,"*"&amp;I$2&amp;TEXT(ROW($1:$207),"[&gt;1]0;")&amp;"*")),0)</f>
        <v>54</v>
      </c>
      <c r="J571" s="11" cm="1">
        <f t="array" ref="J571">_xlfn.IFNA(MATCH(1,0/COUNTIF($F571,"*"&amp;J$2&amp;TEXT(ROW($1:$207),"[&gt;1]0;")&amp;"*")),0)</f>
        <v>9</v>
      </c>
      <c r="K571">
        <f t="shared" ref="K571:K576" si="48">I571/H571</f>
        <v>3</v>
      </c>
      <c r="L571">
        <f t="shared" si="46"/>
        <v>0.5</v>
      </c>
      <c r="M571">
        <v>0</v>
      </c>
      <c r="N571">
        <v>0</v>
      </c>
    </row>
    <row r="572" spans="1:14" x14ac:dyDescent="0.2">
      <c r="A572" s="8">
        <v>18</v>
      </c>
      <c r="B572" s="8">
        <v>26</v>
      </c>
      <c r="C572">
        <v>8.9499999999999993</v>
      </c>
      <c r="D572" t="s">
        <v>65</v>
      </c>
      <c r="E572" s="6" t="s">
        <v>487</v>
      </c>
      <c r="F572" t="s">
        <v>278</v>
      </c>
      <c r="G572">
        <v>667</v>
      </c>
      <c r="H572" s="11" cm="1">
        <f t="array" ref="H572">_xlfn.IFNA(MATCH(1,0/COUNTIF($F572,"*"&amp;H$2&amp;TEXT(ROW($1:$207),"[&gt;1]0;")&amp;"*")),0)</f>
        <v>18</v>
      </c>
      <c r="I572" s="11" cm="1">
        <f t="array" ref="I572">_xlfn.IFNA(MATCH(1,0/COUNTIF($F572,"*"&amp;I$2&amp;TEXT(ROW($1:$207),"[&gt;1]0;")&amp;"*")),0)</f>
        <v>54</v>
      </c>
      <c r="J572" s="11" cm="1">
        <f t="array" ref="J572">_xlfn.IFNA(MATCH(1,0/COUNTIF($F572,"*"&amp;J$2&amp;TEXT(ROW($1:$207),"[&gt;1]0;")&amp;"*")),0)</f>
        <v>9</v>
      </c>
      <c r="K572">
        <f t="shared" si="48"/>
        <v>3</v>
      </c>
      <c r="L572">
        <f t="shared" si="46"/>
        <v>0.5</v>
      </c>
      <c r="M572">
        <v>0</v>
      </c>
      <c r="N572">
        <v>0</v>
      </c>
    </row>
    <row r="573" spans="1:14" x14ac:dyDescent="0.2">
      <c r="A573" s="8">
        <v>18</v>
      </c>
      <c r="B573" s="8">
        <v>27</v>
      </c>
      <c r="C573">
        <v>5.0999999999999996</v>
      </c>
      <c r="D573" t="s">
        <v>65</v>
      </c>
      <c r="E573" s="6" t="s">
        <v>487</v>
      </c>
      <c r="F573" t="s">
        <v>278</v>
      </c>
      <c r="G573">
        <v>667</v>
      </c>
      <c r="H573" s="11" cm="1">
        <f t="array" ref="H573">_xlfn.IFNA(MATCH(1,0/COUNTIF($F573,"*"&amp;H$2&amp;TEXT(ROW($1:$207),"[&gt;1]0;")&amp;"*")),0)</f>
        <v>18</v>
      </c>
      <c r="I573" s="11" cm="1">
        <f t="array" ref="I573">_xlfn.IFNA(MATCH(1,0/COUNTIF($F573,"*"&amp;I$2&amp;TEXT(ROW($1:$207),"[&gt;1]0;")&amp;"*")),0)</f>
        <v>54</v>
      </c>
      <c r="J573" s="11" cm="1">
        <f t="array" ref="J573">_xlfn.IFNA(MATCH(1,0/COUNTIF($F573,"*"&amp;J$2&amp;TEXT(ROW($1:$207),"[&gt;1]0;")&amp;"*")),0)</f>
        <v>9</v>
      </c>
      <c r="K573">
        <f t="shared" si="48"/>
        <v>3</v>
      </c>
      <c r="L573">
        <f t="shared" si="46"/>
        <v>0.5</v>
      </c>
      <c r="M573">
        <v>0</v>
      </c>
      <c r="N573">
        <v>0</v>
      </c>
    </row>
    <row r="574" spans="1:14" x14ac:dyDescent="0.2">
      <c r="A574" s="8">
        <v>18</v>
      </c>
      <c r="B574" s="8">
        <v>28</v>
      </c>
      <c r="C574">
        <v>10.1</v>
      </c>
      <c r="D574" t="s">
        <v>65</v>
      </c>
      <c r="E574" s="6" t="s">
        <v>487</v>
      </c>
      <c r="F574" t="s">
        <v>278</v>
      </c>
      <c r="G574">
        <v>667</v>
      </c>
      <c r="H574" s="11" cm="1">
        <f t="array" ref="H574">_xlfn.IFNA(MATCH(1,0/COUNTIF($F574,"*"&amp;H$2&amp;TEXT(ROW($1:$207),"[&gt;1]0;")&amp;"*")),0)</f>
        <v>18</v>
      </c>
      <c r="I574" s="11" cm="1">
        <f t="array" ref="I574">_xlfn.IFNA(MATCH(1,0/COUNTIF($F574,"*"&amp;I$2&amp;TEXT(ROW($1:$207),"[&gt;1]0;")&amp;"*")),0)</f>
        <v>54</v>
      </c>
      <c r="J574" s="11" cm="1">
        <f t="array" ref="J574">_xlfn.IFNA(MATCH(1,0/COUNTIF($F574,"*"&amp;J$2&amp;TEXT(ROW($1:$207),"[&gt;1]0;")&amp;"*")),0)</f>
        <v>9</v>
      </c>
      <c r="K574">
        <f t="shared" si="48"/>
        <v>3</v>
      </c>
      <c r="L574">
        <f t="shared" si="46"/>
        <v>0.5</v>
      </c>
      <c r="M574">
        <v>0</v>
      </c>
      <c r="N574">
        <v>0</v>
      </c>
    </row>
    <row r="575" spans="1:14" x14ac:dyDescent="0.2">
      <c r="A575" s="8">
        <v>18</v>
      </c>
      <c r="B575" s="8">
        <v>29</v>
      </c>
      <c r="C575">
        <v>9.7100000000000009</v>
      </c>
      <c r="D575" t="s">
        <v>65</v>
      </c>
      <c r="E575" s="6" t="s">
        <v>487</v>
      </c>
      <c r="F575" t="s">
        <v>278</v>
      </c>
      <c r="G575">
        <v>667</v>
      </c>
      <c r="H575" s="11" cm="1">
        <f t="array" ref="H575">_xlfn.IFNA(MATCH(1,0/COUNTIF($F575,"*"&amp;H$2&amp;TEXT(ROW($1:$207),"[&gt;1]0;")&amp;"*")),0)</f>
        <v>18</v>
      </c>
      <c r="I575" s="11" cm="1">
        <f t="array" ref="I575">_xlfn.IFNA(MATCH(1,0/COUNTIF($F575,"*"&amp;I$2&amp;TEXT(ROW($1:$207),"[&gt;1]0;")&amp;"*")),0)</f>
        <v>54</v>
      </c>
      <c r="J575" s="11" cm="1">
        <f t="array" ref="J575">_xlfn.IFNA(MATCH(1,0/COUNTIF($F575,"*"&amp;J$2&amp;TEXT(ROW($1:$207),"[&gt;1]0;")&amp;"*")),0)</f>
        <v>9</v>
      </c>
      <c r="K575">
        <f t="shared" si="48"/>
        <v>3</v>
      </c>
      <c r="L575">
        <f t="shared" si="46"/>
        <v>0.5</v>
      </c>
      <c r="M575">
        <v>0</v>
      </c>
      <c r="N575">
        <v>0</v>
      </c>
    </row>
    <row r="576" spans="1:14" x14ac:dyDescent="0.2">
      <c r="A576" s="8">
        <v>18</v>
      </c>
      <c r="B576" s="8">
        <v>30</v>
      </c>
      <c r="C576">
        <v>9.6</v>
      </c>
      <c r="D576" t="s">
        <v>65</v>
      </c>
      <c r="E576" s="6" t="s">
        <v>487</v>
      </c>
      <c r="F576" t="s">
        <v>278</v>
      </c>
      <c r="G576">
        <v>667</v>
      </c>
      <c r="H576" s="11" cm="1">
        <f t="array" ref="H576">_xlfn.IFNA(MATCH(1,0/COUNTIF($F576,"*"&amp;H$2&amp;TEXT(ROW($1:$207),"[&gt;1]0;")&amp;"*")),0)</f>
        <v>18</v>
      </c>
      <c r="I576" s="11" cm="1">
        <f t="array" ref="I576">_xlfn.IFNA(MATCH(1,0/COUNTIF($F576,"*"&amp;I$2&amp;TEXT(ROW($1:$207),"[&gt;1]0;")&amp;"*")),0)</f>
        <v>54</v>
      </c>
      <c r="J576" s="11" cm="1">
        <f t="array" ref="J576">_xlfn.IFNA(MATCH(1,0/COUNTIF($F576,"*"&amp;J$2&amp;TEXT(ROW($1:$207),"[&gt;1]0;")&amp;"*")),0)</f>
        <v>9</v>
      </c>
      <c r="K576">
        <f t="shared" si="48"/>
        <v>3</v>
      </c>
      <c r="L576">
        <f t="shared" si="46"/>
        <v>0.5</v>
      </c>
      <c r="M576">
        <v>0</v>
      </c>
      <c r="N576">
        <v>0</v>
      </c>
    </row>
    <row r="578" spans="1:14" x14ac:dyDescent="0.2">
      <c r="A578" s="8">
        <v>19</v>
      </c>
      <c r="B578" s="9" t="s">
        <v>12</v>
      </c>
      <c r="C578" t="s">
        <v>13</v>
      </c>
      <c r="D578" t="s">
        <v>67</v>
      </c>
      <c r="E578" s="6" t="s">
        <v>376</v>
      </c>
      <c r="F578" t="s">
        <v>68</v>
      </c>
      <c r="G578" t="s">
        <v>69</v>
      </c>
      <c r="H578" t="s">
        <v>364</v>
      </c>
      <c r="I578" t="s">
        <v>365</v>
      </c>
      <c r="J578" t="s">
        <v>366</v>
      </c>
      <c r="K578" t="s">
        <v>71</v>
      </c>
      <c r="L578" t="s">
        <v>72</v>
      </c>
      <c r="M578" t="s">
        <v>360</v>
      </c>
      <c r="N578" t="s">
        <v>73</v>
      </c>
    </row>
    <row r="579" spans="1:14" x14ac:dyDescent="0.2">
      <c r="A579" s="8">
        <v>19</v>
      </c>
      <c r="B579" s="8">
        <v>1</v>
      </c>
      <c r="C579">
        <v>0.99</v>
      </c>
      <c r="D579" t="s">
        <v>110</v>
      </c>
      <c r="E579" s="6" t="s">
        <v>498</v>
      </c>
      <c r="F579" t="s">
        <v>497</v>
      </c>
      <c r="G579">
        <v>142</v>
      </c>
      <c r="H579" s="11" cm="1">
        <f t="array" ref="H579">_xlfn.IFNA(MATCH(1,0/COUNTIF($F579,"*"&amp;H$2&amp;TEXT(ROW($1:$207),"[&gt;1]0;")&amp;"*")),0)</f>
        <v>10</v>
      </c>
      <c r="I579" s="11" cm="1">
        <f t="array" ref="I579">_xlfn.IFNA(MATCH(1,0/COUNTIF($F579,"*"&amp;I$2&amp;TEXT(ROW($1:$207),"[&gt;1]0;")&amp;"*")),0)</f>
        <v>22</v>
      </c>
      <c r="J579" s="11" cm="1">
        <f t="array" ref="J579">_xlfn.IFNA(MATCH(1,0/COUNTIF($F579,"*"&amp;J$2&amp;TEXT(ROW($1:$207),"[&gt;1]0;")&amp;"*")),0)</f>
        <v>0</v>
      </c>
      <c r="K579">
        <f t="shared" ref="K579:K593" si="49">I579/H579</f>
        <v>2.2000000000000002</v>
      </c>
      <c r="L579">
        <f t="shared" ref="L579:L608" si="50">J579/H579</f>
        <v>0</v>
      </c>
      <c r="M579">
        <v>0</v>
      </c>
      <c r="N579">
        <v>0</v>
      </c>
    </row>
    <row r="580" spans="1:14" x14ac:dyDescent="0.2">
      <c r="A580" s="8">
        <v>19</v>
      </c>
      <c r="B580" s="8">
        <v>2</v>
      </c>
      <c r="C580">
        <v>0.61</v>
      </c>
      <c r="D580" t="s">
        <v>54</v>
      </c>
      <c r="E580" s="6" t="s">
        <v>411</v>
      </c>
      <c r="F580" t="s">
        <v>265</v>
      </c>
      <c r="G580">
        <v>168</v>
      </c>
      <c r="H580" s="11" cm="1">
        <f t="array" ref="H580">_xlfn.IFNA(MATCH(1,0/COUNTIF($F580,"*"&amp;H$2&amp;TEXT(ROW($1:$207),"[&gt;1]0;")&amp;"*")),0)</f>
        <v>12</v>
      </c>
      <c r="I580" s="11" cm="1">
        <f t="array" ref="I580">_xlfn.IFNA(MATCH(1,0/COUNTIF($F580,"*"&amp;I$2&amp;TEXT(ROW($1:$207),"[&gt;1]0;")&amp;"*")),0)</f>
        <v>24</v>
      </c>
      <c r="J580" s="11" cm="1">
        <f t="array" ref="J580">_xlfn.IFNA(MATCH(1,0/COUNTIF($F580,"*"&amp;J$2&amp;TEXT(ROW($1:$207),"[&gt;1]0;")&amp;"*")),0)</f>
        <v>0</v>
      </c>
      <c r="K580">
        <f t="shared" si="49"/>
        <v>2</v>
      </c>
      <c r="L580">
        <f t="shared" si="50"/>
        <v>0</v>
      </c>
      <c r="M580">
        <v>0</v>
      </c>
      <c r="N580">
        <v>0</v>
      </c>
    </row>
    <row r="581" spans="1:14" x14ac:dyDescent="0.2">
      <c r="A581" s="8">
        <v>19</v>
      </c>
      <c r="B581" s="8">
        <v>3</v>
      </c>
      <c r="C581">
        <v>0.63</v>
      </c>
      <c r="D581" t="s">
        <v>54</v>
      </c>
      <c r="E581" s="6" t="s">
        <v>411</v>
      </c>
      <c r="F581" t="s">
        <v>265</v>
      </c>
      <c r="G581">
        <v>168</v>
      </c>
      <c r="H581" s="11" cm="1">
        <f t="array" ref="H581">_xlfn.IFNA(MATCH(1,0/COUNTIF($F581,"*"&amp;H$2&amp;TEXT(ROW($1:$207),"[&gt;1]0;")&amp;"*")),0)</f>
        <v>12</v>
      </c>
      <c r="I581" s="11" cm="1">
        <f t="array" ref="I581">_xlfn.IFNA(MATCH(1,0/COUNTIF($F581,"*"&amp;I$2&amp;TEXT(ROW($1:$207),"[&gt;1]0;")&amp;"*")),0)</f>
        <v>24</v>
      </c>
      <c r="J581" s="11" cm="1">
        <f t="array" ref="J581">_xlfn.IFNA(MATCH(1,0/COUNTIF($F581,"*"&amp;J$2&amp;TEXT(ROW($1:$207),"[&gt;1]0;")&amp;"*")),0)</f>
        <v>0</v>
      </c>
      <c r="K581">
        <f t="shared" si="49"/>
        <v>2</v>
      </c>
      <c r="L581">
        <f t="shared" si="50"/>
        <v>0</v>
      </c>
      <c r="M581">
        <v>0</v>
      </c>
      <c r="N581">
        <v>0</v>
      </c>
    </row>
    <row r="582" spans="1:14" x14ac:dyDescent="0.2">
      <c r="A582" s="8">
        <v>19</v>
      </c>
      <c r="B582" s="8">
        <v>4</v>
      </c>
      <c r="C582">
        <v>2.15</v>
      </c>
      <c r="D582" t="s">
        <v>14</v>
      </c>
      <c r="E582" s="6" t="s">
        <v>507</v>
      </c>
      <c r="F582" t="s">
        <v>260</v>
      </c>
      <c r="G582">
        <v>170</v>
      </c>
      <c r="H582" s="11" cm="1">
        <f t="array" ref="H582">_xlfn.IFNA(MATCH(1,0/COUNTIF($F582,"*"&amp;H$2&amp;TEXT(ROW($1:$207),"[&gt;1]0;")&amp;"*")),0)</f>
        <v>12</v>
      </c>
      <c r="I582" s="11" cm="1">
        <f t="array" ref="I582">_xlfn.IFNA(MATCH(1,0/COUNTIF($F582,"*"&amp;I$2&amp;TEXT(ROW($1:$207),"[&gt;1]0;")&amp;"*")),0)</f>
        <v>26</v>
      </c>
      <c r="J582" s="11" cm="1">
        <f t="array" ref="J582">_xlfn.IFNA(MATCH(1,0/COUNTIF($F582,"*"&amp;J$2&amp;TEXT(ROW($1:$207),"[&gt;1]0;")&amp;"*")),0)</f>
        <v>0</v>
      </c>
      <c r="K582">
        <f t="shared" si="49"/>
        <v>2.1666666666666665</v>
      </c>
      <c r="L582">
        <f t="shared" si="50"/>
        <v>0</v>
      </c>
      <c r="M582">
        <v>0</v>
      </c>
      <c r="N582">
        <v>0</v>
      </c>
    </row>
    <row r="583" spans="1:14" x14ac:dyDescent="0.2">
      <c r="A583" s="8">
        <v>19</v>
      </c>
      <c r="B583" s="8">
        <v>5</v>
      </c>
      <c r="C583">
        <v>1.33</v>
      </c>
      <c r="D583" t="s">
        <v>51</v>
      </c>
      <c r="E583" s="6" t="s">
        <v>472</v>
      </c>
      <c r="F583" t="s">
        <v>261</v>
      </c>
      <c r="G583">
        <v>190</v>
      </c>
      <c r="H583" s="11" cm="1">
        <f t="array" ref="H583">_xlfn.IFNA(MATCH(1,0/COUNTIF($F583,"*"&amp;H$2&amp;TEXT(ROW($1:$207),"[&gt;1]0;")&amp;"*")),0)</f>
        <v>14</v>
      </c>
      <c r="I583" s="11" cm="1">
        <f t="array" ref="I583">_xlfn.IFNA(MATCH(1,0/COUNTIF($F583,"*"&amp;I$2&amp;TEXT(ROW($1:$207),"[&gt;1]0;")&amp;"*")),0)</f>
        <v>22</v>
      </c>
      <c r="J583" s="11" cm="1">
        <f t="array" ref="J583">_xlfn.IFNA(MATCH(1,0/COUNTIF($F583,"*"&amp;J$2&amp;TEXT(ROW($1:$207),"[&gt;1]0;")&amp;"*")),0)</f>
        <v>0</v>
      </c>
      <c r="K583">
        <f t="shared" si="49"/>
        <v>1.5714285714285714</v>
      </c>
      <c r="L583">
        <f t="shared" si="50"/>
        <v>0</v>
      </c>
      <c r="M583">
        <v>0</v>
      </c>
      <c r="N583">
        <v>1</v>
      </c>
    </row>
    <row r="584" spans="1:14" x14ac:dyDescent="0.2">
      <c r="A584" s="8">
        <v>19</v>
      </c>
      <c r="B584" s="8">
        <v>6</v>
      </c>
      <c r="C584">
        <v>1.26</v>
      </c>
      <c r="D584" t="s">
        <v>20</v>
      </c>
      <c r="E584" s="6" t="s">
        <v>432</v>
      </c>
      <c r="F584" t="s">
        <v>263</v>
      </c>
      <c r="G584">
        <v>164</v>
      </c>
      <c r="H584" s="11" cm="1">
        <f t="array" ref="H584">_xlfn.IFNA(MATCH(1,0/COUNTIF($F584,"*"&amp;H$2&amp;TEXT(ROW($1:$207),"[&gt;1]0;")&amp;"*")),0)</f>
        <v>10</v>
      </c>
      <c r="I584" s="11" cm="1">
        <f t="array" ref="I584">_xlfn.IFNA(MATCH(1,0/COUNTIF($F584,"*"&amp;I$2&amp;TEXT(ROW($1:$207),"[&gt;1]0;")&amp;"*")),0)</f>
        <v>12</v>
      </c>
      <c r="J584" s="11" cm="1">
        <f t="array" ref="J584">_xlfn.IFNA(MATCH(1,0/COUNTIF($F584,"*"&amp;J$2&amp;TEXT(ROW($1:$207),"[&gt;1]0;")&amp;"*")),0)</f>
        <v>2</v>
      </c>
      <c r="K584">
        <f t="shared" si="49"/>
        <v>1.2</v>
      </c>
      <c r="L584">
        <f t="shared" si="50"/>
        <v>0.2</v>
      </c>
      <c r="M584">
        <v>0</v>
      </c>
      <c r="N584">
        <v>1</v>
      </c>
    </row>
    <row r="585" spans="1:14" x14ac:dyDescent="0.2">
      <c r="A585" s="8">
        <v>19</v>
      </c>
      <c r="B585" s="8">
        <v>7</v>
      </c>
      <c r="C585">
        <v>1</v>
      </c>
      <c r="D585" t="s">
        <v>32</v>
      </c>
      <c r="E585" s="13" t="s">
        <v>388</v>
      </c>
      <c r="F585" t="s">
        <v>374</v>
      </c>
      <c r="G585">
        <v>200</v>
      </c>
      <c r="H585" s="11" cm="1">
        <f t="array" ref="H585">_xlfn.IFNA(MATCH(1,0/COUNTIF($F585,"*"&amp;H$2&amp;TEXT(ROW($1:$207),"[&gt;1]0;")&amp;"*")),0)</f>
        <v>13</v>
      </c>
      <c r="I585" s="11" cm="1">
        <f t="array" ref="I585">_xlfn.IFNA(MATCH(1,0/COUNTIF($F585,"*"&amp;I$2&amp;TEXT(ROW($1:$207),"[&gt;1]0;")&amp;"*")),0)</f>
        <v>28</v>
      </c>
      <c r="J585" s="11" cm="1">
        <f t="array" ref="J585">_xlfn.IFNA(MATCH(1,0/COUNTIF($F585,"*"&amp;J$2&amp;TEXT(ROW($1:$207),"[&gt;1]0;")&amp;"*")),0)</f>
        <v>1</v>
      </c>
      <c r="K585">
        <f t="shared" si="49"/>
        <v>2.1538461538461537</v>
      </c>
      <c r="L585">
        <f t="shared" si="50"/>
        <v>7.6923076923076927E-2</v>
      </c>
      <c r="M585">
        <v>0</v>
      </c>
      <c r="N585">
        <v>0</v>
      </c>
    </row>
    <row r="586" spans="1:14" x14ac:dyDescent="0.2">
      <c r="A586" s="8">
        <v>19</v>
      </c>
      <c r="B586" s="8">
        <v>8</v>
      </c>
      <c r="C586">
        <v>1.22</v>
      </c>
      <c r="D586" t="s">
        <v>54</v>
      </c>
      <c r="E586" s="6" t="s">
        <v>411</v>
      </c>
      <c r="F586" t="s">
        <v>265</v>
      </c>
      <c r="G586">
        <v>168</v>
      </c>
      <c r="H586" s="11" cm="1">
        <f t="array" ref="H586">_xlfn.IFNA(MATCH(1,0/COUNTIF($F586,"*"&amp;H$2&amp;TEXT(ROW($1:$207),"[&gt;1]0;")&amp;"*")),0)</f>
        <v>12</v>
      </c>
      <c r="I586" s="11" cm="1">
        <f t="array" ref="I586">_xlfn.IFNA(MATCH(1,0/COUNTIF($F586,"*"&amp;I$2&amp;TEXT(ROW($1:$207),"[&gt;1]0;")&amp;"*")),0)</f>
        <v>24</v>
      </c>
      <c r="J586" s="11" cm="1">
        <f t="array" ref="J586">_xlfn.IFNA(MATCH(1,0/COUNTIF($F586,"*"&amp;J$2&amp;TEXT(ROW($1:$207),"[&gt;1]0;")&amp;"*")),0)</f>
        <v>0</v>
      </c>
      <c r="K586">
        <f t="shared" si="49"/>
        <v>2</v>
      </c>
      <c r="L586">
        <f t="shared" si="50"/>
        <v>0</v>
      </c>
      <c r="M586">
        <v>0</v>
      </c>
      <c r="N586">
        <v>0</v>
      </c>
    </row>
    <row r="587" spans="1:14" x14ac:dyDescent="0.2">
      <c r="A587" s="8">
        <v>19</v>
      </c>
      <c r="B587" s="8">
        <v>9</v>
      </c>
      <c r="C587">
        <v>0.86</v>
      </c>
      <c r="D587" t="s">
        <v>54</v>
      </c>
      <c r="E587" s="6" t="s">
        <v>411</v>
      </c>
      <c r="F587" t="s">
        <v>265</v>
      </c>
      <c r="G587">
        <v>168</v>
      </c>
      <c r="H587" s="11" cm="1">
        <f t="array" ref="H587">_xlfn.IFNA(MATCH(1,0/COUNTIF($F587,"*"&amp;H$2&amp;TEXT(ROW($1:$207),"[&gt;1]0;")&amp;"*")),0)</f>
        <v>12</v>
      </c>
      <c r="I587" s="11" cm="1">
        <f t="array" ref="I587">_xlfn.IFNA(MATCH(1,0/COUNTIF($F587,"*"&amp;I$2&amp;TEXT(ROW($1:$207),"[&gt;1]0;")&amp;"*")),0)</f>
        <v>24</v>
      </c>
      <c r="J587" s="11" cm="1">
        <f t="array" ref="J587">_xlfn.IFNA(MATCH(1,0/COUNTIF($F587,"*"&amp;J$2&amp;TEXT(ROW($1:$207),"[&gt;1]0;")&amp;"*")),0)</f>
        <v>0</v>
      </c>
      <c r="K587">
        <f t="shared" si="49"/>
        <v>2</v>
      </c>
      <c r="L587">
        <f t="shared" si="50"/>
        <v>0</v>
      </c>
      <c r="M587">
        <v>0</v>
      </c>
      <c r="N587">
        <v>0</v>
      </c>
    </row>
    <row r="588" spans="1:14" x14ac:dyDescent="0.2">
      <c r="A588" s="8">
        <v>19</v>
      </c>
      <c r="B588" s="8">
        <v>10</v>
      </c>
      <c r="C588">
        <v>2.2599999999999998</v>
      </c>
      <c r="D588" t="s">
        <v>25</v>
      </c>
      <c r="E588" s="6" t="s">
        <v>536</v>
      </c>
      <c r="F588" t="s">
        <v>266</v>
      </c>
      <c r="G588">
        <v>226</v>
      </c>
      <c r="H588" s="11" cm="1">
        <f t="array" ref="H588">_xlfn.IFNA(MATCH(1,0/COUNTIF($F588,"*"&amp;H$2&amp;TEXT(ROW($1:$207),"[&gt;1]0;")&amp;"*")),0)</f>
        <v>16</v>
      </c>
      <c r="I588" s="11" cm="1">
        <f t="array" ref="I588">_xlfn.IFNA(MATCH(1,0/COUNTIF($F588,"*"&amp;I$2&amp;TEXT(ROW($1:$207),"[&gt;1]0;")&amp;"*")),0)</f>
        <v>34</v>
      </c>
      <c r="J588" s="11" cm="1">
        <f t="array" ref="J588">_xlfn.IFNA(MATCH(1,0/COUNTIF($F588,"*"&amp;J$2&amp;TEXT(ROW($1:$207),"[&gt;1]0;")&amp;"*")),0)</f>
        <v>0</v>
      </c>
      <c r="K588">
        <f t="shared" si="49"/>
        <v>2.125</v>
      </c>
      <c r="L588">
        <f t="shared" si="50"/>
        <v>0</v>
      </c>
      <c r="M588">
        <v>0</v>
      </c>
      <c r="N588">
        <v>0</v>
      </c>
    </row>
    <row r="589" spans="1:14" x14ac:dyDescent="0.2">
      <c r="A589" s="8">
        <v>19</v>
      </c>
      <c r="B589" s="8">
        <v>11</v>
      </c>
      <c r="C589">
        <v>2.2000000000000002</v>
      </c>
      <c r="D589" t="s">
        <v>55</v>
      </c>
      <c r="E589" s="6" t="s">
        <v>478</v>
      </c>
      <c r="F589" t="s">
        <v>267</v>
      </c>
      <c r="G589">
        <v>519</v>
      </c>
      <c r="H589" s="11" cm="1">
        <f t="array" ref="H589">_xlfn.IFNA(MATCH(1,0/COUNTIF($F589,"*"&amp;H$2&amp;TEXT(ROW($1:$207),"[&gt;1]0;")&amp;"*")),0)</f>
        <v>14</v>
      </c>
      <c r="I589" s="11" cm="1">
        <f t="array" ref="I589">_xlfn.IFNA(MATCH(1,0/COUNTIF($F589,"*"&amp;I$2&amp;TEXT(ROW($1:$207),"[&gt;1]0;")&amp;"*")),0)</f>
        <v>42</v>
      </c>
      <c r="J589" s="11" cm="1">
        <f t="array" ref="J589">_xlfn.IFNA(MATCH(1,0/COUNTIF($F589,"*"&amp;J$2&amp;TEXT(ROW($1:$207),"[&gt;1]0;")&amp;"*")),0)</f>
        <v>7</v>
      </c>
      <c r="K589">
        <f t="shared" si="49"/>
        <v>3</v>
      </c>
      <c r="L589">
        <f t="shared" si="50"/>
        <v>0.5</v>
      </c>
      <c r="M589">
        <v>0</v>
      </c>
      <c r="N589">
        <v>0</v>
      </c>
    </row>
    <row r="590" spans="1:14" x14ac:dyDescent="0.2">
      <c r="A590" s="8">
        <v>19</v>
      </c>
      <c r="B590" s="8">
        <v>12</v>
      </c>
      <c r="C590">
        <v>1.46</v>
      </c>
      <c r="D590" t="s">
        <v>31</v>
      </c>
      <c r="E590" s="6" t="s">
        <v>418</v>
      </c>
      <c r="F590" t="s">
        <v>269</v>
      </c>
      <c r="G590">
        <v>206</v>
      </c>
      <c r="H590" s="11" cm="1">
        <f t="array" ref="H590">_xlfn.IFNA(MATCH(1,0/COUNTIF($F590,"*"&amp;H$2&amp;TEXT(ROW($1:$207),"[&gt;1]0;")&amp;"*")),0)</f>
        <v>14</v>
      </c>
      <c r="I590" s="11" cm="1">
        <f t="array" ref="I590">_xlfn.IFNA(MATCH(1,0/COUNTIF($F590,"*"&amp;I$2&amp;TEXT(ROW($1:$207),"[&gt;1]0;")&amp;"*")),0)</f>
        <v>22</v>
      </c>
      <c r="J590" s="11" cm="1">
        <f t="array" ref="J590">_xlfn.IFNA(MATCH(1,0/COUNTIF($F590,"*"&amp;J$2&amp;TEXT(ROW($1:$207),"[&gt;1]0;")&amp;"*")),0)</f>
        <v>1</v>
      </c>
      <c r="K590">
        <f t="shared" si="49"/>
        <v>1.5714285714285714</v>
      </c>
      <c r="L590">
        <f t="shared" si="50"/>
        <v>7.1428571428571425E-2</v>
      </c>
      <c r="M590">
        <v>0</v>
      </c>
      <c r="N590">
        <v>1</v>
      </c>
    </row>
    <row r="591" spans="1:14" x14ac:dyDescent="0.2">
      <c r="A591" s="8">
        <v>19</v>
      </c>
      <c r="B591" s="8">
        <v>13</v>
      </c>
      <c r="C591">
        <v>0.78</v>
      </c>
      <c r="D591" t="s">
        <v>32</v>
      </c>
      <c r="E591" s="13" t="s">
        <v>388</v>
      </c>
      <c r="F591" t="s">
        <v>374</v>
      </c>
      <c r="G591">
        <v>200</v>
      </c>
      <c r="H591" s="11" cm="1">
        <f t="array" ref="H591">_xlfn.IFNA(MATCH(1,0/COUNTIF($F591,"*"&amp;H$2&amp;TEXT(ROW($1:$207),"[&gt;1]0;")&amp;"*")),0)</f>
        <v>13</v>
      </c>
      <c r="I591" s="11" cm="1">
        <f t="array" ref="I591">_xlfn.IFNA(MATCH(1,0/COUNTIF($F591,"*"&amp;I$2&amp;TEXT(ROW($1:$207),"[&gt;1]0;")&amp;"*")),0)</f>
        <v>28</v>
      </c>
      <c r="J591" s="11" cm="1">
        <f t="array" ref="J591">_xlfn.IFNA(MATCH(1,0/COUNTIF($F591,"*"&amp;J$2&amp;TEXT(ROW($1:$207),"[&gt;1]0;")&amp;"*")),0)</f>
        <v>1</v>
      </c>
      <c r="K591">
        <f t="shared" si="49"/>
        <v>2.1538461538461537</v>
      </c>
      <c r="L591">
        <f t="shared" si="50"/>
        <v>7.6923076923076927E-2</v>
      </c>
      <c r="M591">
        <v>0</v>
      </c>
      <c r="N591">
        <v>0</v>
      </c>
    </row>
    <row r="592" spans="1:14" x14ac:dyDescent="0.2">
      <c r="A592" s="8">
        <v>19</v>
      </c>
      <c r="B592" s="8">
        <v>14</v>
      </c>
      <c r="C592">
        <v>0.97</v>
      </c>
      <c r="D592" t="s">
        <v>59</v>
      </c>
      <c r="E592" s="13" t="s">
        <v>390</v>
      </c>
      <c r="F592" t="s">
        <v>272</v>
      </c>
      <c r="G592">
        <v>242</v>
      </c>
      <c r="H592" s="11" cm="1">
        <f t="array" ref="H592">_xlfn.IFNA(MATCH(1,0/COUNTIF($F592,"*"&amp;H$2&amp;TEXT(ROW($1:$207),"[&gt;1]0;")&amp;"*")),0)</f>
        <v>16</v>
      </c>
      <c r="I592" s="11" cm="1">
        <f t="array" ref="I592">_xlfn.IFNA(MATCH(1,0/COUNTIF($F592,"*"&amp;I$2&amp;TEXT(ROW($1:$207),"[&gt;1]0;")&amp;"*")),0)</f>
        <v>34</v>
      </c>
      <c r="J592" s="11" cm="1">
        <f t="array" ref="J592">_xlfn.IFNA(MATCH(1,0/COUNTIF($F592,"*"&amp;J$2&amp;TEXT(ROW($1:$207),"[&gt;1]0;")&amp;"*")),0)</f>
        <v>1</v>
      </c>
      <c r="K592">
        <f t="shared" si="49"/>
        <v>2.125</v>
      </c>
      <c r="L592">
        <f t="shared" si="50"/>
        <v>6.25E-2</v>
      </c>
      <c r="M592">
        <v>0</v>
      </c>
      <c r="N592">
        <v>0</v>
      </c>
    </row>
    <row r="593" spans="1:14" x14ac:dyDescent="0.2">
      <c r="A593" s="8">
        <v>19</v>
      </c>
      <c r="B593" s="8">
        <v>15</v>
      </c>
      <c r="C593">
        <v>0.66</v>
      </c>
      <c r="D593" t="s">
        <v>59</v>
      </c>
      <c r="E593" s="13" t="s">
        <v>390</v>
      </c>
      <c r="F593" t="s">
        <v>272</v>
      </c>
      <c r="G593">
        <v>242</v>
      </c>
      <c r="H593" s="11" cm="1">
        <f t="array" ref="H593">_xlfn.IFNA(MATCH(1,0/COUNTIF($F593,"*"&amp;H$2&amp;TEXT(ROW($1:$207),"[&gt;1]0;")&amp;"*")),0)</f>
        <v>16</v>
      </c>
      <c r="I593" s="11" cm="1">
        <f t="array" ref="I593">_xlfn.IFNA(MATCH(1,0/COUNTIF($F593,"*"&amp;I$2&amp;TEXT(ROW($1:$207),"[&gt;1]0;")&amp;"*")),0)</f>
        <v>34</v>
      </c>
      <c r="J593" s="11" cm="1">
        <f t="array" ref="J593">_xlfn.IFNA(MATCH(1,0/COUNTIF($F593,"*"&amp;J$2&amp;TEXT(ROW($1:$207),"[&gt;1]0;")&amp;"*")),0)</f>
        <v>1</v>
      </c>
      <c r="K593">
        <f t="shared" si="49"/>
        <v>2.125</v>
      </c>
      <c r="L593">
        <f t="shared" si="50"/>
        <v>6.25E-2</v>
      </c>
      <c r="M593">
        <v>0</v>
      </c>
      <c r="N593">
        <v>0</v>
      </c>
    </row>
    <row r="594" spans="1:14" x14ac:dyDescent="0.2">
      <c r="A594" s="8">
        <v>19</v>
      </c>
      <c r="B594" s="8">
        <v>16</v>
      </c>
      <c r="C594">
        <v>0.87</v>
      </c>
      <c r="D594" t="s">
        <v>37</v>
      </c>
      <c r="E594" s="6" t="s">
        <v>586</v>
      </c>
      <c r="F594" t="s">
        <v>273</v>
      </c>
      <c r="G594" s="11">
        <v>198</v>
      </c>
      <c r="H594" s="11" cm="1">
        <f t="array" ref="H594">_xlfn.IFNA(MATCH(1,0/COUNTIF($F594,"*"&amp;H$2&amp;TEXT(ROW($1:$207),"[&gt;1]0;")&amp;"*")),0)</f>
        <v>14</v>
      </c>
      <c r="I594" s="11" cm="1">
        <f t="array" ref="I594">_xlfn.IFNA(MATCH(1,0/COUNTIF($F594,"*"&amp;I$2&amp;TEXT(ROW($1:$207),"[&gt;1]0;")&amp;"*")),0)</f>
        <v>30</v>
      </c>
      <c r="J594">
        <f>H594/G594</f>
        <v>7.0707070707070704E-2</v>
      </c>
      <c r="K594">
        <f>I594/G594</f>
        <v>0.15151515151515152</v>
      </c>
      <c r="L594">
        <f t="shared" si="50"/>
        <v>5.0505050505050501E-3</v>
      </c>
      <c r="M594">
        <v>0</v>
      </c>
      <c r="N594">
        <v>0</v>
      </c>
    </row>
    <row r="595" spans="1:14" x14ac:dyDescent="0.2">
      <c r="A595" s="8">
        <v>19</v>
      </c>
      <c r="B595" s="8">
        <v>17</v>
      </c>
      <c r="C595">
        <v>3.77</v>
      </c>
      <c r="D595" t="s">
        <v>61</v>
      </c>
      <c r="E595" s="6" t="s">
        <v>488</v>
      </c>
      <c r="F595" t="s">
        <v>274</v>
      </c>
      <c r="G595">
        <v>593</v>
      </c>
      <c r="H595" s="11" cm="1">
        <f t="array" ref="H595">_xlfn.IFNA(MATCH(1,0/COUNTIF($F595,"*"&amp;H$2&amp;TEXT(ROW($1:$207),"[&gt;1]0;")&amp;"*")),0)</f>
        <v>16</v>
      </c>
      <c r="I595" s="11" cm="1">
        <f t="array" ref="I595">_xlfn.IFNA(MATCH(1,0/COUNTIF($F595,"*"&amp;I$2&amp;TEXT(ROW($1:$207),"[&gt;1]0;")&amp;"*")),0)</f>
        <v>48</v>
      </c>
      <c r="J595" s="11" cm="1">
        <f t="array" ref="J595">_xlfn.IFNA(MATCH(1,0/COUNTIF($F595,"*"&amp;J$2&amp;TEXT(ROW($1:$207),"[&gt;1]0;")&amp;"*")),0)</f>
        <v>8</v>
      </c>
      <c r="K595">
        <f>I595/H595</f>
        <v>3</v>
      </c>
      <c r="L595">
        <f t="shared" si="50"/>
        <v>0.5</v>
      </c>
      <c r="M595">
        <v>0</v>
      </c>
      <c r="N595">
        <v>0</v>
      </c>
    </row>
    <row r="596" spans="1:14" x14ac:dyDescent="0.2">
      <c r="A596" s="8">
        <v>19</v>
      </c>
      <c r="B596" s="8">
        <v>18</v>
      </c>
      <c r="C596">
        <v>0.97</v>
      </c>
      <c r="D596" t="s">
        <v>282</v>
      </c>
      <c r="E596" s="13" t="s">
        <v>391</v>
      </c>
      <c r="F596" t="s">
        <v>392</v>
      </c>
      <c r="G596">
        <v>242</v>
      </c>
      <c r="H596" s="11" cm="1">
        <f t="array" ref="H596">_xlfn.IFNA(MATCH(1,0/COUNTIF($F596,"*"&amp;H$2&amp;TEXT(ROW($1:$207),"[&gt;1]0;")&amp;"*")),0)</f>
        <v>18</v>
      </c>
      <c r="I596" s="11" cm="1">
        <f t="array" ref="I596">_xlfn.IFNA(MATCH(1,0/COUNTIF($F596,"*"&amp;I$2&amp;TEXT(ROW($1:$207),"[&gt;1]0;")&amp;"*")),0)</f>
        <v>38</v>
      </c>
      <c r="J596" s="11" cm="1">
        <f t="array" ref="J596">_xlfn.IFNA(MATCH(1,0/COUNTIF($F596,"*"&amp;J$2&amp;TEXT(ROW($1:$207),"[&gt;1]0;")&amp;"*")),0)</f>
        <v>1</v>
      </c>
      <c r="K596">
        <f>I596/H596</f>
        <v>2.1111111111111112</v>
      </c>
      <c r="L596">
        <f t="shared" si="50"/>
        <v>5.5555555555555552E-2</v>
      </c>
      <c r="M596">
        <v>0</v>
      </c>
      <c r="N596">
        <v>0</v>
      </c>
    </row>
    <row r="597" spans="1:14" x14ac:dyDescent="0.2">
      <c r="A597" s="8">
        <v>19</v>
      </c>
      <c r="B597" s="8">
        <v>19</v>
      </c>
      <c r="C597">
        <v>4.5199999999999996</v>
      </c>
      <c r="D597" t="s">
        <v>65</v>
      </c>
      <c r="E597" s="6" t="s">
        <v>487</v>
      </c>
      <c r="F597" t="s">
        <v>278</v>
      </c>
      <c r="G597">
        <v>667</v>
      </c>
      <c r="H597" s="11" cm="1">
        <f t="array" ref="H597">_xlfn.IFNA(MATCH(1,0/COUNTIF($F597,"*"&amp;H$2&amp;TEXT(ROW($1:$207),"[&gt;1]0;")&amp;"*")),0)</f>
        <v>18</v>
      </c>
      <c r="I597" s="11" cm="1">
        <f t="array" ref="I597">_xlfn.IFNA(MATCH(1,0/COUNTIF($F597,"*"&amp;I$2&amp;TEXT(ROW($1:$207),"[&gt;1]0;")&amp;"*")),0)</f>
        <v>54</v>
      </c>
      <c r="J597" s="11" cm="1">
        <f t="array" ref="J597">_xlfn.IFNA(MATCH(1,0/COUNTIF($F597,"*"&amp;J$2&amp;TEXT(ROW($1:$207),"[&gt;1]0;")&amp;"*")),0)</f>
        <v>9</v>
      </c>
      <c r="K597">
        <f>I597/H597</f>
        <v>3</v>
      </c>
      <c r="L597">
        <f t="shared" si="50"/>
        <v>0.5</v>
      </c>
      <c r="M597">
        <v>0</v>
      </c>
      <c r="N597">
        <v>0</v>
      </c>
    </row>
    <row r="598" spans="1:14" x14ac:dyDescent="0.2">
      <c r="A598" s="8">
        <v>19</v>
      </c>
      <c r="B598" s="8">
        <v>20</v>
      </c>
      <c r="C598">
        <v>4.38</v>
      </c>
      <c r="D598" t="s">
        <v>291</v>
      </c>
      <c r="E598" s="6" t="s">
        <v>552</v>
      </c>
      <c r="F598" t="s">
        <v>279</v>
      </c>
      <c r="G598" s="11">
        <v>579</v>
      </c>
      <c r="H598" s="11" cm="1">
        <f t="array" ref="H598">_xlfn.IFNA(MATCH(1,0/COUNTIF($F598,"*"&amp;H$2&amp;TEXT(ROW($1:$207),"[&gt;1]0;")&amp;"*")),0)</f>
        <v>16</v>
      </c>
      <c r="I598" s="11" cm="1">
        <f t="array" ref="I598">_xlfn.IFNA(MATCH(1,0/COUNTIF($F598,"*"&amp;I$2&amp;TEXT(ROW($1:$207),"[&gt;1]0;")&amp;"*")),0)</f>
        <v>50</v>
      </c>
      <c r="J598">
        <f>H598/G598</f>
        <v>2.7633851468048358E-2</v>
      </c>
      <c r="K598">
        <f>I598/G598</f>
        <v>8.6355785837651119E-2</v>
      </c>
      <c r="L598">
        <f t="shared" si="50"/>
        <v>1.7271157167530224E-3</v>
      </c>
      <c r="M598">
        <v>0</v>
      </c>
      <c r="N598">
        <v>0</v>
      </c>
    </row>
    <row r="599" spans="1:14" x14ac:dyDescent="0.2">
      <c r="A599" s="8">
        <v>19</v>
      </c>
      <c r="B599" s="8">
        <v>21</v>
      </c>
      <c r="C599">
        <v>4.92</v>
      </c>
      <c r="D599" t="s">
        <v>61</v>
      </c>
      <c r="E599" s="6" t="s">
        <v>488</v>
      </c>
      <c r="F599" t="s">
        <v>274</v>
      </c>
      <c r="G599">
        <v>593</v>
      </c>
      <c r="H599" s="11" cm="1">
        <f t="array" ref="H599">_xlfn.IFNA(MATCH(1,0/COUNTIF($F599,"*"&amp;H$2&amp;TEXT(ROW($1:$207),"[&gt;1]0;")&amp;"*")),0)</f>
        <v>16</v>
      </c>
      <c r="I599" s="11" cm="1">
        <f t="array" ref="I599">_xlfn.IFNA(MATCH(1,0/COUNTIF($F599,"*"&amp;I$2&amp;TEXT(ROW($1:$207),"[&gt;1]0;")&amp;"*")),0)</f>
        <v>48</v>
      </c>
      <c r="J599" s="11" cm="1">
        <f t="array" ref="J599">_xlfn.IFNA(MATCH(1,0/COUNTIF($F599,"*"&amp;J$2&amp;TEXT(ROW($1:$207),"[&gt;1]0;")&amp;"*")),0)</f>
        <v>8</v>
      </c>
      <c r="K599">
        <f t="shared" ref="K599:K608" si="51">I599/H599</f>
        <v>3</v>
      </c>
      <c r="L599">
        <f t="shared" si="50"/>
        <v>0.5</v>
      </c>
      <c r="M599">
        <v>0</v>
      </c>
      <c r="N599">
        <v>0</v>
      </c>
    </row>
    <row r="600" spans="1:14" x14ac:dyDescent="0.2">
      <c r="A600" s="8">
        <v>19</v>
      </c>
      <c r="B600" s="8">
        <v>22</v>
      </c>
      <c r="C600">
        <v>6.21</v>
      </c>
      <c r="D600" t="s">
        <v>65</v>
      </c>
      <c r="E600" s="6" t="s">
        <v>487</v>
      </c>
      <c r="F600" t="s">
        <v>278</v>
      </c>
      <c r="G600">
        <v>667</v>
      </c>
      <c r="H600" s="11" cm="1">
        <f t="array" ref="H600">_xlfn.IFNA(MATCH(1,0/COUNTIF($F600,"*"&amp;H$2&amp;TEXT(ROW($1:$207),"[&gt;1]0;")&amp;"*")),0)</f>
        <v>18</v>
      </c>
      <c r="I600" s="11" cm="1">
        <f t="array" ref="I600">_xlfn.IFNA(MATCH(1,0/COUNTIF($F600,"*"&amp;I$2&amp;TEXT(ROW($1:$207),"[&gt;1]0;")&amp;"*")),0)</f>
        <v>54</v>
      </c>
      <c r="J600" s="11" cm="1">
        <f t="array" ref="J600">_xlfn.IFNA(MATCH(1,0/COUNTIF($F600,"*"&amp;J$2&amp;TEXT(ROW($1:$207),"[&gt;1]0;")&amp;"*")),0)</f>
        <v>9</v>
      </c>
      <c r="K600">
        <f t="shared" si="51"/>
        <v>3</v>
      </c>
      <c r="L600">
        <f t="shared" si="50"/>
        <v>0.5</v>
      </c>
      <c r="M600">
        <v>0</v>
      </c>
      <c r="N600">
        <v>0</v>
      </c>
    </row>
    <row r="601" spans="1:14" x14ac:dyDescent="0.2">
      <c r="A601" s="8">
        <v>19</v>
      </c>
      <c r="B601" s="8">
        <v>23</v>
      </c>
      <c r="C601">
        <v>7.61</v>
      </c>
      <c r="D601" t="s">
        <v>65</v>
      </c>
      <c r="E601" s="6" t="s">
        <v>487</v>
      </c>
      <c r="F601" t="s">
        <v>278</v>
      </c>
      <c r="G601">
        <v>667</v>
      </c>
      <c r="H601" s="11" cm="1">
        <f t="array" ref="H601">_xlfn.IFNA(MATCH(1,0/COUNTIF($F601,"*"&amp;H$2&amp;TEXT(ROW($1:$207),"[&gt;1]0;")&amp;"*")),0)</f>
        <v>18</v>
      </c>
      <c r="I601" s="11" cm="1">
        <f t="array" ref="I601">_xlfn.IFNA(MATCH(1,0/COUNTIF($F601,"*"&amp;I$2&amp;TEXT(ROW($1:$207),"[&gt;1]0;")&amp;"*")),0)</f>
        <v>54</v>
      </c>
      <c r="J601" s="11" cm="1">
        <f t="array" ref="J601">_xlfn.IFNA(MATCH(1,0/COUNTIF($F601,"*"&amp;J$2&amp;TEXT(ROW($1:$207),"[&gt;1]0;")&amp;"*")),0)</f>
        <v>9</v>
      </c>
      <c r="K601">
        <f t="shared" si="51"/>
        <v>3</v>
      </c>
      <c r="L601">
        <f t="shared" si="50"/>
        <v>0.5</v>
      </c>
      <c r="M601">
        <v>0</v>
      </c>
      <c r="N601">
        <v>0</v>
      </c>
    </row>
    <row r="602" spans="1:14" x14ac:dyDescent="0.2">
      <c r="A602" s="8">
        <v>19</v>
      </c>
      <c r="B602" s="8">
        <v>24</v>
      </c>
      <c r="C602">
        <v>4.01</v>
      </c>
      <c r="D602" t="s">
        <v>66</v>
      </c>
      <c r="E602" s="6" t="s">
        <v>459</v>
      </c>
      <c r="F602" t="s">
        <v>460</v>
      </c>
      <c r="G602">
        <v>281</v>
      </c>
      <c r="H602" s="11" cm="1">
        <f t="array" ref="H602">_xlfn.IFNA(MATCH(1,0/COUNTIF($F602,"*"&amp;H$2&amp;TEXT(ROW($1:$207),"[&gt;1]0;")&amp;"*")),0)</f>
        <v>18</v>
      </c>
      <c r="I602" s="11" cm="1">
        <f t="array" ref="I602">_xlfn.IFNA(MATCH(1,0/COUNTIF($F602,"*"&amp;I$2&amp;TEXT(ROW($1:$207),"[&gt;1]0;")&amp;"*")),0)</f>
        <v>35</v>
      </c>
      <c r="J602" s="11" cm="1">
        <f t="array" ref="J602">_xlfn.IFNA(MATCH(1,0/COUNTIF($F602,"*"&amp;J$2&amp;TEXT(ROW($1:$207),"[&gt;1]0;")&amp;"*")),0)</f>
        <v>1</v>
      </c>
      <c r="K602">
        <f t="shared" si="51"/>
        <v>1.9444444444444444</v>
      </c>
      <c r="L602">
        <f t="shared" si="50"/>
        <v>5.5555555555555552E-2</v>
      </c>
      <c r="M602">
        <v>0</v>
      </c>
      <c r="N602">
        <v>0</v>
      </c>
    </row>
    <row r="603" spans="1:14" x14ac:dyDescent="0.2">
      <c r="A603" s="8">
        <v>19</v>
      </c>
      <c r="B603" s="8">
        <v>25</v>
      </c>
      <c r="C603">
        <v>4.18</v>
      </c>
      <c r="D603" t="s">
        <v>65</v>
      </c>
      <c r="E603" s="6" t="s">
        <v>487</v>
      </c>
      <c r="F603" t="s">
        <v>278</v>
      </c>
      <c r="G603">
        <v>667</v>
      </c>
      <c r="H603" s="11" cm="1">
        <f t="array" ref="H603">_xlfn.IFNA(MATCH(1,0/COUNTIF($F603,"*"&amp;H$2&amp;TEXT(ROW($1:$207),"[&gt;1]0;")&amp;"*")),0)</f>
        <v>18</v>
      </c>
      <c r="I603" s="11" cm="1">
        <f t="array" ref="I603">_xlfn.IFNA(MATCH(1,0/COUNTIF($F603,"*"&amp;I$2&amp;TEXT(ROW($1:$207),"[&gt;1]0;")&amp;"*")),0)</f>
        <v>54</v>
      </c>
      <c r="J603" s="11" cm="1">
        <f t="array" ref="J603">_xlfn.IFNA(MATCH(1,0/COUNTIF($F603,"*"&amp;J$2&amp;TEXT(ROW($1:$207),"[&gt;1]0;")&amp;"*")),0)</f>
        <v>9</v>
      </c>
      <c r="K603">
        <f t="shared" si="51"/>
        <v>3</v>
      </c>
      <c r="L603">
        <f t="shared" si="50"/>
        <v>0.5</v>
      </c>
      <c r="M603">
        <v>0</v>
      </c>
      <c r="N603">
        <v>0</v>
      </c>
    </row>
    <row r="604" spans="1:14" x14ac:dyDescent="0.2">
      <c r="A604" s="8">
        <v>19</v>
      </c>
      <c r="B604" s="8">
        <v>26</v>
      </c>
      <c r="C604">
        <v>10.17</v>
      </c>
      <c r="D604" t="s">
        <v>65</v>
      </c>
      <c r="E604" s="6" t="s">
        <v>487</v>
      </c>
      <c r="F604" t="s">
        <v>278</v>
      </c>
      <c r="G604">
        <v>667</v>
      </c>
      <c r="H604" s="11" cm="1">
        <f t="array" ref="H604">_xlfn.IFNA(MATCH(1,0/COUNTIF($F604,"*"&amp;H$2&amp;TEXT(ROW($1:$207),"[&gt;1]0;")&amp;"*")),0)</f>
        <v>18</v>
      </c>
      <c r="I604" s="11" cm="1">
        <f t="array" ref="I604">_xlfn.IFNA(MATCH(1,0/COUNTIF($F604,"*"&amp;I$2&amp;TEXT(ROW($1:$207),"[&gt;1]0;")&amp;"*")),0)</f>
        <v>54</v>
      </c>
      <c r="J604" s="11" cm="1">
        <f t="array" ref="J604">_xlfn.IFNA(MATCH(1,0/COUNTIF($F604,"*"&amp;J$2&amp;TEXT(ROW($1:$207),"[&gt;1]0;")&amp;"*")),0)</f>
        <v>9</v>
      </c>
      <c r="K604">
        <f t="shared" si="51"/>
        <v>3</v>
      </c>
      <c r="L604">
        <f t="shared" si="50"/>
        <v>0.5</v>
      </c>
      <c r="M604">
        <v>0</v>
      </c>
      <c r="N604">
        <v>0</v>
      </c>
    </row>
    <row r="605" spans="1:14" x14ac:dyDescent="0.2">
      <c r="A605" s="8">
        <v>19</v>
      </c>
      <c r="B605" s="8">
        <v>27</v>
      </c>
      <c r="C605">
        <v>4.46</v>
      </c>
      <c r="D605" t="s">
        <v>65</v>
      </c>
      <c r="E605" s="6" t="s">
        <v>487</v>
      </c>
      <c r="F605" t="s">
        <v>278</v>
      </c>
      <c r="G605">
        <v>667</v>
      </c>
      <c r="H605" s="11" cm="1">
        <f t="array" ref="H605">_xlfn.IFNA(MATCH(1,0/COUNTIF($F605,"*"&amp;H$2&amp;TEXT(ROW($1:$207),"[&gt;1]0;")&amp;"*")),0)</f>
        <v>18</v>
      </c>
      <c r="I605" s="11" cm="1">
        <f t="array" ref="I605">_xlfn.IFNA(MATCH(1,0/COUNTIF($F605,"*"&amp;I$2&amp;TEXT(ROW($1:$207),"[&gt;1]0;")&amp;"*")),0)</f>
        <v>54</v>
      </c>
      <c r="J605" s="11" cm="1">
        <f t="array" ref="J605">_xlfn.IFNA(MATCH(1,0/COUNTIF($F605,"*"&amp;J$2&amp;TEXT(ROW($1:$207),"[&gt;1]0;")&amp;"*")),0)</f>
        <v>9</v>
      </c>
      <c r="K605">
        <f t="shared" si="51"/>
        <v>3</v>
      </c>
      <c r="L605">
        <f t="shared" si="50"/>
        <v>0.5</v>
      </c>
      <c r="M605">
        <v>0</v>
      </c>
      <c r="N605">
        <v>0</v>
      </c>
    </row>
    <row r="606" spans="1:14" x14ac:dyDescent="0.2">
      <c r="A606" s="8">
        <v>19</v>
      </c>
      <c r="B606" s="8">
        <v>28</v>
      </c>
      <c r="C606">
        <v>11.45</v>
      </c>
      <c r="D606" t="s">
        <v>65</v>
      </c>
      <c r="E606" s="6" t="s">
        <v>487</v>
      </c>
      <c r="F606" t="s">
        <v>278</v>
      </c>
      <c r="G606">
        <v>667</v>
      </c>
      <c r="H606" s="11" cm="1">
        <f t="array" ref="H606">_xlfn.IFNA(MATCH(1,0/COUNTIF($F606,"*"&amp;H$2&amp;TEXT(ROW($1:$207),"[&gt;1]0;")&amp;"*")),0)</f>
        <v>18</v>
      </c>
      <c r="I606" s="11" cm="1">
        <f t="array" ref="I606">_xlfn.IFNA(MATCH(1,0/COUNTIF($F606,"*"&amp;I$2&amp;TEXT(ROW($1:$207),"[&gt;1]0;")&amp;"*")),0)</f>
        <v>54</v>
      </c>
      <c r="J606" s="11" cm="1">
        <f t="array" ref="J606">_xlfn.IFNA(MATCH(1,0/COUNTIF($F606,"*"&amp;J$2&amp;TEXT(ROW($1:$207),"[&gt;1]0;")&amp;"*")),0)</f>
        <v>9</v>
      </c>
      <c r="K606">
        <f t="shared" si="51"/>
        <v>3</v>
      </c>
      <c r="L606">
        <f t="shared" si="50"/>
        <v>0.5</v>
      </c>
      <c r="M606">
        <v>0</v>
      </c>
      <c r="N606">
        <v>0</v>
      </c>
    </row>
    <row r="607" spans="1:14" x14ac:dyDescent="0.2">
      <c r="A607" s="8">
        <v>19</v>
      </c>
      <c r="B607" s="8">
        <v>29</v>
      </c>
      <c r="C607">
        <v>10.96</v>
      </c>
      <c r="D607" t="s">
        <v>65</v>
      </c>
      <c r="E607" s="6" t="s">
        <v>487</v>
      </c>
      <c r="F607" t="s">
        <v>278</v>
      </c>
      <c r="G607">
        <v>667</v>
      </c>
      <c r="H607" s="11" cm="1">
        <f t="array" ref="H607">_xlfn.IFNA(MATCH(1,0/COUNTIF($F607,"*"&amp;H$2&amp;TEXT(ROW($1:$207),"[&gt;1]0;")&amp;"*")),0)</f>
        <v>18</v>
      </c>
      <c r="I607" s="11" cm="1">
        <f t="array" ref="I607">_xlfn.IFNA(MATCH(1,0/COUNTIF($F607,"*"&amp;I$2&amp;TEXT(ROW($1:$207),"[&gt;1]0;")&amp;"*")),0)</f>
        <v>54</v>
      </c>
      <c r="J607" s="11" cm="1">
        <f t="array" ref="J607">_xlfn.IFNA(MATCH(1,0/COUNTIF($F607,"*"&amp;J$2&amp;TEXT(ROW($1:$207),"[&gt;1]0;")&amp;"*")),0)</f>
        <v>9</v>
      </c>
      <c r="K607">
        <f t="shared" si="51"/>
        <v>3</v>
      </c>
      <c r="L607">
        <f t="shared" si="50"/>
        <v>0.5</v>
      </c>
      <c r="M607">
        <v>0</v>
      </c>
      <c r="N607">
        <v>0</v>
      </c>
    </row>
    <row r="608" spans="1:14" x14ac:dyDescent="0.2">
      <c r="A608" s="8">
        <v>19</v>
      </c>
      <c r="B608" s="8">
        <v>30</v>
      </c>
      <c r="C608">
        <v>3.13</v>
      </c>
      <c r="D608" t="s">
        <v>65</v>
      </c>
      <c r="E608" s="6" t="s">
        <v>487</v>
      </c>
      <c r="F608" t="s">
        <v>278</v>
      </c>
      <c r="G608">
        <v>667</v>
      </c>
      <c r="H608" s="11" cm="1">
        <f t="array" ref="H608">_xlfn.IFNA(MATCH(1,0/COUNTIF($F608,"*"&amp;H$2&amp;TEXT(ROW($1:$207),"[&gt;1]0;")&amp;"*")),0)</f>
        <v>18</v>
      </c>
      <c r="I608" s="11" cm="1">
        <f t="array" ref="I608">_xlfn.IFNA(MATCH(1,0/COUNTIF($F608,"*"&amp;I$2&amp;TEXT(ROW($1:$207),"[&gt;1]0;")&amp;"*")),0)</f>
        <v>54</v>
      </c>
      <c r="J608" s="11" cm="1">
        <f t="array" ref="J608">_xlfn.IFNA(MATCH(1,0/COUNTIF($F608,"*"&amp;J$2&amp;TEXT(ROW($1:$207),"[&gt;1]0;")&amp;"*")),0)</f>
        <v>9</v>
      </c>
      <c r="K608">
        <f t="shared" si="51"/>
        <v>3</v>
      </c>
      <c r="L608">
        <f t="shared" si="50"/>
        <v>0.5</v>
      </c>
      <c r="M608">
        <v>0</v>
      </c>
      <c r="N608">
        <v>0</v>
      </c>
    </row>
    <row r="610" spans="1:14" x14ac:dyDescent="0.2">
      <c r="A610" s="8">
        <v>20</v>
      </c>
      <c r="B610" s="9" t="s">
        <v>12</v>
      </c>
      <c r="C610" t="s">
        <v>13</v>
      </c>
      <c r="D610" t="s">
        <v>67</v>
      </c>
      <c r="E610" s="6" t="s">
        <v>376</v>
      </c>
      <c r="F610" t="s">
        <v>68</v>
      </c>
      <c r="G610" t="s">
        <v>69</v>
      </c>
      <c r="H610" t="s">
        <v>364</v>
      </c>
      <c r="I610" t="s">
        <v>365</v>
      </c>
      <c r="J610" t="s">
        <v>366</v>
      </c>
      <c r="K610" t="s">
        <v>71</v>
      </c>
      <c r="L610" t="s">
        <v>72</v>
      </c>
      <c r="M610" t="s">
        <v>360</v>
      </c>
      <c r="N610" t="s">
        <v>73</v>
      </c>
    </row>
    <row r="611" spans="1:14" x14ac:dyDescent="0.2">
      <c r="A611" s="8">
        <v>20</v>
      </c>
      <c r="B611" s="8">
        <v>1</v>
      </c>
      <c r="C611">
        <v>1.69</v>
      </c>
      <c r="D611" t="s">
        <v>14</v>
      </c>
      <c r="E611" s="6" t="s">
        <v>507</v>
      </c>
      <c r="F611" t="s">
        <v>260</v>
      </c>
      <c r="G611">
        <v>170</v>
      </c>
      <c r="H611" s="11" cm="1">
        <f t="array" ref="H611">_xlfn.IFNA(MATCH(1,0/COUNTIF($F611,"*"&amp;H$2&amp;TEXT(ROW($1:$207),"[&gt;1]0;")&amp;"*")),0)</f>
        <v>12</v>
      </c>
      <c r="I611" s="11" cm="1">
        <f t="array" ref="I611">_xlfn.IFNA(MATCH(1,0/COUNTIF($F611,"*"&amp;I$2&amp;TEXT(ROW($1:$207),"[&gt;1]0;")&amp;"*")),0)</f>
        <v>26</v>
      </c>
      <c r="J611" s="11" cm="1">
        <f t="array" ref="J611">_xlfn.IFNA(MATCH(1,0/COUNTIF($F611,"*"&amp;J$2&amp;TEXT(ROW($1:$207),"[&gt;1]0;")&amp;"*")),0)</f>
        <v>0</v>
      </c>
      <c r="K611">
        <f t="shared" ref="K611:K621" si="52">I611/H611</f>
        <v>2.1666666666666665</v>
      </c>
      <c r="L611">
        <f t="shared" ref="L611:L640" si="53">J611/H611</f>
        <v>0</v>
      </c>
      <c r="M611">
        <v>0</v>
      </c>
      <c r="N611">
        <v>0</v>
      </c>
    </row>
    <row r="612" spans="1:14" x14ac:dyDescent="0.2">
      <c r="A612" s="8">
        <v>20</v>
      </c>
      <c r="B612" s="8">
        <v>2</v>
      </c>
      <c r="C612">
        <v>1.24</v>
      </c>
      <c r="D612" t="s">
        <v>51</v>
      </c>
      <c r="E612" s="6" t="s">
        <v>472</v>
      </c>
      <c r="F612" t="s">
        <v>261</v>
      </c>
      <c r="G612">
        <v>190</v>
      </c>
      <c r="H612" s="11" cm="1">
        <f t="array" ref="H612">_xlfn.IFNA(MATCH(1,0/COUNTIF($F612,"*"&amp;H$2&amp;TEXT(ROW($1:$207),"[&gt;1]0;")&amp;"*")),0)</f>
        <v>14</v>
      </c>
      <c r="I612" s="11" cm="1">
        <f t="array" ref="I612">_xlfn.IFNA(MATCH(1,0/COUNTIF($F612,"*"&amp;I$2&amp;TEXT(ROW($1:$207),"[&gt;1]0;")&amp;"*")),0)</f>
        <v>22</v>
      </c>
      <c r="J612" s="11" cm="1">
        <f t="array" ref="J612">_xlfn.IFNA(MATCH(1,0/COUNTIF($F612,"*"&amp;J$2&amp;TEXT(ROW($1:$207),"[&gt;1]0;")&amp;"*")),0)</f>
        <v>0</v>
      </c>
      <c r="K612">
        <f t="shared" si="52"/>
        <v>1.5714285714285714</v>
      </c>
      <c r="L612">
        <f t="shared" si="53"/>
        <v>0</v>
      </c>
      <c r="M612">
        <v>0</v>
      </c>
      <c r="N612">
        <v>1</v>
      </c>
    </row>
    <row r="613" spans="1:14" x14ac:dyDescent="0.2">
      <c r="A613" s="8">
        <v>20</v>
      </c>
      <c r="B613" s="8">
        <v>3</v>
      </c>
      <c r="C613">
        <v>0.93</v>
      </c>
      <c r="D613" t="s">
        <v>20</v>
      </c>
      <c r="E613" s="6" t="s">
        <v>432</v>
      </c>
      <c r="F613" t="s">
        <v>263</v>
      </c>
      <c r="G613">
        <v>164</v>
      </c>
      <c r="H613" s="11" cm="1">
        <f t="array" ref="H613">_xlfn.IFNA(MATCH(1,0/COUNTIF($F613,"*"&amp;H$2&amp;TEXT(ROW($1:$207),"[&gt;1]0;")&amp;"*")),0)</f>
        <v>10</v>
      </c>
      <c r="I613" s="11" cm="1">
        <f t="array" ref="I613">_xlfn.IFNA(MATCH(1,0/COUNTIF($F613,"*"&amp;I$2&amp;TEXT(ROW($1:$207),"[&gt;1]0;")&amp;"*")),0)</f>
        <v>12</v>
      </c>
      <c r="J613" s="11" cm="1">
        <f t="array" ref="J613">_xlfn.IFNA(MATCH(1,0/COUNTIF($F613,"*"&amp;J$2&amp;TEXT(ROW($1:$207),"[&gt;1]0;")&amp;"*")),0)</f>
        <v>2</v>
      </c>
      <c r="K613">
        <f t="shared" si="52"/>
        <v>1.2</v>
      </c>
      <c r="L613">
        <f t="shared" si="53"/>
        <v>0.2</v>
      </c>
      <c r="M613">
        <v>0</v>
      </c>
      <c r="N613">
        <v>1</v>
      </c>
    </row>
    <row r="614" spans="1:14" x14ac:dyDescent="0.2">
      <c r="A614" s="8">
        <v>20</v>
      </c>
      <c r="B614" s="8">
        <v>4</v>
      </c>
      <c r="C614">
        <v>1.17</v>
      </c>
      <c r="D614" t="s">
        <v>32</v>
      </c>
      <c r="E614" s="13" t="s">
        <v>388</v>
      </c>
      <c r="F614" t="s">
        <v>374</v>
      </c>
      <c r="G614">
        <v>200</v>
      </c>
      <c r="H614" s="11" cm="1">
        <f t="array" ref="H614">_xlfn.IFNA(MATCH(1,0/COUNTIF($F614,"*"&amp;H$2&amp;TEXT(ROW($1:$207),"[&gt;1]0;")&amp;"*")),0)</f>
        <v>13</v>
      </c>
      <c r="I614" s="11" cm="1">
        <f t="array" ref="I614">_xlfn.IFNA(MATCH(1,0/COUNTIF($F614,"*"&amp;I$2&amp;TEXT(ROW($1:$207),"[&gt;1]0;")&amp;"*")),0)</f>
        <v>28</v>
      </c>
      <c r="J614" s="11" cm="1">
        <f t="array" ref="J614">_xlfn.IFNA(MATCH(1,0/COUNTIF($F614,"*"&amp;J$2&amp;TEXT(ROW($1:$207),"[&gt;1]0;")&amp;"*")),0)</f>
        <v>1</v>
      </c>
      <c r="K614">
        <f t="shared" si="52"/>
        <v>2.1538461538461537</v>
      </c>
      <c r="L614">
        <f t="shared" si="53"/>
        <v>7.6923076923076927E-2</v>
      </c>
      <c r="M614">
        <v>0</v>
      </c>
      <c r="N614">
        <v>0</v>
      </c>
    </row>
    <row r="615" spans="1:14" x14ac:dyDescent="0.2">
      <c r="A615" s="8">
        <v>20</v>
      </c>
      <c r="B615" s="8">
        <v>5</v>
      </c>
      <c r="C615">
        <v>1.33</v>
      </c>
      <c r="D615" t="s">
        <v>54</v>
      </c>
      <c r="E615" s="6" t="s">
        <v>411</v>
      </c>
      <c r="F615" t="s">
        <v>265</v>
      </c>
      <c r="G615">
        <v>168</v>
      </c>
      <c r="H615" s="11" cm="1">
        <f t="array" ref="H615">_xlfn.IFNA(MATCH(1,0/COUNTIF($F615,"*"&amp;H$2&amp;TEXT(ROW($1:$207),"[&gt;1]0;")&amp;"*")),0)</f>
        <v>12</v>
      </c>
      <c r="I615" s="11" cm="1">
        <f t="array" ref="I615">_xlfn.IFNA(MATCH(1,0/COUNTIF($F615,"*"&amp;I$2&amp;TEXT(ROW($1:$207),"[&gt;1]0;")&amp;"*")),0)</f>
        <v>24</v>
      </c>
      <c r="J615" s="11" cm="1">
        <f t="array" ref="J615">_xlfn.IFNA(MATCH(1,0/COUNTIF($F615,"*"&amp;J$2&amp;TEXT(ROW($1:$207),"[&gt;1]0;")&amp;"*")),0)</f>
        <v>0</v>
      </c>
      <c r="K615">
        <f t="shared" si="52"/>
        <v>2</v>
      </c>
      <c r="L615">
        <f t="shared" si="53"/>
        <v>0</v>
      </c>
      <c r="M615">
        <v>0</v>
      </c>
      <c r="N615">
        <v>0</v>
      </c>
    </row>
    <row r="616" spans="1:14" x14ac:dyDescent="0.2">
      <c r="A616" s="8">
        <v>20</v>
      </c>
      <c r="B616" s="8">
        <v>6</v>
      </c>
      <c r="C616">
        <v>0.93</v>
      </c>
      <c r="D616" t="s">
        <v>54</v>
      </c>
      <c r="E616" s="6" t="s">
        <v>411</v>
      </c>
      <c r="F616" t="s">
        <v>265</v>
      </c>
      <c r="G616">
        <v>168</v>
      </c>
      <c r="H616" s="11" cm="1">
        <f t="array" ref="H616">_xlfn.IFNA(MATCH(1,0/COUNTIF($F616,"*"&amp;H$2&amp;TEXT(ROW($1:$207),"[&gt;1]0;")&amp;"*")),0)</f>
        <v>12</v>
      </c>
      <c r="I616" s="11" cm="1">
        <f t="array" ref="I616">_xlfn.IFNA(MATCH(1,0/COUNTIF($F616,"*"&amp;I$2&amp;TEXT(ROW($1:$207),"[&gt;1]0;")&amp;"*")),0)</f>
        <v>24</v>
      </c>
      <c r="J616" s="11" cm="1">
        <f t="array" ref="J616">_xlfn.IFNA(MATCH(1,0/COUNTIF($F616,"*"&amp;J$2&amp;TEXT(ROW($1:$207),"[&gt;1]0;")&amp;"*")),0)</f>
        <v>0</v>
      </c>
      <c r="K616">
        <f t="shared" si="52"/>
        <v>2</v>
      </c>
      <c r="L616">
        <f t="shared" si="53"/>
        <v>0</v>
      </c>
      <c r="M616">
        <v>0</v>
      </c>
      <c r="N616">
        <v>0</v>
      </c>
    </row>
    <row r="617" spans="1:14" x14ac:dyDescent="0.2">
      <c r="A617" s="8">
        <v>20</v>
      </c>
      <c r="B617" s="8">
        <v>7</v>
      </c>
      <c r="C617">
        <v>2.3199999999999998</v>
      </c>
      <c r="D617" t="s">
        <v>25</v>
      </c>
      <c r="E617" s="6" t="s">
        <v>536</v>
      </c>
      <c r="F617" t="s">
        <v>266</v>
      </c>
      <c r="G617">
        <v>226</v>
      </c>
      <c r="H617" s="11" cm="1">
        <f t="array" ref="H617">_xlfn.IFNA(MATCH(1,0/COUNTIF($F617,"*"&amp;H$2&amp;TEXT(ROW($1:$207),"[&gt;1]0;")&amp;"*")),0)</f>
        <v>16</v>
      </c>
      <c r="I617" s="11" cm="1">
        <f t="array" ref="I617">_xlfn.IFNA(MATCH(1,0/COUNTIF($F617,"*"&amp;I$2&amp;TEXT(ROW($1:$207),"[&gt;1]0;")&amp;"*")),0)</f>
        <v>34</v>
      </c>
      <c r="J617" s="11" cm="1">
        <f t="array" ref="J617">_xlfn.IFNA(MATCH(1,0/COUNTIF($F617,"*"&amp;J$2&amp;TEXT(ROW($1:$207),"[&gt;1]0;")&amp;"*")),0)</f>
        <v>0</v>
      </c>
      <c r="K617">
        <f t="shared" si="52"/>
        <v>2.125</v>
      </c>
      <c r="L617">
        <f t="shared" si="53"/>
        <v>0</v>
      </c>
      <c r="M617">
        <v>0</v>
      </c>
      <c r="N617">
        <v>0</v>
      </c>
    </row>
    <row r="618" spans="1:14" x14ac:dyDescent="0.2">
      <c r="A618" s="8">
        <v>20</v>
      </c>
      <c r="B618" s="8">
        <v>8</v>
      </c>
      <c r="C618">
        <v>1.84</v>
      </c>
      <c r="D618" t="s">
        <v>55</v>
      </c>
      <c r="E618" s="6" t="s">
        <v>478</v>
      </c>
      <c r="F618" t="s">
        <v>267</v>
      </c>
      <c r="G618">
        <v>519</v>
      </c>
      <c r="H618" s="11" cm="1">
        <f t="array" ref="H618">_xlfn.IFNA(MATCH(1,0/COUNTIF($F618,"*"&amp;H$2&amp;TEXT(ROW($1:$207),"[&gt;1]0;")&amp;"*")),0)</f>
        <v>14</v>
      </c>
      <c r="I618" s="11" cm="1">
        <f t="array" ref="I618">_xlfn.IFNA(MATCH(1,0/COUNTIF($F618,"*"&amp;I$2&amp;TEXT(ROW($1:$207),"[&gt;1]0;")&amp;"*")),0)</f>
        <v>42</v>
      </c>
      <c r="J618" s="11" cm="1">
        <f t="array" ref="J618">_xlfn.IFNA(MATCH(1,0/COUNTIF($F618,"*"&amp;J$2&amp;TEXT(ROW($1:$207),"[&gt;1]0;")&amp;"*")),0)</f>
        <v>7</v>
      </c>
      <c r="K618">
        <f t="shared" si="52"/>
        <v>3</v>
      </c>
      <c r="L618">
        <f t="shared" si="53"/>
        <v>0.5</v>
      </c>
      <c r="M618">
        <v>0</v>
      </c>
      <c r="N618">
        <v>0</v>
      </c>
    </row>
    <row r="619" spans="1:14" x14ac:dyDescent="0.2">
      <c r="A619" s="8">
        <v>20</v>
      </c>
      <c r="B619" s="8">
        <v>9</v>
      </c>
      <c r="C619">
        <v>0.56000000000000005</v>
      </c>
      <c r="D619" t="s">
        <v>25</v>
      </c>
      <c r="E619" s="6" t="s">
        <v>536</v>
      </c>
      <c r="F619" t="s">
        <v>266</v>
      </c>
      <c r="G619">
        <v>226</v>
      </c>
      <c r="H619" s="11" cm="1">
        <f t="array" ref="H619">_xlfn.IFNA(MATCH(1,0/COUNTIF($F619,"*"&amp;H$2&amp;TEXT(ROW($1:$207),"[&gt;1]0;")&amp;"*")),0)</f>
        <v>16</v>
      </c>
      <c r="I619" s="11" cm="1">
        <f t="array" ref="I619">_xlfn.IFNA(MATCH(1,0/COUNTIF($F619,"*"&amp;I$2&amp;TEXT(ROW($1:$207),"[&gt;1]0;")&amp;"*")),0)</f>
        <v>34</v>
      </c>
      <c r="J619" s="11" cm="1">
        <f t="array" ref="J619">_xlfn.IFNA(MATCH(1,0/COUNTIF($F619,"*"&amp;J$2&amp;TEXT(ROW($1:$207),"[&gt;1]0;")&amp;"*")),0)</f>
        <v>0</v>
      </c>
      <c r="K619">
        <f t="shared" si="52"/>
        <v>2.125</v>
      </c>
      <c r="L619">
        <f t="shared" si="53"/>
        <v>0</v>
      </c>
      <c r="M619">
        <v>0</v>
      </c>
      <c r="N619">
        <v>0</v>
      </c>
    </row>
    <row r="620" spans="1:14" x14ac:dyDescent="0.2">
      <c r="A620" s="8">
        <v>20</v>
      </c>
      <c r="B620" s="8">
        <v>10</v>
      </c>
      <c r="C620">
        <v>1.44</v>
      </c>
      <c r="D620" t="s">
        <v>31</v>
      </c>
      <c r="E620" s="6" t="s">
        <v>418</v>
      </c>
      <c r="F620" t="s">
        <v>269</v>
      </c>
      <c r="G620">
        <v>206</v>
      </c>
      <c r="H620" s="11" cm="1">
        <f t="array" ref="H620">_xlfn.IFNA(MATCH(1,0/COUNTIF($F620,"*"&amp;H$2&amp;TEXT(ROW($1:$207),"[&gt;1]0;")&amp;"*")),0)</f>
        <v>14</v>
      </c>
      <c r="I620" s="11" cm="1">
        <f t="array" ref="I620">_xlfn.IFNA(MATCH(1,0/COUNTIF($F620,"*"&amp;I$2&amp;TEXT(ROW($1:$207),"[&gt;1]0;")&amp;"*")),0)</f>
        <v>22</v>
      </c>
      <c r="J620" s="11" cm="1">
        <f t="array" ref="J620">_xlfn.IFNA(MATCH(1,0/COUNTIF($F620,"*"&amp;J$2&amp;TEXT(ROW($1:$207),"[&gt;1]0;")&amp;"*")),0)</f>
        <v>1</v>
      </c>
      <c r="K620">
        <f t="shared" si="52"/>
        <v>1.5714285714285714</v>
      </c>
      <c r="L620">
        <f t="shared" si="53"/>
        <v>7.1428571428571425E-2</v>
      </c>
      <c r="M620">
        <v>0</v>
      </c>
      <c r="N620">
        <v>1</v>
      </c>
    </row>
    <row r="621" spans="1:14" x14ac:dyDescent="0.2">
      <c r="A621" s="8">
        <v>20</v>
      </c>
      <c r="B621" s="8">
        <v>11</v>
      </c>
      <c r="C621">
        <v>0.48</v>
      </c>
      <c r="D621" t="s">
        <v>32</v>
      </c>
      <c r="E621" s="13" t="s">
        <v>388</v>
      </c>
      <c r="F621" t="s">
        <v>374</v>
      </c>
      <c r="G621">
        <v>200</v>
      </c>
      <c r="H621" s="11" cm="1">
        <f t="array" ref="H621">_xlfn.IFNA(MATCH(1,0/COUNTIF($F621,"*"&amp;H$2&amp;TEXT(ROW($1:$207),"[&gt;1]0;")&amp;"*")),0)</f>
        <v>13</v>
      </c>
      <c r="I621" s="11" cm="1">
        <f t="array" ref="I621">_xlfn.IFNA(MATCH(1,0/COUNTIF($F621,"*"&amp;I$2&amp;TEXT(ROW($1:$207),"[&gt;1]0;")&amp;"*")),0)</f>
        <v>28</v>
      </c>
      <c r="J621" s="11" cm="1">
        <f t="array" ref="J621">_xlfn.IFNA(MATCH(1,0/COUNTIF($F621,"*"&amp;J$2&amp;TEXT(ROW($1:$207),"[&gt;1]0;")&amp;"*")),0)</f>
        <v>1</v>
      </c>
      <c r="K621">
        <f t="shared" si="52"/>
        <v>2.1538461538461537</v>
      </c>
      <c r="L621">
        <f t="shared" si="53"/>
        <v>7.6923076923076927E-2</v>
      </c>
      <c r="M621">
        <v>0</v>
      </c>
      <c r="N621">
        <v>0</v>
      </c>
    </row>
    <row r="622" spans="1:14" x14ac:dyDescent="0.2">
      <c r="A622" s="8">
        <v>20</v>
      </c>
      <c r="B622" s="8">
        <v>12</v>
      </c>
      <c r="C622">
        <v>0.51</v>
      </c>
      <c r="D622" t="s">
        <v>286</v>
      </c>
      <c r="E622" s="14"/>
      <c r="F622" t="s">
        <v>558</v>
      </c>
      <c r="G622" s="11">
        <v>610</v>
      </c>
      <c r="H622" s="11" cm="1">
        <f t="array" ref="H622">_xlfn.IFNA(MATCH(1,0/COUNTIF($F622,"*"&amp;H$2&amp;TEXT(ROW($1:$207),"[&gt;1]0;")&amp;"*")),0)</f>
        <v>22</v>
      </c>
      <c r="I622" s="11" cm="1">
        <f t="array" ref="I622">_xlfn.IFNA(MATCH(1,0/COUNTIF($F622,"*"&amp;I$2&amp;TEXT(ROW($1:$207),"[&gt;1]0;")&amp;"*")),0)</f>
        <v>29</v>
      </c>
      <c r="J622">
        <f>H622/G622</f>
        <v>3.6065573770491806E-2</v>
      </c>
      <c r="K622">
        <f>I622/G622</f>
        <v>4.7540983606557376E-2</v>
      </c>
      <c r="L622">
        <f t="shared" si="53"/>
        <v>1.6393442622950822E-3</v>
      </c>
      <c r="M622">
        <v>0</v>
      </c>
      <c r="N622">
        <v>0</v>
      </c>
    </row>
    <row r="623" spans="1:14" x14ac:dyDescent="0.2">
      <c r="A623" s="8">
        <v>20</v>
      </c>
      <c r="B623" s="8">
        <v>13</v>
      </c>
      <c r="C623">
        <v>0.56999999999999995</v>
      </c>
      <c r="D623" t="s">
        <v>59</v>
      </c>
      <c r="E623" s="13" t="s">
        <v>390</v>
      </c>
      <c r="F623" t="s">
        <v>272</v>
      </c>
      <c r="G623">
        <v>242</v>
      </c>
      <c r="H623" s="11" cm="1">
        <f t="array" ref="H623">_xlfn.IFNA(MATCH(1,0/COUNTIF($F623,"*"&amp;H$2&amp;TEXT(ROW($1:$207),"[&gt;1]0;")&amp;"*")),0)</f>
        <v>16</v>
      </c>
      <c r="I623" s="11" cm="1">
        <f t="array" ref="I623">_xlfn.IFNA(MATCH(1,0/COUNTIF($F623,"*"&amp;I$2&amp;TEXT(ROW($1:$207),"[&gt;1]0;")&amp;"*")),0)</f>
        <v>34</v>
      </c>
      <c r="J623" s="11" cm="1">
        <f t="array" ref="J623">_xlfn.IFNA(MATCH(1,0/COUNTIF($F623,"*"&amp;J$2&amp;TEXT(ROW($1:$207),"[&gt;1]0;")&amp;"*")),0)</f>
        <v>1</v>
      </c>
      <c r="K623">
        <f t="shared" ref="K623:K628" si="54">I623/H623</f>
        <v>2.125</v>
      </c>
      <c r="L623">
        <f t="shared" si="53"/>
        <v>6.25E-2</v>
      </c>
      <c r="M623">
        <v>0</v>
      </c>
      <c r="N623">
        <v>0</v>
      </c>
    </row>
    <row r="624" spans="1:14" x14ac:dyDescent="0.2">
      <c r="A624" s="8">
        <v>20</v>
      </c>
      <c r="B624" s="8">
        <v>14</v>
      </c>
      <c r="C624">
        <v>0.91</v>
      </c>
      <c r="D624" t="s">
        <v>108</v>
      </c>
      <c r="E624" s="6" t="s">
        <v>514</v>
      </c>
      <c r="F624" t="s">
        <v>513</v>
      </c>
      <c r="G624">
        <v>283</v>
      </c>
      <c r="H624" s="11" cm="1">
        <f t="array" ref="H624">_xlfn.IFNA(MATCH(1,0/COUNTIF($F624,"*"&amp;H$2&amp;TEXT(ROW($1:$207),"[&gt;1]0;")&amp;"*")),0)</f>
        <v>20</v>
      </c>
      <c r="I624" s="11" cm="1">
        <f t="array" ref="I624">_xlfn.IFNA(MATCH(1,0/COUNTIF($F624,"*"&amp;I$2&amp;TEXT(ROW($1:$207),"[&gt;1]0;")&amp;"*")),0)</f>
        <v>42</v>
      </c>
      <c r="J624" s="11" cm="1">
        <f t="array" ref="J624">_xlfn.IFNA(MATCH(1,0/COUNTIF($F624,"*"&amp;J$2&amp;TEXT(ROW($1:$207),"[&gt;1]0;")&amp;"*")),0)</f>
        <v>0</v>
      </c>
      <c r="K624">
        <f t="shared" si="54"/>
        <v>2.1</v>
      </c>
      <c r="L624">
        <f t="shared" si="53"/>
        <v>0</v>
      </c>
      <c r="M624">
        <v>0</v>
      </c>
      <c r="N624">
        <v>0</v>
      </c>
    </row>
    <row r="625" spans="1:14" x14ac:dyDescent="0.2">
      <c r="A625" s="8">
        <v>20</v>
      </c>
      <c r="B625" s="8">
        <v>15</v>
      </c>
      <c r="C625">
        <v>3.01</v>
      </c>
      <c r="D625" t="s">
        <v>61</v>
      </c>
      <c r="E625" s="6" t="s">
        <v>488</v>
      </c>
      <c r="F625" t="s">
        <v>274</v>
      </c>
      <c r="G625">
        <v>593</v>
      </c>
      <c r="H625" s="11" cm="1">
        <f t="array" ref="H625">_xlfn.IFNA(MATCH(1,0/COUNTIF($F625,"*"&amp;H$2&amp;TEXT(ROW($1:$207),"[&gt;1]0;")&amp;"*")),0)</f>
        <v>16</v>
      </c>
      <c r="I625" s="11" cm="1">
        <f t="array" ref="I625">_xlfn.IFNA(MATCH(1,0/COUNTIF($F625,"*"&amp;I$2&amp;TEXT(ROW($1:$207),"[&gt;1]0;")&amp;"*")),0)</f>
        <v>48</v>
      </c>
      <c r="J625" s="11" cm="1">
        <f t="array" ref="J625">_xlfn.IFNA(MATCH(1,0/COUNTIF($F625,"*"&amp;J$2&amp;TEXT(ROW($1:$207),"[&gt;1]0;")&amp;"*")),0)</f>
        <v>8</v>
      </c>
      <c r="K625">
        <f t="shared" si="54"/>
        <v>3</v>
      </c>
      <c r="L625">
        <f t="shared" si="53"/>
        <v>0.5</v>
      </c>
      <c r="M625">
        <v>0</v>
      </c>
      <c r="N625">
        <v>0</v>
      </c>
    </row>
    <row r="626" spans="1:14" x14ac:dyDescent="0.2">
      <c r="A626" s="8">
        <v>20</v>
      </c>
      <c r="B626" s="8">
        <v>16</v>
      </c>
      <c r="C626">
        <v>0.68</v>
      </c>
      <c r="D626" t="s">
        <v>282</v>
      </c>
      <c r="E626" s="13" t="s">
        <v>391</v>
      </c>
      <c r="F626" t="s">
        <v>392</v>
      </c>
      <c r="G626">
        <v>242</v>
      </c>
      <c r="H626" s="11" cm="1">
        <f t="array" ref="H626">_xlfn.IFNA(MATCH(1,0/COUNTIF($F626,"*"&amp;H$2&amp;TEXT(ROW($1:$207),"[&gt;1]0;")&amp;"*")),0)</f>
        <v>18</v>
      </c>
      <c r="I626" s="11" cm="1">
        <f t="array" ref="I626">_xlfn.IFNA(MATCH(1,0/COUNTIF($F626,"*"&amp;I$2&amp;TEXT(ROW($1:$207),"[&gt;1]0;")&amp;"*")),0)</f>
        <v>38</v>
      </c>
      <c r="J626" s="11" cm="1">
        <f t="array" ref="J626">_xlfn.IFNA(MATCH(1,0/COUNTIF($F626,"*"&amp;J$2&amp;TEXT(ROW($1:$207),"[&gt;1]0;")&amp;"*")),0)</f>
        <v>1</v>
      </c>
      <c r="K626">
        <f t="shared" si="54"/>
        <v>2.1111111111111112</v>
      </c>
      <c r="L626">
        <f t="shared" si="53"/>
        <v>5.5555555555555552E-2</v>
      </c>
      <c r="M626">
        <v>0</v>
      </c>
      <c r="N626">
        <v>0</v>
      </c>
    </row>
    <row r="627" spans="1:14" x14ac:dyDescent="0.2">
      <c r="A627" s="8">
        <v>20</v>
      </c>
      <c r="B627" s="8">
        <v>17</v>
      </c>
      <c r="C627">
        <v>0.48</v>
      </c>
      <c r="D627" t="s">
        <v>59</v>
      </c>
      <c r="E627" s="13" t="s">
        <v>390</v>
      </c>
      <c r="F627" t="s">
        <v>272</v>
      </c>
      <c r="G627">
        <v>242</v>
      </c>
      <c r="H627" s="11" cm="1">
        <f t="array" ref="H627">_xlfn.IFNA(MATCH(1,0/COUNTIF($F627,"*"&amp;H$2&amp;TEXT(ROW($1:$207),"[&gt;1]0;")&amp;"*")),0)</f>
        <v>16</v>
      </c>
      <c r="I627" s="11" cm="1">
        <f t="array" ref="I627">_xlfn.IFNA(MATCH(1,0/COUNTIF($F627,"*"&amp;I$2&amp;TEXT(ROW($1:$207),"[&gt;1]0;")&amp;"*")),0)</f>
        <v>34</v>
      </c>
      <c r="J627" s="11" cm="1">
        <f t="array" ref="J627">_xlfn.IFNA(MATCH(1,0/COUNTIF($F627,"*"&amp;J$2&amp;TEXT(ROW($1:$207),"[&gt;1]0;")&amp;"*")),0)</f>
        <v>1</v>
      </c>
      <c r="K627">
        <f t="shared" si="54"/>
        <v>2.125</v>
      </c>
      <c r="L627">
        <f t="shared" si="53"/>
        <v>6.25E-2</v>
      </c>
      <c r="M627">
        <v>0</v>
      </c>
      <c r="N627">
        <v>0</v>
      </c>
    </row>
    <row r="628" spans="1:14" x14ac:dyDescent="0.2">
      <c r="A628" s="8">
        <v>20</v>
      </c>
      <c r="B628" s="8">
        <v>18</v>
      </c>
      <c r="C628">
        <v>3.44</v>
      </c>
      <c r="D628" t="s">
        <v>65</v>
      </c>
      <c r="E628" s="6" t="s">
        <v>487</v>
      </c>
      <c r="F628" t="s">
        <v>278</v>
      </c>
      <c r="G628">
        <v>667</v>
      </c>
      <c r="H628" s="11" cm="1">
        <f t="array" ref="H628">_xlfn.IFNA(MATCH(1,0/COUNTIF($F628,"*"&amp;H$2&amp;TEXT(ROW($1:$207),"[&gt;1]0;")&amp;"*")),0)</f>
        <v>18</v>
      </c>
      <c r="I628" s="11" cm="1">
        <f t="array" ref="I628">_xlfn.IFNA(MATCH(1,0/COUNTIF($F628,"*"&amp;I$2&amp;TEXT(ROW($1:$207),"[&gt;1]0;")&amp;"*")),0)</f>
        <v>54</v>
      </c>
      <c r="J628" s="11" cm="1">
        <f t="array" ref="J628">_xlfn.IFNA(MATCH(1,0/COUNTIF($F628,"*"&amp;J$2&amp;TEXT(ROW($1:$207),"[&gt;1]0;")&amp;"*")),0)</f>
        <v>9</v>
      </c>
      <c r="K628">
        <f t="shared" si="54"/>
        <v>3</v>
      </c>
      <c r="L628">
        <f t="shared" si="53"/>
        <v>0.5</v>
      </c>
      <c r="M628">
        <v>0</v>
      </c>
      <c r="N628">
        <v>0</v>
      </c>
    </row>
    <row r="629" spans="1:14" x14ac:dyDescent="0.2">
      <c r="A629" s="8">
        <v>20</v>
      </c>
      <c r="B629" s="8">
        <v>19</v>
      </c>
      <c r="C629">
        <v>3.74</v>
      </c>
      <c r="D629" t="s">
        <v>291</v>
      </c>
      <c r="E629" s="6" t="s">
        <v>552</v>
      </c>
      <c r="F629" t="s">
        <v>279</v>
      </c>
      <c r="G629" s="11">
        <v>579</v>
      </c>
      <c r="H629" s="11" cm="1">
        <f t="array" ref="H629">_xlfn.IFNA(MATCH(1,0/COUNTIF($F629,"*"&amp;H$2&amp;TEXT(ROW($1:$207),"[&gt;1]0;")&amp;"*")),0)</f>
        <v>16</v>
      </c>
      <c r="I629" s="11" cm="1">
        <f t="array" ref="I629">_xlfn.IFNA(MATCH(1,0/COUNTIF($F629,"*"&amp;I$2&amp;TEXT(ROW($1:$207),"[&gt;1]0;")&amp;"*")),0)</f>
        <v>50</v>
      </c>
      <c r="J629">
        <f>H629/G629</f>
        <v>2.7633851468048358E-2</v>
      </c>
      <c r="K629">
        <f>I629/G629</f>
        <v>8.6355785837651119E-2</v>
      </c>
      <c r="L629">
        <f t="shared" si="53"/>
        <v>1.7271157167530224E-3</v>
      </c>
      <c r="M629">
        <v>0</v>
      </c>
      <c r="N629">
        <v>0</v>
      </c>
    </row>
    <row r="630" spans="1:14" x14ac:dyDescent="0.2">
      <c r="A630" s="8">
        <v>20</v>
      </c>
      <c r="B630" s="8">
        <v>20</v>
      </c>
      <c r="C630">
        <v>4.2699999999999996</v>
      </c>
      <c r="D630" t="s">
        <v>61</v>
      </c>
      <c r="E630" s="6" t="s">
        <v>488</v>
      </c>
      <c r="F630" t="s">
        <v>274</v>
      </c>
      <c r="G630">
        <v>593</v>
      </c>
      <c r="H630" s="11" cm="1">
        <f t="array" ref="H630">_xlfn.IFNA(MATCH(1,0/COUNTIF($F630,"*"&amp;H$2&amp;TEXT(ROW($1:$207),"[&gt;1]0;")&amp;"*")),0)</f>
        <v>16</v>
      </c>
      <c r="I630" s="11" cm="1">
        <f t="array" ref="I630">_xlfn.IFNA(MATCH(1,0/COUNTIF($F630,"*"&amp;I$2&amp;TEXT(ROW($1:$207),"[&gt;1]0;")&amp;"*")),0)</f>
        <v>48</v>
      </c>
      <c r="J630" s="11" cm="1">
        <f t="array" ref="J630">_xlfn.IFNA(MATCH(1,0/COUNTIF($F630,"*"&amp;J$2&amp;TEXT(ROW($1:$207),"[&gt;1]0;")&amp;"*")),0)</f>
        <v>8</v>
      </c>
      <c r="K630">
        <f>I630/H630</f>
        <v>3</v>
      </c>
      <c r="L630">
        <f t="shared" si="53"/>
        <v>0.5</v>
      </c>
      <c r="M630">
        <v>0</v>
      </c>
      <c r="N630">
        <v>0</v>
      </c>
    </row>
    <row r="631" spans="1:14" x14ac:dyDescent="0.2">
      <c r="A631" s="8">
        <v>20</v>
      </c>
      <c r="B631" s="8">
        <v>21</v>
      </c>
      <c r="C631">
        <v>5.34</v>
      </c>
      <c r="D631" t="s">
        <v>65</v>
      </c>
      <c r="E631" s="6" t="s">
        <v>487</v>
      </c>
      <c r="F631" t="s">
        <v>278</v>
      </c>
      <c r="G631">
        <v>667</v>
      </c>
      <c r="H631" s="11" cm="1">
        <f t="array" ref="H631">_xlfn.IFNA(MATCH(1,0/COUNTIF($F631,"*"&amp;H$2&amp;TEXT(ROW($1:$207),"[&gt;1]0;")&amp;"*")),0)</f>
        <v>18</v>
      </c>
      <c r="I631" s="11" cm="1">
        <f t="array" ref="I631">_xlfn.IFNA(MATCH(1,0/COUNTIF($F631,"*"&amp;I$2&amp;TEXT(ROW($1:$207),"[&gt;1]0;")&amp;"*")),0)</f>
        <v>54</v>
      </c>
      <c r="J631" s="11" cm="1">
        <f t="array" ref="J631">_xlfn.IFNA(MATCH(1,0/COUNTIF($F631,"*"&amp;J$2&amp;TEXT(ROW($1:$207),"[&gt;1]0;")&amp;"*")),0)</f>
        <v>9</v>
      </c>
      <c r="K631">
        <f>I631/H631</f>
        <v>3</v>
      </c>
      <c r="L631">
        <f t="shared" si="53"/>
        <v>0.5</v>
      </c>
      <c r="M631">
        <v>0</v>
      </c>
      <c r="N631">
        <v>0</v>
      </c>
    </row>
    <row r="632" spans="1:14" x14ac:dyDescent="0.2">
      <c r="A632" s="8">
        <v>20</v>
      </c>
      <c r="B632" s="8">
        <v>22</v>
      </c>
      <c r="C632">
        <v>0.61</v>
      </c>
      <c r="D632" t="s">
        <v>143</v>
      </c>
      <c r="E632" s="6" t="s">
        <v>585</v>
      </c>
      <c r="F632" t="s">
        <v>584</v>
      </c>
      <c r="G632" s="11">
        <v>227</v>
      </c>
      <c r="H632" s="11" cm="1">
        <f t="array" ref="H632">_xlfn.IFNA(MATCH(1,0/COUNTIF($F632,"*"&amp;H$2&amp;TEXT(ROW($1:$207),"[&gt;1]0;")&amp;"*")),0)</f>
        <v>14</v>
      </c>
      <c r="I632" s="11" cm="1">
        <f t="array" ref="I632">_xlfn.IFNA(MATCH(1,0/COUNTIF($F632,"*"&amp;I$2&amp;TEXT(ROW($1:$207),"[&gt;1]0;")&amp;"*")),0)</f>
        <v>29</v>
      </c>
      <c r="J632">
        <f>H632/G632</f>
        <v>6.1674008810572688E-2</v>
      </c>
      <c r="K632">
        <f>I632/G632</f>
        <v>0.1277533039647577</v>
      </c>
      <c r="L632">
        <f t="shared" si="53"/>
        <v>4.4052863436123352E-3</v>
      </c>
      <c r="M632">
        <v>0</v>
      </c>
      <c r="N632">
        <v>0</v>
      </c>
    </row>
    <row r="633" spans="1:14" x14ac:dyDescent="0.2">
      <c r="A633" s="8">
        <v>20</v>
      </c>
      <c r="B633" s="8">
        <v>23</v>
      </c>
      <c r="C633">
        <v>6.57</v>
      </c>
      <c r="D633" t="s">
        <v>65</v>
      </c>
      <c r="E633" s="6" t="s">
        <v>487</v>
      </c>
      <c r="F633" t="s">
        <v>278</v>
      </c>
      <c r="G633">
        <v>667</v>
      </c>
      <c r="H633" s="11" cm="1">
        <f t="array" ref="H633">_xlfn.IFNA(MATCH(1,0/COUNTIF($F633,"*"&amp;H$2&amp;TEXT(ROW($1:$207),"[&gt;1]0;")&amp;"*")),0)</f>
        <v>18</v>
      </c>
      <c r="I633" s="11" cm="1">
        <f t="array" ref="I633">_xlfn.IFNA(MATCH(1,0/COUNTIF($F633,"*"&amp;I$2&amp;TEXT(ROW($1:$207),"[&gt;1]0;")&amp;"*")),0)</f>
        <v>54</v>
      </c>
      <c r="J633" s="11" cm="1">
        <f t="array" ref="J633">_xlfn.IFNA(MATCH(1,0/COUNTIF($F633,"*"&amp;J$2&amp;TEXT(ROW($1:$207),"[&gt;1]0;")&amp;"*")),0)</f>
        <v>9</v>
      </c>
      <c r="K633">
        <f t="shared" ref="K633:K640" si="55">I633/H633</f>
        <v>3</v>
      </c>
      <c r="L633">
        <f t="shared" si="53"/>
        <v>0.5</v>
      </c>
      <c r="M633">
        <v>0</v>
      </c>
      <c r="N633">
        <v>0</v>
      </c>
    </row>
    <row r="634" spans="1:14" x14ac:dyDescent="0.2">
      <c r="A634" s="8">
        <v>20</v>
      </c>
      <c r="B634" s="8">
        <v>24</v>
      </c>
      <c r="C634">
        <v>6.11</v>
      </c>
      <c r="D634" t="s">
        <v>66</v>
      </c>
      <c r="E634" s="6" t="s">
        <v>459</v>
      </c>
      <c r="F634" t="s">
        <v>460</v>
      </c>
      <c r="G634">
        <v>281</v>
      </c>
      <c r="H634" s="11" cm="1">
        <f t="array" ref="H634">_xlfn.IFNA(MATCH(1,0/COUNTIF($F634,"*"&amp;H$2&amp;TEXT(ROW($1:$207),"[&gt;1]0;")&amp;"*")),0)</f>
        <v>18</v>
      </c>
      <c r="I634" s="11" cm="1">
        <f t="array" ref="I634">_xlfn.IFNA(MATCH(1,0/COUNTIF($F634,"*"&amp;I$2&amp;TEXT(ROW($1:$207),"[&gt;1]0;")&amp;"*")),0)</f>
        <v>35</v>
      </c>
      <c r="J634" s="11" cm="1">
        <f t="array" ref="J634">_xlfn.IFNA(MATCH(1,0/COUNTIF($F634,"*"&amp;J$2&amp;TEXT(ROW($1:$207),"[&gt;1]0;")&amp;"*")),0)</f>
        <v>1</v>
      </c>
      <c r="K634">
        <f t="shared" si="55"/>
        <v>1.9444444444444444</v>
      </c>
      <c r="L634">
        <f t="shared" si="53"/>
        <v>5.5555555555555552E-2</v>
      </c>
      <c r="M634">
        <v>0</v>
      </c>
      <c r="N634">
        <v>0</v>
      </c>
    </row>
    <row r="635" spans="1:14" x14ac:dyDescent="0.2">
      <c r="A635" s="8">
        <v>20</v>
      </c>
      <c r="B635" s="8">
        <v>25</v>
      </c>
      <c r="C635">
        <v>10.69</v>
      </c>
      <c r="D635" t="s">
        <v>65</v>
      </c>
      <c r="E635" s="6" t="s">
        <v>487</v>
      </c>
      <c r="F635" t="s">
        <v>278</v>
      </c>
      <c r="G635">
        <v>667</v>
      </c>
      <c r="H635" s="11" cm="1">
        <f t="array" ref="H635">_xlfn.IFNA(MATCH(1,0/COUNTIF($F635,"*"&amp;H$2&amp;TEXT(ROW($1:$207),"[&gt;1]0;")&amp;"*")),0)</f>
        <v>18</v>
      </c>
      <c r="I635" s="11" cm="1">
        <f t="array" ref="I635">_xlfn.IFNA(MATCH(1,0/COUNTIF($F635,"*"&amp;I$2&amp;TEXT(ROW($1:$207),"[&gt;1]0;")&amp;"*")),0)</f>
        <v>54</v>
      </c>
      <c r="J635" s="11" cm="1">
        <f t="array" ref="J635">_xlfn.IFNA(MATCH(1,0/COUNTIF($F635,"*"&amp;J$2&amp;TEXT(ROW($1:$207),"[&gt;1]0;")&amp;"*")),0)</f>
        <v>9</v>
      </c>
      <c r="K635">
        <f t="shared" si="55"/>
        <v>3</v>
      </c>
      <c r="L635">
        <f t="shared" si="53"/>
        <v>0.5</v>
      </c>
      <c r="M635">
        <v>0</v>
      </c>
      <c r="N635">
        <v>0</v>
      </c>
    </row>
    <row r="636" spans="1:14" x14ac:dyDescent="0.2">
      <c r="A636" s="8">
        <v>20</v>
      </c>
      <c r="B636" s="8">
        <v>26</v>
      </c>
      <c r="C636">
        <v>8.59</v>
      </c>
      <c r="D636" t="s">
        <v>65</v>
      </c>
      <c r="E636" s="6" t="s">
        <v>487</v>
      </c>
      <c r="F636" t="s">
        <v>278</v>
      </c>
      <c r="G636">
        <v>667</v>
      </c>
      <c r="H636" s="11" cm="1">
        <f t="array" ref="H636">_xlfn.IFNA(MATCH(1,0/COUNTIF($F636,"*"&amp;H$2&amp;TEXT(ROW($1:$207),"[&gt;1]0;")&amp;"*")),0)</f>
        <v>18</v>
      </c>
      <c r="I636" s="11" cm="1">
        <f t="array" ref="I636">_xlfn.IFNA(MATCH(1,0/COUNTIF($F636,"*"&amp;I$2&amp;TEXT(ROW($1:$207),"[&gt;1]0;")&amp;"*")),0)</f>
        <v>54</v>
      </c>
      <c r="J636" s="11" cm="1">
        <f t="array" ref="J636">_xlfn.IFNA(MATCH(1,0/COUNTIF($F636,"*"&amp;J$2&amp;TEXT(ROW($1:$207),"[&gt;1]0;")&amp;"*")),0)</f>
        <v>9</v>
      </c>
      <c r="K636">
        <f t="shared" si="55"/>
        <v>3</v>
      </c>
      <c r="L636">
        <f t="shared" si="53"/>
        <v>0.5</v>
      </c>
      <c r="M636">
        <v>0</v>
      </c>
      <c r="N636">
        <v>0</v>
      </c>
    </row>
    <row r="637" spans="1:14" x14ac:dyDescent="0.2">
      <c r="A637" s="8">
        <v>20</v>
      </c>
      <c r="B637" s="8">
        <v>27</v>
      </c>
      <c r="C637">
        <v>2.5499999999999998</v>
      </c>
      <c r="D637" t="s">
        <v>65</v>
      </c>
      <c r="E637" s="6" t="s">
        <v>487</v>
      </c>
      <c r="F637" t="s">
        <v>278</v>
      </c>
      <c r="G637">
        <v>667</v>
      </c>
      <c r="H637" s="11" cm="1">
        <f t="array" ref="H637">_xlfn.IFNA(MATCH(1,0/COUNTIF($F637,"*"&amp;H$2&amp;TEXT(ROW($1:$207),"[&gt;1]0;")&amp;"*")),0)</f>
        <v>18</v>
      </c>
      <c r="I637" s="11" cm="1">
        <f t="array" ref="I637">_xlfn.IFNA(MATCH(1,0/COUNTIF($F637,"*"&amp;I$2&amp;TEXT(ROW($1:$207),"[&gt;1]0;")&amp;"*")),0)</f>
        <v>54</v>
      </c>
      <c r="J637" s="11" cm="1">
        <f t="array" ref="J637">_xlfn.IFNA(MATCH(1,0/COUNTIF($F637,"*"&amp;J$2&amp;TEXT(ROW($1:$207),"[&gt;1]0;")&amp;"*")),0)</f>
        <v>9</v>
      </c>
      <c r="K637">
        <f t="shared" si="55"/>
        <v>3</v>
      </c>
      <c r="L637">
        <f t="shared" si="53"/>
        <v>0.5</v>
      </c>
      <c r="M637">
        <v>0</v>
      </c>
      <c r="N637">
        <v>0</v>
      </c>
    </row>
    <row r="638" spans="1:14" x14ac:dyDescent="0.2">
      <c r="A638" s="8">
        <v>20</v>
      </c>
      <c r="B638" s="8">
        <v>28</v>
      </c>
      <c r="C638">
        <v>9.85</v>
      </c>
      <c r="D638" t="s">
        <v>65</v>
      </c>
      <c r="E638" s="6" t="s">
        <v>487</v>
      </c>
      <c r="F638" t="s">
        <v>278</v>
      </c>
      <c r="G638">
        <v>667</v>
      </c>
      <c r="H638" s="11" cm="1">
        <f t="array" ref="H638">_xlfn.IFNA(MATCH(1,0/COUNTIF($F638,"*"&amp;H$2&amp;TEXT(ROW($1:$207),"[&gt;1]0;")&amp;"*")),0)</f>
        <v>18</v>
      </c>
      <c r="I638" s="11" cm="1">
        <f t="array" ref="I638">_xlfn.IFNA(MATCH(1,0/COUNTIF($F638,"*"&amp;I$2&amp;TEXT(ROW($1:$207),"[&gt;1]0;")&amp;"*")),0)</f>
        <v>54</v>
      </c>
      <c r="J638" s="11" cm="1">
        <f t="array" ref="J638">_xlfn.IFNA(MATCH(1,0/COUNTIF($F638,"*"&amp;J$2&amp;TEXT(ROW($1:$207),"[&gt;1]0;")&amp;"*")),0)</f>
        <v>9</v>
      </c>
      <c r="K638">
        <f t="shared" si="55"/>
        <v>3</v>
      </c>
      <c r="L638">
        <f t="shared" si="53"/>
        <v>0.5</v>
      </c>
      <c r="M638">
        <v>0</v>
      </c>
      <c r="N638">
        <v>0</v>
      </c>
    </row>
    <row r="639" spans="1:14" x14ac:dyDescent="0.2">
      <c r="A639" s="8">
        <v>20</v>
      </c>
      <c r="B639" s="8">
        <v>29</v>
      </c>
      <c r="C639">
        <v>9.7100000000000009</v>
      </c>
      <c r="D639" t="s">
        <v>65</v>
      </c>
      <c r="E639" s="6" t="s">
        <v>487</v>
      </c>
      <c r="F639" t="s">
        <v>278</v>
      </c>
      <c r="G639">
        <v>667</v>
      </c>
      <c r="H639" s="11" cm="1">
        <f t="array" ref="H639">_xlfn.IFNA(MATCH(1,0/COUNTIF($F639,"*"&amp;H$2&amp;TEXT(ROW($1:$207),"[&gt;1]0;")&amp;"*")),0)</f>
        <v>18</v>
      </c>
      <c r="I639" s="11" cm="1">
        <f t="array" ref="I639">_xlfn.IFNA(MATCH(1,0/COUNTIF($F639,"*"&amp;I$2&amp;TEXT(ROW($1:$207),"[&gt;1]0;")&amp;"*")),0)</f>
        <v>54</v>
      </c>
      <c r="J639" s="11" cm="1">
        <f t="array" ref="J639">_xlfn.IFNA(MATCH(1,0/COUNTIF($F639,"*"&amp;J$2&amp;TEXT(ROW($1:$207),"[&gt;1]0;")&amp;"*")),0)</f>
        <v>9</v>
      </c>
      <c r="K639">
        <f t="shared" si="55"/>
        <v>3</v>
      </c>
      <c r="L639">
        <f t="shared" si="53"/>
        <v>0.5</v>
      </c>
      <c r="M639">
        <v>0</v>
      </c>
      <c r="N639">
        <v>0</v>
      </c>
    </row>
    <row r="640" spans="1:14" x14ac:dyDescent="0.2">
      <c r="A640" s="8">
        <v>20</v>
      </c>
      <c r="B640" s="8">
        <v>30</v>
      </c>
      <c r="C640">
        <v>8.4600000000000009</v>
      </c>
      <c r="D640" t="s">
        <v>65</v>
      </c>
      <c r="E640" s="6" t="s">
        <v>487</v>
      </c>
      <c r="F640" t="s">
        <v>278</v>
      </c>
      <c r="G640">
        <v>667</v>
      </c>
      <c r="H640" s="11" cm="1">
        <f t="array" ref="H640">_xlfn.IFNA(MATCH(1,0/COUNTIF($F640,"*"&amp;H$2&amp;TEXT(ROW($1:$207),"[&gt;1]0;")&amp;"*")),0)</f>
        <v>18</v>
      </c>
      <c r="I640" s="11" cm="1">
        <f t="array" ref="I640">_xlfn.IFNA(MATCH(1,0/COUNTIF($F640,"*"&amp;I$2&amp;TEXT(ROW($1:$207),"[&gt;1]0;")&amp;"*")),0)</f>
        <v>54</v>
      </c>
      <c r="J640" s="11" cm="1">
        <f t="array" ref="J640">_xlfn.IFNA(MATCH(1,0/COUNTIF($F640,"*"&amp;J$2&amp;TEXT(ROW($1:$207),"[&gt;1]0;")&amp;"*")),0)</f>
        <v>9</v>
      </c>
      <c r="K640">
        <f t="shared" si="55"/>
        <v>3</v>
      </c>
      <c r="L640">
        <f t="shared" si="53"/>
        <v>0.5</v>
      </c>
      <c r="M640">
        <v>0</v>
      </c>
      <c r="N640">
        <v>0</v>
      </c>
    </row>
    <row r="642" spans="1:14" x14ac:dyDescent="0.2">
      <c r="A642" s="8">
        <v>21</v>
      </c>
      <c r="B642" s="9" t="s">
        <v>12</v>
      </c>
      <c r="C642" t="s">
        <v>13</v>
      </c>
      <c r="D642" t="s">
        <v>67</v>
      </c>
      <c r="E642" s="6" t="s">
        <v>376</v>
      </c>
      <c r="F642" t="s">
        <v>68</v>
      </c>
      <c r="G642" t="s">
        <v>69</v>
      </c>
      <c r="H642" t="s">
        <v>364</v>
      </c>
      <c r="I642" t="s">
        <v>365</v>
      </c>
      <c r="J642" t="s">
        <v>366</v>
      </c>
      <c r="K642" t="s">
        <v>71</v>
      </c>
      <c r="L642" t="s">
        <v>72</v>
      </c>
      <c r="M642" t="s">
        <v>360</v>
      </c>
      <c r="N642" t="s">
        <v>73</v>
      </c>
    </row>
    <row r="643" spans="1:14" x14ac:dyDescent="0.2">
      <c r="A643" s="8">
        <v>21</v>
      </c>
      <c r="B643" s="8">
        <v>1</v>
      </c>
      <c r="C643">
        <v>0.67</v>
      </c>
      <c r="D643" t="s">
        <v>54</v>
      </c>
      <c r="E643" s="6" t="s">
        <v>411</v>
      </c>
      <c r="F643" t="s">
        <v>265</v>
      </c>
      <c r="G643">
        <v>168</v>
      </c>
      <c r="H643" s="11" cm="1">
        <f t="array" ref="H643">_xlfn.IFNA(MATCH(1,0/COUNTIF($F643,"*"&amp;H$2&amp;TEXT(ROW($1:$207),"[&gt;1]0;")&amp;"*")),0)</f>
        <v>12</v>
      </c>
      <c r="I643" s="11" cm="1">
        <f t="array" ref="I643">_xlfn.IFNA(MATCH(1,0/COUNTIF($F643,"*"&amp;I$2&amp;TEXT(ROW($1:$207),"[&gt;1]0;")&amp;"*")),0)</f>
        <v>24</v>
      </c>
      <c r="J643" s="11" cm="1">
        <f t="array" ref="J643">_xlfn.IFNA(MATCH(1,0/COUNTIF($F643,"*"&amp;J$2&amp;TEXT(ROW($1:$207),"[&gt;1]0;")&amp;"*")),0)</f>
        <v>0</v>
      </c>
      <c r="K643">
        <f t="shared" ref="K643:K654" si="56">I643/H643</f>
        <v>2</v>
      </c>
      <c r="L643">
        <f t="shared" ref="L643:L672" si="57">J643/H643</f>
        <v>0</v>
      </c>
      <c r="M643">
        <v>0</v>
      </c>
      <c r="N643">
        <v>0</v>
      </c>
    </row>
    <row r="644" spans="1:14" x14ac:dyDescent="0.2">
      <c r="A644" s="8">
        <v>21</v>
      </c>
      <c r="B644" s="8">
        <v>2</v>
      </c>
      <c r="C644">
        <v>0.68</v>
      </c>
      <c r="D644" t="s">
        <v>440</v>
      </c>
      <c r="E644" s="6" t="s">
        <v>441</v>
      </c>
      <c r="F644" t="s">
        <v>442</v>
      </c>
      <c r="G644">
        <v>182</v>
      </c>
      <c r="H644" s="11" cm="1">
        <f t="array" ref="H644">_xlfn.IFNA(MATCH(1,0/COUNTIF($F644,"*"&amp;H$2&amp;TEXT(ROW($1:$207),"[&gt;1]0;")&amp;"*")),0)</f>
        <v>13</v>
      </c>
      <c r="I644" s="11" cm="1">
        <f t="array" ref="I644">_xlfn.IFNA(MATCH(1,0/COUNTIF($F644,"*"&amp;I$2&amp;TEXT(ROW($1:$207),"[&gt;1]0;")&amp;"*")),0)</f>
        <v>26</v>
      </c>
      <c r="J644" s="11" cm="1">
        <f t="array" ref="J644">_xlfn.IFNA(MATCH(1,0/COUNTIF($F644,"*"&amp;J$2&amp;TEXT(ROW($1:$207),"[&gt;1]0;")&amp;"*")),0)</f>
        <v>0</v>
      </c>
      <c r="K644">
        <f t="shared" si="56"/>
        <v>2</v>
      </c>
      <c r="L644">
        <f t="shared" si="57"/>
        <v>0</v>
      </c>
      <c r="M644">
        <v>0</v>
      </c>
      <c r="N644">
        <v>0</v>
      </c>
    </row>
    <row r="645" spans="1:14" x14ac:dyDescent="0.2">
      <c r="A645" s="8">
        <v>21</v>
      </c>
      <c r="B645" s="8">
        <v>3</v>
      </c>
      <c r="C645">
        <v>2.2999999999999998</v>
      </c>
      <c r="D645" t="s">
        <v>14</v>
      </c>
      <c r="E645" s="6" t="s">
        <v>507</v>
      </c>
      <c r="F645" t="s">
        <v>260</v>
      </c>
      <c r="G645">
        <v>170</v>
      </c>
      <c r="H645" s="11" cm="1">
        <f t="array" ref="H645">_xlfn.IFNA(MATCH(1,0/COUNTIF($F645,"*"&amp;H$2&amp;TEXT(ROW($1:$207),"[&gt;1]0;")&amp;"*")),0)</f>
        <v>12</v>
      </c>
      <c r="I645" s="11" cm="1">
        <f t="array" ref="I645">_xlfn.IFNA(MATCH(1,0/COUNTIF($F645,"*"&amp;I$2&amp;TEXT(ROW($1:$207),"[&gt;1]0;")&amp;"*")),0)</f>
        <v>26</v>
      </c>
      <c r="J645" s="11" cm="1">
        <f t="array" ref="J645">_xlfn.IFNA(MATCH(1,0/COUNTIF($F645,"*"&amp;J$2&amp;TEXT(ROW($1:$207),"[&gt;1]0;")&amp;"*")),0)</f>
        <v>0</v>
      </c>
      <c r="K645">
        <f t="shared" si="56"/>
        <v>2.1666666666666665</v>
      </c>
      <c r="L645">
        <f t="shared" si="57"/>
        <v>0</v>
      </c>
      <c r="M645">
        <v>0</v>
      </c>
      <c r="N645">
        <v>0</v>
      </c>
    </row>
    <row r="646" spans="1:14" x14ac:dyDescent="0.2">
      <c r="A646" s="8">
        <v>21</v>
      </c>
      <c r="B646" s="8">
        <v>4</v>
      </c>
      <c r="C646">
        <v>1.36</v>
      </c>
      <c r="D646" t="s">
        <v>51</v>
      </c>
      <c r="E646" s="6" t="s">
        <v>472</v>
      </c>
      <c r="F646" t="s">
        <v>261</v>
      </c>
      <c r="G646">
        <v>190</v>
      </c>
      <c r="H646" s="11" cm="1">
        <f t="array" ref="H646">_xlfn.IFNA(MATCH(1,0/COUNTIF($F646,"*"&amp;H$2&amp;TEXT(ROW($1:$207),"[&gt;1]0;")&amp;"*")),0)</f>
        <v>14</v>
      </c>
      <c r="I646" s="11" cm="1">
        <f t="array" ref="I646">_xlfn.IFNA(MATCH(1,0/COUNTIF($F646,"*"&amp;I$2&amp;TEXT(ROW($1:$207),"[&gt;1]0;")&amp;"*")),0)</f>
        <v>22</v>
      </c>
      <c r="J646" s="11" cm="1">
        <f t="array" ref="J646">_xlfn.IFNA(MATCH(1,0/COUNTIF($F646,"*"&amp;J$2&amp;TEXT(ROW($1:$207),"[&gt;1]0;")&amp;"*")),0)</f>
        <v>0</v>
      </c>
      <c r="K646">
        <f t="shared" si="56"/>
        <v>1.5714285714285714</v>
      </c>
      <c r="L646">
        <f t="shared" si="57"/>
        <v>0</v>
      </c>
      <c r="M646">
        <v>0</v>
      </c>
      <c r="N646">
        <v>1</v>
      </c>
    </row>
    <row r="647" spans="1:14" x14ac:dyDescent="0.2">
      <c r="A647" s="8">
        <v>21</v>
      </c>
      <c r="B647" s="8">
        <v>5</v>
      </c>
      <c r="C647">
        <v>1.31</v>
      </c>
      <c r="D647" t="s">
        <v>20</v>
      </c>
      <c r="E647" s="6" t="s">
        <v>432</v>
      </c>
      <c r="F647" t="s">
        <v>263</v>
      </c>
      <c r="G647">
        <v>164</v>
      </c>
      <c r="H647" s="11" cm="1">
        <f t="array" ref="H647">_xlfn.IFNA(MATCH(1,0/COUNTIF($F647,"*"&amp;H$2&amp;TEXT(ROW($1:$207),"[&gt;1]0;")&amp;"*")),0)</f>
        <v>10</v>
      </c>
      <c r="I647" s="11" cm="1">
        <f t="array" ref="I647">_xlfn.IFNA(MATCH(1,0/COUNTIF($F647,"*"&amp;I$2&amp;TEXT(ROW($1:$207),"[&gt;1]0;")&amp;"*")),0)</f>
        <v>12</v>
      </c>
      <c r="J647" s="11" cm="1">
        <f t="array" ref="J647">_xlfn.IFNA(MATCH(1,0/COUNTIF($F647,"*"&amp;J$2&amp;TEXT(ROW($1:$207),"[&gt;1]0;")&amp;"*")),0)</f>
        <v>2</v>
      </c>
      <c r="K647">
        <f t="shared" si="56"/>
        <v>1.2</v>
      </c>
      <c r="L647">
        <f t="shared" si="57"/>
        <v>0.2</v>
      </c>
      <c r="M647">
        <v>0</v>
      </c>
      <c r="N647">
        <v>1</v>
      </c>
    </row>
    <row r="648" spans="1:14" x14ac:dyDescent="0.2">
      <c r="A648" s="8">
        <v>21</v>
      </c>
      <c r="B648" s="8">
        <v>6</v>
      </c>
      <c r="C648">
        <v>1.24</v>
      </c>
      <c r="D648" t="s">
        <v>32</v>
      </c>
      <c r="E648" s="13" t="s">
        <v>388</v>
      </c>
      <c r="F648" t="s">
        <v>374</v>
      </c>
      <c r="G648">
        <v>200</v>
      </c>
      <c r="H648" s="11" cm="1">
        <f t="array" ref="H648">_xlfn.IFNA(MATCH(1,0/COUNTIF($F648,"*"&amp;H$2&amp;TEXT(ROW($1:$207),"[&gt;1]0;")&amp;"*")),0)</f>
        <v>13</v>
      </c>
      <c r="I648" s="11" cm="1">
        <f t="array" ref="I648">_xlfn.IFNA(MATCH(1,0/COUNTIF($F648,"*"&amp;I$2&amp;TEXT(ROW($1:$207),"[&gt;1]0;")&amp;"*")),0)</f>
        <v>28</v>
      </c>
      <c r="J648" s="11" cm="1">
        <f t="array" ref="J648">_xlfn.IFNA(MATCH(1,0/COUNTIF($F648,"*"&amp;J$2&amp;TEXT(ROW($1:$207),"[&gt;1]0;")&amp;"*")),0)</f>
        <v>1</v>
      </c>
      <c r="K648">
        <f t="shared" si="56"/>
        <v>2.1538461538461537</v>
      </c>
      <c r="L648">
        <f t="shared" si="57"/>
        <v>7.6923076923076927E-2</v>
      </c>
      <c r="M648">
        <v>0</v>
      </c>
      <c r="N648">
        <v>0</v>
      </c>
    </row>
    <row r="649" spans="1:14" x14ac:dyDescent="0.2">
      <c r="A649" s="8">
        <v>21</v>
      </c>
      <c r="B649" s="8">
        <v>7</v>
      </c>
      <c r="C649">
        <v>1.51</v>
      </c>
      <c r="D649" t="s">
        <v>54</v>
      </c>
      <c r="E649" s="6" t="s">
        <v>411</v>
      </c>
      <c r="F649" t="s">
        <v>265</v>
      </c>
      <c r="G649">
        <v>168</v>
      </c>
      <c r="H649" s="11" cm="1">
        <f t="array" ref="H649">_xlfn.IFNA(MATCH(1,0/COUNTIF($F649,"*"&amp;H$2&amp;TEXT(ROW($1:$207),"[&gt;1]0;")&amp;"*")),0)</f>
        <v>12</v>
      </c>
      <c r="I649" s="11" cm="1">
        <f t="array" ref="I649">_xlfn.IFNA(MATCH(1,0/COUNTIF($F649,"*"&amp;I$2&amp;TEXT(ROW($1:$207),"[&gt;1]0;")&amp;"*")),0)</f>
        <v>24</v>
      </c>
      <c r="J649" s="11" cm="1">
        <f t="array" ref="J649">_xlfn.IFNA(MATCH(1,0/COUNTIF($F649,"*"&amp;J$2&amp;TEXT(ROW($1:$207),"[&gt;1]0;")&amp;"*")),0)</f>
        <v>0</v>
      </c>
      <c r="K649">
        <f t="shared" si="56"/>
        <v>2</v>
      </c>
      <c r="L649">
        <f t="shared" si="57"/>
        <v>0</v>
      </c>
      <c r="M649">
        <v>0</v>
      </c>
      <c r="N649">
        <v>0</v>
      </c>
    </row>
    <row r="650" spans="1:14" x14ac:dyDescent="0.2">
      <c r="A650" s="8">
        <v>21</v>
      </c>
      <c r="B650" s="8">
        <v>8</v>
      </c>
      <c r="C650">
        <v>1.1599999999999999</v>
      </c>
      <c r="D650" t="s">
        <v>54</v>
      </c>
      <c r="E650" s="6" t="s">
        <v>411</v>
      </c>
      <c r="F650" t="s">
        <v>265</v>
      </c>
      <c r="G650">
        <v>168</v>
      </c>
      <c r="H650" s="11" cm="1">
        <f t="array" ref="H650">_xlfn.IFNA(MATCH(1,0/COUNTIF($F650,"*"&amp;H$2&amp;TEXT(ROW($1:$207),"[&gt;1]0;")&amp;"*")),0)</f>
        <v>12</v>
      </c>
      <c r="I650" s="11" cm="1">
        <f t="array" ref="I650">_xlfn.IFNA(MATCH(1,0/COUNTIF($F650,"*"&amp;I$2&amp;TEXT(ROW($1:$207),"[&gt;1]0;")&amp;"*")),0)</f>
        <v>24</v>
      </c>
      <c r="J650" s="11" cm="1">
        <f t="array" ref="J650">_xlfn.IFNA(MATCH(1,0/COUNTIF($F650,"*"&amp;J$2&amp;TEXT(ROW($1:$207),"[&gt;1]0;")&amp;"*")),0)</f>
        <v>0</v>
      </c>
      <c r="K650">
        <f t="shared" si="56"/>
        <v>2</v>
      </c>
      <c r="L650">
        <f t="shared" si="57"/>
        <v>0</v>
      </c>
      <c r="M650">
        <v>0</v>
      </c>
      <c r="N650">
        <v>0</v>
      </c>
    </row>
    <row r="651" spans="1:14" x14ac:dyDescent="0.2">
      <c r="A651" s="8">
        <v>21</v>
      </c>
      <c r="B651" s="8">
        <v>9</v>
      </c>
      <c r="C651">
        <v>2.76</v>
      </c>
      <c r="D651" t="s">
        <v>25</v>
      </c>
      <c r="E651" s="6" t="s">
        <v>536</v>
      </c>
      <c r="F651" t="s">
        <v>266</v>
      </c>
      <c r="G651">
        <v>226</v>
      </c>
      <c r="H651" s="11" cm="1">
        <f t="array" ref="H651">_xlfn.IFNA(MATCH(1,0/COUNTIF($F651,"*"&amp;H$2&amp;TEXT(ROW($1:$207),"[&gt;1]0;")&amp;"*")),0)</f>
        <v>16</v>
      </c>
      <c r="I651" s="11" cm="1">
        <f t="array" ref="I651">_xlfn.IFNA(MATCH(1,0/COUNTIF($F651,"*"&amp;I$2&amp;TEXT(ROW($1:$207),"[&gt;1]0;")&amp;"*")),0)</f>
        <v>34</v>
      </c>
      <c r="J651" s="11" cm="1">
        <f t="array" ref="J651">_xlfn.IFNA(MATCH(1,0/COUNTIF($F651,"*"&amp;J$2&amp;TEXT(ROW($1:$207),"[&gt;1]0;")&amp;"*")),0)</f>
        <v>0</v>
      </c>
      <c r="K651">
        <f t="shared" si="56"/>
        <v>2.125</v>
      </c>
      <c r="L651">
        <f t="shared" si="57"/>
        <v>0</v>
      </c>
      <c r="M651">
        <v>0</v>
      </c>
      <c r="N651">
        <v>0</v>
      </c>
    </row>
    <row r="652" spans="1:14" x14ac:dyDescent="0.2">
      <c r="A652" s="8">
        <v>21</v>
      </c>
      <c r="B652" s="8">
        <v>10</v>
      </c>
      <c r="C652">
        <v>1.93</v>
      </c>
      <c r="D652" t="s">
        <v>55</v>
      </c>
      <c r="E652" s="6" t="s">
        <v>478</v>
      </c>
      <c r="F652" t="s">
        <v>267</v>
      </c>
      <c r="G652">
        <v>519</v>
      </c>
      <c r="H652" s="11" cm="1">
        <f t="array" ref="H652">_xlfn.IFNA(MATCH(1,0/COUNTIF($F652,"*"&amp;H$2&amp;TEXT(ROW($1:$207),"[&gt;1]0;")&amp;"*")),0)</f>
        <v>14</v>
      </c>
      <c r="I652" s="11" cm="1">
        <f t="array" ref="I652">_xlfn.IFNA(MATCH(1,0/COUNTIF($F652,"*"&amp;I$2&amp;TEXT(ROW($1:$207),"[&gt;1]0;")&amp;"*")),0)</f>
        <v>42</v>
      </c>
      <c r="J652" s="11" cm="1">
        <f t="array" ref="J652">_xlfn.IFNA(MATCH(1,0/COUNTIF($F652,"*"&amp;J$2&amp;TEXT(ROW($1:$207),"[&gt;1]0;")&amp;"*")),0)</f>
        <v>7</v>
      </c>
      <c r="K652">
        <f t="shared" si="56"/>
        <v>3</v>
      </c>
      <c r="L652">
        <f t="shared" si="57"/>
        <v>0.5</v>
      </c>
      <c r="M652">
        <v>0</v>
      </c>
      <c r="N652">
        <v>0</v>
      </c>
    </row>
    <row r="653" spans="1:14" x14ac:dyDescent="0.2">
      <c r="A653" s="8">
        <v>21</v>
      </c>
      <c r="B653" s="8">
        <v>11</v>
      </c>
      <c r="C653">
        <v>0.6</v>
      </c>
      <c r="D653" t="s">
        <v>25</v>
      </c>
      <c r="E653" s="6" t="s">
        <v>536</v>
      </c>
      <c r="F653" t="s">
        <v>266</v>
      </c>
      <c r="G653">
        <v>226</v>
      </c>
      <c r="H653" s="11" cm="1">
        <f t="array" ref="H653">_xlfn.IFNA(MATCH(1,0/COUNTIF($F653,"*"&amp;H$2&amp;TEXT(ROW($1:$207),"[&gt;1]0;")&amp;"*")),0)</f>
        <v>16</v>
      </c>
      <c r="I653" s="11" cm="1">
        <f t="array" ref="I653">_xlfn.IFNA(MATCH(1,0/COUNTIF($F653,"*"&amp;I$2&amp;TEXT(ROW($1:$207),"[&gt;1]0;")&amp;"*")),0)</f>
        <v>34</v>
      </c>
      <c r="J653" s="11" cm="1">
        <f t="array" ref="J653">_xlfn.IFNA(MATCH(1,0/COUNTIF($F653,"*"&amp;J$2&amp;TEXT(ROW($1:$207),"[&gt;1]0;")&amp;"*")),0)</f>
        <v>0</v>
      </c>
      <c r="K653">
        <f t="shared" si="56"/>
        <v>2.125</v>
      </c>
      <c r="L653">
        <f t="shared" si="57"/>
        <v>0</v>
      </c>
      <c r="M653">
        <v>0</v>
      </c>
      <c r="N653">
        <v>0</v>
      </c>
    </row>
    <row r="654" spans="1:14" x14ac:dyDescent="0.2">
      <c r="A654" s="8">
        <v>21</v>
      </c>
      <c r="B654" s="8">
        <v>12</v>
      </c>
      <c r="C654">
        <v>1.64</v>
      </c>
      <c r="D654" t="s">
        <v>31</v>
      </c>
      <c r="E654" s="6" t="s">
        <v>418</v>
      </c>
      <c r="F654" t="s">
        <v>269</v>
      </c>
      <c r="G654">
        <v>206</v>
      </c>
      <c r="H654" s="11" cm="1">
        <f t="array" ref="H654">_xlfn.IFNA(MATCH(1,0/COUNTIF($F654,"*"&amp;H$2&amp;TEXT(ROW($1:$207),"[&gt;1]0;")&amp;"*")),0)</f>
        <v>14</v>
      </c>
      <c r="I654" s="11" cm="1">
        <f t="array" ref="I654">_xlfn.IFNA(MATCH(1,0/COUNTIF($F654,"*"&amp;I$2&amp;TEXT(ROW($1:$207),"[&gt;1]0;")&amp;"*")),0)</f>
        <v>22</v>
      </c>
      <c r="J654" s="11" cm="1">
        <f t="array" ref="J654">_xlfn.IFNA(MATCH(1,0/COUNTIF($F654,"*"&amp;J$2&amp;TEXT(ROW($1:$207),"[&gt;1]0;")&amp;"*")),0)</f>
        <v>1</v>
      </c>
      <c r="K654">
        <f t="shared" si="56"/>
        <v>1.5714285714285714</v>
      </c>
      <c r="L654">
        <f t="shared" si="57"/>
        <v>7.1428571428571425E-2</v>
      </c>
      <c r="M654">
        <v>0</v>
      </c>
      <c r="N654">
        <v>1</v>
      </c>
    </row>
    <row r="655" spans="1:14" x14ac:dyDescent="0.2">
      <c r="A655" s="8">
        <v>21</v>
      </c>
      <c r="B655" s="8">
        <v>13</v>
      </c>
      <c r="C655">
        <v>1.1599999999999999</v>
      </c>
      <c r="D655" t="s">
        <v>286</v>
      </c>
      <c r="E655" s="14"/>
      <c r="F655" t="s">
        <v>558</v>
      </c>
      <c r="G655" s="11">
        <v>610</v>
      </c>
      <c r="H655" s="11" cm="1">
        <f t="array" ref="H655">_xlfn.IFNA(MATCH(1,0/COUNTIF($F655,"*"&amp;H$2&amp;TEXT(ROW($1:$207),"[&gt;1]0;")&amp;"*")),0)</f>
        <v>22</v>
      </c>
      <c r="I655" s="11" cm="1">
        <f t="array" ref="I655">_xlfn.IFNA(MATCH(1,0/COUNTIF($F655,"*"&amp;I$2&amp;TEXT(ROW($1:$207),"[&gt;1]0;")&amp;"*")),0)</f>
        <v>29</v>
      </c>
      <c r="J655">
        <f>H655/G655</f>
        <v>3.6065573770491806E-2</v>
      </c>
      <c r="K655">
        <f>I655/G655</f>
        <v>4.7540983606557376E-2</v>
      </c>
      <c r="L655">
        <f t="shared" si="57"/>
        <v>1.6393442622950822E-3</v>
      </c>
      <c r="M655">
        <v>0</v>
      </c>
      <c r="N655">
        <v>0</v>
      </c>
    </row>
    <row r="656" spans="1:14" x14ac:dyDescent="0.2">
      <c r="A656" s="8">
        <v>21</v>
      </c>
      <c r="B656" s="8">
        <v>14</v>
      </c>
      <c r="C656">
        <v>0.73</v>
      </c>
      <c r="D656" t="s">
        <v>59</v>
      </c>
      <c r="E656" s="13" t="s">
        <v>390</v>
      </c>
      <c r="F656" t="s">
        <v>272</v>
      </c>
      <c r="G656">
        <v>242</v>
      </c>
      <c r="H656" s="11" cm="1">
        <f t="array" ref="H656">_xlfn.IFNA(MATCH(1,0/COUNTIF($F656,"*"&amp;H$2&amp;TEXT(ROW($1:$207),"[&gt;1]0;")&amp;"*")),0)</f>
        <v>16</v>
      </c>
      <c r="I656" s="11" cm="1">
        <f t="array" ref="I656">_xlfn.IFNA(MATCH(1,0/COUNTIF($F656,"*"&amp;I$2&amp;TEXT(ROW($1:$207),"[&gt;1]0;")&amp;"*")),0)</f>
        <v>34</v>
      </c>
      <c r="J656" s="11" cm="1">
        <f t="array" ref="J656">_xlfn.IFNA(MATCH(1,0/COUNTIF($F656,"*"&amp;J$2&amp;TEXT(ROW($1:$207),"[&gt;1]0;")&amp;"*")),0)</f>
        <v>1</v>
      </c>
      <c r="K656">
        <f>I656/H656</f>
        <v>2.125</v>
      </c>
      <c r="L656">
        <f t="shared" si="57"/>
        <v>6.25E-2</v>
      </c>
      <c r="M656">
        <v>0</v>
      </c>
      <c r="N656">
        <v>0</v>
      </c>
    </row>
    <row r="657" spans="1:14" x14ac:dyDescent="0.2">
      <c r="A657" s="8">
        <v>21</v>
      </c>
      <c r="B657" s="8">
        <v>15</v>
      </c>
      <c r="C657">
        <v>0.74</v>
      </c>
      <c r="D657" t="s">
        <v>286</v>
      </c>
      <c r="E657" s="14"/>
      <c r="F657" t="s">
        <v>558</v>
      </c>
      <c r="G657" s="11">
        <v>610</v>
      </c>
      <c r="H657" s="11" cm="1">
        <f t="array" ref="H657">_xlfn.IFNA(MATCH(1,0/COUNTIF($F657,"*"&amp;H$2&amp;TEXT(ROW($1:$207),"[&gt;1]0;")&amp;"*")),0)</f>
        <v>22</v>
      </c>
      <c r="I657" s="11" cm="1">
        <f t="array" ref="I657">_xlfn.IFNA(MATCH(1,0/COUNTIF($F657,"*"&amp;I$2&amp;TEXT(ROW($1:$207),"[&gt;1]0;")&amp;"*")),0)</f>
        <v>29</v>
      </c>
      <c r="J657">
        <f>H657/G657</f>
        <v>3.6065573770491806E-2</v>
      </c>
      <c r="K657">
        <f>I657/G657</f>
        <v>4.7540983606557376E-2</v>
      </c>
      <c r="L657">
        <f t="shared" si="57"/>
        <v>1.6393442622950822E-3</v>
      </c>
      <c r="M657">
        <v>0</v>
      </c>
      <c r="N657">
        <v>0</v>
      </c>
    </row>
    <row r="658" spans="1:14" x14ac:dyDescent="0.2">
      <c r="A658" s="8">
        <v>21</v>
      </c>
      <c r="B658" s="8">
        <v>16</v>
      </c>
      <c r="C658">
        <v>1.19</v>
      </c>
      <c r="D658" t="s">
        <v>37</v>
      </c>
      <c r="E658" s="6" t="s">
        <v>586</v>
      </c>
      <c r="F658" t="s">
        <v>273</v>
      </c>
      <c r="G658" s="11">
        <v>198</v>
      </c>
      <c r="H658" s="11" cm="1">
        <f t="array" ref="H658">_xlfn.IFNA(MATCH(1,0/COUNTIF($F658,"*"&amp;H$2&amp;TEXT(ROW($1:$207),"[&gt;1]0;")&amp;"*")),0)</f>
        <v>14</v>
      </c>
      <c r="I658" s="11" cm="1">
        <f t="array" ref="I658">_xlfn.IFNA(MATCH(1,0/COUNTIF($F658,"*"&amp;I$2&amp;TEXT(ROW($1:$207),"[&gt;1]0;")&amp;"*")),0)</f>
        <v>30</v>
      </c>
      <c r="J658">
        <f>H658/G658</f>
        <v>7.0707070707070704E-2</v>
      </c>
      <c r="K658">
        <f>I658/G658</f>
        <v>0.15151515151515152</v>
      </c>
      <c r="L658">
        <f t="shared" si="57"/>
        <v>5.0505050505050501E-3</v>
      </c>
      <c r="M658">
        <v>0</v>
      </c>
      <c r="N658">
        <v>0</v>
      </c>
    </row>
    <row r="659" spans="1:14" x14ac:dyDescent="0.2">
      <c r="A659" s="8">
        <v>21</v>
      </c>
      <c r="B659" s="8">
        <v>17</v>
      </c>
      <c r="C659">
        <v>3.26</v>
      </c>
      <c r="D659" t="s">
        <v>61</v>
      </c>
      <c r="E659" s="6" t="s">
        <v>488</v>
      </c>
      <c r="F659" t="s">
        <v>274</v>
      </c>
      <c r="G659">
        <v>593</v>
      </c>
      <c r="H659" s="11" cm="1">
        <f t="array" ref="H659">_xlfn.IFNA(MATCH(1,0/COUNTIF($F659,"*"&amp;H$2&amp;TEXT(ROW($1:$207),"[&gt;1]0;")&amp;"*")),0)</f>
        <v>16</v>
      </c>
      <c r="I659" s="11" cm="1">
        <f t="array" ref="I659">_xlfn.IFNA(MATCH(1,0/COUNTIF($F659,"*"&amp;I$2&amp;TEXT(ROW($1:$207),"[&gt;1]0;")&amp;"*")),0)</f>
        <v>48</v>
      </c>
      <c r="J659" s="11" cm="1">
        <f t="array" ref="J659">_xlfn.IFNA(MATCH(1,0/COUNTIF($F659,"*"&amp;J$2&amp;TEXT(ROW($1:$207),"[&gt;1]0;")&amp;"*")),0)</f>
        <v>8</v>
      </c>
      <c r="K659">
        <f>I659/H659</f>
        <v>3</v>
      </c>
      <c r="L659">
        <f t="shared" si="57"/>
        <v>0.5</v>
      </c>
      <c r="M659">
        <v>0</v>
      </c>
      <c r="N659">
        <v>0</v>
      </c>
    </row>
    <row r="660" spans="1:14" x14ac:dyDescent="0.2">
      <c r="A660" s="8">
        <v>21</v>
      </c>
      <c r="B660" s="8">
        <v>18</v>
      </c>
      <c r="C660">
        <v>0.71</v>
      </c>
      <c r="D660" t="s">
        <v>282</v>
      </c>
      <c r="E660" s="13" t="s">
        <v>391</v>
      </c>
      <c r="F660" t="s">
        <v>392</v>
      </c>
      <c r="G660">
        <v>242</v>
      </c>
      <c r="H660" s="11" cm="1">
        <f t="array" ref="H660">_xlfn.IFNA(MATCH(1,0/COUNTIF($F660,"*"&amp;H$2&amp;TEXT(ROW($1:$207),"[&gt;1]0;")&amp;"*")),0)</f>
        <v>18</v>
      </c>
      <c r="I660" s="11" cm="1">
        <f t="array" ref="I660">_xlfn.IFNA(MATCH(1,0/COUNTIF($F660,"*"&amp;I$2&amp;TEXT(ROW($1:$207),"[&gt;1]0;")&amp;"*")),0)</f>
        <v>38</v>
      </c>
      <c r="J660" s="11" cm="1">
        <f t="array" ref="J660">_xlfn.IFNA(MATCH(1,0/COUNTIF($F660,"*"&amp;J$2&amp;TEXT(ROW($1:$207),"[&gt;1]0;")&amp;"*")),0)</f>
        <v>1</v>
      </c>
      <c r="K660">
        <f>I660/H660</f>
        <v>2.1111111111111112</v>
      </c>
      <c r="L660">
        <f t="shared" si="57"/>
        <v>5.5555555555555552E-2</v>
      </c>
      <c r="M660">
        <v>0</v>
      </c>
      <c r="N660">
        <v>0</v>
      </c>
    </row>
    <row r="661" spans="1:14" x14ac:dyDescent="0.2">
      <c r="A661" s="8">
        <v>21</v>
      </c>
      <c r="B661" s="8">
        <v>19</v>
      </c>
      <c r="C661">
        <v>3.71</v>
      </c>
      <c r="D661" t="s">
        <v>65</v>
      </c>
      <c r="E661" s="6" t="s">
        <v>487</v>
      </c>
      <c r="F661" t="s">
        <v>278</v>
      </c>
      <c r="G661">
        <v>667</v>
      </c>
      <c r="H661" s="11" cm="1">
        <f t="array" ref="H661">_xlfn.IFNA(MATCH(1,0/COUNTIF($F661,"*"&amp;H$2&amp;TEXT(ROW($1:$207),"[&gt;1]0;")&amp;"*")),0)</f>
        <v>18</v>
      </c>
      <c r="I661" s="11" cm="1">
        <f t="array" ref="I661">_xlfn.IFNA(MATCH(1,0/COUNTIF($F661,"*"&amp;I$2&amp;TEXT(ROW($1:$207),"[&gt;1]0;")&amp;"*")),0)</f>
        <v>54</v>
      </c>
      <c r="J661" s="11" cm="1">
        <f t="array" ref="J661">_xlfn.IFNA(MATCH(1,0/COUNTIF($F661,"*"&amp;J$2&amp;TEXT(ROW($1:$207),"[&gt;1]0;")&amp;"*")),0)</f>
        <v>9</v>
      </c>
      <c r="K661">
        <f>I661/H661</f>
        <v>3</v>
      </c>
      <c r="L661">
        <f t="shared" si="57"/>
        <v>0.5</v>
      </c>
      <c r="M661">
        <v>0</v>
      </c>
      <c r="N661">
        <v>0</v>
      </c>
    </row>
    <row r="662" spans="1:14" x14ac:dyDescent="0.2">
      <c r="A662" s="8">
        <v>21</v>
      </c>
      <c r="B662" s="8">
        <v>20</v>
      </c>
      <c r="C662">
        <v>3.98</v>
      </c>
      <c r="D662" t="s">
        <v>291</v>
      </c>
      <c r="E662" s="6" t="s">
        <v>552</v>
      </c>
      <c r="F662" t="s">
        <v>279</v>
      </c>
      <c r="G662" s="11">
        <v>579</v>
      </c>
      <c r="H662" s="11" cm="1">
        <f t="array" ref="H662">_xlfn.IFNA(MATCH(1,0/COUNTIF($F662,"*"&amp;H$2&amp;TEXT(ROW($1:$207),"[&gt;1]0;")&amp;"*")),0)</f>
        <v>16</v>
      </c>
      <c r="I662" s="11" cm="1">
        <f t="array" ref="I662">_xlfn.IFNA(MATCH(1,0/COUNTIF($F662,"*"&amp;I$2&amp;TEXT(ROW($1:$207),"[&gt;1]0;")&amp;"*")),0)</f>
        <v>50</v>
      </c>
      <c r="J662">
        <f>H662/G662</f>
        <v>2.7633851468048358E-2</v>
      </c>
      <c r="K662">
        <f>I662/G662</f>
        <v>8.6355785837651119E-2</v>
      </c>
      <c r="L662">
        <f t="shared" si="57"/>
        <v>1.7271157167530224E-3</v>
      </c>
      <c r="M662">
        <v>0</v>
      </c>
      <c r="N662">
        <v>0</v>
      </c>
    </row>
    <row r="663" spans="1:14" x14ac:dyDescent="0.2">
      <c r="A663" s="8">
        <v>21</v>
      </c>
      <c r="B663" s="8">
        <v>21</v>
      </c>
      <c r="C663">
        <v>4.49</v>
      </c>
      <c r="D663" t="s">
        <v>61</v>
      </c>
      <c r="E663" s="6" t="s">
        <v>488</v>
      </c>
      <c r="F663" t="s">
        <v>274</v>
      </c>
      <c r="G663">
        <v>593</v>
      </c>
      <c r="H663" s="11" cm="1">
        <f t="array" ref="H663">_xlfn.IFNA(MATCH(1,0/COUNTIF($F663,"*"&amp;H$2&amp;TEXT(ROW($1:$207),"[&gt;1]0;")&amp;"*")),0)</f>
        <v>16</v>
      </c>
      <c r="I663" s="11" cm="1">
        <f t="array" ref="I663">_xlfn.IFNA(MATCH(1,0/COUNTIF($F663,"*"&amp;I$2&amp;TEXT(ROW($1:$207),"[&gt;1]0;")&amp;"*")),0)</f>
        <v>48</v>
      </c>
      <c r="J663" s="11" cm="1">
        <f t="array" ref="J663">_xlfn.IFNA(MATCH(1,0/COUNTIF($F663,"*"&amp;J$2&amp;TEXT(ROW($1:$207),"[&gt;1]0;")&amp;"*")),0)</f>
        <v>8</v>
      </c>
      <c r="K663">
        <f t="shared" ref="K663:K672" si="58">I663/H663</f>
        <v>3</v>
      </c>
      <c r="L663">
        <f t="shared" si="57"/>
        <v>0.5</v>
      </c>
      <c r="M663">
        <v>0</v>
      </c>
      <c r="N663">
        <v>0</v>
      </c>
    </row>
    <row r="664" spans="1:14" x14ac:dyDescent="0.2">
      <c r="A664" s="8">
        <v>21</v>
      </c>
      <c r="B664" s="8">
        <v>22</v>
      </c>
      <c r="C664">
        <v>5.55</v>
      </c>
      <c r="D664" t="s">
        <v>65</v>
      </c>
      <c r="E664" s="6" t="s">
        <v>487</v>
      </c>
      <c r="F664" t="s">
        <v>278</v>
      </c>
      <c r="G664">
        <v>667</v>
      </c>
      <c r="H664" s="11" cm="1">
        <f t="array" ref="H664">_xlfn.IFNA(MATCH(1,0/COUNTIF($F664,"*"&amp;H$2&amp;TEXT(ROW($1:$207),"[&gt;1]0;")&amp;"*")),0)</f>
        <v>18</v>
      </c>
      <c r="I664" s="11" cm="1">
        <f t="array" ref="I664">_xlfn.IFNA(MATCH(1,0/COUNTIF($F664,"*"&amp;I$2&amp;TEXT(ROW($1:$207),"[&gt;1]0;")&amp;"*")),0)</f>
        <v>54</v>
      </c>
      <c r="J664" s="11" cm="1">
        <f t="array" ref="J664">_xlfn.IFNA(MATCH(1,0/COUNTIF($F664,"*"&amp;J$2&amp;TEXT(ROW($1:$207),"[&gt;1]0;")&amp;"*")),0)</f>
        <v>9</v>
      </c>
      <c r="K664">
        <f t="shared" si="58"/>
        <v>3</v>
      </c>
      <c r="L664">
        <f t="shared" si="57"/>
        <v>0.5</v>
      </c>
      <c r="M664">
        <v>0</v>
      </c>
      <c r="N664">
        <v>0</v>
      </c>
    </row>
    <row r="665" spans="1:14" x14ac:dyDescent="0.2">
      <c r="A665" s="8">
        <v>21</v>
      </c>
      <c r="B665" s="8">
        <v>23</v>
      </c>
      <c r="C665">
        <v>6.85</v>
      </c>
      <c r="D665" t="s">
        <v>65</v>
      </c>
      <c r="E665" s="6" t="s">
        <v>487</v>
      </c>
      <c r="F665" t="s">
        <v>278</v>
      </c>
      <c r="G665">
        <v>667</v>
      </c>
      <c r="H665" s="11" cm="1">
        <f t="array" ref="H665">_xlfn.IFNA(MATCH(1,0/COUNTIF($F665,"*"&amp;H$2&amp;TEXT(ROW($1:$207),"[&gt;1]0;")&amp;"*")),0)</f>
        <v>18</v>
      </c>
      <c r="I665" s="11" cm="1">
        <f t="array" ref="I665">_xlfn.IFNA(MATCH(1,0/COUNTIF($F665,"*"&amp;I$2&amp;TEXT(ROW($1:$207),"[&gt;1]0;")&amp;"*")),0)</f>
        <v>54</v>
      </c>
      <c r="J665" s="11" cm="1">
        <f t="array" ref="J665">_xlfn.IFNA(MATCH(1,0/COUNTIF($F665,"*"&amp;J$2&amp;TEXT(ROW($1:$207),"[&gt;1]0;")&amp;"*")),0)</f>
        <v>9</v>
      </c>
      <c r="K665">
        <f t="shared" si="58"/>
        <v>3</v>
      </c>
      <c r="L665">
        <f t="shared" si="57"/>
        <v>0.5</v>
      </c>
      <c r="M665">
        <v>0</v>
      </c>
      <c r="N665">
        <v>0</v>
      </c>
    </row>
    <row r="666" spans="1:14" x14ac:dyDescent="0.2">
      <c r="A666" s="8">
        <v>21</v>
      </c>
      <c r="B666" s="8">
        <v>24</v>
      </c>
      <c r="C666">
        <v>3.8</v>
      </c>
      <c r="D666" t="s">
        <v>66</v>
      </c>
      <c r="E666" s="6" t="s">
        <v>459</v>
      </c>
      <c r="F666" t="s">
        <v>460</v>
      </c>
      <c r="G666">
        <v>281</v>
      </c>
      <c r="H666" s="11" cm="1">
        <f t="array" ref="H666">_xlfn.IFNA(MATCH(1,0/COUNTIF($F666,"*"&amp;H$2&amp;TEXT(ROW($1:$207),"[&gt;1]0;")&amp;"*")),0)</f>
        <v>18</v>
      </c>
      <c r="I666" s="11" cm="1">
        <f t="array" ref="I666">_xlfn.IFNA(MATCH(1,0/COUNTIF($F666,"*"&amp;I$2&amp;TEXT(ROW($1:$207),"[&gt;1]0;")&amp;"*")),0)</f>
        <v>35</v>
      </c>
      <c r="J666" s="11" cm="1">
        <f t="array" ref="J666">_xlfn.IFNA(MATCH(1,0/COUNTIF($F666,"*"&amp;J$2&amp;TEXT(ROW($1:$207),"[&gt;1]0;")&amp;"*")),0)</f>
        <v>1</v>
      </c>
      <c r="K666">
        <f t="shared" si="58"/>
        <v>1.9444444444444444</v>
      </c>
      <c r="L666">
        <f t="shared" si="57"/>
        <v>5.5555555555555552E-2</v>
      </c>
      <c r="M666">
        <v>0</v>
      </c>
      <c r="N666">
        <v>0</v>
      </c>
    </row>
    <row r="667" spans="1:14" x14ac:dyDescent="0.2">
      <c r="A667" s="8">
        <v>21</v>
      </c>
      <c r="B667" s="8">
        <v>25</v>
      </c>
      <c r="C667">
        <v>6.11</v>
      </c>
      <c r="D667" t="s">
        <v>65</v>
      </c>
      <c r="E667" s="6" t="s">
        <v>487</v>
      </c>
      <c r="F667" t="s">
        <v>278</v>
      </c>
      <c r="G667">
        <v>667</v>
      </c>
      <c r="H667" s="11" cm="1">
        <f t="array" ref="H667">_xlfn.IFNA(MATCH(1,0/COUNTIF($F667,"*"&amp;H$2&amp;TEXT(ROW($1:$207),"[&gt;1]0;")&amp;"*")),0)</f>
        <v>18</v>
      </c>
      <c r="I667" s="11" cm="1">
        <f t="array" ref="I667">_xlfn.IFNA(MATCH(1,0/COUNTIF($F667,"*"&amp;I$2&amp;TEXT(ROW($1:$207),"[&gt;1]0;")&amp;"*")),0)</f>
        <v>54</v>
      </c>
      <c r="J667" s="11" cm="1">
        <f t="array" ref="J667">_xlfn.IFNA(MATCH(1,0/COUNTIF($F667,"*"&amp;J$2&amp;TEXT(ROW($1:$207),"[&gt;1]0;")&amp;"*")),0)</f>
        <v>9</v>
      </c>
      <c r="K667">
        <f t="shared" si="58"/>
        <v>3</v>
      </c>
      <c r="L667">
        <f t="shared" si="57"/>
        <v>0.5</v>
      </c>
      <c r="M667">
        <v>0</v>
      </c>
      <c r="N667">
        <v>0</v>
      </c>
    </row>
    <row r="668" spans="1:14" x14ac:dyDescent="0.2">
      <c r="A668" s="8">
        <v>21</v>
      </c>
      <c r="B668" s="8">
        <v>26</v>
      </c>
      <c r="C668">
        <v>9.0500000000000007</v>
      </c>
      <c r="D668" t="s">
        <v>65</v>
      </c>
      <c r="E668" s="6" t="s">
        <v>487</v>
      </c>
      <c r="F668" t="s">
        <v>278</v>
      </c>
      <c r="G668">
        <v>667</v>
      </c>
      <c r="H668" s="11" cm="1">
        <f t="array" ref="H668">_xlfn.IFNA(MATCH(1,0/COUNTIF($F668,"*"&amp;H$2&amp;TEXT(ROW($1:$207),"[&gt;1]0;")&amp;"*")),0)</f>
        <v>18</v>
      </c>
      <c r="I668" s="11" cm="1">
        <f t="array" ref="I668">_xlfn.IFNA(MATCH(1,0/COUNTIF($F668,"*"&amp;I$2&amp;TEXT(ROW($1:$207),"[&gt;1]0;")&amp;"*")),0)</f>
        <v>54</v>
      </c>
      <c r="J668" s="11" cm="1">
        <f t="array" ref="J668">_xlfn.IFNA(MATCH(1,0/COUNTIF($F668,"*"&amp;J$2&amp;TEXT(ROW($1:$207),"[&gt;1]0;")&amp;"*")),0)</f>
        <v>9</v>
      </c>
      <c r="K668">
        <f t="shared" si="58"/>
        <v>3</v>
      </c>
      <c r="L668">
        <f t="shared" si="57"/>
        <v>0.5</v>
      </c>
      <c r="M668">
        <v>0</v>
      </c>
      <c r="N668">
        <v>0</v>
      </c>
    </row>
    <row r="669" spans="1:14" x14ac:dyDescent="0.2">
      <c r="A669" s="8">
        <v>21</v>
      </c>
      <c r="B669" s="8">
        <v>27</v>
      </c>
      <c r="C669">
        <v>5.66</v>
      </c>
      <c r="D669" t="s">
        <v>65</v>
      </c>
      <c r="E669" s="6" t="s">
        <v>487</v>
      </c>
      <c r="F669" t="s">
        <v>278</v>
      </c>
      <c r="G669">
        <v>667</v>
      </c>
      <c r="H669" s="11" cm="1">
        <f t="array" ref="H669">_xlfn.IFNA(MATCH(1,0/COUNTIF($F669,"*"&amp;H$2&amp;TEXT(ROW($1:$207),"[&gt;1]0;")&amp;"*")),0)</f>
        <v>18</v>
      </c>
      <c r="I669" s="11" cm="1">
        <f t="array" ref="I669">_xlfn.IFNA(MATCH(1,0/COUNTIF($F669,"*"&amp;I$2&amp;TEXT(ROW($1:$207),"[&gt;1]0;")&amp;"*")),0)</f>
        <v>54</v>
      </c>
      <c r="J669" s="11" cm="1">
        <f t="array" ref="J669">_xlfn.IFNA(MATCH(1,0/COUNTIF($F669,"*"&amp;J$2&amp;TEXT(ROW($1:$207),"[&gt;1]0;")&amp;"*")),0)</f>
        <v>9</v>
      </c>
      <c r="K669">
        <f t="shared" si="58"/>
        <v>3</v>
      </c>
      <c r="L669">
        <f t="shared" si="57"/>
        <v>0.5</v>
      </c>
      <c r="M669">
        <v>0</v>
      </c>
      <c r="N669">
        <v>0</v>
      </c>
    </row>
    <row r="670" spans="1:14" x14ac:dyDescent="0.2">
      <c r="A670" s="8">
        <v>21</v>
      </c>
      <c r="B670" s="8">
        <v>28</v>
      </c>
      <c r="C670">
        <v>10.49</v>
      </c>
      <c r="D670" t="s">
        <v>65</v>
      </c>
      <c r="E670" s="6" t="s">
        <v>487</v>
      </c>
      <c r="F670" t="s">
        <v>278</v>
      </c>
      <c r="G670">
        <v>667</v>
      </c>
      <c r="H670" s="11" cm="1">
        <f t="array" ref="H670">_xlfn.IFNA(MATCH(1,0/COUNTIF($F670,"*"&amp;H$2&amp;TEXT(ROW($1:$207),"[&gt;1]0;")&amp;"*")),0)</f>
        <v>18</v>
      </c>
      <c r="I670" s="11" cm="1">
        <f t="array" ref="I670">_xlfn.IFNA(MATCH(1,0/COUNTIF($F670,"*"&amp;I$2&amp;TEXT(ROW($1:$207),"[&gt;1]0;")&amp;"*")),0)</f>
        <v>54</v>
      </c>
      <c r="J670" s="11" cm="1">
        <f t="array" ref="J670">_xlfn.IFNA(MATCH(1,0/COUNTIF($F670,"*"&amp;J$2&amp;TEXT(ROW($1:$207),"[&gt;1]0;")&amp;"*")),0)</f>
        <v>9</v>
      </c>
      <c r="K670">
        <f t="shared" si="58"/>
        <v>3</v>
      </c>
      <c r="L670">
        <f t="shared" si="57"/>
        <v>0.5</v>
      </c>
      <c r="M670">
        <v>0</v>
      </c>
      <c r="N670">
        <v>0</v>
      </c>
    </row>
    <row r="671" spans="1:14" x14ac:dyDescent="0.2">
      <c r="A671" s="8">
        <v>21</v>
      </c>
      <c r="B671" s="8">
        <v>29</v>
      </c>
      <c r="C671">
        <v>10.47</v>
      </c>
      <c r="D671" t="s">
        <v>65</v>
      </c>
      <c r="E671" s="6" t="s">
        <v>487</v>
      </c>
      <c r="F671" t="s">
        <v>278</v>
      </c>
      <c r="G671">
        <v>667</v>
      </c>
      <c r="H671" s="11" cm="1">
        <f t="array" ref="H671">_xlfn.IFNA(MATCH(1,0/COUNTIF($F671,"*"&amp;H$2&amp;TEXT(ROW($1:$207),"[&gt;1]0;")&amp;"*")),0)</f>
        <v>18</v>
      </c>
      <c r="I671" s="11" cm="1">
        <f t="array" ref="I671">_xlfn.IFNA(MATCH(1,0/COUNTIF($F671,"*"&amp;I$2&amp;TEXT(ROW($1:$207),"[&gt;1]0;")&amp;"*")),0)</f>
        <v>54</v>
      </c>
      <c r="J671" s="11" cm="1">
        <f t="array" ref="J671">_xlfn.IFNA(MATCH(1,0/COUNTIF($F671,"*"&amp;J$2&amp;TEXT(ROW($1:$207),"[&gt;1]0;")&amp;"*")),0)</f>
        <v>9</v>
      </c>
      <c r="K671">
        <f t="shared" si="58"/>
        <v>3</v>
      </c>
      <c r="L671">
        <f t="shared" si="57"/>
        <v>0.5</v>
      </c>
      <c r="M671">
        <v>0</v>
      </c>
      <c r="N671">
        <v>0</v>
      </c>
    </row>
    <row r="672" spans="1:14" x14ac:dyDescent="0.2">
      <c r="A672" s="8">
        <v>21</v>
      </c>
      <c r="B672" s="8">
        <v>30</v>
      </c>
      <c r="C672">
        <v>4.87</v>
      </c>
      <c r="D672" t="s">
        <v>65</v>
      </c>
      <c r="E672" s="6" t="s">
        <v>487</v>
      </c>
      <c r="F672" t="s">
        <v>278</v>
      </c>
      <c r="G672">
        <v>667</v>
      </c>
      <c r="H672" s="11" cm="1">
        <f t="array" ref="H672">_xlfn.IFNA(MATCH(1,0/COUNTIF($F672,"*"&amp;H$2&amp;TEXT(ROW($1:$207),"[&gt;1]0;")&amp;"*")),0)</f>
        <v>18</v>
      </c>
      <c r="I672" s="11" cm="1">
        <f t="array" ref="I672">_xlfn.IFNA(MATCH(1,0/COUNTIF($F672,"*"&amp;I$2&amp;TEXT(ROW($1:$207),"[&gt;1]0;")&amp;"*")),0)</f>
        <v>54</v>
      </c>
      <c r="J672" s="11" cm="1">
        <f t="array" ref="J672">_xlfn.IFNA(MATCH(1,0/COUNTIF($F672,"*"&amp;J$2&amp;TEXT(ROW($1:$207),"[&gt;1]0;")&amp;"*")),0)</f>
        <v>9</v>
      </c>
      <c r="K672">
        <f t="shared" si="58"/>
        <v>3</v>
      </c>
      <c r="L672">
        <f t="shared" si="57"/>
        <v>0.5</v>
      </c>
      <c r="M672">
        <v>0</v>
      </c>
      <c r="N672">
        <v>0</v>
      </c>
    </row>
    <row r="674" spans="1:14" x14ac:dyDescent="0.2">
      <c r="A674" s="8">
        <v>22</v>
      </c>
      <c r="B674" s="9" t="s">
        <v>12</v>
      </c>
      <c r="C674" t="s">
        <v>13</v>
      </c>
      <c r="D674" t="s">
        <v>67</v>
      </c>
      <c r="E674" s="6" t="s">
        <v>376</v>
      </c>
      <c r="F674" t="s">
        <v>68</v>
      </c>
      <c r="G674" t="s">
        <v>69</v>
      </c>
      <c r="H674" t="s">
        <v>364</v>
      </c>
      <c r="I674" t="s">
        <v>365</v>
      </c>
      <c r="J674" t="s">
        <v>366</v>
      </c>
      <c r="K674" t="s">
        <v>71</v>
      </c>
      <c r="L674" t="s">
        <v>72</v>
      </c>
      <c r="M674" t="s">
        <v>360</v>
      </c>
      <c r="N674" t="s">
        <v>73</v>
      </c>
    </row>
    <row r="675" spans="1:14" x14ac:dyDescent="0.2">
      <c r="A675" s="8">
        <v>22</v>
      </c>
      <c r="B675" s="8">
        <v>1</v>
      </c>
      <c r="C675">
        <v>0.68</v>
      </c>
      <c r="D675" t="s">
        <v>54</v>
      </c>
      <c r="E675" s="6" t="s">
        <v>411</v>
      </c>
      <c r="F675" t="s">
        <v>265</v>
      </c>
      <c r="G675">
        <v>168</v>
      </c>
      <c r="H675" s="11" cm="1">
        <f t="array" ref="H675">_xlfn.IFNA(MATCH(1,0/COUNTIF($F675,"*"&amp;H$2&amp;TEXT(ROW($1:$207),"[&gt;1]0;")&amp;"*")),0)</f>
        <v>12</v>
      </c>
      <c r="I675" s="11" cm="1">
        <f t="array" ref="I675">_xlfn.IFNA(MATCH(1,0/COUNTIF($F675,"*"&amp;I$2&amp;TEXT(ROW($1:$207),"[&gt;1]0;")&amp;"*")),0)</f>
        <v>24</v>
      </c>
      <c r="J675" s="11" cm="1">
        <f t="array" ref="J675">_xlfn.IFNA(MATCH(1,0/COUNTIF($F675,"*"&amp;J$2&amp;TEXT(ROW($1:$207),"[&gt;1]0;")&amp;"*")),0)</f>
        <v>0</v>
      </c>
      <c r="K675">
        <f t="shared" ref="K675:K686" si="59">I675/H675</f>
        <v>2</v>
      </c>
      <c r="L675">
        <f t="shared" ref="L675:L704" si="60">J675/H675</f>
        <v>0</v>
      </c>
      <c r="M675">
        <v>0</v>
      </c>
      <c r="N675">
        <v>0</v>
      </c>
    </row>
    <row r="676" spans="1:14" x14ac:dyDescent="0.2">
      <c r="A676" s="8">
        <v>22</v>
      </c>
      <c r="B676" s="8">
        <v>2</v>
      </c>
      <c r="C676">
        <v>0.72</v>
      </c>
      <c r="D676" t="s">
        <v>440</v>
      </c>
      <c r="E676" s="6" t="s">
        <v>441</v>
      </c>
      <c r="F676" t="s">
        <v>442</v>
      </c>
      <c r="G676">
        <v>182</v>
      </c>
      <c r="H676" s="11" cm="1">
        <f t="array" ref="H676">_xlfn.IFNA(MATCH(1,0/COUNTIF($F676,"*"&amp;H$2&amp;TEXT(ROW($1:$207),"[&gt;1]0;")&amp;"*")),0)</f>
        <v>13</v>
      </c>
      <c r="I676" s="11" cm="1">
        <f t="array" ref="I676">_xlfn.IFNA(MATCH(1,0/COUNTIF($F676,"*"&amp;I$2&amp;TEXT(ROW($1:$207),"[&gt;1]0;")&amp;"*")),0)</f>
        <v>26</v>
      </c>
      <c r="J676" s="11" cm="1">
        <f t="array" ref="J676">_xlfn.IFNA(MATCH(1,0/COUNTIF($F676,"*"&amp;J$2&amp;TEXT(ROW($1:$207),"[&gt;1]0;")&amp;"*")),0)</f>
        <v>0</v>
      </c>
      <c r="K676">
        <f t="shared" si="59"/>
        <v>2</v>
      </c>
      <c r="L676">
        <f t="shared" si="60"/>
        <v>0</v>
      </c>
      <c r="M676">
        <v>0</v>
      </c>
      <c r="N676">
        <v>0</v>
      </c>
    </row>
    <row r="677" spans="1:14" x14ac:dyDescent="0.2">
      <c r="A677" s="8">
        <v>22</v>
      </c>
      <c r="B677" s="8">
        <v>3</v>
      </c>
      <c r="C677">
        <v>2.4900000000000002</v>
      </c>
      <c r="D677" t="s">
        <v>14</v>
      </c>
      <c r="E677" s="6" t="s">
        <v>507</v>
      </c>
      <c r="F677" t="s">
        <v>260</v>
      </c>
      <c r="G677">
        <v>170</v>
      </c>
      <c r="H677" s="11" cm="1">
        <f t="array" ref="H677">_xlfn.IFNA(MATCH(1,0/COUNTIF($F677,"*"&amp;H$2&amp;TEXT(ROW($1:$207),"[&gt;1]0;")&amp;"*")),0)</f>
        <v>12</v>
      </c>
      <c r="I677" s="11" cm="1">
        <f t="array" ref="I677">_xlfn.IFNA(MATCH(1,0/COUNTIF($F677,"*"&amp;I$2&amp;TEXT(ROW($1:$207),"[&gt;1]0;")&amp;"*")),0)</f>
        <v>26</v>
      </c>
      <c r="J677" s="11" cm="1">
        <f t="array" ref="J677">_xlfn.IFNA(MATCH(1,0/COUNTIF($F677,"*"&amp;J$2&amp;TEXT(ROW($1:$207),"[&gt;1]0;")&amp;"*")),0)</f>
        <v>0</v>
      </c>
      <c r="K677">
        <f t="shared" si="59"/>
        <v>2.1666666666666665</v>
      </c>
      <c r="L677">
        <f t="shared" si="60"/>
        <v>0</v>
      </c>
      <c r="M677">
        <v>0</v>
      </c>
      <c r="N677">
        <v>0</v>
      </c>
    </row>
    <row r="678" spans="1:14" x14ac:dyDescent="0.2">
      <c r="A678" s="8">
        <v>22</v>
      </c>
      <c r="B678" s="8">
        <v>4</v>
      </c>
      <c r="C678">
        <v>1.38</v>
      </c>
      <c r="D678" t="s">
        <v>51</v>
      </c>
      <c r="E678" s="6" t="s">
        <v>472</v>
      </c>
      <c r="F678" t="s">
        <v>261</v>
      </c>
      <c r="G678">
        <v>190</v>
      </c>
      <c r="H678" s="11" cm="1">
        <f t="array" ref="H678">_xlfn.IFNA(MATCH(1,0/COUNTIF($F678,"*"&amp;H$2&amp;TEXT(ROW($1:$207),"[&gt;1]0;")&amp;"*")),0)</f>
        <v>14</v>
      </c>
      <c r="I678" s="11" cm="1">
        <f t="array" ref="I678">_xlfn.IFNA(MATCH(1,0/COUNTIF($F678,"*"&amp;I$2&amp;TEXT(ROW($1:$207),"[&gt;1]0;")&amp;"*")),0)</f>
        <v>22</v>
      </c>
      <c r="J678" s="11" cm="1">
        <f t="array" ref="J678">_xlfn.IFNA(MATCH(1,0/COUNTIF($F678,"*"&amp;J$2&amp;TEXT(ROW($1:$207),"[&gt;1]0;")&amp;"*")),0)</f>
        <v>0</v>
      </c>
      <c r="K678">
        <f t="shared" si="59"/>
        <v>1.5714285714285714</v>
      </c>
      <c r="L678">
        <f t="shared" si="60"/>
        <v>0</v>
      </c>
      <c r="M678">
        <v>0</v>
      </c>
      <c r="N678">
        <v>1</v>
      </c>
    </row>
    <row r="679" spans="1:14" x14ac:dyDescent="0.2">
      <c r="A679" s="8">
        <v>22</v>
      </c>
      <c r="B679" s="8">
        <v>5</v>
      </c>
      <c r="C679">
        <v>1.46</v>
      </c>
      <c r="D679" t="s">
        <v>20</v>
      </c>
      <c r="E679" s="6" t="s">
        <v>432</v>
      </c>
      <c r="F679" t="s">
        <v>263</v>
      </c>
      <c r="G679">
        <v>164</v>
      </c>
      <c r="H679" s="11" cm="1">
        <f t="array" ref="H679">_xlfn.IFNA(MATCH(1,0/COUNTIF($F679,"*"&amp;H$2&amp;TEXT(ROW($1:$207),"[&gt;1]0;")&amp;"*")),0)</f>
        <v>10</v>
      </c>
      <c r="I679" s="11" cm="1">
        <f t="array" ref="I679">_xlfn.IFNA(MATCH(1,0/COUNTIF($F679,"*"&amp;I$2&amp;TEXT(ROW($1:$207),"[&gt;1]0;")&amp;"*")),0)</f>
        <v>12</v>
      </c>
      <c r="J679" s="11" cm="1">
        <f t="array" ref="J679">_xlfn.IFNA(MATCH(1,0/COUNTIF($F679,"*"&amp;J$2&amp;TEXT(ROW($1:$207),"[&gt;1]0;")&amp;"*")),0)</f>
        <v>2</v>
      </c>
      <c r="K679">
        <f t="shared" si="59"/>
        <v>1.2</v>
      </c>
      <c r="L679">
        <f t="shared" si="60"/>
        <v>0.2</v>
      </c>
      <c r="M679">
        <v>0</v>
      </c>
      <c r="N679">
        <v>1</v>
      </c>
    </row>
    <row r="680" spans="1:14" x14ac:dyDescent="0.2">
      <c r="A680" s="8">
        <v>22</v>
      </c>
      <c r="B680" s="8">
        <v>6</v>
      </c>
      <c r="C680">
        <v>1.27</v>
      </c>
      <c r="D680" t="s">
        <v>32</v>
      </c>
      <c r="E680" s="13" t="s">
        <v>388</v>
      </c>
      <c r="F680" t="s">
        <v>374</v>
      </c>
      <c r="G680">
        <v>200</v>
      </c>
      <c r="H680" s="11" cm="1">
        <f t="array" ref="H680">_xlfn.IFNA(MATCH(1,0/COUNTIF($F680,"*"&amp;H$2&amp;TEXT(ROW($1:$207),"[&gt;1]0;")&amp;"*")),0)</f>
        <v>13</v>
      </c>
      <c r="I680" s="11" cm="1">
        <f t="array" ref="I680">_xlfn.IFNA(MATCH(1,0/COUNTIF($F680,"*"&amp;I$2&amp;TEXT(ROW($1:$207),"[&gt;1]0;")&amp;"*")),0)</f>
        <v>28</v>
      </c>
      <c r="J680" s="11" cm="1">
        <f t="array" ref="J680">_xlfn.IFNA(MATCH(1,0/COUNTIF($F680,"*"&amp;J$2&amp;TEXT(ROW($1:$207),"[&gt;1]0;")&amp;"*")),0)</f>
        <v>1</v>
      </c>
      <c r="K680">
        <f t="shared" si="59"/>
        <v>2.1538461538461537</v>
      </c>
      <c r="L680">
        <f t="shared" si="60"/>
        <v>7.6923076923076927E-2</v>
      </c>
      <c r="M680">
        <v>0</v>
      </c>
      <c r="N680">
        <v>0</v>
      </c>
    </row>
    <row r="681" spans="1:14" x14ac:dyDescent="0.2">
      <c r="A681" s="8">
        <v>22</v>
      </c>
      <c r="B681" s="8">
        <v>7</v>
      </c>
      <c r="C681">
        <v>1.65</v>
      </c>
      <c r="D681" t="s">
        <v>54</v>
      </c>
      <c r="E681" s="6" t="s">
        <v>411</v>
      </c>
      <c r="F681" t="s">
        <v>265</v>
      </c>
      <c r="G681">
        <v>168</v>
      </c>
      <c r="H681" s="11" cm="1">
        <f t="array" ref="H681">_xlfn.IFNA(MATCH(1,0/COUNTIF($F681,"*"&amp;H$2&amp;TEXT(ROW($1:$207),"[&gt;1]0;")&amp;"*")),0)</f>
        <v>12</v>
      </c>
      <c r="I681" s="11" cm="1">
        <f t="array" ref="I681">_xlfn.IFNA(MATCH(1,0/COUNTIF($F681,"*"&amp;I$2&amp;TEXT(ROW($1:$207),"[&gt;1]0;")&amp;"*")),0)</f>
        <v>24</v>
      </c>
      <c r="J681" s="11" cm="1">
        <f t="array" ref="J681">_xlfn.IFNA(MATCH(1,0/COUNTIF($F681,"*"&amp;J$2&amp;TEXT(ROW($1:$207),"[&gt;1]0;")&amp;"*")),0)</f>
        <v>0</v>
      </c>
      <c r="K681">
        <f t="shared" si="59"/>
        <v>2</v>
      </c>
      <c r="L681">
        <f t="shared" si="60"/>
        <v>0</v>
      </c>
      <c r="M681">
        <v>0</v>
      </c>
      <c r="N681">
        <v>0</v>
      </c>
    </row>
    <row r="682" spans="1:14" x14ac:dyDescent="0.2">
      <c r="A682" s="8">
        <v>22</v>
      </c>
      <c r="B682" s="8">
        <v>8</v>
      </c>
      <c r="C682">
        <v>1.1299999999999999</v>
      </c>
      <c r="D682" t="s">
        <v>54</v>
      </c>
      <c r="E682" s="6" t="s">
        <v>411</v>
      </c>
      <c r="F682" t="s">
        <v>265</v>
      </c>
      <c r="G682">
        <v>168</v>
      </c>
      <c r="H682" s="11" cm="1">
        <f t="array" ref="H682">_xlfn.IFNA(MATCH(1,0/COUNTIF($F682,"*"&amp;H$2&amp;TEXT(ROW($1:$207),"[&gt;1]0;")&amp;"*")),0)</f>
        <v>12</v>
      </c>
      <c r="I682" s="11" cm="1">
        <f t="array" ref="I682">_xlfn.IFNA(MATCH(1,0/COUNTIF($F682,"*"&amp;I$2&amp;TEXT(ROW($1:$207),"[&gt;1]0;")&amp;"*")),0)</f>
        <v>24</v>
      </c>
      <c r="J682" s="11" cm="1">
        <f t="array" ref="J682">_xlfn.IFNA(MATCH(1,0/COUNTIF($F682,"*"&amp;J$2&amp;TEXT(ROW($1:$207),"[&gt;1]0;")&amp;"*")),0)</f>
        <v>0</v>
      </c>
      <c r="K682">
        <f t="shared" si="59"/>
        <v>2</v>
      </c>
      <c r="L682">
        <f t="shared" si="60"/>
        <v>0</v>
      </c>
      <c r="M682">
        <v>0</v>
      </c>
      <c r="N682">
        <v>0</v>
      </c>
    </row>
    <row r="683" spans="1:14" x14ac:dyDescent="0.2">
      <c r="A683" s="8">
        <v>22</v>
      </c>
      <c r="B683" s="8">
        <v>9</v>
      </c>
      <c r="C683">
        <v>2.85</v>
      </c>
      <c r="D683" t="s">
        <v>25</v>
      </c>
      <c r="E683" s="6" t="s">
        <v>536</v>
      </c>
      <c r="F683" t="s">
        <v>266</v>
      </c>
      <c r="G683">
        <v>226</v>
      </c>
      <c r="H683" s="11" cm="1">
        <f t="array" ref="H683">_xlfn.IFNA(MATCH(1,0/COUNTIF($F683,"*"&amp;H$2&amp;TEXT(ROW($1:$207),"[&gt;1]0;")&amp;"*")),0)</f>
        <v>16</v>
      </c>
      <c r="I683" s="11" cm="1">
        <f t="array" ref="I683">_xlfn.IFNA(MATCH(1,0/COUNTIF($F683,"*"&amp;I$2&amp;TEXT(ROW($1:$207),"[&gt;1]0;")&amp;"*")),0)</f>
        <v>34</v>
      </c>
      <c r="J683" s="11" cm="1">
        <f t="array" ref="J683">_xlfn.IFNA(MATCH(1,0/COUNTIF($F683,"*"&amp;J$2&amp;TEXT(ROW($1:$207),"[&gt;1]0;")&amp;"*")),0)</f>
        <v>0</v>
      </c>
      <c r="K683">
        <f t="shared" si="59"/>
        <v>2.125</v>
      </c>
      <c r="L683">
        <f t="shared" si="60"/>
        <v>0</v>
      </c>
      <c r="M683">
        <v>0</v>
      </c>
      <c r="N683">
        <v>0</v>
      </c>
    </row>
    <row r="684" spans="1:14" x14ac:dyDescent="0.2">
      <c r="A684" s="8">
        <v>22</v>
      </c>
      <c r="B684" s="8">
        <v>10</v>
      </c>
      <c r="C684">
        <v>2.06</v>
      </c>
      <c r="D684" t="s">
        <v>55</v>
      </c>
      <c r="E684" s="6" t="s">
        <v>478</v>
      </c>
      <c r="F684" t="s">
        <v>267</v>
      </c>
      <c r="G684">
        <v>519</v>
      </c>
      <c r="H684" s="11" cm="1">
        <f t="array" ref="H684">_xlfn.IFNA(MATCH(1,0/COUNTIF($F684,"*"&amp;H$2&amp;TEXT(ROW($1:$207),"[&gt;1]0;")&amp;"*")),0)</f>
        <v>14</v>
      </c>
      <c r="I684" s="11" cm="1">
        <f t="array" ref="I684">_xlfn.IFNA(MATCH(1,0/COUNTIF($F684,"*"&amp;I$2&amp;TEXT(ROW($1:$207),"[&gt;1]0;")&amp;"*")),0)</f>
        <v>42</v>
      </c>
      <c r="J684" s="11" cm="1">
        <f t="array" ref="J684">_xlfn.IFNA(MATCH(1,0/COUNTIF($F684,"*"&amp;J$2&amp;TEXT(ROW($1:$207),"[&gt;1]0;")&amp;"*")),0)</f>
        <v>7</v>
      </c>
      <c r="K684">
        <f t="shared" si="59"/>
        <v>3</v>
      </c>
      <c r="L684">
        <f t="shared" si="60"/>
        <v>0.5</v>
      </c>
      <c r="M684">
        <v>0</v>
      </c>
      <c r="N684">
        <v>0</v>
      </c>
    </row>
    <row r="685" spans="1:14" x14ac:dyDescent="0.2">
      <c r="A685" s="8">
        <v>22</v>
      </c>
      <c r="B685" s="8">
        <v>11</v>
      </c>
      <c r="C685">
        <v>0.7</v>
      </c>
      <c r="D685" t="s">
        <v>306</v>
      </c>
      <c r="E685" s="6" t="s">
        <v>500</v>
      </c>
      <c r="F685" t="s">
        <v>499</v>
      </c>
      <c r="G685">
        <v>235</v>
      </c>
      <c r="H685" s="11" cm="1">
        <f t="array" ref="H685">_xlfn.IFNA(MATCH(1,0/COUNTIF($F685,"*"&amp;H$2&amp;TEXT(ROW($1:$207),"[&gt;1]0;")&amp;"*")),0)</f>
        <v>11</v>
      </c>
      <c r="I685" s="11" cm="1">
        <f t="array" ref="I685">_xlfn.IFNA(MATCH(1,0/COUNTIF($F685,"*"&amp;I$2&amp;TEXT(ROW($1:$207),"[&gt;1]0;")&amp;"*")),0)</f>
        <v>23</v>
      </c>
      <c r="J685" s="11" cm="1">
        <f t="array" ref="J685">_xlfn.IFNA(MATCH(1,0/COUNTIF($F685,"*"&amp;J$2&amp;TEXT(ROW($1:$207),"[&gt;1]0;")&amp;"*")),0)</f>
        <v>0</v>
      </c>
      <c r="K685">
        <f t="shared" si="59"/>
        <v>2.0909090909090908</v>
      </c>
      <c r="L685">
        <f t="shared" si="60"/>
        <v>0</v>
      </c>
      <c r="M685">
        <v>0</v>
      </c>
      <c r="N685">
        <v>0</v>
      </c>
    </row>
    <row r="686" spans="1:14" x14ac:dyDescent="0.2">
      <c r="A686" s="8">
        <v>22</v>
      </c>
      <c r="B686" s="8">
        <v>12</v>
      </c>
      <c r="C686">
        <v>1.61</v>
      </c>
      <c r="D686" t="s">
        <v>31</v>
      </c>
      <c r="E686" s="6" t="s">
        <v>418</v>
      </c>
      <c r="F686" t="s">
        <v>269</v>
      </c>
      <c r="G686">
        <v>206</v>
      </c>
      <c r="H686" s="11" cm="1">
        <f t="array" ref="H686">_xlfn.IFNA(MATCH(1,0/COUNTIF($F686,"*"&amp;H$2&amp;TEXT(ROW($1:$207),"[&gt;1]0;")&amp;"*")),0)</f>
        <v>14</v>
      </c>
      <c r="I686" s="11" cm="1">
        <f t="array" ref="I686">_xlfn.IFNA(MATCH(1,0/COUNTIF($F686,"*"&amp;I$2&amp;TEXT(ROW($1:$207),"[&gt;1]0;")&amp;"*")),0)</f>
        <v>22</v>
      </c>
      <c r="J686" s="11" cm="1">
        <f t="array" ref="J686">_xlfn.IFNA(MATCH(1,0/COUNTIF($F686,"*"&amp;J$2&amp;TEXT(ROW($1:$207),"[&gt;1]0;")&amp;"*")),0)</f>
        <v>1</v>
      </c>
      <c r="K686">
        <f t="shared" si="59"/>
        <v>1.5714285714285714</v>
      </c>
      <c r="L686">
        <f t="shared" si="60"/>
        <v>7.1428571428571425E-2</v>
      </c>
      <c r="M686">
        <v>0</v>
      </c>
      <c r="N686">
        <v>1</v>
      </c>
    </row>
    <row r="687" spans="1:14" x14ac:dyDescent="0.2">
      <c r="A687" s="8">
        <v>22</v>
      </c>
      <c r="B687" s="8">
        <v>13</v>
      </c>
      <c r="C687">
        <v>0.89</v>
      </c>
      <c r="D687" t="s">
        <v>286</v>
      </c>
      <c r="E687" s="14"/>
      <c r="F687" t="s">
        <v>558</v>
      </c>
      <c r="G687" s="11">
        <v>610</v>
      </c>
      <c r="H687" s="11" cm="1">
        <f t="array" ref="H687">_xlfn.IFNA(MATCH(1,0/COUNTIF($F687,"*"&amp;H$2&amp;TEXT(ROW($1:$207),"[&gt;1]0;")&amp;"*")),0)</f>
        <v>22</v>
      </c>
      <c r="I687" s="11" cm="1">
        <f t="array" ref="I687">_xlfn.IFNA(MATCH(1,0/COUNTIF($F687,"*"&amp;I$2&amp;TEXT(ROW($1:$207),"[&gt;1]0;")&amp;"*")),0)</f>
        <v>29</v>
      </c>
      <c r="J687">
        <f>H687/G687</f>
        <v>3.6065573770491806E-2</v>
      </c>
      <c r="K687">
        <f>I687/G687</f>
        <v>4.7540983606557376E-2</v>
      </c>
      <c r="L687">
        <f t="shared" si="60"/>
        <v>1.6393442622950822E-3</v>
      </c>
      <c r="M687">
        <v>0</v>
      </c>
      <c r="N687">
        <v>0</v>
      </c>
    </row>
    <row r="688" spans="1:14" x14ac:dyDescent="0.2">
      <c r="A688" s="8">
        <v>22</v>
      </c>
      <c r="B688" s="8">
        <v>14</v>
      </c>
      <c r="C688">
        <v>0.63</v>
      </c>
      <c r="D688" t="s">
        <v>59</v>
      </c>
      <c r="E688" s="13" t="s">
        <v>390</v>
      </c>
      <c r="F688" t="s">
        <v>272</v>
      </c>
      <c r="G688">
        <v>242</v>
      </c>
      <c r="H688" s="11" cm="1">
        <f t="array" ref="H688">_xlfn.IFNA(MATCH(1,0/COUNTIF($F688,"*"&amp;H$2&amp;TEXT(ROW($1:$207),"[&gt;1]0;")&amp;"*")),0)</f>
        <v>16</v>
      </c>
      <c r="I688" s="11" cm="1">
        <f t="array" ref="I688">_xlfn.IFNA(MATCH(1,0/COUNTIF($F688,"*"&amp;I$2&amp;TEXT(ROW($1:$207),"[&gt;1]0;")&amp;"*")),0)</f>
        <v>34</v>
      </c>
      <c r="J688" s="11" cm="1">
        <f t="array" ref="J688">_xlfn.IFNA(MATCH(1,0/COUNTIF($F688,"*"&amp;J$2&amp;TEXT(ROW($1:$207),"[&gt;1]0;")&amp;"*")),0)</f>
        <v>1</v>
      </c>
      <c r="K688">
        <f>I688/H688</f>
        <v>2.125</v>
      </c>
      <c r="L688">
        <f t="shared" si="60"/>
        <v>6.25E-2</v>
      </c>
      <c r="M688">
        <v>0</v>
      </c>
      <c r="N688">
        <v>0</v>
      </c>
    </row>
    <row r="689" spans="1:14" x14ac:dyDescent="0.2">
      <c r="A689" s="8">
        <v>22</v>
      </c>
      <c r="B689" s="8">
        <v>15</v>
      </c>
      <c r="C689">
        <v>1.1599999999999999</v>
      </c>
      <c r="D689" t="s">
        <v>37</v>
      </c>
      <c r="E689" s="6" t="s">
        <v>586</v>
      </c>
      <c r="F689" t="s">
        <v>273</v>
      </c>
      <c r="G689" s="11">
        <v>198</v>
      </c>
      <c r="H689" s="11" cm="1">
        <f t="array" ref="H689">_xlfn.IFNA(MATCH(1,0/COUNTIF($F689,"*"&amp;H$2&amp;TEXT(ROW($1:$207),"[&gt;1]0;")&amp;"*")),0)</f>
        <v>14</v>
      </c>
      <c r="I689" s="11" cm="1">
        <f t="array" ref="I689">_xlfn.IFNA(MATCH(1,0/COUNTIF($F689,"*"&amp;I$2&amp;TEXT(ROW($1:$207),"[&gt;1]0;")&amp;"*")),0)</f>
        <v>30</v>
      </c>
      <c r="J689">
        <f>H689/G689</f>
        <v>7.0707070707070704E-2</v>
      </c>
      <c r="K689">
        <f>I689/G689</f>
        <v>0.15151515151515152</v>
      </c>
      <c r="L689">
        <f t="shared" si="60"/>
        <v>5.0505050505050501E-3</v>
      </c>
      <c r="M689">
        <v>0</v>
      </c>
      <c r="N689">
        <v>0</v>
      </c>
    </row>
    <row r="690" spans="1:14" x14ac:dyDescent="0.2">
      <c r="A690" s="8">
        <v>22</v>
      </c>
      <c r="B690" s="8">
        <v>16</v>
      </c>
      <c r="C690">
        <v>3.4</v>
      </c>
      <c r="D690" t="s">
        <v>61</v>
      </c>
      <c r="E690" s="6" t="s">
        <v>488</v>
      </c>
      <c r="F690" t="s">
        <v>274</v>
      </c>
      <c r="G690">
        <v>593</v>
      </c>
      <c r="H690" s="11" cm="1">
        <f t="array" ref="H690">_xlfn.IFNA(MATCH(1,0/COUNTIF($F690,"*"&amp;H$2&amp;TEXT(ROW($1:$207),"[&gt;1]0;")&amp;"*")),0)</f>
        <v>16</v>
      </c>
      <c r="I690" s="11" cm="1">
        <f t="array" ref="I690">_xlfn.IFNA(MATCH(1,0/COUNTIF($F690,"*"&amp;I$2&amp;TEXT(ROW($1:$207),"[&gt;1]0;")&amp;"*")),0)</f>
        <v>48</v>
      </c>
      <c r="J690" s="11" cm="1">
        <f t="array" ref="J690">_xlfn.IFNA(MATCH(1,0/COUNTIF($F690,"*"&amp;J$2&amp;TEXT(ROW($1:$207),"[&gt;1]0;")&amp;"*")),0)</f>
        <v>8</v>
      </c>
      <c r="K690">
        <f>I690/H690</f>
        <v>3</v>
      </c>
      <c r="L690">
        <f t="shared" si="60"/>
        <v>0.5</v>
      </c>
      <c r="M690">
        <v>0</v>
      </c>
      <c r="N690">
        <v>0</v>
      </c>
    </row>
    <row r="691" spans="1:14" x14ac:dyDescent="0.2">
      <c r="A691" s="8">
        <v>22</v>
      </c>
      <c r="B691" s="8">
        <v>17</v>
      </c>
      <c r="C691">
        <v>0.66</v>
      </c>
      <c r="D691" t="s">
        <v>59</v>
      </c>
      <c r="E691" s="13" t="s">
        <v>390</v>
      </c>
      <c r="F691" t="s">
        <v>272</v>
      </c>
      <c r="G691">
        <v>242</v>
      </c>
      <c r="H691" s="11" cm="1">
        <f t="array" ref="H691">_xlfn.IFNA(MATCH(1,0/COUNTIF($F691,"*"&amp;H$2&amp;TEXT(ROW($1:$207),"[&gt;1]0;")&amp;"*")),0)</f>
        <v>16</v>
      </c>
      <c r="I691" s="11" cm="1">
        <f t="array" ref="I691">_xlfn.IFNA(MATCH(1,0/COUNTIF($F691,"*"&amp;I$2&amp;TEXT(ROW($1:$207),"[&gt;1]0;")&amp;"*")),0)</f>
        <v>34</v>
      </c>
      <c r="J691" s="11" cm="1">
        <f t="array" ref="J691">_xlfn.IFNA(MATCH(1,0/COUNTIF($F691,"*"&amp;J$2&amp;TEXT(ROW($1:$207),"[&gt;1]0;")&amp;"*")),0)</f>
        <v>1</v>
      </c>
      <c r="K691">
        <f>I691/H691</f>
        <v>2.125</v>
      </c>
      <c r="L691">
        <f t="shared" si="60"/>
        <v>6.25E-2</v>
      </c>
      <c r="M691">
        <v>0</v>
      </c>
      <c r="N691">
        <v>0</v>
      </c>
    </row>
    <row r="692" spans="1:14" x14ac:dyDescent="0.2">
      <c r="A692" s="8">
        <v>22</v>
      </c>
      <c r="B692" s="8">
        <v>18</v>
      </c>
      <c r="C692">
        <v>4.0599999999999996</v>
      </c>
      <c r="D692" t="s">
        <v>65</v>
      </c>
      <c r="E692" s="6" t="s">
        <v>487</v>
      </c>
      <c r="F692" t="s">
        <v>278</v>
      </c>
      <c r="G692">
        <v>667</v>
      </c>
      <c r="H692" s="11" cm="1">
        <f t="array" ref="H692">_xlfn.IFNA(MATCH(1,0/COUNTIF($F692,"*"&amp;H$2&amp;TEXT(ROW($1:$207),"[&gt;1]0;")&amp;"*")),0)</f>
        <v>18</v>
      </c>
      <c r="I692" s="11" cm="1">
        <f t="array" ref="I692">_xlfn.IFNA(MATCH(1,0/COUNTIF($F692,"*"&amp;I$2&amp;TEXT(ROW($1:$207),"[&gt;1]0;")&amp;"*")),0)</f>
        <v>54</v>
      </c>
      <c r="J692" s="11" cm="1">
        <f t="array" ref="J692">_xlfn.IFNA(MATCH(1,0/COUNTIF($F692,"*"&amp;J$2&amp;TEXT(ROW($1:$207),"[&gt;1]0;")&amp;"*")),0)</f>
        <v>9</v>
      </c>
      <c r="K692">
        <f>I692/H692</f>
        <v>3</v>
      </c>
      <c r="L692">
        <f t="shared" si="60"/>
        <v>0.5</v>
      </c>
      <c r="M692">
        <v>0</v>
      </c>
      <c r="N692">
        <v>0</v>
      </c>
    </row>
    <row r="693" spans="1:14" x14ac:dyDescent="0.2">
      <c r="A693" s="8">
        <v>22</v>
      </c>
      <c r="B693" s="8">
        <v>19</v>
      </c>
      <c r="C693">
        <v>3.91</v>
      </c>
      <c r="D693" t="s">
        <v>291</v>
      </c>
      <c r="E693" s="6" t="s">
        <v>552</v>
      </c>
      <c r="F693" t="s">
        <v>279</v>
      </c>
      <c r="G693" s="11">
        <v>579</v>
      </c>
      <c r="H693" s="11" cm="1">
        <f t="array" ref="H693">_xlfn.IFNA(MATCH(1,0/COUNTIF($F693,"*"&amp;H$2&amp;TEXT(ROW($1:$207),"[&gt;1]0;")&amp;"*")),0)</f>
        <v>16</v>
      </c>
      <c r="I693" s="11" cm="1">
        <f t="array" ref="I693">_xlfn.IFNA(MATCH(1,0/COUNTIF($F693,"*"&amp;I$2&amp;TEXT(ROW($1:$207),"[&gt;1]0;")&amp;"*")),0)</f>
        <v>50</v>
      </c>
      <c r="J693">
        <f>H693/G693</f>
        <v>2.7633851468048358E-2</v>
      </c>
      <c r="K693">
        <f>I693/G693</f>
        <v>8.6355785837651119E-2</v>
      </c>
      <c r="L693">
        <f t="shared" si="60"/>
        <v>1.7271157167530224E-3</v>
      </c>
      <c r="M693">
        <v>0</v>
      </c>
      <c r="N693">
        <v>0</v>
      </c>
    </row>
    <row r="694" spans="1:14" x14ac:dyDescent="0.2">
      <c r="A694" s="8">
        <v>22</v>
      </c>
      <c r="B694" s="8">
        <v>20</v>
      </c>
      <c r="C694">
        <v>4.34</v>
      </c>
      <c r="D694" t="s">
        <v>61</v>
      </c>
      <c r="E694" s="6" t="s">
        <v>488</v>
      </c>
      <c r="F694" t="s">
        <v>274</v>
      </c>
      <c r="G694">
        <v>593</v>
      </c>
      <c r="H694" s="11" cm="1">
        <f t="array" ref="H694">_xlfn.IFNA(MATCH(1,0/COUNTIF($F694,"*"&amp;H$2&amp;TEXT(ROW($1:$207),"[&gt;1]0;")&amp;"*")),0)</f>
        <v>16</v>
      </c>
      <c r="I694" s="11" cm="1">
        <f t="array" ref="I694">_xlfn.IFNA(MATCH(1,0/COUNTIF($F694,"*"&amp;I$2&amp;TEXT(ROW($1:$207),"[&gt;1]0;")&amp;"*")),0)</f>
        <v>48</v>
      </c>
      <c r="J694" s="11" cm="1">
        <f t="array" ref="J694">_xlfn.IFNA(MATCH(1,0/COUNTIF($F694,"*"&amp;J$2&amp;TEXT(ROW($1:$207),"[&gt;1]0;")&amp;"*")),0)</f>
        <v>8</v>
      </c>
      <c r="K694">
        <f t="shared" ref="K694:K704" si="61">I694/H694</f>
        <v>3</v>
      </c>
      <c r="L694">
        <f t="shared" si="60"/>
        <v>0.5</v>
      </c>
      <c r="M694">
        <v>0</v>
      </c>
      <c r="N694">
        <v>0</v>
      </c>
    </row>
    <row r="695" spans="1:14" x14ac:dyDescent="0.2">
      <c r="A695" s="8">
        <v>22</v>
      </c>
      <c r="B695" s="8">
        <v>21</v>
      </c>
      <c r="C695">
        <v>5.37</v>
      </c>
      <c r="D695" t="s">
        <v>65</v>
      </c>
      <c r="E695" s="6" t="s">
        <v>487</v>
      </c>
      <c r="F695" t="s">
        <v>278</v>
      </c>
      <c r="G695">
        <v>667</v>
      </c>
      <c r="H695" s="11" cm="1">
        <f t="array" ref="H695">_xlfn.IFNA(MATCH(1,0/COUNTIF($F695,"*"&amp;H$2&amp;TEXT(ROW($1:$207),"[&gt;1]0;")&amp;"*")),0)</f>
        <v>18</v>
      </c>
      <c r="I695" s="11" cm="1">
        <f t="array" ref="I695">_xlfn.IFNA(MATCH(1,0/COUNTIF($F695,"*"&amp;I$2&amp;TEXT(ROW($1:$207),"[&gt;1]0;")&amp;"*")),0)</f>
        <v>54</v>
      </c>
      <c r="J695" s="11" cm="1">
        <f t="array" ref="J695">_xlfn.IFNA(MATCH(1,0/COUNTIF($F695,"*"&amp;J$2&amp;TEXT(ROW($1:$207),"[&gt;1]0;")&amp;"*")),0)</f>
        <v>9</v>
      </c>
      <c r="K695">
        <f t="shared" si="61"/>
        <v>3</v>
      </c>
      <c r="L695">
        <f t="shared" si="60"/>
        <v>0.5</v>
      </c>
      <c r="M695">
        <v>0</v>
      </c>
      <c r="N695">
        <v>0</v>
      </c>
    </row>
    <row r="696" spans="1:14" x14ac:dyDescent="0.2">
      <c r="A696" s="8">
        <v>22</v>
      </c>
      <c r="B696" s="8">
        <v>22</v>
      </c>
      <c r="C696">
        <v>0.73</v>
      </c>
      <c r="D696" t="s">
        <v>129</v>
      </c>
      <c r="E696" s="6" t="s">
        <v>535</v>
      </c>
      <c r="F696" t="s">
        <v>534</v>
      </c>
      <c r="G696">
        <v>255</v>
      </c>
      <c r="H696" s="11" cm="1">
        <f t="array" ref="H696">_xlfn.IFNA(MATCH(1,0/COUNTIF($F696,"*"&amp;H$2&amp;TEXT(ROW($1:$207),"[&gt;1]0;")&amp;"*")),0)</f>
        <v>16</v>
      </c>
      <c r="I696" s="11" cm="1">
        <f t="array" ref="I696">_xlfn.IFNA(MATCH(1,0/COUNTIF($F696,"*"&amp;I$2&amp;TEXT(ROW($1:$207),"[&gt;1]0;")&amp;"*")),0)</f>
        <v>33</v>
      </c>
      <c r="J696" s="11" cm="1">
        <f t="array" ref="J696">_xlfn.IFNA(MATCH(1,0/COUNTIF($F696,"*"&amp;J$2&amp;TEXT(ROW($1:$207),"[&gt;1]0;")&amp;"*")),0)</f>
        <v>1</v>
      </c>
      <c r="K696">
        <f t="shared" si="61"/>
        <v>2.0625</v>
      </c>
      <c r="L696">
        <f t="shared" si="60"/>
        <v>6.25E-2</v>
      </c>
      <c r="M696">
        <v>0</v>
      </c>
      <c r="N696">
        <v>0</v>
      </c>
    </row>
    <row r="697" spans="1:14" x14ac:dyDescent="0.2">
      <c r="A697" s="8">
        <v>22</v>
      </c>
      <c r="B697" s="8">
        <v>23</v>
      </c>
      <c r="C697">
        <v>6.72</v>
      </c>
      <c r="D697" t="s">
        <v>65</v>
      </c>
      <c r="E697" s="6" t="s">
        <v>487</v>
      </c>
      <c r="F697" t="s">
        <v>278</v>
      </c>
      <c r="G697">
        <v>667</v>
      </c>
      <c r="H697" s="11" cm="1">
        <f t="array" ref="H697">_xlfn.IFNA(MATCH(1,0/COUNTIF($F697,"*"&amp;H$2&amp;TEXT(ROW($1:$207),"[&gt;1]0;")&amp;"*")),0)</f>
        <v>18</v>
      </c>
      <c r="I697" s="11" cm="1">
        <f t="array" ref="I697">_xlfn.IFNA(MATCH(1,0/COUNTIF($F697,"*"&amp;I$2&amp;TEXT(ROW($1:$207),"[&gt;1]0;")&amp;"*")),0)</f>
        <v>54</v>
      </c>
      <c r="J697" s="11" cm="1">
        <f t="array" ref="J697">_xlfn.IFNA(MATCH(1,0/COUNTIF($F697,"*"&amp;J$2&amp;TEXT(ROW($1:$207),"[&gt;1]0;")&amp;"*")),0)</f>
        <v>9</v>
      </c>
      <c r="K697">
        <f t="shared" si="61"/>
        <v>3</v>
      </c>
      <c r="L697">
        <f t="shared" si="60"/>
        <v>0.5</v>
      </c>
      <c r="M697">
        <v>0</v>
      </c>
      <c r="N697">
        <v>0</v>
      </c>
    </row>
    <row r="698" spans="1:14" x14ac:dyDescent="0.2">
      <c r="A698" s="8">
        <v>22</v>
      </c>
      <c r="B698" s="8">
        <v>24</v>
      </c>
      <c r="C698">
        <v>6.2</v>
      </c>
      <c r="D698" t="s">
        <v>66</v>
      </c>
      <c r="E698" s="6" t="s">
        <v>459</v>
      </c>
      <c r="F698" t="s">
        <v>460</v>
      </c>
      <c r="G698">
        <v>281</v>
      </c>
      <c r="H698" s="11" cm="1">
        <f t="array" ref="H698">_xlfn.IFNA(MATCH(1,0/COUNTIF($F698,"*"&amp;H$2&amp;TEXT(ROW($1:$207),"[&gt;1]0;")&amp;"*")),0)</f>
        <v>18</v>
      </c>
      <c r="I698" s="11" cm="1">
        <f t="array" ref="I698">_xlfn.IFNA(MATCH(1,0/COUNTIF($F698,"*"&amp;I$2&amp;TEXT(ROW($1:$207),"[&gt;1]0;")&amp;"*")),0)</f>
        <v>35</v>
      </c>
      <c r="J698" s="11" cm="1">
        <f t="array" ref="J698">_xlfn.IFNA(MATCH(1,0/COUNTIF($F698,"*"&amp;J$2&amp;TEXT(ROW($1:$207),"[&gt;1]0;")&amp;"*")),0)</f>
        <v>1</v>
      </c>
      <c r="K698">
        <f t="shared" si="61"/>
        <v>1.9444444444444444</v>
      </c>
      <c r="L698">
        <f t="shared" si="60"/>
        <v>5.5555555555555552E-2</v>
      </c>
      <c r="M698">
        <v>0</v>
      </c>
      <c r="N698">
        <v>0</v>
      </c>
    </row>
    <row r="699" spans="1:14" x14ac:dyDescent="0.2">
      <c r="A699" s="8">
        <v>22</v>
      </c>
      <c r="B699" s="8">
        <v>25</v>
      </c>
      <c r="C699">
        <v>6.67</v>
      </c>
      <c r="D699" t="s">
        <v>65</v>
      </c>
      <c r="E699" s="6" t="s">
        <v>487</v>
      </c>
      <c r="F699" t="s">
        <v>278</v>
      </c>
      <c r="G699">
        <v>667</v>
      </c>
      <c r="H699" s="11" cm="1">
        <f t="array" ref="H699">_xlfn.IFNA(MATCH(1,0/COUNTIF($F699,"*"&amp;H$2&amp;TEXT(ROW($1:$207),"[&gt;1]0;")&amp;"*")),0)</f>
        <v>18</v>
      </c>
      <c r="I699" s="11" cm="1">
        <f t="array" ref="I699">_xlfn.IFNA(MATCH(1,0/COUNTIF($F699,"*"&amp;I$2&amp;TEXT(ROW($1:$207),"[&gt;1]0;")&amp;"*")),0)</f>
        <v>54</v>
      </c>
      <c r="J699" s="11" cm="1">
        <f t="array" ref="J699">_xlfn.IFNA(MATCH(1,0/COUNTIF($F699,"*"&amp;J$2&amp;TEXT(ROW($1:$207),"[&gt;1]0;")&amp;"*")),0)</f>
        <v>9</v>
      </c>
      <c r="K699">
        <f t="shared" si="61"/>
        <v>3</v>
      </c>
      <c r="L699">
        <f t="shared" si="60"/>
        <v>0.5</v>
      </c>
      <c r="M699">
        <v>0</v>
      </c>
      <c r="N699">
        <v>0</v>
      </c>
    </row>
    <row r="700" spans="1:14" x14ac:dyDescent="0.2">
      <c r="A700" s="8">
        <v>22</v>
      </c>
      <c r="B700" s="8">
        <v>26</v>
      </c>
      <c r="C700">
        <v>8.77</v>
      </c>
      <c r="D700" t="s">
        <v>65</v>
      </c>
      <c r="E700" s="6" t="s">
        <v>487</v>
      </c>
      <c r="F700" t="s">
        <v>278</v>
      </c>
      <c r="G700">
        <v>667</v>
      </c>
      <c r="H700" s="11" cm="1">
        <f t="array" ref="H700">_xlfn.IFNA(MATCH(1,0/COUNTIF($F700,"*"&amp;H$2&amp;TEXT(ROW($1:$207),"[&gt;1]0;")&amp;"*")),0)</f>
        <v>18</v>
      </c>
      <c r="I700" s="11" cm="1">
        <f t="array" ref="I700">_xlfn.IFNA(MATCH(1,0/COUNTIF($F700,"*"&amp;I$2&amp;TEXT(ROW($1:$207),"[&gt;1]0;")&amp;"*")),0)</f>
        <v>54</v>
      </c>
      <c r="J700" s="11" cm="1">
        <f t="array" ref="J700">_xlfn.IFNA(MATCH(1,0/COUNTIF($F700,"*"&amp;J$2&amp;TEXT(ROW($1:$207),"[&gt;1]0;")&amp;"*")),0)</f>
        <v>9</v>
      </c>
      <c r="K700">
        <f t="shared" si="61"/>
        <v>3</v>
      </c>
      <c r="L700">
        <f t="shared" si="60"/>
        <v>0.5</v>
      </c>
      <c r="M700">
        <v>0</v>
      </c>
      <c r="N700">
        <v>0</v>
      </c>
    </row>
    <row r="701" spans="1:14" x14ac:dyDescent="0.2">
      <c r="A701" s="8">
        <v>22</v>
      </c>
      <c r="B701" s="8">
        <v>27</v>
      </c>
      <c r="C701">
        <v>3.24</v>
      </c>
      <c r="D701" t="s">
        <v>65</v>
      </c>
      <c r="E701" s="6" t="s">
        <v>487</v>
      </c>
      <c r="F701" t="s">
        <v>278</v>
      </c>
      <c r="G701">
        <v>667</v>
      </c>
      <c r="H701" s="11" cm="1">
        <f t="array" ref="H701">_xlfn.IFNA(MATCH(1,0/COUNTIF($F701,"*"&amp;H$2&amp;TEXT(ROW($1:$207),"[&gt;1]0;")&amp;"*")),0)</f>
        <v>18</v>
      </c>
      <c r="I701" s="11" cm="1">
        <f t="array" ref="I701">_xlfn.IFNA(MATCH(1,0/COUNTIF($F701,"*"&amp;I$2&amp;TEXT(ROW($1:$207),"[&gt;1]0;")&amp;"*")),0)</f>
        <v>54</v>
      </c>
      <c r="J701" s="11" cm="1">
        <f t="array" ref="J701">_xlfn.IFNA(MATCH(1,0/COUNTIF($F701,"*"&amp;J$2&amp;TEXT(ROW($1:$207),"[&gt;1]0;")&amp;"*")),0)</f>
        <v>9</v>
      </c>
      <c r="K701">
        <f t="shared" si="61"/>
        <v>3</v>
      </c>
      <c r="L701">
        <f t="shared" si="60"/>
        <v>0.5</v>
      </c>
      <c r="M701">
        <v>0</v>
      </c>
      <c r="N701">
        <v>0</v>
      </c>
    </row>
    <row r="702" spans="1:14" x14ac:dyDescent="0.2">
      <c r="A702" s="8">
        <v>22</v>
      </c>
      <c r="B702" s="8">
        <v>28</v>
      </c>
      <c r="C702">
        <v>10.06</v>
      </c>
      <c r="D702" t="s">
        <v>65</v>
      </c>
      <c r="E702" s="6" t="s">
        <v>487</v>
      </c>
      <c r="F702" t="s">
        <v>278</v>
      </c>
      <c r="G702">
        <v>667</v>
      </c>
      <c r="H702" s="11" cm="1">
        <f t="array" ref="H702">_xlfn.IFNA(MATCH(1,0/COUNTIF($F702,"*"&amp;H$2&amp;TEXT(ROW($1:$207),"[&gt;1]0;")&amp;"*")),0)</f>
        <v>18</v>
      </c>
      <c r="I702" s="11" cm="1">
        <f t="array" ref="I702">_xlfn.IFNA(MATCH(1,0/COUNTIF($F702,"*"&amp;I$2&amp;TEXT(ROW($1:$207),"[&gt;1]0;")&amp;"*")),0)</f>
        <v>54</v>
      </c>
      <c r="J702" s="11" cm="1">
        <f t="array" ref="J702">_xlfn.IFNA(MATCH(1,0/COUNTIF($F702,"*"&amp;J$2&amp;TEXT(ROW($1:$207),"[&gt;1]0;")&amp;"*")),0)</f>
        <v>9</v>
      </c>
      <c r="K702">
        <f t="shared" si="61"/>
        <v>3</v>
      </c>
      <c r="L702">
        <f t="shared" si="60"/>
        <v>0.5</v>
      </c>
      <c r="M702">
        <v>0</v>
      </c>
      <c r="N702">
        <v>0</v>
      </c>
    </row>
    <row r="703" spans="1:14" x14ac:dyDescent="0.2">
      <c r="A703" s="8">
        <v>22</v>
      </c>
      <c r="B703" s="8">
        <v>29</v>
      </c>
      <c r="C703">
        <v>9.93</v>
      </c>
      <c r="D703" t="s">
        <v>65</v>
      </c>
      <c r="E703" s="6" t="s">
        <v>487</v>
      </c>
      <c r="F703" t="s">
        <v>278</v>
      </c>
      <c r="G703">
        <v>667</v>
      </c>
      <c r="H703" s="11" cm="1">
        <f t="array" ref="H703">_xlfn.IFNA(MATCH(1,0/COUNTIF($F703,"*"&amp;H$2&amp;TEXT(ROW($1:$207),"[&gt;1]0;")&amp;"*")),0)</f>
        <v>18</v>
      </c>
      <c r="I703" s="11" cm="1">
        <f t="array" ref="I703">_xlfn.IFNA(MATCH(1,0/COUNTIF($F703,"*"&amp;I$2&amp;TEXT(ROW($1:$207),"[&gt;1]0;")&amp;"*")),0)</f>
        <v>54</v>
      </c>
      <c r="J703" s="11" cm="1">
        <f t="array" ref="J703">_xlfn.IFNA(MATCH(1,0/COUNTIF($F703,"*"&amp;J$2&amp;TEXT(ROW($1:$207),"[&gt;1]0;")&amp;"*")),0)</f>
        <v>9</v>
      </c>
      <c r="K703">
        <f t="shared" si="61"/>
        <v>3</v>
      </c>
      <c r="L703">
        <f t="shared" si="60"/>
        <v>0.5</v>
      </c>
      <c r="M703">
        <v>0</v>
      </c>
      <c r="N703">
        <v>0</v>
      </c>
    </row>
    <row r="704" spans="1:14" x14ac:dyDescent="0.2">
      <c r="A704" s="8">
        <v>22</v>
      </c>
      <c r="B704" s="8">
        <v>30</v>
      </c>
      <c r="C704">
        <v>5.27</v>
      </c>
      <c r="D704" t="s">
        <v>65</v>
      </c>
      <c r="E704" s="6" t="s">
        <v>487</v>
      </c>
      <c r="F704" t="s">
        <v>278</v>
      </c>
      <c r="G704">
        <v>667</v>
      </c>
      <c r="H704" s="11" cm="1">
        <f t="array" ref="H704">_xlfn.IFNA(MATCH(1,0/COUNTIF($F704,"*"&amp;H$2&amp;TEXT(ROW($1:$207),"[&gt;1]0;")&amp;"*")),0)</f>
        <v>18</v>
      </c>
      <c r="I704" s="11" cm="1">
        <f t="array" ref="I704">_xlfn.IFNA(MATCH(1,0/COUNTIF($F704,"*"&amp;I$2&amp;TEXT(ROW($1:$207),"[&gt;1]0;")&amp;"*")),0)</f>
        <v>54</v>
      </c>
      <c r="J704" s="11" cm="1">
        <f t="array" ref="J704">_xlfn.IFNA(MATCH(1,0/COUNTIF($F704,"*"&amp;J$2&amp;TEXT(ROW($1:$207),"[&gt;1]0;")&amp;"*")),0)</f>
        <v>9</v>
      </c>
      <c r="K704">
        <f t="shared" si="61"/>
        <v>3</v>
      </c>
      <c r="L704">
        <f t="shared" si="60"/>
        <v>0.5</v>
      </c>
      <c r="M704">
        <v>0</v>
      </c>
      <c r="N704">
        <v>0</v>
      </c>
    </row>
    <row r="706" spans="1:14" x14ac:dyDescent="0.2">
      <c r="A706" s="8">
        <v>23</v>
      </c>
      <c r="B706" s="9" t="s">
        <v>12</v>
      </c>
      <c r="C706" t="s">
        <v>13</v>
      </c>
      <c r="D706" t="s">
        <v>67</v>
      </c>
      <c r="E706" s="6" t="s">
        <v>376</v>
      </c>
      <c r="F706" t="s">
        <v>68</v>
      </c>
      <c r="G706" t="s">
        <v>69</v>
      </c>
      <c r="H706" t="s">
        <v>364</v>
      </c>
      <c r="I706" t="s">
        <v>365</v>
      </c>
      <c r="J706" t="s">
        <v>366</v>
      </c>
      <c r="K706" t="s">
        <v>71</v>
      </c>
      <c r="L706" t="s">
        <v>72</v>
      </c>
      <c r="M706" t="s">
        <v>360</v>
      </c>
      <c r="N706" t="s">
        <v>73</v>
      </c>
    </row>
    <row r="707" spans="1:14" x14ac:dyDescent="0.2">
      <c r="A707" s="8">
        <v>23</v>
      </c>
      <c r="B707" s="8">
        <v>1</v>
      </c>
      <c r="C707">
        <v>0.51</v>
      </c>
      <c r="D707" t="s">
        <v>146</v>
      </c>
      <c r="E707" s="6" t="s">
        <v>415</v>
      </c>
      <c r="F707" t="s">
        <v>416</v>
      </c>
      <c r="G707">
        <v>126</v>
      </c>
      <c r="H707" s="11" cm="1">
        <f t="array" ref="H707">_xlfn.IFNA(MATCH(1,0/COUNTIF($F707,"*"&amp;H$2&amp;TEXT(ROW($1:$207),"[&gt;1]0;")&amp;"*")),0)</f>
        <v>9</v>
      </c>
      <c r="I707" s="11" cm="1">
        <f t="array" ref="I707">_xlfn.IFNA(MATCH(1,0/COUNTIF($F707,"*"&amp;I$2&amp;TEXT(ROW($1:$207),"[&gt;1]0;")&amp;"*")),0)</f>
        <v>18</v>
      </c>
      <c r="J707" s="11" cm="1">
        <f t="array" ref="J707">_xlfn.IFNA(MATCH(1,0/COUNTIF($F707,"*"&amp;J$2&amp;TEXT(ROW($1:$207),"[&gt;1]0;")&amp;"*")),0)</f>
        <v>0</v>
      </c>
      <c r="K707">
        <f t="shared" ref="K707:K716" si="62">I707/H707</f>
        <v>2</v>
      </c>
      <c r="L707">
        <f t="shared" ref="L707:L736" si="63">J707/H707</f>
        <v>0</v>
      </c>
      <c r="M707">
        <v>0</v>
      </c>
      <c r="N707">
        <v>0</v>
      </c>
    </row>
    <row r="708" spans="1:14" x14ac:dyDescent="0.2">
      <c r="A708" s="8">
        <v>23</v>
      </c>
      <c r="B708" s="8">
        <v>2</v>
      </c>
      <c r="C708">
        <v>1.32</v>
      </c>
      <c r="D708" t="s">
        <v>110</v>
      </c>
      <c r="E708" s="6" t="s">
        <v>498</v>
      </c>
      <c r="F708" t="s">
        <v>497</v>
      </c>
      <c r="G708">
        <v>142</v>
      </c>
      <c r="H708" s="11" cm="1">
        <f t="array" ref="H708">_xlfn.IFNA(MATCH(1,0/COUNTIF($F708,"*"&amp;H$2&amp;TEXT(ROW($1:$207),"[&gt;1]0;")&amp;"*")),0)</f>
        <v>10</v>
      </c>
      <c r="I708" s="11" cm="1">
        <f t="array" ref="I708">_xlfn.IFNA(MATCH(1,0/COUNTIF($F708,"*"&amp;I$2&amp;TEXT(ROW($1:$207),"[&gt;1]0;")&amp;"*")),0)</f>
        <v>22</v>
      </c>
      <c r="J708" s="11" cm="1">
        <f t="array" ref="J708">_xlfn.IFNA(MATCH(1,0/COUNTIF($F708,"*"&amp;J$2&amp;TEXT(ROW($1:$207),"[&gt;1]0;")&amp;"*")),0)</f>
        <v>0</v>
      </c>
      <c r="K708">
        <f t="shared" si="62"/>
        <v>2.2000000000000002</v>
      </c>
      <c r="L708">
        <f t="shared" si="63"/>
        <v>0</v>
      </c>
      <c r="M708">
        <v>0</v>
      </c>
      <c r="N708">
        <v>0</v>
      </c>
    </row>
    <row r="709" spans="1:14" x14ac:dyDescent="0.2">
      <c r="A709" s="8">
        <v>23</v>
      </c>
      <c r="B709" s="8">
        <v>3</v>
      </c>
      <c r="C709">
        <v>0.8</v>
      </c>
      <c r="D709" t="s">
        <v>54</v>
      </c>
      <c r="E709" s="6" t="s">
        <v>411</v>
      </c>
      <c r="F709" t="s">
        <v>265</v>
      </c>
      <c r="G709">
        <v>168</v>
      </c>
      <c r="H709" s="11" cm="1">
        <f t="array" ref="H709">_xlfn.IFNA(MATCH(1,0/COUNTIF($F709,"*"&amp;H$2&amp;TEXT(ROW($1:$207),"[&gt;1]0;")&amp;"*")),0)</f>
        <v>12</v>
      </c>
      <c r="I709" s="11" cm="1">
        <f t="array" ref="I709">_xlfn.IFNA(MATCH(1,0/COUNTIF($F709,"*"&amp;I$2&amp;TEXT(ROW($1:$207),"[&gt;1]0;")&amp;"*")),0)</f>
        <v>24</v>
      </c>
      <c r="J709" s="11" cm="1">
        <f t="array" ref="J709">_xlfn.IFNA(MATCH(1,0/COUNTIF($F709,"*"&amp;J$2&amp;TEXT(ROW($1:$207),"[&gt;1]0;")&amp;"*")),0)</f>
        <v>0</v>
      </c>
      <c r="K709">
        <f t="shared" si="62"/>
        <v>2</v>
      </c>
      <c r="L709">
        <f t="shared" si="63"/>
        <v>0</v>
      </c>
      <c r="M709">
        <v>0</v>
      </c>
      <c r="N709">
        <v>0</v>
      </c>
    </row>
    <row r="710" spans="1:14" x14ac:dyDescent="0.2">
      <c r="A710" s="8">
        <v>23</v>
      </c>
      <c r="B710" s="8">
        <v>4</v>
      </c>
      <c r="C710">
        <v>0.8</v>
      </c>
      <c r="D710" t="s">
        <v>440</v>
      </c>
      <c r="E710" s="6" t="s">
        <v>441</v>
      </c>
      <c r="F710" t="s">
        <v>442</v>
      </c>
      <c r="G710">
        <v>182</v>
      </c>
      <c r="H710" s="11" cm="1">
        <f t="array" ref="H710">_xlfn.IFNA(MATCH(1,0/COUNTIF($F710,"*"&amp;H$2&amp;TEXT(ROW($1:$207),"[&gt;1]0;")&amp;"*")),0)</f>
        <v>13</v>
      </c>
      <c r="I710" s="11" cm="1">
        <f t="array" ref="I710">_xlfn.IFNA(MATCH(1,0/COUNTIF($F710,"*"&amp;I$2&amp;TEXT(ROW($1:$207),"[&gt;1]0;")&amp;"*")),0)</f>
        <v>26</v>
      </c>
      <c r="J710" s="11" cm="1">
        <f t="array" ref="J710">_xlfn.IFNA(MATCH(1,0/COUNTIF($F710,"*"&amp;J$2&amp;TEXT(ROW($1:$207),"[&gt;1]0;")&amp;"*")),0)</f>
        <v>0</v>
      </c>
      <c r="K710">
        <f t="shared" si="62"/>
        <v>2</v>
      </c>
      <c r="L710">
        <f t="shared" si="63"/>
        <v>0</v>
      </c>
      <c r="M710">
        <v>0</v>
      </c>
      <c r="N710">
        <v>0</v>
      </c>
    </row>
    <row r="711" spans="1:14" x14ac:dyDescent="0.2">
      <c r="A711" s="8">
        <v>23</v>
      </c>
      <c r="B711" s="8">
        <v>5</v>
      </c>
      <c r="C711">
        <v>2.9</v>
      </c>
      <c r="D711" t="s">
        <v>14</v>
      </c>
      <c r="E711" s="6" t="s">
        <v>507</v>
      </c>
      <c r="F711" t="s">
        <v>260</v>
      </c>
      <c r="G711">
        <v>170</v>
      </c>
      <c r="H711" s="11" cm="1">
        <f t="array" ref="H711">_xlfn.IFNA(MATCH(1,0/COUNTIF($F711,"*"&amp;H$2&amp;TEXT(ROW($1:$207),"[&gt;1]0;")&amp;"*")),0)</f>
        <v>12</v>
      </c>
      <c r="I711" s="11" cm="1">
        <f t="array" ref="I711">_xlfn.IFNA(MATCH(1,0/COUNTIF($F711,"*"&amp;I$2&amp;TEXT(ROW($1:$207),"[&gt;1]0;")&amp;"*")),0)</f>
        <v>26</v>
      </c>
      <c r="J711" s="11" cm="1">
        <f t="array" ref="J711">_xlfn.IFNA(MATCH(1,0/COUNTIF($F711,"*"&amp;J$2&amp;TEXT(ROW($1:$207),"[&gt;1]0;")&amp;"*")),0)</f>
        <v>0</v>
      </c>
      <c r="K711">
        <f t="shared" si="62"/>
        <v>2.1666666666666665</v>
      </c>
      <c r="L711">
        <f t="shared" si="63"/>
        <v>0</v>
      </c>
      <c r="M711">
        <v>0</v>
      </c>
      <c r="N711">
        <v>0</v>
      </c>
    </row>
    <row r="712" spans="1:14" x14ac:dyDescent="0.2">
      <c r="A712" s="8">
        <v>23</v>
      </c>
      <c r="B712" s="8">
        <v>6</v>
      </c>
      <c r="C712">
        <v>1.26</v>
      </c>
      <c r="D712" t="s">
        <v>51</v>
      </c>
      <c r="E712" s="6" t="s">
        <v>472</v>
      </c>
      <c r="F712" t="s">
        <v>261</v>
      </c>
      <c r="G712">
        <v>190</v>
      </c>
      <c r="H712" s="11" cm="1">
        <f t="array" ref="H712">_xlfn.IFNA(MATCH(1,0/COUNTIF($F712,"*"&amp;H$2&amp;TEXT(ROW($1:$207),"[&gt;1]0;")&amp;"*")),0)</f>
        <v>14</v>
      </c>
      <c r="I712" s="11" cm="1">
        <f t="array" ref="I712">_xlfn.IFNA(MATCH(1,0/COUNTIF($F712,"*"&amp;I$2&amp;TEXT(ROW($1:$207),"[&gt;1]0;")&amp;"*")),0)</f>
        <v>22</v>
      </c>
      <c r="J712" s="11" cm="1">
        <f t="array" ref="J712">_xlfn.IFNA(MATCH(1,0/COUNTIF($F712,"*"&amp;J$2&amp;TEXT(ROW($1:$207),"[&gt;1]0;")&amp;"*")),0)</f>
        <v>0</v>
      </c>
      <c r="K712">
        <f t="shared" si="62"/>
        <v>1.5714285714285714</v>
      </c>
      <c r="L712">
        <f t="shared" si="63"/>
        <v>0</v>
      </c>
      <c r="M712">
        <v>0</v>
      </c>
      <c r="N712">
        <v>1</v>
      </c>
    </row>
    <row r="713" spans="1:14" x14ac:dyDescent="0.2">
      <c r="A713" s="8">
        <v>23</v>
      </c>
      <c r="B713" s="8">
        <v>7</v>
      </c>
      <c r="C713">
        <v>1.25</v>
      </c>
      <c r="D713" t="s">
        <v>20</v>
      </c>
      <c r="E713" s="6" t="s">
        <v>432</v>
      </c>
      <c r="F713" t="s">
        <v>263</v>
      </c>
      <c r="G713">
        <v>164</v>
      </c>
      <c r="H713" s="11" cm="1">
        <f t="array" ref="H713">_xlfn.IFNA(MATCH(1,0/COUNTIF($F713,"*"&amp;H$2&amp;TEXT(ROW($1:$207),"[&gt;1]0;")&amp;"*")),0)</f>
        <v>10</v>
      </c>
      <c r="I713" s="11" cm="1">
        <f t="array" ref="I713">_xlfn.IFNA(MATCH(1,0/COUNTIF($F713,"*"&amp;I$2&amp;TEXT(ROW($1:$207),"[&gt;1]0;")&amp;"*")),0)</f>
        <v>12</v>
      </c>
      <c r="J713" s="11" cm="1">
        <f t="array" ref="J713">_xlfn.IFNA(MATCH(1,0/COUNTIF($F713,"*"&amp;J$2&amp;TEXT(ROW($1:$207),"[&gt;1]0;")&amp;"*")),0)</f>
        <v>2</v>
      </c>
      <c r="K713">
        <f t="shared" si="62"/>
        <v>1.2</v>
      </c>
      <c r="L713">
        <f t="shared" si="63"/>
        <v>0.2</v>
      </c>
      <c r="M713">
        <v>0</v>
      </c>
      <c r="N713">
        <v>1</v>
      </c>
    </row>
    <row r="714" spans="1:14" x14ac:dyDescent="0.2">
      <c r="A714" s="8">
        <v>23</v>
      </c>
      <c r="B714" s="8">
        <v>8</v>
      </c>
      <c r="C714">
        <v>1.17</v>
      </c>
      <c r="D714" t="s">
        <v>32</v>
      </c>
      <c r="E714" s="13" t="s">
        <v>388</v>
      </c>
      <c r="F714" t="s">
        <v>374</v>
      </c>
      <c r="G714">
        <v>200</v>
      </c>
      <c r="H714" s="11" cm="1">
        <f t="array" ref="H714">_xlfn.IFNA(MATCH(1,0/COUNTIF($F714,"*"&amp;H$2&amp;TEXT(ROW($1:$207),"[&gt;1]0;")&amp;"*")),0)</f>
        <v>13</v>
      </c>
      <c r="I714" s="11" cm="1">
        <f t="array" ref="I714">_xlfn.IFNA(MATCH(1,0/COUNTIF($F714,"*"&amp;I$2&amp;TEXT(ROW($1:$207),"[&gt;1]0;")&amp;"*")),0)</f>
        <v>28</v>
      </c>
      <c r="J714" s="11" cm="1">
        <f t="array" ref="J714">_xlfn.IFNA(MATCH(1,0/COUNTIF($F714,"*"&amp;J$2&amp;TEXT(ROW($1:$207),"[&gt;1]0;")&amp;"*")),0)</f>
        <v>1</v>
      </c>
      <c r="K714">
        <f t="shared" si="62"/>
        <v>2.1538461538461537</v>
      </c>
      <c r="L714">
        <f t="shared" si="63"/>
        <v>7.6923076923076927E-2</v>
      </c>
      <c r="M714">
        <v>0</v>
      </c>
      <c r="N714">
        <v>0</v>
      </c>
    </row>
    <row r="715" spans="1:14" x14ac:dyDescent="0.2">
      <c r="A715" s="8">
        <v>23</v>
      </c>
      <c r="B715" s="8">
        <v>9</v>
      </c>
      <c r="C715">
        <v>1.47</v>
      </c>
      <c r="D715" t="s">
        <v>54</v>
      </c>
      <c r="E715" s="6" t="s">
        <v>411</v>
      </c>
      <c r="F715" t="s">
        <v>265</v>
      </c>
      <c r="G715">
        <v>168</v>
      </c>
      <c r="H715" s="11" cm="1">
        <f t="array" ref="H715">_xlfn.IFNA(MATCH(1,0/COUNTIF($F715,"*"&amp;H$2&amp;TEXT(ROW($1:$207),"[&gt;1]0;")&amp;"*")),0)</f>
        <v>12</v>
      </c>
      <c r="I715" s="11" cm="1">
        <f t="array" ref="I715">_xlfn.IFNA(MATCH(1,0/COUNTIF($F715,"*"&amp;I$2&amp;TEXT(ROW($1:$207),"[&gt;1]0;")&amp;"*")),0)</f>
        <v>24</v>
      </c>
      <c r="J715" s="11" cm="1">
        <f t="array" ref="J715">_xlfn.IFNA(MATCH(1,0/COUNTIF($F715,"*"&amp;J$2&amp;TEXT(ROW($1:$207),"[&gt;1]0;")&amp;"*")),0)</f>
        <v>0</v>
      </c>
      <c r="K715">
        <f t="shared" si="62"/>
        <v>2</v>
      </c>
      <c r="L715">
        <f t="shared" si="63"/>
        <v>0</v>
      </c>
      <c r="M715">
        <v>0</v>
      </c>
      <c r="N715">
        <v>0</v>
      </c>
    </row>
    <row r="716" spans="1:14" x14ac:dyDescent="0.2">
      <c r="A716" s="8">
        <v>23</v>
      </c>
      <c r="B716" s="8">
        <v>10</v>
      </c>
      <c r="C716">
        <v>1.07</v>
      </c>
      <c r="D716" t="s">
        <v>54</v>
      </c>
      <c r="E716" s="6" t="s">
        <v>411</v>
      </c>
      <c r="F716" t="s">
        <v>265</v>
      </c>
      <c r="G716">
        <v>168</v>
      </c>
      <c r="H716" s="11" cm="1">
        <f t="array" ref="H716">_xlfn.IFNA(MATCH(1,0/COUNTIF($F716,"*"&amp;H$2&amp;TEXT(ROW($1:$207),"[&gt;1]0;")&amp;"*")),0)</f>
        <v>12</v>
      </c>
      <c r="I716" s="11" cm="1">
        <f t="array" ref="I716">_xlfn.IFNA(MATCH(1,0/COUNTIF($F716,"*"&amp;I$2&amp;TEXT(ROW($1:$207),"[&gt;1]0;")&amp;"*")),0)</f>
        <v>24</v>
      </c>
      <c r="J716" s="11" cm="1">
        <f t="array" ref="J716">_xlfn.IFNA(MATCH(1,0/COUNTIF($F716,"*"&amp;J$2&amp;TEXT(ROW($1:$207),"[&gt;1]0;")&amp;"*")),0)</f>
        <v>0</v>
      </c>
      <c r="K716">
        <f t="shared" si="62"/>
        <v>2</v>
      </c>
      <c r="L716">
        <f t="shared" si="63"/>
        <v>0</v>
      </c>
      <c r="M716">
        <v>0</v>
      </c>
      <c r="N716">
        <v>0</v>
      </c>
    </row>
    <row r="717" spans="1:14" x14ac:dyDescent="0.2">
      <c r="A717" s="8">
        <v>23</v>
      </c>
      <c r="B717" s="8">
        <v>11</v>
      </c>
      <c r="C717">
        <v>3.16</v>
      </c>
      <c r="D717" t="s">
        <v>37</v>
      </c>
      <c r="E717" s="6" t="s">
        <v>586</v>
      </c>
      <c r="F717" t="s">
        <v>273</v>
      </c>
      <c r="G717" s="11">
        <v>198</v>
      </c>
      <c r="H717" s="11" cm="1">
        <f t="array" ref="H717">_xlfn.IFNA(MATCH(1,0/COUNTIF($F717,"*"&amp;H$2&amp;TEXT(ROW($1:$207),"[&gt;1]0;")&amp;"*")),0)</f>
        <v>14</v>
      </c>
      <c r="I717" s="11" cm="1">
        <f t="array" ref="I717">_xlfn.IFNA(MATCH(1,0/COUNTIF($F717,"*"&amp;I$2&amp;TEXT(ROW($1:$207),"[&gt;1]0;")&amp;"*")),0)</f>
        <v>30</v>
      </c>
      <c r="J717">
        <f>H717/G717</f>
        <v>7.0707070707070704E-2</v>
      </c>
      <c r="K717">
        <f>I717/G717</f>
        <v>0.15151515151515152</v>
      </c>
      <c r="L717">
        <f t="shared" si="63"/>
        <v>5.0505050505050501E-3</v>
      </c>
      <c r="M717">
        <v>0</v>
      </c>
      <c r="N717">
        <v>0</v>
      </c>
    </row>
    <row r="718" spans="1:14" x14ac:dyDescent="0.2">
      <c r="A718" s="8">
        <v>23</v>
      </c>
      <c r="B718" s="8">
        <v>12</v>
      </c>
      <c r="C718">
        <v>2.17</v>
      </c>
      <c r="D718" t="s">
        <v>55</v>
      </c>
      <c r="E718" s="6" t="s">
        <v>478</v>
      </c>
      <c r="F718" t="s">
        <v>267</v>
      </c>
      <c r="G718">
        <v>519</v>
      </c>
      <c r="H718" s="11" cm="1">
        <f t="array" ref="H718">_xlfn.IFNA(MATCH(1,0/COUNTIF($F718,"*"&amp;H$2&amp;TEXT(ROW($1:$207),"[&gt;1]0;")&amp;"*")),0)</f>
        <v>14</v>
      </c>
      <c r="I718" s="11" cm="1">
        <f t="array" ref="I718">_xlfn.IFNA(MATCH(1,0/COUNTIF($F718,"*"&amp;I$2&amp;TEXT(ROW($1:$207),"[&gt;1]0;")&amp;"*")),0)</f>
        <v>42</v>
      </c>
      <c r="J718" s="11" cm="1">
        <f t="array" ref="J718">_xlfn.IFNA(MATCH(1,0/COUNTIF($F718,"*"&amp;J$2&amp;TEXT(ROW($1:$207),"[&gt;1]0;")&amp;"*")),0)</f>
        <v>7</v>
      </c>
      <c r="K718">
        <f>I718/H718</f>
        <v>3</v>
      </c>
      <c r="L718">
        <f t="shared" si="63"/>
        <v>0.5</v>
      </c>
      <c r="M718">
        <v>0</v>
      </c>
      <c r="N718">
        <v>0</v>
      </c>
    </row>
    <row r="719" spans="1:14" x14ac:dyDescent="0.2">
      <c r="A719" s="8">
        <v>23</v>
      </c>
      <c r="B719" s="8">
        <v>13</v>
      </c>
      <c r="C719">
        <v>0.68</v>
      </c>
      <c r="D719" t="s">
        <v>147</v>
      </c>
      <c r="E719" s="6" t="s">
        <v>420</v>
      </c>
      <c r="F719" t="s">
        <v>266</v>
      </c>
      <c r="G719">
        <v>226</v>
      </c>
      <c r="H719" s="11" cm="1">
        <f t="array" ref="H719">_xlfn.IFNA(MATCH(1,0/COUNTIF($F719,"*"&amp;H$2&amp;TEXT(ROW($1:$207),"[&gt;1]0;")&amp;"*")),0)</f>
        <v>16</v>
      </c>
      <c r="I719" s="11" cm="1">
        <f t="array" ref="I719">_xlfn.IFNA(MATCH(1,0/COUNTIF($F719,"*"&amp;I$2&amp;TEXT(ROW($1:$207),"[&gt;1]0;")&amp;"*")),0)</f>
        <v>34</v>
      </c>
      <c r="J719" s="11" cm="1">
        <f t="array" ref="J719">_xlfn.IFNA(MATCH(1,0/COUNTIF($F719,"*"&amp;J$2&amp;TEXT(ROW($1:$207),"[&gt;1]0;")&amp;"*")),0)</f>
        <v>0</v>
      </c>
      <c r="K719">
        <f>I719/H719</f>
        <v>2.125</v>
      </c>
      <c r="L719">
        <f t="shared" si="63"/>
        <v>0</v>
      </c>
      <c r="M719">
        <v>0</v>
      </c>
      <c r="N719">
        <v>0</v>
      </c>
    </row>
    <row r="720" spans="1:14" x14ac:dyDescent="0.2">
      <c r="A720" s="8">
        <v>23</v>
      </c>
      <c r="B720" s="8">
        <v>14</v>
      </c>
      <c r="C720">
        <v>1.25</v>
      </c>
      <c r="D720" t="s">
        <v>31</v>
      </c>
      <c r="E720" s="6" t="s">
        <v>418</v>
      </c>
      <c r="F720" t="s">
        <v>269</v>
      </c>
      <c r="G720">
        <v>206</v>
      </c>
      <c r="H720" s="11" cm="1">
        <f t="array" ref="H720">_xlfn.IFNA(MATCH(1,0/COUNTIF($F720,"*"&amp;H$2&amp;TEXT(ROW($1:$207),"[&gt;1]0;")&amp;"*")),0)</f>
        <v>14</v>
      </c>
      <c r="I720" s="11" cm="1">
        <f t="array" ref="I720">_xlfn.IFNA(MATCH(1,0/COUNTIF($F720,"*"&amp;I$2&amp;TEXT(ROW($1:$207),"[&gt;1]0;")&amp;"*")),0)</f>
        <v>22</v>
      </c>
      <c r="J720" s="11" cm="1">
        <f t="array" ref="J720">_xlfn.IFNA(MATCH(1,0/COUNTIF($F720,"*"&amp;J$2&amp;TEXT(ROW($1:$207),"[&gt;1]0;")&amp;"*")),0)</f>
        <v>1</v>
      </c>
      <c r="K720">
        <f>I720/H720</f>
        <v>1.5714285714285714</v>
      </c>
      <c r="L720">
        <f t="shared" si="63"/>
        <v>7.1428571428571425E-2</v>
      </c>
      <c r="M720">
        <v>0</v>
      </c>
      <c r="N720">
        <v>1</v>
      </c>
    </row>
    <row r="721" spans="1:14" x14ac:dyDescent="0.2">
      <c r="A721" s="8">
        <v>23</v>
      </c>
      <c r="B721" s="8">
        <v>15</v>
      </c>
      <c r="C721">
        <v>0.47</v>
      </c>
      <c r="D721" t="s">
        <v>32</v>
      </c>
      <c r="E721" s="13" t="s">
        <v>388</v>
      </c>
      <c r="F721" t="s">
        <v>374</v>
      </c>
      <c r="G721">
        <v>200</v>
      </c>
      <c r="H721" s="11" cm="1">
        <f t="array" ref="H721">_xlfn.IFNA(MATCH(1,0/COUNTIF($F721,"*"&amp;H$2&amp;TEXT(ROW($1:$207),"[&gt;1]0;")&amp;"*")),0)</f>
        <v>13</v>
      </c>
      <c r="I721" s="11" cm="1">
        <f t="array" ref="I721">_xlfn.IFNA(MATCH(1,0/COUNTIF($F721,"*"&amp;I$2&amp;TEXT(ROW($1:$207),"[&gt;1]0;")&amp;"*")),0)</f>
        <v>28</v>
      </c>
      <c r="J721" s="11" cm="1">
        <f t="array" ref="J721">_xlfn.IFNA(MATCH(1,0/COUNTIF($F721,"*"&amp;J$2&amp;TEXT(ROW($1:$207),"[&gt;1]0;")&amp;"*")),0)</f>
        <v>1</v>
      </c>
      <c r="K721">
        <f>I721/H721</f>
        <v>2.1538461538461537</v>
      </c>
      <c r="L721">
        <f t="shared" si="63"/>
        <v>7.6923076923076927E-2</v>
      </c>
      <c r="M721">
        <v>0</v>
      </c>
      <c r="N721">
        <v>0</v>
      </c>
    </row>
    <row r="722" spans="1:14" x14ac:dyDescent="0.2">
      <c r="A722" s="8">
        <v>23</v>
      </c>
      <c r="B722" s="8">
        <v>16</v>
      </c>
      <c r="C722">
        <v>0.52</v>
      </c>
      <c r="D722" t="s">
        <v>59</v>
      </c>
      <c r="E722" s="13" t="s">
        <v>390</v>
      </c>
      <c r="F722" t="s">
        <v>272</v>
      </c>
      <c r="G722">
        <v>242</v>
      </c>
      <c r="H722" s="11" cm="1">
        <f t="array" ref="H722">_xlfn.IFNA(MATCH(1,0/COUNTIF($F722,"*"&amp;H$2&amp;TEXT(ROW($1:$207),"[&gt;1]0;")&amp;"*")),0)</f>
        <v>16</v>
      </c>
      <c r="I722" s="11" cm="1">
        <f t="array" ref="I722">_xlfn.IFNA(MATCH(1,0/COUNTIF($F722,"*"&amp;I$2&amp;TEXT(ROW($1:$207),"[&gt;1]0;")&amp;"*")),0)</f>
        <v>34</v>
      </c>
      <c r="J722" s="11" cm="1">
        <f t="array" ref="J722">_xlfn.IFNA(MATCH(1,0/COUNTIF($F722,"*"&amp;J$2&amp;TEXT(ROW($1:$207),"[&gt;1]0;")&amp;"*")),0)</f>
        <v>1</v>
      </c>
      <c r="K722">
        <f>I722/H722</f>
        <v>2.125</v>
      </c>
      <c r="L722">
        <f t="shared" si="63"/>
        <v>6.25E-2</v>
      </c>
      <c r="M722">
        <v>0</v>
      </c>
      <c r="N722">
        <v>0</v>
      </c>
    </row>
    <row r="723" spans="1:14" x14ac:dyDescent="0.2">
      <c r="A723" s="8">
        <v>23</v>
      </c>
      <c r="B723" s="8">
        <v>17</v>
      </c>
      <c r="C723">
        <v>1.07</v>
      </c>
      <c r="D723" t="s">
        <v>37</v>
      </c>
      <c r="E723" s="6" t="s">
        <v>586</v>
      </c>
      <c r="F723" t="s">
        <v>273</v>
      </c>
      <c r="G723" s="11">
        <v>198</v>
      </c>
      <c r="H723" s="11" cm="1">
        <f t="array" ref="H723">_xlfn.IFNA(MATCH(1,0/COUNTIF($F723,"*"&amp;H$2&amp;TEXT(ROW($1:$207),"[&gt;1]0;")&amp;"*")),0)</f>
        <v>14</v>
      </c>
      <c r="I723" s="11" cm="1">
        <f t="array" ref="I723">_xlfn.IFNA(MATCH(1,0/COUNTIF($F723,"*"&amp;I$2&amp;TEXT(ROW($1:$207),"[&gt;1]0;")&amp;"*")),0)</f>
        <v>30</v>
      </c>
      <c r="J723">
        <f>H723/G723</f>
        <v>7.0707070707070704E-2</v>
      </c>
      <c r="K723">
        <f>I723/G723</f>
        <v>0.15151515151515152</v>
      </c>
      <c r="L723">
        <f t="shared" si="63"/>
        <v>5.0505050505050501E-3</v>
      </c>
      <c r="M723">
        <v>0</v>
      </c>
      <c r="N723">
        <v>0</v>
      </c>
    </row>
    <row r="724" spans="1:14" x14ac:dyDescent="0.2">
      <c r="A724" s="8">
        <v>23</v>
      </c>
      <c r="B724" s="8">
        <v>18</v>
      </c>
      <c r="C724">
        <v>3.95</v>
      </c>
      <c r="D724" t="s">
        <v>61</v>
      </c>
      <c r="E724" s="6" t="s">
        <v>488</v>
      </c>
      <c r="F724" t="s">
        <v>274</v>
      </c>
      <c r="G724">
        <v>593</v>
      </c>
      <c r="H724" s="11" cm="1">
        <f t="array" ref="H724">_xlfn.IFNA(MATCH(1,0/COUNTIF($F724,"*"&amp;H$2&amp;TEXT(ROW($1:$207),"[&gt;1]0;")&amp;"*")),0)</f>
        <v>16</v>
      </c>
      <c r="I724" s="11" cm="1">
        <f t="array" ref="I724">_xlfn.IFNA(MATCH(1,0/COUNTIF($F724,"*"&amp;I$2&amp;TEXT(ROW($1:$207),"[&gt;1]0;")&amp;"*")),0)</f>
        <v>48</v>
      </c>
      <c r="J724" s="11" cm="1">
        <f t="array" ref="J724">_xlfn.IFNA(MATCH(1,0/COUNTIF($F724,"*"&amp;J$2&amp;TEXT(ROW($1:$207),"[&gt;1]0;")&amp;"*")),0)</f>
        <v>8</v>
      </c>
      <c r="K724">
        <f>I724/H724</f>
        <v>3</v>
      </c>
      <c r="L724">
        <f t="shared" si="63"/>
        <v>0.5</v>
      </c>
      <c r="M724">
        <v>0</v>
      </c>
      <c r="N724">
        <v>0</v>
      </c>
    </row>
    <row r="725" spans="1:14" x14ac:dyDescent="0.2">
      <c r="A725" s="8">
        <v>23</v>
      </c>
      <c r="B725" s="8">
        <v>19</v>
      </c>
      <c r="C725">
        <v>0.5</v>
      </c>
      <c r="D725" t="s">
        <v>62</v>
      </c>
      <c r="E725" s="6" t="s">
        <v>539</v>
      </c>
      <c r="F725" t="s">
        <v>275</v>
      </c>
      <c r="G725" s="11">
        <v>204</v>
      </c>
      <c r="H725" s="11" cm="1">
        <f t="array" ref="H725">_xlfn.IFNA(MATCH(1,0/COUNTIF($F725,"*"&amp;H$2&amp;TEXT(ROW($1:$207),"[&gt;1]0;")&amp;"*")),0)</f>
        <v>13</v>
      </c>
      <c r="I725" s="11" cm="1">
        <f t="array" ref="I725">_xlfn.IFNA(MATCH(1,0/COUNTIF($F725,"*"&amp;I$2&amp;TEXT(ROW($1:$207),"[&gt;1]0;")&amp;"*")),0)</f>
        <v>16</v>
      </c>
      <c r="J725">
        <f>H725/G725</f>
        <v>6.3725490196078427E-2</v>
      </c>
      <c r="K725">
        <f>I725/G725</f>
        <v>7.8431372549019607E-2</v>
      </c>
      <c r="L725">
        <f t="shared" si="63"/>
        <v>4.9019607843137254E-3</v>
      </c>
      <c r="M725">
        <v>1</v>
      </c>
      <c r="N725">
        <v>1</v>
      </c>
    </row>
    <row r="726" spans="1:14" x14ac:dyDescent="0.2">
      <c r="A726" s="8">
        <v>23</v>
      </c>
      <c r="B726" s="8">
        <v>20</v>
      </c>
      <c r="C726">
        <v>0.56000000000000005</v>
      </c>
      <c r="D726" t="s">
        <v>59</v>
      </c>
      <c r="E726" s="13" t="s">
        <v>390</v>
      </c>
      <c r="F726" t="s">
        <v>272</v>
      </c>
      <c r="G726">
        <v>242</v>
      </c>
      <c r="H726" s="11" cm="1">
        <f t="array" ref="H726">_xlfn.IFNA(MATCH(1,0/COUNTIF($F726,"*"&amp;H$2&amp;TEXT(ROW($1:$207),"[&gt;1]0;")&amp;"*")),0)</f>
        <v>16</v>
      </c>
      <c r="I726" s="11" cm="1">
        <f t="array" ref="I726">_xlfn.IFNA(MATCH(1,0/COUNTIF($F726,"*"&amp;I$2&amp;TEXT(ROW($1:$207),"[&gt;1]0;")&amp;"*")),0)</f>
        <v>34</v>
      </c>
      <c r="J726" s="11" cm="1">
        <f t="array" ref="J726">_xlfn.IFNA(MATCH(1,0/COUNTIF($F726,"*"&amp;J$2&amp;TEXT(ROW($1:$207),"[&gt;1]0;")&amp;"*")),0)</f>
        <v>1</v>
      </c>
      <c r="K726">
        <f t="shared" ref="K726:K731" si="64">I726/H726</f>
        <v>2.125</v>
      </c>
      <c r="L726">
        <f t="shared" si="63"/>
        <v>6.25E-2</v>
      </c>
      <c r="M726">
        <v>0</v>
      </c>
      <c r="N726">
        <v>0</v>
      </c>
    </row>
    <row r="727" spans="1:14" x14ac:dyDescent="0.2">
      <c r="A727" s="8">
        <v>23</v>
      </c>
      <c r="B727" s="8">
        <v>21</v>
      </c>
      <c r="C727">
        <v>4.49</v>
      </c>
      <c r="D727" t="s">
        <v>65</v>
      </c>
      <c r="E727" s="6" t="s">
        <v>487</v>
      </c>
      <c r="F727" t="s">
        <v>278</v>
      </c>
      <c r="G727">
        <v>667</v>
      </c>
      <c r="H727" s="11" cm="1">
        <f t="array" ref="H727">_xlfn.IFNA(MATCH(1,0/COUNTIF($F727,"*"&amp;H$2&amp;TEXT(ROW($1:$207),"[&gt;1]0;")&amp;"*")),0)</f>
        <v>18</v>
      </c>
      <c r="I727" s="11" cm="1">
        <f t="array" ref="I727">_xlfn.IFNA(MATCH(1,0/COUNTIF($F727,"*"&amp;I$2&amp;TEXT(ROW($1:$207),"[&gt;1]0;")&amp;"*")),0)</f>
        <v>54</v>
      </c>
      <c r="J727" s="11" cm="1">
        <f t="array" ref="J727">_xlfn.IFNA(MATCH(1,0/COUNTIF($F727,"*"&amp;J$2&amp;TEXT(ROW($1:$207),"[&gt;1]0;")&amp;"*")),0)</f>
        <v>9</v>
      </c>
      <c r="K727">
        <f t="shared" si="64"/>
        <v>3</v>
      </c>
      <c r="L727">
        <f t="shared" si="63"/>
        <v>0.5</v>
      </c>
      <c r="M727">
        <v>0</v>
      </c>
      <c r="N727">
        <v>0</v>
      </c>
    </row>
    <row r="728" spans="1:14" x14ac:dyDescent="0.2">
      <c r="A728" s="8">
        <v>23</v>
      </c>
      <c r="B728" s="8">
        <v>22</v>
      </c>
      <c r="C728">
        <v>4.67</v>
      </c>
      <c r="D728" t="s">
        <v>65</v>
      </c>
      <c r="E728" s="6" t="s">
        <v>487</v>
      </c>
      <c r="F728" t="s">
        <v>278</v>
      </c>
      <c r="G728">
        <v>667</v>
      </c>
      <c r="H728" s="11" cm="1">
        <f t="array" ref="H728">_xlfn.IFNA(MATCH(1,0/COUNTIF($F728,"*"&amp;H$2&amp;TEXT(ROW($1:$207),"[&gt;1]0;")&amp;"*")),0)</f>
        <v>18</v>
      </c>
      <c r="I728" s="11" cm="1">
        <f t="array" ref="I728">_xlfn.IFNA(MATCH(1,0/COUNTIF($F728,"*"&amp;I$2&amp;TEXT(ROW($1:$207),"[&gt;1]0;")&amp;"*")),0)</f>
        <v>54</v>
      </c>
      <c r="J728" s="11" cm="1">
        <f t="array" ref="J728">_xlfn.IFNA(MATCH(1,0/COUNTIF($F728,"*"&amp;J$2&amp;TEXT(ROW($1:$207),"[&gt;1]0;")&amp;"*")),0)</f>
        <v>9</v>
      </c>
      <c r="K728">
        <f t="shared" si="64"/>
        <v>3</v>
      </c>
      <c r="L728">
        <f t="shared" si="63"/>
        <v>0.5</v>
      </c>
      <c r="M728">
        <v>0</v>
      </c>
      <c r="N728">
        <v>0</v>
      </c>
    </row>
    <row r="729" spans="1:14" x14ac:dyDescent="0.2">
      <c r="A729" s="8">
        <v>23</v>
      </c>
      <c r="B729" s="8">
        <v>23</v>
      </c>
      <c r="C729">
        <v>5.28</v>
      </c>
      <c r="D729" t="s">
        <v>61</v>
      </c>
      <c r="E729" s="6" t="s">
        <v>488</v>
      </c>
      <c r="F729" t="s">
        <v>274</v>
      </c>
      <c r="G729">
        <v>593</v>
      </c>
      <c r="H729" s="11" cm="1">
        <f t="array" ref="H729">_xlfn.IFNA(MATCH(1,0/COUNTIF($F729,"*"&amp;H$2&amp;TEXT(ROW($1:$207),"[&gt;1]0;")&amp;"*")),0)</f>
        <v>16</v>
      </c>
      <c r="I729" s="11" cm="1">
        <f t="array" ref="I729">_xlfn.IFNA(MATCH(1,0/COUNTIF($F729,"*"&amp;I$2&amp;TEXT(ROW($1:$207),"[&gt;1]0;")&amp;"*")),0)</f>
        <v>48</v>
      </c>
      <c r="J729" s="11" cm="1">
        <f t="array" ref="J729">_xlfn.IFNA(MATCH(1,0/COUNTIF($F729,"*"&amp;J$2&amp;TEXT(ROW($1:$207),"[&gt;1]0;")&amp;"*")),0)</f>
        <v>8</v>
      </c>
      <c r="K729">
        <f t="shared" si="64"/>
        <v>3</v>
      </c>
      <c r="L729">
        <f t="shared" si="63"/>
        <v>0.5</v>
      </c>
      <c r="M729">
        <v>0</v>
      </c>
      <c r="N729">
        <v>0</v>
      </c>
    </row>
    <row r="730" spans="1:14" x14ac:dyDescent="0.2">
      <c r="A730" s="8">
        <v>23</v>
      </c>
      <c r="B730" s="8">
        <v>24</v>
      </c>
      <c r="C730">
        <v>6.73</v>
      </c>
      <c r="D730" t="s">
        <v>65</v>
      </c>
      <c r="E730" s="6" t="s">
        <v>487</v>
      </c>
      <c r="F730" t="s">
        <v>278</v>
      </c>
      <c r="G730">
        <v>667</v>
      </c>
      <c r="H730" s="11" cm="1">
        <f t="array" ref="H730">_xlfn.IFNA(MATCH(1,0/COUNTIF($F730,"*"&amp;H$2&amp;TEXT(ROW($1:$207),"[&gt;1]0;")&amp;"*")),0)</f>
        <v>18</v>
      </c>
      <c r="I730" s="11" cm="1">
        <f t="array" ref="I730">_xlfn.IFNA(MATCH(1,0/COUNTIF($F730,"*"&amp;I$2&amp;TEXT(ROW($1:$207),"[&gt;1]0;")&amp;"*")),0)</f>
        <v>54</v>
      </c>
      <c r="J730" s="11" cm="1">
        <f t="array" ref="J730">_xlfn.IFNA(MATCH(1,0/COUNTIF($F730,"*"&amp;J$2&amp;TEXT(ROW($1:$207),"[&gt;1]0;")&amp;"*")),0)</f>
        <v>9</v>
      </c>
      <c r="K730">
        <f t="shared" si="64"/>
        <v>3</v>
      </c>
      <c r="L730">
        <f t="shared" si="63"/>
        <v>0.5</v>
      </c>
      <c r="M730">
        <v>0</v>
      </c>
      <c r="N730">
        <v>0</v>
      </c>
    </row>
    <row r="731" spans="1:14" x14ac:dyDescent="0.2">
      <c r="A731" s="8">
        <v>23</v>
      </c>
      <c r="B731" s="8">
        <v>25</v>
      </c>
      <c r="C731">
        <v>8.4</v>
      </c>
      <c r="D731" t="s">
        <v>65</v>
      </c>
      <c r="E731" s="6" t="s">
        <v>487</v>
      </c>
      <c r="F731" t="s">
        <v>278</v>
      </c>
      <c r="G731">
        <v>667</v>
      </c>
      <c r="H731" s="11" cm="1">
        <f t="array" ref="H731">_xlfn.IFNA(MATCH(1,0/COUNTIF($F731,"*"&amp;H$2&amp;TEXT(ROW($1:$207),"[&gt;1]0;")&amp;"*")),0)</f>
        <v>18</v>
      </c>
      <c r="I731" s="11" cm="1">
        <f t="array" ref="I731">_xlfn.IFNA(MATCH(1,0/COUNTIF($F731,"*"&amp;I$2&amp;TEXT(ROW($1:$207),"[&gt;1]0;")&amp;"*")),0)</f>
        <v>54</v>
      </c>
      <c r="J731" s="11" cm="1">
        <f t="array" ref="J731">_xlfn.IFNA(MATCH(1,0/COUNTIF($F731,"*"&amp;J$2&amp;TEXT(ROW($1:$207),"[&gt;1]0;")&amp;"*")),0)</f>
        <v>9</v>
      </c>
      <c r="K731">
        <f t="shared" si="64"/>
        <v>3</v>
      </c>
      <c r="L731">
        <f t="shared" si="63"/>
        <v>0.5</v>
      </c>
      <c r="M731">
        <v>0</v>
      </c>
      <c r="N731">
        <v>0</v>
      </c>
    </row>
    <row r="732" spans="1:14" x14ac:dyDescent="0.2">
      <c r="A732" s="8">
        <v>23</v>
      </c>
      <c r="B732" s="8">
        <v>26</v>
      </c>
      <c r="C732">
        <v>3.22</v>
      </c>
      <c r="D732" t="s">
        <v>101</v>
      </c>
      <c r="E732" s="6" t="s">
        <v>555</v>
      </c>
      <c r="F732" t="s">
        <v>554</v>
      </c>
      <c r="G732" s="11">
        <v>253</v>
      </c>
      <c r="H732" s="11" cm="1">
        <f t="array" ref="H732">_xlfn.IFNA(MATCH(1,0/COUNTIF($F732,"*"&amp;H$2&amp;TEXT(ROW($1:$207),"[&gt;1]0;")&amp;"*")),0)</f>
        <v>16</v>
      </c>
      <c r="I732" s="11" cm="1">
        <f t="array" ref="I732">_xlfn.IFNA(MATCH(1,0/COUNTIF($F732,"*"&amp;I$2&amp;TEXT(ROW($1:$207),"[&gt;1]0;")&amp;"*")),0)</f>
        <v>31</v>
      </c>
      <c r="J732">
        <f>H732/G732</f>
        <v>6.3241106719367585E-2</v>
      </c>
      <c r="K732">
        <f>I732/G732</f>
        <v>0.1225296442687747</v>
      </c>
      <c r="L732">
        <f t="shared" si="63"/>
        <v>3.952569169960474E-3</v>
      </c>
      <c r="M732">
        <v>0</v>
      </c>
      <c r="N732">
        <v>0</v>
      </c>
    </row>
    <row r="733" spans="1:14" x14ac:dyDescent="0.2">
      <c r="A733" s="8">
        <v>23</v>
      </c>
      <c r="B733" s="8">
        <v>27</v>
      </c>
      <c r="C733">
        <v>3.48</v>
      </c>
      <c r="D733" t="s">
        <v>65</v>
      </c>
      <c r="E733" s="6" t="s">
        <v>487</v>
      </c>
      <c r="F733" t="s">
        <v>278</v>
      </c>
      <c r="G733">
        <v>667</v>
      </c>
      <c r="H733" s="11" cm="1">
        <f t="array" ref="H733">_xlfn.IFNA(MATCH(1,0/COUNTIF($F733,"*"&amp;H$2&amp;TEXT(ROW($1:$207),"[&gt;1]0;")&amp;"*")),0)</f>
        <v>18</v>
      </c>
      <c r="I733" s="11" cm="1">
        <f t="array" ref="I733">_xlfn.IFNA(MATCH(1,0/COUNTIF($F733,"*"&amp;I$2&amp;TEXT(ROW($1:$207),"[&gt;1]0;")&amp;"*")),0)</f>
        <v>54</v>
      </c>
      <c r="J733" s="11" cm="1">
        <f t="array" ref="J733">_xlfn.IFNA(MATCH(1,0/COUNTIF($F733,"*"&amp;J$2&amp;TEXT(ROW($1:$207),"[&gt;1]0;")&amp;"*")),0)</f>
        <v>9</v>
      </c>
      <c r="K733">
        <f>I733/H733</f>
        <v>3</v>
      </c>
      <c r="L733">
        <f t="shared" si="63"/>
        <v>0.5</v>
      </c>
      <c r="M733">
        <v>0</v>
      </c>
      <c r="N733">
        <v>0</v>
      </c>
    </row>
    <row r="734" spans="1:14" x14ac:dyDescent="0.2">
      <c r="A734" s="8">
        <v>23</v>
      </c>
      <c r="B734" s="8">
        <v>28</v>
      </c>
      <c r="C734">
        <v>11.19</v>
      </c>
      <c r="D734" t="s">
        <v>65</v>
      </c>
      <c r="E734" s="6" t="s">
        <v>487</v>
      </c>
      <c r="F734" t="s">
        <v>278</v>
      </c>
      <c r="G734">
        <v>667</v>
      </c>
      <c r="H734" s="11" cm="1">
        <f t="array" ref="H734">_xlfn.IFNA(MATCH(1,0/COUNTIF($F734,"*"&amp;H$2&amp;TEXT(ROW($1:$207),"[&gt;1]0;")&amp;"*")),0)</f>
        <v>18</v>
      </c>
      <c r="I734" s="11" cm="1">
        <f t="array" ref="I734">_xlfn.IFNA(MATCH(1,0/COUNTIF($F734,"*"&amp;I$2&amp;TEXT(ROW($1:$207),"[&gt;1]0;")&amp;"*")),0)</f>
        <v>54</v>
      </c>
      <c r="J734" s="11" cm="1">
        <f t="array" ref="J734">_xlfn.IFNA(MATCH(1,0/COUNTIF($F734,"*"&amp;J$2&amp;TEXT(ROW($1:$207),"[&gt;1]0;")&amp;"*")),0)</f>
        <v>9</v>
      </c>
      <c r="K734">
        <f>I734/H734</f>
        <v>3</v>
      </c>
      <c r="L734">
        <f t="shared" si="63"/>
        <v>0.5</v>
      </c>
      <c r="M734">
        <v>0</v>
      </c>
      <c r="N734">
        <v>0</v>
      </c>
    </row>
    <row r="735" spans="1:14" x14ac:dyDescent="0.2">
      <c r="A735" s="8">
        <v>23</v>
      </c>
      <c r="B735" s="8">
        <v>29</v>
      </c>
      <c r="C735">
        <v>12.98</v>
      </c>
      <c r="D735" t="s">
        <v>65</v>
      </c>
      <c r="E735" s="6" t="s">
        <v>487</v>
      </c>
      <c r="F735" t="s">
        <v>278</v>
      </c>
      <c r="G735">
        <v>667</v>
      </c>
      <c r="H735" s="11" cm="1">
        <f t="array" ref="H735">_xlfn.IFNA(MATCH(1,0/COUNTIF($F735,"*"&amp;H$2&amp;TEXT(ROW($1:$207),"[&gt;1]0;")&amp;"*")),0)</f>
        <v>18</v>
      </c>
      <c r="I735" s="11" cm="1">
        <f t="array" ref="I735">_xlfn.IFNA(MATCH(1,0/COUNTIF($F735,"*"&amp;I$2&amp;TEXT(ROW($1:$207),"[&gt;1]0;")&amp;"*")),0)</f>
        <v>54</v>
      </c>
      <c r="J735" s="11" cm="1">
        <f t="array" ref="J735">_xlfn.IFNA(MATCH(1,0/COUNTIF($F735,"*"&amp;J$2&amp;TEXT(ROW($1:$207),"[&gt;1]0;")&amp;"*")),0)</f>
        <v>9</v>
      </c>
      <c r="K735">
        <f>I735/H735</f>
        <v>3</v>
      </c>
      <c r="L735">
        <f t="shared" si="63"/>
        <v>0.5</v>
      </c>
      <c r="M735">
        <v>0</v>
      </c>
      <c r="N735">
        <v>0</v>
      </c>
    </row>
    <row r="736" spans="1:14" x14ac:dyDescent="0.2">
      <c r="A736" s="8">
        <v>23</v>
      </c>
      <c r="B736" s="8">
        <v>30</v>
      </c>
      <c r="C736">
        <v>12.7</v>
      </c>
      <c r="D736" t="s">
        <v>65</v>
      </c>
      <c r="E736" s="6" t="s">
        <v>487</v>
      </c>
      <c r="F736" t="s">
        <v>278</v>
      </c>
      <c r="G736">
        <v>667</v>
      </c>
      <c r="H736" s="11" cm="1">
        <f t="array" ref="H736">_xlfn.IFNA(MATCH(1,0/COUNTIF($F736,"*"&amp;H$2&amp;TEXT(ROW($1:$207),"[&gt;1]0;")&amp;"*")),0)</f>
        <v>18</v>
      </c>
      <c r="I736" s="11" cm="1">
        <f t="array" ref="I736">_xlfn.IFNA(MATCH(1,0/COUNTIF($F736,"*"&amp;I$2&amp;TEXT(ROW($1:$207),"[&gt;1]0;")&amp;"*")),0)</f>
        <v>54</v>
      </c>
      <c r="J736" s="11" cm="1">
        <f t="array" ref="J736">_xlfn.IFNA(MATCH(1,0/COUNTIF($F736,"*"&amp;J$2&amp;TEXT(ROW($1:$207),"[&gt;1]0;")&amp;"*")),0)</f>
        <v>9</v>
      </c>
      <c r="K736">
        <f>I736/H736</f>
        <v>3</v>
      </c>
      <c r="L736">
        <f t="shared" si="63"/>
        <v>0.5</v>
      </c>
      <c r="M736">
        <v>0</v>
      </c>
      <c r="N736">
        <v>0</v>
      </c>
    </row>
    <row r="738" spans="1:14" x14ac:dyDescent="0.2">
      <c r="A738" s="8">
        <v>24</v>
      </c>
      <c r="B738" s="9" t="s">
        <v>12</v>
      </c>
      <c r="C738" t="s">
        <v>13</v>
      </c>
      <c r="D738" t="s">
        <v>67</v>
      </c>
      <c r="E738" s="6" t="s">
        <v>376</v>
      </c>
      <c r="F738" t="s">
        <v>68</v>
      </c>
      <c r="G738" t="s">
        <v>69</v>
      </c>
      <c r="H738" t="s">
        <v>364</v>
      </c>
      <c r="I738" t="s">
        <v>365</v>
      </c>
      <c r="J738" t="s">
        <v>366</v>
      </c>
      <c r="K738" t="s">
        <v>71</v>
      </c>
      <c r="L738" t="s">
        <v>72</v>
      </c>
      <c r="M738" t="s">
        <v>360</v>
      </c>
      <c r="N738" t="s">
        <v>73</v>
      </c>
    </row>
    <row r="739" spans="1:14" x14ac:dyDescent="0.2">
      <c r="A739" s="8">
        <v>24</v>
      </c>
      <c r="B739" s="8">
        <v>1</v>
      </c>
      <c r="C739">
        <v>1.39</v>
      </c>
      <c r="D739" t="s">
        <v>110</v>
      </c>
      <c r="E739" s="6" t="s">
        <v>498</v>
      </c>
      <c r="F739" t="s">
        <v>497</v>
      </c>
      <c r="G739">
        <v>142</v>
      </c>
      <c r="H739" s="11" cm="1">
        <f t="array" ref="H739">_xlfn.IFNA(MATCH(1,0/COUNTIF($F739,"*"&amp;H$2&amp;TEXT(ROW($1:$207),"[&gt;1]0;")&amp;"*")),0)</f>
        <v>10</v>
      </c>
      <c r="I739" s="11" cm="1">
        <f t="array" ref="I739">_xlfn.IFNA(MATCH(1,0/COUNTIF($F739,"*"&amp;I$2&amp;TEXT(ROW($1:$207),"[&gt;1]0;")&amp;"*")),0)</f>
        <v>22</v>
      </c>
      <c r="J739" s="11" cm="1">
        <f t="array" ref="J739">_xlfn.IFNA(MATCH(1,0/COUNTIF($F739,"*"&amp;J$2&amp;TEXT(ROW($1:$207),"[&gt;1]0;")&amp;"*")),0)</f>
        <v>0</v>
      </c>
      <c r="K739">
        <f t="shared" ref="K739:K749" si="65">I739/H739</f>
        <v>2.2000000000000002</v>
      </c>
      <c r="L739">
        <f t="shared" ref="L739:L768" si="66">J739/H739</f>
        <v>0</v>
      </c>
      <c r="M739">
        <v>0</v>
      </c>
      <c r="N739">
        <v>0</v>
      </c>
    </row>
    <row r="740" spans="1:14" x14ac:dyDescent="0.2">
      <c r="A740" s="8">
        <v>24</v>
      </c>
      <c r="B740" s="8">
        <v>2</v>
      </c>
      <c r="C740">
        <v>0.91</v>
      </c>
      <c r="D740" t="s">
        <v>54</v>
      </c>
      <c r="E740" s="6" t="s">
        <v>411</v>
      </c>
      <c r="F740" t="s">
        <v>265</v>
      </c>
      <c r="G740">
        <v>168</v>
      </c>
      <c r="H740" s="11" cm="1">
        <f t="array" ref="H740">_xlfn.IFNA(MATCH(1,0/COUNTIF($F740,"*"&amp;H$2&amp;TEXT(ROW($1:$207),"[&gt;1]0;")&amp;"*")),0)</f>
        <v>12</v>
      </c>
      <c r="I740" s="11" cm="1">
        <f t="array" ref="I740">_xlfn.IFNA(MATCH(1,0/COUNTIF($F740,"*"&amp;I$2&amp;TEXT(ROW($1:$207),"[&gt;1]0;")&amp;"*")),0)</f>
        <v>24</v>
      </c>
      <c r="J740" s="11" cm="1">
        <f t="array" ref="J740">_xlfn.IFNA(MATCH(1,0/COUNTIF($F740,"*"&amp;J$2&amp;TEXT(ROW($1:$207),"[&gt;1]0;")&amp;"*")),0)</f>
        <v>0</v>
      </c>
      <c r="K740">
        <f t="shared" si="65"/>
        <v>2</v>
      </c>
      <c r="L740">
        <f t="shared" si="66"/>
        <v>0</v>
      </c>
      <c r="M740">
        <v>0</v>
      </c>
      <c r="N740">
        <v>0</v>
      </c>
    </row>
    <row r="741" spans="1:14" x14ac:dyDescent="0.2">
      <c r="A741" s="8">
        <v>24</v>
      </c>
      <c r="B741" s="8">
        <v>3</v>
      </c>
      <c r="C741">
        <v>0.92</v>
      </c>
      <c r="D741" t="s">
        <v>440</v>
      </c>
      <c r="E741" s="6" t="s">
        <v>441</v>
      </c>
      <c r="F741" t="s">
        <v>442</v>
      </c>
      <c r="G741">
        <v>182</v>
      </c>
      <c r="H741" s="11" cm="1">
        <f t="array" ref="H741">_xlfn.IFNA(MATCH(1,0/COUNTIF($F741,"*"&amp;H$2&amp;TEXT(ROW($1:$207),"[&gt;1]0;")&amp;"*")),0)</f>
        <v>13</v>
      </c>
      <c r="I741" s="11" cm="1">
        <f t="array" ref="I741">_xlfn.IFNA(MATCH(1,0/COUNTIF($F741,"*"&amp;I$2&amp;TEXT(ROW($1:$207),"[&gt;1]0;")&amp;"*")),0)</f>
        <v>26</v>
      </c>
      <c r="J741" s="11" cm="1">
        <f t="array" ref="J741">_xlfn.IFNA(MATCH(1,0/COUNTIF($F741,"*"&amp;J$2&amp;TEXT(ROW($1:$207),"[&gt;1]0;")&amp;"*")),0)</f>
        <v>0</v>
      </c>
      <c r="K741">
        <f t="shared" si="65"/>
        <v>2</v>
      </c>
      <c r="L741">
        <f t="shared" si="66"/>
        <v>0</v>
      </c>
      <c r="M741">
        <v>0</v>
      </c>
      <c r="N741">
        <v>0</v>
      </c>
    </row>
    <row r="742" spans="1:14" x14ac:dyDescent="0.2">
      <c r="A742" s="8">
        <v>24</v>
      </c>
      <c r="B742" s="8">
        <v>4</v>
      </c>
      <c r="C742">
        <v>3.07</v>
      </c>
      <c r="D742" t="s">
        <v>14</v>
      </c>
      <c r="E742" s="6" t="s">
        <v>507</v>
      </c>
      <c r="F742" t="s">
        <v>260</v>
      </c>
      <c r="G742">
        <v>170</v>
      </c>
      <c r="H742" s="11" cm="1">
        <f t="array" ref="H742">_xlfn.IFNA(MATCH(1,0/COUNTIF($F742,"*"&amp;H$2&amp;TEXT(ROW($1:$207),"[&gt;1]0;")&amp;"*")),0)</f>
        <v>12</v>
      </c>
      <c r="I742" s="11" cm="1">
        <f t="array" ref="I742">_xlfn.IFNA(MATCH(1,0/COUNTIF($F742,"*"&amp;I$2&amp;TEXT(ROW($1:$207),"[&gt;1]0;")&amp;"*")),0)</f>
        <v>26</v>
      </c>
      <c r="J742" s="11" cm="1">
        <f t="array" ref="J742">_xlfn.IFNA(MATCH(1,0/COUNTIF($F742,"*"&amp;J$2&amp;TEXT(ROW($1:$207),"[&gt;1]0;")&amp;"*")),0)</f>
        <v>0</v>
      </c>
      <c r="K742">
        <f t="shared" si="65"/>
        <v>2.1666666666666665</v>
      </c>
      <c r="L742">
        <f t="shared" si="66"/>
        <v>0</v>
      </c>
      <c r="M742">
        <v>0</v>
      </c>
      <c r="N742">
        <v>0</v>
      </c>
    </row>
    <row r="743" spans="1:14" x14ac:dyDescent="0.2">
      <c r="A743" s="8">
        <v>24</v>
      </c>
      <c r="B743" s="8">
        <v>5</v>
      </c>
      <c r="C743">
        <v>1.48</v>
      </c>
      <c r="D743" t="s">
        <v>51</v>
      </c>
      <c r="E743" s="6" t="s">
        <v>472</v>
      </c>
      <c r="F743" t="s">
        <v>261</v>
      </c>
      <c r="G743">
        <v>190</v>
      </c>
      <c r="H743" s="11" cm="1">
        <f t="array" ref="H743">_xlfn.IFNA(MATCH(1,0/COUNTIF($F743,"*"&amp;H$2&amp;TEXT(ROW($1:$207),"[&gt;1]0;")&amp;"*")),0)</f>
        <v>14</v>
      </c>
      <c r="I743" s="11" cm="1">
        <f t="array" ref="I743">_xlfn.IFNA(MATCH(1,0/COUNTIF($F743,"*"&amp;I$2&amp;TEXT(ROW($1:$207),"[&gt;1]0;")&amp;"*")),0)</f>
        <v>22</v>
      </c>
      <c r="J743" s="11" cm="1">
        <f t="array" ref="J743">_xlfn.IFNA(MATCH(1,0/COUNTIF($F743,"*"&amp;J$2&amp;TEXT(ROW($1:$207),"[&gt;1]0;")&amp;"*")),0)</f>
        <v>0</v>
      </c>
      <c r="K743">
        <f t="shared" si="65"/>
        <v>1.5714285714285714</v>
      </c>
      <c r="L743">
        <f t="shared" si="66"/>
        <v>0</v>
      </c>
      <c r="M743">
        <v>0</v>
      </c>
      <c r="N743">
        <v>1</v>
      </c>
    </row>
    <row r="744" spans="1:14" x14ac:dyDescent="0.2">
      <c r="A744" s="8">
        <v>24</v>
      </c>
      <c r="B744" s="8">
        <v>6</v>
      </c>
      <c r="C744">
        <v>1.35</v>
      </c>
      <c r="D744" t="s">
        <v>20</v>
      </c>
      <c r="E744" s="6" t="s">
        <v>432</v>
      </c>
      <c r="F744" t="s">
        <v>263</v>
      </c>
      <c r="G744">
        <v>164</v>
      </c>
      <c r="H744" s="11" cm="1">
        <f t="array" ref="H744">_xlfn.IFNA(MATCH(1,0/COUNTIF($F744,"*"&amp;H$2&amp;TEXT(ROW($1:$207),"[&gt;1]0;")&amp;"*")),0)</f>
        <v>10</v>
      </c>
      <c r="I744" s="11" cm="1">
        <f t="array" ref="I744">_xlfn.IFNA(MATCH(1,0/COUNTIF($F744,"*"&amp;I$2&amp;TEXT(ROW($1:$207),"[&gt;1]0;")&amp;"*")),0)</f>
        <v>12</v>
      </c>
      <c r="J744" s="11" cm="1">
        <f t="array" ref="J744">_xlfn.IFNA(MATCH(1,0/COUNTIF($F744,"*"&amp;J$2&amp;TEXT(ROW($1:$207),"[&gt;1]0;")&amp;"*")),0)</f>
        <v>2</v>
      </c>
      <c r="K744">
        <f t="shared" si="65"/>
        <v>1.2</v>
      </c>
      <c r="L744">
        <f t="shared" si="66"/>
        <v>0.2</v>
      </c>
      <c r="M744">
        <v>0</v>
      </c>
      <c r="N744">
        <v>1</v>
      </c>
    </row>
    <row r="745" spans="1:14" x14ac:dyDescent="0.2">
      <c r="A745" s="8">
        <v>24</v>
      </c>
      <c r="B745" s="8">
        <v>7</v>
      </c>
      <c r="C745">
        <v>1.3</v>
      </c>
      <c r="D745" t="s">
        <v>32</v>
      </c>
      <c r="E745" s="13" t="s">
        <v>388</v>
      </c>
      <c r="F745" t="s">
        <v>374</v>
      </c>
      <c r="G745">
        <v>200</v>
      </c>
      <c r="H745" s="11" cm="1">
        <f t="array" ref="H745">_xlfn.IFNA(MATCH(1,0/COUNTIF($F745,"*"&amp;H$2&amp;TEXT(ROW($1:$207),"[&gt;1]0;")&amp;"*")),0)</f>
        <v>13</v>
      </c>
      <c r="I745" s="11" cm="1">
        <f t="array" ref="I745">_xlfn.IFNA(MATCH(1,0/COUNTIF($F745,"*"&amp;I$2&amp;TEXT(ROW($1:$207),"[&gt;1]0;")&amp;"*")),0)</f>
        <v>28</v>
      </c>
      <c r="J745" s="11" cm="1">
        <f t="array" ref="J745">_xlfn.IFNA(MATCH(1,0/COUNTIF($F745,"*"&amp;J$2&amp;TEXT(ROW($1:$207),"[&gt;1]0;")&amp;"*")),0)</f>
        <v>1</v>
      </c>
      <c r="K745">
        <f t="shared" si="65"/>
        <v>2.1538461538461537</v>
      </c>
      <c r="L745">
        <f t="shared" si="66"/>
        <v>7.6923076923076927E-2</v>
      </c>
      <c r="M745">
        <v>0</v>
      </c>
      <c r="N745">
        <v>0</v>
      </c>
    </row>
    <row r="746" spans="1:14" x14ac:dyDescent="0.2">
      <c r="A746" s="8">
        <v>24</v>
      </c>
      <c r="B746" s="8">
        <v>8</v>
      </c>
      <c r="C746">
        <v>1.64</v>
      </c>
      <c r="D746" t="s">
        <v>54</v>
      </c>
      <c r="E746" s="6" t="s">
        <v>411</v>
      </c>
      <c r="F746" t="s">
        <v>265</v>
      </c>
      <c r="G746">
        <v>168</v>
      </c>
      <c r="H746" s="11" cm="1">
        <f t="array" ref="H746">_xlfn.IFNA(MATCH(1,0/COUNTIF($F746,"*"&amp;H$2&amp;TEXT(ROW($1:$207),"[&gt;1]0;")&amp;"*")),0)</f>
        <v>12</v>
      </c>
      <c r="I746" s="11" cm="1">
        <f t="array" ref="I746">_xlfn.IFNA(MATCH(1,0/COUNTIF($F746,"*"&amp;I$2&amp;TEXT(ROW($1:$207),"[&gt;1]0;")&amp;"*")),0)</f>
        <v>24</v>
      </c>
      <c r="J746" s="11" cm="1">
        <f t="array" ref="J746">_xlfn.IFNA(MATCH(1,0/COUNTIF($F746,"*"&amp;J$2&amp;TEXT(ROW($1:$207),"[&gt;1]0;")&amp;"*")),0)</f>
        <v>0</v>
      </c>
      <c r="K746">
        <f t="shared" si="65"/>
        <v>2</v>
      </c>
      <c r="L746">
        <f t="shared" si="66"/>
        <v>0</v>
      </c>
      <c r="M746">
        <v>0</v>
      </c>
      <c r="N746">
        <v>0</v>
      </c>
    </row>
    <row r="747" spans="1:14" x14ac:dyDescent="0.2">
      <c r="A747" s="8">
        <v>24</v>
      </c>
      <c r="B747" s="8">
        <v>9</v>
      </c>
      <c r="C747">
        <v>1.2</v>
      </c>
      <c r="D747" t="s">
        <v>54</v>
      </c>
      <c r="E747" s="6" t="s">
        <v>411</v>
      </c>
      <c r="F747" t="s">
        <v>265</v>
      </c>
      <c r="G747">
        <v>168</v>
      </c>
      <c r="H747" s="11" cm="1">
        <f t="array" ref="H747">_xlfn.IFNA(MATCH(1,0/COUNTIF($F747,"*"&amp;H$2&amp;TEXT(ROW($1:$207),"[&gt;1]0;")&amp;"*")),0)</f>
        <v>12</v>
      </c>
      <c r="I747" s="11" cm="1">
        <f t="array" ref="I747">_xlfn.IFNA(MATCH(1,0/COUNTIF($F747,"*"&amp;I$2&amp;TEXT(ROW($1:$207),"[&gt;1]0;")&amp;"*")),0)</f>
        <v>24</v>
      </c>
      <c r="J747" s="11" cm="1">
        <f t="array" ref="J747">_xlfn.IFNA(MATCH(1,0/COUNTIF($F747,"*"&amp;J$2&amp;TEXT(ROW($1:$207),"[&gt;1]0;")&amp;"*")),0)</f>
        <v>0</v>
      </c>
      <c r="K747">
        <f t="shared" si="65"/>
        <v>2</v>
      </c>
      <c r="L747">
        <f t="shared" si="66"/>
        <v>0</v>
      </c>
      <c r="M747">
        <v>0</v>
      </c>
      <c r="N747">
        <v>0</v>
      </c>
    </row>
    <row r="748" spans="1:14" x14ac:dyDescent="0.2">
      <c r="A748" s="8">
        <v>24</v>
      </c>
      <c r="B748" s="8">
        <v>10</v>
      </c>
      <c r="C748">
        <v>3.21</v>
      </c>
      <c r="D748" t="s">
        <v>25</v>
      </c>
      <c r="E748" s="6" t="s">
        <v>536</v>
      </c>
      <c r="F748" t="s">
        <v>266</v>
      </c>
      <c r="G748">
        <v>226</v>
      </c>
      <c r="H748" s="11" cm="1">
        <f t="array" ref="H748">_xlfn.IFNA(MATCH(1,0/COUNTIF($F748,"*"&amp;H$2&amp;TEXT(ROW($1:$207),"[&gt;1]0;")&amp;"*")),0)</f>
        <v>16</v>
      </c>
      <c r="I748" s="11" cm="1">
        <f t="array" ref="I748">_xlfn.IFNA(MATCH(1,0/COUNTIF($F748,"*"&amp;I$2&amp;TEXT(ROW($1:$207),"[&gt;1]0;")&amp;"*")),0)</f>
        <v>34</v>
      </c>
      <c r="J748" s="11" cm="1">
        <f t="array" ref="J748">_xlfn.IFNA(MATCH(1,0/COUNTIF($F748,"*"&amp;J$2&amp;TEXT(ROW($1:$207),"[&gt;1]0;")&amp;"*")),0)</f>
        <v>0</v>
      </c>
      <c r="K748">
        <f t="shared" si="65"/>
        <v>2.125</v>
      </c>
      <c r="L748">
        <f t="shared" si="66"/>
        <v>0</v>
      </c>
      <c r="M748">
        <v>0</v>
      </c>
      <c r="N748">
        <v>0</v>
      </c>
    </row>
    <row r="749" spans="1:14" x14ac:dyDescent="0.2">
      <c r="A749" s="8">
        <v>24</v>
      </c>
      <c r="B749" s="8">
        <v>11</v>
      </c>
      <c r="C749">
        <v>1.81</v>
      </c>
      <c r="D749" t="s">
        <v>55</v>
      </c>
      <c r="E749" s="6" t="s">
        <v>478</v>
      </c>
      <c r="F749" t="s">
        <v>267</v>
      </c>
      <c r="G749">
        <v>519</v>
      </c>
      <c r="H749" s="11" cm="1">
        <f t="array" ref="H749">_xlfn.IFNA(MATCH(1,0/COUNTIF($F749,"*"&amp;H$2&amp;TEXT(ROW($1:$207),"[&gt;1]0;")&amp;"*")),0)</f>
        <v>14</v>
      </c>
      <c r="I749" s="11" cm="1">
        <f t="array" ref="I749">_xlfn.IFNA(MATCH(1,0/COUNTIF($F749,"*"&amp;I$2&amp;TEXT(ROW($1:$207),"[&gt;1]0;")&amp;"*")),0)</f>
        <v>42</v>
      </c>
      <c r="J749" s="11" cm="1">
        <f t="array" ref="J749">_xlfn.IFNA(MATCH(1,0/COUNTIF($F749,"*"&amp;J$2&amp;TEXT(ROW($1:$207),"[&gt;1]0;")&amp;"*")),0)</f>
        <v>7</v>
      </c>
      <c r="K749">
        <f t="shared" si="65"/>
        <v>3</v>
      </c>
      <c r="L749">
        <f t="shared" si="66"/>
        <v>0.5</v>
      </c>
      <c r="M749">
        <v>0</v>
      </c>
      <c r="N749">
        <v>0</v>
      </c>
    </row>
    <row r="750" spans="1:14" x14ac:dyDescent="0.2">
      <c r="A750" s="8">
        <v>24</v>
      </c>
      <c r="B750" s="8">
        <v>12</v>
      </c>
      <c r="C750">
        <v>0.88</v>
      </c>
      <c r="D750" t="s">
        <v>286</v>
      </c>
      <c r="E750" s="14"/>
      <c r="F750" t="s">
        <v>558</v>
      </c>
      <c r="G750" s="11">
        <v>610</v>
      </c>
      <c r="H750" s="11" cm="1">
        <f t="array" ref="H750">_xlfn.IFNA(MATCH(1,0/COUNTIF($F750,"*"&amp;H$2&amp;TEXT(ROW($1:$207),"[&gt;1]0;")&amp;"*")),0)</f>
        <v>22</v>
      </c>
      <c r="I750" s="11" cm="1">
        <f t="array" ref="I750">_xlfn.IFNA(MATCH(1,0/COUNTIF($F750,"*"&amp;I$2&amp;TEXT(ROW($1:$207),"[&gt;1]0;")&amp;"*")),0)</f>
        <v>29</v>
      </c>
      <c r="J750">
        <f>H750/G750</f>
        <v>3.6065573770491806E-2</v>
      </c>
      <c r="K750">
        <f>I750/G750</f>
        <v>4.7540983606557376E-2</v>
      </c>
      <c r="L750">
        <f t="shared" si="66"/>
        <v>1.6393442622950822E-3</v>
      </c>
      <c r="M750">
        <v>0</v>
      </c>
      <c r="N750">
        <v>0</v>
      </c>
    </row>
    <row r="751" spans="1:14" x14ac:dyDescent="0.2">
      <c r="A751" s="8">
        <v>24</v>
      </c>
      <c r="B751" s="8">
        <v>13</v>
      </c>
      <c r="C751">
        <v>0.76</v>
      </c>
      <c r="D751" t="s">
        <v>286</v>
      </c>
      <c r="E751" s="14"/>
      <c r="F751" t="s">
        <v>558</v>
      </c>
      <c r="G751" s="11">
        <v>610</v>
      </c>
      <c r="H751" s="11" cm="1">
        <f t="array" ref="H751">_xlfn.IFNA(MATCH(1,0/COUNTIF($F751,"*"&amp;H$2&amp;TEXT(ROW($1:$207),"[&gt;1]0;")&amp;"*")),0)</f>
        <v>22</v>
      </c>
      <c r="I751" s="11" cm="1">
        <f t="array" ref="I751">_xlfn.IFNA(MATCH(1,0/COUNTIF($F751,"*"&amp;I$2&amp;TEXT(ROW($1:$207),"[&gt;1]0;")&amp;"*")),0)</f>
        <v>29</v>
      </c>
      <c r="J751">
        <f>H751/G751</f>
        <v>3.6065573770491806E-2</v>
      </c>
      <c r="K751">
        <f>I751/G751</f>
        <v>4.7540983606557376E-2</v>
      </c>
      <c r="L751">
        <f t="shared" si="66"/>
        <v>1.6393442622950822E-3</v>
      </c>
      <c r="M751">
        <v>0</v>
      </c>
      <c r="N751">
        <v>0</v>
      </c>
    </row>
    <row r="752" spans="1:14" x14ac:dyDescent="0.2">
      <c r="A752" s="8">
        <v>24</v>
      </c>
      <c r="B752" s="8">
        <v>14</v>
      </c>
      <c r="C752">
        <v>0.64</v>
      </c>
      <c r="D752" t="s">
        <v>282</v>
      </c>
      <c r="E752" s="13" t="s">
        <v>391</v>
      </c>
      <c r="F752" t="s">
        <v>392</v>
      </c>
      <c r="G752">
        <v>242</v>
      </c>
      <c r="H752" s="11" cm="1">
        <f t="array" ref="H752">_xlfn.IFNA(MATCH(1,0/COUNTIF($F752,"*"&amp;H$2&amp;TEXT(ROW($1:$207),"[&gt;1]0;")&amp;"*")),0)</f>
        <v>18</v>
      </c>
      <c r="I752" s="11" cm="1">
        <f t="array" ref="I752">_xlfn.IFNA(MATCH(1,0/COUNTIF($F752,"*"&amp;I$2&amp;TEXT(ROW($1:$207),"[&gt;1]0;")&amp;"*")),0)</f>
        <v>38</v>
      </c>
      <c r="J752" s="11" cm="1">
        <f t="array" ref="J752">_xlfn.IFNA(MATCH(1,0/COUNTIF($F752,"*"&amp;J$2&amp;TEXT(ROW($1:$207),"[&gt;1]0;")&amp;"*")),0)</f>
        <v>1</v>
      </c>
      <c r="K752">
        <f>I752/H752</f>
        <v>2.1111111111111112</v>
      </c>
      <c r="L752">
        <f t="shared" si="66"/>
        <v>5.5555555555555552E-2</v>
      </c>
      <c r="M752">
        <v>0</v>
      </c>
      <c r="N752">
        <v>0</v>
      </c>
    </row>
    <row r="753" spans="1:14" x14ac:dyDescent="0.2">
      <c r="A753" s="8">
        <v>24</v>
      </c>
      <c r="B753" s="8">
        <v>15</v>
      </c>
      <c r="C753">
        <v>1.31</v>
      </c>
      <c r="D753" t="s">
        <v>85</v>
      </c>
      <c r="E753" s="6" t="s">
        <v>529</v>
      </c>
      <c r="F753" t="s">
        <v>528</v>
      </c>
      <c r="G753">
        <v>240</v>
      </c>
      <c r="H753" s="11" cm="1">
        <f t="array" ref="H753">_xlfn.IFNA(MATCH(1,0/COUNTIF($F753,"*"&amp;H$2&amp;TEXT(ROW($1:$207),"[&gt;1]0;")&amp;"*")),0)</f>
        <v>17</v>
      </c>
      <c r="I753" s="11" cm="1">
        <f t="array" ref="I753">_xlfn.IFNA(MATCH(1,0/COUNTIF($F753,"*"&amp;I$2&amp;TEXT(ROW($1:$207),"[&gt;1]0;")&amp;"*")),0)</f>
        <v>36</v>
      </c>
      <c r="J753" s="11" cm="1">
        <f t="array" ref="J753">_xlfn.IFNA(MATCH(1,0/COUNTIF($F753,"*"&amp;J$2&amp;TEXT(ROW($1:$207),"[&gt;1]0;")&amp;"*")),0)</f>
        <v>0</v>
      </c>
      <c r="K753">
        <f>I753/H753</f>
        <v>2.1176470588235294</v>
      </c>
      <c r="L753">
        <f t="shared" si="66"/>
        <v>0</v>
      </c>
      <c r="M753">
        <v>0</v>
      </c>
      <c r="N753">
        <v>0</v>
      </c>
    </row>
    <row r="754" spans="1:14" x14ac:dyDescent="0.2">
      <c r="A754" s="8">
        <v>24</v>
      </c>
      <c r="B754" s="8">
        <v>16</v>
      </c>
      <c r="C754">
        <v>3.21</v>
      </c>
      <c r="D754" t="s">
        <v>61</v>
      </c>
      <c r="E754" s="6" t="s">
        <v>488</v>
      </c>
      <c r="F754" t="s">
        <v>274</v>
      </c>
      <c r="G754">
        <v>593</v>
      </c>
      <c r="H754" s="11" cm="1">
        <f t="array" ref="H754">_xlfn.IFNA(MATCH(1,0/COUNTIF($F754,"*"&amp;H$2&amp;TEXT(ROW($1:$207),"[&gt;1]0;")&amp;"*")),0)</f>
        <v>16</v>
      </c>
      <c r="I754" s="11" cm="1">
        <f t="array" ref="I754">_xlfn.IFNA(MATCH(1,0/COUNTIF($F754,"*"&amp;I$2&amp;TEXT(ROW($1:$207),"[&gt;1]0;")&amp;"*")),0)</f>
        <v>48</v>
      </c>
      <c r="J754" s="11" cm="1">
        <f t="array" ref="J754">_xlfn.IFNA(MATCH(1,0/COUNTIF($F754,"*"&amp;J$2&amp;TEXT(ROW($1:$207),"[&gt;1]0;")&amp;"*")),0)</f>
        <v>8</v>
      </c>
      <c r="K754">
        <f>I754/H754</f>
        <v>3</v>
      </c>
      <c r="L754">
        <f t="shared" si="66"/>
        <v>0.5</v>
      </c>
      <c r="M754">
        <v>0</v>
      </c>
      <c r="N754">
        <v>0</v>
      </c>
    </row>
    <row r="755" spans="1:14" x14ac:dyDescent="0.2">
      <c r="A755" s="8">
        <v>24</v>
      </c>
      <c r="B755" s="8">
        <v>17</v>
      </c>
      <c r="C755">
        <v>0.55000000000000004</v>
      </c>
      <c r="D755" t="s">
        <v>62</v>
      </c>
      <c r="E755" s="6" t="s">
        <v>539</v>
      </c>
      <c r="F755" t="s">
        <v>275</v>
      </c>
      <c r="G755" s="11">
        <v>204</v>
      </c>
      <c r="H755" s="11" cm="1">
        <f t="array" ref="H755">_xlfn.IFNA(MATCH(1,0/COUNTIF($F755,"*"&amp;H$2&amp;TEXT(ROW($1:$207),"[&gt;1]0;")&amp;"*")),0)</f>
        <v>13</v>
      </c>
      <c r="I755" s="11" cm="1">
        <f t="array" ref="I755">_xlfn.IFNA(MATCH(1,0/COUNTIF($F755,"*"&amp;I$2&amp;TEXT(ROW($1:$207),"[&gt;1]0;")&amp;"*")),0)</f>
        <v>16</v>
      </c>
      <c r="J755">
        <f>H755/G755</f>
        <v>6.3725490196078427E-2</v>
      </c>
      <c r="K755">
        <f>I755/G755</f>
        <v>7.8431372549019607E-2</v>
      </c>
      <c r="L755">
        <f t="shared" si="66"/>
        <v>4.9019607843137254E-3</v>
      </c>
      <c r="M755">
        <v>1</v>
      </c>
      <c r="N755">
        <v>1</v>
      </c>
    </row>
    <row r="756" spans="1:14" x14ac:dyDescent="0.2">
      <c r="A756" s="8">
        <v>24</v>
      </c>
      <c r="B756" s="8">
        <v>18</v>
      </c>
      <c r="C756">
        <v>0.69</v>
      </c>
      <c r="D756" t="s">
        <v>59</v>
      </c>
      <c r="E756" s="13" t="s">
        <v>390</v>
      </c>
      <c r="F756" t="s">
        <v>272</v>
      </c>
      <c r="G756">
        <v>242</v>
      </c>
      <c r="H756" s="11" cm="1">
        <f t="array" ref="H756">_xlfn.IFNA(MATCH(1,0/COUNTIF($F756,"*"&amp;H$2&amp;TEXT(ROW($1:$207),"[&gt;1]0;")&amp;"*")),0)</f>
        <v>16</v>
      </c>
      <c r="I756" s="11" cm="1">
        <f t="array" ref="I756">_xlfn.IFNA(MATCH(1,0/COUNTIF($F756,"*"&amp;I$2&amp;TEXT(ROW($1:$207),"[&gt;1]0;")&amp;"*")),0)</f>
        <v>34</v>
      </c>
      <c r="J756" s="11" cm="1">
        <f t="array" ref="J756">_xlfn.IFNA(MATCH(1,0/COUNTIF($F756,"*"&amp;J$2&amp;TEXT(ROW($1:$207),"[&gt;1]0;")&amp;"*")),0)</f>
        <v>1</v>
      </c>
      <c r="K756">
        <f>I756/H756</f>
        <v>2.125</v>
      </c>
      <c r="L756">
        <f t="shared" si="66"/>
        <v>6.25E-2</v>
      </c>
      <c r="M756">
        <v>0</v>
      </c>
      <c r="N756">
        <v>0</v>
      </c>
    </row>
    <row r="757" spans="1:14" x14ac:dyDescent="0.2">
      <c r="A757" s="8">
        <v>24</v>
      </c>
      <c r="B757" s="8">
        <v>19</v>
      </c>
      <c r="C757">
        <v>0.56999999999999995</v>
      </c>
      <c r="D757" t="s">
        <v>59</v>
      </c>
      <c r="E757" s="13" t="s">
        <v>390</v>
      </c>
      <c r="F757" t="s">
        <v>272</v>
      </c>
      <c r="G757">
        <v>242</v>
      </c>
      <c r="H757" s="11" cm="1">
        <f t="array" ref="H757">_xlfn.IFNA(MATCH(1,0/COUNTIF($F757,"*"&amp;H$2&amp;TEXT(ROW($1:$207),"[&gt;1]0;")&amp;"*")),0)</f>
        <v>16</v>
      </c>
      <c r="I757" s="11" cm="1">
        <f t="array" ref="I757">_xlfn.IFNA(MATCH(1,0/COUNTIF($F757,"*"&amp;I$2&amp;TEXT(ROW($1:$207),"[&gt;1]0;")&amp;"*")),0)</f>
        <v>34</v>
      </c>
      <c r="J757" s="11" cm="1">
        <f t="array" ref="J757">_xlfn.IFNA(MATCH(1,0/COUNTIF($F757,"*"&amp;J$2&amp;TEXT(ROW($1:$207),"[&gt;1]0;")&amp;"*")),0)</f>
        <v>1</v>
      </c>
      <c r="K757">
        <f>I757/H757</f>
        <v>2.125</v>
      </c>
      <c r="L757">
        <f t="shared" si="66"/>
        <v>6.25E-2</v>
      </c>
      <c r="M757">
        <v>0</v>
      </c>
      <c r="N757">
        <v>0</v>
      </c>
    </row>
    <row r="758" spans="1:14" x14ac:dyDescent="0.2">
      <c r="A758" s="8">
        <v>24</v>
      </c>
      <c r="B758" s="8">
        <v>20</v>
      </c>
      <c r="C758">
        <v>3.9</v>
      </c>
      <c r="D758" t="s">
        <v>65</v>
      </c>
      <c r="E758" s="6" t="s">
        <v>487</v>
      </c>
      <c r="F758" t="s">
        <v>278</v>
      </c>
      <c r="G758">
        <v>667</v>
      </c>
      <c r="H758" s="11" cm="1">
        <f t="array" ref="H758">_xlfn.IFNA(MATCH(1,0/COUNTIF($F758,"*"&amp;H$2&amp;TEXT(ROW($1:$207),"[&gt;1]0;")&amp;"*")),0)</f>
        <v>18</v>
      </c>
      <c r="I758" s="11" cm="1">
        <f t="array" ref="I758">_xlfn.IFNA(MATCH(1,0/COUNTIF($F758,"*"&amp;I$2&amp;TEXT(ROW($1:$207),"[&gt;1]0;")&amp;"*")),0)</f>
        <v>54</v>
      </c>
      <c r="J758" s="11" cm="1">
        <f t="array" ref="J758">_xlfn.IFNA(MATCH(1,0/COUNTIF($F758,"*"&amp;J$2&amp;TEXT(ROW($1:$207),"[&gt;1]0;")&amp;"*")),0)</f>
        <v>9</v>
      </c>
      <c r="K758">
        <f>I758/H758</f>
        <v>3</v>
      </c>
      <c r="L758">
        <f t="shared" si="66"/>
        <v>0.5</v>
      </c>
      <c r="M758">
        <v>0</v>
      </c>
      <c r="N758">
        <v>0</v>
      </c>
    </row>
    <row r="759" spans="1:14" x14ac:dyDescent="0.2">
      <c r="A759" s="8">
        <v>24</v>
      </c>
      <c r="B759" s="8">
        <v>21</v>
      </c>
      <c r="C759">
        <v>3.88</v>
      </c>
      <c r="D759" t="s">
        <v>291</v>
      </c>
      <c r="E759" s="6" t="s">
        <v>552</v>
      </c>
      <c r="F759" t="s">
        <v>279</v>
      </c>
      <c r="G759" s="11">
        <v>579</v>
      </c>
      <c r="H759" s="11" cm="1">
        <f t="array" ref="H759">_xlfn.IFNA(MATCH(1,0/COUNTIF($F759,"*"&amp;H$2&amp;TEXT(ROW($1:$207),"[&gt;1]0;")&amp;"*")),0)</f>
        <v>16</v>
      </c>
      <c r="I759" s="11" cm="1">
        <f t="array" ref="I759">_xlfn.IFNA(MATCH(1,0/COUNTIF($F759,"*"&amp;I$2&amp;TEXT(ROW($1:$207),"[&gt;1]0;")&amp;"*")),0)</f>
        <v>50</v>
      </c>
      <c r="J759">
        <f>H759/G759</f>
        <v>2.7633851468048358E-2</v>
      </c>
      <c r="K759">
        <f>I759/G759</f>
        <v>8.6355785837651119E-2</v>
      </c>
      <c r="L759">
        <f t="shared" si="66"/>
        <v>1.7271157167530224E-3</v>
      </c>
      <c r="M759">
        <v>0</v>
      </c>
      <c r="N759">
        <v>0</v>
      </c>
    </row>
    <row r="760" spans="1:14" x14ac:dyDescent="0.2">
      <c r="A760" s="8">
        <v>24</v>
      </c>
      <c r="B760" s="8">
        <v>22</v>
      </c>
      <c r="C760">
        <v>4.37</v>
      </c>
      <c r="D760" t="s">
        <v>61</v>
      </c>
      <c r="E760" s="6" t="s">
        <v>488</v>
      </c>
      <c r="F760" t="s">
        <v>274</v>
      </c>
      <c r="G760">
        <v>593</v>
      </c>
      <c r="H760" s="11" cm="1">
        <f t="array" ref="H760">_xlfn.IFNA(MATCH(1,0/COUNTIF($F760,"*"&amp;H$2&amp;TEXT(ROW($1:$207),"[&gt;1]0;")&amp;"*")),0)</f>
        <v>16</v>
      </c>
      <c r="I760" s="11" cm="1">
        <f t="array" ref="I760">_xlfn.IFNA(MATCH(1,0/COUNTIF($F760,"*"&amp;I$2&amp;TEXT(ROW($1:$207),"[&gt;1]0;")&amp;"*")),0)</f>
        <v>48</v>
      </c>
      <c r="J760" s="11" cm="1">
        <f t="array" ref="J760">_xlfn.IFNA(MATCH(1,0/COUNTIF($F760,"*"&amp;J$2&amp;TEXT(ROW($1:$207),"[&gt;1]0;")&amp;"*")),0)</f>
        <v>8</v>
      </c>
      <c r="K760">
        <f t="shared" ref="K760:K768" si="67">I760/H760</f>
        <v>3</v>
      </c>
      <c r="L760">
        <f t="shared" si="66"/>
        <v>0.5</v>
      </c>
      <c r="M760">
        <v>0</v>
      </c>
      <c r="N760">
        <v>0</v>
      </c>
    </row>
    <row r="761" spans="1:14" x14ac:dyDescent="0.2">
      <c r="A761" s="8">
        <v>24</v>
      </c>
      <c r="B761" s="8">
        <v>23</v>
      </c>
      <c r="C761">
        <v>5.46</v>
      </c>
      <c r="D761" t="s">
        <v>65</v>
      </c>
      <c r="E761" s="6" t="s">
        <v>487</v>
      </c>
      <c r="F761" t="s">
        <v>278</v>
      </c>
      <c r="G761">
        <v>667</v>
      </c>
      <c r="H761" s="11" cm="1">
        <f t="array" ref="H761">_xlfn.IFNA(MATCH(1,0/COUNTIF($F761,"*"&amp;H$2&amp;TEXT(ROW($1:$207),"[&gt;1]0;")&amp;"*")),0)</f>
        <v>18</v>
      </c>
      <c r="I761" s="11" cm="1">
        <f t="array" ref="I761">_xlfn.IFNA(MATCH(1,0/COUNTIF($F761,"*"&amp;I$2&amp;TEXT(ROW($1:$207),"[&gt;1]0;")&amp;"*")),0)</f>
        <v>54</v>
      </c>
      <c r="J761" s="11" cm="1">
        <f t="array" ref="J761">_xlfn.IFNA(MATCH(1,0/COUNTIF($F761,"*"&amp;J$2&amp;TEXT(ROW($1:$207),"[&gt;1]0;")&amp;"*")),0)</f>
        <v>9</v>
      </c>
      <c r="K761">
        <f t="shared" si="67"/>
        <v>3</v>
      </c>
      <c r="L761">
        <f t="shared" si="66"/>
        <v>0.5</v>
      </c>
      <c r="M761">
        <v>0</v>
      </c>
      <c r="N761">
        <v>0</v>
      </c>
    </row>
    <row r="762" spans="1:14" x14ac:dyDescent="0.2">
      <c r="A762" s="8">
        <v>24</v>
      </c>
      <c r="B762" s="8">
        <v>24</v>
      </c>
      <c r="C762">
        <v>6.71</v>
      </c>
      <c r="D762" t="s">
        <v>65</v>
      </c>
      <c r="E762" s="6" t="s">
        <v>487</v>
      </c>
      <c r="F762" t="s">
        <v>278</v>
      </c>
      <c r="G762">
        <v>667</v>
      </c>
      <c r="H762" s="11" cm="1">
        <f t="array" ref="H762">_xlfn.IFNA(MATCH(1,0/COUNTIF($F762,"*"&amp;H$2&amp;TEXT(ROW($1:$207),"[&gt;1]0;")&amp;"*")),0)</f>
        <v>18</v>
      </c>
      <c r="I762" s="11" cm="1">
        <f t="array" ref="I762">_xlfn.IFNA(MATCH(1,0/COUNTIF($F762,"*"&amp;I$2&amp;TEXT(ROW($1:$207),"[&gt;1]0;")&amp;"*")),0)</f>
        <v>54</v>
      </c>
      <c r="J762" s="11" cm="1">
        <f t="array" ref="J762">_xlfn.IFNA(MATCH(1,0/COUNTIF($F762,"*"&amp;J$2&amp;TEXT(ROW($1:$207),"[&gt;1]0;")&amp;"*")),0)</f>
        <v>9</v>
      </c>
      <c r="K762">
        <f t="shared" si="67"/>
        <v>3</v>
      </c>
      <c r="L762">
        <f t="shared" si="66"/>
        <v>0.5</v>
      </c>
      <c r="M762">
        <v>0</v>
      </c>
      <c r="N762">
        <v>0</v>
      </c>
    </row>
    <row r="763" spans="1:14" x14ac:dyDescent="0.2">
      <c r="A763" s="8">
        <v>24</v>
      </c>
      <c r="B763" s="8">
        <v>25</v>
      </c>
      <c r="C763">
        <v>2.31</v>
      </c>
      <c r="D763" t="s">
        <v>66</v>
      </c>
      <c r="E763" s="6" t="s">
        <v>459</v>
      </c>
      <c r="F763" t="s">
        <v>460</v>
      </c>
      <c r="G763">
        <v>281</v>
      </c>
      <c r="H763" s="11" cm="1">
        <f t="array" ref="H763">_xlfn.IFNA(MATCH(1,0/COUNTIF($F763,"*"&amp;H$2&amp;TEXT(ROW($1:$207),"[&gt;1]0;")&amp;"*")),0)</f>
        <v>18</v>
      </c>
      <c r="I763" s="11" cm="1">
        <f t="array" ref="I763">_xlfn.IFNA(MATCH(1,0/COUNTIF($F763,"*"&amp;I$2&amp;TEXT(ROW($1:$207),"[&gt;1]0;")&amp;"*")),0)</f>
        <v>35</v>
      </c>
      <c r="J763" s="11" cm="1">
        <f t="array" ref="J763">_xlfn.IFNA(MATCH(1,0/COUNTIF($F763,"*"&amp;J$2&amp;TEXT(ROW($1:$207),"[&gt;1]0;")&amp;"*")),0)</f>
        <v>1</v>
      </c>
      <c r="K763">
        <f t="shared" si="67"/>
        <v>1.9444444444444444</v>
      </c>
      <c r="L763">
        <f t="shared" si="66"/>
        <v>5.5555555555555552E-2</v>
      </c>
      <c r="M763">
        <v>0</v>
      </c>
      <c r="N763">
        <v>0</v>
      </c>
    </row>
    <row r="764" spans="1:14" x14ac:dyDescent="0.2">
      <c r="A764" s="8">
        <v>24</v>
      </c>
      <c r="B764" s="8">
        <v>26</v>
      </c>
      <c r="C764">
        <v>9.31</v>
      </c>
      <c r="D764" t="s">
        <v>65</v>
      </c>
      <c r="E764" s="6" t="s">
        <v>487</v>
      </c>
      <c r="F764" t="s">
        <v>278</v>
      </c>
      <c r="G764">
        <v>667</v>
      </c>
      <c r="H764" s="11" cm="1">
        <f t="array" ref="H764">_xlfn.IFNA(MATCH(1,0/COUNTIF($F764,"*"&amp;H$2&amp;TEXT(ROW($1:$207),"[&gt;1]0;")&amp;"*")),0)</f>
        <v>18</v>
      </c>
      <c r="I764" s="11" cm="1">
        <f t="array" ref="I764">_xlfn.IFNA(MATCH(1,0/COUNTIF($F764,"*"&amp;I$2&amp;TEXT(ROW($1:$207),"[&gt;1]0;")&amp;"*")),0)</f>
        <v>54</v>
      </c>
      <c r="J764" s="11" cm="1">
        <f t="array" ref="J764">_xlfn.IFNA(MATCH(1,0/COUNTIF($F764,"*"&amp;J$2&amp;TEXT(ROW($1:$207),"[&gt;1]0;")&amp;"*")),0)</f>
        <v>9</v>
      </c>
      <c r="K764">
        <f t="shared" si="67"/>
        <v>3</v>
      </c>
      <c r="L764">
        <f t="shared" si="66"/>
        <v>0.5</v>
      </c>
      <c r="M764">
        <v>0</v>
      </c>
      <c r="N764">
        <v>0</v>
      </c>
    </row>
    <row r="765" spans="1:14" x14ac:dyDescent="0.2">
      <c r="A765" s="8">
        <v>24</v>
      </c>
      <c r="B765" s="8">
        <v>27</v>
      </c>
      <c r="C765">
        <v>8.9600000000000009</v>
      </c>
      <c r="D765" t="s">
        <v>65</v>
      </c>
      <c r="E765" s="6" t="s">
        <v>487</v>
      </c>
      <c r="F765" t="s">
        <v>278</v>
      </c>
      <c r="G765">
        <v>667</v>
      </c>
      <c r="H765" s="11" cm="1">
        <f t="array" ref="H765">_xlfn.IFNA(MATCH(1,0/COUNTIF($F765,"*"&amp;H$2&amp;TEXT(ROW($1:$207),"[&gt;1]0;")&amp;"*")),0)</f>
        <v>18</v>
      </c>
      <c r="I765" s="11" cm="1">
        <f t="array" ref="I765">_xlfn.IFNA(MATCH(1,0/COUNTIF($F765,"*"&amp;I$2&amp;TEXT(ROW($1:$207),"[&gt;1]0;")&amp;"*")),0)</f>
        <v>54</v>
      </c>
      <c r="J765" s="11" cm="1">
        <f t="array" ref="J765">_xlfn.IFNA(MATCH(1,0/COUNTIF($F765,"*"&amp;J$2&amp;TEXT(ROW($1:$207),"[&gt;1]0;")&amp;"*")),0)</f>
        <v>9</v>
      </c>
      <c r="K765">
        <f t="shared" si="67"/>
        <v>3</v>
      </c>
      <c r="L765">
        <f t="shared" si="66"/>
        <v>0.5</v>
      </c>
      <c r="M765">
        <v>0</v>
      </c>
      <c r="N765">
        <v>0</v>
      </c>
    </row>
    <row r="766" spans="1:14" x14ac:dyDescent="0.2">
      <c r="A766" s="8">
        <v>24</v>
      </c>
      <c r="B766" s="8">
        <v>28</v>
      </c>
      <c r="C766">
        <v>10.37</v>
      </c>
      <c r="D766" t="s">
        <v>65</v>
      </c>
      <c r="E766" s="6" t="s">
        <v>487</v>
      </c>
      <c r="F766" t="s">
        <v>278</v>
      </c>
      <c r="G766">
        <v>667</v>
      </c>
      <c r="H766" s="11" cm="1">
        <f t="array" ref="H766">_xlfn.IFNA(MATCH(1,0/COUNTIF($F766,"*"&amp;H$2&amp;TEXT(ROW($1:$207),"[&gt;1]0;")&amp;"*")),0)</f>
        <v>18</v>
      </c>
      <c r="I766" s="11" cm="1">
        <f t="array" ref="I766">_xlfn.IFNA(MATCH(1,0/COUNTIF($F766,"*"&amp;I$2&amp;TEXT(ROW($1:$207),"[&gt;1]0;")&amp;"*")),0)</f>
        <v>54</v>
      </c>
      <c r="J766" s="11" cm="1">
        <f t="array" ref="J766">_xlfn.IFNA(MATCH(1,0/COUNTIF($F766,"*"&amp;J$2&amp;TEXT(ROW($1:$207),"[&gt;1]0;")&amp;"*")),0)</f>
        <v>9</v>
      </c>
      <c r="K766">
        <f t="shared" si="67"/>
        <v>3</v>
      </c>
      <c r="L766">
        <f t="shared" si="66"/>
        <v>0.5</v>
      </c>
      <c r="M766">
        <v>0</v>
      </c>
      <c r="N766">
        <v>0</v>
      </c>
    </row>
    <row r="767" spans="1:14" x14ac:dyDescent="0.2">
      <c r="A767" s="8">
        <v>24</v>
      </c>
      <c r="B767" s="8">
        <v>29</v>
      </c>
      <c r="C767">
        <v>10.36</v>
      </c>
      <c r="D767" t="s">
        <v>65</v>
      </c>
      <c r="E767" s="6" t="s">
        <v>487</v>
      </c>
      <c r="F767" t="s">
        <v>278</v>
      </c>
      <c r="G767">
        <v>667</v>
      </c>
      <c r="H767" s="11" cm="1">
        <f t="array" ref="H767">_xlfn.IFNA(MATCH(1,0/COUNTIF($F767,"*"&amp;H$2&amp;TEXT(ROW($1:$207),"[&gt;1]0;")&amp;"*")),0)</f>
        <v>18</v>
      </c>
      <c r="I767" s="11" cm="1">
        <f t="array" ref="I767">_xlfn.IFNA(MATCH(1,0/COUNTIF($F767,"*"&amp;I$2&amp;TEXT(ROW($1:$207),"[&gt;1]0;")&amp;"*")),0)</f>
        <v>54</v>
      </c>
      <c r="J767" s="11" cm="1">
        <f t="array" ref="J767">_xlfn.IFNA(MATCH(1,0/COUNTIF($F767,"*"&amp;J$2&amp;TEXT(ROW($1:$207),"[&gt;1]0;")&amp;"*")),0)</f>
        <v>9</v>
      </c>
      <c r="K767">
        <f t="shared" si="67"/>
        <v>3</v>
      </c>
      <c r="L767">
        <f t="shared" si="66"/>
        <v>0.5</v>
      </c>
      <c r="M767">
        <v>0</v>
      </c>
      <c r="N767">
        <v>0</v>
      </c>
    </row>
    <row r="768" spans="1:14" x14ac:dyDescent="0.2">
      <c r="A768" s="8">
        <v>24</v>
      </c>
      <c r="B768" s="8">
        <v>30</v>
      </c>
      <c r="C768">
        <v>7.48</v>
      </c>
      <c r="D768" t="s">
        <v>65</v>
      </c>
      <c r="E768" s="6" t="s">
        <v>487</v>
      </c>
      <c r="F768" t="s">
        <v>278</v>
      </c>
      <c r="G768">
        <v>667</v>
      </c>
      <c r="H768" s="11" cm="1">
        <f t="array" ref="H768">_xlfn.IFNA(MATCH(1,0/COUNTIF($F768,"*"&amp;H$2&amp;TEXT(ROW($1:$207),"[&gt;1]0;")&amp;"*")),0)</f>
        <v>18</v>
      </c>
      <c r="I768" s="11" cm="1">
        <f t="array" ref="I768">_xlfn.IFNA(MATCH(1,0/COUNTIF($F768,"*"&amp;I$2&amp;TEXT(ROW($1:$207),"[&gt;1]0;")&amp;"*")),0)</f>
        <v>54</v>
      </c>
      <c r="J768" s="11" cm="1">
        <f t="array" ref="J768">_xlfn.IFNA(MATCH(1,0/COUNTIF($F768,"*"&amp;J$2&amp;TEXT(ROW($1:$207),"[&gt;1]0;")&amp;"*")),0)</f>
        <v>9</v>
      </c>
      <c r="K768">
        <f t="shared" si="67"/>
        <v>3</v>
      </c>
      <c r="L768">
        <f t="shared" si="66"/>
        <v>0.5</v>
      </c>
      <c r="M768">
        <v>0</v>
      </c>
      <c r="N768">
        <v>0</v>
      </c>
    </row>
    <row r="770" spans="1:14" x14ac:dyDescent="0.2">
      <c r="A770" s="8">
        <v>25</v>
      </c>
      <c r="B770" s="9" t="s">
        <v>12</v>
      </c>
      <c r="C770" t="s">
        <v>13</v>
      </c>
      <c r="D770" t="s">
        <v>67</v>
      </c>
      <c r="E770" s="6" t="s">
        <v>376</v>
      </c>
      <c r="F770" t="s">
        <v>68</v>
      </c>
      <c r="G770" t="s">
        <v>69</v>
      </c>
      <c r="H770" t="s">
        <v>364</v>
      </c>
      <c r="I770" t="s">
        <v>365</v>
      </c>
      <c r="J770" t="s">
        <v>366</v>
      </c>
      <c r="K770" t="s">
        <v>71</v>
      </c>
      <c r="L770" t="s">
        <v>72</v>
      </c>
      <c r="M770" t="s">
        <v>360</v>
      </c>
      <c r="N770" t="s">
        <v>73</v>
      </c>
    </row>
    <row r="771" spans="1:14" x14ac:dyDescent="0.2">
      <c r="A771" s="8">
        <v>25</v>
      </c>
      <c r="B771" s="8">
        <v>1</v>
      </c>
      <c r="C771">
        <v>0.62</v>
      </c>
      <c r="D771" t="s">
        <v>307</v>
      </c>
      <c r="E771" s="6" t="s">
        <v>596</v>
      </c>
      <c r="F771" t="s">
        <v>458</v>
      </c>
      <c r="G771" s="11">
        <v>184</v>
      </c>
      <c r="H771" s="11" cm="1">
        <f t="array" ref="H771">_xlfn.IFNA(MATCH(1,0/COUNTIF($F771,"*"&amp;H$2&amp;TEXT(ROW($1:$207),"[&gt;1]0;")&amp;"*")),0)</f>
        <v>13</v>
      </c>
      <c r="I771" s="11" cm="1">
        <f t="array" ref="I771">_xlfn.IFNA(MATCH(1,0/COUNTIF($F771,"*"&amp;I$2&amp;TEXT(ROW($1:$207),"[&gt;1]0;")&amp;"*")),0)</f>
        <v>28</v>
      </c>
      <c r="J771">
        <f>H771/G771</f>
        <v>7.0652173913043473E-2</v>
      </c>
      <c r="K771">
        <f t="shared" ref="K771:L773" si="68">I771/G771</f>
        <v>0.15217391304347827</v>
      </c>
      <c r="L771">
        <f t="shared" si="68"/>
        <v>5.434782608695652E-3</v>
      </c>
      <c r="M771">
        <v>0</v>
      </c>
      <c r="N771">
        <v>0</v>
      </c>
    </row>
    <row r="772" spans="1:14" x14ac:dyDescent="0.2">
      <c r="A772" s="8">
        <v>25</v>
      </c>
      <c r="B772" s="8">
        <v>2</v>
      </c>
      <c r="C772">
        <v>0.65</v>
      </c>
      <c r="D772" t="s">
        <v>297</v>
      </c>
      <c r="E772" s="6" t="s">
        <v>569</v>
      </c>
      <c r="F772" t="s">
        <v>556</v>
      </c>
      <c r="G772" s="11">
        <v>108</v>
      </c>
      <c r="H772" s="11" cm="1">
        <f t="array" ref="H772">_xlfn.IFNA(MATCH(1,0/COUNTIF($F772,"*"&amp;H$2&amp;TEXT(ROW($1:$207),"[&gt;1]0;")&amp;"*")),0)</f>
        <v>7</v>
      </c>
      <c r="I772" s="11" cm="1">
        <f t="array" ref="I772">_xlfn.IFNA(MATCH(1,0/COUNTIF($F772,"*"&amp;I$2&amp;TEXT(ROW($1:$207),"[&gt;1]0;")&amp;"*")),0)</f>
        <v>8</v>
      </c>
      <c r="J772">
        <f>H772/G772</f>
        <v>6.4814814814814811E-2</v>
      </c>
      <c r="K772">
        <f t="shared" si="68"/>
        <v>7.407407407407407E-2</v>
      </c>
      <c r="L772">
        <f t="shared" si="68"/>
        <v>9.2592592592592587E-3</v>
      </c>
      <c r="M772">
        <v>0</v>
      </c>
      <c r="N772">
        <v>1</v>
      </c>
    </row>
    <row r="773" spans="1:14" x14ac:dyDescent="0.2">
      <c r="A773" s="8">
        <v>25</v>
      </c>
      <c r="B773" s="8">
        <v>3</v>
      </c>
      <c r="C773">
        <v>0.74</v>
      </c>
      <c r="D773" t="s">
        <v>308</v>
      </c>
      <c r="E773" s="6" t="s">
        <v>567</v>
      </c>
      <c r="F773" t="s">
        <v>369</v>
      </c>
      <c r="G773" s="11">
        <v>124</v>
      </c>
      <c r="H773" s="11" cm="1">
        <f t="array" ref="H773">_xlfn.IFNA(MATCH(1,0/COUNTIF($F773,"*"&amp;H$2&amp;TEXT(ROW($1:$207),"[&gt;1]0;")&amp;"*")),0)</f>
        <v>7</v>
      </c>
      <c r="I773" s="11" cm="1">
        <f t="array" ref="I773">_xlfn.IFNA(MATCH(1,0/COUNTIF($F773,"*"&amp;I$2&amp;TEXT(ROW($1:$207),"[&gt;1]0;")&amp;"*")),0)</f>
        <v>8</v>
      </c>
      <c r="J773">
        <f>H773/G773</f>
        <v>5.6451612903225805E-2</v>
      </c>
      <c r="K773">
        <f t="shared" si="68"/>
        <v>6.4516129032258063E-2</v>
      </c>
      <c r="L773">
        <f t="shared" si="68"/>
        <v>8.0645161290322578E-3</v>
      </c>
      <c r="M773">
        <v>0</v>
      </c>
      <c r="N773">
        <v>1</v>
      </c>
    </row>
    <row r="774" spans="1:14" x14ac:dyDescent="0.2">
      <c r="A774" s="8">
        <v>25</v>
      </c>
      <c r="B774" s="8">
        <v>4</v>
      </c>
      <c r="C774">
        <v>0.84</v>
      </c>
      <c r="D774" t="s">
        <v>14</v>
      </c>
      <c r="E774" s="6" t="s">
        <v>507</v>
      </c>
      <c r="F774" t="s">
        <v>260</v>
      </c>
      <c r="G774">
        <v>170</v>
      </c>
      <c r="H774" s="11" cm="1">
        <f t="array" ref="H774">_xlfn.IFNA(MATCH(1,0/COUNTIF($F774,"*"&amp;H$2&amp;TEXT(ROW($1:$207),"[&gt;1]0;")&amp;"*")),0)</f>
        <v>12</v>
      </c>
      <c r="I774" s="11" cm="1">
        <f t="array" ref="I774">_xlfn.IFNA(MATCH(1,0/COUNTIF($F774,"*"&amp;I$2&amp;TEXT(ROW($1:$207),"[&gt;1]0;")&amp;"*")),0)</f>
        <v>26</v>
      </c>
      <c r="J774" s="11" cm="1">
        <f t="array" ref="J774">_xlfn.IFNA(MATCH(1,0/COUNTIF($F774,"*"&amp;J$2&amp;TEXT(ROW($1:$207),"[&gt;1]0;")&amp;"*")),0)</f>
        <v>0</v>
      </c>
      <c r="K774">
        <f>I774/H774</f>
        <v>2.1666666666666665</v>
      </c>
      <c r="L774">
        <f t="shared" ref="L774:L800" si="69">J774/H774</f>
        <v>0</v>
      </c>
      <c r="M774">
        <v>0</v>
      </c>
      <c r="N774">
        <v>0</v>
      </c>
    </row>
    <row r="775" spans="1:14" x14ac:dyDescent="0.2">
      <c r="A775" s="8">
        <v>25</v>
      </c>
      <c r="B775" s="8">
        <v>5</v>
      </c>
      <c r="C775">
        <v>0.67</v>
      </c>
      <c r="D775" t="s">
        <v>79</v>
      </c>
      <c r="E775" s="13" t="s">
        <v>386</v>
      </c>
      <c r="F775" s="10" t="s">
        <v>373</v>
      </c>
      <c r="G775">
        <v>144</v>
      </c>
      <c r="H775" s="11" cm="1">
        <f t="array" ref="H775">_xlfn.IFNA(MATCH(1,0/COUNTIF($F775,"*"&amp;H$2&amp;TEXT(ROW($1:$207),"[&gt;1]0;")&amp;"*")),0)</f>
        <v>6</v>
      </c>
      <c r="I775" s="11" cm="1">
        <f t="array" ref="I775">_xlfn.IFNA(MATCH(1,0/COUNTIF($F775,"*"&amp;I$2&amp;TEXT(ROW($1:$207),"[&gt;1]0;")&amp;"*")),0)</f>
        <v>8</v>
      </c>
      <c r="J775" s="11" cm="1">
        <f t="array" ref="J775">_xlfn.IFNA(MATCH(1,0/COUNTIF($F775,"*"&amp;J$2&amp;TEXT(ROW($1:$207),"[&gt;1]0;")&amp;"*")),0)</f>
        <v>4</v>
      </c>
      <c r="K775">
        <f>I775/H775</f>
        <v>1.3333333333333333</v>
      </c>
      <c r="L775">
        <f t="shared" si="69"/>
        <v>0.66666666666666663</v>
      </c>
      <c r="M775">
        <v>1</v>
      </c>
      <c r="N775">
        <v>0</v>
      </c>
    </row>
    <row r="776" spans="1:14" x14ac:dyDescent="0.2">
      <c r="A776" s="8">
        <v>25</v>
      </c>
      <c r="B776" s="8">
        <v>6</v>
      </c>
      <c r="C776">
        <v>0.31</v>
      </c>
      <c r="D776" t="s">
        <v>303</v>
      </c>
      <c r="E776" s="6" t="s">
        <v>588</v>
      </c>
      <c r="F776" t="s">
        <v>508</v>
      </c>
      <c r="G776" s="11">
        <v>212</v>
      </c>
      <c r="H776" s="11" cm="1">
        <f t="array" ref="H776">_xlfn.IFNA(MATCH(1,0/COUNTIF($F776,"*"&amp;H$2&amp;TEXT(ROW($1:$207),"[&gt;1]0;")&amp;"*")),0)</f>
        <v>15</v>
      </c>
      <c r="I776" s="11" cm="1">
        <f t="array" ref="I776">_xlfn.IFNA(MATCH(1,0/COUNTIF($F776,"*"&amp;I$2&amp;TEXT(ROW($1:$207),"[&gt;1]0;")&amp;"*")),0)</f>
        <v>32</v>
      </c>
      <c r="J776">
        <f>H776/G776</f>
        <v>7.0754716981132074E-2</v>
      </c>
      <c r="K776">
        <f>I776/G776</f>
        <v>0.15094339622641509</v>
      </c>
      <c r="L776">
        <f t="shared" si="69"/>
        <v>4.7169811320754715E-3</v>
      </c>
      <c r="M776">
        <v>0</v>
      </c>
      <c r="N776">
        <v>0</v>
      </c>
    </row>
    <row r="777" spans="1:14" x14ac:dyDescent="0.2">
      <c r="A777" s="8">
        <v>25</v>
      </c>
      <c r="B777" s="8">
        <v>7</v>
      </c>
      <c r="C777">
        <v>0.66</v>
      </c>
      <c r="D777" t="s">
        <v>25</v>
      </c>
      <c r="E777" s="6" t="s">
        <v>536</v>
      </c>
      <c r="F777" t="s">
        <v>266</v>
      </c>
      <c r="G777">
        <v>226</v>
      </c>
      <c r="H777" s="11" cm="1">
        <f t="array" ref="H777">_xlfn.IFNA(MATCH(1,0/COUNTIF($F777,"*"&amp;H$2&amp;TEXT(ROW($1:$207),"[&gt;1]0;")&amp;"*")),0)</f>
        <v>16</v>
      </c>
      <c r="I777" s="11" cm="1">
        <f t="array" ref="I777">_xlfn.IFNA(MATCH(1,0/COUNTIF($F777,"*"&amp;I$2&amp;TEXT(ROW($1:$207),"[&gt;1]0;")&amp;"*")),0)</f>
        <v>34</v>
      </c>
      <c r="J777" s="11" cm="1">
        <f t="array" ref="J777">_xlfn.IFNA(MATCH(1,0/COUNTIF($F777,"*"&amp;J$2&amp;TEXT(ROW($1:$207),"[&gt;1]0;")&amp;"*")),0)</f>
        <v>0</v>
      </c>
      <c r="K777">
        <f>I777/H777</f>
        <v>2.125</v>
      </c>
      <c r="L777">
        <f t="shared" si="69"/>
        <v>0</v>
      </c>
      <c r="M777">
        <v>0</v>
      </c>
      <c r="N777">
        <v>0</v>
      </c>
    </row>
    <row r="778" spans="1:14" x14ac:dyDescent="0.2">
      <c r="A778" s="8">
        <v>25</v>
      </c>
      <c r="B778" s="8">
        <v>8</v>
      </c>
      <c r="C778">
        <v>0.32</v>
      </c>
      <c r="D778" t="s">
        <v>309</v>
      </c>
      <c r="E778" s="6" t="s">
        <v>551</v>
      </c>
      <c r="F778" t="s">
        <v>550</v>
      </c>
      <c r="G778" s="11">
        <v>156</v>
      </c>
      <c r="H778" s="11" cm="1">
        <f t="array" ref="H778">_xlfn.IFNA(MATCH(1,0/COUNTIF($F778,"*"&amp;H$2&amp;TEXT(ROW($1:$207),"[&gt;1]0;")&amp;"*")),0)</f>
        <v>11</v>
      </c>
      <c r="I778" s="11" cm="1">
        <f t="array" ref="I778">_xlfn.IFNA(MATCH(1,0/COUNTIF($F778,"*"&amp;I$2&amp;TEXT(ROW($1:$207),"[&gt;1]0;")&amp;"*")),0)</f>
        <v>24</v>
      </c>
      <c r="J778">
        <f>H778/G778</f>
        <v>7.0512820512820512E-2</v>
      </c>
      <c r="K778">
        <f>I778/G778</f>
        <v>0.15384615384615385</v>
      </c>
      <c r="L778">
        <f t="shared" si="69"/>
        <v>6.41025641025641E-3</v>
      </c>
      <c r="M778">
        <v>0</v>
      </c>
      <c r="N778">
        <v>0</v>
      </c>
    </row>
    <row r="779" spans="1:14" x14ac:dyDescent="0.2">
      <c r="A779" s="8">
        <v>25</v>
      </c>
      <c r="B779" s="8">
        <v>9</v>
      </c>
      <c r="C779">
        <v>0.47</v>
      </c>
      <c r="D779" t="s">
        <v>25</v>
      </c>
      <c r="E779" s="6" t="s">
        <v>536</v>
      </c>
      <c r="F779" t="s">
        <v>266</v>
      </c>
      <c r="G779">
        <v>226</v>
      </c>
      <c r="H779" s="11" cm="1">
        <f t="array" ref="H779">_xlfn.IFNA(MATCH(1,0/COUNTIF($F779,"*"&amp;H$2&amp;TEXT(ROW($1:$207),"[&gt;1]0;")&amp;"*")),0)</f>
        <v>16</v>
      </c>
      <c r="I779" s="11" cm="1">
        <f t="array" ref="I779">_xlfn.IFNA(MATCH(1,0/COUNTIF($F779,"*"&amp;I$2&amp;TEXT(ROW($1:$207),"[&gt;1]0;")&amp;"*")),0)</f>
        <v>34</v>
      </c>
      <c r="J779" s="11" cm="1">
        <f t="array" ref="J779">_xlfn.IFNA(MATCH(1,0/COUNTIF($F779,"*"&amp;J$2&amp;TEXT(ROW($1:$207),"[&gt;1]0;")&amp;"*")),0)</f>
        <v>0</v>
      </c>
      <c r="K779">
        <f>I779/H779</f>
        <v>2.125</v>
      </c>
      <c r="L779">
        <f t="shared" si="69"/>
        <v>0</v>
      </c>
      <c r="M779">
        <v>0</v>
      </c>
      <c r="N779">
        <v>0</v>
      </c>
    </row>
    <row r="780" spans="1:14" x14ac:dyDescent="0.2">
      <c r="A780" s="8">
        <v>25</v>
      </c>
      <c r="B780" s="8">
        <v>10</v>
      </c>
      <c r="C780">
        <v>1.58</v>
      </c>
      <c r="D780" t="s">
        <v>80</v>
      </c>
      <c r="E780" s="6" t="s">
        <v>600</v>
      </c>
      <c r="F780" t="s">
        <v>599</v>
      </c>
      <c r="G780" s="11">
        <v>152</v>
      </c>
      <c r="H780" s="11" cm="1">
        <f t="array" ref="H780">_xlfn.IFNA(MATCH(1,0/COUNTIF($F780,"*"&amp;H$2&amp;TEXT(ROW($1:$207),"[&gt;1]0;")&amp;"*")),0)</f>
        <v>8</v>
      </c>
      <c r="I780" s="11" cm="1">
        <f t="array" ref="I780">_xlfn.IFNA(MATCH(1,0/COUNTIF($F780,"*"&amp;I$2&amp;TEXT(ROW($1:$207),"[&gt;1]0;")&amp;"*")),0)</f>
        <v>8</v>
      </c>
      <c r="J780">
        <f>H780/G780</f>
        <v>5.2631578947368418E-2</v>
      </c>
      <c r="K780">
        <f>I780/G780</f>
        <v>5.2631578947368418E-2</v>
      </c>
      <c r="L780">
        <f t="shared" si="69"/>
        <v>6.5789473684210523E-3</v>
      </c>
      <c r="M780">
        <v>0</v>
      </c>
      <c r="N780">
        <v>1</v>
      </c>
    </row>
    <row r="781" spans="1:14" x14ac:dyDescent="0.2">
      <c r="A781" s="8">
        <v>25</v>
      </c>
      <c r="B781" s="8">
        <v>11</v>
      </c>
      <c r="C781">
        <v>0.76</v>
      </c>
      <c r="D781" t="s">
        <v>55</v>
      </c>
      <c r="E781" s="6" t="s">
        <v>478</v>
      </c>
      <c r="F781" t="s">
        <v>267</v>
      </c>
      <c r="G781">
        <v>519</v>
      </c>
      <c r="H781" s="11" cm="1">
        <f t="array" ref="H781">_xlfn.IFNA(MATCH(1,0/COUNTIF($F781,"*"&amp;H$2&amp;TEXT(ROW($1:$207),"[&gt;1]0;")&amp;"*")),0)</f>
        <v>14</v>
      </c>
      <c r="I781" s="11" cm="1">
        <f t="array" ref="I781">_xlfn.IFNA(MATCH(1,0/COUNTIF($F781,"*"&amp;I$2&amp;TEXT(ROW($1:$207),"[&gt;1]0;")&amp;"*")),0)</f>
        <v>42</v>
      </c>
      <c r="J781" s="11" cm="1">
        <f t="array" ref="J781">_xlfn.IFNA(MATCH(1,0/COUNTIF($F781,"*"&amp;J$2&amp;TEXT(ROW($1:$207),"[&gt;1]0;")&amp;"*")),0)</f>
        <v>7</v>
      </c>
      <c r="K781">
        <f t="shared" ref="K781:K787" si="70">I781/H781</f>
        <v>3</v>
      </c>
      <c r="L781">
        <f t="shared" si="69"/>
        <v>0.5</v>
      </c>
      <c r="M781">
        <v>0</v>
      </c>
      <c r="N781">
        <v>0</v>
      </c>
    </row>
    <row r="782" spans="1:14" x14ac:dyDescent="0.2">
      <c r="A782" s="8">
        <v>25</v>
      </c>
      <c r="B782" s="8">
        <v>12</v>
      </c>
      <c r="C782">
        <v>0.55000000000000004</v>
      </c>
      <c r="D782" t="s">
        <v>25</v>
      </c>
      <c r="E782" s="6" t="s">
        <v>536</v>
      </c>
      <c r="F782" t="s">
        <v>266</v>
      </c>
      <c r="G782">
        <v>226</v>
      </c>
      <c r="H782" s="11" cm="1">
        <f t="array" ref="H782">_xlfn.IFNA(MATCH(1,0/COUNTIF($F782,"*"&amp;H$2&amp;TEXT(ROW($1:$207),"[&gt;1]0;")&amp;"*")),0)</f>
        <v>16</v>
      </c>
      <c r="I782" s="11" cm="1">
        <f t="array" ref="I782">_xlfn.IFNA(MATCH(1,0/COUNTIF($F782,"*"&amp;I$2&amp;TEXT(ROW($1:$207),"[&gt;1]0;")&amp;"*")),0)</f>
        <v>34</v>
      </c>
      <c r="J782" s="11" cm="1">
        <f t="array" ref="J782">_xlfn.IFNA(MATCH(1,0/COUNTIF($F782,"*"&amp;J$2&amp;TEXT(ROW($1:$207),"[&gt;1]0;")&amp;"*")),0)</f>
        <v>0</v>
      </c>
      <c r="K782">
        <f t="shared" si="70"/>
        <v>2.125</v>
      </c>
      <c r="L782">
        <f t="shared" si="69"/>
        <v>0</v>
      </c>
      <c r="M782">
        <v>0</v>
      </c>
      <c r="N782">
        <v>0</v>
      </c>
    </row>
    <row r="783" spans="1:14" x14ac:dyDescent="0.2">
      <c r="A783" s="8">
        <v>25</v>
      </c>
      <c r="B783" s="8">
        <v>13</v>
      </c>
      <c r="C783">
        <v>1.32</v>
      </c>
      <c r="D783" t="s">
        <v>31</v>
      </c>
      <c r="E783" s="6" t="s">
        <v>418</v>
      </c>
      <c r="F783" t="s">
        <v>269</v>
      </c>
      <c r="G783">
        <v>206</v>
      </c>
      <c r="H783" s="11" cm="1">
        <f t="array" ref="H783">_xlfn.IFNA(MATCH(1,0/COUNTIF($F783,"*"&amp;H$2&amp;TEXT(ROW($1:$207),"[&gt;1]0;")&amp;"*")),0)</f>
        <v>14</v>
      </c>
      <c r="I783" s="11" cm="1">
        <f t="array" ref="I783">_xlfn.IFNA(MATCH(1,0/COUNTIF($F783,"*"&amp;I$2&amp;TEXT(ROW($1:$207),"[&gt;1]0;")&amp;"*")),0)</f>
        <v>22</v>
      </c>
      <c r="J783" s="11" cm="1">
        <f t="array" ref="J783">_xlfn.IFNA(MATCH(1,0/COUNTIF($F783,"*"&amp;J$2&amp;TEXT(ROW($1:$207),"[&gt;1]0;")&amp;"*")),0)</f>
        <v>1</v>
      </c>
      <c r="K783">
        <f t="shared" si="70"/>
        <v>1.5714285714285714</v>
      </c>
      <c r="L783">
        <f t="shared" si="69"/>
        <v>7.1428571428571425E-2</v>
      </c>
      <c r="M783">
        <v>0</v>
      </c>
      <c r="N783">
        <v>1</v>
      </c>
    </row>
    <row r="784" spans="1:14" x14ac:dyDescent="0.2">
      <c r="A784" s="8">
        <v>25</v>
      </c>
      <c r="B784" s="8">
        <v>14</v>
      </c>
      <c r="C784">
        <v>3.32</v>
      </c>
      <c r="D784" t="s">
        <v>61</v>
      </c>
      <c r="E784" s="6" t="s">
        <v>488</v>
      </c>
      <c r="F784" t="s">
        <v>274</v>
      </c>
      <c r="G784">
        <v>593</v>
      </c>
      <c r="H784" s="11" cm="1">
        <f t="array" ref="H784">_xlfn.IFNA(MATCH(1,0/COUNTIF($F784,"*"&amp;H$2&amp;TEXT(ROW($1:$207),"[&gt;1]0;")&amp;"*")),0)</f>
        <v>16</v>
      </c>
      <c r="I784" s="11" cm="1">
        <f t="array" ref="I784">_xlfn.IFNA(MATCH(1,0/COUNTIF($F784,"*"&amp;I$2&amp;TEXT(ROW($1:$207),"[&gt;1]0;")&amp;"*")),0)</f>
        <v>48</v>
      </c>
      <c r="J784" s="11" cm="1">
        <f t="array" ref="J784">_xlfn.IFNA(MATCH(1,0/COUNTIF($F784,"*"&amp;J$2&amp;TEXT(ROW($1:$207),"[&gt;1]0;")&amp;"*")),0)</f>
        <v>8</v>
      </c>
      <c r="K784">
        <f t="shared" si="70"/>
        <v>3</v>
      </c>
      <c r="L784">
        <f t="shared" si="69"/>
        <v>0.5</v>
      </c>
      <c r="M784">
        <v>0</v>
      </c>
      <c r="N784">
        <v>0</v>
      </c>
    </row>
    <row r="785" spans="1:14" x14ac:dyDescent="0.2">
      <c r="A785" s="8">
        <v>25</v>
      </c>
      <c r="B785" s="8">
        <v>15</v>
      </c>
      <c r="C785">
        <v>0.56999999999999995</v>
      </c>
      <c r="D785" t="s">
        <v>108</v>
      </c>
      <c r="E785" s="6" t="s">
        <v>514</v>
      </c>
      <c r="F785" t="s">
        <v>513</v>
      </c>
      <c r="G785">
        <v>283</v>
      </c>
      <c r="H785" s="11" cm="1">
        <f t="array" ref="H785">_xlfn.IFNA(MATCH(1,0/COUNTIF($F785,"*"&amp;H$2&amp;TEXT(ROW($1:$207),"[&gt;1]0;")&amp;"*")),0)</f>
        <v>20</v>
      </c>
      <c r="I785" s="11" cm="1">
        <f t="array" ref="I785">_xlfn.IFNA(MATCH(1,0/COUNTIF($F785,"*"&amp;I$2&amp;TEXT(ROW($1:$207),"[&gt;1]0;")&amp;"*")),0)</f>
        <v>42</v>
      </c>
      <c r="J785" s="11" cm="1">
        <f t="array" ref="J785">_xlfn.IFNA(MATCH(1,0/COUNTIF($F785,"*"&amp;J$2&amp;TEXT(ROW($1:$207),"[&gt;1]0;")&amp;"*")),0)</f>
        <v>0</v>
      </c>
      <c r="K785">
        <f t="shared" si="70"/>
        <v>2.1</v>
      </c>
      <c r="L785">
        <f t="shared" si="69"/>
        <v>0</v>
      </c>
      <c r="M785">
        <v>0</v>
      </c>
      <c r="N785">
        <v>0</v>
      </c>
    </row>
    <row r="786" spans="1:14" x14ac:dyDescent="0.2">
      <c r="A786" s="8">
        <v>25</v>
      </c>
      <c r="B786" s="8">
        <v>16</v>
      </c>
      <c r="C786">
        <v>3.88</v>
      </c>
      <c r="D786" t="s">
        <v>65</v>
      </c>
      <c r="E786" s="6" t="s">
        <v>487</v>
      </c>
      <c r="F786" t="s">
        <v>278</v>
      </c>
      <c r="G786">
        <v>667</v>
      </c>
      <c r="H786" s="11" cm="1">
        <f t="array" ref="H786">_xlfn.IFNA(MATCH(1,0/COUNTIF($F786,"*"&amp;H$2&amp;TEXT(ROW($1:$207),"[&gt;1]0;")&amp;"*")),0)</f>
        <v>18</v>
      </c>
      <c r="I786" s="11" cm="1">
        <f t="array" ref="I786">_xlfn.IFNA(MATCH(1,0/COUNTIF($F786,"*"&amp;I$2&amp;TEXT(ROW($1:$207),"[&gt;1]0;")&amp;"*")),0)</f>
        <v>54</v>
      </c>
      <c r="J786" s="11" cm="1">
        <f t="array" ref="J786">_xlfn.IFNA(MATCH(1,0/COUNTIF($F786,"*"&amp;J$2&amp;TEXT(ROW($1:$207),"[&gt;1]0;")&amp;"*")),0)</f>
        <v>9</v>
      </c>
      <c r="K786">
        <f t="shared" si="70"/>
        <v>3</v>
      </c>
      <c r="L786">
        <f t="shared" si="69"/>
        <v>0.5</v>
      </c>
      <c r="M786">
        <v>0</v>
      </c>
      <c r="N786">
        <v>0</v>
      </c>
    </row>
    <row r="787" spans="1:14" x14ac:dyDescent="0.2">
      <c r="A787" s="8">
        <v>25</v>
      </c>
      <c r="B787" s="8">
        <v>17</v>
      </c>
      <c r="C787">
        <v>0.33</v>
      </c>
      <c r="D787" t="s">
        <v>108</v>
      </c>
      <c r="E787" s="6" t="s">
        <v>514</v>
      </c>
      <c r="F787" t="s">
        <v>513</v>
      </c>
      <c r="G787">
        <v>283</v>
      </c>
      <c r="H787" s="11" cm="1">
        <f t="array" ref="H787">_xlfn.IFNA(MATCH(1,0/COUNTIF($F787,"*"&amp;H$2&amp;TEXT(ROW($1:$207),"[&gt;1]0;")&amp;"*")),0)</f>
        <v>20</v>
      </c>
      <c r="I787" s="11" cm="1">
        <f t="array" ref="I787">_xlfn.IFNA(MATCH(1,0/COUNTIF($F787,"*"&amp;I$2&amp;TEXT(ROW($1:$207),"[&gt;1]0;")&amp;"*")),0)</f>
        <v>42</v>
      </c>
      <c r="J787" s="11" cm="1">
        <f t="array" ref="J787">_xlfn.IFNA(MATCH(1,0/COUNTIF($F787,"*"&amp;J$2&amp;TEXT(ROW($1:$207),"[&gt;1]0;")&amp;"*")),0)</f>
        <v>0</v>
      </c>
      <c r="K787">
        <f t="shared" si="70"/>
        <v>2.1</v>
      </c>
      <c r="L787">
        <f t="shared" si="69"/>
        <v>0</v>
      </c>
      <c r="M787">
        <v>0</v>
      </c>
      <c r="N787">
        <v>0</v>
      </c>
    </row>
    <row r="788" spans="1:14" x14ac:dyDescent="0.2">
      <c r="A788" s="8">
        <v>25</v>
      </c>
      <c r="B788" s="8">
        <v>18</v>
      </c>
      <c r="C788">
        <v>3.88</v>
      </c>
      <c r="D788" t="s">
        <v>291</v>
      </c>
      <c r="E788" s="6" t="s">
        <v>552</v>
      </c>
      <c r="F788" t="s">
        <v>279</v>
      </c>
      <c r="G788" s="11">
        <v>579</v>
      </c>
      <c r="H788" s="11" cm="1">
        <f t="array" ref="H788">_xlfn.IFNA(MATCH(1,0/COUNTIF($F788,"*"&amp;H$2&amp;TEXT(ROW($1:$207),"[&gt;1]0;")&amp;"*")),0)</f>
        <v>16</v>
      </c>
      <c r="I788" s="11" cm="1">
        <f t="array" ref="I788">_xlfn.IFNA(MATCH(1,0/COUNTIF($F788,"*"&amp;I$2&amp;TEXT(ROW($1:$207),"[&gt;1]0;")&amp;"*")),0)</f>
        <v>50</v>
      </c>
      <c r="J788">
        <f>H788/G788</f>
        <v>2.7633851468048358E-2</v>
      </c>
      <c r="K788">
        <f>I788/G788</f>
        <v>8.6355785837651119E-2</v>
      </c>
      <c r="L788">
        <f t="shared" si="69"/>
        <v>1.7271157167530224E-3</v>
      </c>
      <c r="M788">
        <v>0</v>
      </c>
      <c r="N788">
        <v>0</v>
      </c>
    </row>
    <row r="789" spans="1:14" x14ac:dyDescent="0.2">
      <c r="A789" s="8">
        <v>25</v>
      </c>
      <c r="B789" s="8">
        <v>19</v>
      </c>
      <c r="C789">
        <v>4.16</v>
      </c>
      <c r="D789" t="s">
        <v>61</v>
      </c>
      <c r="E789" s="6" t="s">
        <v>488</v>
      </c>
      <c r="F789" t="s">
        <v>274</v>
      </c>
      <c r="G789">
        <v>593</v>
      </c>
      <c r="H789" s="11" cm="1">
        <f t="array" ref="H789">_xlfn.IFNA(MATCH(1,0/COUNTIF($F789,"*"&amp;H$2&amp;TEXT(ROW($1:$207),"[&gt;1]0;")&amp;"*")),0)</f>
        <v>16</v>
      </c>
      <c r="I789" s="11" cm="1">
        <f t="array" ref="I789">_xlfn.IFNA(MATCH(1,0/COUNTIF($F789,"*"&amp;I$2&amp;TEXT(ROW($1:$207),"[&gt;1]0;")&amp;"*")),0)</f>
        <v>48</v>
      </c>
      <c r="J789" s="11" cm="1">
        <f t="array" ref="J789">_xlfn.IFNA(MATCH(1,0/COUNTIF($F789,"*"&amp;J$2&amp;TEXT(ROW($1:$207),"[&gt;1]0;")&amp;"*")),0)</f>
        <v>8</v>
      </c>
      <c r="K789">
        <f t="shared" ref="K789:K795" si="71">I789/H789</f>
        <v>3</v>
      </c>
      <c r="L789">
        <f t="shared" si="69"/>
        <v>0.5</v>
      </c>
      <c r="M789">
        <v>0</v>
      </c>
      <c r="N789">
        <v>0</v>
      </c>
    </row>
    <row r="790" spans="1:14" x14ac:dyDescent="0.2">
      <c r="A790" s="8">
        <v>25</v>
      </c>
      <c r="B790" s="8">
        <v>20</v>
      </c>
      <c r="C790">
        <v>4.92</v>
      </c>
      <c r="D790" t="s">
        <v>65</v>
      </c>
      <c r="E790" s="6" t="s">
        <v>487</v>
      </c>
      <c r="F790" t="s">
        <v>278</v>
      </c>
      <c r="G790">
        <v>667</v>
      </c>
      <c r="H790" s="11" cm="1">
        <f t="array" ref="H790">_xlfn.IFNA(MATCH(1,0/COUNTIF($F790,"*"&amp;H$2&amp;TEXT(ROW($1:$207),"[&gt;1]0;")&amp;"*")),0)</f>
        <v>18</v>
      </c>
      <c r="I790" s="11" cm="1">
        <f t="array" ref="I790">_xlfn.IFNA(MATCH(1,0/COUNTIF($F790,"*"&amp;I$2&amp;TEXT(ROW($1:$207),"[&gt;1]0;")&amp;"*")),0)</f>
        <v>54</v>
      </c>
      <c r="J790" s="11" cm="1">
        <f t="array" ref="J790">_xlfn.IFNA(MATCH(1,0/COUNTIF($F790,"*"&amp;J$2&amp;TEXT(ROW($1:$207),"[&gt;1]0;")&amp;"*")),0)</f>
        <v>9</v>
      </c>
      <c r="K790">
        <f t="shared" si="71"/>
        <v>3</v>
      </c>
      <c r="L790">
        <f t="shared" si="69"/>
        <v>0.5</v>
      </c>
      <c r="M790">
        <v>0</v>
      </c>
      <c r="N790">
        <v>0</v>
      </c>
    </row>
    <row r="791" spans="1:14" x14ac:dyDescent="0.2">
      <c r="A791" s="8">
        <v>25</v>
      </c>
      <c r="B791" s="8">
        <v>21</v>
      </c>
      <c r="C791">
        <v>0.74</v>
      </c>
      <c r="D791" t="s">
        <v>129</v>
      </c>
      <c r="E791" s="6" t="s">
        <v>535</v>
      </c>
      <c r="F791" t="s">
        <v>534</v>
      </c>
      <c r="G791">
        <v>255</v>
      </c>
      <c r="H791" s="11" cm="1">
        <f t="array" ref="H791">_xlfn.IFNA(MATCH(1,0/COUNTIF($F791,"*"&amp;H$2&amp;TEXT(ROW($1:$207),"[&gt;1]0;")&amp;"*")),0)</f>
        <v>16</v>
      </c>
      <c r="I791" s="11" cm="1">
        <f t="array" ref="I791">_xlfn.IFNA(MATCH(1,0/COUNTIF($F791,"*"&amp;I$2&amp;TEXT(ROW($1:$207),"[&gt;1]0;")&amp;"*")),0)</f>
        <v>33</v>
      </c>
      <c r="J791" s="11" cm="1">
        <f t="array" ref="J791">_xlfn.IFNA(MATCH(1,0/COUNTIF($F791,"*"&amp;J$2&amp;TEXT(ROW($1:$207),"[&gt;1]0;")&amp;"*")),0)</f>
        <v>1</v>
      </c>
      <c r="K791">
        <f t="shared" si="71"/>
        <v>2.0625</v>
      </c>
      <c r="L791">
        <f t="shared" si="69"/>
        <v>6.25E-2</v>
      </c>
      <c r="M791">
        <v>0</v>
      </c>
      <c r="N791">
        <v>0</v>
      </c>
    </row>
    <row r="792" spans="1:14" x14ac:dyDescent="0.2">
      <c r="A792" s="8">
        <v>25</v>
      </c>
      <c r="B792" s="8">
        <v>22</v>
      </c>
      <c r="C792">
        <v>5.82</v>
      </c>
      <c r="D792" t="s">
        <v>65</v>
      </c>
      <c r="E792" s="6" t="s">
        <v>487</v>
      </c>
      <c r="F792" t="s">
        <v>278</v>
      </c>
      <c r="G792">
        <v>667</v>
      </c>
      <c r="H792" s="11" cm="1">
        <f t="array" ref="H792">_xlfn.IFNA(MATCH(1,0/COUNTIF($F792,"*"&amp;H$2&amp;TEXT(ROW($1:$207),"[&gt;1]0;")&amp;"*")),0)</f>
        <v>18</v>
      </c>
      <c r="I792" s="11" cm="1">
        <f t="array" ref="I792">_xlfn.IFNA(MATCH(1,0/COUNTIF($F792,"*"&amp;I$2&amp;TEXT(ROW($1:$207),"[&gt;1]0;")&amp;"*")),0)</f>
        <v>54</v>
      </c>
      <c r="J792" s="11" cm="1">
        <f t="array" ref="J792">_xlfn.IFNA(MATCH(1,0/COUNTIF($F792,"*"&amp;J$2&amp;TEXT(ROW($1:$207),"[&gt;1]0;")&amp;"*")),0)</f>
        <v>9</v>
      </c>
      <c r="K792">
        <f t="shared" si="71"/>
        <v>3</v>
      </c>
      <c r="L792">
        <f t="shared" si="69"/>
        <v>0.5</v>
      </c>
      <c r="M792">
        <v>0</v>
      </c>
      <c r="N792">
        <v>0</v>
      </c>
    </row>
    <row r="793" spans="1:14" x14ac:dyDescent="0.2">
      <c r="A793" s="8">
        <v>25</v>
      </c>
      <c r="B793" s="8">
        <v>23</v>
      </c>
      <c r="C793">
        <v>6.3</v>
      </c>
      <c r="D793" t="s">
        <v>66</v>
      </c>
      <c r="E793" s="6" t="s">
        <v>459</v>
      </c>
      <c r="F793" t="s">
        <v>460</v>
      </c>
      <c r="G793">
        <v>281</v>
      </c>
      <c r="H793" s="11" cm="1">
        <f t="array" ref="H793">_xlfn.IFNA(MATCH(1,0/COUNTIF($F793,"*"&amp;H$2&amp;TEXT(ROW($1:$207),"[&gt;1]0;")&amp;"*")),0)</f>
        <v>18</v>
      </c>
      <c r="I793" s="11" cm="1">
        <f t="array" ref="I793">_xlfn.IFNA(MATCH(1,0/COUNTIF($F793,"*"&amp;I$2&amp;TEXT(ROW($1:$207),"[&gt;1]0;")&amp;"*")),0)</f>
        <v>35</v>
      </c>
      <c r="J793" s="11" cm="1">
        <f t="array" ref="J793">_xlfn.IFNA(MATCH(1,0/COUNTIF($F793,"*"&amp;J$2&amp;TEXT(ROW($1:$207),"[&gt;1]0;")&amp;"*")),0)</f>
        <v>1</v>
      </c>
      <c r="K793">
        <f t="shared" si="71"/>
        <v>1.9444444444444444</v>
      </c>
      <c r="L793">
        <f t="shared" si="69"/>
        <v>5.5555555555555552E-2</v>
      </c>
      <c r="M793">
        <v>0</v>
      </c>
      <c r="N793">
        <v>0</v>
      </c>
    </row>
    <row r="794" spans="1:14" x14ac:dyDescent="0.2">
      <c r="A794" s="8">
        <v>25</v>
      </c>
      <c r="B794" s="8">
        <v>24</v>
      </c>
      <c r="C794">
        <v>11.03</v>
      </c>
      <c r="D794" t="s">
        <v>65</v>
      </c>
      <c r="E794" s="6" t="s">
        <v>487</v>
      </c>
      <c r="F794" t="s">
        <v>278</v>
      </c>
      <c r="G794">
        <v>667</v>
      </c>
      <c r="H794" s="11" cm="1">
        <f t="array" ref="H794">_xlfn.IFNA(MATCH(1,0/COUNTIF($F794,"*"&amp;H$2&amp;TEXT(ROW($1:$207),"[&gt;1]0;")&amp;"*")),0)</f>
        <v>18</v>
      </c>
      <c r="I794" s="11" cm="1">
        <f t="array" ref="I794">_xlfn.IFNA(MATCH(1,0/COUNTIF($F794,"*"&amp;I$2&amp;TEXT(ROW($1:$207),"[&gt;1]0;")&amp;"*")),0)</f>
        <v>54</v>
      </c>
      <c r="J794" s="11" cm="1">
        <f t="array" ref="J794">_xlfn.IFNA(MATCH(1,0/COUNTIF($F794,"*"&amp;J$2&amp;TEXT(ROW($1:$207),"[&gt;1]0;")&amp;"*")),0)</f>
        <v>9</v>
      </c>
      <c r="K794">
        <f t="shared" si="71"/>
        <v>3</v>
      </c>
      <c r="L794">
        <f t="shared" si="69"/>
        <v>0.5</v>
      </c>
      <c r="M794">
        <v>0</v>
      </c>
      <c r="N794">
        <v>0</v>
      </c>
    </row>
    <row r="795" spans="1:14" x14ac:dyDescent="0.2">
      <c r="A795" s="8">
        <v>25</v>
      </c>
      <c r="B795" s="8">
        <v>25</v>
      </c>
      <c r="C795">
        <v>7.69</v>
      </c>
      <c r="D795" t="s">
        <v>65</v>
      </c>
      <c r="E795" s="6" t="s">
        <v>487</v>
      </c>
      <c r="F795" t="s">
        <v>278</v>
      </c>
      <c r="G795">
        <v>667</v>
      </c>
      <c r="H795" s="11" cm="1">
        <f t="array" ref="H795">_xlfn.IFNA(MATCH(1,0/COUNTIF($F795,"*"&amp;H$2&amp;TEXT(ROW($1:$207),"[&gt;1]0;")&amp;"*")),0)</f>
        <v>18</v>
      </c>
      <c r="I795" s="11" cm="1">
        <f t="array" ref="I795">_xlfn.IFNA(MATCH(1,0/COUNTIF($F795,"*"&amp;I$2&amp;TEXT(ROW($1:$207),"[&gt;1]0;")&amp;"*")),0)</f>
        <v>54</v>
      </c>
      <c r="J795" s="11" cm="1">
        <f t="array" ref="J795">_xlfn.IFNA(MATCH(1,0/COUNTIF($F795,"*"&amp;J$2&amp;TEXT(ROW($1:$207),"[&gt;1]0;")&amp;"*")),0)</f>
        <v>9</v>
      </c>
      <c r="K795">
        <f t="shared" si="71"/>
        <v>3</v>
      </c>
      <c r="L795">
        <f t="shared" si="69"/>
        <v>0.5</v>
      </c>
      <c r="M795">
        <v>0</v>
      </c>
      <c r="N795">
        <v>0</v>
      </c>
    </row>
    <row r="796" spans="1:14" x14ac:dyDescent="0.2">
      <c r="A796" s="8">
        <v>25</v>
      </c>
      <c r="B796" s="8">
        <v>26</v>
      </c>
      <c r="C796">
        <v>10.67</v>
      </c>
      <c r="D796" t="s">
        <v>89</v>
      </c>
      <c r="E796" s="6" t="s">
        <v>583</v>
      </c>
      <c r="F796" t="s">
        <v>582</v>
      </c>
      <c r="G796" s="11">
        <v>890</v>
      </c>
      <c r="H796" s="11" cm="1">
        <f t="array" ref="H796">_xlfn.IFNA(MATCH(1,0/COUNTIF($F796,"*"&amp;H$2&amp;TEXT(ROW($1:$207),"[&gt;1]0;")&amp;"*")),0)</f>
        <v>24</v>
      </c>
      <c r="I796" s="11" cm="1">
        <f t="array" ref="I796">_xlfn.IFNA(MATCH(1,0/COUNTIF($F796,"*"&amp;I$2&amp;TEXT(ROW($1:$207),"[&gt;1]0;")&amp;"*")),0)</f>
        <v>72</v>
      </c>
      <c r="J796">
        <f>H796/G796</f>
        <v>2.6966292134831461E-2</v>
      </c>
      <c r="K796">
        <f>I796/G796</f>
        <v>8.0898876404494377E-2</v>
      </c>
      <c r="L796">
        <f t="shared" si="69"/>
        <v>1.1235955056179776E-3</v>
      </c>
      <c r="M796">
        <v>0</v>
      </c>
      <c r="N796">
        <v>0</v>
      </c>
    </row>
    <row r="797" spans="1:14" x14ac:dyDescent="0.2">
      <c r="A797" s="8">
        <v>25</v>
      </c>
      <c r="B797" s="8">
        <v>27</v>
      </c>
      <c r="C797">
        <v>0.42</v>
      </c>
      <c r="D797" t="s">
        <v>310</v>
      </c>
      <c r="E797" s="6" t="s">
        <v>473</v>
      </c>
      <c r="F797" t="s">
        <v>474</v>
      </c>
      <c r="G797">
        <v>391</v>
      </c>
      <c r="H797" s="11" cm="1">
        <f t="array" ref="H797">_xlfn.IFNA(MATCH(1,0/COUNTIF($F797,"*"&amp;H$2&amp;TEXT(ROW($1:$207),"[&gt;1]0;")&amp;"*")),0)</f>
        <v>24</v>
      </c>
      <c r="I797" s="11" cm="1">
        <f t="array" ref="I797">_xlfn.IFNA(MATCH(1,0/COUNTIF($F797,"*"&amp;I$2&amp;TEXT(ROW($1:$207),"[&gt;1]0;")&amp;"*")),0)</f>
        <v>38</v>
      </c>
      <c r="J797" s="11" cm="1">
        <f t="array" ref="J797">_xlfn.IFNA(MATCH(1,0/COUNTIF($F797,"*"&amp;J$2&amp;TEXT(ROW($1:$207),"[&gt;1]0;")&amp;"*")),0)</f>
        <v>4</v>
      </c>
      <c r="K797">
        <f>I797/H797</f>
        <v>1.5833333333333333</v>
      </c>
      <c r="L797">
        <f t="shared" si="69"/>
        <v>0.16666666666666666</v>
      </c>
      <c r="M797">
        <v>0</v>
      </c>
      <c r="N797">
        <v>1</v>
      </c>
    </row>
    <row r="798" spans="1:14" x14ac:dyDescent="0.2">
      <c r="A798" s="8">
        <v>25</v>
      </c>
      <c r="B798" s="8">
        <v>28</v>
      </c>
      <c r="C798">
        <v>8.77</v>
      </c>
      <c r="D798" t="s">
        <v>65</v>
      </c>
      <c r="E798" s="6" t="s">
        <v>487</v>
      </c>
      <c r="F798" t="s">
        <v>278</v>
      </c>
      <c r="G798">
        <v>667</v>
      </c>
      <c r="H798" s="11" cm="1">
        <f t="array" ref="H798">_xlfn.IFNA(MATCH(1,0/COUNTIF($F798,"*"&amp;H$2&amp;TEXT(ROW($1:$207),"[&gt;1]0;")&amp;"*")),0)</f>
        <v>18</v>
      </c>
      <c r="I798" s="11" cm="1">
        <f t="array" ref="I798">_xlfn.IFNA(MATCH(1,0/COUNTIF($F798,"*"&amp;I$2&amp;TEXT(ROW($1:$207),"[&gt;1]0;")&amp;"*")),0)</f>
        <v>54</v>
      </c>
      <c r="J798" s="11" cm="1">
        <f t="array" ref="J798">_xlfn.IFNA(MATCH(1,0/COUNTIF($F798,"*"&amp;J$2&amp;TEXT(ROW($1:$207),"[&gt;1]0;")&amp;"*")),0)</f>
        <v>9</v>
      </c>
      <c r="K798">
        <f>I798/H798</f>
        <v>3</v>
      </c>
      <c r="L798">
        <f t="shared" si="69"/>
        <v>0.5</v>
      </c>
      <c r="M798">
        <v>0</v>
      </c>
      <c r="N798">
        <v>0</v>
      </c>
    </row>
    <row r="799" spans="1:14" x14ac:dyDescent="0.2">
      <c r="A799" s="8">
        <v>25</v>
      </c>
      <c r="B799" s="8">
        <v>29</v>
      </c>
      <c r="C799">
        <v>8.6199999999999992</v>
      </c>
      <c r="D799" t="s">
        <v>65</v>
      </c>
      <c r="E799" s="6" t="s">
        <v>487</v>
      </c>
      <c r="F799" t="s">
        <v>278</v>
      </c>
      <c r="G799">
        <v>667</v>
      </c>
      <c r="H799" s="11" cm="1">
        <f t="array" ref="H799">_xlfn.IFNA(MATCH(1,0/COUNTIF($F799,"*"&amp;H$2&amp;TEXT(ROW($1:$207),"[&gt;1]0;")&amp;"*")),0)</f>
        <v>18</v>
      </c>
      <c r="I799" s="11" cm="1">
        <f t="array" ref="I799">_xlfn.IFNA(MATCH(1,0/COUNTIF($F799,"*"&amp;I$2&amp;TEXT(ROW($1:$207),"[&gt;1]0;")&amp;"*")),0)</f>
        <v>54</v>
      </c>
      <c r="J799" s="11" cm="1">
        <f t="array" ref="J799">_xlfn.IFNA(MATCH(1,0/COUNTIF($F799,"*"&amp;J$2&amp;TEXT(ROW($1:$207),"[&gt;1]0;")&amp;"*")),0)</f>
        <v>9</v>
      </c>
      <c r="K799">
        <f>I799/H799</f>
        <v>3</v>
      </c>
      <c r="L799">
        <f t="shared" si="69"/>
        <v>0.5</v>
      </c>
      <c r="M799">
        <v>0</v>
      </c>
      <c r="N799">
        <v>0</v>
      </c>
    </row>
    <row r="800" spans="1:14" x14ac:dyDescent="0.2">
      <c r="A800" s="8">
        <v>25</v>
      </c>
      <c r="B800" s="8">
        <v>30</v>
      </c>
      <c r="C800">
        <v>9.3699999999999992</v>
      </c>
      <c r="D800" t="s">
        <v>65</v>
      </c>
      <c r="E800" s="6" t="s">
        <v>487</v>
      </c>
      <c r="F800" t="s">
        <v>278</v>
      </c>
      <c r="G800">
        <v>667</v>
      </c>
      <c r="H800" s="11" cm="1">
        <f t="array" ref="H800">_xlfn.IFNA(MATCH(1,0/COUNTIF($F800,"*"&amp;H$2&amp;TEXT(ROW($1:$207),"[&gt;1]0;")&amp;"*")),0)</f>
        <v>18</v>
      </c>
      <c r="I800" s="11" cm="1">
        <f t="array" ref="I800">_xlfn.IFNA(MATCH(1,0/COUNTIF($F800,"*"&amp;I$2&amp;TEXT(ROW($1:$207),"[&gt;1]0;")&amp;"*")),0)</f>
        <v>54</v>
      </c>
      <c r="J800" s="11" cm="1">
        <f t="array" ref="J800">_xlfn.IFNA(MATCH(1,0/COUNTIF($F800,"*"&amp;J$2&amp;TEXT(ROW($1:$207),"[&gt;1]0;")&amp;"*")),0)</f>
        <v>9</v>
      </c>
      <c r="K800">
        <f>I800/H800</f>
        <v>3</v>
      </c>
      <c r="L800">
        <f t="shared" si="69"/>
        <v>0.5</v>
      </c>
      <c r="M800">
        <v>0</v>
      </c>
      <c r="N800">
        <v>0</v>
      </c>
    </row>
    <row r="802" spans="1:14" x14ac:dyDescent="0.2">
      <c r="A802" s="8">
        <v>26</v>
      </c>
      <c r="B802" s="9" t="s">
        <v>12</v>
      </c>
      <c r="C802" t="s">
        <v>13</v>
      </c>
      <c r="D802" t="s">
        <v>67</v>
      </c>
      <c r="E802" s="6" t="s">
        <v>376</v>
      </c>
      <c r="F802" t="s">
        <v>68</v>
      </c>
      <c r="G802" t="s">
        <v>69</v>
      </c>
      <c r="H802" t="s">
        <v>364</v>
      </c>
      <c r="I802" t="s">
        <v>365</v>
      </c>
      <c r="J802" t="s">
        <v>366</v>
      </c>
      <c r="K802" t="s">
        <v>71</v>
      </c>
      <c r="L802" t="s">
        <v>72</v>
      </c>
      <c r="M802" t="s">
        <v>360</v>
      </c>
      <c r="N802" t="s">
        <v>73</v>
      </c>
    </row>
    <row r="803" spans="1:14" x14ac:dyDescent="0.2">
      <c r="A803" s="8">
        <v>26</v>
      </c>
      <c r="B803" s="8">
        <v>1</v>
      </c>
      <c r="C803">
        <v>1.17</v>
      </c>
      <c r="D803" t="s">
        <v>308</v>
      </c>
      <c r="E803" s="6" t="s">
        <v>567</v>
      </c>
      <c r="F803" t="s">
        <v>369</v>
      </c>
      <c r="G803" s="11">
        <v>124</v>
      </c>
      <c r="H803" s="11" cm="1">
        <f t="array" ref="H803">_xlfn.IFNA(MATCH(1,0/COUNTIF($F803,"*"&amp;H$2&amp;TEXT(ROW($1:$207),"[&gt;1]0;")&amp;"*")),0)</f>
        <v>7</v>
      </c>
      <c r="I803" s="11" cm="1">
        <f t="array" ref="I803">_xlfn.IFNA(MATCH(1,0/COUNTIF($F803,"*"&amp;I$2&amp;TEXT(ROW($1:$207),"[&gt;1]0;")&amp;"*")),0)</f>
        <v>8</v>
      </c>
      <c r="J803">
        <f>H803/G803</f>
        <v>5.6451612903225805E-2</v>
      </c>
      <c r="K803">
        <f>I803/G803</f>
        <v>6.4516129032258063E-2</v>
      </c>
      <c r="L803">
        <f>J803/H803</f>
        <v>8.0645161290322578E-3</v>
      </c>
      <c r="M803">
        <v>0</v>
      </c>
      <c r="N803">
        <v>1</v>
      </c>
    </row>
    <row r="804" spans="1:14" x14ac:dyDescent="0.2">
      <c r="A804" s="8">
        <v>26</v>
      </c>
      <c r="B804" s="8">
        <v>2</v>
      </c>
      <c r="C804">
        <v>0.32</v>
      </c>
      <c r="D804" t="s">
        <v>14</v>
      </c>
      <c r="E804" s="6" t="s">
        <v>507</v>
      </c>
      <c r="F804" t="s">
        <v>260</v>
      </c>
      <c r="G804">
        <v>170</v>
      </c>
      <c r="H804" s="11" cm="1">
        <f t="array" ref="H804">_xlfn.IFNA(MATCH(1,0/COUNTIF($F804,"*"&amp;H$2&amp;TEXT(ROW($1:$207),"[&gt;1]0;")&amp;"*")),0)</f>
        <v>12</v>
      </c>
      <c r="I804" s="11" cm="1">
        <f t="array" ref="I804">_xlfn.IFNA(MATCH(1,0/COUNTIF($F804,"*"&amp;I$2&amp;TEXT(ROW($1:$207),"[&gt;1]0;")&amp;"*")),0)</f>
        <v>26</v>
      </c>
      <c r="J804" s="11" cm="1">
        <f t="array" ref="J804">_xlfn.IFNA(MATCH(1,0/COUNTIF($F804,"*"&amp;J$2&amp;TEXT(ROW($1:$207),"[&gt;1]0;")&amp;"*")),0)</f>
        <v>0</v>
      </c>
      <c r="K804">
        <f>I804/H804</f>
        <v>2.1666666666666665</v>
      </c>
      <c r="L804">
        <f t="shared" ref="L804:L832" si="72">J804/H804</f>
        <v>0</v>
      </c>
      <c r="M804">
        <v>0</v>
      </c>
      <c r="N804">
        <v>0</v>
      </c>
    </row>
    <row r="805" spans="1:14" x14ac:dyDescent="0.2">
      <c r="A805" s="8">
        <v>26</v>
      </c>
      <c r="B805" s="8">
        <v>3</v>
      </c>
      <c r="C805">
        <v>0.36</v>
      </c>
      <c r="D805" t="s">
        <v>154</v>
      </c>
      <c r="E805" s="6" t="s">
        <v>477</v>
      </c>
      <c r="F805" t="s">
        <v>368</v>
      </c>
      <c r="G805">
        <v>138</v>
      </c>
      <c r="H805" s="11" cm="1">
        <f t="array" ref="H805">_xlfn.IFNA(MATCH(1,0/COUNTIF($F805,"*"&amp;H$2&amp;TEXT(ROW($1:$207),"[&gt;1]0;")&amp;"*")),0)</f>
        <v>8</v>
      </c>
      <c r="I805" s="11" cm="1">
        <f t="array" ref="I805">_xlfn.IFNA(MATCH(1,0/COUNTIF($F805,"*"&amp;I$2&amp;TEXT(ROW($1:$207),"[&gt;1]0;")&amp;"*")),0)</f>
        <v>10</v>
      </c>
      <c r="J805" s="11" cm="1">
        <f t="array" ref="J805">_xlfn.IFNA(MATCH(1,0/COUNTIF($F805,"*"&amp;J$2&amp;TEXT(ROW($1:$207),"[&gt;1]0;")&amp;"*")),0)</f>
        <v>2</v>
      </c>
      <c r="K805">
        <f>I805/H805</f>
        <v>1.25</v>
      </c>
      <c r="L805">
        <f t="shared" si="72"/>
        <v>0.25</v>
      </c>
      <c r="M805">
        <v>0</v>
      </c>
      <c r="N805">
        <v>1</v>
      </c>
    </row>
    <row r="806" spans="1:14" x14ac:dyDescent="0.2">
      <c r="A806" s="8">
        <v>26</v>
      </c>
      <c r="B806" s="8">
        <v>4</v>
      </c>
      <c r="C806">
        <v>0.88</v>
      </c>
      <c r="D806" t="s">
        <v>79</v>
      </c>
      <c r="E806" s="13" t="s">
        <v>386</v>
      </c>
      <c r="F806" s="10" t="s">
        <v>373</v>
      </c>
      <c r="G806">
        <v>144</v>
      </c>
      <c r="H806" s="11" cm="1">
        <f t="array" ref="H806">_xlfn.IFNA(MATCH(1,0/COUNTIF($F806,"*"&amp;H$2&amp;TEXT(ROW($1:$207),"[&gt;1]0;")&amp;"*")),0)</f>
        <v>6</v>
      </c>
      <c r="I806" s="11" cm="1">
        <f t="array" ref="I806">_xlfn.IFNA(MATCH(1,0/COUNTIF($F806,"*"&amp;I$2&amp;TEXT(ROW($1:$207),"[&gt;1]0;")&amp;"*")),0)</f>
        <v>8</v>
      </c>
      <c r="J806" s="11" cm="1">
        <f t="array" ref="J806">_xlfn.IFNA(MATCH(1,0/COUNTIF($F806,"*"&amp;J$2&amp;TEXT(ROW($1:$207),"[&gt;1]0;")&amp;"*")),0)</f>
        <v>4</v>
      </c>
      <c r="K806">
        <f>I806/H806</f>
        <v>1.3333333333333333</v>
      </c>
      <c r="L806">
        <f t="shared" si="72"/>
        <v>0.66666666666666663</v>
      </c>
      <c r="M806">
        <v>1</v>
      </c>
      <c r="N806">
        <v>0</v>
      </c>
    </row>
    <row r="807" spans="1:14" x14ac:dyDescent="0.2">
      <c r="A807" s="8">
        <v>26</v>
      </c>
      <c r="B807" s="8">
        <v>5</v>
      </c>
      <c r="C807">
        <v>0.47</v>
      </c>
      <c r="D807" t="s">
        <v>304</v>
      </c>
      <c r="E807" s="6" t="s">
        <v>457</v>
      </c>
      <c r="F807" t="s">
        <v>458</v>
      </c>
      <c r="G807" s="11">
        <v>184</v>
      </c>
      <c r="H807" s="11" cm="1">
        <f t="array" ref="H807">_xlfn.IFNA(MATCH(1,0/COUNTIF($F807,"*"&amp;H$2&amp;TEXT(ROW($1:$207),"[&gt;1]0;")&amp;"*")),0)</f>
        <v>13</v>
      </c>
      <c r="I807" s="11" cm="1">
        <f t="array" ref="I807">_xlfn.IFNA(MATCH(1,0/COUNTIF($F807,"*"&amp;I$2&amp;TEXT(ROW($1:$207),"[&gt;1]0;")&amp;"*")),0)</f>
        <v>28</v>
      </c>
      <c r="J807">
        <f>H807/G807</f>
        <v>7.0652173913043473E-2</v>
      </c>
      <c r="K807">
        <f>I807/G807</f>
        <v>0.15217391304347827</v>
      </c>
      <c r="L807">
        <f t="shared" si="72"/>
        <v>5.434782608695652E-3</v>
      </c>
      <c r="M807">
        <v>0</v>
      </c>
      <c r="N807">
        <v>0</v>
      </c>
    </row>
    <row r="808" spans="1:14" x14ac:dyDescent="0.2">
      <c r="A808" s="8">
        <v>26</v>
      </c>
      <c r="B808" s="8">
        <v>6</v>
      </c>
      <c r="C808">
        <v>0.65</v>
      </c>
      <c r="D808" t="s">
        <v>52</v>
      </c>
      <c r="E808" s="6" t="s">
        <v>570</v>
      </c>
      <c r="F808" t="s">
        <v>262</v>
      </c>
      <c r="G808" s="11">
        <v>152</v>
      </c>
      <c r="H808" s="11" cm="1">
        <f t="array" ref="H808">_xlfn.IFNA(MATCH(1,0/COUNTIF($F808,"*"&amp;H$2&amp;TEXT(ROW($1:$207),"[&gt;1]0;")&amp;"*")),0)</f>
        <v>9</v>
      </c>
      <c r="I808" s="11" cm="1">
        <f t="array" ref="I808">_xlfn.IFNA(MATCH(1,0/COUNTIF($F808,"*"&amp;I$2&amp;TEXT(ROW($1:$207),"[&gt;1]0;")&amp;"*")),0)</f>
        <v>12</v>
      </c>
      <c r="J808">
        <f>H808/G808</f>
        <v>5.921052631578947E-2</v>
      </c>
      <c r="K808">
        <f>I808/G808</f>
        <v>7.8947368421052627E-2</v>
      </c>
      <c r="L808">
        <f t="shared" si="72"/>
        <v>6.5789473684210523E-3</v>
      </c>
      <c r="M808">
        <v>0</v>
      </c>
      <c r="N808">
        <v>1</v>
      </c>
    </row>
    <row r="809" spans="1:14" x14ac:dyDescent="0.2">
      <c r="A809" s="8">
        <v>26</v>
      </c>
      <c r="B809" s="8">
        <v>7</v>
      </c>
      <c r="C809">
        <v>2.4500000000000002</v>
      </c>
      <c r="D809" t="s">
        <v>80</v>
      </c>
      <c r="E809" s="6" t="s">
        <v>600</v>
      </c>
      <c r="F809" t="s">
        <v>599</v>
      </c>
      <c r="G809" s="11">
        <v>152</v>
      </c>
      <c r="H809" s="11" cm="1">
        <f t="array" ref="H809">_xlfn.IFNA(MATCH(1,0/COUNTIF($F809,"*"&amp;H$2&amp;TEXT(ROW($1:$207),"[&gt;1]0;")&amp;"*")),0)</f>
        <v>8</v>
      </c>
      <c r="I809" s="11" cm="1">
        <f t="array" ref="I809">_xlfn.IFNA(MATCH(1,0/COUNTIF($F809,"*"&amp;I$2&amp;TEXT(ROW($1:$207),"[&gt;1]0;")&amp;"*")),0)</f>
        <v>8</v>
      </c>
      <c r="J809">
        <f>H809/G809</f>
        <v>5.2631578947368418E-2</v>
      </c>
      <c r="K809">
        <f>I809/G809</f>
        <v>5.2631578947368418E-2</v>
      </c>
      <c r="L809">
        <f t="shared" si="72"/>
        <v>6.5789473684210523E-3</v>
      </c>
      <c r="M809">
        <v>0</v>
      </c>
      <c r="N809">
        <v>1</v>
      </c>
    </row>
    <row r="810" spans="1:14" x14ac:dyDescent="0.2">
      <c r="A810" s="8">
        <v>26</v>
      </c>
      <c r="B810" s="8">
        <v>8</v>
      </c>
      <c r="C810">
        <v>1.41</v>
      </c>
      <c r="D810" t="s">
        <v>55</v>
      </c>
      <c r="E810" s="6" t="s">
        <v>478</v>
      </c>
      <c r="F810" t="s">
        <v>267</v>
      </c>
      <c r="G810">
        <v>519</v>
      </c>
      <c r="H810" s="11" cm="1">
        <f t="array" ref="H810">_xlfn.IFNA(MATCH(1,0/COUNTIF($F810,"*"&amp;H$2&amp;TEXT(ROW($1:$207),"[&gt;1]0;")&amp;"*")),0)</f>
        <v>14</v>
      </c>
      <c r="I810" s="11" cm="1">
        <f t="array" ref="I810">_xlfn.IFNA(MATCH(1,0/COUNTIF($F810,"*"&amp;I$2&amp;TEXT(ROW($1:$207),"[&gt;1]0;")&amp;"*")),0)</f>
        <v>42</v>
      </c>
      <c r="J810" s="11" cm="1">
        <f t="array" ref="J810">_xlfn.IFNA(MATCH(1,0/COUNTIF($F810,"*"&amp;J$2&amp;TEXT(ROW($1:$207),"[&gt;1]0;")&amp;"*")),0)</f>
        <v>7</v>
      </c>
      <c r="K810">
        <f t="shared" ref="K810:K832" si="73">I810/H810</f>
        <v>3</v>
      </c>
      <c r="L810">
        <f t="shared" si="72"/>
        <v>0.5</v>
      </c>
      <c r="M810">
        <v>0</v>
      </c>
      <c r="N810">
        <v>0</v>
      </c>
    </row>
    <row r="811" spans="1:14" x14ac:dyDescent="0.2">
      <c r="A811" s="8">
        <v>26</v>
      </c>
      <c r="B811" s="8">
        <v>9</v>
      </c>
      <c r="C811">
        <v>0.62</v>
      </c>
      <c r="D811" t="s">
        <v>25</v>
      </c>
      <c r="E811" s="6" t="s">
        <v>536</v>
      </c>
      <c r="F811" t="s">
        <v>266</v>
      </c>
      <c r="G811">
        <v>226</v>
      </c>
      <c r="H811" s="11" cm="1">
        <f t="array" ref="H811">_xlfn.IFNA(MATCH(1,0/COUNTIF($F811,"*"&amp;H$2&amp;TEXT(ROW($1:$207),"[&gt;1]0;")&amp;"*")),0)</f>
        <v>16</v>
      </c>
      <c r="I811" s="11" cm="1">
        <f t="array" ref="I811">_xlfn.IFNA(MATCH(1,0/COUNTIF($F811,"*"&amp;I$2&amp;TEXT(ROW($1:$207),"[&gt;1]0;")&amp;"*")),0)</f>
        <v>34</v>
      </c>
      <c r="J811" s="11" cm="1">
        <f t="array" ref="J811">_xlfn.IFNA(MATCH(1,0/COUNTIF($F811,"*"&amp;J$2&amp;TEXT(ROW($1:$207),"[&gt;1]0;")&amp;"*")),0)</f>
        <v>0</v>
      </c>
      <c r="K811">
        <f t="shared" si="73"/>
        <v>2.125</v>
      </c>
      <c r="L811">
        <f t="shared" si="72"/>
        <v>0</v>
      </c>
      <c r="M811">
        <v>0</v>
      </c>
      <c r="N811">
        <v>0</v>
      </c>
    </row>
    <row r="812" spans="1:14" x14ac:dyDescent="0.2">
      <c r="A812" s="8">
        <v>26</v>
      </c>
      <c r="B812" s="8">
        <v>10</v>
      </c>
      <c r="C812">
        <v>0.81</v>
      </c>
      <c r="D812" t="s">
        <v>81</v>
      </c>
      <c r="E812" s="6" t="s">
        <v>467</v>
      </c>
      <c r="F812" t="s">
        <v>466</v>
      </c>
      <c r="G812">
        <v>166</v>
      </c>
      <c r="H812" s="11" cm="1">
        <f t="array" ref="H812">_xlfn.IFNA(MATCH(1,0/COUNTIF($F812,"*"&amp;H$2&amp;TEXT(ROW($1:$207),"[&gt;1]0;")&amp;"*")),0)</f>
        <v>9</v>
      </c>
      <c r="I812" s="11" cm="1">
        <f t="array" ref="I812">_xlfn.IFNA(MATCH(1,0/COUNTIF($F812,"*"&amp;I$2&amp;TEXT(ROW($1:$207),"[&gt;1]0;")&amp;"*")),0)</f>
        <v>10</v>
      </c>
      <c r="J812" s="11" cm="1">
        <f t="array" ref="J812">_xlfn.IFNA(MATCH(1,0/COUNTIF($F812,"*"&amp;J$2&amp;TEXT(ROW($1:$207),"[&gt;1]0;")&amp;"*")),0)</f>
        <v>3</v>
      </c>
      <c r="K812">
        <f t="shared" si="73"/>
        <v>1.1111111111111112</v>
      </c>
      <c r="L812">
        <f t="shared" si="72"/>
        <v>0.33333333333333331</v>
      </c>
      <c r="M812">
        <v>0</v>
      </c>
      <c r="N812">
        <v>1</v>
      </c>
    </row>
    <row r="813" spans="1:14" x14ac:dyDescent="0.2">
      <c r="A813" s="8">
        <v>26</v>
      </c>
      <c r="B813" s="8">
        <v>11</v>
      </c>
      <c r="C813">
        <v>1.86</v>
      </c>
      <c r="D813" t="s">
        <v>31</v>
      </c>
      <c r="E813" s="6" t="s">
        <v>418</v>
      </c>
      <c r="F813" t="s">
        <v>269</v>
      </c>
      <c r="G813">
        <v>206</v>
      </c>
      <c r="H813" s="11" cm="1">
        <f t="array" ref="H813">_xlfn.IFNA(MATCH(1,0/COUNTIF($F813,"*"&amp;H$2&amp;TEXT(ROW($1:$207),"[&gt;1]0;")&amp;"*")),0)</f>
        <v>14</v>
      </c>
      <c r="I813" s="11" cm="1">
        <f t="array" ref="I813">_xlfn.IFNA(MATCH(1,0/COUNTIF($F813,"*"&amp;I$2&amp;TEXT(ROW($1:$207),"[&gt;1]0;")&amp;"*")),0)</f>
        <v>22</v>
      </c>
      <c r="J813" s="11" cm="1">
        <f t="array" ref="J813">_xlfn.IFNA(MATCH(1,0/COUNTIF($F813,"*"&amp;J$2&amp;TEXT(ROW($1:$207),"[&gt;1]0;")&amp;"*")),0)</f>
        <v>1</v>
      </c>
      <c r="K813">
        <f t="shared" si="73"/>
        <v>1.5714285714285714</v>
      </c>
      <c r="L813">
        <f t="shared" si="72"/>
        <v>7.1428571428571425E-2</v>
      </c>
      <c r="M813">
        <v>0</v>
      </c>
      <c r="N813">
        <v>1</v>
      </c>
    </row>
    <row r="814" spans="1:14" x14ac:dyDescent="0.2">
      <c r="A814" s="8">
        <v>26</v>
      </c>
      <c r="B814" s="8">
        <v>12</v>
      </c>
      <c r="C814">
        <v>0.44</v>
      </c>
      <c r="D814" t="s">
        <v>25</v>
      </c>
      <c r="E814" s="6" t="s">
        <v>536</v>
      </c>
      <c r="F814" t="s">
        <v>266</v>
      </c>
      <c r="G814">
        <v>226</v>
      </c>
      <c r="H814" s="11" cm="1">
        <f t="array" ref="H814">_xlfn.IFNA(MATCH(1,0/COUNTIF($F814,"*"&amp;H$2&amp;TEXT(ROW($1:$207),"[&gt;1]0;")&amp;"*")),0)</f>
        <v>16</v>
      </c>
      <c r="I814" s="11" cm="1">
        <f t="array" ref="I814">_xlfn.IFNA(MATCH(1,0/COUNTIF($F814,"*"&amp;I$2&amp;TEXT(ROW($1:$207),"[&gt;1]0;")&amp;"*")),0)</f>
        <v>34</v>
      </c>
      <c r="J814" s="11" cm="1">
        <f t="array" ref="J814">_xlfn.IFNA(MATCH(1,0/COUNTIF($F814,"*"&amp;J$2&amp;TEXT(ROW($1:$207),"[&gt;1]0;")&amp;"*")),0)</f>
        <v>0</v>
      </c>
      <c r="K814">
        <f t="shared" si="73"/>
        <v>2.125</v>
      </c>
      <c r="L814">
        <f t="shared" si="72"/>
        <v>0</v>
      </c>
      <c r="M814">
        <v>0</v>
      </c>
      <c r="N814">
        <v>0</v>
      </c>
    </row>
    <row r="815" spans="1:14" x14ac:dyDescent="0.2">
      <c r="A815" s="8">
        <v>26</v>
      </c>
      <c r="B815" s="8">
        <v>13</v>
      </c>
      <c r="C815">
        <v>4.2</v>
      </c>
      <c r="D815" t="s">
        <v>61</v>
      </c>
      <c r="E815" s="6" t="s">
        <v>488</v>
      </c>
      <c r="F815" t="s">
        <v>274</v>
      </c>
      <c r="G815">
        <v>593</v>
      </c>
      <c r="H815" s="11" cm="1">
        <f t="array" ref="H815">_xlfn.IFNA(MATCH(1,0/COUNTIF($F815,"*"&amp;H$2&amp;TEXT(ROW($1:$207),"[&gt;1]0;")&amp;"*")),0)</f>
        <v>16</v>
      </c>
      <c r="I815" s="11" cm="1">
        <f t="array" ref="I815">_xlfn.IFNA(MATCH(1,0/COUNTIF($F815,"*"&amp;I$2&amp;TEXT(ROW($1:$207),"[&gt;1]0;")&amp;"*")),0)</f>
        <v>48</v>
      </c>
      <c r="J815" s="11" cm="1">
        <f t="array" ref="J815">_xlfn.IFNA(MATCH(1,0/COUNTIF($F815,"*"&amp;J$2&amp;TEXT(ROW($1:$207),"[&gt;1]0;")&amp;"*")),0)</f>
        <v>8</v>
      </c>
      <c r="K815">
        <f t="shared" si="73"/>
        <v>3</v>
      </c>
      <c r="L815">
        <f t="shared" si="72"/>
        <v>0.5</v>
      </c>
      <c r="M815">
        <v>0</v>
      </c>
      <c r="N815">
        <v>0</v>
      </c>
    </row>
    <row r="816" spans="1:14" x14ac:dyDescent="0.2">
      <c r="A816" s="8">
        <v>26</v>
      </c>
      <c r="B816" s="8">
        <v>14</v>
      </c>
      <c r="C816">
        <v>0.47</v>
      </c>
      <c r="D816" t="s">
        <v>25</v>
      </c>
      <c r="E816" s="6" t="s">
        <v>536</v>
      </c>
      <c r="F816" t="s">
        <v>266</v>
      </c>
      <c r="G816">
        <v>226</v>
      </c>
      <c r="H816" s="11" cm="1">
        <f t="array" ref="H816">_xlfn.IFNA(MATCH(1,0/COUNTIF($F816,"*"&amp;H$2&amp;TEXT(ROW($1:$207),"[&gt;1]0;")&amp;"*")),0)</f>
        <v>16</v>
      </c>
      <c r="I816" s="11" cm="1">
        <f t="array" ref="I816">_xlfn.IFNA(MATCH(1,0/COUNTIF($F816,"*"&amp;I$2&amp;TEXT(ROW($1:$207),"[&gt;1]0;")&amp;"*")),0)</f>
        <v>34</v>
      </c>
      <c r="J816" s="11" cm="1">
        <f t="array" ref="J816">_xlfn.IFNA(MATCH(1,0/COUNTIF($F816,"*"&amp;J$2&amp;TEXT(ROW($1:$207),"[&gt;1]0;")&amp;"*")),0)</f>
        <v>0</v>
      </c>
      <c r="K816">
        <f t="shared" si="73"/>
        <v>2.125</v>
      </c>
      <c r="L816">
        <f t="shared" si="72"/>
        <v>0</v>
      </c>
      <c r="M816">
        <v>0</v>
      </c>
      <c r="N816">
        <v>0</v>
      </c>
    </row>
    <row r="817" spans="1:14" x14ac:dyDescent="0.2">
      <c r="A817" s="8">
        <v>26</v>
      </c>
      <c r="B817" s="8">
        <v>15</v>
      </c>
      <c r="C817">
        <v>4.97</v>
      </c>
      <c r="D817" t="s">
        <v>65</v>
      </c>
      <c r="E817" s="6" t="s">
        <v>487</v>
      </c>
      <c r="F817" t="s">
        <v>278</v>
      </c>
      <c r="G817">
        <v>667</v>
      </c>
      <c r="H817" s="11" cm="1">
        <f t="array" ref="H817">_xlfn.IFNA(MATCH(1,0/COUNTIF($F817,"*"&amp;H$2&amp;TEXT(ROW($1:$207),"[&gt;1]0;")&amp;"*")),0)</f>
        <v>18</v>
      </c>
      <c r="I817" s="11" cm="1">
        <f t="array" ref="I817">_xlfn.IFNA(MATCH(1,0/COUNTIF($F817,"*"&amp;I$2&amp;TEXT(ROW($1:$207),"[&gt;1]0;")&amp;"*")),0)</f>
        <v>54</v>
      </c>
      <c r="J817" s="11" cm="1">
        <f t="array" ref="J817">_xlfn.IFNA(MATCH(1,0/COUNTIF($F817,"*"&amp;J$2&amp;TEXT(ROW($1:$207),"[&gt;1]0;")&amp;"*")),0)</f>
        <v>9</v>
      </c>
      <c r="K817">
        <f t="shared" si="73"/>
        <v>3</v>
      </c>
      <c r="L817">
        <f t="shared" si="72"/>
        <v>0.5</v>
      </c>
      <c r="M817">
        <v>0</v>
      </c>
      <c r="N817">
        <v>0</v>
      </c>
    </row>
    <row r="818" spans="1:14" x14ac:dyDescent="0.2">
      <c r="A818" s="8">
        <v>26</v>
      </c>
      <c r="B818" s="8">
        <v>16</v>
      </c>
      <c r="C818">
        <v>0.32</v>
      </c>
      <c r="D818" t="s">
        <v>108</v>
      </c>
      <c r="E818" s="6" t="s">
        <v>514</v>
      </c>
      <c r="F818" t="s">
        <v>513</v>
      </c>
      <c r="G818">
        <v>283</v>
      </c>
      <c r="H818" s="11" cm="1">
        <f t="array" ref="H818">_xlfn.IFNA(MATCH(1,0/COUNTIF($F818,"*"&amp;H$2&amp;TEXT(ROW($1:$207),"[&gt;1]0;")&amp;"*")),0)</f>
        <v>20</v>
      </c>
      <c r="I818" s="11" cm="1">
        <f t="array" ref="I818">_xlfn.IFNA(MATCH(1,0/COUNTIF($F818,"*"&amp;I$2&amp;TEXT(ROW($1:$207),"[&gt;1]0;")&amp;"*")),0)</f>
        <v>42</v>
      </c>
      <c r="J818" s="11" cm="1">
        <f t="array" ref="J818">_xlfn.IFNA(MATCH(1,0/COUNTIF($F818,"*"&amp;J$2&amp;TEXT(ROW($1:$207),"[&gt;1]0;")&amp;"*")),0)</f>
        <v>0</v>
      </c>
      <c r="K818">
        <f t="shared" si="73"/>
        <v>2.1</v>
      </c>
      <c r="L818">
        <f t="shared" si="72"/>
        <v>0</v>
      </c>
      <c r="M818">
        <v>0</v>
      </c>
      <c r="N818">
        <v>0</v>
      </c>
    </row>
    <row r="819" spans="1:14" x14ac:dyDescent="0.2">
      <c r="A819" s="8">
        <v>26</v>
      </c>
      <c r="B819" s="8">
        <v>17</v>
      </c>
      <c r="C819">
        <v>5.05</v>
      </c>
      <c r="D819" t="s">
        <v>283</v>
      </c>
      <c r="E819" s="6" t="s">
        <v>533</v>
      </c>
      <c r="F819" t="s">
        <v>532</v>
      </c>
      <c r="G819">
        <v>533</v>
      </c>
      <c r="H819" s="11" cm="1">
        <f t="array" ref="H819">_xlfn.IFNA(MATCH(1,0/COUNTIF($F819,"*"&amp;H$2&amp;TEXT(ROW($1:$207),"[&gt;1]0;")&amp;"*")),0)</f>
        <v>16</v>
      </c>
      <c r="I819" s="11" cm="1">
        <f t="array" ref="I819">_xlfn.IFNA(MATCH(1,0/COUNTIF($F819,"*"&amp;I$2&amp;TEXT(ROW($1:$207),"[&gt;1]0;")&amp;"*")),0)</f>
        <v>48</v>
      </c>
      <c r="J819" s="11" cm="1">
        <f t="array" ref="J819">_xlfn.IFNA(MATCH(1,0/COUNTIF($F819,"*"&amp;J$2&amp;TEXT(ROW($1:$207),"[&gt;1]0;")&amp;"*")),0)</f>
        <v>6</v>
      </c>
      <c r="K819">
        <f t="shared" si="73"/>
        <v>3</v>
      </c>
      <c r="L819">
        <f t="shared" si="72"/>
        <v>0.375</v>
      </c>
      <c r="M819">
        <v>0</v>
      </c>
      <c r="N819">
        <v>0</v>
      </c>
    </row>
    <row r="820" spans="1:14" x14ac:dyDescent="0.2">
      <c r="A820" s="8">
        <v>26</v>
      </c>
      <c r="B820" s="8">
        <v>18</v>
      </c>
      <c r="C820">
        <v>0.63</v>
      </c>
      <c r="D820" t="s">
        <v>311</v>
      </c>
      <c r="E820" s="14"/>
      <c r="F820" t="s">
        <v>431</v>
      </c>
      <c r="G820">
        <v>363</v>
      </c>
      <c r="H820" s="11" cm="1">
        <f t="array" ref="H820">_xlfn.IFNA(MATCH(1,0/COUNTIF($F820,"*"&amp;H$2&amp;TEXT(ROW($1:$207),"[&gt;1]0;")&amp;"*")),0)</f>
        <v>19</v>
      </c>
      <c r="I820" s="11" cm="1">
        <f t="array" ref="I820">_xlfn.IFNA(MATCH(1,0/COUNTIF($F820,"*"&amp;I$2&amp;TEXT(ROW($1:$207),"[&gt;1]0;")&amp;"*")),0)</f>
        <v>34</v>
      </c>
      <c r="J820" s="11" cm="1">
        <f t="array" ref="J820">_xlfn.IFNA(MATCH(1,0/COUNTIF($F820,"*"&amp;J$2&amp;TEXT(ROW($1:$207),"[&gt;1]0;")&amp;"*")),0)</f>
        <v>1</v>
      </c>
      <c r="K820">
        <f t="shared" si="73"/>
        <v>1.7894736842105263</v>
      </c>
      <c r="L820">
        <f t="shared" si="72"/>
        <v>5.2631578947368418E-2</v>
      </c>
      <c r="M820">
        <v>1</v>
      </c>
      <c r="N820">
        <v>1</v>
      </c>
    </row>
    <row r="821" spans="1:14" x14ac:dyDescent="0.2">
      <c r="A821" s="8">
        <v>26</v>
      </c>
      <c r="B821" s="8">
        <v>19</v>
      </c>
      <c r="C821">
        <v>5.57</v>
      </c>
      <c r="D821" t="s">
        <v>61</v>
      </c>
      <c r="E821" s="6" t="s">
        <v>488</v>
      </c>
      <c r="F821" t="s">
        <v>274</v>
      </c>
      <c r="G821">
        <v>593</v>
      </c>
      <c r="H821" s="11" cm="1">
        <f t="array" ref="H821">_xlfn.IFNA(MATCH(1,0/COUNTIF($F821,"*"&amp;H$2&amp;TEXT(ROW($1:$207),"[&gt;1]0;")&amp;"*")),0)</f>
        <v>16</v>
      </c>
      <c r="I821" s="11" cm="1">
        <f t="array" ref="I821">_xlfn.IFNA(MATCH(1,0/COUNTIF($F821,"*"&amp;I$2&amp;TEXT(ROW($1:$207),"[&gt;1]0;")&amp;"*")),0)</f>
        <v>48</v>
      </c>
      <c r="J821" s="11" cm="1">
        <f t="array" ref="J821">_xlfn.IFNA(MATCH(1,0/COUNTIF($F821,"*"&amp;J$2&amp;TEXT(ROW($1:$207),"[&gt;1]0;")&amp;"*")),0)</f>
        <v>8</v>
      </c>
      <c r="K821">
        <f t="shared" si="73"/>
        <v>3</v>
      </c>
      <c r="L821">
        <f t="shared" si="72"/>
        <v>0.5</v>
      </c>
      <c r="M821">
        <v>0</v>
      </c>
      <c r="N821">
        <v>0</v>
      </c>
    </row>
    <row r="822" spans="1:14" x14ac:dyDescent="0.2">
      <c r="A822" s="8">
        <v>26</v>
      </c>
      <c r="B822" s="8">
        <v>20</v>
      </c>
      <c r="C822">
        <v>0.45</v>
      </c>
      <c r="D822" t="s">
        <v>158</v>
      </c>
      <c r="E822" s="6" t="s">
        <v>408</v>
      </c>
      <c r="F822" t="s">
        <v>407</v>
      </c>
      <c r="G822">
        <v>337</v>
      </c>
      <c r="H822" s="11" cm="1">
        <f t="array" ref="H822">_xlfn.IFNA(MATCH(1,0/COUNTIF($F822,"*"&amp;H$2&amp;TEXT(ROW($1:$207),"[&gt;1]0;")&amp;"*")),0)</f>
        <v>24</v>
      </c>
      <c r="I822" s="11" cm="1">
        <f t="array" ref="I822">_xlfn.IFNA(MATCH(1,0/COUNTIF($F822,"*"&amp;I$2&amp;TEXT(ROW($1:$207),"[&gt;1]0;")&amp;"*")),0)</f>
        <v>48</v>
      </c>
      <c r="J822" s="11" cm="1">
        <f t="array" ref="J822">_xlfn.IFNA(MATCH(1,0/COUNTIF($F822,"*"&amp;J$2&amp;TEXT(ROW($1:$207),"[&gt;1]0;")&amp;"*")),0)</f>
        <v>0</v>
      </c>
      <c r="K822">
        <f t="shared" si="73"/>
        <v>2</v>
      </c>
      <c r="L822">
        <f t="shared" si="72"/>
        <v>0</v>
      </c>
      <c r="M822">
        <v>0</v>
      </c>
      <c r="N822">
        <v>0</v>
      </c>
    </row>
    <row r="823" spans="1:14" x14ac:dyDescent="0.2">
      <c r="A823" s="8">
        <v>26</v>
      </c>
      <c r="B823" s="8">
        <v>21</v>
      </c>
      <c r="C823">
        <v>6.9</v>
      </c>
      <c r="D823" t="s">
        <v>65</v>
      </c>
      <c r="E823" s="6" t="s">
        <v>487</v>
      </c>
      <c r="F823" t="s">
        <v>278</v>
      </c>
      <c r="G823">
        <v>667</v>
      </c>
      <c r="H823" s="11" cm="1">
        <f t="array" ref="H823">_xlfn.IFNA(MATCH(1,0/COUNTIF($F823,"*"&amp;H$2&amp;TEXT(ROW($1:$207),"[&gt;1]0;")&amp;"*")),0)</f>
        <v>18</v>
      </c>
      <c r="I823" s="11" cm="1">
        <f t="array" ref="I823">_xlfn.IFNA(MATCH(1,0/COUNTIF($F823,"*"&amp;I$2&amp;TEXT(ROW($1:$207),"[&gt;1]0;")&amp;"*")),0)</f>
        <v>54</v>
      </c>
      <c r="J823" s="11" cm="1">
        <f t="array" ref="J823">_xlfn.IFNA(MATCH(1,0/COUNTIF($F823,"*"&amp;J$2&amp;TEXT(ROW($1:$207),"[&gt;1]0;")&amp;"*")),0)</f>
        <v>9</v>
      </c>
      <c r="K823">
        <f t="shared" si="73"/>
        <v>3</v>
      </c>
      <c r="L823">
        <f t="shared" si="72"/>
        <v>0.5</v>
      </c>
      <c r="M823">
        <v>0</v>
      </c>
      <c r="N823">
        <v>0</v>
      </c>
    </row>
    <row r="824" spans="1:14" x14ac:dyDescent="0.2">
      <c r="A824" s="8">
        <v>26</v>
      </c>
      <c r="B824" s="8">
        <v>22</v>
      </c>
      <c r="C824">
        <v>0.62</v>
      </c>
      <c r="D824" t="s">
        <v>129</v>
      </c>
      <c r="E824" s="6" t="s">
        <v>535</v>
      </c>
      <c r="F824" t="s">
        <v>534</v>
      </c>
      <c r="G824">
        <v>255</v>
      </c>
      <c r="H824" s="11" cm="1">
        <f t="array" ref="H824">_xlfn.IFNA(MATCH(1,0/COUNTIF($F824,"*"&amp;H$2&amp;TEXT(ROW($1:$207),"[&gt;1]0;")&amp;"*")),0)</f>
        <v>16</v>
      </c>
      <c r="I824" s="11" cm="1">
        <f t="array" ref="I824">_xlfn.IFNA(MATCH(1,0/COUNTIF($F824,"*"&amp;I$2&amp;TEXT(ROW($1:$207),"[&gt;1]0;")&amp;"*")),0)</f>
        <v>33</v>
      </c>
      <c r="J824" s="11" cm="1">
        <f t="array" ref="J824">_xlfn.IFNA(MATCH(1,0/COUNTIF($F824,"*"&amp;J$2&amp;TEXT(ROW($1:$207),"[&gt;1]0;")&amp;"*")),0)</f>
        <v>1</v>
      </c>
      <c r="K824">
        <f t="shared" si="73"/>
        <v>2.0625</v>
      </c>
      <c r="L824">
        <f t="shared" si="72"/>
        <v>6.25E-2</v>
      </c>
      <c r="M824">
        <v>0</v>
      </c>
      <c r="N824">
        <v>0</v>
      </c>
    </row>
    <row r="825" spans="1:14" x14ac:dyDescent="0.2">
      <c r="A825" s="8">
        <v>26</v>
      </c>
      <c r="B825" s="8">
        <v>23</v>
      </c>
      <c r="C825">
        <v>8.41</v>
      </c>
      <c r="D825" t="s">
        <v>65</v>
      </c>
      <c r="E825" s="6" t="s">
        <v>487</v>
      </c>
      <c r="F825" t="s">
        <v>278</v>
      </c>
      <c r="G825">
        <v>667</v>
      </c>
      <c r="H825" s="11" cm="1">
        <f t="array" ref="H825">_xlfn.IFNA(MATCH(1,0/COUNTIF($F825,"*"&amp;H$2&amp;TEXT(ROW($1:$207),"[&gt;1]0;")&amp;"*")),0)</f>
        <v>18</v>
      </c>
      <c r="I825" s="11" cm="1">
        <f t="array" ref="I825">_xlfn.IFNA(MATCH(1,0/COUNTIF($F825,"*"&amp;I$2&amp;TEXT(ROW($1:$207),"[&gt;1]0;")&amp;"*")),0)</f>
        <v>54</v>
      </c>
      <c r="J825" s="11" cm="1">
        <f t="array" ref="J825">_xlfn.IFNA(MATCH(1,0/COUNTIF($F825,"*"&amp;J$2&amp;TEXT(ROW($1:$207),"[&gt;1]0;")&amp;"*")),0)</f>
        <v>9</v>
      </c>
      <c r="K825">
        <f t="shared" si="73"/>
        <v>3</v>
      </c>
      <c r="L825">
        <f t="shared" si="72"/>
        <v>0.5</v>
      </c>
      <c r="M825">
        <v>0</v>
      </c>
      <c r="N825">
        <v>0</v>
      </c>
    </row>
    <row r="826" spans="1:14" x14ac:dyDescent="0.2">
      <c r="A826" s="8">
        <v>26</v>
      </c>
      <c r="B826" s="8">
        <v>24</v>
      </c>
      <c r="C826">
        <v>5.1100000000000003</v>
      </c>
      <c r="D826" t="s">
        <v>66</v>
      </c>
      <c r="E826" s="6" t="s">
        <v>459</v>
      </c>
      <c r="F826" t="s">
        <v>460</v>
      </c>
      <c r="G826">
        <v>281</v>
      </c>
      <c r="H826" s="11" cm="1">
        <f t="array" ref="H826">_xlfn.IFNA(MATCH(1,0/COUNTIF($F826,"*"&amp;H$2&amp;TEXT(ROW($1:$207),"[&gt;1]0;")&amp;"*")),0)</f>
        <v>18</v>
      </c>
      <c r="I826" s="11" cm="1">
        <f t="array" ref="I826">_xlfn.IFNA(MATCH(1,0/COUNTIF($F826,"*"&amp;I$2&amp;TEXT(ROW($1:$207),"[&gt;1]0;")&amp;"*")),0)</f>
        <v>35</v>
      </c>
      <c r="J826" s="11" cm="1">
        <f t="array" ref="J826">_xlfn.IFNA(MATCH(1,0/COUNTIF($F826,"*"&amp;J$2&amp;TEXT(ROW($1:$207),"[&gt;1]0;")&amp;"*")),0)</f>
        <v>1</v>
      </c>
      <c r="K826">
        <f t="shared" si="73"/>
        <v>1.9444444444444444</v>
      </c>
      <c r="L826">
        <f t="shared" si="72"/>
        <v>5.5555555555555552E-2</v>
      </c>
      <c r="M826">
        <v>0</v>
      </c>
      <c r="N826">
        <v>0</v>
      </c>
    </row>
    <row r="827" spans="1:14" x14ac:dyDescent="0.2">
      <c r="A827" s="8">
        <v>26</v>
      </c>
      <c r="B827" s="8">
        <v>25</v>
      </c>
      <c r="C827">
        <v>3.38</v>
      </c>
      <c r="D827" t="s">
        <v>65</v>
      </c>
      <c r="E827" s="6" t="s">
        <v>487</v>
      </c>
      <c r="F827" t="s">
        <v>278</v>
      </c>
      <c r="G827">
        <v>667</v>
      </c>
      <c r="H827" s="11" cm="1">
        <f t="array" ref="H827">_xlfn.IFNA(MATCH(1,0/COUNTIF($F827,"*"&amp;H$2&amp;TEXT(ROW($1:$207),"[&gt;1]0;")&amp;"*")),0)</f>
        <v>18</v>
      </c>
      <c r="I827" s="11" cm="1">
        <f t="array" ref="I827">_xlfn.IFNA(MATCH(1,0/COUNTIF($F827,"*"&amp;I$2&amp;TEXT(ROW($1:$207),"[&gt;1]0;")&amp;"*")),0)</f>
        <v>54</v>
      </c>
      <c r="J827" s="11" cm="1">
        <f t="array" ref="J827">_xlfn.IFNA(MATCH(1,0/COUNTIF($F827,"*"&amp;J$2&amp;TEXT(ROW($1:$207),"[&gt;1]0;")&amp;"*")),0)</f>
        <v>9</v>
      </c>
      <c r="K827">
        <f t="shared" si="73"/>
        <v>3</v>
      </c>
      <c r="L827">
        <f t="shared" si="72"/>
        <v>0.5</v>
      </c>
      <c r="M827">
        <v>0</v>
      </c>
      <c r="N827">
        <v>0</v>
      </c>
    </row>
    <row r="828" spans="1:14" x14ac:dyDescent="0.2">
      <c r="A828" s="8">
        <v>26</v>
      </c>
      <c r="B828" s="8">
        <v>26</v>
      </c>
      <c r="C828">
        <v>11.23</v>
      </c>
      <c r="D828" t="s">
        <v>65</v>
      </c>
      <c r="E828" s="6" t="s">
        <v>487</v>
      </c>
      <c r="F828" t="s">
        <v>278</v>
      </c>
      <c r="G828">
        <v>667</v>
      </c>
      <c r="H828" s="11" cm="1">
        <f t="array" ref="H828">_xlfn.IFNA(MATCH(1,0/COUNTIF($F828,"*"&amp;H$2&amp;TEXT(ROW($1:$207),"[&gt;1]0;")&amp;"*")),0)</f>
        <v>18</v>
      </c>
      <c r="I828" s="11" cm="1">
        <f t="array" ref="I828">_xlfn.IFNA(MATCH(1,0/COUNTIF($F828,"*"&amp;I$2&amp;TEXT(ROW($1:$207),"[&gt;1]0;")&amp;"*")),0)</f>
        <v>54</v>
      </c>
      <c r="J828" s="11" cm="1">
        <f t="array" ref="J828">_xlfn.IFNA(MATCH(1,0/COUNTIF($F828,"*"&amp;J$2&amp;TEXT(ROW($1:$207),"[&gt;1]0;")&amp;"*")),0)</f>
        <v>9</v>
      </c>
      <c r="K828">
        <f t="shared" si="73"/>
        <v>3</v>
      </c>
      <c r="L828">
        <f t="shared" si="72"/>
        <v>0.5</v>
      </c>
      <c r="M828">
        <v>0</v>
      </c>
      <c r="N828">
        <v>0</v>
      </c>
    </row>
    <row r="829" spans="1:14" x14ac:dyDescent="0.2">
      <c r="A829" s="8">
        <v>26</v>
      </c>
      <c r="B829" s="8">
        <v>27</v>
      </c>
      <c r="C829">
        <v>3.61</v>
      </c>
      <c r="D829" t="s">
        <v>65</v>
      </c>
      <c r="E829" s="6" t="s">
        <v>487</v>
      </c>
      <c r="F829" t="s">
        <v>278</v>
      </c>
      <c r="G829">
        <v>667</v>
      </c>
      <c r="H829" s="11" cm="1">
        <f t="array" ref="H829">_xlfn.IFNA(MATCH(1,0/COUNTIF($F829,"*"&amp;H$2&amp;TEXT(ROW($1:$207),"[&gt;1]0;")&amp;"*")),0)</f>
        <v>18</v>
      </c>
      <c r="I829" s="11" cm="1">
        <f t="array" ref="I829">_xlfn.IFNA(MATCH(1,0/COUNTIF($F829,"*"&amp;I$2&amp;TEXT(ROW($1:$207),"[&gt;1]0;")&amp;"*")),0)</f>
        <v>54</v>
      </c>
      <c r="J829" s="11" cm="1">
        <f t="array" ref="J829">_xlfn.IFNA(MATCH(1,0/COUNTIF($F829,"*"&amp;J$2&amp;TEXT(ROW($1:$207),"[&gt;1]0;")&amp;"*")),0)</f>
        <v>9</v>
      </c>
      <c r="K829">
        <f t="shared" si="73"/>
        <v>3</v>
      </c>
      <c r="L829">
        <f t="shared" si="72"/>
        <v>0.5</v>
      </c>
      <c r="M829">
        <v>0</v>
      </c>
      <c r="N829">
        <v>0</v>
      </c>
    </row>
    <row r="830" spans="1:14" x14ac:dyDescent="0.2">
      <c r="A830" s="8">
        <v>26</v>
      </c>
      <c r="B830" s="8">
        <v>28</v>
      </c>
      <c r="C830">
        <v>12.87</v>
      </c>
      <c r="D830" t="s">
        <v>65</v>
      </c>
      <c r="E830" s="6" t="s">
        <v>487</v>
      </c>
      <c r="F830" t="s">
        <v>278</v>
      </c>
      <c r="G830">
        <v>667</v>
      </c>
      <c r="H830" s="11" cm="1">
        <f t="array" ref="H830">_xlfn.IFNA(MATCH(1,0/COUNTIF($F830,"*"&amp;H$2&amp;TEXT(ROW($1:$207),"[&gt;1]0;")&amp;"*")),0)</f>
        <v>18</v>
      </c>
      <c r="I830" s="11" cm="1">
        <f t="array" ref="I830">_xlfn.IFNA(MATCH(1,0/COUNTIF($F830,"*"&amp;I$2&amp;TEXT(ROW($1:$207),"[&gt;1]0;")&amp;"*")),0)</f>
        <v>54</v>
      </c>
      <c r="J830" s="11" cm="1">
        <f t="array" ref="J830">_xlfn.IFNA(MATCH(1,0/COUNTIF($F830,"*"&amp;J$2&amp;TEXT(ROW($1:$207),"[&gt;1]0;")&amp;"*")),0)</f>
        <v>9</v>
      </c>
      <c r="K830">
        <f t="shared" si="73"/>
        <v>3</v>
      </c>
      <c r="L830">
        <f t="shared" si="72"/>
        <v>0.5</v>
      </c>
      <c r="M830">
        <v>0</v>
      </c>
      <c r="N830">
        <v>0</v>
      </c>
    </row>
    <row r="831" spans="1:14" x14ac:dyDescent="0.2">
      <c r="A831" s="8">
        <v>26</v>
      </c>
      <c r="B831" s="8">
        <v>29</v>
      </c>
      <c r="C831">
        <v>12.25</v>
      </c>
      <c r="D831" t="s">
        <v>65</v>
      </c>
      <c r="E831" s="6" t="s">
        <v>487</v>
      </c>
      <c r="F831" t="s">
        <v>278</v>
      </c>
      <c r="G831">
        <v>667</v>
      </c>
      <c r="H831" s="11" cm="1">
        <f t="array" ref="H831">_xlfn.IFNA(MATCH(1,0/COUNTIF($F831,"*"&amp;H$2&amp;TEXT(ROW($1:$207),"[&gt;1]0;")&amp;"*")),0)</f>
        <v>18</v>
      </c>
      <c r="I831" s="11" cm="1">
        <f t="array" ref="I831">_xlfn.IFNA(MATCH(1,0/COUNTIF($F831,"*"&amp;I$2&amp;TEXT(ROW($1:$207),"[&gt;1]0;")&amp;"*")),0)</f>
        <v>54</v>
      </c>
      <c r="J831" s="11" cm="1">
        <f t="array" ref="J831">_xlfn.IFNA(MATCH(1,0/COUNTIF($F831,"*"&amp;J$2&amp;TEXT(ROW($1:$207),"[&gt;1]0;")&amp;"*")),0)</f>
        <v>9</v>
      </c>
      <c r="K831">
        <f t="shared" si="73"/>
        <v>3</v>
      </c>
      <c r="L831">
        <f t="shared" si="72"/>
        <v>0.5</v>
      </c>
      <c r="M831">
        <v>0</v>
      </c>
      <c r="N831">
        <v>0</v>
      </c>
    </row>
    <row r="832" spans="1:14" x14ac:dyDescent="0.2">
      <c r="A832" s="8">
        <v>26</v>
      </c>
      <c r="B832" s="8">
        <v>30</v>
      </c>
      <c r="C832">
        <v>2.57</v>
      </c>
      <c r="D832" t="s">
        <v>65</v>
      </c>
      <c r="E832" s="6" t="s">
        <v>487</v>
      </c>
      <c r="F832" t="s">
        <v>278</v>
      </c>
      <c r="G832">
        <v>667</v>
      </c>
      <c r="H832" s="11" cm="1">
        <f t="array" ref="H832">_xlfn.IFNA(MATCH(1,0/COUNTIF($F832,"*"&amp;H$2&amp;TEXT(ROW($1:$207),"[&gt;1]0;")&amp;"*")),0)</f>
        <v>18</v>
      </c>
      <c r="I832" s="11" cm="1">
        <f t="array" ref="I832">_xlfn.IFNA(MATCH(1,0/COUNTIF($F832,"*"&amp;I$2&amp;TEXT(ROW($1:$207),"[&gt;1]0;")&amp;"*")),0)</f>
        <v>54</v>
      </c>
      <c r="J832" s="11" cm="1">
        <f t="array" ref="J832">_xlfn.IFNA(MATCH(1,0/COUNTIF($F832,"*"&amp;J$2&amp;TEXT(ROW($1:$207),"[&gt;1]0;")&amp;"*")),0)</f>
        <v>9</v>
      </c>
      <c r="K832">
        <f t="shared" si="73"/>
        <v>3</v>
      </c>
      <c r="L832">
        <f t="shared" si="72"/>
        <v>0.5</v>
      </c>
      <c r="M832">
        <v>0</v>
      </c>
      <c r="N832">
        <v>0</v>
      </c>
    </row>
    <row r="834" spans="1:14" x14ac:dyDescent="0.2">
      <c r="A834" s="8">
        <v>27</v>
      </c>
      <c r="B834" s="9" t="s">
        <v>12</v>
      </c>
      <c r="C834" t="s">
        <v>13</v>
      </c>
      <c r="D834" t="s">
        <v>67</v>
      </c>
      <c r="E834" s="6" t="s">
        <v>376</v>
      </c>
      <c r="F834" t="s">
        <v>68</v>
      </c>
      <c r="G834" t="s">
        <v>69</v>
      </c>
      <c r="H834" t="s">
        <v>364</v>
      </c>
      <c r="I834" t="s">
        <v>365</v>
      </c>
      <c r="J834" t="s">
        <v>366</v>
      </c>
      <c r="K834" t="s">
        <v>71</v>
      </c>
      <c r="L834" t="s">
        <v>72</v>
      </c>
      <c r="M834" t="s">
        <v>360</v>
      </c>
      <c r="N834" t="s">
        <v>73</v>
      </c>
    </row>
    <row r="835" spans="1:14" x14ac:dyDescent="0.2">
      <c r="A835" s="8">
        <v>27</v>
      </c>
      <c r="B835" s="8">
        <v>1</v>
      </c>
      <c r="C835">
        <v>0.82</v>
      </c>
      <c r="D835" t="s">
        <v>302</v>
      </c>
      <c r="E835" s="6" t="s">
        <v>551</v>
      </c>
      <c r="F835" t="s">
        <v>550</v>
      </c>
      <c r="G835" s="11">
        <v>156</v>
      </c>
      <c r="H835" s="11" cm="1">
        <f t="array" ref="H835">_xlfn.IFNA(MATCH(1,0/COUNTIF($F835,"*"&amp;H$2&amp;TEXT(ROW($1:$207),"[&gt;1]0;")&amp;"*")),0)</f>
        <v>11</v>
      </c>
      <c r="I835" s="11" cm="1">
        <f t="array" ref="I835">_xlfn.IFNA(MATCH(1,0/COUNTIF($F835,"*"&amp;I$2&amp;TEXT(ROW($1:$207),"[&gt;1]0;")&amp;"*")),0)</f>
        <v>24</v>
      </c>
      <c r="J835">
        <f>H835/G835</f>
        <v>7.0512820512820512E-2</v>
      </c>
      <c r="K835">
        <f t="shared" ref="K835:L837" si="74">I835/G835</f>
        <v>0.15384615384615385</v>
      </c>
      <c r="L835">
        <f t="shared" si="74"/>
        <v>6.41025641025641E-3</v>
      </c>
      <c r="M835">
        <v>0</v>
      </c>
      <c r="N835">
        <v>0</v>
      </c>
    </row>
    <row r="836" spans="1:14" x14ac:dyDescent="0.2">
      <c r="A836" s="8">
        <v>27</v>
      </c>
      <c r="B836" s="8">
        <v>2</v>
      </c>
      <c r="C836">
        <v>0.89</v>
      </c>
      <c r="D836" t="s">
        <v>308</v>
      </c>
      <c r="E836" s="6" t="s">
        <v>567</v>
      </c>
      <c r="F836" t="s">
        <v>369</v>
      </c>
      <c r="G836" s="11">
        <v>124</v>
      </c>
      <c r="H836" s="11" cm="1">
        <f t="array" ref="H836">_xlfn.IFNA(MATCH(1,0/COUNTIF($F836,"*"&amp;H$2&amp;TEXT(ROW($1:$207),"[&gt;1]0;")&amp;"*")),0)</f>
        <v>7</v>
      </c>
      <c r="I836" s="11" cm="1">
        <f t="array" ref="I836">_xlfn.IFNA(MATCH(1,0/COUNTIF($F836,"*"&amp;I$2&amp;TEXT(ROW($1:$207),"[&gt;1]0;")&amp;"*")),0)</f>
        <v>8</v>
      </c>
      <c r="J836">
        <f>H836/G836</f>
        <v>5.6451612903225805E-2</v>
      </c>
      <c r="K836">
        <f t="shared" si="74"/>
        <v>6.4516129032258063E-2</v>
      </c>
      <c r="L836">
        <f t="shared" si="74"/>
        <v>8.0645161290322578E-3</v>
      </c>
      <c r="M836">
        <v>0</v>
      </c>
      <c r="N836">
        <v>1</v>
      </c>
    </row>
    <row r="837" spans="1:14" x14ac:dyDescent="0.2">
      <c r="A837" s="8">
        <v>27</v>
      </c>
      <c r="B837" s="8">
        <v>3</v>
      </c>
      <c r="C837">
        <v>0.62</v>
      </c>
      <c r="D837" t="s">
        <v>312</v>
      </c>
      <c r="E837" s="14"/>
      <c r="F837" t="s">
        <v>595</v>
      </c>
      <c r="G837" s="11">
        <v>162</v>
      </c>
      <c r="H837" s="11" cm="1">
        <f t="array" ref="H837">_xlfn.IFNA(MATCH(1,0/COUNTIF($F837,"*"&amp;H$2&amp;TEXT(ROW($1:$207),"[&gt;1]0;")&amp;"*")),0)</f>
        <v>6</v>
      </c>
      <c r="I837" s="11" cm="1">
        <f t="array" ref="I837">_xlfn.IFNA(MATCH(1,0/COUNTIF($F837,"*"&amp;I$2&amp;TEXT(ROW($1:$207),"[&gt;1]0;")&amp;"*")),0)</f>
        <v>14</v>
      </c>
      <c r="J837">
        <f>H837/G837</f>
        <v>3.7037037037037035E-2</v>
      </c>
      <c r="K837">
        <f t="shared" si="74"/>
        <v>8.6419753086419748E-2</v>
      </c>
      <c r="L837">
        <f t="shared" si="74"/>
        <v>6.1728395061728392E-3</v>
      </c>
      <c r="M837">
        <v>0</v>
      </c>
      <c r="N837">
        <v>0</v>
      </c>
    </row>
    <row r="838" spans="1:14" x14ac:dyDescent="0.2">
      <c r="A838" s="8">
        <v>27</v>
      </c>
      <c r="B838" s="8">
        <v>4</v>
      </c>
      <c r="C838">
        <v>0.76</v>
      </c>
      <c r="D838" t="s">
        <v>14</v>
      </c>
      <c r="E838" s="6" t="s">
        <v>507</v>
      </c>
      <c r="F838" t="s">
        <v>260</v>
      </c>
      <c r="G838">
        <v>170</v>
      </c>
      <c r="H838" s="11" cm="1">
        <f t="array" ref="H838">_xlfn.IFNA(MATCH(1,0/COUNTIF($F838,"*"&amp;H$2&amp;TEXT(ROW($1:$207),"[&gt;1]0;")&amp;"*")),0)</f>
        <v>12</v>
      </c>
      <c r="I838" s="11" cm="1">
        <f t="array" ref="I838">_xlfn.IFNA(MATCH(1,0/COUNTIF($F838,"*"&amp;I$2&amp;TEXT(ROW($1:$207),"[&gt;1]0;")&amp;"*")),0)</f>
        <v>26</v>
      </c>
      <c r="J838" s="11" cm="1">
        <f t="array" ref="J838">_xlfn.IFNA(MATCH(1,0/COUNTIF($F838,"*"&amp;J$2&amp;TEXT(ROW($1:$207),"[&gt;1]0;")&amp;"*")),0)</f>
        <v>0</v>
      </c>
      <c r="K838">
        <f>I838/H838</f>
        <v>2.1666666666666665</v>
      </c>
      <c r="L838">
        <f t="shared" ref="L838:L864" si="75">J838/H838</f>
        <v>0</v>
      </c>
      <c r="M838">
        <v>0</v>
      </c>
      <c r="N838">
        <v>0</v>
      </c>
    </row>
    <row r="839" spans="1:14" x14ac:dyDescent="0.2">
      <c r="A839" s="8">
        <v>27</v>
      </c>
      <c r="B839" s="8">
        <v>5</v>
      </c>
      <c r="C839">
        <v>1.34</v>
      </c>
      <c r="D839" t="s">
        <v>79</v>
      </c>
      <c r="E839" s="13" t="s">
        <v>386</v>
      </c>
      <c r="F839" s="10" t="s">
        <v>373</v>
      </c>
      <c r="G839">
        <v>144</v>
      </c>
      <c r="H839" s="11" cm="1">
        <f t="array" ref="H839">_xlfn.IFNA(MATCH(1,0/COUNTIF($F839,"*"&amp;H$2&amp;TEXT(ROW($1:$207),"[&gt;1]0;")&amp;"*")),0)</f>
        <v>6</v>
      </c>
      <c r="I839" s="11" cm="1">
        <f t="array" ref="I839">_xlfn.IFNA(MATCH(1,0/COUNTIF($F839,"*"&amp;I$2&amp;TEXT(ROW($1:$207),"[&gt;1]0;")&amp;"*")),0)</f>
        <v>8</v>
      </c>
      <c r="J839" s="11" cm="1">
        <f t="array" ref="J839">_xlfn.IFNA(MATCH(1,0/COUNTIF($F839,"*"&amp;J$2&amp;TEXT(ROW($1:$207),"[&gt;1]0;")&amp;"*")),0)</f>
        <v>4</v>
      </c>
      <c r="K839">
        <f>I839/H839</f>
        <v>1.3333333333333333</v>
      </c>
      <c r="L839">
        <f t="shared" si="75"/>
        <v>0.66666666666666663</v>
      </c>
      <c r="M839">
        <v>1</v>
      </c>
      <c r="N839">
        <v>0</v>
      </c>
    </row>
    <row r="840" spans="1:14" x14ac:dyDescent="0.2">
      <c r="A840" s="8">
        <v>27</v>
      </c>
      <c r="B840" s="8">
        <v>6</v>
      </c>
      <c r="C840">
        <v>0.54</v>
      </c>
      <c r="D840" t="s">
        <v>92</v>
      </c>
      <c r="E840" s="14"/>
      <c r="F840" t="s">
        <v>373</v>
      </c>
      <c r="G840">
        <v>144</v>
      </c>
      <c r="H840" s="11" cm="1">
        <f t="array" ref="H840">_xlfn.IFNA(MATCH(1,0/COUNTIF($F840,"*"&amp;H$2&amp;TEXT(ROW($1:$207),"[&gt;1]0;")&amp;"*")),0)</f>
        <v>6</v>
      </c>
      <c r="I840" s="11" cm="1">
        <f t="array" ref="I840">_xlfn.IFNA(MATCH(1,0/COUNTIF($F840,"*"&amp;I$2&amp;TEXT(ROW($1:$207),"[&gt;1]0;")&amp;"*")),0)</f>
        <v>8</v>
      </c>
      <c r="J840" s="11" cm="1">
        <f t="array" ref="J840">_xlfn.IFNA(MATCH(1,0/COUNTIF($F840,"*"&amp;J$2&amp;TEXT(ROW($1:$207),"[&gt;1]0;")&amp;"*")),0)</f>
        <v>4</v>
      </c>
      <c r="K840">
        <f>I840/H840</f>
        <v>1.3333333333333333</v>
      </c>
      <c r="L840">
        <f t="shared" si="75"/>
        <v>0.66666666666666663</v>
      </c>
      <c r="M840">
        <v>1</v>
      </c>
      <c r="N840">
        <v>0</v>
      </c>
    </row>
    <row r="841" spans="1:14" x14ac:dyDescent="0.2">
      <c r="A841" s="8">
        <v>27</v>
      </c>
      <c r="B841" s="8">
        <v>7</v>
      </c>
      <c r="C841">
        <v>0.79</v>
      </c>
      <c r="D841" t="s">
        <v>304</v>
      </c>
      <c r="E841" s="6" t="s">
        <v>457</v>
      </c>
      <c r="F841" t="s">
        <v>458</v>
      </c>
      <c r="G841" s="11">
        <v>184</v>
      </c>
      <c r="H841" s="11" cm="1">
        <f t="array" ref="H841">_xlfn.IFNA(MATCH(1,0/COUNTIF($F841,"*"&amp;H$2&amp;TEXT(ROW($1:$207),"[&gt;1]0;")&amp;"*")),0)</f>
        <v>13</v>
      </c>
      <c r="I841" s="11" cm="1">
        <f t="array" ref="I841">_xlfn.IFNA(MATCH(1,0/COUNTIF($F841,"*"&amp;I$2&amp;TEXT(ROW($1:$207),"[&gt;1]0;")&amp;"*")),0)</f>
        <v>28</v>
      </c>
      <c r="J841">
        <f>H841/G841</f>
        <v>7.0652173913043473E-2</v>
      </c>
      <c r="K841">
        <f>I841/G841</f>
        <v>0.15217391304347827</v>
      </c>
      <c r="L841">
        <f t="shared" si="75"/>
        <v>5.434782608695652E-3</v>
      </c>
      <c r="M841">
        <v>0</v>
      </c>
      <c r="N841">
        <v>0</v>
      </c>
    </row>
    <row r="842" spans="1:14" x14ac:dyDescent="0.2">
      <c r="A842" s="8">
        <v>27</v>
      </c>
      <c r="B842" s="8">
        <v>8</v>
      </c>
      <c r="C842">
        <v>0.45</v>
      </c>
      <c r="D842" t="s">
        <v>52</v>
      </c>
      <c r="E842" s="6" t="s">
        <v>570</v>
      </c>
      <c r="F842" t="s">
        <v>262</v>
      </c>
      <c r="G842" s="11">
        <v>152</v>
      </c>
      <c r="H842" s="11" cm="1">
        <f t="array" ref="H842">_xlfn.IFNA(MATCH(1,0/COUNTIF($F842,"*"&amp;H$2&amp;TEXT(ROW($1:$207),"[&gt;1]0;")&amp;"*")),0)</f>
        <v>9</v>
      </c>
      <c r="I842" s="11" cm="1">
        <f t="array" ref="I842">_xlfn.IFNA(MATCH(1,0/COUNTIF($F842,"*"&amp;I$2&amp;TEXT(ROW($1:$207),"[&gt;1]0;")&amp;"*")),0)</f>
        <v>12</v>
      </c>
      <c r="J842">
        <f>H842/G842</f>
        <v>5.921052631578947E-2</v>
      </c>
      <c r="K842">
        <f>I842/G842</f>
        <v>7.8947368421052627E-2</v>
      </c>
      <c r="L842">
        <f t="shared" si="75"/>
        <v>6.5789473684210523E-3</v>
      </c>
      <c r="M842">
        <v>0</v>
      </c>
      <c r="N842">
        <v>1</v>
      </c>
    </row>
    <row r="843" spans="1:14" x14ac:dyDescent="0.2">
      <c r="A843" s="8">
        <v>27</v>
      </c>
      <c r="B843" s="8">
        <v>9</v>
      </c>
      <c r="C843">
        <v>4.0199999999999996</v>
      </c>
      <c r="D843" t="s">
        <v>80</v>
      </c>
      <c r="E843" s="6" t="s">
        <v>600</v>
      </c>
      <c r="F843" t="s">
        <v>599</v>
      </c>
      <c r="G843" s="11">
        <v>152</v>
      </c>
      <c r="H843" s="11" cm="1">
        <f t="array" ref="H843">_xlfn.IFNA(MATCH(1,0/COUNTIF($F843,"*"&amp;H$2&amp;TEXT(ROW($1:$207),"[&gt;1]0;")&amp;"*")),0)</f>
        <v>8</v>
      </c>
      <c r="I843" s="11" cm="1">
        <f t="array" ref="I843">_xlfn.IFNA(MATCH(1,0/COUNTIF($F843,"*"&amp;I$2&amp;TEXT(ROW($1:$207),"[&gt;1]0;")&amp;"*")),0)</f>
        <v>8</v>
      </c>
      <c r="J843">
        <f>H843/G843</f>
        <v>5.2631578947368418E-2</v>
      </c>
      <c r="K843">
        <f>I843/G843</f>
        <v>5.2631578947368418E-2</v>
      </c>
      <c r="L843">
        <f t="shared" si="75"/>
        <v>6.5789473684210523E-3</v>
      </c>
      <c r="M843">
        <v>0</v>
      </c>
      <c r="N843">
        <v>1</v>
      </c>
    </row>
    <row r="844" spans="1:14" x14ac:dyDescent="0.2">
      <c r="A844" s="8">
        <v>27</v>
      </c>
      <c r="B844" s="8">
        <v>10</v>
      </c>
      <c r="C844">
        <v>0.74</v>
      </c>
      <c r="D844" t="s">
        <v>55</v>
      </c>
      <c r="E844" s="6" t="s">
        <v>478</v>
      </c>
      <c r="F844" t="s">
        <v>267</v>
      </c>
      <c r="G844">
        <v>519</v>
      </c>
      <c r="H844" s="11" cm="1">
        <f t="array" ref="H844">_xlfn.IFNA(MATCH(1,0/COUNTIF($F844,"*"&amp;H$2&amp;TEXT(ROW($1:$207),"[&gt;1]0;")&amp;"*")),0)</f>
        <v>14</v>
      </c>
      <c r="I844" s="11" cm="1">
        <f t="array" ref="I844">_xlfn.IFNA(MATCH(1,0/COUNTIF($F844,"*"&amp;I$2&amp;TEXT(ROW($1:$207),"[&gt;1]0;")&amp;"*")),0)</f>
        <v>42</v>
      </c>
      <c r="J844" s="11" cm="1">
        <f t="array" ref="J844">_xlfn.IFNA(MATCH(1,0/COUNTIF($F844,"*"&amp;J$2&amp;TEXT(ROW($1:$207),"[&gt;1]0;")&amp;"*")),0)</f>
        <v>7</v>
      </c>
      <c r="K844">
        <f t="shared" ref="K844:K852" si="76">I844/H844</f>
        <v>3</v>
      </c>
      <c r="L844">
        <f t="shared" si="75"/>
        <v>0.5</v>
      </c>
      <c r="M844">
        <v>0</v>
      </c>
      <c r="N844">
        <v>0</v>
      </c>
    </row>
    <row r="845" spans="1:14" x14ac:dyDescent="0.2">
      <c r="A845" s="8">
        <v>27</v>
      </c>
      <c r="B845" s="8">
        <v>11</v>
      </c>
      <c r="C845">
        <v>0.86</v>
      </c>
      <c r="D845" t="s">
        <v>25</v>
      </c>
      <c r="E845" s="6" t="s">
        <v>536</v>
      </c>
      <c r="F845" t="s">
        <v>266</v>
      </c>
      <c r="G845">
        <v>226</v>
      </c>
      <c r="H845" s="11" cm="1">
        <f t="array" ref="H845">_xlfn.IFNA(MATCH(1,0/COUNTIF($F845,"*"&amp;H$2&amp;TEXT(ROW($1:$207),"[&gt;1]0;")&amp;"*")),0)</f>
        <v>16</v>
      </c>
      <c r="I845" s="11" cm="1">
        <f t="array" ref="I845">_xlfn.IFNA(MATCH(1,0/COUNTIF($F845,"*"&amp;I$2&amp;TEXT(ROW($1:$207),"[&gt;1]0;")&amp;"*")),0)</f>
        <v>34</v>
      </c>
      <c r="J845" s="11" cm="1">
        <f t="array" ref="J845">_xlfn.IFNA(MATCH(1,0/COUNTIF($F845,"*"&amp;J$2&amp;TEXT(ROW($1:$207),"[&gt;1]0;")&amp;"*")),0)</f>
        <v>0</v>
      </c>
      <c r="K845">
        <f t="shared" si="76"/>
        <v>2.125</v>
      </c>
      <c r="L845">
        <f t="shared" si="75"/>
        <v>0</v>
      </c>
      <c r="M845">
        <v>0</v>
      </c>
      <c r="N845">
        <v>0</v>
      </c>
    </row>
    <row r="846" spans="1:14" x14ac:dyDescent="0.2">
      <c r="A846" s="8">
        <v>27</v>
      </c>
      <c r="B846" s="8">
        <v>12</v>
      </c>
      <c r="C846">
        <v>1.56</v>
      </c>
      <c r="D846" t="s">
        <v>81</v>
      </c>
      <c r="E846" s="6" t="s">
        <v>467</v>
      </c>
      <c r="F846" t="s">
        <v>466</v>
      </c>
      <c r="G846">
        <v>166</v>
      </c>
      <c r="H846" s="11" cm="1">
        <f t="array" ref="H846">_xlfn.IFNA(MATCH(1,0/COUNTIF($F846,"*"&amp;H$2&amp;TEXT(ROW($1:$207),"[&gt;1]0;")&amp;"*")),0)</f>
        <v>9</v>
      </c>
      <c r="I846" s="11" cm="1">
        <f t="array" ref="I846">_xlfn.IFNA(MATCH(1,0/COUNTIF($F846,"*"&amp;I$2&amp;TEXT(ROW($1:$207),"[&gt;1]0;")&amp;"*")),0)</f>
        <v>10</v>
      </c>
      <c r="J846" s="11" cm="1">
        <f t="array" ref="J846">_xlfn.IFNA(MATCH(1,0/COUNTIF($F846,"*"&amp;J$2&amp;TEXT(ROW($1:$207),"[&gt;1]0;")&amp;"*")),0)</f>
        <v>3</v>
      </c>
      <c r="K846">
        <f t="shared" si="76"/>
        <v>1.1111111111111112</v>
      </c>
      <c r="L846">
        <f t="shared" si="75"/>
        <v>0.33333333333333331</v>
      </c>
      <c r="M846">
        <v>0</v>
      </c>
      <c r="N846">
        <v>1</v>
      </c>
    </row>
    <row r="847" spans="1:14" x14ac:dyDescent="0.2">
      <c r="A847" s="8">
        <v>27</v>
      </c>
      <c r="B847" s="8">
        <v>13</v>
      </c>
      <c r="C847">
        <v>1.73</v>
      </c>
      <c r="D847" t="s">
        <v>31</v>
      </c>
      <c r="E847" s="6" t="s">
        <v>418</v>
      </c>
      <c r="F847" t="s">
        <v>269</v>
      </c>
      <c r="G847">
        <v>206</v>
      </c>
      <c r="H847" s="11" cm="1">
        <f t="array" ref="H847">_xlfn.IFNA(MATCH(1,0/COUNTIF($F847,"*"&amp;H$2&amp;TEXT(ROW($1:$207),"[&gt;1]0;")&amp;"*")),0)</f>
        <v>14</v>
      </c>
      <c r="I847" s="11" cm="1">
        <f t="array" ref="I847">_xlfn.IFNA(MATCH(1,0/COUNTIF($F847,"*"&amp;I$2&amp;TEXT(ROW($1:$207),"[&gt;1]0;")&amp;"*")),0)</f>
        <v>22</v>
      </c>
      <c r="J847" s="11" cm="1">
        <f t="array" ref="J847">_xlfn.IFNA(MATCH(1,0/COUNTIF($F847,"*"&amp;J$2&amp;TEXT(ROW($1:$207),"[&gt;1]0;")&amp;"*")),0)</f>
        <v>1</v>
      </c>
      <c r="K847">
        <f t="shared" si="76"/>
        <v>1.5714285714285714</v>
      </c>
      <c r="L847">
        <f t="shared" si="75"/>
        <v>7.1428571428571425E-2</v>
      </c>
      <c r="M847">
        <v>0</v>
      </c>
      <c r="N847">
        <v>1</v>
      </c>
    </row>
    <row r="848" spans="1:14" x14ac:dyDescent="0.2">
      <c r="A848" s="8">
        <v>27</v>
      </c>
      <c r="B848" s="8">
        <v>14</v>
      </c>
      <c r="C848">
        <v>1.47</v>
      </c>
      <c r="D848" t="s">
        <v>313</v>
      </c>
      <c r="E848" s="6" t="s">
        <v>439</v>
      </c>
      <c r="F848" t="s">
        <v>438</v>
      </c>
      <c r="G848">
        <v>180</v>
      </c>
      <c r="H848" s="11" cm="1">
        <f t="array" ref="H848">_xlfn.IFNA(MATCH(1,0/COUNTIF($F848,"*"&amp;H$2&amp;TEXT(ROW($1:$207),"[&gt;1]0;")&amp;"*")),0)</f>
        <v>10</v>
      </c>
      <c r="I848" s="11" cm="1">
        <f t="array" ref="I848">_xlfn.IFNA(MATCH(1,0/COUNTIF($F848,"*"&amp;I$2&amp;TEXT(ROW($1:$207),"[&gt;1]0;")&amp;"*")),0)</f>
        <v>12</v>
      </c>
      <c r="J848" s="11" cm="1">
        <f t="array" ref="J848">_xlfn.IFNA(MATCH(1,0/COUNTIF($F848,"*"&amp;J$2&amp;TEXT(ROW($1:$207),"[&gt;1]0;")&amp;"*")),0)</f>
        <v>3</v>
      </c>
      <c r="K848">
        <f t="shared" si="76"/>
        <v>1.2</v>
      </c>
      <c r="L848">
        <f t="shared" si="75"/>
        <v>0.3</v>
      </c>
      <c r="M848">
        <v>0</v>
      </c>
      <c r="N848">
        <v>1</v>
      </c>
    </row>
    <row r="849" spans="1:14" x14ac:dyDescent="0.2">
      <c r="A849" s="8">
        <v>27</v>
      </c>
      <c r="B849" s="8">
        <v>15</v>
      </c>
      <c r="C849">
        <v>3.32</v>
      </c>
      <c r="D849" t="s">
        <v>61</v>
      </c>
      <c r="E849" s="6" t="s">
        <v>488</v>
      </c>
      <c r="F849" t="s">
        <v>274</v>
      </c>
      <c r="G849">
        <v>593</v>
      </c>
      <c r="H849" s="11" cm="1">
        <f t="array" ref="H849">_xlfn.IFNA(MATCH(1,0/COUNTIF($F849,"*"&amp;H$2&amp;TEXT(ROW($1:$207),"[&gt;1]0;")&amp;"*")),0)</f>
        <v>16</v>
      </c>
      <c r="I849" s="11" cm="1">
        <f t="array" ref="I849">_xlfn.IFNA(MATCH(1,0/COUNTIF($F849,"*"&amp;I$2&amp;TEXT(ROW($1:$207),"[&gt;1]0;")&amp;"*")),0)</f>
        <v>48</v>
      </c>
      <c r="J849" s="11" cm="1">
        <f t="array" ref="J849">_xlfn.IFNA(MATCH(1,0/COUNTIF($F849,"*"&amp;J$2&amp;TEXT(ROW($1:$207),"[&gt;1]0;")&amp;"*")),0)</f>
        <v>8</v>
      </c>
      <c r="K849">
        <f t="shared" si="76"/>
        <v>3</v>
      </c>
      <c r="L849">
        <f t="shared" si="75"/>
        <v>0.5</v>
      </c>
      <c r="M849">
        <v>0</v>
      </c>
      <c r="N849">
        <v>0</v>
      </c>
    </row>
    <row r="850" spans="1:14" x14ac:dyDescent="0.2">
      <c r="A850" s="8">
        <v>27</v>
      </c>
      <c r="B850" s="8">
        <v>16</v>
      </c>
      <c r="C850">
        <v>0.7</v>
      </c>
      <c r="D850" t="s">
        <v>25</v>
      </c>
      <c r="E850" s="6" t="s">
        <v>536</v>
      </c>
      <c r="F850" t="s">
        <v>266</v>
      </c>
      <c r="G850">
        <v>226</v>
      </c>
      <c r="H850" s="11" cm="1">
        <f t="array" ref="H850">_xlfn.IFNA(MATCH(1,0/COUNTIF($F850,"*"&amp;H$2&amp;TEXT(ROW($1:$207),"[&gt;1]0;")&amp;"*")),0)</f>
        <v>16</v>
      </c>
      <c r="I850" s="11" cm="1">
        <f t="array" ref="I850">_xlfn.IFNA(MATCH(1,0/COUNTIF($F850,"*"&amp;I$2&amp;TEXT(ROW($1:$207),"[&gt;1]0;")&amp;"*")),0)</f>
        <v>34</v>
      </c>
      <c r="J850" s="11" cm="1">
        <f t="array" ref="J850">_xlfn.IFNA(MATCH(1,0/COUNTIF($F850,"*"&amp;J$2&amp;TEXT(ROW($1:$207),"[&gt;1]0;")&amp;"*")),0)</f>
        <v>0</v>
      </c>
      <c r="K850">
        <f t="shared" si="76"/>
        <v>2.125</v>
      </c>
      <c r="L850">
        <f t="shared" si="75"/>
        <v>0</v>
      </c>
      <c r="M850">
        <v>0</v>
      </c>
      <c r="N850">
        <v>0</v>
      </c>
    </row>
    <row r="851" spans="1:14" x14ac:dyDescent="0.2">
      <c r="A851" s="8">
        <v>27</v>
      </c>
      <c r="B851" s="8">
        <v>17</v>
      </c>
      <c r="C851">
        <v>4.05</v>
      </c>
      <c r="D851" t="s">
        <v>65</v>
      </c>
      <c r="E851" s="6" t="s">
        <v>487</v>
      </c>
      <c r="F851" t="s">
        <v>278</v>
      </c>
      <c r="G851">
        <v>667</v>
      </c>
      <c r="H851" s="11" cm="1">
        <f t="array" ref="H851">_xlfn.IFNA(MATCH(1,0/COUNTIF($F851,"*"&amp;H$2&amp;TEXT(ROW($1:$207),"[&gt;1]0;")&amp;"*")),0)</f>
        <v>18</v>
      </c>
      <c r="I851" s="11" cm="1">
        <f t="array" ref="I851">_xlfn.IFNA(MATCH(1,0/COUNTIF($F851,"*"&amp;I$2&amp;TEXT(ROW($1:$207),"[&gt;1]0;")&amp;"*")),0)</f>
        <v>54</v>
      </c>
      <c r="J851" s="11" cm="1">
        <f t="array" ref="J851">_xlfn.IFNA(MATCH(1,0/COUNTIF($F851,"*"&amp;J$2&amp;TEXT(ROW($1:$207),"[&gt;1]0;")&amp;"*")),0)</f>
        <v>9</v>
      </c>
      <c r="K851">
        <f t="shared" si="76"/>
        <v>3</v>
      </c>
      <c r="L851">
        <f t="shared" si="75"/>
        <v>0.5</v>
      </c>
      <c r="M851">
        <v>0</v>
      </c>
      <c r="N851">
        <v>0</v>
      </c>
    </row>
    <row r="852" spans="1:14" x14ac:dyDescent="0.2">
      <c r="A852" s="8">
        <v>27</v>
      </c>
      <c r="B852" s="8">
        <v>18</v>
      </c>
      <c r="C852">
        <v>0.47</v>
      </c>
      <c r="D852" t="s">
        <v>108</v>
      </c>
      <c r="E852" s="6" t="s">
        <v>514</v>
      </c>
      <c r="F852" t="s">
        <v>513</v>
      </c>
      <c r="G852">
        <v>283</v>
      </c>
      <c r="H852" s="11" cm="1">
        <f t="array" ref="H852">_xlfn.IFNA(MATCH(1,0/COUNTIF($F852,"*"&amp;H$2&amp;TEXT(ROW($1:$207),"[&gt;1]0;")&amp;"*")),0)</f>
        <v>20</v>
      </c>
      <c r="I852" s="11" cm="1">
        <f t="array" ref="I852">_xlfn.IFNA(MATCH(1,0/COUNTIF($F852,"*"&amp;I$2&amp;TEXT(ROW($1:$207),"[&gt;1]0;")&amp;"*")),0)</f>
        <v>42</v>
      </c>
      <c r="J852" s="11" cm="1">
        <f t="array" ref="J852">_xlfn.IFNA(MATCH(1,0/COUNTIF($F852,"*"&amp;J$2&amp;TEXT(ROW($1:$207),"[&gt;1]0;")&amp;"*")),0)</f>
        <v>0</v>
      </c>
      <c r="K852">
        <f t="shared" si="76"/>
        <v>2.1</v>
      </c>
      <c r="L852">
        <f t="shared" si="75"/>
        <v>0</v>
      </c>
      <c r="M852">
        <v>0</v>
      </c>
      <c r="N852">
        <v>0</v>
      </c>
    </row>
    <row r="853" spans="1:14" x14ac:dyDescent="0.2">
      <c r="A853" s="8">
        <v>27</v>
      </c>
      <c r="B853" s="8">
        <v>19</v>
      </c>
      <c r="C853">
        <v>4.1900000000000004</v>
      </c>
      <c r="D853" t="s">
        <v>291</v>
      </c>
      <c r="E853" s="6" t="s">
        <v>552</v>
      </c>
      <c r="F853" t="s">
        <v>279</v>
      </c>
      <c r="G853" s="11">
        <v>579</v>
      </c>
      <c r="H853" s="11" cm="1">
        <f t="array" ref="H853">_xlfn.IFNA(MATCH(1,0/COUNTIF($F853,"*"&amp;H$2&amp;TEXT(ROW($1:$207),"[&gt;1]0;")&amp;"*")),0)</f>
        <v>16</v>
      </c>
      <c r="I853" s="11" cm="1">
        <f t="array" ref="I853">_xlfn.IFNA(MATCH(1,0/COUNTIF($F853,"*"&amp;I$2&amp;TEXT(ROW($1:$207),"[&gt;1]0;")&amp;"*")),0)</f>
        <v>50</v>
      </c>
      <c r="J853">
        <f>H853/G853</f>
        <v>2.7633851468048358E-2</v>
      </c>
      <c r="K853">
        <f>I853/G853</f>
        <v>8.6355785837651119E-2</v>
      </c>
      <c r="L853">
        <f t="shared" si="75"/>
        <v>1.7271157167530224E-3</v>
      </c>
      <c r="M853">
        <v>0</v>
      </c>
      <c r="N853">
        <v>0</v>
      </c>
    </row>
    <row r="854" spans="1:14" x14ac:dyDescent="0.2">
      <c r="A854" s="8">
        <v>27</v>
      </c>
      <c r="B854" s="8">
        <v>20</v>
      </c>
      <c r="C854">
        <v>4.57</v>
      </c>
      <c r="D854" t="s">
        <v>61</v>
      </c>
      <c r="E854" s="6" t="s">
        <v>488</v>
      </c>
      <c r="F854" t="s">
        <v>274</v>
      </c>
      <c r="G854">
        <v>593</v>
      </c>
      <c r="H854" s="11" cm="1">
        <f t="array" ref="H854">_xlfn.IFNA(MATCH(1,0/COUNTIF($F854,"*"&amp;H$2&amp;TEXT(ROW($1:$207),"[&gt;1]0;")&amp;"*")),0)</f>
        <v>16</v>
      </c>
      <c r="I854" s="11" cm="1">
        <f t="array" ref="I854">_xlfn.IFNA(MATCH(1,0/COUNTIF($F854,"*"&amp;I$2&amp;TEXT(ROW($1:$207),"[&gt;1]0;")&amp;"*")),0)</f>
        <v>48</v>
      </c>
      <c r="J854" s="11" cm="1">
        <f t="array" ref="J854">_xlfn.IFNA(MATCH(1,0/COUNTIF($F854,"*"&amp;J$2&amp;TEXT(ROW($1:$207),"[&gt;1]0;")&amp;"*")),0)</f>
        <v>8</v>
      </c>
      <c r="K854">
        <f>I854/H854</f>
        <v>3</v>
      </c>
      <c r="L854">
        <f t="shared" si="75"/>
        <v>0.5</v>
      </c>
      <c r="M854">
        <v>0</v>
      </c>
      <c r="N854">
        <v>0</v>
      </c>
    </row>
    <row r="855" spans="1:14" x14ac:dyDescent="0.2">
      <c r="A855" s="8">
        <v>27</v>
      </c>
      <c r="B855" s="8">
        <v>21</v>
      </c>
      <c r="C855">
        <v>5.53</v>
      </c>
      <c r="D855" t="s">
        <v>65</v>
      </c>
      <c r="E855" s="6" t="s">
        <v>487</v>
      </c>
      <c r="F855" t="s">
        <v>278</v>
      </c>
      <c r="G855">
        <v>667</v>
      </c>
      <c r="H855" s="11" cm="1">
        <f t="array" ref="H855">_xlfn.IFNA(MATCH(1,0/COUNTIF($F855,"*"&amp;H$2&amp;TEXT(ROW($1:$207),"[&gt;1]0;")&amp;"*")),0)</f>
        <v>18</v>
      </c>
      <c r="I855" s="11" cm="1">
        <f t="array" ref="I855">_xlfn.IFNA(MATCH(1,0/COUNTIF($F855,"*"&amp;I$2&amp;TEXT(ROW($1:$207),"[&gt;1]0;")&amp;"*")),0)</f>
        <v>54</v>
      </c>
      <c r="J855" s="11" cm="1">
        <f t="array" ref="J855">_xlfn.IFNA(MATCH(1,0/COUNTIF($F855,"*"&amp;J$2&amp;TEXT(ROW($1:$207),"[&gt;1]0;")&amp;"*")),0)</f>
        <v>9</v>
      </c>
      <c r="K855">
        <f>I855/H855</f>
        <v>3</v>
      </c>
      <c r="L855">
        <f t="shared" si="75"/>
        <v>0.5</v>
      </c>
      <c r="M855">
        <v>0</v>
      </c>
      <c r="N855">
        <v>0</v>
      </c>
    </row>
    <row r="856" spans="1:14" x14ac:dyDescent="0.2">
      <c r="A856" s="8">
        <v>27</v>
      </c>
      <c r="B856" s="8">
        <v>22</v>
      </c>
      <c r="C856">
        <v>0.47</v>
      </c>
      <c r="D856" t="s">
        <v>143</v>
      </c>
      <c r="E856" s="6" t="s">
        <v>585</v>
      </c>
      <c r="F856" t="s">
        <v>584</v>
      </c>
      <c r="G856" s="11">
        <v>227</v>
      </c>
      <c r="H856" s="11" cm="1">
        <f t="array" ref="H856">_xlfn.IFNA(MATCH(1,0/COUNTIF($F856,"*"&amp;H$2&amp;TEXT(ROW($1:$207),"[&gt;1]0;")&amp;"*")),0)</f>
        <v>14</v>
      </c>
      <c r="I856" s="11" cm="1">
        <f t="array" ref="I856">_xlfn.IFNA(MATCH(1,0/COUNTIF($F856,"*"&amp;I$2&amp;TEXT(ROW($1:$207),"[&gt;1]0;")&amp;"*")),0)</f>
        <v>29</v>
      </c>
      <c r="J856">
        <f>H856/G856</f>
        <v>6.1674008810572688E-2</v>
      </c>
      <c r="K856">
        <f>I856/G856</f>
        <v>0.1277533039647577</v>
      </c>
      <c r="L856">
        <f t="shared" si="75"/>
        <v>4.4052863436123352E-3</v>
      </c>
      <c r="M856">
        <v>0</v>
      </c>
      <c r="N856">
        <v>0</v>
      </c>
    </row>
    <row r="857" spans="1:14" x14ac:dyDescent="0.2">
      <c r="A857" s="8">
        <v>27</v>
      </c>
      <c r="B857" s="8">
        <v>23</v>
      </c>
      <c r="C857">
        <v>6.64</v>
      </c>
      <c r="D857" t="s">
        <v>65</v>
      </c>
      <c r="E857" s="6" t="s">
        <v>487</v>
      </c>
      <c r="F857" t="s">
        <v>278</v>
      </c>
      <c r="G857">
        <v>667</v>
      </c>
      <c r="H857" s="11" cm="1">
        <f t="array" ref="H857">_xlfn.IFNA(MATCH(1,0/COUNTIF($F857,"*"&amp;H$2&amp;TEXT(ROW($1:$207),"[&gt;1]0;")&amp;"*")),0)</f>
        <v>18</v>
      </c>
      <c r="I857" s="11" cm="1">
        <f t="array" ref="I857">_xlfn.IFNA(MATCH(1,0/COUNTIF($F857,"*"&amp;I$2&amp;TEXT(ROW($1:$207),"[&gt;1]0;")&amp;"*")),0)</f>
        <v>54</v>
      </c>
      <c r="J857" s="11" cm="1">
        <f t="array" ref="J857">_xlfn.IFNA(MATCH(1,0/COUNTIF($F857,"*"&amp;J$2&amp;TEXT(ROW($1:$207),"[&gt;1]0;")&amp;"*")),0)</f>
        <v>9</v>
      </c>
      <c r="K857">
        <f>I857/H857</f>
        <v>3</v>
      </c>
      <c r="L857">
        <f t="shared" si="75"/>
        <v>0.5</v>
      </c>
      <c r="M857">
        <v>0</v>
      </c>
      <c r="N857">
        <v>0</v>
      </c>
    </row>
    <row r="858" spans="1:14" x14ac:dyDescent="0.2">
      <c r="A858" s="8">
        <v>27</v>
      </c>
      <c r="B858" s="8">
        <v>24</v>
      </c>
      <c r="C858">
        <v>3.73</v>
      </c>
      <c r="D858" t="s">
        <v>101</v>
      </c>
      <c r="E858" s="6" t="s">
        <v>555</v>
      </c>
      <c r="F858" t="s">
        <v>554</v>
      </c>
      <c r="G858" s="11">
        <v>253</v>
      </c>
      <c r="H858" s="11" cm="1">
        <f t="array" ref="H858">_xlfn.IFNA(MATCH(1,0/COUNTIF($F858,"*"&amp;H$2&amp;TEXT(ROW($1:$207),"[&gt;1]0;")&amp;"*")),0)</f>
        <v>16</v>
      </c>
      <c r="I858" s="11" cm="1">
        <f t="array" ref="I858">_xlfn.IFNA(MATCH(1,0/COUNTIF($F858,"*"&amp;I$2&amp;TEXT(ROW($1:$207),"[&gt;1]0;")&amp;"*")),0)</f>
        <v>31</v>
      </c>
      <c r="J858">
        <f>H858/G858</f>
        <v>6.3241106719367585E-2</v>
      </c>
      <c r="K858">
        <f>I858/G858</f>
        <v>0.1225296442687747</v>
      </c>
      <c r="L858">
        <f t="shared" si="75"/>
        <v>3.952569169960474E-3</v>
      </c>
      <c r="M858">
        <v>0</v>
      </c>
      <c r="N858">
        <v>0</v>
      </c>
    </row>
    <row r="859" spans="1:14" x14ac:dyDescent="0.2">
      <c r="A859" s="8">
        <v>27</v>
      </c>
      <c r="B859" s="8">
        <v>25</v>
      </c>
      <c r="C859">
        <v>10.34</v>
      </c>
      <c r="D859" t="s">
        <v>65</v>
      </c>
      <c r="E859" s="6" t="s">
        <v>487</v>
      </c>
      <c r="F859" t="s">
        <v>278</v>
      </c>
      <c r="G859">
        <v>667</v>
      </c>
      <c r="H859" s="11" cm="1">
        <f t="array" ref="H859">_xlfn.IFNA(MATCH(1,0/COUNTIF($F859,"*"&amp;H$2&amp;TEXT(ROW($1:$207),"[&gt;1]0;")&amp;"*")),0)</f>
        <v>18</v>
      </c>
      <c r="I859" s="11" cm="1">
        <f t="array" ref="I859">_xlfn.IFNA(MATCH(1,0/COUNTIF($F859,"*"&amp;I$2&amp;TEXT(ROW($1:$207),"[&gt;1]0;")&amp;"*")),0)</f>
        <v>54</v>
      </c>
      <c r="J859" s="11" cm="1">
        <f t="array" ref="J859">_xlfn.IFNA(MATCH(1,0/COUNTIF($F859,"*"&amp;J$2&amp;TEXT(ROW($1:$207),"[&gt;1]0;")&amp;"*")),0)</f>
        <v>9</v>
      </c>
      <c r="K859">
        <f t="shared" ref="K859:K864" si="77">I859/H859</f>
        <v>3</v>
      </c>
      <c r="L859">
        <f t="shared" si="75"/>
        <v>0.5</v>
      </c>
      <c r="M859">
        <v>0</v>
      </c>
      <c r="N859">
        <v>0</v>
      </c>
    </row>
    <row r="860" spans="1:14" x14ac:dyDescent="0.2">
      <c r="A860" s="8">
        <v>27</v>
      </c>
      <c r="B860" s="8">
        <v>26</v>
      </c>
      <c r="C860">
        <v>8.94</v>
      </c>
      <c r="D860" t="s">
        <v>65</v>
      </c>
      <c r="E860" s="6" t="s">
        <v>487</v>
      </c>
      <c r="F860" t="s">
        <v>278</v>
      </c>
      <c r="G860">
        <v>667</v>
      </c>
      <c r="H860" s="11" cm="1">
        <f t="array" ref="H860">_xlfn.IFNA(MATCH(1,0/COUNTIF($F860,"*"&amp;H$2&amp;TEXT(ROW($1:$207),"[&gt;1]0;")&amp;"*")),0)</f>
        <v>18</v>
      </c>
      <c r="I860" s="11" cm="1">
        <f t="array" ref="I860">_xlfn.IFNA(MATCH(1,0/COUNTIF($F860,"*"&amp;I$2&amp;TEXT(ROW($1:$207),"[&gt;1]0;")&amp;"*")),0)</f>
        <v>54</v>
      </c>
      <c r="J860" s="11" cm="1">
        <f t="array" ref="J860">_xlfn.IFNA(MATCH(1,0/COUNTIF($F860,"*"&amp;J$2&amp;TEXT(ROW($1:$207),"[&gt;1]0;")&amp;"*")),0)</f>
        <v>9</v>
      </c>
      <c r="K860">
        <f t="shared" si="77"/>
        <v>3</v>
      </c>
      <c r="L860">
        <f t="shared" si="75"/>
        <v>0.5</v>
      </c>
      <c r="M860">
        <v>0</v>
      </c>
      <c r="N860">
        <v>0</v>
      </c>
    </row>
    <row r="861" spans="1:14" x14ac:dyDescent="0.2">
      <c r="A861" s="8">
        <v>27</v>
      </c>
      <c r="B861" s="8">
        <v>27</v>
      </c>
      <c r="C861">
        <v>2.2999999999999998</v>
      </c>
      <c r="D861" t="s">
        <v>65</v>
      </c>
      <c r="E861" s="6" t="s">
        <v>487</v>
      </c>
      <c r="F861" t="s">
        <v>278</v>
      </c>
      <c r="G861">
        <v>667</v>
      </c>
      <c r="H861" s="11" cm="1">
        <f t="array" ref="H861">_xlfn.IFNA(MATCH(1,0/COUNTIF($F861,"*"&amp;H$2&amp;TEXT(ROW($1:$207),"[&gt;1]0;")&amp;"*")),0)</f>
        <v>18</v>
      </c>
      <c r="I861" s="11" cm="1">
        <f t="array" ref="I861">_xlfn.IFNA(MATCH(1,0/COUNTIF($F861,"*"&amp;I$2&amp;TEXT(ROW($1:$207),"[&gt;1]0;")&amp;"*")),0)</f>
        <v>54</v>
      </c>
      <c r="J861" s="11" cm="1">
        <f t="array" ref="J861">_xlfn.IFNA(MATCH(1,0/COUNTIF($F861,"*"&amp;J$2&amp;TEXT(ROW($1:$207),"[&gt;1]0;")&amp;"*")),0)</f>
        <v>9</v>
      </c>
      <c r="K861">
        <f t="shared" si="77"/>
        <v>3</v>
      </c>
      <c r="L861">
        <f t="shared" si="75"/>
        <v>0.5</v>
      </c>
      <c r="M861">
        <v>0</v>
      </c>
      <c r="N861">
        <v>0</v>
      </c>
    </row>
    <row r="862" spans="1:14" x14ac:dyDescent="0.2">
      <c r="A862" s="8">
        <v>27</v>
      </c>
      <c r="B862" s="8">
        <v>28</v>
      </c>
      <c r="C862">
        <v>10.08</v>
      </c>
      <c r="D862" t="s">
        <v>65</v>
      </c>
      <c r="E862" s="6" t="s">
        <v>487</v>
      </c>
      <c r="F862" t="s">
        <v>278</v>
      </c>
      <c r="G862">
        <v>667</v>
      </c>
      <c r="H862" s="11" cm="1">
        <f t="array" ref="H862">_xlfn.IFNA(MATCH(1,0/COUNTIF($F862,"*"&amp;H$2&amp;TEXT(ROW($1:$207),"[&gt;1]0;")&amp;"*")),0)</f>
        <v>18</v>
      </c>
      <c r="I862" s="11" cm="1">
        <f t="array" ref="I862">_xlfn.IFNA(MATCH(1,0/COUNTIF($F862,"*"&amp;I$2&amp;TEXT(ROW($1:$207),"[&gt;1]0;")&amp;"*")),0)</f>
        <v>54</v>
      </c>
      <c r="J862" s="11" cm="1">
        <f t="array" ref="J862">_xlfn.IFNA(MATCH(1,0/COUNTIF($F862,"*"&amp;J$2&amp;TEXT(ROW($1:$207),"[&gt;1]0;")&amp;"*")),0)</f>
        <v>9</v>
      </c>
      <c r="K862">
        <f t="shared" si="77"/>
        <v>3</v>
      </c>
      <c r="L862">
        <f t="shared" si="75"/>
        <v>0.5</v>
      </c>
      <c r="M862">
        <v>0</v>
      </c>
      <c r="N862">
        <v>0</v>
      </c>
    </row>
    <row r="863" spans="1:14" x14ac:dyDescent="0.2">
      <c r="A863" s="8">
        <v>27</v>
      </c>
      <c r="B863" s="8">
        <v>29</v>
      </c>
      <c r="C863">
        <v>9.49</v>
      </c>
      <c r="D863" t="s">
        <v>65</v>
      </c>
      <c r="E863" s="6" t="s">
        <v>487</v>
      </c>
      <c r="F863" t="s">
        <v>278</v>
      </c>
      <c r="G863">
        <v>667</v>
      </c>
      <c r="H863" s="11" cm="1">
        <f t="array" ref="H863">_xlfn.IFNA(MATCH(1,0/COUNTIF($F863,"*"&amp;H$2&amp;TEXT(ROW($1:$207),"[&gt;1]0;")&amp;"*")),0)</f>
        <v>18</v>
      </c>
      <c r="I863" s="11" cm="1">
        <f t="array" ref="I863">_xlfn.IFNA(MATCH(1,0/COUNTIF($F863,"*"&amp;I$2&amp;TEXT(ROW($1:$207),"[&gt;1]0;")&amp;"*")),0)</f>
        <v>54</v>
      </c>
      <c r="J863" s="11" cm="1">
        <f t="array" ref="J863">_xlfn.IFNA(MATCH(1,0/COUNTIF($F863,"*"&amp;J$2&amp;TEXT(ROW($1:$207),"[&gt;1]0;")&amp;"*")),0)</f>
        <v>9</v>
      </c>
      <c r="K863">
        <f t="shared" si="77"/>
        <v>3</v>
      </c>
      <c r="L863">
        <f t="shared" si="75"/>
        <v>0.5</v>
      </c>
      <c r="M863">
        <v>0</v>
      </c>
      <c r="N863">
        <v>0</v>
      </c>
    </row>
    <row r="864" spans="1:14" x14ac:dyDescent="0.2">
      <c r="A864" s="8">
        <v>27</v>
      </c>
      <c r="B864" s="8">
        <v>30</v>
      </c>
      <c r="C864">
        <v>8.61</v>
      </c>
      <c r="D864" t="s">
        <v>65</v>
      </c>
      <c r="E864" s="6" t="s">
        <v>487</v>
      </c>
      <c r="F864" t="s">
        <v>278</v>
      </c>
      <c r="G864">
        <v>667</v>
      </c>
      <c r="H864" s="11" cm="1">
        <f t="array" ref="H864">_xlfn.IFNA(MATCH(1,0/COUNTIF($F864,"*"&amp;H$2&amp;TEXT(ROW($1:$207),"[&gt;1]0;")&amp;"*")),0)</f>
        <v>18</v>
      </c>
      <c r="I864" s="11" cm="1">
        <f t="array" ref="I864">_xlfn.IFNA(MATCH(1,0/COUNTIF($F864,"*"&amp;I$2&amp;TEXT(ROW($1:$207),"[&gt;1]0;")&amp;"*")),0)</f>
        <v>54</v>
      </c>
      <c r="J864" s="11" cm="1">
        <f t="array" ref="J864">_xlfn.IFNA(MATCH(1,0/COUNTIF($F864,"*"&amp;J$2&amp;TEXT(ROW($1:$207),"[&gt;1]0;")&amp;"*")),0)</f>
        <v>9</v>
      </c>
      <c r="K864">
        <f t="shared" si="77"/>
        <v>3</v>
      </c>
      <c r="L864">
        <f t="shared" si="75"/>
        <v>0.5</v>
      </c>
      <c r="M864">
        <v>0</v>
      </c>
      <c r="N864">
        <v>0</v>
      </c>
    </row>
    <row r="866" spans="1:14" x14ac:dyDescent="0.2">
      <c r="A866" s="8">
        <v>28</v>
      </c>
      <c r="B866" s="9" t="s">
        <v>12</v>
      </c>
      <c r="C866" t="s">
        <v>13</v>
      </c>
      <c r="D866" t="s">
        <v>67</v>
      </c>
      <c r="E866" s="6" t="s">
        <v>376</v>
      </c>
      <c r="F866" t="s">
        <v>68</v>
      </c>
      <c r="G866" t="s">
        <v>69</v>
      </c>
      <c r="H866" t="s">
        <v>364</v>
      </c>
      <c r="I866" t="s">
        <v>365</v>
      </c>
      <c r="J866" t="s">
        <v>366</v>
      </c>
      <c r="K866" t="s">
        <v>71</v>
      </c>
      <c r="L866" t="s">
        <v>72</v>
      </c>
      <c r="M866" t="s">
        <v>360</v>
      </c>
      <c r="N866" t="s">
        <v>73</v>
      </c>
    </row>
    <row r="867" spans="1:14" x14ac:dyDescent="0.2">
      <c r="A867" s="8">
        <v>28</v>
      </c>
      <c r="B867" s="8">
        <v>1</v>
      </c>
      <c r="C867">
        <v>0.99</v>
      </c>
      <c r="D867" t="s">
        <v>302</v>
      </c>
      <c r="E867" s="6" t="s">
        <v>551</v>
      </c>
      <c r="F867" t="s">
        <v>550</v>
      </c>
      <c r="G867" s="11">
        <v>156</v>
      </c>
      <c r="H867" s="11" cm="1">
        <f t="array" ref="H867">_xlfn.IFNA(MATCH(1,0/COUNTIF($F867,"*"&amp;H$2&amp;TEXT(ROW($1:$207),"[&gt;1]0;")&amp;"*")),0)</f>
        <v>11</v>
      </c>
      <c r="I867" s="11" cm="1">
        <f t="array" ref="I867">_xlfn.IFNA(MATCH(1,0/COUNTIF($F867,"*"&amp;I$2&amp;TEXT(ROW($1:$207),"[&gt;1]0;")&amp;"*")),0)</f>
        <v>24</v>
      </c>
      <c r="J867">
        <f>H867/G867</f>
        <v>7.0512820512820512E-2</v>
      </c>
      <c r="K867">
        <f>I867/G867</f>
        <v>0.15384615384615385</v>
      </c>
      <c r="L867">
        <f>J867/H867</f>
        <v>6.41025641025641E-3</v>
      </c>
      <c r="M867">
        <v>0</v>
      </c>
      <c r="N867">
        <v>0</v>
      </c>
    </row>
    <row r="868" spans="1:14" x14ac:dyDescent="0.2">
      <c r="A868" s="8">
        <v>28</v>
      </c>
      <c r="B868" s="8">
        <v>2</v>
      </c>
      <c r="C868">
        <v>0.84</v>
      </c>
      <c r="D868" t="s">
        <v>14</v>
      </c>
      <c r="E868" s="6" t="s">
        <v>507</v>
      </c>
      <c r="F868" t="s">
        <v>260</v>
      </c>
      <c r="G868">
        <v>170</v>
      </c>
      <c r="H868" s="11" cm="1">
        <f t="array" ref="H868">_xlfn.IFNA(MATCH(1,0/COUNTIF($F868,"*"&amp;H$2&amp;TEXT(ROW($1:$207),"[&gt;1]0;")&amp;"*")),0)</f>
        <v>12</v>
      </c>
      <c r="I868" s="11" cm="1">
        <f t="array" ref="I868">_xlfn.IFNA(MATCH(1,0/COUNTIF($F868,"*"&amp;I$2&amp;TEXT(ROW($1:$207),"[&gt;1]0;")&amp;"*")),0)</f>
        <v>26</v>
      </c>
      <c r="J868" s="11" cm="1">
        <f t="array" ref="J868">_xlfn.IFNA(MATCH(1,0/COUNTIF($F868,"*"&amp;J$2&amp;TEXT(ROW($1:$207),"[&gt;1]0;")&amp;"*")),0)</f>
        <v>0</v>
      </c>
      <c r="K868">
        <f t="shared" ref="K868:K873" si="78">I868/H868</f>
        <v>2.1666666666666665</v>
      </c>
      <c r="L868">
        <f t="shared" ref="L868:L896" si="79">J868/H868</f>
        <v>0</v>
      </c>
      <c r="M868">
        <v>0</v>
      </c>
      <c r="N868">
        <v>0</v>
      </c>
    </row>
    <row r="869" spans="1:14" x14ac:dyDescent="0.2">
      <c r="A869" s="8">
        <v>28</v>
      </c>
      <c r="B869" s="8">
        <v>3</v>
      </c>
      <c r="C869">
        <v>2.25</v>
      </c>
      <c r="D869" t="s">
        <v>79</v>
      </c>
      <c r="E869" s="13" t="s">
        <v>386</v>
      </c>
      <c r="F869" s="10" t="s">
        <v>373</v>
      </c>
      <c r="G869">
        <v>144</v>
      </c>
      <c r="H869" s="11" cm="1">
        <f t="array" ref="H869">_xlfn.IFNA(MATCH(1,0/COUNTIF($F869,"*"&amp;H$2&amp;TEXT(ROW($1:$207),"[&gt;1]0;")&amp;"*")),0)</f>
        <v>6</v>
      </c>
      <c r="I869" s="11" cm="1">
        <f t="array" ref="I869">_xlfn.IFNA(MATCH(1,0/COUNTIF($F869,"*"&amp;I$2&amp;TEXT(ROW($1:$207),"[&gt;1]0;")&amp;"*")),0)</f>
        <v>8</v>
      </c>
      <c r="J869" s="11" cm="1">
        <f t="array" ref="J869">_xlfn.IFNA(MATCH(1,0/COUNTIF($F869,"*"&amp;J$2&amp;TEXT(ROW($1:$207),"[&gt;1]0;")&amp;"*")),0)</f>
        <v>4</v>
      </c>
      <c r="K869">
        <f t="shared" si="78"/>
        <v>1.3333333333333333</v>
      </c>
      <c r="L869">
        <f t="shared" si="79"/>
        <v>0.66666666666666663</v>
      </c>
      <c r="M869">
        <v>1</v>
      </c>
      <c r="N869">
        <v>0</v>
      </c>
    </row>
    <row r="870" spans="1:14" x14ac:dyDescent="0.2">
      <c r="A870" s="8">
        <v>28</v>
      </c>
      <c r="B870" s="8">
        <v>4</v>
      </c>
      <c r="C870">
        <v>0.72</v>
      </c>
      <c r="D870" t="s">
        <v>92</v>
      </c>
      <c r="E870" s="14"/>
      <c r="F870" t="s">
        <v>373</v>
      </c>
      <c r="G870">
        <v>144</v>
      </c>
      <c r="H870" s="11" cm="1">
        <f t="array" ref="H870">_xlfn.IFNA(MATCH(1,0/COUNTIF($F870,"*"&amp;H$2&amp;TEXT(ROW($1:$207),"[&gt;1]0;")&amp;"*")),0)</f>
        <v>6</v>
      </c>
      <c r="I870" s="11" cm="1">
        <f t="array" ref="I870">_xlfn.IFNA(MATCH(1,0/COUNTIF($F870,"*"&amp;I$2&amp;TEXT(ROW($1:$207),"[&gt;1]0;")&amp;"*")),0)</f>
        <v>8</v>
      </c>
      <c r="J870" s="11" cm="1">
        <f t="array" ref="J870">_xlfn.IFNA(MATCH(1,0/COUNTIF($F870,"*"&amp;J$2&amp;TEXT(ROW($1:$207),"[&gt;1]0;")&amp;"*")),0)</f>
        <v>4</v>
      </c>
      <c r="K870">
        <f t="shared" si="78"/>
        <v>1.3333333333333333</v>
      </c>
      <c r="L870">
        <f t="shared" si="79"/>
        <v>0.66666666666666663</v>
      </c>
      <c r="M870">
        <v>1</v>
      </c>
      <c r="N870">
        <v>0</v>
      </c>
    </row>
    <row r="871" spans="1:14" x14ac:dyDescent="0.2">
      <c r="A871" s="8">
        <v>28</v>
      </c>
      <c r="B871" s="8">
        <v>5</v>
      </c>
      <c r="C871">
        <v>0.6</v>
      </c>
      <c r="D871" t="s">
        <v>163</v>
      </c>
      <c r="E871" s="14"/>
      <c r="F871" s="10" t="s">
        <v>363</v>
      </c>
      <c r="G871">
        <v>234</v>
      </c>
      <c r="H871" s="11" cm="1">
        <f t="array" ref="H871">_xlfn.IFNA(MATCH(1,0/COUNTIF($F871,"*"&amp;H$2&amp;TEXT(ROW($1:$207),"[&gt;1]0;")&amp;"*")),0)</f>
        <v>9</v>
      </c>
      <c r="I871" s="11" cm="1">
        <f t="array" ref="I871">_xlfn.IFNA(MATCH(1,0/COUNTIF($F871,"*"&amp;I$2&amp;TEXT(ROW($1:$207),"[&gt;1]0;")&amp;"*")),0)</f>
        <v>14</v>
      </c>
      <c r="J871" s="11" cm="1">
        <f t="array" ref="J871">_xlfn.IFNA(MATCH(1,0/COUNTIF($F871,"*"&amp;J$2&amp;TEXT(ROW($1:$207),"[&gt;1]0;")&amp;"*")),0)</f>
        <v>7</v>
      </c>
      <c r="K871">
        <f t="shared" si="78"/>
        <v>1.5555555555555556</v>
      </c>
      <c r="L871">
        <f t="shared" si="79"/>
        <v>0.77777777777777779</v>
      </c>
      <c r="M871">
        <v>1</v>
      </c>
      <c r="N871">
        <v>0</v>
      </c>
    </row>
    <row r="872" spans="1:14" x14ac:dyDescent="0.2">
      <c r="A872" s="8">
        <v>28</v>
      </c>
      <c r="B872" s="8">
        <v>6</v>
      </c>
      <c r="C872">
        <v>0.9</v>
      </c>
      <c r="D872" t="s">
        <v>25</v>
      </c>
      <c r="E872" s="6" t="s">
        <v>536</v>
      </c>
      <c r="F872" t="s">
        <v>266</v>
      </c>
      <c r="G872">
        <v>226</v>
      </c>
      <c r="H872" s="11" cm="1">
        <f t="array" ref="H872">_xlfn.IFNA(MATCH(1,0/COUNTIF($F872,"*"&amp;H$2&amp;TEXT(ROW($1:$207),"[&gt;1]0;")&amp;"*")),0)</f>
        <v>16</v>
      </c>
      <c r="I872" s="11" cm="1">
        <f t="array" ref="I872">_xlfn.IFNA(MATCH(1,0/COUNTIF($F872,"*"&amp;I$2&amp;TEXT(ROW($1:$207),"[&gt;1]0;")&amp;"*")),0)</f>
        <v>34</v>
      </c>
      <c r="J872" s="11" cm="1">
        <f t="array" ref="J872">_xlfn.IFNA(MATCH(1,0/COUNTIF($F872,"*"&amp;J$2&amp;TEXT(ROW($1:$207),"[&gt;1]0;")&amp;"*")),0)</f>
        <v>0</v>
      </c>
      <c r="K872">
        <f t="shared" si="78"/>
        <v>2.125</v>
      </c>
      <c r="L872">
        <f t="shared" si="79"/>
        <v>0</v>
      </c>
      <c r="M872">
        <v>0</v>
      </c>
      <c r="N872">
        <v>0</v>
      </c>
    </row>
    <row r="873" spans="1:14" x14ac:dyDescent="0.2">
      <c r="A873" s="8">
        <v>28</v>
      </c>
      <c r="B873" s="8">
        <v>7</v>
      </c>
      <c r="C873">
        <v>0.76</v>
      </c>
      <c r="D873" t="s">
        <v>314</v>
      </c>
      <c r="E873" s="6" t="s">
        <v>501</v>
      </c>
      <c r="F873" t="s">
        <v>458</v>
      </c>
      <c r="G873">
        <v>184</v>
      </c>
      <c r="H873" s="11" cm="1">
        <f t="array" ref="H873">_xlfn.IFNA(MATCH(1,0/COUNTIF($F873,"*"&amp;H$2&amp;TEXT(ROW($1:$207),"[&gt;1]0;")&amp;"*")),0)</f>
        <v>13</v>
      </c>
      <c r="I873" s="11" cm="1">
        <f t="array" ref="I873">_xlfn.IFNA(MATCH(1,0/COUNTIF($F873,"*"&amp;I$2&amp;TEXT(ROW($1:$207),"[&gt;1]0;")&amp;"*")),0)</f>
        <v>28</v>
      </c>
      <c r="J873" s="11" cm="1">
        <f t="array" ref="J873">_xlfn.IFNA(MATCH(1,0/COUNTIF($F873,"*"&amp;J$2&amp;TEXT(ROW($1:$207),"[&gt;1]0;")&amp;"*")),0)</f>
        <v>0</v>
      </c>
      <c r="K873">
        <f t="shared" si="78"/>
        <v>2.1538461538461537</v>
      </c>
      <c r="L873">
        <f t="shared" si="79"/>
        <v>0</v>
      </c>
      <c r="M873">
        <v>0</v>
      </c>
      <c r="N873">
        <v>0</v>
      </c>
    </row>
    <row r="874" spans="1:14" x14ac:dyDescent="0.2">
      <c r="A874" s="8">
        <v>28</v>
      </c>
      <c r="B874" s="8">
        <v>8</v>
      </c>
      <c r="C874">
        <v>0.92</v>
      </c>
      <c r="D874" t="s">
        <v>80</v>
      </c>
      <c r="E874" s="6" t="s">
        <v>600</v>
      </c>
      <c r="F874" t="s">
        <v>599</v>
      </c>
      <c r="G874" s="11">
        <v>152</v>
      </c>
      <c r="H874" s="11" cm="1">
        <f t="array" ref="H874">_xlfn.IFNA(MATCH(1,0/COUNTIF($F874,"*"&amp;H$2&amp;TEXT(ROW($1:$207),"[&gt;1]0;")&amp;"*")),0)</f>
        <v>8</v>
      </c>
      <c r="I874" s="11" cm="1">
        <f t="array" ref="I874">_xlfn.IFNA(MATCH(1,0/COUNTIF($F874,"*"&amp;I$2&amp;TEXT(ROW($1:$207),"[&gt;1]0;")&amp;"*")),0)</f>
        <v>8</v>
      </c>
      <c r="J874">
        <f>H874/G874</f>
        <v>5.2631578947368418E-2</v>
      </c>
      <c r="K874">
        <f>I874/G874</f>
        <v>5.2631578947368418E-2</v>
      </c>
      <c r="L874">
        <f t="shared" si="79"/>
        <v>6.5789473684210523E-3</v>
      </c>
      <c r="M874">
        <v>0</v>
      </c>
      <c r="N874">
        <v>1</v>
      </c>
    </row>
    <row r="875" spans="1:14" x14ac:dyDescent="0.2">
      <c r="A875" s="8">
        <v>28</v>
      </c>
      <c r="B875" s="8">
        <v>9</v>
      </c>
      <c r="C875">
        <v>0.54</v>
      </c>
      <c r="D875" t="s">
        <v>55</v>
      </c>
      <c r="E875" s="6" t="s">
        <v>478</v>
      </c>
      <c r="F875" t="s">
        <v>267</v>
      </c>
      <c r="G875">
        <v>519</v>
      </c>
      <c r="H875" s="11" cm="1">
        <f t="array" ref="H875">_xlfn.IFNA(MATCH(1,0/COUNTIF($F875,"*"&amp;H$2&amp;TEXT(ROW($1:$207),"[&gt;1]0;")&amp;"*")),0)</f>
        <v>14</v>
      </c>
      <c r="I875" s="11" cm="1">
        <f t="array" ref="I875">_xlfn.IFNA(MATCH(1,0/COUNTIF($F875,"*"&amp;I$2&amp;TEXT(ROW($1:$207),"[&gt;1]0;")&amp;"*")),0)</f>
        <v>42</v>
      </c>
      <c r="J875" s="11" cm="1">
        <f t="array" ref="J875">_xlfn.IFNA(MATCH(1,0/COUNTIF($F875,"*"&amp;J$2&amp;TEXT(ROW($1:$207),"[&gt;1]0;")&amp;"*")),0)</f>
        <v>7</v>
      </c>
      <c r="K875">
        <f>I875/H875</f>
        <v>3</v>
      </c>
      <c r="L875">
        <f t="shared" si="79"/>
        <v>0.5</v>
      </c>
      <c r="M875">
        <v>0</v>
      </c>
      <c r="N875">
        <v>0</v>
      </c>
    </row>
    <row r="876" spans="1:14" x14ac:dyDescent="0.2">
      <c r="A876" s="8">
        <v>28</v>
      </c>
      <c r="B876" s="8">
        <v>10</v>
      </c>
      <c r="C876">
        <v>0.53</v>
      </c>
      <c r="D876" t="s">
        <v>315</v>
      </c>
      <c r="E876" s="6" t="s">
        <v>578</v>
      </c>
      <c r="F876" t="s">
        <v>577</v>
      </c>
      <c r="G876" s="11">
        <v>388</v>
      </c>
      <c r="H876" s="11" cm="1">
        <f t="array" ref="H876">_xlfn.IFNA(MATCH(1,0/COUNTIF($F876,"*"&amp;H$2&amp;TEXT(ROW($1:$207),"[&gt;1]0;")&amp;"*")),0)</f>
        <v>18</v>
      </c>
      <c r="I876" s="11" cm="1">
        <f t="array" ref="I876">_xlfn.IFNA(MATCH(1,0/COUNTIF($F876,"*"&amp;I$2&amp;TEXT(ROW($1:$207),"[&gt;1]0;")&amp;"*")),0)</f>
        <v>37</v>
      </c>
      <c r="J876">
        <f>H876/G876</f>
        <v>4.6391752577319589E-2</v>
      </c>
      <c r="K876">
        <f>I876/G876</f>
        <v>9.5360824742268036E-2</v>
      </c>
      <c r="L876">
        <f t="shared" si="79"/>
        <v>2.5773195876288659E-3</v>
      </c>
      <c r="M876">
        <v>0</v>
      </c>
      <c r="N876">
        <v>0</v>
      </c>
    </row>
    <row r="877" spans="1:14" x14ac:dyDescent="0.2">
      <c r="A877" s="8">
        <v>28</v>
      </c>
      <c r="B877" s="8">
        <v>11</v>
      </c>
      <c r="C877">
        <v>0.97</v>
      </c>
      <c r="D877" t="s">
        <v>25</v>
      </c>
      <c r="E877" s="6" t="s">
        <v>536</v>
      </c>
      <c r="F877" t="s">
        <v>266</v>
      </c>
      <c r="G877">
        <v>226</v>
      </c>
      <c r="H877" s="11" cm="1">
        <f t="array" ref="H877">_xlfn.IFNA(MATCH(1,0/COUNTIF($F877,"*"&amp;H$2&amp;TEXT(ROW($1:$207),"[&gt;1]0;")&amp;"*")),0)</f>
        <v>16</v>
      </c>
      <c r="I877" s="11" cm="1">
        <f t="array" ref="I877">_xlfn.IFNA(MATCH(1,0/COUNTIF($F877,"*"&amp;I$2&amp;TEXT(ROW($1:$207),"[&gt;1]0;")&amp;"*")),0)</f>
        <v>34</v>
      </c>
      <c r="J877" s="11" cm="1">
        <f t="array" ref="J877">_xlfn.IFNA(MATCH(1,0/COUNTIF($F877,"*"&amp;J$2&amp;TEXT(ROW($1:$207),"[&gt;1]0;")&amp;"*")),0)</f>
        <v>0</v>
      </c>
      <c r="K877">
        <f t="shared" ref="K877:K885" si="80">I877/H877</f>
        <v>2.125</v>
      </c>
      <c r="L877">
        <f t="shared" si="79"/>
        <v>0</v>
      </c>
      <c r="M877">
        <v>0</v>
      </c>
      <c r="N877">
        <v>0</v>
      </c>
    </row>
    <row r="878" spans="1:14" x14ac:dyDescent="0.2">
      <c r="A878" s="8">
        <v>28</v>
      </c>
      <c r="B878" s="8">
        <v>12</v>
      </c>
      <c r="C878">
        <v>2.2999999999999998</v>
      </c>
      <c r="D878" t="s">
        <v>31</v>
      </c>
      <c r="E878" s="6" t="s">
        <v>418</v>
      </c>
      <c r="F878" t="s">
        <v>269</v>
      </c>
      <c r="G878">
        <v>206</v>
      </c>
      <c r="H878" s="11" cm="1">
        <f t="array" ref="H878">_xlfn.IFNA(MATCH(1,0/COUNTIF($F878,"*"&amp;H$2&amp;TEXT(ROW($1:$207),"[&gt;1]0;")&amp;"*")),0)</f>
        <v>14</v>
      </c>
      <c r="I878" s="11" cm="1">
        <f t="array" ref="I878">_xlfn.IFNA(MATCH(1,0/COUNTIF($F878,"*"&amp;I$2&amp;TEXT(ROW($1:$207),"[&gt;1]0;")&amp;"*")),0)</f>
        <v>22</v>
      </c>
      <c r="J878" s="11" cm="1">
        <f t="array" ref="J878">_xlfn.IFNA(MATCH(1,0/COUNTIF($F878,"*"&amp;J$2&amp;TEXT(ROW($1:$207),"[&gt;1]0;")&amp;"*")),0)</f>
        <v>1</v>
      </c>
      <c r="K878">
        <f t="shared" si="80"/>
        <v>1.5714285714285714</v>
      </c>
      <c r="L878">
        <f t="shared" si="79"/>
        <v>7.1428571428571425E-2</v>
      </c>
      <c r="M878">
        <v>0</v>
      </c>
      <c r="N878">
        <v>1</v>
      </c>
    </row>
    <row r="879" spans="1:14" x14ac:dyDescent="0.2">
      <c r="A879" s="8">
        <v>28</v>
      </c>
      <c r="B879" s="8">
        <v>13</v>
      </c>
      <c r="C879">
        <v>0.53</v>
      </c>
      <c r="D879" t="s">
        <v>108</v>
      </c>
      <c r="E879" s="6" t="s">
        <v>514</v>
      </c>
      <c r="F879" t="s">
        <v>513</v>
      </c>
      <c r="G879">
        <v>283</v>
      </c>
      <c r="H879" s="11" cm="1">
        <f t="array" ref="H879">_xlfn.IFNA(MATCH(1,0/COUNTIF($F879,"*"&amp;H$2&amp;TEXT(ROW($1:$207),"[&gt;1]0;")&amp;"*")),0)</f>
        <v>20</v>
      </c>
      <c r="I879" s="11" cm="1">
        <f t="array" ref="I879">_xlfn.IFNA(MATCH(1,0/COUNTIF($F879,"*"&amp;I$2&amp;TEXT(ROW($1:$207),"[&gt;1]0;")&amp;"*")),0)</f>
        <v>42</v>
      </c>
      <c r="J879" s="11" cm="1">
        <f t="array" ref="J879">_xlfn.IFNA(MATCH(1,0/COUNTIF($F879,"*"&amp;J$2&amp;TEXT(ROW($1:$207),"[&gt;1]0;")&amp;"*")),0)</f>
        <v>0</v>
      </c>
      <c r="K879">
        <f t="shared" si="80"/>
        <v>2.1</v>
      </c>
      <c r="L879">
        <f t="shared" si="79"/>
        <v>0</v>
      </c>
      <c r="M879">
        <v>0</v>
      </c>
      <c r="N879">
        <v>0</v>
      </c>
    </row>
    <row r="880" spans="1:14" x14ac:dyDescent="0.2">
      <c r="A880" s="8">
        <v>28</v>
      </c>
      <c r="B880" s="8">
        <v>14</v>
      </c>
      <c r="C880">
        <v>1.5</v>
      </c>
      <c r="D880" t="s">
        <v>316</v>
      </c>
      <c r="E880" s="14"/>
      <c r="F880" t="s">
        <v>263</v>
      </c>
      <c r="G880">
        <v>164</v>
      </c>
      <c r="H880" s="11" cm="1">
        <f t="array" ref="H880">_xlfn.IFNA(MATCH(1,0/COUNTIF($F880,"*"&amp;H$2&amp;TEXT(ROW($1:$207),"[&gt;1]0;")&amp;"*")),0)</f>
        <v>10</v>
      </c>
      <c r="I880" s="11" cm="1">
        <f t="array" ref="I880">_xlfn.IFNA(MATCH(1,0/COUNTIF($F880,"*"&amp;I$2&amp;TEXT(ROW($1:$207),"[&gt;1]0;")&amp;"*")),0)</f>
        <v>12</v>
      </c>
      <c r="J880" s="11" cm="1">
        <f t="array" ref="J880">_xlfn.IFNA(MATCH(1,0/COUNTIF($F880,"*"&amp;J$2&amp;TEXT(ROW($1:$207),"[&gt;1]0;")&amp;"*")),0)</f>
        <v>2</v>
      </c>
      <c r="K880">
        <f t="shared" si="80"/>
        <v>1.2</v>
      </c>
      <c r="L880">
        <f t="shared" si="79"/>
        <v>0.2</v>
      </c>
      <c r="M880">
        <v>2</v>
      </c>
      <c r="N880">
        <v>0</v>
      </c>
    </row>
    <row r="881" spans="1:14" x14ac:dyDescent="0.2">
      <c r="A881" s="8">
        <v>28</v>
      </c>
      <c r="B881" s="8">
        <v>15</v>
      </c>
      <c r="C881">
        <v>1.28</v>
      </c>
      <c r="D881" t="s">
        <v>301</v>
      </c>
      <c r="E881" s="6" t="s">
        <v>379</v>
      </c>
      <c r="F881" s="10" t="s">
        <v>371</v>
      </c>
      <c r="G881">
        <v>162</v>
      </c>
      <c r="H881" s="11" cm="1">
        <f t="array" ref="H881">_xlfn.IFNA(MATCH(1,0/COUNTIF($F881,"*"&amp;H$2&amp;TEXT(ROW($1:$207),"[&gt;1]0;")&amp;"*")),0)</f>
        <v>6</v>
      </c>
      <c r="I881" s="11" cm="1">
        <f t="array" ref="I881">_xlfn.IFNA(MATCH(1,0/COUNTIF($F881,"*"&amp;I$2&amp;TEXT(ROW($1:$207),"[&gt;1]0;")&amp;"*")),0)</f>
        <v>10</v>
      </c>
      <c r="J881" s="11" cm="1">
        <f t="array" ref="J881">_xlfn.IFNA(MATCH(1,0/COUNTIF($F881,"*"&amp;J$2&amp;TEXT(ROW($1:$207),"[&gt;1]0;")&amp;"*")),0)</f>
        <v>5</v>
      </c>
      <c r="K881">
        <f t="shared" si="80"/>
        <v>1.6666666666666667</v>
      </c>
      <c r="L881">
        <f t="shared" si="79"/>
        <v>0.83333333333333337</v>
      </c>
      <c r="M881">
        <v>1</v>
      </c>
      <c r="N881">
        <v>0</v>
      </c>
    </row>
    <row r="882" spans="1:14" x14ac:dyDescent="0.2">
      <c r="A882" s="8">
        <v>28</v>
      </c>
      <c r="B882" s="8">
        <v>16</v>
      </c>
      <c r="C882">
        <v>3.1</v>
      </c>
      <c r="D882" t="s">
        <v>61</v>
      </c>
      <c r="E882" s="6" t="s">
        <v>488</v>
      </c>
      <c r="F882" t="s">
        <v>274</v>
      </c>
      <c r="G882">
        <v>593</v>
      </c>
      <c r="H882" s="11" cm="1">
        <f t="array" ref="H882">_xlfn.IFNA(MATCH(1,0/COUNTIF($F882,"*"&amp;H$2&amp;TEXT(ROW($1:$207),"[&gt;1]0;")&amp;"*")),0)</f>
        <v>16</v>
      </c>
      <c r="I882" s="11" cm="1">
        <f t="array" ref="I882">_xlfn.IFNA(MATCH(1,0/COUNTIF($F882,"*"&amp;I$2&amp;TEXT(ROW($1:$207),"[&gt;1]0;")&amp;"*")),0)</f>
        <v>48</v>
      </c>
      <c r="J882" s="11" cm="1">
        <f t="array" ref="J882">_xlfn.IFNA(MATCH(1,0/COUNTIF($F882,"*"&amp;J$2&amp;TEXT(ROW($1:$207),"[&gt;1]0;")&amp;"*")),0)</f>
        <v>8</v>
      </c>
      <c r="K882">
        <f t="shared" si="80"/>
        <v>3</v>
      </c>
      <c r="L882">
        <f t="shared" si="79"/>
        <v>0.5</v>
      </c>
      <c r="M882">
        <v>0</v>
      </c>
      <c r="N882">
        <v>0</v>
      </c>
    </row>
    <row r="883" spans="1:14" x14ac:dyDescent="0.2">
      <c r="A883" s="8">
        <v>28</v>
      </c>
      <c r="B883" s="8">
        <v>17</v>
      </c>
      <c r="C883">
        <v>0.83</v>
      </c>
      <c r="D883" t="s">
        <v>25</v>
      </c>
      <c r="E883" s="6" t="s">
        <v>536</v>
      </c>
      <c r="F883" t="s">
        <v>266</v>
      </c>
      <c r="G883">
        <v>226</v>
      </c>
      <c r="H883" s="11" cm="1">
        <f t="array" ref="H883">_xlfn.IFNA(MATCH(1,0/COUNTIF($F883,"*"&amp;H$2&amp;TEXT(ROW($1:$207),"[&gt;1]0;")&amp;"*")),0)</f>
        <v>16</v>
      </c>
      <c r="I883" s="11" cm="1">
        <f t="array" ref="I883">_xlfn.IFNA(MATCH(1,0/COUNTIF($F883,"*"&amp;I$2&amp;TEXT(ROW($1:$207),"[&gt;1]0;")&amp;"*")),0)</f>
        <v>34</v>
      </c>
      <c r="J883" s="11" cm="1">
        <f t="array" ref="J883">_xlfn.IFNA(MATCH(1,0/COUNTIF($F883,"*"&amp;J$2&amp;TEXT(ROW($1:$207),"[&gt;1]0;")&amp;"*")),0)</f>
        <v>0</v>
      </c>
      <c r="K883">
        <f t="shared" si="80"/>
        <v>2.125</v>
      </c>
      <c r="L883">
        <f t="shared" si="79"/>
        <v>0</v>
      </c>
      <c r="M883">
        <v>0</v>
      </c>
      <c r="N883">
        <v>0</v>
      </c>
    </row>
    <row r="884" spans="1:14" x14ac:dyDescent="0.2">
      <c r="A884" s="8">
        <v>28</v>
      </c>
      <c r="B884" s="8">
        <v>18</v>
      </c>
      <c r="C884">
        <v>3.96</v>
      </c>
      <c r="D884" t="s">
        <v>65</v>
      </c>
      <c r="E884" s="6" t="s">
        <v>487</v>
      </c>
      <c r="F884" t="s">
        <v>278</v>
      </c>
      <c r="G884">
        <v>667</v>
      </c>
      <c r="H884" s="11" cm="1">
        <f t="array" ref="H884">_xlfn.IFNA(MATCH(1,0/COUNTIF($F884,"*"&amp;H$2&amp;TEXT(ROW($1:$207),"[&gt;1]0;")&amp;"*")),0)</f>
        <v>18</v>
      </c>
      <c r="I884" s="11" cm="1">
        <f t="array" ref="I884">_xlfn.IFNA(MATCH(1,0/COUNTIF($F884,"*"&amp;I$2&amp;TEXT(ROW($1:$207),"[&gt;1]0;")&amp;"*")),0)</f>
        <v>54</v>
      </c>
      <c r="J884" s="11" cm="1">
        <f t="array" ref="J884">_xlfn.IFNA(MATCH(1,0/COUNTIF($F884,"*"&amp;J$2&amp;TEXT(ROW($1:$207),"[&gt;1]0;")&amp;"*")),0)</f>
        <v>9</v>
      </c>
      <c r="K884">
        <f t="shared" si="80"/>
        <v>3</v>
      </c>
      <c r="L884">
        <f t="shared" si="79"/>
        <v>0.5</v>
      </c>
      <c r="M884">
        <v>0</v>
      </c>
      <c r="N884">
        <v>0</v>
      </c>
    </row>
    <row r="885" spans="1:14" x14ac:dyDescent="0.2">
      <c r="A885" s="8">
        <v>28</v>
      </c>
      <c r="B885" s="8">
        <v>19</v>
      </c>
      <c r="C885">
        <v>0.54</v>
      </c>
      <c r="D885" t="s">
        <v>108</v>
      </c>
      <c r="E885" s="6" t="s">
        <v>514</v>
      </c>
      <c r="F885" t="s">
        <v>513</v>
      </c>
      <c r="G885">
        <v>283</v>
      </c>
      <c r="H885" s="11" cm="1">
        <f t="array" ref="H885">_xlfn.IFNA(MATCH(1,0/COUNTIF($F885,"*"&amp;H$2&amp;TEXT(ROW($1:$207),"[&gt;1]0;")&amp;"*")),0)</f>
        <v>20</v>
      </c>
      <c r="I885" s="11" cm="1">
        <f t="array" ref="I885">_xlfn.IFNA(MATCH(1,0/COUNTIF($F885,"*"&amp;I$2&amp;TEXT(ROW($1:$207),"[&gt;1]0;")&amp;"*")),0)</f>
        <v>42</v>
      </c>
      <c r="J885" s="11" cm="1">
        <f t="array" ref="J885">_xlfn.IFNA(MATCH(1,0/COUNTIF($F885,"*"&amp;J$2&amp;TEXT(ROW($1:$207),"[&gt;1]0;")&amp;"*")),0)</f>
        <v>0</v>
      </c>
      <c r="K885">
        <f t="shared" si="80"/>
        <v>2.1</v>
      </c>
      <c r="L885">
        <f t="shared" si="79"/>
        <v>0</v>
      </c>
      <c r="M885">
        <v>0</v>
      </c>
      <c r="N885">
        <v>0</v>
      </c>
    </row>
    <row r="886" spans="1:14" x14ac:dyDescent="0.2">
      <c r="A886" s="8">
        <v>28</v>
      </c>
      <c r="B886" s="8">
        <v>20</v>
      </c>
      <c r="C886">
        <v>4.18</v>
      </c>
      <c r="D886" t="s">
        <v>291</v>
      </c>
      <c r="E886" s="6" t="s">
        <v>552</v>
      </c>
      <c r="F886" t="s">
        <v>279</v>
      </c>
      <c r="G886" s="11">
        <v>579</v>
      </c>
      <c r="H886" s="11" cm="1">
        <f t="array" ref="H886">_xlfn.IFNA(MATCH(1,0/COUNTIF($F886,"*"&amp;H$2&amp;TEXT(ROW($1:$207),"[&gt;1]0;")&amp;"*")),0)</f>
        <v>16</v>
      </c>
      <c r="I886" s="11" cm="1">
        <f t="array" ref="I886">_xlfn.IFNA(MATCH(1,0/COUNTIF($F886,"*"&amp;I$2&amp;TEXT(ROW($1:$207),"[&gt;1]0;")&amp;"*")),0)</f>
        <v>50</v>
      </c>
      <c r="J886">
        <f>H886/G886</f>
        <v>2.7633851468048358E-2</v>
      </c>
      <c r="K886">
        <f>I886/G886</f>
        <v>8.6355785837651119E-2</v>
      </c>
      <c r="L886">
        <f t="shared" si="79"/>
        <v>1.7271157167530224E-3</v>
      </c>
      <c r="M886">
        <v>0</v>
      </c>
      <c r="N886">
        <v>0</v>
      </c>
    </row>
    <row r="887" spans="1:14" x14ac:dyDescent="0.2">
      <c r="A887" s="8">
        <v>28</v>
      </c>
      <c r="B887" s="8">
        <v>21</v>
      </c>
      <c r="C887">
        <v>4.7</v>
      </c>
      <c r="D887" t="s">
        <v>61</v>
      </c>
      <c r="E887" s="6" t="s">
        <v>488</v>
      </c>
      <c r="F887" t="s">
        <v>274</v>
      </c>
      <c r="G887">
        <v>593</v>
      </c>
      <c r="H887" s="11" cm="1">
        <f t="array" ref="H887">_xlfn.IFNA(MATCH(1,0/COUNTIF($F887,"*"&amp;H$2&amp;TEXT(ROW($1:$207),"[&gt;1]0;")&amp;"*")),0)</f>
        <v>16</v>
      </c>
      <c r="I887" s="11" cm="1">
        <f t="array" ref="I887">_xlfn.IFNA(MATCH(1,0/COUNTIF($F887,"*"&amp;I$2&amp;TEXT(ROW($1:$207),"[&gt;1]0;")&amp;"*")),0)</f>
        <v>48</v>
      </c>
      <c r="J887" s="11" cm="1">
        <f t="array" ref="J887">_xlfn.IFNA(MATCH(1,0/COUNTIF($F887,"*"&amp;J$2&amp;TEXT(ROW($1:$207),"[&gt;1]0;")&amp;"*")),0)</f>
        <v>8</v>
      </c>
      <c r="K887">
        <f t="shared" ref="K887:K896" si="81">I887/H887</f>
        <v>3</v>
      </c>
      <c r="L887">
        <f t="shared" si="79"/>
        <v>0.5</v>
      </c>
      <c r="M887">
        <v>0</v>
      </c>
      <c r="N887">
        <v>0</v>
      </c>
    </row>
    <row r="888" spans="1:14" x14ac:dyDescent="0.2">
      <c r="A888" s="8">
        <v>28</v>
      </c>
      <c r="B888" s="8">
        <v>22</v>
      </c>
      <c r="C888">
        <v>5.64</v>
      </c>
      <c r="D888" t="s">
        <v>65</v>
      </c>
      <c r="E888" s="6" t="s">
        <v>487</v>
      </c>
      <c r="F888" t="s">
        <v>278</v>
      </c>
      <c r="G888">
        <v>667</v>
      </c>
      <c r="H888" s="11" cm="1">
        <f t="array" ref="H888">_xlfn.IFNA(MATCH(1,0/COUNTIF($F888,"*"&amp;H$2&amp;TEXT(ROW($1:$207),"[&gt;1]0;")&amp;"*")),0)</f>
        <v>18</v>
      </c>
      <c r="I888" s="11" cm="1">
        <f t="array" ref="I888">_xlfn.IFNA(MATCH(1,0/COUNTIF($F888,"*"&amp;I$2&amp;TEXT(ROW($1:$207),"[&gt;1]0;")&amp;"*")),0)</f>
        <v>54</v>
      </c>
      <c r="J888" s="11" cm="1">
        <f t="array" ref="J888">_xlfn.IFNA(MATCH(1,0/COUNTIF($F888,"*"&amp;J$2&amp;TEXT(ROW($1:$207),"[&gt;1]0;")&amp;"*")),0)</f>
        <v>9</v>
      </c>
      <c r="K888">
        <f t="shared" si="81"/>
        <v>3</v>
      </c>
      <c r="L888">
        <f t="shared" si="79"/>
        <v>0.5</v>
      </c>
      <c r="M888">
        <v>0</v>
      </c>
      <c r="N888">
        <v>0</v>
      </c>
    </row>
    <row r="889" spans="1:14" x14ac:dyDescent="0.2">
      <c r="A889" s="8">
        <v>28</v>
      </c>
      <c r="B889" s="8">
        <v>23</v>
      </c>
      <c r="C889">
        <v>6.95</v>
      </c>
      <c r="D889" t="s">
        <v>65</v>
      </c>
      <c r="E889" s="6" t="s">
        <v>487</v>
      </c>
      <c r="F889" t="s">
        <v>278</v>
      </c>
      <c r="G889">
        <v>667</v>
      </c>
      <c r="H889" s="11" cm="1">
        <f t="array" ref="H889">_xlfn.IFNA(MATCH(1,0/COUNTIF($F889,"*"&amp;H$2&amp;TEXT(ROW($1:$207),"[&gt;1]0;")&amp;"*")),0)</f>
        <v>18</v>
      </c>
      <c r="I889" s="11" cm="1">
        <f t="array" ref="I889">_xlfn.IFNA(MATCH(1,0/COUNTIF($F889,"*"&amp;I$2&amp;TEXT(ROW($1:$207),"[&gt;1]0;")&amp;"*")),0)</f>
        <v>54</v>
      </c>
      <c r="J889" s="11" cm="1">
        <f t="array" ref="J889">_xlfn.IFNA(MATCH(1,0/COUNTIF($F889,"*"&amp;J$2&amp;TEXT(ROW($1:$207),"[&gt;1]0;")&amp;"*")),0)</f>
        <v>9</v>
      </c>
      <c r="K889">
        <f t="shared" si="81"/>
        <v>3</v>
      </c>
      <c r="L889">
        <f t="shared" si="79"/>
        <v>0.5</v>
      </c>
      <c r="M889">
        <v>0</v>
      </c>
      <c r="N889">
        <v>0</v>
      </c>
    </row>
    <row r="890" spans="1:14" x14ac:dyDescent="0.2">
      <c r="A890" s="8">
        <v>28</v>
      </c>
      <c r="B890" s="8">
        <v>24</v>
      </c>
      <c r="C890">
        <v>3.32</v>
      </c>
      <c r="D890" t="s">
        <v>66</v>
      </c>
      <c r="E890" s="6" t="s">
        <v>459</v>
      </c>
      <c r="F890" t="s">
        <v>460</v>
      </c>
      <c r="G890">
        <v>281</v>
      </c>
      <c r="H890" s="11" cm="1">
        <f t="array" ref="H890">_xlfn.IFNA(MATCH(1,0/COUNTIF($F890,"*"&amp;H$2&amp;TEXT(ROW($1:$207),"[&gt;1]0;")&amp;"*")),0)</f>
        <v>18</v>
      </c>
      <c r="I890" s="11" cm="1">
        <f t="array" ref="I890">_xlfn.IFNA(MATCH(1,0/COUNTIF($F890,"*"&amp;I$2&amp;TEXT(ROW($1:$207),"[&gt;1]0;")&amp;"*")),0)</f>
        <v>35</v>
      </c>
      <c r="J890" s="11" cm="1">
        <f t="array" ref="J890">_xlfn.IFNA(MATCH(1,0/COUNTIF($F890,"*"&amp;J$2&amp;TEXT(ROW($1:$207),"[&gt;1]0;")&amp;"*")),0)</f>
        <v>1</v>
      </c>
      <c r="K890">
        <f t="shared" si="81"/>
        <v>1.9444444444444444</v>
      </c>
      <c r="L890">
        <f t="shared" si="79"/>
        <v>5.5555555555555552E-2</v>
      </c>
      <c r="M890">
        <v>0</v>
      </c>
      <c r="N890">
        <v>0</v>
      </c>
    </row>
    <row r="891" spans="1:14" x14ac:dyDescent="0.2">
      <c r="A891" s="8">
        <v>28</v>
      </c>
      <c r="B891" s="8">
        <v>25</v>
      </c>
      <c r="C891">
        <v>7</v>
      </c>
      <c r="D891" t="s">
        <v>65</v>
      </c>
      <c r="E891" s="6" t="s">
        <v>487</v>
      </c>
      <c r="F891" t="s">
        <v>278</v>
      </c>
      <c r="G891">
        <v>667</v>
      </c>
      <c r="H891" s="11" cm="1">
        <f t="array" ref="H891">_xlfn.IFNA(MATCH(1,0/COUNTIF($F891,"*"&amp;H$2&amp;TEXT(ROW($1:$207),"[&gt;1]0;")&amp;"*")),0)</f>
        <v>18</v>
      </c>
      <c r="I891" s="11" cm="1">
        <f t="array" ref="I891">_xlfn.IFNA(MATCH(1,0/COUNTIF($F891,"*"&amp;I$2&amp;TEXT(ROW($1:$207),"[&gt;1]0;")&amp;"*")),0)</f>
        <v>54</v>
      </c>
      <c r="J891" s="11" cm="1">
        <f t="array" ref="J891">_xlfn.IFNA(MATCH(1,0/COUNTIF($F891,"*"&amp;J$2&amp;TEXT(ROW($1:$207),"[&gt;1]0;")&amp;"*")),0)</f>
        <v>9</v>
      </c>
      <c r="K891">
        <f t="shared" si="81"/>
        <v>3</v>
      </c>
      <c r="L891">
        <f t="shared" si="79"/>
        <v>0.5</v>
      </c>
      <c r="M891">
        <v>0</v>
      </c>
      <c r="N891">
        <v>0</v>
      </c>
    </row>
    <row r="892" spans="1:14" x14ac:dyDescent="0.2">
      <c r="A892" s="8">
        <v>28</v>
      </c>
      <c r="B892" s="8">
        <v>26</v>
      </c>
      <c r="C892">
        <v>9.4499999999999993</v>
      </c>
      <c r="D892" t="s">
        <v>65</v>
      </c>
      <c r="E892" s="6" t="s">
        <v>487</v>
      </c>
      <c r="F892" t="s">
        <v>278</v>
      </c>
      <c r="G892">
        <v>667</v>
      </c>
      <c r="H892" s="11" cm="1">
        <f t="array" ref="H892">_xlfn.IFNA(MATCH(1,0/COUNTIF($F892,"*"&amp;H$2&amp;TEXT(ROW($1:$207),"[&gt;1]0;")&amp;"*")),0)</f>
        <v>18</v>
      </c>
      <c r="I892" s="11" cm="1">
        <f t="array" ref="I892">_xlfn.IFNA(MATCH(1,0/COUNTIF($F892,"*"&amp;I$2&amp;TEXT(ROW($1:$207),"[&gt;1]0;")&amp;"*")),0)</f>
        <v>54</v>
      </c>
      <c r="J892" s="11" cm="1">
        <f t="array" ref="J892">_xlfn.IFNA(MATCH(1,0/COUNTIF($F892,"*"&amp;J$2&amp;TEXT(ROW($1:$207),"[&gt;1]0;")&amp;"*")),0)</f>
        <v>9</v>
      </c>
      <c r="K892">
        <f t="shared" si="81"/>
        <v>3</v>
      </c>
      <c r="L892">
        <f t="shared" si="79"/>
        <v>0.5</v>
      </c>
      <c r="M892">
        <v>0</v>
      </c>
      <c r="N892">
        <v>0</v>
      </c>
    </row>
    <row r="893" spans="1:14" x14ac:dyDescent="0.2">
      <c r="A893" s="8">
        <v>28</v>
      </c>
      <c r="B893" s="8">
        <v>27</v>
      </c>
      <c r="C893">
        <v>7.78</v>
      </c>
      <c r="D893" t="s">
        <v>65</v>
      </c>
      <c r="E893" s="6" t="s">
        <v>487</v>
      </c>
      <c r="F893" t="s">
        <v>278</v>
      </c>
      <c r="G893">
        <v>667</v>
      </c>
      <c r="H893" s="11" cm="1">
        <f t="array" ref="H893">_xlfn.IFNA(MATCH(1,0/COUNTIF($F893,"*"&amp;H$2&amp;TEXT(ROW($1:$207),"[&gt;1]0;")&amp;"*")),0)</f>
        <v>18</v>
      </c>
      <c r="I893" s="11" cm="1">
        <f t="array" ref="I893">_xlfn.IFNA(MATCH(1,0/COUNTIF($F893,"*"&amp;I$2&amp;TEXT(ROW($1:$207),"[&gt;1]0;")&amp;"*")),0)</f>
        <v>54</v>
      </c>
      <c r="J893" s="11" cm="1">
        <f t="array" ref="J893">_xlfn.IFNA(MATCH(1,0/COUNTIF($F893,"*"&amp;J$2&amp;TEXT(ROW($1:$207),"[&gt;1]0;")&amp;"*")),0)</f>
        <v>9</v>
      </c>
      <c r="K893">
        <f t="shared" si="81"/>
        <v>3</v>
      </c>
      <c r="L893">
        <f t="shared" si="79"/>
        <v>0.5</v>
      </c>
      <c r="M893">
        <v>0</v>
      </c>
      <c r="N893">
        <v>0</v>
      </c>
    </row>
    <row r="894" spans="1:14" x14ac:dyDescent="0.2">
      <c r="A894" s="8">
        <v>28</v>
      </c>
      <c r="B894" s="8">
        <v>28</v>
      </c>
      <c r="C894">
        <v>10.74</v>
      </c>
      <c r="D894" t="s">
        <v>65</v>
      </c>
      <c r="E894" s="6" t="s">
        <v>487</v>
      </c>
      <c r="F894" t="s">
        <v>278</v>
      </c>
      <c r="G894">
        <v>667</v>
      </c>
      <c r="H894" s="11" cm="1">
        <f t="array" ref="H894">_xlfn.IFNA(MATCH(1,0/COUNTIF($F894,"*"&amp;H$2&amp;TEXT(ROW($1:$207),"[&gt;1]0;")&amp;"*")),0)</f>
        <v>18</v>
      </c>
      <c r="I894" s="11" cm="1">
        <f t="array" ref="I894">_xlfn.IFNA(MATCH(1,0/COUNTIF($F894,"*"&amp;I$2&amp;TEXT(ROW($1:$207),"[&gt;1]0;")&amp;"*")),0)</f>
        <v>54</v>
      </c>
      <c r="J894" s="11" cm="1">
        <f t="array" ref="J894">_xlfn.IFNA(MATCH(1,0/COUNTIF($F894,"*"&amp;J$2&amp;TEXT(ROW($1:$207),"[&gt;1]0;")&amp;"*")),0)</f>
        <v>9</v>
      </c>
      <c r="K894">
        <f t="shared" si="81"/>
        <v>3</v>
      </c>
      <c r="L894">
        <f t="shared" si="79"/>
        <v>0.5</v>
      </c>
      <c r="M894">
        <v>0</v>
      </c>
      <c r="N894">
        <v>0</v>
      </c>
    </row>
    <row r="895" spans="1:14" x14ac:dyDescent="0.2">
      <c r="A895" s="8">
        <v>28</v>
      </c>
      <c r="B895" s="8">
        <v>29</v>
      </c>
      <c r="C895">
        <v>10.199999999999999</v>
      </c>
      <c r="D895" t="s">
        <v>65</v>
      </c>
      <c r="E895" s="6" t="s">
        <v>487</v>
      </c>
      <c r="F895" t="s">
        <v>278</v>
      </c>
      <c r="G895">
        <v>667</v>
      </c>
      <c r="H895" s="11" cm="1">
        <f t="array" ref="H895">_xlfn.IFNA(MATCH(1,0/COUNTIF($F895,"*"&amp;H$2&amp;TEXT(ROW($1:$207),"[&gt;1]0;")&amp;"*")),0)</f>
        <v>18</v>
      </c>
      <c r="I895" s="11" cm="1">
        <f t="array" ref="I895">_xlfn.IFNA(MATCH(1,0/COUNTIF($F895,"*"&amp;I$2&amp;TEXT(ROW($1:$207),"[&gt;1]0;")&amp;"*")),0)</f>
        <v>54</v>
      </c>
      <c r="J895" s="11" cm="1">
        <f t="array" ref="J895">_xlfn.IFNA(MATCH(1,0/COUNTIF($F895,"*"&amp;J$2&amp;TEXT(ROW($1:$207),"[&gt;1]0;")&amp;"*")),0)</f>
        <v>9</v>
      </c>
      <c r="K895">
        <f t="shared" si="81"/>
        <v>3</v>
      </c>
      <c r="L895">
        <f t="shared" si="79"/>
        <v>0.5</v>
      </c>
      <c r="M895">
        <v>0</v>
      </c>
      <c r="N895">
        <v>0</v>
      </c>
    </row>
    <row r="896" spans="1:14" x14ac:dyDescent="0.2">
      <c r="A896" s="8">
        <v>28</v>
      </c>
      <c r="B896" s="8">
        <v>30</v>
      </c>
      <c r="C896">
        <v>5.97</v>
      </c>
      <c r="D896" t="s">
        <v>65</v>
      </c>
      <c r="E896" s="6" t="s">
        <v>487</v>
      </c>
      <c r="F896" t="s">
        <v>278</v>
      </c>
      <c r="G896">
        <v>667</v>
      </c>
      <c r="H896" s="11" cm="1">
        <f t="array" ref="H896">_xlfn.IFNA(MATCH(1,0/COUNTIF($F896,"*"&amp;H$2&amp;TEXT(ROW($1:$207),"[&gt;1]0;")&amp;"*")),0)</f>
        <v>18</v>
      </c>
      <c r="I896" s="11" cm="1">
        <f t="array" ref="I896">_xlfn.IFNA(MATCH(1,0/COUNTIF($F896,"*"&amp;I$2&amp;TEXT(ROW($1:$207),"[&gt;1]0;")&amp;"*")),0)</f>
        <v>54</v>
      </c>
      <c r="J896" s="11" cm="1">
        <f t="array" ref="J896">_xlfn.IFNA(MATCH(1,0/COUNTIF($F896,"*"&amp;J$2&amp;TEXT(ROW($1:$207),"[&gt;1]0;")&amp;"*")),0)</f>
        <v>9</v>
      </c>
      <c r="K896">
        <f t="shared" si="81"/>
        <v>3</v>
      </c>
      <c r="L896">
        <f t="shared" si="79"/>
        <v>0.5</v>
      </c>
      <c r="M896">
        <v>0</v>
      </c>
      <c r="N896">
        <v>0</v>
      </c>
    </row>
    <row r="898" spans="1:14" x14ac:dyDescent="0.2">
      <c r="A898" s="8">
        <v>29</v>
      </c>
      <c r="B898" s="9" t="s">
        <v>12</v>
      </c>
      <c r="C898" t="s">
        <v>13</v>
      </c>
      <c r="D898" t="s">
        <v>67</v>
      </c>
      <c r="E898" s="6" t="s">
        <v>376</v>
      </c>
      <c r="F898" t="s">
        <v>68</v>
      </c>
      <c r="G898" t="s">
        <v>69</v>
      </c>
      <c r="H898" t="s">
        <v>364</v>
      </c>
      <c r="I898" t="s">
        <v>365</v>
      </c>
      <c r="J898" t="s">
        <v>366</v>
      </c>
      <c r="K898" t="s">
        <v>71</v>
      </c>
      <c r="L898" t="s">
        <v>72</v>
      </c>
      <c r="M898" t="s">
        <v>360</v>
      </c>
      <c r="N898" t="s">
        <v>73</v>
      </c>
    </row>
    <row r="899" spans="1:14" x14ac:dyDescent="0.2">
      <c r="A899" s="8">
        <v>29</v>
      </c>
      <c r="B899" s="8">
        <v>1</v>
      </c>
      <c r="C899">
        <v>1.59</v>
      </c>
      <c r="D899" t="s">
        <v>295</v>
      </c>
      <c r="E899" s="13" t="s">
        <v>384</v>
      </c>
      <c r="F899" s="10" t="s">
        <v>362</v>
      </c>
      <c r="G899">
        <v>112</v>
      </c>
      <c r="H899" s="11" cm="1">
        <f t="array" ref="H899">_xlfn.IFNA(MATCH(1,0/COUNTIF($F899,"*"&amp;H$2&amp;TEXT(ROW($1:$207),"[&gt;1]0;")&amp;"*")),0)</f>
        <v>6</v>
      </c>
      <c r="I899" s="11" cm="1">
        <f t="array" ref="I899">_xlfn.IFNA(MATCH(1,0/COUNTIF($F899,"*"&amp;I$2&amp;TEXT(ROW($1:$207),"[&gt;1]0;")&amp;"*")),0)</f>
        <v>8</v>
      </c>
      <c r="J899" s="11" cm="1">
        <f t="array" ref="J899">_xlfn.IFNA(MATCH(1,0/COUNTIF($F899,"*"&amp;J$2&amp;TEXT(ROW($1:$207),"[&gt;1]0;")&amp;"*")),0)</f>
        <v>2</v>
      </c>
      <c r="K899">
        <f>I899/H899</f>
        <v>1.3333333333333333</v>
      </c>
      <c r="L899">
        <f t="shared" ref="L899:L928" si="82">J899/H899</f>
        <v>0.33333333333333331</v>
      </c>
      <c r="M899">
        <v>1</v>
      </c>
      <c r="N899">
        <v>0</v>
      </c>
    </row>
    <row r="900" spans="1:14" x14ac:dyDescent="0.2">
      <c r="A900" s="8">
        <v>29</v>
      </c>
      <c r="B900" s="8">
        <v>2</v>
      </c>
      <c r="C900">
        <v>0.55000000000000004</v>
      </c>
      <c r="D900" t="s">
        <v>297</v>
      </c>
      <c r="E900" s="6" t="s">
        <v>569</v>
      </c>
      <c r="F900" t="s">
        <v>556</v>
      </c>
      <c r="G900" s="11">
        <v>108</v>
      </c>
      <c r="H900" s="11" cm="1">
        <f t="array" ref="H900">_xlfn.IFNA(MATCH(1,0/COUNTIF($F900,"*"&amp;H$2&amp;TEXT(ROW($1:$207),"[&gt;1]0;")&amp;"*")),0)</f>
        <v>7</v>
      </c>
      <c r="I900" s="11" cm="1">
        <f t="array" ref="I900">_xlfn.IFNA(MATCH(1,0/COUNTIF($F900,"*"&amp;I$2&amp;TEXT(ROW($1:$207),"[&gt;1]0;")&amp;"*")),0)</f>
        <v>8</v>
      </c>
      <c r="J900">
        <f>H900/G900</f>
        <v>6.4814814814814811E-2</v>
      </c>
      <c r="K900">
        <f>I900/G900</f>
        <v>7.407407407407407E-2</v>
      </c>
      <c r="L900">
        <f t="shared" si="82"/>
        <v>9.2592592592592587E-3</v>
      </c>
      <c r="M900">
        <v>0</v>
      </c>
      <c r="N900">
        <v>1</v>
      </c>
    </row>
    <row r="901" spans="1:14" x14ac:dyDescent="0.2">
      <c r="A901" s="8">
        <v>29</v>
      </c>
      <c r="B901" s="8">
        <v>3</v>
      </c>
      <c r="C901">
        <v>3.9</v>
      </c>
      <c r="D901" t="s">
        <v>308</v>
      </c>
      <c r="E901" s="6" t="s">
        <v>567</v>
      </c>
      <c r="F901" t="s">
        <v>369</v>
      </c>
      <c r="G901" s="11">
        <v>124</v>
      </c>
      <c r="H901" s="11" cm="1">
        <f t="array" ref="H901">_xlfn.IFNA(MATCH(1,0/COUNTIF($F901,"*"&amp;H$2&amp;TEXT(ROW($1:$207),"[&gt;1]0;")&amp;"*")),0)</f>
        <v>7</v>
      </c>
      <c r="I901" s="11" cm="1">
        <f t="array" ref="I901">_xlfn.IFNA(MATCH(1,0/COUNTIF($F901,"*"&amp;I$2&amp;TEXT(ROW($1:$207),"[&gt;1]0;")&amp;"*")),0)</f>
        <v>8</v>
      </c>
      <c r="J901">
        <f>H901/G901</f>
        <v>5.6451612903225805E-2</v>
      </c>
      <c r="K901">
        <f>I901/G901</f>
        <v>6.4516129032258063E-2</v>
      </c>
      <c r="L901">
        <f t="shared" si="82"/>
        <v>8.0645161290322578E-3</v>
      </c>
      <c r="M901">
        <v>0</v>
      </c>
      <c r="N901">
        <v>1</v>
      </c>
    </row>
    <row r="902" spans="1:14" x14ac:dyDescent="0.2">
      <c r="A902" s="8">
        <v>29</v>
      </c>
      <c r="B902" s="8">
        <v>4</v>
      </c>
      <c r="C902">
        <v>2.42</v>
      </c>
      <c r="D902" t="s">
        <v>288</v>
      </c>
      <c r="E902" s="6" t="s">
        <v>493</v>
      </c>
      <c r="F902" t="s">
        <v>492</v>
      </c>
      <c r="G902">
        <v>72</v>
      </c>
      <c r="H902" s="11" cm="1">
        <f t="array" ref="H902">_xlfn.IFNA(MATCH(1,0/COUNTIF($F902,"*"&amp;H$2&amp;TEXT(ROW($1:$207),"[&gt;1]0;")&amp;"*")),0)</f>
        <v>4</v>
      </c>
      <c r="I902" s="11" cm="1">
        <f t="array" ref="I902">_xlfn.IFNA(MATCH(1,0/COUNTIF($F902,"*"&amp;I$2&amp;TEXT(ROW($1:$207),"[&gt;1]0;")&amp;"*")),0)</f>
        <v>8</v>
      </c>
      <c r="J902" s="11" cm="1">
        <f t="array" ref="J902">_xlfn.IFNA(MATCH(1,0/COUNTIF($F902,"*"&amp;J$2&amp;TEXT(ROW($1:$207),"[&gt;1]0;")&amp;"*")),0)</f>
        <v>1</v>
      </c>
      <c r="K902">
        <f>I902/H902</f>
        <v>2</v>
      </c>
      <c r="L902">
        <f t="shared" si="82"/>
        <v>0.25</v>
      </c>
      <c r="M902">
        <v>1</v>
      </c>
      <c r="N902">
        <v>0</v>
      </c>
    </row>
    <row r="903" spans="1:14" x14ac:dyDescent="0.2">
      <c r="A903" s="8">
        <v>29</v>
      </c>
      <c r="B903" s="8">
        <v>5</v>
      </c>
      <c r="C903">
        <v>0.77</v>
      </c>
      <c r="D903" t="s">
        <v>14</v>
      </c>
      <c r="E903" s="6" t="s">
        <v>507</v>
      </c>
      <c r="F903" t="s">
        <v>260</v>
      </c>
      <c r="G903">
        <v>170</v>
      </c>
      <c r="H903" s="11" cm="1">
        <f t="array" ref="H903">_xlfn.IFNA(MATCH(1,0/COUNTIF($F903,"*"&amp;H$2&amp;TEXT(ROW($1:$207),"[&gt;1]0;")&amp;"*")),0)</f>
        <v>12</v>
      </c>
      <c r="I903" s="11" cm="1">
        <f t="array" ref="I903">_xlfn.IFNA(MATCH(1,0/COUNTIF($F903,"*"&amp;I$2&amp;TEXT(ROW($1:$207),"[&gt;1]0;")&amp;"*")),0)</f>
        <v>26</v>
      </c>
      <c r="J903" s="11" cm="1">
        <f t="array" ref="J903">_xlfn.IFNA(MATCH(1,0/COUNTIF($F903,"*"&amp;J$2&amp;TEXT(ROW($1:$207),"[&gt;1]0;")&amp;"*")),0)</f>
        <v>0</v>
      </c>
      <c r="K903">
        <f>I903/H903</f>
        <v>2.1666666666666665</v>
      </c>
      <c r="L903">
        <f t="shared" si="82"/>
        <v>0</v>
      </c>
      <c r="M903">
        <v>0</v>
      </c>
      <c r="N903">
        <v>0</v>
      </c>
    </row>
    <row r="904" spans="1:14" x14ac:dyDescent="0.2">
      <c r="A904" s="8">
        <v>29</v>
      </c>
      <c r="B904" s="8">
        <v>6</v>
      </c>
      <c r="C904">
        <v>2.0099999999999998</v>
      </c>
      <c r="D904" t="s">
        <v>79</v>
      </c>
      <c r="E904" s="13" t="s">
        <v>386</v>
      </c>
      <c r="F904" s="10" t="s">
        <v>373</v>
      </c>
      <c r="G904">
        <v>144</v>
      </c>
      <c r="H904" s="11" cm="1">
        <f t="array" ref="H904">_xlfn.IFNA(MATCH(1,0/COUNTIF($F904,"*"&amp;H$2&amp;TEXT(ROW($1:$207),"[&gt;1]0;")&amp;"*")),0)</f>
        <v>6</v>
      </c>
      <c r="I904" s="11" cm="1">
        <f t="array" ref="I904">_xlfn.IFNA(MATCH(1,0/COUNTIF($F904,"*"&amp;I$2&amp;TEXT(ROW($1:$207),"[&gt;1]0;")&amp;"*")),0)</f>
        <v>8</v>
      </c>
      <c r="J904" s="11" cm="1">
        <f t="array" ref="J904">_xlfn.IFNA(MATCH(1,0/COUNTIF($F904,"*"&amp;J$2&amp;TEXT(ROW($1:$207),"[&gt;1]0;")&amp;"*")),0)</f>
        <v>4</v>
      </c>
      <c r="K904">
        <f>I904/H904</f>
        <v>1.3333333333333333</v>
      </c>
      <c r="L904">
        <f t="shared" si="82"/>
        <v>0.66666666666666663</v>
      </c>
      <c r="M904">
        <v>1</v>
      </c>
      <c r="N904">
        <v>0</v>
      </c>
    </row>
    <row r="905" spans="1:14" x14ac:dyDescent="0.2">
      <c r="A905" s="8">
        <v>29</v>
      </c>
      <c r="B905" s="8">
        <v>7</v>
      </c>
      <c r="C905">
        <v>1</v>
      </c>
      <c r="D905" t="s">
        <v>92</v>
      </c>
      <c r="E905" s="14"/>
      <c r="F905" t="s">
        <v>373</v>
      </c>
      <c r="G905">
        <v>144</v>
      </c>
      <c r="H905" s="11" cm="1">
        <f t="array" ref="H905">_xlfn.IFNA(MATCH(1,0/COUNTIF($F905,"*"&amp;H$2&amp;TEXT(ROW($1:$207),"[&gt;1]0;")&amp;"*")),0)</f>
        <v>6</v>
      </c>
      <c r="I905" s="11" cm="1">
        <f t="array" ref="I905">_xlfn.IFNA(MATCH(1,0/COUNTIF($F905,"*"&amp;I$2&amp;TEXT(ROW($1:$207),"[&gt;1]0;")&amp;"*")),0)</f>
        <v>8</v>
      </c>
      <c r="J905" s="11" cm="1">
        <f t="array" ref="J905">_xlfn.IFNA(MATCH(1,0/COUNTIF($F905,"*"&amp;J$2&amp;TEXT(ROW($1:$207),"[&gt;1]0;")&amp;"*")),0)</f>
        <v>4</v>
      </c>
      <c r="K905">
        <f>I905/H905</f>
        <v>1.3333333333333333</v>
      </c>
      <c r="L905">
        <f t="shared" si="82"/>
        <v>0.66666666666666663</v>
      </c>
      <c r="M905">
        <v>1</v>
      </c>
      <c r="N905">
        <v>0</v>
      </c>
    </row>
    <row r="906" spans="1:14" x14ac:dyDescent="0.2">
      <c r="A906" s="8">
        <v>29</v>
      </c>
      <c r="B906" s="8">
        <v>8</v>
      </c>
      <c r="C906">
        <v>0.69</v>
      </c>
      <c r="D906" t="s">
        <v>304</v>
      </c>
      <c r="E906" s="6" t="s">
        <v>457</v>
      </c>
      <c r="F906" t="s">
        <v>458</v>
      </c>
      <c r="G906" s="11">
        <v>184</v>
      </c>
      <c r="H906" s="11" cm="1">
        <f t="array" ref="H906">_xlfn.IFNA(MATCH(1,0/COUNTIF($F906,"*"&amp;H$2&amp;TEXT(ROW($1:$207),"[&gt;1]0;")&amp;"*")),0)</f>
        <v>13</v>
      </c>
      <c r="I906" s="11" cm="1">
        <f t="array" ref="I906">_xlfn.IFNA(MATCH(1,0/COUNTIF($F906,"*"&amp;I$2&amp;TEXT(ROW($1:$207),"[&gt;1]0;")&amp;"*")),0)</f>
        <v>28</v>
      </c>
      <c r="J906">
        <f>H906/G906</f>
        <v>7.0652173913043473E-2</v>
      </c>
      <c r="K906">
        <f>I906/G906</f>
        <v>0.15217391304347827</v>
      </c>
      <c r="L906">
        <f t="shared" si="82"/>
        <v>5.434782608695652E-3</v>
      </c>
      <c r="M906">
        <v>0</v>
      </c>
      <c r="N906">
        <v>0</v>
      </c>
    </row>
    <row r="907" spans="1:14" x14ac:dyDescent="0.2">
      <c r="A907" s="8">
        <v>29</v>
      </c>
      <c r="B907" s="8">
        <v>9</v>
      </c>
      <c r="C907">
        <v>1.58</v>
      </c>
      <c r="D907" t="s">
        <v>317</v>
      </c>
      <c r="E907" s="6" t="s">
        <v>471</v>
      </c>
      <c r="F907" t="s">
        <v>470</v>
      </c>
      <c r="G907">
        <v>48</v>
      </c>
      <c r="H907" s="11" cm="1">
        <f t="array" ref="H907">_xlfn.IFNA(MATCH(1,0/COUNTIF($F907,"*"&amp;H$2&amp;TEXT(ROW($1:$207),"[&gt;1]0;")&amp;"*")),0)</f>
        <v>10</v>
      </c>
      <c r="I907" s="11" cm="1">
        <f t="array" ref="I907">_xlfn.IFNA(MATCH(1,0/COUNTIF($F907,"*"&amp;I$2&amp;TEXT(ROW($1:$207),"[&gt;1]0;")&amp;"*")),0)</f>
        <v>12</v>
      </c>
      <c r="J907" s="11" cm="1">
        <f t="array" ref="J907">_xlfn.IFNA(MATCH(1,0/COUNTIF($F907,"*"&amp;J$2&amp;TEXT(ROW($1:$207),"[&gt;1]0;")&amp;"*")),0)</f>
        <v>1</v>
      </c>
      <c r="K907">
        <f>I907/H907</f>
        <v>1.2</v>
      </c>
      <c r="L907">
        <f t="shared" si="82"/>
        <v>0.1</v>
      </c>
      <c r="M907">
        <v>0</v>
      </c>
      <c r="N907">
        <v>1</v>
      </c>
    </row>
    <row r="908" spans="1:14" x14ac:dyDescent="0.2">
      <c r="A908" s="8">
        <v>29</v>
      </c>
      <c r="B908" s="8">
        <v>10</v>
      </c>
      <c r="C908">
        <v>3.32</v>
      </c>
      <c r="D908" t="s">
        <v>80</v>
      </c>
      <c r="E908" s="6" t="s">
        <v>600</v>
      </c>
      <c r="F908" t="s">
        <v>599</v>
      </c>
      <c r="G908" s="11">
        <v>152</v>
      </c>
      <c r="H908" s="11" cm="1">
        <f t="array" ref="H908">_xlfn.IFNA(MATCH(1,0/COUNTIF($F908,"*"&amp;H$2&amp;TEXT(ROW($1:$207),"[&gt;1]0;")&amp;"*")),0)</f>
        <v>8</v>
      </c>
      <c r="I908" s="11" cm="1">
        <f t="array" ref="I908">_xlfn.IFNA(MATCH(1,0/COUNTIF($F908,"*"&amp;I$2&amp;TEXT(ROW($1:$207),"[&gt;1]0;")&amp;"*")),0)</f>
        <v>8</v>
      </c>
      <c r="J908">
        <f>H908/G908</f>
        <v>5.2631578947368418E-2</v>
      </c>
      <c r="K908">
        <f>I908/G908</f>
        <v>5.2631578947368418E-2</v>
      </c>
      <c r="L908">
        <f t="shared" si="82"/>
        <v>6.5789473684210523E-3</v>
      </c>
      <c r="M908">
        <v>0</v>
      </c>
      <c r="N908">
        <v>1</v>
      </c>
    </row>
    <row r="909" spans="1:14" x14ac:dyDescent="0.2">
      <c r="A909" s="8">
        <v>29</v>
      </c>
      <c r="B909" s="8">
        <v>11</v>
      </c>
      <c r="C909">
        <v>1.2</v>
      </c>
      <c r="D909" t="s">
        <v>55</v>
      </c>
      <c r="E909" s="6" t="s">
        <v>478</v>
      </c>
      <c r="F909" t="s">
        <v>267</v>
      </c>
      <c r="G909">
        <v>519</v>
      </c>
      <c r="H909" s="11" cm="1">
        <f t="array" ref="H909">_xlfn.IFNA(MATCH(1,0/COUNTIF($F909,"*"&amp;H$2&amp;TEXT(ROW($1:$207),"[&gt;1]0;")&amp;"*")),0)</f>
        <v>14</v>
      </c>
      <c r="I909" s="11" cm="1">
        <f t="array" ref="I909">_xlfn.IFNA(MATCH(1,0/COUNTIF($F909,"*"&amp;I$2&amp;TEXT(ROW($1:$207),"[&gt;1]0;")&amp;"*")),0)</f>
        <v>42</v>
      </c>
      <c r="J909" s="11" cm="1">
        <f t="array" ref="J909">_xlfn.IFNA(MATCH(1,0/COUNTIF($F909,"*"&amp;J$2&amp;TEXT(ROW($1:$207),"[&gt;1]0;")&amp;"*")),0)</f>
        <v>7</v>
      </c>
      <c r="K909">
        <f t="shared" ref="K909:K915" si="83">I909/H909</f>
        <v>3</v>
      </c>
      <c r="L909">
        <f t="shared" si="82"/>
        <v>0.5</v>
      </c>
      <c r="M909">
        <v>0</v>
      </c>
      <c r="N909">
        <v>0</v>
      </c>
    </row>
    <row r="910" spans="1:14" x14ac:dyDescent="0.2">
      <c r="A910" s="8">
        <v>29</v>
      </c>
      <c r="B910" s="8">
        <v>12</v>
      </c>
      <c r="C910">
        <v>0.68</v>
      </c>
      <c r="D910" t="s">
        <v>25</v>
      </c>
      <c r="E910" s="6" t="s">
        <v>536</v>
      </c>
      <c r="F910" t="s">
        <v>266</v>
      </c>
      <c r="G910">
        <v>226</v>
      </c>
      <c r="H910" s="11" cm="1">
        <f t="array" ref="H910">_xlfn.IFNA(MATCH(1,0/COUNTIF($F910,"*"&amp;H$2&amp;TEXT(ROW($1:$207),"[&gt;1]0;")&amp;"*")),0)</f>
        <v>16</v>
      </c>
      <c r="I910" s="11" cm="1">
        <f t="array" ref="I910">_xlfn.IFNA(MATCH(1,0/COUNTIF($F910,"*"&amp;I$2&amp;TEXT(ROW($1:$207),"[&gt;1]0;")&amp;"*")),0)</f>
        <v>34</v>
      </c>
      <c r="J910" s="11" cm="1">
        <f t="array" ref="J910">_xlfn.IFNA(MATCH(1,0/COUNTIF($F910,"*"&amp;J$2&amp;TEXT(ROW($1:$207),"[&gt;1]0;")&amp;"*")),0)</f>
        <v>0</v>
      </c>
      <c r="K910">
        <f t="shared" si="83"/>
        <v>2.125</v>
      </c>
      <c r="L910">
        <f t="shared" si="82"/>
        <v>0</v>
      </c>
      <c r="M910">
        <v>0</v>
      </c>
      <c r="N910">
        <v>0</v>
      </c>
    </row>
    <row r="911" spans="1:14" x14ac:dyDescent="0.2">
      <c r="A911" s="8">
        <v>29</v>
      </c>
      <c r="B911" s="8">
        <v>13</v>
      </c>
      <c r="C911">
        <v>1.05</v>
      </c>
      <c r="D911" t="s">
        <v>81</v>
      </c>
      <c r="E911" s="6" t="s">
        <v>467</v>
      </c>
      <c r="F911" t="s">
        <v>466</v>
      </c>
      <c r="G911">
        <v>166</v>
      </c>
      <c r="H911" s="11" cm="1">
        <f t="array" ref="H911">_xlfn.IFNA(MATCH(1,0/COUNTIF($F911,"*"&amp;H$2&amp;TEXT(ROW($1:$207),"[&gt;1]0;")&amp;"*")),0)</f>
        <v>9</v>
      </c>
      <c r="I911" s="11" cm="1">
        <f t="array" ref="I911">_xlfn.IFNA(MATCH(1,0/COUNTIF($F911,"*"&amp;I$2&amp;TEXT(ROW($1:$207),"[&gt;1]0;")&amp;"*")),0)</f>
        <v>10</v>
      </c>
      <c r="J911" s="11" cm="1">
        <f t="array" ref="J911">_xlfn.IFNA(MATCH(1,0/COUNTIF($F911,"*"&amp;J$2&amp;TEXT(ROW($1:$207),"[&gt;1]0;")&amp;"*")),0)</f>
        <v>3</v>
      </c>
      <c r="K911">
        <f t="shared" si="83"/>
        <v>1.1111111111111112</v>
      </c>
      <c r="L911">
        <f t="shared" si="82"/>
        <v>0.33333333333333331</v>
      </c>
      <c r="M911">
        <v>0</v>
      </c>
      <c r="N911">
        <v>1</v>
      </c>
    </row>
    <row r="912" spans="1:14" x14ac:dyDescent="0.2">
      <c r="A912" s="8">
        <v>29</v>
      </c>
      <c r="B912" s="8">
        <v>14</v>
      </c>
      <c r="C912">
        <v>2.0099999999999998</v>
      </c>
      <c r="D912" t="s">
        <v>31</v>
      </c>
      <c r="E912" s="6" t="s">
        <v>418</v>
      </c>
      <c r="F912" t="s">
        <v>269</v>
      </c>
      <c r="G912">
        <v>206</v>
      </c>
      <c r="H912" s="11" cm="1">
        <f t="array" ref="H912">_xlfn.IFNA(MATCH(1,0/COUNTIF($F912,"*"&amp;H$2&amp;TEXT(ROW($1:$207),"[&gt;1]0;")&amp;"*")),0)</f>
        <v>14</v>
      </c>
      <c r="I912" s="11" cm="1">
        <f t="array" ref="I912">_xlfn.IFNA(MATCH(1,0/COUNTIF($F912,"*"&amp;I$2&amp;TEXT(ROW($1:$207),"[&gt;1]0;")&amp;"*")),0)</f>
        <v>22</v>
      </c>
      <c r="J912" s="11" cm="1">
        <f t="array" ref="J912">_xlfn.IFNA(MATCH(1,0/COUNTIF($F912,"*"&amp;J$2&amp;TEXT(ROW($1:$207),"[&gt;1]0;")&amp;"*")),0)</f>
        <v>1</v>
      </c>
      <c r="K912">
        <f t="shared" si="83"/>
        <v>1.5714285714285714</v>
      </c>
      <c r="L912">
        <f t="shared" si="82"/>
        <v>7.1428571428571425E-2</v>
      </c>
      <c r="M912">
        <v>0</v>
      </c>
      <c r="N912">
        <v>1</v>
      </c>
    </row>
    <row r="913" spans="1:14" x14ac:dyDescent="0.2">
      <c r="A913" s="8">
        <v>29</v>
      </c>
      <c r="B913" s="8">
        <v>15</v>
      </c>
      <c r="C913">
        <v>3.81</v>
      </c>
      <c r="D913" t="s">
        <v>61</v>
      </c>
      <c r="E913" s="6" t="s">
        <v>488</v>
      </c>
      <c r="F913" t="s">
        <v>274</v>
      </c>
      <c r="G913">
        <v>593</v>
      </c>
      <c r="H913" s="11" cm="1">
        <f t="array" ref="H913">_xlfn.IFNA(MATCH(1,0/COUNTIF($F913,"*"&amp;H$2&amp;TEXT(ROW($1:$207),"[&gt;1]0;")&amp;"*")),0)</f>
        <v>16</v>
      </c>
      <c r="I913" s="11" cm="1">
        <f t="array" ref="I913">_xlfn.IFNA(MATCH(1,0/COUNTIF($F913,"*"&amp;I$2&amp;TEXT(ROW($1:$207),"[&gt;1]0;")&amp;"*")),0)</f>
        <v>48</v>
      </c>
      <c r="J913" s="11" cm="1">
        <f t="array" ref="J913">_xlfn.IFNA(MATCH(1,0/COUNTIF($F913,"*"&amp;J$2&amp;TEXT(ROW($1:$207),"[&gt;1]0;")&amp;"*")),0)</f>
        <v>8</v>
      </c>
      <c r="K913">
        <f t="shared" si="83"/>
        <v>3</v>
      </c>
      <c r="L913">
        <f t="shared" si="82"/>
        <v>0.5</v>
      </c>
      <c r="M913">
        <v>0</v>
      </c>
      <c r="N913">
        <v>0</v>
      </c>
    </row>
    <row r="914" spans="1:14" x14ac:dyDescent="0.2">
      <c r="A914" s="8">
        <v>29</v>
      </c>
      <c r="B914" s="8">
        <v>16</v>
      </c>
      <c r="C914">
        <v>0.65</v>
      </c>
      <c r="D914" t="s">
        <v>25</v>
      </c>
      <c r="E914" s="6" t="s">
        <v>536</v>
      </c>
      <c r="F914" t="s">
        <v>266</v>
      </c>
      <c r="G914">
        <v>226</v>
      </c>
      <c r="H914" s="11" cm="1">
        <f t="array" ref="H914">_xlfn.IFNA(MATCH(1,0/COUNTIF($F914,"*"&amp;H$2&amp;TEXT(ROW($1:$207),"[&gt;1]0;")&amp;"*")),0)</f>
        <v>16</v>
      </c>
      <c r="I914" s="11" cm="1">
        <f t="array" ref="I914">_xlfn.IFNA(MATCH(1,0/COUNTIF($F914,"*"&amp;I$2&amp;TEXT(ROW($1:$207),"[&gt;1]0;")&amp;"*")),0)</f>
        <v>34</v>
      </c>
      <c r="J914" s="11" cm="1">
        <f t="array" ref="J914">_xlfn.IFNA(MATCH(1,0/COUNTIF($F914,"*"&amp;J$2&amp;TEXT(ROW($1:$207),"[&gt;1]0;")&amp;"*")),0)</f>
        <v>0</v>
      </c>
      <c r="K914">
        <f t="shared" si="83"/>
        <v>2.125</v>
      </c>
      <c r="L914">
        <f t="shared" si="82"/>
        <v>0</v>
      </c>
      <c r="M914">
        <v>0</v>
      </c>
      <c r="N914">
        <v>0</v>
      </c>
    </row>
    <row r="915" spans="1:14" x14ac:dyDescent="0.2">
      <c r="A915" s="8">
        <v>29</v>
      </c>
      <c r="B915" s="8">
        <v>17</v>
      </c>
      <c r="C915">
        <v>4.3099999999999996</v>
      </c>
      <c r="D915" t="s">
        <v>65</v>
      </c>
      <c r="E915" s="6" t="s">
        <v>487</v>
      </c>
      <c r="F915" t="s">
        <v>278</v>
      </c>
      <c r="G915">
        <v>667</v>
      </c>
      <c r="H915" s="11" cm="1">
        <f t="array" ref="H915">_xlfn.IFNA(MATCH(1,0/COUNTIF($F915,"*"&amp;H$2&amp;TEXT(ROW($1:$207),"[&gt;1]0;")&amp;"*")),0)</f>
        <v>18</v>
      </c>
      <c r="I915" s="11" cm="1">
        <f t="array" ref="I915">_xlfn.IFNA(MATCH(1,0/COUNTIF($F915,"*"&amp;I$2&amp;TEXT(ROW($1:$207),"[&gt;1]0;")&amp;"*")),0)</f>
        <v>54</v>
      </c>
      <c r="J915" s="11" cm="1">
        <f t="array" ref="J915">_xlfn.IFNA(MATCH(1,0/COUNTIF($F915,"*"&amp;J$2&amp;TEXT(ROW($1:$207),"[&gt;1]0;")&amp;"*")),0)</f>
        <v>9</v>
      </c>
      <c r="K915">
        <f t="shared" si="83"/>
        <v>3</v>
      </c>
      <c r="L915">
        <f t="shared" si="82"/>
        <v>0.5</v>
      </c>
      <c r="M915">
        <v>0</v>
      </c>
      <c r="N915">
        <v>0</v>
      </c>
    </row>
    <row r="916" spans="1:14" x14ac:dyDescent="0.2">
      <c r="A916" s="8">
        <v>29</v>
      </c>
      <c r="B916" s="8">
        <v>18</v>
      </c>
      <c r="C916">
        <v>4.4400000000000004</v>
      </c>
      <c r="D916" t="s">
        <v>291</v>
      </c>
      <c r="E916" s="6" t="s">
        <v>552</v>
      </c>
      <c r="F916" t="s">
        <v>279</v>
      </c>
      <c r="G916" s="11">
        <v>579</v>
      </c>
      <c r="H916" s="11" cm="1">
        <f t="array" ref="H916">_xlfn.IFNA(MATCH(1,0/COUNTIF($F916,"*"&amp;H$2&amp;TEXT(ROW($1:$207),"[&gt;1]0;")&amp;"*")),0)</f>
        <v>16</v>
      </c>
      <c r="I916" s="11" cm="1">
        <f t="array" ref="I916">_xlfn.IFNA(MATCH(1,0/COUNTIF($F916,"*"&amp;I$2&amp;TEXT(ROW($1:$207),"[&gt;1]0;")&amp;"*")),0)</f>
        <v>50</v>
      </c>
      <c r="J916">
        <f>H916/G916</f>
        <v>2.7633851468048358E-2</v>
      </c>
      <c r="K916">
        <f>I916/G916</f>
        <v>8.6355785837651119E-2</v>
      </c>
      <c r="L916">
        <f t="shared" si="82"/>
        <v>1.7271157167530224E-3</v>
      </c>
      <c r="M916">
        <v>0</v>
      </c>
      <c r="N916">
        <v>0</v>
      </c>
    </row>
    <row r="917" spans="1:14" x14ac:dyDescent="0.2">
      <c r="A917" s="8">
        <v>29</v>
      </c>
      <c r="B917" s="8">
        <v>19</v>
      </c>
      <c r="C917">
        <v>0.76</v>
      </c>
      <c r="D917" t="s">
        <v>311</v>
      </c>
      <c r="E917" s="14"/>
      <c r="F917" t="s">
        <v>431</v>
      </c>
      <c r="G917">
        <v>363</v>
      </c>
      <c r="H917" s="11" cm="1">
        <f t="array" ref="H917">_xlfn.IFNA(MATCH(1,0/COUNTIF($F917,"*"&amp;H$2&amp;TEXT(ROW($1:$207),"[&gt;1]0;")&amp;"*")),0)</f>
        <v>19</v>
      </c>
      <c r="I917" s="11" cm="1">
        <f t="array" ref="I917">_xlfn.IFNA(MATCH(1,0/COUNTIF($F917,"*"&amp;I$2&amp;TEXT(ROW($1:$207),"[&gt;1]0;")&amp;"*")),0)</f>
        <v>34</v>
      </c>
      <c r="J917" s="11" cm="1">
        <f t="array" ref="J917">_xlfn.IFNA(MATCH(1,0/COUNTIF($F917,"*"&amp;J$2&amp;TEXT(ROW($1:$207),"[&gt;1]0;")&amp;"*")),0)</f>
        <v>1</v>
      </c>
      <c r="K917">
        <f>I917/H917</f>
        <v>1.7894736842105263</v>
      </c>
      <c r="L917">
        <f t="shared" si="82"/>
        <v>5.2631578947368418E-2</v>
      </c>
      <c r="M917">
        <v>1</v>
      </c>
      <c r="N917">
        <v>1</v>
      </c>
    </row>
    <row r="918" spans="1:14" x14ac:dyDescent="0.2">
      <c r="A918" s="8">
        <v>29</v>
      </c>
      <c r="B918" s="8">
        <v>20</v>
      </c>
      <c r="C918">
        <v>4.8099999999999996</v>
      </c>
      <c r="D918" t="s">
        <v>61</v>
      </c>
      <c r="E918" s="6" t="s">
        <v>488</v>
      </c>
      <c r="F918" t="s">
        <v>274</v>
      </c>
      <c r="G918">
        <v>593</v>
      </c>
      <c r="H918" s="11" cm="1">
        <f t="array" ref="H918">_xlfn.IFNA(MATCH(1,0/COUNTIF($F918,"*"&amp;H$2&amp;TEXT(ROW($1:$207),"[&gt;1]0;")&amp;"*")),0)</f>
        <v>16</v>
      </c>
      <c r="I918" s="11" cm="1">
        <f t="array" ref="I918">_xlfn.IFNA(MATCH(1,0/COUNTIF($F918,"*"&amp;I$2&amp;TEXT(ROW($1:$207),"[&gt;1]0;")&amp;"*")),0)</f>
        <v>48</v>
      </c>
      <c r="J918" s="11" cm="1">
        <f t="array" ref="J918">_xlfn.IFNA(MATCH(1,0/COUNTIF($F918,"*"&amp;J$2&amp;TEXT(ROW($1:$207),"[&gt;1]0;")&amp;"*")),0)</f>
        <v>8</v>
      </c>
      <c r="K918">
        <f>I918/H918</f>
        <v>3</v>
      </c>
      <c r="L918">
        <f t="shared" si="82"/>
        <v>0.5</v>
      </c>
      <c r="M918">
        <v>0</v>
      </c>
      <c r="N918">
        <v>0</v>
      </c>
    </row>
    <row r="919" spans="1:14" x14ac:dyDescent="0.2">
      <c r="A919" s="8">
        <v>29</v>
      </c>
      <c r="B919" s="8">
        <v>21</v>
      </c>
      <c r="C919">
        <v>6.05</v>
      </c>
      <c r="D919" t="s">
        <v>65</v>
      </c>
      <c r="E919" s="6" t="s">
        <v>487</v>
      </c>
      <c r="F919" t="s">
        <v>278</v>
      </c>
      <c r="G919">
        <v>667</v>
      </c>
      <c r="H919" s="11" cm="1">
        <f t="array" ref="H919">_xlfn.IFNA(MATCH(1,0/COUNTIF($F919,"*"&amp;H$2&amp;TEXT(ROW($1:$207),"[&gt;1]0;")&amp;"*")),0)</f>
        <v>18</v>
      </c>
      <c r="I919" s="11" cm="1">
        <f t="array" ref="I919">_xlfn.IFNA(MATCH(1,0/COUNTIF($F919,"*"&amp;I$2&amp;TEXT(ROW($1:$207),"[&gt;1]0;")&amp;"*")),0)</f>
        <v>54</v>
      </c>
      <c r="J919" s="11" cm="1">
        <f t="array" ref="J919">_xlfn.IFNA(MATCH(1,0/COUNTIF($F919,"*"&amp;J$2&amp;TEXT(ROW($1:$207),"[&gt;1]0;")&amp;"*")),0)</f>
        <v>9</v>
      </c>
      <c r="K919">
        <f>I919/H919</f>
        <v>3</v>
      </c>
      <c r="L919">
        <f t="shared" si="82"/>
        <v>0.5</v>
      </c>
      <c r="M919">
        <v>0</v>
      </c>
      <c r="N919">
        <v>0</v>
      </c>
    </row>
    <row r="920" spans="1:14" x14ac:dyDescent="0.2">
      <c r="A920" s="8">
        <v>29</v>
      </c>
      <c r="B920" s="8">
        <v>22</v>
      </c>
      <c r="C920">
        <v>0.67</v>
      </c>
      <c r="D920" t="s">
        <v>129</v>
      </c>
      <c r="E920" s="6" t="s">
        <v>535</v>
      </c>
      <c r="F920" t="s">
        <v>534</v>
      </c>
      <c r="G920">
        <v>255</v>
      </c>
      <c r="H920" s="11" cm="1">
        <f t="array" ref="H920">_xlfn.IFNA(MATCH(1,0/COUNTIF($F920,"*"&amp;H$2&amp;TEXT(ROW($1:$207),"[&gt;1]0;")&amp;"*")),0)</f>
        <v>16</v>
      </c>
      <c r="I920" s="11" cm="1">
        <f t="array" ref="I920">_xlfn.IFNA(MATCH(1,0/COUNTIF($F920,"*"&amp;I$2&amp;TEXT(ROW($1:$207),"[&gt;1]0;")&amp;"*")),0)</f>
        <v>33</v>
      </c>
      <c r="J920" s="11" cm="1">
        <f t="array" ref="J920">_xlfn.IFNA(MATCH(1,0/COUNTIF($F920,"*"&amp;J$2&amp;TEXT(ROW($1:$207),"[&gt;1]0;")&amp;"*")),0)</f>
        <v>1</v>
      </c>
      <c r="K920">
        <f>I920/H920</f>
        <v>2.0625</v>
      </c>
      <c r="L920">
        <f t="shared" si="82"/>
        <v>6.25E-2</v>
      </c>
      <c r="M920">
        <v>0</v>
      </c>
      <c r="N920">
        <v>0</v>
      </c>
    </row>
    <row r="921" spans="1:14" x14ac:dyDescent="0.2">
      <c r="A921" s="8">
        <v>29</v>
      </c>
      <c r="B921" s="8">
        <v>23</v>
      </c>
      <c r="C921">
        <v>7.37</v>
      </c>
      <c r="D921" t="s">
        <v>65</v>
      </c>
      <c r="E921" s="6" t="s">
        <v>487</v>
      </c>
      <c r="F921" t="s">
        <v>278</v>
      </c>
      <c r="G921">
        <v>667</v>
      </c>
      <c r="H921" s="11" cm="1">
        <f t="array" ref="H921">_xlfn.IFNA(MATCH(1,0/COUNTIF($F921,"*"&amp;H$2&amp;TEXT(ROW($1:$207),"[&gt;1]0;")&amp;"*")),0)</f>
        <v>18</v>
      </c>
      <c r="I921" s="11" cm="1">
        <f t="array" ref="I921">_xlfn.IFNA(MATCH(1,0/COUNTIF($F921,"*"&amp;I$2&amp;TEXT(ROW($1:$207),"[&gt;1]0;")&amp;"*")),0)</f>
        <v>54</v>
      </c>
      <c r="J921" s="11" cm="1">
        <f t="array" ref="J921">_xlfn.IFNA(MATCH(1,0/COUNTIF($F921,"*"&amp;J$2&amp;TEXT(ROW($1:$207),"[&gt;1]0;")&amp;"*")),0)</f>
        <v>9</v>
      </c>
      <c r="K921">
        <f>I921/H921</f>
        <v>3</v>
      </c>
      <c r="L921">
        <f t="shared" si="82"/>
        <v>0.5</v>
      </c>
      <c r="M921">
        <v>0</v>
      </c>
      <c r="N921">
        <v>0</v>
      </c>
    </row>
    <row r="922" spans="1:14" x14ac:dyDescent="0.2">
      <c r="A922" s="8">
        <v>29</v>
      </c>
      <c r="B922" s="8">
        <v>24</v>
      </c>
      <c r="C922">
        <v>4.8600000000000003</v>
      </c>
      <c r="D922" t="s">
        <v>101</v>
      </c>
      <c r="E922" s="6" t="s">
        <v>555</v>
      </c>
      <c r="F922" t="s">
        <v>554</v>
      </c>
      <c r="G922" s="11">
        <v>253</v>
      </c>
      <c r="H922" s="11" cm="1">
        <f t="array" ref="H922">_xlfn.IFNA(MATCH(1,0/COUNTIF($F922,"*"&amp;H$2&amp;TEXT(ROW($1:$207),"[&gt;1]0;")&amp;"*")),0)</f>
        <v>16</v>
      </c>
      <c r="I922" s="11" cm="1">
        <f t="array" ref="I922">_xlfn.IFNA(MATCH(1,0/COUNTIF($F922,"*"&amp;I$2&amp;TEXT(ROW($1:$207),"[&gt;1]0;")&amp;"*")),0)</f>
        <v>31</v>
      </c>
      <c r="J922">
        <f>H922/G922</f>
        <v>6.3241106719367585E-2</v>
      </c>
      <c r="K922">
        <f>I922/G922</f>
        <v>0.1225296442687747</v>
      </c>
      <c r="L922">
        <f t="shared" si="82"/>
        <v>3.952569169960474E-3</v>
      </c>
      <c r="M922">
        <v>0</v>
      </c>
      <c r="N922">
        <v>0</v>
      </c>
    </row>
    <row r="923" spans="1:14" x14ac:dyDescent="0.2">
      <c r="A923" s="8">
        <v>29</v>
      </c>
      <c r="B923" s="8">
        <v>25</v>
      </c>
      <c r="C923">
        <v>3.65</v>
      </c>
      <c r="D923" t="s">
        <v>65</v>
      </c>
      <c r="E923" s="6" t="s">
        <v>487</v>
      </c>
      <c r="F923" t="s">
        <v>278</v>
      </c>
      <c r="G923">
        <v>667</v>
      </c>
      <c r="H923" s="11" cm="1">
        <f t="array" ref="H923">_xlfn.IFNA(MATCH(1,0/COUNTIF($F923,"*"&amp;H$2&amp;TEXT(ROW($1:$207),"[&gt;1]0;")&amp;"*")),0)</f>
        <v>18</v>
      </c>
      <c r="I923" s="11" cm="1">
        <f t="array" ref="I923">_xlfn.IFNA(MATCH(1,0/COUNTIF($F923,"*"&amp;I$2&amp;TEXT(ROW($1:$207),"[&gt;1]0;")&amp;"*")),0)</f>
        <v>54</v>
      </c>
      <c r="J923" s="11" cm="1">
        <f t="array" ref="J923">_xlfn.IFNA(MATCH(1,0/COUNTIF($F923,"*"&amp;J$2&amp;TEXT(ROW($1:$207),"[&gt;1]0;")&amp;"*")),0)</f>
        <v>9</v>
      </c>
      <c r="K923">
        <f t="shared" ref="K923:K928" si="84">I923/H923</f>
        <v>3</v>
      </c>
      <c r="L923">
        <f t="shared" si="82"/>
        <v>0.5</v>
      </c>
      <c r="M923">
        <v>0</v>
      </c>
      <c r="N923">
        <v>0</v>
      </c>
    </row>
    <row r="924" spans="1:14" x14ac:dyDescent="0.2">
      <c r="A924" s="8">
        <v>29</v>
      </c>
      <c r="B924" s="8">
        <v>26</v>
      </c>
      <c r="C924">
        <v>9.86</v>
      </c>
      <c r="D924" t="s">
        <v>65</v>
      </c>
      <c r="E924" s="6" t="s">
        <v>487</v>
      </c>
      <c r="F924" t="s">
        <v>278</v>
      </c>
      <c r="G924">
        <v>667</v>
      </c>
      <c r="H924" s="11" cm="1">
        <f t="array" ref="H924">_xlfn.IFNA(MATCH(1,0/COUNTIF($F924,"*"&amp;H$2&amp;TEXT(ROW($1:$207),"[&gt;1]0;")&amp;"*")),0)</f>
        <v>18</v>
      </c>
      <c r="I924" s="11" cm="1">
        <f t="array" ref="I924">_xlfn.IFNA(MATCH(1,0/COUNTIF($F924,"*"&amp;I$2&amp;TEXT(ROW($1:$207),"[&gt;1]0;")&amp;"*")),0)</f>
        <v>54</v>
      </c>
      <c r="J924" s="11" cm="1">
        <f t="array" ref="J924">_xlfn.IFNA(MATCH(1,0/COUNTIF($F924,"*"&amp;J$2&amp;TEXT(ROW($1:$207),"[&gt;1]0;")&amp;"*")),0)</f>
        <v>9</v>
      </c>
      <c r="K924">
        <f t="shared" si="84"/>
        <v>3</v>
      </c>
      <c r="L924">
        <f t="shared" si="82"/>
        <v>0.5</v>
      </c>
      <c r="M924">
        <v>0</v>
      </c>
      <c r="N924">
        <v>0</v>
      </c>
    </row>
    <row r="925" spans="1:14" x14ac:dyDescent="0.2">
      <c r="A925" s="8">
        <v>29</v>
      </c>
      <c r="B925" s="8">
        <v>27</v>
      </c>
      <c r="C925">
        <v>2.25</v>
      </c>
      <c r="D925" t="s">
        <v>65</v>
      </c>
      <c r="E925" s="6" t="s">
        <v>487</v>
      </c>
      <c r="F925" t="s">
        <v>278</v>
      </c>
      <c r="G925">
        <v>667</v>
      </c>
      <c r="H925" s="11" cm="1">
        <f t="array" ref="H925">_xlfn.IFNA(MATCH(1,0/COUNTIF($F925,"*"&amp;H$2&amp;TEXT(ROW($1:$207),"[&gt;1]0;")&amp;"*")),0)</f>
        <v>18</v>
      </c>
      <c r="I925" s="11" cm="1">
        <f t="array" ref="I925">_xlfn.IFNA(MATCH(1,0/COUNTIF($F925,"*"&amp;I$2&amp;TEXT(ROW($1:$207),"[&gt;1]0;")&amp;"*")),0)</f>
        <v>54</v>
      </c>
      <c r="J925" s="11" cm="1">
        <f t="array" ref="J925">_xlfn.IFNA(MATCH(1,0/COUNTIF($F925,"*"&amp;J$2&amp;TEXT(ROW($1:$207),"[&gt;1]0;")&amp;"*")),0)</f>
        <v>9</v>
      </c>
      <c r="K925">
        <f t="shared" si="84"/>
        <v>3</v>
      </c>
      <c r="L925">
        <f t="shared" si="82"/>
        <v>0.5</v>
      </c>
      <c r="M925">
        <v>0</v>
      </c>
      <c r="N925">
        <v>0</v>
      </c>
    </row>
    <row r="926" spans="1:14" x14ac:dyDescent="0.2">
      <c r="A926" s="8">
        <v>29</v>
      </c>
      <c r="B926" s="8">
        <v>28</v>
      </c>
      <c r="C926">
        <v>11.13</v>
      </c>
      <c r="D926" t="s">
        <v>65</v>
      </c>
      <c r="E926" s="6" t="s">
        <v>487</v>
      </c>
      <c r="F926" t="s">
        <v>278</v>
      </c>
      <c r="G926">
        <v>667</v>
      </c>
      <c r="H926" s="11" cm="1">
        <f t="array" ref="H926">_xlfn.IFNA(MATCH(1,0/COUNTIF($F926,"*"&amp;H$2&amp;TEXT(ROW($1:$207),"[&gt;1]0;")&amp;"*")),0)</f>
        <v>18</v>
      </c>
      <c r="I926" s="11" cm="1">
        <f t="array" ref="I926">_xlfn.IFNA(MATCH(1,0/COUNTIF($F926,"*"&amp;I$2&amp;TEXT(ROW($1:$207),"[&gt;1]0;")&amp;"*")),0)</f>
        <v>54</v>
      </c>
      <c r="J926" s="11" cm="1">
        <f t="array" ref="J926">_xlfn.IFNA(MATCH(1,0/COUNTIF($F926,"*"&amp;J$2&amp;TEXT(ROW($1:$207),"[&gt;1]0;")&amp;"*")),0)</f>
        <v>9</v>
      </c>
      <c r="K926">
        <f t="shared" si="84"/>
        <v>3</v>
      </c>
      <c r="L926">
        <f t="shared" si="82"/>
        <v>0.5</v>
      </c>
      <c r="M926">
        <v>0</v>
      </c>
      <c r="N926">
        <v>0</v>
      </c>
    </row>
    <row r="927" spans="1:14" x14ac:dyDescent="0.2">
      <c r="A927" s="8">
        <v>29</v>
      </c>
      <c r="B927" s="8">
        <v>29</v>
      </c>
      <c r="C927">
        <v>10.29</v>
      </c>
      <c r="D927" t="s">
        <v>65</v>
      </c>
      <c r="E927" s="6" t="s">
        <v>487</v>
      </c>
      <c r="F927" t="s">
        <v>278</v>
      </c>
      <c r="G927">
        <v>667</v>
      </c>
      <c r="H927" s="11" cm="1">
        <f t="array" ref="H927">_xlfn.IFNA(MATCH(1,0/COUNTIF($F927,"*"&amp;H$2&amp;TEXT(ROW($1:$207),"[&gt;1]0;")&amp;"*")),0)</f>
        <v>18</v>
      </c>
      <c r="I927" s="11" cm="1">
        <f t="array" ref="I927">_xlfn.IFNA(MATCH(1,0/COUNTIF($F927,"*"&amp;I$2&amp;TEXT(ROW($1:$207),"[&gt;1]0;")&amp;"*")),0)</f>
        <v>54</v>
      </c>
      <c r="J927" s="11" cm="1">
        <f t="array" ref="J927">_xlfn.IFNA(MATCH(1,0/COUNTIF($F927,"*"&amp;J$2&amp;TEXT(ROW($1:$207),"[&gt;1]0;")&amp;"*")),0)</f>
        <v>9</v>
      </c>
      <c r="K927">
        <f t="shared" si="84"/>
        <v>3</v>
      </c>
      <c r="L927">
        <f t="shared" si="82"/>
        <v>0.5</v>
      </c>
      <c r="M927">
        <v>0</v>
      </c>
      <c r="N927">
        <v>0</v>
      </c>
    </row>
    <row r="928" spans="1:14" x14ac:dyDescent="0.2">
      <c r="A928" s="8">
        <v>29</v>
      </c>
      <c r="B928" s="8">
        <v>30</v>
      </c>
      <c r="C928">
        <v>2.34</v>
      </c>
      <c r="D928" t="s">
        <v>65</v>
      </c>
      <c r="E928" s="6" t="s">
        <v>487</v>
      </c>
      <c r="F928" t="s">
        <v>278</v>
      </c>
      <c r="G928">
        <v>667</v>
      </c>
      <c r="H928" s="11" cm="1">
        <f t="array" ref="H928">_xlfn.IFNA(MATCH(1,0/COUNTIF($F928,"*"&amp;H$2&amp;TEXT(ROW($1:$207),"[&gt;1]0;")&amp;"*")),0)</f>
        <v>18</v>
      </c>
      <c r="I928" s="11" cm="1">
        <f t="array" ref="I928">_xlfn.IFNA(MATCH(1,0/COUNTIF($F928,"*"&amp;I$2&amp;TEXT(ROW($1:$207),"[&gt;1]0;")&amp;"*")),0)</f>
        <v>54</v>
      </c>
      <c r="J928" s="11" cm="1">
        <f t="array" ref="J928">_xlfn.IFNA(MATCH(1,0/COUNTIF($F928,"*"&amp;J$2&amp;TEXT(ROW($1:$207),"[&gt;1]0;")&amp;"*")),0)</f>
        <v>9</v>
      </c>
      <c r="K928">
        <f t="shared" si="84"/>
        <v>3</v>
      </c>
      <c r="L928">
        <f t="shared" si="82"/>
        <v>0.5</v>
      </c>
      <c r="M928">
        <v>0</v>
      </c>
      <c r="N928">
        <v>0</v>
      </c>
    </row>
    <row r="930" spans="1:14" x14ac:dyDescent="0.2">
      <c r="A930" s="8">
        <v>30</v>
      </c>
      <c r="B930" s="9" t="s">
        <v>12</v>
      </c>
      <c r="C930" t="s">
        <v>13</v>
      </c>
      <c r="D930" t="s">
        <v>67</v>
      </c>
      <c r="E930" s="6" t="s">
        <v>376</v>
      </c>
      <c r="F930" t="s">
        <v>68</v>
      </c>
      <c r="G930" t="s">
        <v>69</v>
      </c>
      <c r="H930" t="s">
        <v>364</v>
      </c>
      <c r="I930" t="s">
        <v>365</v>
      </c>
      <c r="J930" t="s">
        <v>366</v>
      </c>
      <c r="K930" t="s">
        <v>71</v>
      </c>
      <c r="L930" t="s">
        <v>72</v>
      </c>
      <c r="M930" t="s">
        <v>360</v>
      </c>
      <c r="N930" t="s">
        <v>73</v>
      </c>
    </row>
    <row r="931" spans="1:14" x14ac:dyDescent="0.2">
      <c r="A931" s="8">
        <v>30</v>
      </c>
      <c r="B931" s="8">
        <v>1</v>
      </c>
      <c r="C931">
        <v>1.1000000000000001</v>
      </c>
      <c r="D931" t="s">
        <v>295</v>
      </c>
      <c r="E931" s="13" t="s">
        <v>384</v>
      </c>
      <c r="F931" s="10" t="s">
        <v>362</v>
      </c>
      <c r="G931">
        <v>112</v>
      </c>
      <c r="H931" s="11" cm="1">
        <f t="array" ref="H931">_xlfn.IFNA(MATCH(1,0/COUNTIF($F931,"*"&amp;H$2&amp;TEXT(ROW($1:$207),"[&gt;1]0;")&amp;"*")),0)</f>
        <v>6</v>
      </c>
      <c r="I931" s="11" cm="1">
        <f t="array" ref="I931">_xlfn.IFNA(MATCH(1,0/COUNTIF($F931,"*"&amp;I$2&amp;TEXT(ROW($1:$207),"[&gt;1]0;")&amp;"*")),0)</f>
        <v>8</v>
      </c>
      <c r="J931" s="11" cm="1">
        <f t="array" ref="J931">_xlfn.IFNA(MATCH(1,0/COUNTIF($F931,"*"&amp;J$2&amp;TEXT(ROW($1:$207),"[&gt;1]0;")&amp;"*")),0)</f>
        <v>2</v>
      </c>
      <c r="K931">
        <f>I931/H931</f>
        <v>1.3333333333333333</v>
      </c>
      <c r="L931">
        <f t="shared" ref="L931:L960" si="85">J931/H931</f>
        <v>0.33333333333333331</v>
      </c>
      <c r="M931">
        <v>1</v>
      </c>
      <c r="N931">
        <v>0</v>
      </c>
    </row>
    <row r="932" spans="1:14" x14ac:dyDescent="0.2">
      <c r="A932" s="8">
        <v>30</v>
      </c>
      <c r="B932" s="8">
        <v>2</v>
      </c>
      <c r="C932">
        <v>2.33</v>
      </c>
      <c r="D932" t="s">
        <v>308</v>
      </c>
      <c r="E932" s="6" t="s">
        <v>567</v>
      </c>
      <c r="F932" t="s">
        <v>369</v>
      </c>
      <c r="G932" s="11">
        <v>124</v>
      </c>
      <c r="H932" s="11" cm="1">
        <f t="array" ref="H932">_xlfn.IFNA(MATCH(1,0/COUNTIF($F932,"*"&amp;H$2&amp;TEXT(ROW($1:$207),"[&gt;1]0;")&amp;"*")),0)</f>
        <v>7</v>
      </c>
      <c r="I932" s="11" cm="1">
        <f t="array" ref="I932">_xlfn.IFNA(MATCH(1,0/COUNTIF($F932,"*"&amp;I$2&amp;TEXT(ROW($1:$207),"[&gt;1]0;")&amp;"*")),0)</f>
        <v>8</v>
      </c>
      <c r="J932">
        <f>H932/G932</f>
        <v>5.6451612903225805E-2</v>
      </c>
      <c r="K932">
        <f>I932/G932</f>
        <v>6.4516129032258063E-2</v>
      </c>
      <c r="L932">
        <f t="shared" si="85"/>
        <v>8.0645161290322578E-3</v>
      </c>
      <c r="M932">
        <v>0</v>
      </c>
      <c r="N932">
        <v>1</v>
      </c>
    </row>
    <row r="933" spans="1:14" x14ac:dyDescent="0.2">
      <c r="A933" s="8">
        <v>30</v>
      </c>
      <c r="B933" s="8">
        <v>3</v>
      </c>
      <c r="C933">
        <v>1.96</v>
      </c>
      <c r="D933" t="s">
        <v>288</v>
      </c>
      <c r="E933" s="6" t="s">
        <v>493</v>
      </c>
      <c r="F933" t="s">
        <v>492</v>
      </c>
      <c r="G933">
        <v>72</v>
      </c>
      <c r="H933" s="11" cm="1">
        <f t="array" ref="H933">_xlfn.IFNA(MATCH(1,0/COUNTIF($F933,"*"&amp;H$2&amp;TEXT(ROW($1:$207),"[&gt;1]0;")&amp;"*")),0)</f>
        <v>4</v>
      </c>
      <c r="I933" s="11" cm="1">
        <f t="array" ref="I933">_xlfn.IFNA(MATCH(1,0/COUNTIF($F933,"*"&amp;I$2&amp;TEXT(ROW($1:$207),"[&gt;1]0;")&amp;"*")),0)</f>
        <v>8</v>
      </c>
      <c r="J933" s="11" cm="1">
        <f t="array" ref="J933">_xlfn.IFNA(MATCH(1,0/COUNTIF($F933,"*"&amp;J$2&amp;TEXT(ROW($1:$207),"[&gt;1]0;")&amp;"*")),0)</f>
        <v>1</v>
      </c>
      <c r="K933">
        <f>I933/H933</f>
        <v>2</v>
      </c>
      <c r="L933">
        <f t="shared" si="85"/>
        <v>0.25</v>
      </c>
      <c r="M933">
        <v>1</v>
      </c>
      <c r="N933">
        <v>0</v>
      </c>
    </row>
    <row r="934" spans="1:14" x14ac:dyDescent="0.2">
      <c r="A934" s="8">
        <v>30</v>
      </c>
      <c r="B934" s="8">
        <v>4</v>
      </c>
      <c r="C934">
        <v>0.84</v>
      </c>
      <c r="D934" t="s">
        <v>14</v>
      </c>
      <c r="E934" s="6" t="s">
        <v>507</v>
      </c>
      <c r="F934" t="s">
        <v>260</v>
      </c>
      <c r="G934">
        <v>170</v>
      </c>
      <c r="H934" s="11" cm="1">
        <f t="array" ref="H934">_xlfn.IFNA(MATCH(1,0/COUNTIF($F934,"*"&amp;H$2&amp;TEXT(ROW($1:$207),"[&gt;1]0;")&amp;"*")),0)</f>
        <v>12</v>
      </c>
      <c r="I934" s="11" cm="1">
        <f t="array" ref="I934">_xlfn.IFNA(MATCH(1,0/COUNTIF($F934,"*"&amp;I$2&amp;TEXT(ROW($1:$207),"[&gt;1]0;")&amp;"*")),0)</f>
        <v>26</v>
      </c>
      <c r="J934" s="11" cm="1">
        <f t="array" ref="J934">_xlfn.IFNA(MATCH(1,0/COUNTIF($F934,"*"&amp;J$2&amp;TEXT(ROW($1:$207),"[&gt;1]0;")&amp;"*")),0)</f>
        <v>0</v>
      </c>
      <c r="K934">
        <f>I934/H934</f>
        <v>2.1666666666666665</v>
      </c>
      <c r="L934">
        <f t="shared" si="85"/>
        <v>0</v>
      </c>
      <c r="M934">
        <v>0</v>
      </c>
      <c r="N934">
        <v>0</v>
      </c>
    </row>
    <row r="935" spans="1:14" x14ac:dyDescent="0.2">
      <c r="A935" s="8">
        <v>30</v>
      </c>
      <c r="B935" s="8">
        <v>5</v>
      </c>
      <c r="C935">
        <v>1.68</v>
      </c>
      <c r="D935" t="s">
        <v>79</v>
      </c>
      <c r="E935" s="13" t="s">
        <v>386</v>
      </c>
      <c r="F935" s="10" t="s">
        <v>373</v>
      </c>
      <c r="G935">
        <v>144</v>
      </c>
      <c r="H935" s="11" cm="1">
        <f t="array" ref="H935">_xlfn.IFNA(MATCH(1,0/COUNTIF($F935,"*"&amp;H$2&amp;TEXT(ROW($1:$207),"[&gt;1]0;")&amp;"*")),0)</f>
        <v>6</v>
      </c>
      <c r="I935" s="11" cm="1">
        <f t="array" ref="I935">_xlfn.IFNA(MATCH(1,0/COUNTIF($F935,"*"&amp;I$2&amp;TEXT(ROW($1:$207),"[&gt;1]0;")&amp;"*")),0)</f>
        <v>8</v>
      </c>
      <c r="J935" s="11" cm="1">
        <f t="array" ref="J935">_xlfn.IFNA(MATCH(1,0/COUNTIF($F935,"*"&amp;J$2&amp;TEXT(ROW($1:$207),"[&gt;1]0;")&amp;"*")),0)</f>
        <v>4</v>
      </c>
      <c r="K935">
        <f>I935/H935</f>
        <v>1.3333333333333333</v>
      </c>
      <c r="L935">
        <f t="shared" si="85"/>
        <v>0.66666666666666663</v>
      </c>
      <c r="M935">
        <v>1</v>
      </c>
      <c r="N935">
        <v>0</v>
      </c>
    </row>
    <row r="936" spans="1:14" x14ac:dyDescent="0.2">
      <c r="A936" s="8">
        <v>30</v>
      </c>
      <c r="B936" s="8">
        <v>6</v>
      </c>
      <c r="C936">
        <v>3.3</v>
      </c>
      <c r="D936" t="s">
        <v>79</v>
      </c>
      <c r="E936" s="13" t="s">
        <v>386</v>
      </c>
      <c r="F936" s="10" t="s">
        <v>373</v>
      </c>
      <c r="G936">
        <v>144</v>
      </c>
      <c r="H936" s="11" cm="1">
        <f t="array" ref="H936">_xlfn.IFNA(MATCH(1,0/COUNTIF($F936,"*"&amp;H$2&amp;TEXT(ROW($1:$207),"[&gt;1]0;")&amp;"*")),0)</f>
        <v>6</v>
      </c>
      <c r="I936" s="11" cm="1">
        <f t="array" ref="I936">_xlfn.IFNA(MATCH(1,0/COUNTIF($F936,"*"&amp;I$2&amp;TEXT(ROW($1:$207),"[&gt;1]0;")&amp;"*")),0)</f>
        <v>8</v>
      </c>
      <c r="J936" s="11" cm="1">
        <f t="array" ref="J936">_xlfn.IFNA(MATCH(1,0/COUNTIF($F936,"*"&amp;J$2&amp;TEXT(ROW($1:$207),"[&gt;1]0;")&amp;"*")),0)</f>
        <v>4</v>
      </c>
      <c r="K936">
        <f>I936/H936</f>
        <v>1.3333333333333333</v>
      </c>
      <c r="L936">
        <f t="shared" si="85"/>
        <v>0.66666666666666663</v>
      </c>
      <c r="M936">
        <v>1</v>
      </c>
      <c r="N936">
        <v>0</v>
      </c>
    </row>
    <row r="937" spans="1:14" x14ac:dyDescent="0.2">
      <c r="A937" s="8">
        <v>30</v>
      </c>
      <c r="B937" s="8">
        <v>7</v>
      </c>
      <c r="C937">
        <v>1.35</v>
      </c>
      <c r="D937" t="s">
        <v>318</v>
      </c>
      <c r="E937" s="6" t="s">
        <v>587</v>
      </c>
      <c r="F937" t="s">
        <v>528</v>
      </c>
      <c r="G937" s="11">
        <v>240</v>
      </c>
      <c r="H937" s="11" cm="1">
        <f t="array" ref="H937">_xlfn.IFNA(MATCH(1,0/COUNTIF($F937,"*"&amp;H$2&amp;TEXT(ROW($1:$207),"[&gt;1]0;")&amp;"*")),0)</f>
        <v>17</v>
      </c>
      <c r="I937" s="11" cm="1">
        <f t="array" ref="I937">_xlfn.IFNA(MATCH(1,0/COUNTIF($F937,"*"&amp;I$2&amp;TEXT(ROW($1:$207),"[&gt;1]0;")&amp;"*")),0)</f>
        <v>36</v>
      </c>
      <c r="J937">
        <f>H937/G937</f>
        <v>7.0833333333333331E-2</v>
      </c>
      <c r="K937">
        <f>I937/G937</f>
        <v>0.15</v>
      </c>
      <c r="L937">
        <f t="shared" si="85"/>
        <v>4.1666666666666666E-3</v>
      </c>
      <c r="M937">
        <v>0</v>
      </c>
      <c r="N937">
        <v>0</v>
      </c>
    </row>
    <row r="938" spans="1:14" x14ac:dyDescent="0.2">
      <c r="A938" s="8">
        <v>30</v>
      </c>
      <c r="B938" s="8">
        <v>8</v>
      </c>
      <c r="C938">
        <v>3.52</v>
      </c>
      <c r="D938" t="s">
        <v>92</v>
      </c>
      <c r="E938" s="14"/>
      <c r="F938" t="s">
        <v>373</v>
      </c>
      <c r="G938">
        <v>144</v>
      </c>
      <c r="H938" s="11" cm="1">
        <f t="array" ref="H938">_xlfn.IFNA(MATCH(1,0/COUNTIF($F938,"*"&amp;H$2&amp;TEXT(ROW($1:$207),"[&gt;1]0;")&amp;"*")),0)</f>
        <v>6</v>
      </c>
      <c r="I938" s="11" cm="1">
        <f t="array" ref="I938">_xlfn.IFNA(MATCH(1,0/COUNTIF($F938,"*"&amp;I$2&amp;TEXT(ROW($1:$207),"[&gt;1]0;")&amp;"*")),0)</f>
        <v>8</v>
      </c>
      <c r="J938" s="11" cm="1">
        <f t="array" ref="J938">_xlfn.IFNA(MATCH(1,0/COUNTIF($F938,"*"&amp;J$2&amp;TEXT(ROW($1:$207),"[&gt;1]0;")&amp;"*")),0)</f>
        <v>4</v>
      </c>
      <c r="K938">
        <f>I938/H938</f>
        <v>1.3333333333333333</v>
      </c>
      <c r="L938">
        <f t="shared" si="85"/>
        <v>0.66666666666666663</v>
      </c>
      <c r="M938">
        <v>1</v>
      </c>
      <c r="N938">
        <v>0</v>
      </c>
    </row>
    <row r="939" spans="1:14" x14ac:dyDescent="0.2">
      <c r="A939" s="8">
        <v>30</v>
      </c>
      <c r="B939" s="8">
        <v>9</v>
      </c>
      <c r="C939">
        <v>0.86</v>
      </c>
      <c r="D939" t="s">
        <v>25</v>
      </c>
      <c r="E939" s="6" t="s">
        <v>536</v>
      </c>
      <c r="F939" t="s">
        <v>266</v>
      </c>
      <c r="G939">
        <v>226</v>
      </c>
      <c r="H939" s="11" cm="1">
        <f t="array" ref="H939">_xlfn.IFNA(MATCH(1,0/COUNTIF($F939,"*"&amp;H$2&amp;TEXT(ROW($1:$207),"[&gt;1]0;")&amp;"*")),0)</f>
        <v>16</v>
      </c>
      <c r="I939" s="11" cm="1">
        <f t="array" ref="I939">_xlfn.IFNA(MATCH(1,0/COUNTIF($F939,"*"&amp;I$2&amp;TEXT(ROW($1:$207),"[&gt;1]0;")&amp;"*")),0)</f>
        <v>34</v>
      </c>
      <c r="J939" s="11" cm="1">
        <f t="array" ref="J939">_xlfn.IFNA(MATCH(1,0/COUNTIF($F939,"*"&amp;J$2&amp;TEXT(ROW($1:$207),"[&gt;1]0;")&amp;"*")),0)</f>
        <v>0</v>
      </c>
      <c r="K939">
        <f>I939/H939</f>
        <v>2.125</v>
      </c>
      <c r="L939">
        <f t="shared" si="85"/>
        <v>0</v>
      </c>
      <c r="M939">
        <v>0</v>
      </c>
      <c r="N939">
        <v>0</v>
      </c>
    </row>
    <row r="940" spans="1:14" x14ac:dyDescent="0.2">
      <c r="A940" s="8">
        <v>30</v>
      </c>
      <c r="B940" s="8">
        <v>10</v>
      </c>
      <c r="C940">
        <v>0.86</v>
      </c>
      <c r="D940" t="s">
        <v>317</v>
      </c>
      <c r="E940" s="6" t="s">
        <v>471</v>
      </c>
      <c r="F940" t="s">
        <v>470</v>
      </c>
      <c r="G940">
        <v>48</v>
      </c>
      <c r="H940" s="11" cm="1">
        <f t="array" ref="H940">_xlfn.IFNA(MATCH(1,0/COUNTIF($F940,"*"&amp;H$2&amp;TEXT(ROW($1:$207),"[&gt;1]0;")&amp;"*")),0)</f>
        <v>10</v>
      </c>
      <c r="I940" s="11" cm="1">
        <f t="array" ref="I940">_xlfn.IFNA(MATCH(1,0/COUNTIF($F940,"*"&amp;I$2&amp;TEXT(ROW($1:$207),"[&gt;1]0;")&amp;"*")),0)</f>
        <v>12</v>
      </c>
      <c r="J940" s="11" cm="1">
        <f t="array" ref="J940">_xlfn.IFNA(MATCH(1,0/COUNTIF($F940,"*"&amp;J$2&amp;TEXT(ROW($1:$207),"[&gt;1]0;")&amp;"*")),0)</f>
        <v>1</v>
      </c>
      <c r="K940">
        <f>I940/H940</f>
        <v>1.2</v>
      </c>
      <c r="L940">
        <f t="shared" si="85"/>
        <v>0.1</v>
      </c>
      <c r="M940">
        <v>0</v>
      </c>
      <c r="N940">
        <v>1</v>
      </c>
    </row>
    <row r="941" spans="1:14" x14ac:dyDescent="0.2">
      <c r="A941" s="8">
        <v>30</v>
      </c>
      <c r="B941" s="8">
        <v>11</v>
      </c>
      <c r="C941">
        <v>0.9</v>
      </c>
      <c r="D941" t="s">
        <v>105</v>
      </c>
      <c r="E941" s="14"/>
      <c r="F941" t="s">
        <v>373</v>
      </c>
      <c r="G941">
        <v>144</v>
      </c>
      <c r="H941" s="11" cm="1">
        <f t="array" ref="H941">_xlfn.IFNA(MATCH(1,0/COUNTIF($F941,"*"&amp;H$2&amp;TEXT(ROW($1:$207),"[&gt;1]0;")&amp;"*")),0)</f>
        <v>6</v>
      </c>
      <c r="I941" s="11" cm="1">
        <f t="array" ref="I941">_xlfn.IFNA(MATCH(1,0/COUNTIF($F941,"*"&amp;I$2&amp;TEXT(ROW($1:$207),"[&gt;1]0;")&amp;"*")),0)</f>
        <v>8</v>
      </c>
      <c r="J941" s="11" cm="1">
        <f t="array" ref="J941">_xlfn.IFNA(MATCH(1,0/COUNTIF($F941,"*"&amp;J$2&amp;TEXT(ROW($1:$207),"[&gt;1]0;")&amp;"*")),0)</f>
        <v>4</v>
      </c>
      <c r="K941">
        <f>I941/H941</f>
        <v>1.3333333333333333</v>
      </c>
      <c r="L941">
        <f t="shared" si="85"/>
        <v>0.66666666666666663</v>
      </c>
      <c r="M941">
        <v>1</v>
      </c>
      <c r="N941">
        <v>0</v>
      </c>
    </row>
    <row r="942" spans="1:14" x14ac:dyDescent="0.2">
      <c r="A942" s="8">
        <v>30</v>
      </c>
      <c r="B942" s="8">
        <v>12</v>
      </c>
      <c r="C942">
        <v>4.7699999999999996</v>
      </c>
      <c r="D942" t="s">
        <v>80</v>
      </c>
      <c r="E942" s="6" t="s">
        <v>600</v>
      </c>
      <c r="F942" t="s">
        <v>599</v>
      </c>
      <c r="G942" s="11">
        <v>152</v>
      </c>
      <c r="H942" s="11" cm="1">
        <f t="array" ref="H942">_xlfn.IFNA(MATCH(1,0/COUNTIF($F942,"*"&amp;H$2&amp;TEXT(ROW($1:$207),"[&gt;1]0;")&amp;"*")),0)</f>
        <v>8</v>
      </c>
      <c r="I942" s="11" cm="1">
        <f t="array" ref="I942">_xlfn.IFNA(MATCH(1,0/COUNTIF($F942,"*"&amp;I$2&amp;TEXT(ROW($1:$207),"[&gt;1]0;")&amp;"*")),0)</f>
        <v>8</v>
      </c>
      <c r="J942">
        <f>H942/G942</f>
        <v>5.2631578947368418E-2</v>
      </c>
      <c r="K942">
        <f>I942/G942</f>
        <v>5.2631578947368418E-2</v>
      </c>
      <c r="L942">
        <f t="shared" si="85"/>
        <v>6.5789473684210523E-3</v>
      </c>
      <c r="M942">
        <v>0</v>
      </c>
      <c r="N942">
        <v>1</v>
      </c>
    </row>
    <row r="943" spans="1:14" x14ac:dyDescent="0.2">
      <c r="A943" s="8">
        <v>30</v>
      </c>
      <c r="B943" s="8">
        <v>13</v>
      </c>
      <c r="C943">
        <v>0.79</v>
      </c>
      <c r="D943" t="s">
        <v>25</v>
      </c>
      <c r="E943" s="6" t="s">
        <v>536</v>
      </c>
      <c r="F943" t="s">
        <v>266</v>
      </c>
      <c r="G943">
        <v>226</v>
      </c>
      <c r="H943" s="11" cm="1">
        <f t="array" ref="H943">_xlfn.IFNA(MATCH(1,0/COUNTIF($F943,"*"&amp;H$2&amp;TEXT(ROW($1:$207),"[&gt;1]0;")&amp;"*")),0)</f>
        <v>16</v>
      </c>
      <c r="I943" s="11" cm="1">
        <f t="array" ref="I943">_xlfn.IFNA(MATCH(1,0/COUNTIF($F943,"*"&amp;I$2&amp;TEXT(ROW($1:$207),"[&gt;1]0;")&amp;"*")),0)</f>
        <v>34</v>
      </c>
      <c r="J943" s="11" cm="1">
        <f t="array" ref="J943">_xlfn.IFNA(MATCH(1,0/COUNTIF($F943,"*"&amp;J$2&amp;TEXT(ROW($1:$207),"[&gt;1]0;")&amp;"*")),0)</f>
        <v>0</v>
      </c>
      <c r="K943">
        <f t="shared" ref="K943:K960" si="86">I943/H943</f>
        <v>2.125</v>
      </c>
      <c r="L943">
        <f t="shared" si="85"/>
        <v>0</v>
      </c>
      <c r="M943">
        <v>0</v>
      </c>
      <c r="N943">
        <v>0</v>
      </c>
    </row>
    <row r="944" spans="1:14" x14ac:dyDescent="0.2">
      <c r="A944" s="8">
        <v>30</v>
      </c>
      <c r="B944" s="8">
        <v>14</v>
      </c>
      <c r="C944">
        <v>1.57</v>
      </c>
      <c r="D944" t="s">
        <v>81</v>
      </c>
      <c r="E944" s="6" t="s">
        <v>467</v>
      </c>
      <c r="F944" t="s">
        <v>466</v>
      </c>
      <c r="G944">
        <v>166</v>
      </c>
      <c r="H944" s="11" cm="1">
        <f t="array" ref="H944">_xlfn.IFNA(MATCH(1,0/COUNTIF($F944,"*"&amp;H$2&amp;TEXT(ROW($1:$207),"[&gt;1]0;")&amp;"*")),0)</f>
        <v>9</v>
      </c>
      <c r="I944" s="11" cm="1">
        <f t="array" ref="I944">_xlfn.IFNA(MATCH(1,0/COUNTIF($F944,"*"&amp;I$2&amp;TEXT(ROW($1:$207),"[&gt;1]0;")&amp;"*")),0)</f>
        <v>10</v>
      </c>
      <c r="J944" s="11" cm="1">
        <f t="array" ref="J944">_xlfn.IFNA(MATCH(1,0/COUNTIF($F944,"*"&amp;J$2&amp;TEXT(ROW($1:$207),"[&gt;1]0;")&amp;"*")),0)</f>
        <v>3</v>
      </c>
      <c r="K944">
        <f t="shared" si="86"/>
        <v>1.1111111111111112</v>
      </c>
      <c r="L944">
        <f t="shared" si="85"/>
        <v>0.33333333333333331</v>
      </c>
      <c r="M944">
        <v>0</v>
      </c>
      <c r="N944">
        <v>1</v>
      </c>
    </row>
    <row r="945" spans="1:14" x14ac:dyDescent="0.2">
      <c r="A945" s="8">
        <v>30</v>
      </c>
      <c r="B945" s="8">
        <v>15</v>
      </c>
      <c r="C945">
        <v>2.35</v>
      </c>
      <c r="D945" t="s">
        <v>31</v>
      </c>
      <c r="E945" s="6" t="s">
        <v>418</v>
      </c>
      <c r="F945" t="s">
        <v>269</v>
      </c>
      <c r="G945">
        <v>206</v>
      </c>
      <c r="H945" s="11" cm="1">
        <f t="array" ref="H945">_xlfn.IFNA(MATCH(1,0/COUNTIF($F945,"*"&amp;H$2&amp;TEXT(ROW($1:$207),"[&gt;1]0;")&amp;"*")),0)</f>
        <v>14</v>
      </c>
      <c r="I945" s="11" cm="1">
        <f t="array" ref="I945">_xlfn.IFNA(MATCH(1,0/COUNTIF($F945,"*"&amp;I$2&amp;TEXT(ROW($1:$207),"[&gt;1]0;")&amp;"*")),0)</f>
        <v>22</v>
      </c>
      <c r="J945" s="11" cm="1">
        <f t="array" ref="J945">_xlfn.IFNA(MATCH(1,0/COUNTIF($F945,"*"&amp;J$2&amp;TEXT(ROW($1:$207),"[&gt;1]0;")&amp;"*")),0)</f>
        <v>1</v>
      </c>
      <c r="K945">
        <f t="shared" si="86"/>
        <v>1.5714285714285714</v>
      </c>
      <c r="L945">
        <f t="shared" si="85"/>
        <v>7.1428571428571425E-2</v>
      </c>
      <c r="M945">
        <v>0</v>
      </c>
      <c r="N945">
        <v>1</v>
      </c>
    </row>
    <row r="946" spans="1:14" x14ac:dyDescent="0.2">
      <c r="A946" s="8">
        <v>30</v>
      </c>
      <c r="B946" s="8">
        <v>16</v>
      </c>
      <c r="C946">
        <v>3.08</v>
      </c>
      <c r="D946" t="s">
        <v>61</v>
      </c>
      <c r="E946" s="6" t="s">
        <v>488</v>
      </c>
      <c r="F946" t="s">
        <v>274</v>
      </c>
      <c r="G946">
        <v>593</v>
      </c>
      <c r="H946" s="11" cm="1">
        <f t="array" ref="H946">_xlfn.IFNA(MATCH(1,0/COUNTIF($F946,"*"&amp;H$2&amp;TEXT(ROW($1:$207),"[&gt;1]0;")&amp;"*")),0)</f>
        <v>16</v>
      </c>
      <c r="I946" s="11" cm="1">
        <f t="array" ref="I946">_xlfn.IFNA(MATCH(1,0/COUNTIF($F946,"*"&amp;I$2&amp;TEXT(ROW($1:$207),"[&gt;1]0;")&amp;"*")),0)</f>
        <v>48</v>
      </c>
      <c r="J946" s="11" cm="1">
        <f t="array" ref="J946">_xlfn.IFNA(MATCH(1,0/COUNTIF($F946,"*"&amp;J$2&amp;TEXT(ROW($1:$207),"[&gt;1]0;")&amp;"*")),0)</f>
        <v>8</v>
      </c>
      <c r="K946">
        <f t="shared" si="86"/>
        <v>3</v>
      </c>
      <c r="L946">
        <f t="shared" si="85"/>
        <v>0.5</v>
      </c>
      <c r="M946">
        <v>0</v>
      </c>
      <c r="N946">
        <v>0</v>
      </c>
    </row>
    <row r="947" spans="1:14" x14ac:dyDescent="0.2">
      <c r="A947" s="8">
        <v>30</v>
      </c>
      <c r="B947" s="8">
        <v>17</v>
      </c>
      <c r="C947">
        <v>0.72</v>
      </c>
      <c r="D947" t="s">
        <v>25</v>
      </c>
      <c r="E947" s="6" t="s">
        <v>536</v>
      </c>
      <c r="F947" t="s">
        <v>266</v>
      </c>
      <c r="G947">
        <v>226</v>
      </c>
      <c r="H947" s="11" cm="1">
        <f t="array" ref="H947">_xlfn.IFNA(MATCH(1,0/COUNTIF($F947,"*"&amp;H$2&amp;TEXT(ROW($1:$207),"[&gt;1]0;")&amp;"*")),0)</f>
        <v>16</v>
      </c>
      <c r="I947" s="11" cm="1">
        <f t="array" ref="I947">_xlfn.IFNA(MATCH(1,0/COUNTIF($F947,"*"&amp;I$2&amp;TEXT(ROW($1:$207),"[&gt;1]0;")&amp;"*")),0)</f>
        <v>34</v>
      </c>
      <c r="J947" s="11" cm="1">
        <f t="array" ref="J947">_xlfn.IFNA(MATCH(1,0/COUNTIF($F947,"*"&amp;J$2&amp;TEXT(ROW($1:$207),"[&gt;1]0;")&amp;"*")),0)</f>
        <v>0</v>
      </c>
      <c r="K947">
        <f t="shared" si="86"/>
        <v>2.125</v>
      </c>
      <c r="L947">
        <f t="shared" si="85"/>
        <v>0</v>
      </c>
      <c r="M947">
        <v>0</v>
      </c>
      <c r="N947">
        <v>0</v>
      </c>
    </row>
    <row r="948" spans="1:14" x14ac:dyDescent="0.2">
      <c r="A948" s="8">
        <v>30</v>
      </c>
      <c r="B948" s="8">
        <v>18</v>
      </c>
      <c r="C948">
        <v>3.78</v>
      </c>
      <c r="D948" t="s">
        <v>65</v>
      </c>
      <c r="E948" s="6" t="s">
        <v>487</v>
      </c>
      <c r="F948" t="s">
        <v>278</v>
      </c>
      <c r="G948">
        <v>667</v>
      </c>
      <c r="H948" s="11" cm="1">
        <f t="array" ref="H948">_xlfn.IFNA(MATCH(1,0/COUNTIF($F948,"*"&amp;H$2&amp;TEXT(ROW($1:$207),"[&gt;1]0;")&amp;"*")),0)</f>
        <v>18</v>
      </c>
      <c r="I948" s="11" cm="1">
        <f t="array" ref="I948">_xlfn.IFNA(MATCH(1,0/COUNTIF($F948,"*"&amp;I$2&amp;TEXT(ROW($1:$207),"[&gt;1]0;")&amp;"*")),0)</f>
        <v>54</v>
      </c>
      <c r="J948" s="11" cm="1">
        <f t="array" ref="J948">_xlfn.IFNA(MATCH(1,0/COUNTIF($F948,"*"&amp;J$2&amp;TEXT(ROW($1:$207),"[&gt;1]0;")&amp;"*")),0)</f>
        <v>9</v>
      </c>
      <c r="K948">
        <f t="shared" si="86"/>
        <v>3</v>
      </c>
      <c r="L948">
        <f t="shared" si="85"/>
        <v>0.5</v>
      </c>
      <c r="M948">
        <v>0</v>
      </c>
      <c r="N948">
        <v>0</v>
      </c>
    </row>
    <row r="949" spans="1:14" x14ac:dyDescent="0.2">
      <c r="A949" s="8">
        <v>30</v>
      </c>
      <c r="B949" s="8">
        <v>19</v>
      </c>
      <c r="C949">
        <v>3.99</v>
      </c>
      <c r="D949" t="s">
        <v>65</v>
      </c>
      <c r="E949" s="6" t="s">
        <v>487</v>
      </c>
      <c r="F949" t="s">
        <v>278</v>
      </c>
      <c r="G949">
        <v>667</v>
      </c>
      <c r="H949" s="11" cm="1">
        <f t="array" ref="H949">_xlfn.IFNA(MATCH(1,0/COUNTIF($F949,"*"&amp;H$2&amp;TEXT(ROW($1:$207),"[&gt;1]0;")&amp;"*")),0)</f>
        <v>18</v>
      </c>
      <c r="I949" s="11" cm="1">
        <f t="array" ref="I949">_xlfn.IFNA(MATCH(1,0/COUNTIF($F949,"*"&amp;I$2&amp;TEXT(ROW($1:$207),"[&gt;1]0;")&amp;"*")),0)</f>
        <v>54</v>
      </c>
      <c r="J949" s="11" cm="1">
        <f t="array" ref="J949">_xlfn.IFNA(MATCH(1,0/COUNTIF($F949,"*"&amp;J$2&amp;TEXT(ROW($1:$207),"[&gt;1]0;")&amp;"*")),0)</f>
        <v>9</v>
      </c>
      <c r="K949">
        <f t="shared" si="86"/>
        <v>3</v>
      </c>
      <c r="L949">
        <f t="shared" si="85"/>
        <v>0.5</v>
      </c>
      <c r="M949">
        <v>0</v>
      </c>
      <c r="N949">
        <v>0</v>
      </c>
    </row>
    <row r="950" spans="1:14" x14ac:dyDescent="0.2">
      <c r="A950" s="8">
        <v>30</v>
      </c>
      <c r="B950" s="8">
        <v>20</v>
      </c>
      <c r="C950">
        <v>0.75</v>
      </c>
      <c r="D950" t="s">
        <v>311</v>
      </c>
      <c r="E950" s="14"/>
      <c r="F950" t="s">
        <v>431</v>
      </c>
      <c r="G950">
        <v>363</v>
      </c>
      <c r="H950" s="11" cm="1">
        <f t="array" ref="H950">_xlfn.IFNA(MATCH(1,0/COUNTIF($F950,"*"&amp;H$2&amp;TEXT(ROW($1:$207),"[&gt;1]0;")&amp;"*")),0)</f>
        <v>19</v>
      </c>
      <c r="I950" s="11" cm="1">
        <f t="array" ref="I950">_xlfn.IFNA(MATCH(1,0/COUNTIF($F950,"*"&amp;I$2&amp;TEXT(ROW($1:$207),"[&gt;1]0;")&amp;"*")),0)</f>
        <v>34</v>
      </c>
      <c r="J950" s="11" cm="1">
        <f t="array" ref="J950">_xlfn.IFNA(MATCH(1,0/COUNTIF($F950,"*"&amp;J$2&amp;TEXT(ROW($1:$207),"[&gt;1]0;")&amp;"*")),0)</f>
        <v>1</v>
      </c>
      <c r="K950">
        <f t="shared" si="86"/>
        <v>1.7894736842105263</v>
      </c>
      <c r="L950">
        <f t="shared" si="85"/>
        <v>5.2631578947368418E-2</v>
      </c>
      <c r="M950">
        <v>1</v>
      </c>
      <c r="N950">
        <v>1</v>
      </c>
    </row>
    <row r="951" spans="1:14" x14ac:dyDescent="0.2">
      <c r="A951" s="8">
        <v>30</v>
      </c>
      <c r="B951" s="8">
        <v>21</v>
      </c>
      <c r="C951">
        <v>4.3600000000000003</v>
      </c>
      <c r="D951" t="s">
        <v>61</v>
      </c>
      <c r="E951" s="6" t="s">
        <v>488</v>
      </c>
      <c r="F951" t="s">
        <v>274</v>
      </c>
      <c r="G951">
        <v>593</v>
      </c>
      <c r="H951" s="11" cm="1">
        <f t="array" ref="H951">_xlfn.IFNA(MATCH(1,0/COUNTIF($F951,"*"&amp;H$2&amp;TEXT(ROW($1:$207),"[&gt;1]0;")&amp;"*")),0)</f>
        <v>16</v>
      </c>
      <c r="I951" s="11" cm="1">
        <f t="array" ref="I951">_xlfn.IFNA(MATCH(1,0/COUNTIF($F951,"*"&amp;I$2&amp;TEXT(ROW($1:$207),"[&gt;1]0;")&amp;"*")),0)</f>
        <v>48</v>
      </c>
      <c r="J951" s="11" cm="1">
        <f t="array" ref="J951">_xlfn.IFNA(MATCH(1,0/COUNTIF($F951,"*"&amp;J$2&amp;TEXT(ROW($1:$207),"[&gt;1]0;")&amp;"*")),0)</f>
        <v>8</v>
      </c>
      <c r="K951">
        <f t="shared" si="86"/>
        <v>3</v>
      </c>
      <c r="L951">
        <f t="shared" si="85"/>
        <v>0.5</v>
      </c>
      <c r="M951">
        <v>0</v>
      </c>
      <c r="N951">
        <v>0</v>
      </c>
    </row>
    <row r="952" spans="1:14" x14ac:dyDescent="0.2">
      <c r="A952" s="8">
        <v>30</v>
      </c>
      <c r="B952" s="8">
        <v>22</v>
      </c>
      <c r="C952">
        <v>5.42</v>
      </c>
      <c r="D952" t="s">
        <v>65</v>
      </c>
      <c r="E952" s="6" t="s">
        <v>487</v>
      </c>
      <c r="F952" t="s">
        <v>278</v>
      </c>
      <c r="G952">
        <v>667</v>
      </c>
      <c r="H952" s="11" cm="1">
        <f t="array" ref="H952">_xlfn.IFNA(MATCH(1,0/COUNTIF($F952,"*"&amp;H$2&amp;TEXT(ROW($1:$207),"[&gt;1]0;")&amp;"*")),0)</f>
        <v>18</v>
      </c>
      <c r="I952" s="11" cm="1">
        <f t="array" ref="I952">_xlfn.IFNA(MATCH(1,0/COUNTIF($F952,"*"&amp;I$2&amp;TEXT(ROW($1:$207),"[&gt;1]0;")&amp;"*")),0)</f>
        <v>54</v>
      </c>
      <c r="J952" s="11" cm="1">
        <f t="array" ref="J952">_xlfn.IFNA(MATCH(1,0/COUNTIF($F952,"*"&amp;J$2&amp;TEXT(ROW($1:$207),"[&gt;1]0;")&amp;"*")),0)</f>
        <v>9</v>
      </c>
      <c r="K952">
        <f t="shared" si="86"/>
        <v>3</v>
      </c>
      <c r="L952">
        <f t="shared" si="85"/>
        <v>0.5</v>
      </c>
      <c r="M952">
        <v>0</v>
      </c>
      <c r="N952">
        <v>0</v>
      </c>
    </row>
    <row r="953" spans="1:14" x14ac:dyDescent="0.2">
      <c r="A953" s="8">
        <v>30</v>
      </c>
      <c r="B953" s="8">
        <v>23</v>
      </c>
      <c r="C953">
        <v>6.83</v>
      </c>
      <c r="D953" t="s">
        <v>65</v>
      </c>
      <c r="E953" s="6" t="s">
        <v>487</v>
      </c>
      <c r="F953" t="s">
        <v>278</v>
      </c>
      <c r="G953">
        <v>667</v>
      </c>
      <c r="H953" s="11" cm="1">
        <f t="array" ref="H953">_xlfn.IFNA(MATCH(1,0/COUNTIF($F953,"*"&amp;H$2&amp;TEXT(ROW($1:$207),"[&gt;1]0;")&amp;"*")),0)</f>
        <v>18</v>
      </c>
      <c r="I953" s="11" cm="1">
        <f t="array" ref="I953">_xlfn.IFNA(MATCH(1,0/COUNTIF($F953,"*"&amp;I$2&amp;TEXT(ROW($1:$207),"[&gt;1]0;")&amp;"*")),0)</f>
        <v>54</v>
      </c>
      <c r="J953" s="11" cm="1">
        <f t="array" ref="J953">_xlfn.IFNA(MATCH(1,0/COUNTIF($F953,"*"&amp;J$2&amp;TEXT(ROW($1:$207),"[&gt;1]0;")&amp;"*")),0)</f>
        <v>9</v>
      </c>
      <c r="K953">
        <f t="shared" si="86"/>
        <v>3</v>
      </c>
      <c r="L953">
        <f t="shared" si="85"/>
        <v>0.5</v>
      </c>
      <c r="M953">
        <v>0</v>
      </c>
      <c r="N953">
        <v>0</v>
      </c>
    </row>
    <row r="954" spans="1:14" x14ac:dyDescent="0.2">
      <c r="A954" s="8">
        <v>30</v>
      </c>
      <c r="B954" s="8">
        <v>24</v>
      </c>
      <c r="C954">
        <v>2.0299999999999998</v>
      </c>
      <c r="D954" t="s">
        <v>66</v>
      </c>
      <c r="E954" s="6" t="s">
        <v>459</v>
      </c>
      <c r="F954" t="s">
        <v>460</v>
      </c>
      <c r="G954">
        <v>281</v>
      </c>
      <c r="H954" s="11" cm="1">
        <f t="array" ref="H954">_xlfn.IFNA(MATCH(1,0/COUNTIF($F954,"*"&amp;H$2&amp;TEXT(ROW($1:$207),"[&gt;1]0;")&amp;"*")),0)</f>
        <v>18</v>
      </c>
      <c r="I954" s="11" cm="1">
        <f t="array" ref="I954">_xlfn.IFNA(MATCH(1,0/COUNTIF($F954,"*"&amp;I$2&amp;TEXT(ROW($1:$207),"[&gt;1]0;")&amp;"*")),0)</f>
        <v>35</v>
      </c>
      <c r="J954" s="11" cm="1">
        <f t="array" ref="J954">_xlfn.IFNA(MATCH(1,0/COUNTIF($F954,"*"&amp;J$2&amp;TEXT(ROW($1:$207),"[&gt;1]0;")&amp;"*")),0)</f>
        <v>1</v>
      </c>
      <c r="K954">
        <f t="shared" si="86"/>
        <v>1.9444444444444444</v>
      </c>
      <c r="L954">
        <f t="shared" si="85"/>
        <v>5.5555555555555552E-2</v>
      </c>
      <c r="M954">
        <v>0</v>
      </c>
      <c r="N954">
        <v>0</v>
      </c>
    </row>
    <row r="955" spans="1:14" x14ac:dyDescent="0.2">
      <c r="A955" s="8">
        <v>30</v>
      </c>
      <c r="B955" s="8">
        <v>25</v>
      </c>
      <c r="C955">
        <v>5.36</v>
      </c>
      <c r="D955" t="s">
        <v>65</v>
      </c>
      <c r="E955" s="6" t="s">
        <v>487</v>
      </c>
      <c r="F955" t="s">
        <v>278</v>
      </c>
      <c r="G955">
        <v>667</v>
      </c>
      <c r="H955" s="11" cm="1">
        <f t="array" ref="H955">_xlfn.IFNA(MATCH(1,0/COUNTIF($F955,"*"&amp;H$2&amp;TEXT(ROW($1:$207),"[&gt;1]0;")&amp;"*")),0)</f>
        <v>18</v>
      </c>
      <c r="I955" s="11" cm="1">
        <f t="array" ref="I955">_xlfn.IFNA(MATCH(1,0/COUNTIF($F955,"*"&amp;I$2&amp;TEXT(ROW($1:$207),"[&gt;1]0;")&amp;"*")),0)</f>
        <v>54</v>
      </c>
      <c r="J955" s="11" cm="1">
        <f t="array" ref="J955">_xlfn.IFNA(MATCH(1,0/COUNTIF($F955,"*"&amp;J$2&amp;TEXT(ROW($1:$207),"[&gt;1]0;")&amp;"*")),0)</f>
        <v>9</v>
      </c>
      <c r="K955">
        <f t="shared" si="86"/>
        <v>3</v>
      </c>
      <c r="L955">
        <f t="shared" si="85"/>
        <v>0.5</v>
      </c>
      <c r="M955">
        <v>0</v>
      </c>
      <c r="N955">
        <v>0</v>
      </c>
    </row>
    <row r="956" spans="1:14" x14ac:dyDescent="0.2">
      <c r="A956" s="8">
        <v>30</v>
      </c>
      <c r="B956" s="8">
        <v>26</v>
      </c>
      <c r="C956">
        <v>9.0500000000000007</v>
      </c>
      <c r="D956" t="s">
        <v>65</v>
      </c>
      <c r="E956" s="6" t="s">
        <v>487</v>
      </c>
      <c r="F956" t="s">
        <v>278</v>
      </c>
      <c r="G956">
        <v>667</v>
      </c>
      <c r="H956" s="11" cm="1">
        <f t="array" ref="H956">_xlfn.IFNA(MATCH(1,0/COUNTIF($F956,"*"&amp;H$2&amp;TEXT(ROW($1:$207),"[&gt;1]0;")&amp;"*")),0)</f>
        <v>18</v>
      </c>
      <c r="I956" s="11" cm="1">
        <f t="array" ref="I956">_xlfn.IFNA(MATCH(1,0/COUNTIF($F956,"*"&amp;I$2&amp;TEXT(ROW($1:$207),"[&gt;1]0;")&amp;"*")),0)</f>
        <v>54</v>
      </c>
      <c r="J956" s="11" cm="1">
        <f t="array" ref="J956">_xlfn.IFNA(MATCH(1,0/COUNTIF($F956,"*"&amp;J$2&amp;TEXT(ROW($1:$207),"[&gt;1]0;")&amp;"*")),0)</f>
        <v>9</v>
      </c>
      <c r="K956">
        <f t="shared" si="86"/>
        <v>3</v>
      </c>
      <c r="L956">
        <f t="shared" si="85"/>
        <v>0.5</v>
      </c>
      <c r="M956">
        <v>0</v>
      </c>
      <c r="N956">
        <v>0</v>
      </c>
    </row>
    <row r="957" spans="1:14" x14ac:dyDescent="0.2">
      <c r="A957" s="8">
        <v>30</v>
      </c>
      <c r="B957" s="8">
        <v>27</v>
      </c>
      <c r="C957">
        <v>1.73</v>
      </c>
      <c r="D957" t="s">
        <v>65</v>
      </c>
      <c r="E957" s="6" t="s">
        <v>487</v>
      </c>
      <c r="F957" t="s">
        <v>278</v>
      </c>
      <c r="G957">
        <v>667</v>
      </c>
      <c r="H957" s="11" cm="1">
        <f t="array" ref="H957">_xlfn.IFNA(MATCH(1,0/COUNTIF($F957,"*"&amp;H$2&amp;TEXT(ROW($1:$207),"[&gt;1]0;")&amp;"*")),0)</f>
        <v>18</v>
      </c>
      <c r="I957" s="11" cm="1">
        <f t="array" ref="I957">_xlfn.IFNA(MATCH(1,0/COUNTIF($F957,"*"&amp;I$2&amp;TEXT(ROW($1:$207),"[&gt;1]0;")&amp;"*")),0)</f>
        <v>54</v>
      </c>
      <c r="J957" s="11" cm="1">
        <f t="array" ref="J957">_xlfn.IFNA(MATCH(1,0/COUNTIF($F957,"*"&amp;J$2&amp;TEXT(ROW($1:$207),"[&gt;1]0;")&amp;"*")),0)</f>
        <v>9</v>
      </c>
      <c r="K957">
        <f t="shared" si="86"/>
        <v>3</v>
      </c>
      <c r="L957">
        <f t="shared" si="85"/>
        <v>0.5</v>
      </c>
      <c r="M957">
        <v>0</v>
      </c>
      <c r="N957">
        <v>0</v>
      </c>
    </row>
    <row r="958" spans="1:14" x14ac:dyDescent="0.2">
      <c r="A958" s="8">
        <v>30</v>
      </c>
      <c r="B958" s="8">
        <v>28</v>
      </c>
      <c r="C958">
        <v>10.43</v>
      </c>
      <c r="D958" t="s">
        <v>65</v>
      </c>
      <c r="E958" s="6" t="s">
        <v>487</v>
      </c>
      <c r="F958" t="s">
        <v>278</v>
      </c>
      <c r="G958">
        <v>667</v>
      </c>
      <c r="H958" s="11" cm="1">
        <f t="array" ref="H958">_xlfn.IFNA(MATCH(1,0/COUNTIF($F958,"*"&amp;H$2&amp;TEXT(ROW($1:$207),"[&gt;1]0;")&amp;"*")),0)</f>
        <v>18</v>
      </c>
      <c r="I958" s="11" cm="1">
        <f t="array" ref="I958">_xlfn.IFNA(MATCH(1,0/COUNTIF($F958,"*"&amp;I$2&amp;TEXT(ROW($1:$207),"[&gt;1]0;")&amp;"*")),0)</f>
        <v>54</v>
      </c>
      <c r="J958" s="11" cm="1">
        <f t="array" ref="J958">_xlfn.IFNA(MATCH(1,0/COUNTIF($F958,"*"&amp;J$2&amp;TEXT(ROW($1:$207),"[&gt;1]0;")&amp;"*")),0)</f>
        <v>9</v>
      </c>
      <c r="K958">
        <f t="shared" si="86"/>
        <v>3</v>
      </c>
      <c r="L958">
        <f t="shared" si="85"/>
        <v>0.5</v>
      </c>
      <c r="M958">
        <v>0</v>
      </c>
      <c r="N958">
        <v>0</v>
      </c>
    </row>
    <row r="959" spans="1:14" x14ac:dyDescent="0.2">
      <c r="A959" s="8">
        <v>30</v>
      </c>
      <c r="B959" s="8">
        <v>29</v>
      </c>
      <c r="C959">
        <v>9.77</v>
      </c>
      <c r="D959" t="s">
        <v>65</v>
      </c>
      <c r="E959" s="6" t="s">
        <v>487</v>
      </c>
      <c r="F959" t="s">
        <v>278</v>
      </c>
      <c r="G959">
        <v>667</v>
      </c>
      <c r="H959" s="11" cm="1">
        <f t="array" ref="H959">_xlfn.IFNA(MATCH(1,0/COUNTIF($F959,"*"&amp;H$2&amp;TEXT(ROW($1:$207),"[&gt;1]0;")&amp;"*")),0)</f>
        <v>18</v>
      </c>
      <c r="I959" s="11" cm="1">
        <f t="array" ref="I959">_xlfn.IFNA(MATCH(1,0/COUNTIF($F959,"*"&amp;I$2&amp;TEXT(ROW($1:$207),"[&gt;1]0;")&amp;"*")),0)</f>
        <v>54</v>
      </c>
      <c r="J959" s="11" cm="1">
        <f t="array" ref="J959">_xlfn.IFNA(MATCH(1,0/COUNTIF($F959,"*"&amp;J$2&amp;TEXT(ROW($1:$207),"[&gt;1]0;")&amp;"*")),0)</f>
        <v>9</v>
      </c>
      <c r="K959">
        <f t="shared" si="86"/>
        <v>3</v>
      </c>
      <c r="L959">
        <f t="shared" si="85"/>
        <v>0.5</v>
      </c>
      <c r="M959">
        <v>0</v>
      </c>
      <c r="N959">
        <v>0</v>
      </c>
    </row>
    <row r="960" spans="1:14" x14ac:dyDescent="0.2">
      <c r="A960" s="8">
        <v>30</v>
      </c>
      <c r="B960" s="8">
        <v>30</v>
      </c>
      <c r="C960">
        <v>4.51</v>
      </c>
      <c r="D960" t="s">
        <v>65</v>
      </c>
      <c r="E960" s="6" t="s">
        <v>487</v>
      </c>
      <c r="F960" t="s">
        <v>278</v>
      </c>
      <c r="G960">
        <v>667</v>
      </c>
      <c r="H960" s="11" cm="1">
        <f t="array" ref="H960">_xlfn.IFNA(MATCH(1,0/COUNTIF($F960,"*"&amp;H$2&amp;TEXT(ROW($1:$207),"[&gt;1]0;")&amp;"*")),0)</f>
        <v>18</v>
      </c>
      <c r="I960" s="11" cm="1">
        <f t="array" ref="I960">_xlfn.IFNA(MATCH(1,0/COUNTIF($F960,"*"&amp;I$2&amp;TEXT(ROW($1:$207),"[&gt;1]0;")&amp;"*")),0)</f>
        <v>54</v>
      </c>
      <c r="J960" s="11" cm="1">
        <f t="array" ref="J960">_xlfn.IFNA(MATCH(1,0/COUNTIF($F960,"*"&amp;J$2&amp;TEXT(ROW($1:$207),"[&gt;1]0;")&amp;"*")),0)</f>
        <v>9</v>
      </c>
      <c r="K960">
        <f t="shared" si="86"/>
        <v>3</v>
      </c>
      <c r="L960">
        <f t="shared" si="85"/>
        <v>0.5</v>
      </c>
      <c r="M960">
        <v>0</v>
      </c>
      <c r="N960">
        <v>0</v>
      </c>
    </row>
    <row r="962" spans="1:14" x14ac:dyDescent="0.2">
      <c r="A962" s="8">
        <v>31</v>
      </c>
      <c r="B962" s="9" t="s">
        <v>12</v>
      </c>
      <c r="C962" t="s">
        <v>13</v>
      </c>
      <c r="D962" t="s">
        <v>67</v>
      </c>
      <c r="E962" s="6" t="s">
        <v>376</v>
      </c>
      <c r="F962" t="s">
        <v>68</v>
      </c>
      <c r="G962" t="s">
        <v>69</v>
      </c>
      <c r="H962" t="s">
        <v>364</v>
      </c>
      <c r="I962" t="s">
        <v>365</v>
      </c>
      <c r="J962" t="s">
        <v>366</v>
      </c>
      <c r="K962" t="s">
        <v>71</v>
      </c>
      <c r="L962" t="s">
        <v>72</v>
      </c>
      <c r="M962" t="s">
        <v>360</v>
      </c>
      <c r="N962" t="s">
        <v>73</v>
      </c>
    </row>
    <row r="963" spans="1:14" x14ac:dyDescent="0.2">
      <c r="A963" s="8">
        <v>31</v>
      </c>
      <c r="B963" s="8">
        <v>1</v>
      </c>
      <c r="C963">
        <v>1</v>
      </c>
      <c r="D963" t="s">
        <v>302</v>
      </c>
      <c r="E963" s="6" t="s">
        <v>551</v>
      </c>
      <c r="F963" t="s">
        <v>550</v>
      </c>
      <c r="G963" s="11">
        <v>156</v>
      </c>
      <c r="H963" s="11" cm="1">
        <f t="array" ref="H963">_xlfn.IFNA(MATCH(1,0/COUNTIF($F963,"*"&amp;H$2&amp;TEXT(ROW($1:$207),"[&gt;1]0;")&amp;"*")),0)</f>
        <v>11</v>
      </c>
      <c r="I963" s="11" cm="1">
        <f t="array" ref="I963">_xlfn.IFNA(MATCH(1,0/COUNTIF($F963,"*"&amp;I$2&amp;TEXT(ROW($1:$207),"[&gt;1]0;")&amp;"*")),0)</f>
        <v>24</v>
      </c>
      <c r="J963">
        <f>H963/G963</f>
        <v>7.0512820512820512E-2</v>
      </c>
      <c r="K963">
        <f t="shared" ref="K963:L965" si="87">I963/G963</f>
        <v>0.15384615384615385</v>
      </c>
      <c r="L963">
        <f t="shared" si="87"/>
        <v>6.41025641025641E-3</v>
      </c>
      <c r="M963">
        <v>0</v>
      </c>
      <c r="N963">
        <v>0</v>
      </c>
    </row>
    <row r="964" spans="1:14" x14ac:dyDescent="0.2">
      <c r="A964" s="8">
        <v>31</v>
      </c>
      <c r="B964" s="8">
        <v>2</v>
      </c>
      <c r="C964">
        <v>0.52</v>
      </c>
      <c r="D964" t="s">
        <v>302</v>
      </c>
      <c r="E964" s="6" t="s">
        <v>551</v>
      </c>
      <c r="F964" t="s">
        <v>550</v>
      </c>
      <c r="G964" s="11">
        <v>156</v>
      </c>
      <c r="H964" s="11" cm="1">
        <f t="array" ref="H964">_xlfn.IFNA(MATCH(1,0/COUNTIF($F964,"*"&amp;H$2&amp;TEXT(ROW($1:$207),"[&gt;1]0;")&amp;"*")),0)</f>
        <v>11</v>
      </c>
      <c r="I964" s="11" cm="1">
        <f t="array" ref="I964">_xlfn.IFNA(MATCH(1,0/COUNTIF($F964,"*"&amp;I$2&amp;TEXT(ROW($1:$207),"[&gt;1]0;")&amp;"*")),0)</f>
        <v>24</v>
      </c>
      <c r="J964">
        <f>H964/G964</f>
        <v>7.0512820512820512E-2</v>
      </c>
      <c r="K964">
        <f t="shared" si="87"/>
        <v>0.15384615384615385</v>
      </c>
      <c r="L964">
        <f t="shared" si="87"/>
        <v>6.41025641025641E-3</v>
      </c>
      <c r="M964">
        <v>0</v>
      </c>
      <c r="N964">
        <v>0</v>
      </c>
    </row>
    <row r="965" spans="1:14" x14ac:dyDescent="0.2">
      <c r="A965" s="8">
        <v>31</v>
      </c>
      <c r="B965" s="8">
        <v>3</v>
      </c>
      <c r="C965">
        <v>1.22</v>
      </c>
      <c r="D965" t="s">
        <v>312</v>
      </c>
      <c r="E965" s="14"/>
      <c r="F965" t="s">
        <v>595</v>
      </c>
      <c r="G965" s="11">
        <v>162</v>
      </c>
      <c r="H965" s="11" cm="1">
        <f t="array" ref="H965">_xlfn.IFNA(MATCH(1,0/COUNTIF($F965,"*"&amp;H$2&amp;TEXT(ROW($1:$207),"[&gt;1]0;")&amp;"*")),0)</f>
        <v>6</v>
      </c>
      <c r="I965" s="11" cm="1">
        <f t="array" ref="I965">_xlfn.IFNA(MATCH(1,0/COUNTIF($F965,"*"&amp;I$2&amp;TEXT(ROW($1:$207),"[&gt;1]0;")&amp;"*")),0)</f>
        <v>14</v>
      </c>
      <c r="J965">
        <f>H965/G965</f>
        <v>3.7037037037037035E-2</v>
      </c>
      <c r="K965">
        <f t="shared" si="87"/>
        <v>8.6419753086419748E-2</v>
      </c>
      <c r="L965">
        <f t="shared" si="87"/>
        <v>6.1728395061728392E-3</v>
      </c>
      <c r="M965">
        <v>0</v>
      </c>
      <c r="N965">
        <v>0</v>
      </c>
    </row>
    <row r="966" spans="1:14" x14ac:dyDescent="0.2">
      <c r="A966" s="8">
        <v>31</v>
      </c>
      <c r="B966" s="8">
        <v>4</v>
      </c>
      <c r="C966">
        <v>0.95</v>
      </c>
      <c r="D966" t="s">
        <v>14</v>
      </c>
      <c r="E966" s="6" t="s">
        <v>507</v>
      </c>
      <c r="F966" t="s">
        <v>260</v>
      </c>
      <c r="G966">
        <v>170</v>
      </c>
      <c r="H966" s="11" cm="1">
        <f t="array" ref="H966">_xlfn.IFNA(MATCH(1,0/COUNTIF($F966,"*"&amp;H$2&amp;TEXT(ROW($1:$207),"[&gt;1]0;")&amp;"*")),0)</f>
        <v>12</v>
      </c>
      <c r="I966" s="11" cm="1">
        <f t="array" ref="I966">_xlfn.IFNA(MATCH(1,0/COUNTIF($F966,"*"&amp;I$2&amp;TEXT(ROW($1:$207),"[&gt;1]0;")&amp;"*")),0)</f>
        <v>26</v>
      </c>
      <c r="J966" s="11" cm="1">
        <f t="array" ref="J966">_xlfn.IFNA(MATCH(1,0/COUNTIF($F966,"*"&amp;J$2&amp;TEXT(ROW($1:$207),"[&gt;1]0;")&amp;"*")),0)</f>
        <v>0</v>
      </c>
      <c r="K966">
        <f>I966/H966</f>
        <v>2.1666666666666665</v>
      </c>
      <c r="L966">
        <f t="shared" ref="L966:L992" si="88">J966/H966</f>
        <v>0</v>
      </c>
      <c r="M966">
        <v>0</v>
      </c>
      <c r="N966">
        <v>0</v>
      </c>
    </row>
    <row r="967" spans="1:14" x14ac:dyDescent="0.2">
      <c r="A967" s="8">
        <v>31</v>
      </c>
      <c r="B967" s="8">
        <v>5</v>
      </c>
      <c r="C967">
        <v>0.59</v>
      </c>
      <c r="D967" t="s">
        <v>104</v>
      </c>
      <c r="E967" s="6" t="s">
        <v>476</v>
      </c>
      <c r="F967" t="s">
        <v>475</v>
      </c>
      <c r="G967">
        <v>110</v>
      </c>
      <c r="H967" s="11" cm="1">
        <f t="array" ref="H967">_xlfn.IFNA(MATCH(1,0/COUNTIF($F967,"*"&amp;H$2&amp;TEXT(ROW($1:$207),"[&gt;1]0;")&amp;"*")),0)</f>
        <v>6</v>
      </c>
      <c r="I967" s="11" cm="1">
        <f t="array" ref="I967">_xlfn.IFNA(MATCH(1,0/COUNTIF($F967,"*"&amp;I$2&amp;TEXT(ROW($1:$207),"[&gt;1]0;")&amp;"*")),0)</f>
        <v>6</v>
      </c>
      <c r="J967" s="11" cm="1">
        <f t="array" ref="J967">_xlfn.IFNA(MATCH(1,0/COUNTIF($F967,"*"&amp;J$2&amp;TEXT(ROW($1:$207),"[&gt;1]0;")&amp;"*")),0)</f>
        <v>2</v>
      </c>
      <c r="K967">
        <f>I967/H967</f>
        <v>1</v>
      </c>
      <c r="L967">
        <f t="shared" si="88"/>
        <v>0.33333333333333331</v>
      </c>
      <c r="M967">
        <v>0</v>
      </c>
      <c r="N967">
        <v>1</v>
      </c>
    </row>
    <row r="968" spans="1:14" x14ac:dyDescent="0.2">
      <c r="A968" s="8">
        <v>31</v>
      </c>
      <c r="B968" s="8">
        <v>6</v>
      </c>
      <c r="C968">
        <v>0.83</v>
      </c>
      <c r="D968" t="s">
        <v>79</v>
      </c>
      <c r="E968" s="13" t="s">
        <v>386</v>
      </c>
      <c r="F968" s="10" t="s">
        <v>373</v>
      </c>
      <c r="G968">
        <v>144</v>
      </c>
      <c r="H968" s="11" cm="1">
        <f t="array" ref="H968">_xlfn.IFNA(MATCH(1,0/COUNTIF($F968,"*"&amp;H$2&amp;TEXT(ROW($1:$207),"[&gt;1]0;")&amp;"*")),0)</f>
        <v>6</v>
      </c>
      <c r="I968" s="11" cm="1">
        <f t="array" ref="I968">_xlfn.IFNA(MATCH(1,0/COUNTIF($F968,"*"&amp;I$2&amp;TEXT(ROW($1:$207),"[&gt;1]0;")&amp;"*")),0)</f>
        <v>8</v>
      </c>
      <c r="J968" s="11" cm="1">
        <f t="array" ref="J968">_xlfn.IFNA(MATCH(1,0/COUNTIF($F968,"*"&amp;J$2&amp;TEXT(ROW($1:$207),"[&gt;1]0;")&amp;"*")),0)</f>
        <v>4</v>
      </c>
      <c r="K968">
        <f>I968/H968</f>
        <v>1.3333333333333333</v>
      </c>
      <c r="L968">
        <f t="shared" si="88"/>
        <v>0.66666666666666663</v>
      </c>
      <c r="M968">
        <v>1</v>
      </c>
      <c r="N968">
        <v>0</v>
      </c>
    </row>
    <row r="969" spans="1:14" x14ac:dyDescent="0.2">
      <c r="A969" s="8">
        <v>31</v>
      </c>
      <c r="B969" s="8">
        <v>7</v>
      </c>
      <c r="C969">
        <v>1.04</v>
      </c>
      <c r="D969" t="s">
        <v>25</v>
      </c>
      <c r="E969" s="6" t="s">
        <v>536</v>
      </c>
      <c r="F969" t="s">
        <v>266</v>
      </c>
      <c r="G969">
        <v>226</v>
      </c>
      <c r="H969" s="11" cm="1">
        <f t="array" ref="H969">_xlfn.IFNA(MATCH(1,0/COUNTIF($F969,"*"&amp;H$2&amp;TEXT(ROW($1:$207),"[&gt;1]0;")&amp;"*")),0)</f>
        <v>16</v>
      </c>
      <c r="I969" s="11" cm="1">
        <f t="array" ref="I969">_xlfn.IFNA(MATCH(1,0/COUNTIF($F969,"*"&amp;I$2&amp;TEXT(ROW($1:$207),"[&gt;1]0;")&amp;"*")),0)</f>
        <v>34</v>
      </c>
      <c r="J969" s="11" cm="1">
        <f t="array" ref="J969">_xlfn.IFNA(MATCH(1,0/COUNTIF($F969,"*"&amp;J$2&amp;TEXT(ROW($1:$207),"[&gt;1]0;")&amp;"*")),0)</f>
        <v>0</v>
      </c>
      <c r="K969">
        <f>I969/H969</f>
        <v>2.125</v>
      </c>
      <c r="L969">
        <f t="shared" si="88"/>
        <v>0</v>
      </c>
      <c r="M969">
        <v>0</v>
      </c>
      <c r="N969">
        <v>0</v>
      </c>
    </row>
    <row r="970" spans="1:14" x14ac:dyDescent="0.2">
      <c r="A970" s="8">
        <v>31</v>
      </c>
      <c r="B970" s="8">
        <v>8</v>
      </c>
      <c r="C970">
        <v>0.56000000000000005</v>
      </c>
      <c r="D970" t="s">
        <v>37</v>
      </c>
      <c r="E970" s="6" t="s">
        <v>586</v>
      </c>
      <c r="F970" t="s">
        <v>273</v>
      </c>
      <c r="G970" s="11">
        <v>198</v>
      </c>
      <c r="H970" s="11" cm="1">
        <f t="array" ref="H970">_xlfn.IFNA(MATCH(1,0/COUNTIF($F970,"*"&amp;H$2&amp;TEXT(ROW($1:$207),"[&gt;1]0;")&amp;"*")),0)</f>
        <v>14</v>
      </c>
      <c r="I970" s="11" cm="1">
        <f t="array" ref="I970">_xlfn.IFNA(MATCH(1,0/COUNTIF($F970,"*"&amp;I$2&amp;TEXT(ROW($1:$207),"[&gt;1]0;")&amp;"*")),0)</f>
        <v>30</v>
      </c>
      <c r="J970">
        <f>H970/G970</f>
        <v>7.0707070707070704E-2</v>
      </c>
      <c r="K970">
        <f>I970/G970</f>
        <v>0.15151515151515152</v>
      </c>
      <c r="L970">
        <f t="shared" si="88"/>
        <v>5.0505050505050501E-3</v>
      </c>
      <c r="M970">
        <v>0</v>
      </c>
      <c r="N970">
        <v>0</v>
      </c>
    </row>
    <row r="971" spans="1:14" x14ac:dyDescent="0.2">
      <c r="A971" s="8">
        <v>31</v>
      </c>
      <c r="B971" s="8">
        <v>9</v>
      </c>
      <c r="C971">
        <v>0.78</v>
      </c>
      <c r="D971" t="s">
        <v>55</v>
      </c>
      <c r="E971" s="6" t="s">
        <v>478</v>
      </c>
      <c r="F971" t="s">
        <v>267</v>
      </c>
      <c r="G971">
        <v>519</v>
      </c>
      <c r="H971" s="11" cm="1">
        <f t="array" ref="H971">_xlfn.IFNA(MATCH(1,0/COUNTIF($F971,"*"&amp;H$2&amp;TEXT(ROW($1:$207),"[&gt;1]0;")&amp;"*")),0)</f>
        <v>14</v>
      </c>
      <c r="I971" s="11" cm="1">
        <f t="array" ref="I971">_xlfn.IFNA(MATCH(1,0/COUNTIF($F971,"*"&amp;I$2&amp;TEXT(ROW($1:$207),"[&gt;1]0;")&amp;"*")),0)</f>
        <v>42</v>
      </c>
      <c r="J971" s="11" cm="1">
        <f t="array" ref="J971">_xlfn.IFNA(MATCH(1,0/COUNTIF($F971,"*"&amp;J$2&amp;TEXT(ROW($1:$207),"[&gt;1]0;")&amp;"*")),0)</f>
        <v>7</v>
      </c>
      <c r="K971">
        <f t="shared" ref="K971:K992" si="89">I971/H971</f>
        <v>3</v>
      </c>
      <c r="L971">
        <f t="shared" si="88"/>
        <v>0.5</v>
      </c>
      <c r="M971">
        <v>0</v>
      </c>
      <c r="N971">
        <v>0</v>
      </c>
    </row>
    <row r="972" spans="1:14" x14ac:dyDescent="0.2">
      <c r="A972" s="8">
        <v>31</v>
      </c>
      <c r="B972" s="8">
        <v>10</v>
      </c>
      <c r="C972">
        <v>1.27</v>
      </c>
      <c r="D972" t="s">
        <v>25</v>
      </c>
      <c r="E972" s="6" t="s">
        <v>536</v>
      </c>
      <c r="F972" t="s">
        <v>266</v>
      </c>
      <c r="G972">
        <v>226</v>
      </c>
      <c r="H972" s="11" cm="1">
        <f t="array" ref="H972">_xlfn.IFNA(MATCH(1,0/COUNTIF($F972,"*"&amp;H$2&amp;TEXT(ROW($1:$207),"[&gt;1]0;")&amp;"*")),0)</f>
        <v>16</v>
      </c>
      <c r="I972" s="11" cm="1">
        <f t="array" ref="I972">_xlfn.IFNA(MATCH(1,0/COUNTIF($F972,"*"&amp;I$2&amp;TEXT(ROW($1:$207),"[&gt;1]0;")&amp;"*")),0)</f>
        <v>34</v>
      </c>
      <c r="J972" s="11" cm="1">
        <f t="array" ref="J972">_xlfn.IFNA(MATCH(1,0/COUNTIF($F972,"*"&amp;J$2&amp;TEXT(ROW($1:$207),"[&gt;1]0;")&amp;"*")),0)</f>
        <v>0</v>
      </c>
      <c r="K972">
        <f t="shared" si="89"/>
        <v>2.125</v>
      </c>
      <c r="L972">
        <f t="shared" si="88"/>
        <v>0</v>
      </c>
      <c r="M972">
        <v>0</v>
      </c>
      <c r="N972">
        <v>0</v>
      </c>
    </row>
    <row r="973" spans="1:14" x14ac:dyDescent="0.2">
      <c r="A973" s="8">
        <v>31</v>
      </c>
      <c r="B973" s="8">
        <v>11</v>
      </c>
      <c r="C973">
        <v>2.0299999999999998</v>
      </c>
      <c r="D973" t="s">
        <v>31</v>
      </c>
      <c r="E973" s="6" t="s">
        <v>418</v>
      </c>
      <c r="F973" t="s">
        <v>269</v>
      </c>
      <c r="G973">
        <v>206</v>
      </c>
      <c r="H973" s="11" cm="1">
        <f t="array" ref="H973">_xlfn.IFNA(MATCH(1,0/COUNTIF($F973,"*"&amp;H$2&amp;TEXT(ROW($1:$207),"[&gt;1]0;")&amp;"*")),0)</f>
        <v>14</v>
      </c>
      <c r="I973" s="11" cm="1">
        <f t="array" ref="I973">_xlfn.IFNA(MATCH(1,0/COUNTIF($F973,"*"&amp;I$2&amp;TEXT(ROW($1:$207),"[&gt;1]0;")&amp;"*")),0)</f>
        <v>22</v>
      </c>
      <c r="J973" s="11" cm="1">
        <f t="array" ref="J973">_xlfn.IFNA(MATCH(1,0/COUNTIF($F973,"*"&amp;J$2&amp;TEXT(ROW($1:$207),"[&gt;1]0;")&amp;"*")),0)</f>
        <v>1</v>
      </c>
      <c r="K973">
        <f t="shared" si="89"/>
        <v>1.5714285714285714</v>
      </c>
      <c r="L973">
        <f t="shared" si="88"/>
        <v>7.1428571428571425E-2</v>
      </c>
      <c r="M973">
        <v>0</v>
      </c>
      <c r="N973">
        <v>1</v>
      </c>
    </row>
    <row r="974" spans="1:14" x14ac:dyDescent="0.2">
      <c r="A974" s="8">
        <v>31</v>
      </c>
      <c r="B974" s="8">
        <v>12</v>
      </c>
      <c r="C974">
        <v>0.66</v>
      </c>
      <c r="D974" t="s">
        <v>25</v>
      </c>
      <c r="E974" s="6" t="s">
        <v>536</v>
      </c>
      <c r="F974" t="s">
        <v>266</v>
      </c>
      <c r="G974">
        <v>226</v>
      </c>
      <c r="H974" s="11" cm="1">
        <f t="array" ref="H974">_xlfn.IFNA(MATCH(1,0/COUNTIF($F974,"*"&amp;H$2&amp;TEXT(ROW($1:$207),"[&gt;1]0;")&amp;"*")),0)</f>
        <v>16</v>
      </c>
      <c r="I974" s="11" cm="1">
        <f t="array" ref="I974">_xlfn.IFNA(MATCH(1,0/COUNTIF($F974,"*"&amp;I$2&amp;TEXT(ROW($1:$207),"[&gt;1]0;")&amp;"*")),0)</f>
        <v>34</v>
      </c>
      <c r="J974" s="11" cm="1">
        <f t="array" ref="J974">_xlfn.IFNA(MATCH(1,0/COUNTIF($F974,"*"&amp;J$2&amp;TEXT(ROW($1:$207),"[&gt;1]0;")&amp;"*")),0)</f>
        <v>0</v>
      </c>
      <c r="K974">
        <f t="shared" si="89"/>
        <v>2.125</v>
      </c>
      <c r="L974">
        <f t="shared" si="88"/>
        <v>0</v>
      </c>
      <c r="M974">
        <v>0</v>
      </c>
      <c r="N974">
        <v>0</v>
      </c>
    </row>
    <row r="975" spans="1:14" x14ac:dyDescent="0.2">
      <c r="A975" s="8">
        <v>31</v>
      </c>
      <c r="B975" s="8">
        <v>13</v>
      </c>
      <c r="C975">
        <v>1.77</v>
      </c>
      <c r="D975" t="s">
        <v>125</v>
      </c>
      <c r="E975" s="14"/>
      <c r="F975" t="s">
        <v>412</v>
      </c>
      <c r="G975">
        <v>114</v>
      </c>
      <c r="H975" s="11" cm="1">
        <f t="array" ref="H975">_xlfn.IFNA(MATCH(1,0/COUNTIF($F975,"*"&amp;H$2&amp;TEXT(ROW($1:$207),"[&gt;1]0;")&amp;"*")),0)</f>
        <v>6</v>
      </c>
      <c r="I975" s="11" cm="1">
        <f t="array" ref="I975">_xlfn.IFNA(MATCH(1,0/COUNTIF($F975,"*"&amp;I$2&amp;TEXT(ROW($1:$207),"[&gt;1]0;")&amp;"*")),0)</f>
        <v>14</v>
      </c>
      <c r="J975" s="11" cm="1">
        <f t="array" ref="J975">_xlfn.IFNA(MATCH(1,0/COUNTIF($F975,"*"&amp;J$2&amp;TEXT(ROW($1:$207),"[&gt;1]0;")&amp;"*")),0)</f>
        <v>0</v>
      </c>
      <c r="K975">
        <f t="shared" si="89"/>
        <v>2.3333333333333335</v>
      </c>
      <c r="L975">
        <f t="shared" si="88"/>
        <v>0</v>
      </c>
      <c r="M975">
        <v>1</v>
      </c>
      <c r="N975">
        <v>0</v>
      </c>
    </row>
    <row r="976" spans="1:14" x14ac:dyDescent="0.2">
      <c r="A976" s="8">
        <v>31</v>
      </c>
      <c r="B976" s="8">
        <v>14</v>
      </c>
      <c r="C976">
        <v>3.35</v>
      </c>
      <c r="D976" t="s">
        <v>61</v>
      </c>
      <c r="E976" s="6" t="s">
        <v>488</v>
      </c>
      <c r="F976" t="s">
        <v>274</v>
      </c>
      <c r="G976">
        <v>593</v>
      </c>
      <c r="H976" s="11" cm="1">
        <f t="array" ref="H976">_xlfn.IFNA(MATCH(1,0/COUNTIF($F976,"*"&amp;H$2&amp;TEXT(ROW($1:$207),"[&gt;1]0;")&amp;"*")),0)</f>
        <v>16</v>
      </c>
      <c r="I976" s="11" cm="1">
        <f t="array" ref="I976">_xlfn.IFNA(MATCH(1,0/COUNTIF($F976,"*"&amp;I$2&amp;TEXT(ROW($1:$207),"[&gt;1]0;")&amp;"*")),0)</f>
        <v>48</v>
      </c>
      <c r="J976" s="11" cm="1">
        <f t="array" ref="J976">_xlfn.IFNA(MATCH(1,0/COUNTIF($F976,"*"&amp;J$2&amp;TEXT(ROW($1:$207),"[&gt;1]0;")&amp;"*")),0)</f>
        <v>8</v>
      </c>
      <c r="K976">
        <f t="shared" si="89"/>
        <v>3</v>
      </c>
      <c r="L976">
        <f t="shared" si="88"/>
        <v>0.5</v>
      </c>
      <c r="M976">
        <v>0</v>
      </c>
      <c r="N976">
        <v>0</v>
      </c>
    </row>
    <row r="977" spans="1:14" x14ac:dyDescent="0.2">
      <c r="A977" s="8">
        <v>31</v>
      </c>
      <c r="B977" s="8">
        <v>15</v>
      </c>
      <c r="C977">
        <v>0.99</v>
      </c>
      <c r="D977" t="s">
        <v>108</v>
      </c>
      <c r="E977" s="6" t="s">
        <v>514</v>
      </c>
      <c r="F977" t="s">
        <v>513</v>
      </c>
      <c r="G977">
        <v>283</v>
      </c>
      <c r="H977" s="11" cm="1">
        <f t="array" ref="H977">_xlfn.IFNA(MATCH(1,0/COUNTIF($F977,"*"&amp;H$2&amp;TEXT(ROW($1:$207),"[&gt;1]0;")&amp;"*")),0)</f>
        <v>20</v>
      </c>
      <c r="I977" s="11" cm="1">
        <f t="array" ref="I977">_xlfn.IFNA(MATCH(1,0/COUNTIF($F977,"*"&amp;I$2&amp;TEXT(ROW($1:$207),"[&gt;1]0;")&amp;"*")),0)</f>
        <v>42</v>
      </c>
      <c r="J977" s="11" cm="1">
        <f t="array" ref="J977">_xlfn.IFNA(MATCH(1,0/COUNTIF($F977,"*"&amp;J$2&amp;TEXT(ROW($1:$207),"[&gt;1]0;")&amp;"*")),0)</f>
        <v>0</v>
      </c>
      <c r="K977">
        <f t="shared" si="89"/>
        <v>2.1</v>
      </c>
      <c r="L977">
        <f t="shared" si="88"/>
        <v>0</v>
      </c>
      <c r="M977">
        <v>0</v>
      </c>
      <c r="N977">
        <v>0</v>
      </c>
    </row>
    <row r="978" spans="1:14" x14ac:dyDescent="0.2">
      <c r="A978" s="8">
        <v>31</v>
      </c>
      <c r="B978" s="8">
        <v>16</v>
      </c>
      <c r="C978">
        <v>3.99</v>
      </c>
      <c r="D978" t="s">
        <v>65</v>
      </c>
      <c r="E978" s="6" t="s">
        <v>487</v>
      </c>
      <c r="F978" t="s">
        <v>278</v>
      </c>
      <c r="G978">
        <v>667</v>
      </c>
      <c r="H978" s="11" cm="1">
        <f t="array" ref="H978">_xlfn.IFNA(MATCH(1,0/COUNTIF($F978,"*"&amp;H$2&amp;TEXT(ROW($1:$207),"[&gt;1]0;")&amp;"*")),0)</f>
        <v>18</v>
      </c>
      <c r="I978" s="11" cm="1">
        <f t="array" ref="I978">_xlfn.IFNA(MATCH(1,0/COUNTIF($F978,"*"&amp;I$2&amp;TEXT(ROW($1:$207),"[&gt;1]0;")&amp;"*")),0)</f>
        <v>54</v>
      </c>
      <c r="J978" s="11" cm="1">
        <f t="array" ref="J978">_xlfn.IFNA(MATCH(1,0/COUNTIF($F978,"*"&amp;J$2&amp;TEXT(ROW($1:$207),"[&gt;1]0;")&amp;"*")),0)</f>
        <v>9</v>
      </c>
      <c r="K978">
        <f t="shared" si="89"/>
        <v>3</v>
      </c>
      <c r="L978">
        <f t="shared" si="88"/>
        <v>0.5</v>
      </c>
      <c r="M978">
        <v>0</v>
      </c>
      <c r="N978">
        <v>0</v>
      </c>
    </row>
    <row r="979" spans="1:14" x14ac:dyDescent="0.2">
      <c r="A979" s="8">
        <v>31</v>
      </c>
      <c r="B979" s="8">
        <v>17</v>
      </c>
      <c r="C979">
        <v>0.55000000000000004</v>
      </c>
      <c r="D979" t="s">
        <v>108</v>
      </c>
      <c r="E979" s="6" t="s">
        <v>514</v>
      </c>
      <c r="F979" t="s">
        <v>513</v>
      </c>
      <c r="G979">
        <v>283</v>
      </c>
      <c r="H979" s="11" cm="1">
        <f t="array" ref="H979">_xlfn.IFNA(MATCH(1,0/COUNTIF($F979,"*"&amp;H$2&amp;TEXT(ROW($1:$207),"[&gt;1]0;")&amp;"*")),0)</f>
        <v>20</v>
      </c>
      <c r="I979" s="11" cm="1">
        <f t="array" ref="I979">_xlfn.IFNA(MATCH(1,0/COUNTIF($F979,"*"&amp;I$2&amp;TEXT(ROW($1:$207),"[&gt;1]0;")&amp;"*")),0)</f>
        <v>42</v>
      </c>
      <c r="J979" s="11" cm="1">
        <f t="array" ref="J979">_xlfn.IFNA(MATCH(1,0/COUNTIF($F979,"*"&amp;J$2&amp;TEXT(ROW($1:$207),"[&gt;1]0;")&amp;"*")),0)</f>
        <v>0</v>
      </c>
      <c r="K979">
        <f t="shared" si="89"/>
        <v>2.1</v>
      </c>
      <c r="L979">
        <f t="shared" si="88"/>
        <v>0</v>
      </c>
      <c r="M979">
        <v>0</v>
      </c>
      <c r="N979">
        <v>0</v>
      </c>
    </row>
    <row r="980" spans="1:14" x14ac:dyDescent="0.2">
      <c r="A980" s="8">
        <v>31</v>
      </c>
      <c r="B980" s="8">
        <v>18</v>
      </c>
      <c r="C980">
        <v>4.28</v>
      </c>
      <c r="D980" t="s">
        <v>61</v>
      </c>
      <c r="E980" s="6" t="s">
        <v>488</v>
      </c>
      <c r="F980" t="s">
        <v>274</v>
      </c>
      <c r="G980">
        <v>593</v>
      </c>
      <c r="H980" s="11" cm="1">
        <f t="array" ref="H980">_xlfn.IFNA(MATCH(1,0/COUNTIF($F980,"*"&amp;H$2&amp;TEXT(ROW($1:$207),"[&gt;1]0;")&amp;"*")),0)</f>
        <v>16</v>
      </c>
      <c r="I980" s="11" cm="1">
        <f t="array" ref="I980">_xlfn.IFNA(MATCH(1,0/COUNTIF($F980,"*"&amp;I$2&amp;TEXT(ROW($1:$207),"[&gt;1]0;")&amp;"*")),0)</f>
        <v>48</v>
      </c>
      <c r="J980" s="11" cm="1">
        <f t="array" ref="J980">_xlfn.IFNA(MATCH(1,0/COUNTIF($F980,"*"&amp;J$2&amp;TEXT(ROW($1:$207),"[&gt;1]0;")&amp;"*")),0)</f>
        <v>8</v>
      </c>
      <c r="K980">
        <f t="shared" si="89"/>
        <v>3</v>
      </c>
      <c r="L980">
        <f t="shared" si="88"/>
        <v>0.5</v>
      </c>
      <c r="M980">
        <v>0</v>
      </c>
      <c r="N980">
        <v>0</v>
      </c>
    </row>
    <row r="981" spans="1:14" x14ac:dyDescent="0.2">
      <c r="A981" s="8">
        <v>31</v>
      </c>
      <c r="B981" s="8">
        <v>19</v>
      </c>
      <c r="C981">
        <v>4.6900000000000004</v>
      </c>
      <c r="D981" t="s">
        <v>61</v>
      </c>
      <c r="E981" s="6" t="s">
        <v>488</v>
      </c>
      <c r="F981" t="s">
        <v>274</v>
      </c>
      <c r="G981">
        <v>593</v>
      </c>
      <c r="H981" s="11" cm="1">
        <f t="array" ref="H981">_xlfn.IFNA(MATCH(1,0/COUNTIF($F981,"*"&amp;H$2&amp;TEXT(ROW($1:$207),"[&gt;1]0;")&amp;"*")),0)</f>
        <v>16</v>
      </c>
      <c r="I981" s="11" cm="1">
        <f t="array" ref="I981">_xlfn.IFNA(MATCH(1,0/COUNTIF($F981,"*"&amp;I$2&amp;TEXT(ROW($1:$207),"[&gt;1]0;")&amp;"*")),0)</f>
        <v>48</v>
      </c>
      <c r="J981" s="11" cm="1">
        <f t="array" ref="J981">_xlfn.IFNA(MATCH(1,0/COUNTIF($F981,"*"&amp;J$2&amp;TEXT(ROW($1:$207),"[&gt;1]0;")&amp;"*")),0)</f>
        <v>8</v>
      </c>
      <c r="K981">
        <f t="shared" si="89"/>
        <v>3</v>
      </c>
      <c r="L981">
        <f t="shared" si="88"/>
        <v>0.5</v>
      </c>
      <c r="M981">
        <v>0</v>
      </c>
      <c r="N981">
        <v>0</v>
      </c>
    </row>
    <row r="982" spans="1:14" x14ac:dyDescent="0.2">
      <c r="A982" s="8">
        <v>31</v>
      </c>
      <c r="B982" s="8">
        <v>20</v>
      </c>
      <c r="C982">
        <v>0.51</v>
      </c>
      <c r="D982" t="s">
        <v>108</v>
      </c>
      <c r="E982" s="6" t="s">
        <v>514</v>
      </c>
      <c r="F982" t="s">
        <v>513</v>
      </c>
      <c r="G982">
        <v>283</v>
      </c>
      <c r="H982" s="11" cm="1">
        <f t="array" ref="H982">_xlfn.IFNA(MATCH(1,0/COUNTIF($F982,"*"&amp;H$2&amp;TEXT(ROW($1:$207),"[&gt;1]0;")&amp;"*")),0)</f>
        <v>20</v>
      </c>
      <c r="I982" s="11" cm="1">
        <f t="array" ref="I982">_xlfn.IFNA(MATCH(1,0/COUNTIF($F982,"*"&amp;I$2&amp;TEXT(ROW($1:$207),"[&gt;1]0;")&amp;"*")),0)</f>
        <v>42</v>
      </c>
      <c r="J982" s="11" cm="1">
        <f t="array" ref="J982">_xlfn.IFNA(MATCH(1,0/COUNTIF($F982,"*"&amp;J$2&amp;TEXT(ROW($1:$207),"[&gt;1]0;")&amp;"*")),0)</f>
        <v>0</v>
      </c>
      <c r="K982">
        <f t="shared" si="89"/>
        <v>2.1</v>
      </c>
      <c r="L982">
        <f t="shared" si="88"/>
        <v>0</v>
      </c>
      <c r="M982">
        <v>0</v>
      </c>
      <c r="N982">
        <v>0</v>
      </c>
    </row>
    <row r="983" spans="1:14" x14ac:dyDescent="0.2">
      <c r="A983" s="8">
        <v>31</v>
      </c>
      <c r="B983" s="8">
        <v>21</v>
      </c>
      <c r="C983">
        <v>5.8</v>
      </c>
      <c r="D983" t="s">
        <v>65</v>
      </c>
      <c r="E983" s="6" t="s">
        <v>487</v>
      </c>
      <c r="F983" t="s">
        <v>278</v>
      </c>
      <c r="G983">
        <v>667</v>
      </c>
      <c r="H983" s="11" cm="1">
        <f t="array" ref="H983">_xlfn.IFNA(MATCH(1,0/COUNTIF($F983,"*"&amp;H$2&amp;TEXT(ROW($1:$207),"[&gt;1]0;")&amp;"*")),0)</f>
        <v>18</v>
      </c>
      <c r="I983" s="11" cm="1">
        <f t="array" ref="I983">_xlfn.IFNA(MATCH(1,0/COUNTIF($F983,"*"&amp;I$2&amp;TEXT(ROW($1:$207),"[&gt;1]0;")&amp;"*")),0)</f>
        <v>54</v>
      </c>
      <c r="J983" s="11" cm="1">
        <f t="array" ref="J983">_xlfn.IFNA(MATCH(1,0/COUNTIF($F983,"*"&amp;J$2&amp;TEXT(ROW($1:$207),"[&gt;1]0;")&amp;"*")),0)</f>
        <v>9</v>
      </c>
      <c r="K983">
        <f t="shared" si="89"/>
        <v>3</v>
      </c>
      <c r="L983">
        <f t="shared" si="88"/>
        <v>0.5</v>
      </c>
      <c r="M983">
        <v>0</v>
      </c>
      <c r="N983">
        <v>0</v>
      </c>
    </row>
    <row r="984" spans="1:14" x14ac:dyDescent="0.2">
      <c r="A984" s="8">
        <v>31</v>
      </c>
      <c r="B984" s="8">
        <v>22</v>
      </c>
      <c r="C984">
        <v>0.47</v>
      </c>
      <c r="D984" t="s">
        <v>129</v>
      </c>
      <c r="E984" s="6" t="s">
        <v>535</v>
      </c>
      <c r="F984" t="s">
        <v>534</v>
      </c>
      <c r="G984">
        <v>255</v>
      </c>
      <c r="H984" s="11" cm="1">
        <f t="array" ref="H984">_xlfn.IFNA(MATCH(1,0/COUNTIF($F984,"*"&amp;H$2&amp;TEXT(ROW($1:$207),"[&gt;1]0;")&amp;"*")),0)</f>
        <v>16</v>
      </c>
      <c r="I984" s="11" cm="1">
        <f t="array" ref="I984">_xlfn.IFNA(MATCH(1,0/COUNTIF($F984,"*"&amp;I$2&amp;TEXT(ROW($1:$207),"[&gt;1]0;")&amp;"*")),0)</f>
        <v>33</v>
      </c>
      <c r="J984" s="11" cm="1">
        <f t="array" ref="J984">_xlfn.IFNA(MATCH(1,0/COUNTIF($F984,"*"&amp;J$2&amp;TEXT(ROW($1:$207),"[&gt;1]0;")&amp;"*")),0)</f>
        <v>1</v>
      </c>
      <c r="K984">
        <f t="shared" si="89"/>
        <v>2.0625</v>
      </c>
      <c r="L984">
        <f t="shared" si="88"/>
        <v>6.25E-2</v>
      </c>
      <c r="M984">
        <v>0</v>
      </c>
      <c r="N984">
        <v>0</v>
      </c>
    </row>
    <row r="985" spans="1:14" x14ac:dyDescent="0.2">
      <c r="A985" s="8">
        <v>31</v>
      </c>
      <c r="B985" s="8">
        <v>23</v>
      </c>
      <c r="C985">
        <v>7.3</v>
      </c>
      <c r="D985" t="s">
        <v>65</v>
      </c>
      <c r="E985" s="6" t="s">
        <v>487</v>
      </c>
      <c r="F985" t="s">
        <v>278</v>
      </c>
      <c r="G985">
        <v>667</v>
      </c>
      <c r="H985" s="11" cm="1">
        <f t="array" ref="H985">_xlfn.IFNA(MATCH(1,0/COUNTIF($F985,"*"&amp;H$2&amp;TEXT(ROW($1:$207),"[&gt;1]0;")&amp;"*")),0)</f>
        <v>18</v>
      </c>
      <c r="I985" s="11" cm="1">
        <f t="array" ref="I985">_xlfn.IFNA(MATCH(1,0/COUNTIF($F985,"*"&amp;I$2&amp;TEXT(ROW($1:$207),"[&gt;1]0;")&amp;"*")),0)</f>
        <v>54</v>
      </c>
      <c r="J985" s="11" cm="1">
        <f t="array" ref="J985">_xlfn.IFNA(MATCH(1,0/COUNTIF($F985,"*"&amp;J$2&amp;TEXT(ROW($1:$207),"[&gt;1]0;")&amp;"*")),0)</f>
        <v>9</v>
      </c>
      <c r="K985">
        <f t="shared" si="89"/>
        <v>3</v>
      </c>
      <c r="L985">
        <f t="shared" si="88"/>
        <v>0.5</v>
      </c>
      <c r="M985">
        <v>0</v>
      </c>
      <c r="N985">
        <v>0</v>
      </c>
    </row>
    <row r="986" spans="1:14" x14ac:dyDescent="0.2">
      <c r="A986" s="8">
        <v>31</v>
      </c>
      <c r="B986" s="8">
        <v>24</v>
      </c>
      <c r="C986">
        <v>3.95</v>
      </c>
      <c r="D986" t="s">
        <v>66</v>
      </c>
      <c r="E986" s="6" t="s">
        <v>459</v>
      </c>
      <c r="F986" t="s">
        <v>460</v>
      </c>
      <c r="G986">
        <v>281</v>
      </c>
      <c r="H986" s="11" cm="1">
        <f t="array" ref="H986">_xlfn.IFNA(MATCH(1,0/COUNTIF($F986,"*"&amp;H$2&amp;TEXT(ROW($1:$207),"[&gt;1]0;")&amp;"*")),0)</f>
        <v>18</v>
      </c>
      <c r="I986" s="11" cm="1">
        <f t="array" ref="I986">_xlfn.IFNA(MATCH(1,0/COUNTIF($F986,"*"&amp;I$2&amp;TEXT(ROW($1:$207),"[&gt;1]0;")&amp;"*")),0)</f>
        <v>35</v>
      </c>
      <c r="J986" s="11" cm="1">
        <f t="array" ref="J986">_xlfn.IFNA(MATCH(1,0/COUNTIF($F986,"*"&amp;J$2&amp;TEXT(ROW($1:$207),"[&gt;1]0;")&amp;"*")),0)</f>
        <v>1</v>
      </c>
      <c r="K986">
        <f t="shared" si="89"/>
        <v>1.9444444444444444</v>
      </c>
      <c r="L986">
        <f t="shared" si="88"/>
        <v>5.5555555555555552E-2</v>
      </c>
      <c r="M986">
        <v>0</v>
      </c>
      <c r="N986">
        <v>0</v>
      </c>
    </row>
    <row r="987" spans="1:14" x14ac:dyDescent="0.2">
      <c r="A987" s="8">
        <v>31</v>
      </c>
      <c r="B987" s="8">
        <v>25</v>
      </c>
      <c r="C987">
        <v>7.65</v>
      </c>
      <c r="D987" t="s">
        <v>65</v>
      </c>
      <c r="E987" s="6" t="s">
        <v>487</v>
      </c>
      <c r="F987" t="s">
        <v>278</v>
      </c>
      <c r="G987">
        <v>667</v>
      </c>
      <c r="H987" s="11" cm="1">
        <f t="array" ref="H987">_xlfn.IFNA(MATCH(1,0/COUNTIF($F987,"*"&amp;H$2&amp;TEXT(ROW($1:$207),"[&gt;1]0;")&amp;"*")),0)</f>
        <v>18</v>
      </c>
      <c r="I987" s="11" cm="1">
        <f t="array" ref="I987">_xlfn.IFNA(MATCH(1,0/COUNTIF($F987,"*"&amp;I$2&amp;TEXT(ROW($1:$207),"[&gt;1]0;")&amp;"*")),0)</f>
        <v>54</v>
      </c>
      <c r="J987" s="11" cm="1">
        <f t="array" ref="J987">_xlfn.IFNA(MATCH(1,0/COUNTIF($F987,"*"&amp;J$2&amp;TEXT(ROW($1:$207),"[&gt;1]0;")&amp;"*")),0)</f>
        <v>9</v>
      </c>
      <c r="K987">
        <f t="shared" si="89"/>
        <v>3</v>
      </c>
      <c r="L987">
        <f t="shared" si="88"/>
        <v>0.5</v>
      </c>
      <c r="M987">
        <v>0</v>
      </c>
      <c r="N987">
        <v>0</v>
      </c>
    </row>
    <row r="988" spans="1:14" x14ac:dyDescent="0.2">
      <c r="A988" s="8">
        <v>31</v>
      </c>
      <c r="B988" s="8">
        <v>26</v>
      </c>
      <c r="C988">
        <v>9.57</v>
      </c>
      <c r="D988" t="s">
        <v>65</v>
      </c>
      <c r="E988" s="6" t="s">
        <v>487</v>
      </c>
      <c r="F988" t="s">
        <v>278</v>
      </c>
      <c r="G988">
        <v>667</v>
      </c>
      <c r="H988" s="11" cm="1">
        <f t="array" ref="H988">_xlfn.IFNA(MATCH(1,0/COUNTIF($F988,"*"&amp;H$2&amp;TEXT(ROW($1:$207),"[&gt;1]0;")&amp;"*")),0)</f>
        <v>18</v>
      </c>
      <c r="I988" s="11" cm="1">
        <f t="array" ref="I988">_xlfn.IFNA(MATCH(1,0/COUNTIF($F988,"*"&amp;I$2&amp;TEXT(ROW($1:$207),"[&gt;1]0;")&amp;"*")),0)</f>
        <v>54</v>
      </c>
      <c r="J988" s="11" cm="1">
        <f t="array" ref="J988">_xlfn.IFNA(MATCH(1,0/COUNTIF($F988,"*"&amp;J$2&amp;TEXT(ROW($1:$207),"[&gt;1]0;")&amp;"*")),0)</f>
        <v>9</v>
      </c>
      <c r="K988">
        <f t="shared" si="89"/>
        <v>3</v>
      </c>
      <c r="L988">
        <f t="shared" si="88"/>
        <v>0.5</v>
      </c>
      <c r="M988">
        <v>0</v>
      </c>
      <c r="N988">
        <v>0</v>
      </c>
    </row>
    <row r="989" spans="1:14" x14ac:dyDescent="0.2">
      <c r="A989" s="8">
        <v>31</v>
      </c>
      <c r="B989" s="8">
        <v>27</v>
      </c>
      <c r="C989">
        <v>5.29</v>
      </c>
      <c r="D989" t="s">
        <v>65</v>
      </c>
      <c r="E989" s="6" t="s">
        <v>487</v>
      </c>
      <c r="F989" t="s">
        <v>278</v>
      </c>
      <c r="G989">
        <v>667</v>
      </c>
      <c r="H989" s="11" cm="1">
        <f t="array" ref="H989">_xlfn.IFNA(MATCH(1,0/COUNTIF($F989,"*"&amp;H$2&amp;TEXT(ROW($1:$207),"[&gt;1]0;")&amp;"*")),0)</f>
        <v>18</v>
      </c>
      <c r="I989" s="11" cm="1">
        <f t="array" ref="I989">_xlfn.IFNA(MATCH(1,0/COUNTIF($F989,"*"&amp;I$2&amp;TEXT(ROW($1:$207),"[&gt;1]0;")&amp;"*")),0)</f>
        <v>54</v>
      </c>
      <c r="J989" s="11" cm="1">
        <f t="array" ref="J989">_xlfn.IFNA(MATCH(1,0/COUNTIF($F989,"*"&amp;J$2&amp;TEXT(ROW($1:$207),"[&gt;1]0;")&amp;"*")),0)</f>
        <v>9</v>
      </c>
      <c r="K989">
        <f t="shared" si="89"/>
        <v>3</v>
      </c>
      <c r="L989">
        <f t="shared" si="88"/>
        <v>0.5</v>
      </c>
      <c r="M989">
        <v>0</v>
      </c>
      <c r="N989">
        <v>0</v>
      </c>
    </row>
    <row r="990" spans="1:14" x14ac:dyDescent="0.2">
      <c r="A990" s="8">
        <v>31</v>
      </c>
      <c r="B990" s="8">
        <v>28</v>
      </c>
      <c r="C990">
        <v>11.06</v>
      </c>
      <c r="D990" t="s">
        <v>65</v>
      </c>
      <c r="E990" s="6" t="s">
        <v>487</v>
      </c>
      <c r="F990" t="s">
        <v>278</v>
      </c>
      <c r="G990">
        <v>667</v>
      </c>
      <c r="H990" s="11" cm="1">
        <f t="array" ref="H990">_xlfn.IFNA(MATCH(1,0/COUNTIF($F990,"*"&amp;H$2&amp;TEXT(ROW($1:$207),"[&gt;1]0;")&amp;"*")),0)</f>
        <v>18</v>
      </c>
      <c r="I990" s="11" cm="1">
        <f t="array" ref="I990">_xlfn.IFNA(MATCH(1,0/COUNTIF($F990,"*"&amp;I$2&amp;TEXT(ROW($1:$207),"[&gt;1]0;")&amp;"*")),0)</f>
        <v>54</v>
      </c>
      <c r="J990" s="11" cm="1">
        <f t="array" ref="J990">_xlfn.IFNA(MATCH(1,0/COUNTIF($F990,"*"&amp;J$2&amp;TEXT(ROW($1:$207),"[&gt;1]0;")&amp;"*")),0)</f>
        <v>9</v>
      </c>
      <c r="K990">
        <f t="shared" si="89"/>
        <v>3</v>
      </c>
      <c r="L990">
        <f t="shared" si="88"/>
        <v>0.5</v>
      </c>
      <c r="M990">
        <v>0</v>
      </c>
      <c r="N990">
        <v>0</v>
      </c>
    </row>
    <row r="991" spans="1:14" x14ac:dyDescent="0.2">
      <c r="A991" s="8">
        <v>31</v>
      </c>
      <c r="B991" s="8">
        <v>29</v>
      </c>
      <c r="C991">
        <v>10.45</v>
      </c>
      <c r="D991" t="s">
        <v>65</v>
      </c>
      <c r="E991" s="6" t="s">
        <v>487</v>
      </c>
      <c r="F991" t="s">
        <v>278</v>
      </c>
      <c r="G991">
        <v>667</v>
      </c>
      <c r="H991" s="11" cm="1">
        <f t="array" ref="H991">_xlfn.IFNA(MATCH(1,0/COUNTIF($F991,"*"&amp;H$2&amp;TEXT(ROW($1:$207),"[&gt;1]0;")&amp;"*")),0)</f>
        <v>18</v>
      </c>
      <c r="I991" s="11" cm="1">
        <f t="array" ref="I991">_xlfn.IFNA(MATCH(1,0/COUNTIF($F991,"*"&amp;I$2&amp;TEXT(ROW($1:$207),"[&gt;1]0;")&amp;"*")),0)</f>
        <v>54</v>
      </c>
      <c r="J991" s="11" cm="1">
        <f t="array" ref="J991">_xlfn.IFNA(MATCH(1,0/COUNTIF($F991,"*"&amp;J$2&amp;TEXT(ROW($1:$207),"[&gt;1]0;")&amp;"*")),0)</f>
        <v>9</v>
      </c>
      <c r="K991">
        <f t="shared" si="89"/>
        <v>3</v>
      </c>
      <c r="L991">
        <f t="shared" si="88"/>
        <v>0.5</v>
      </c>
      <c r="M991">
        <v>0</v>
      </c>
      <c r="N991">
        <v>0</v>
      </c>
    </row>
    <row r="992" spans="1:14" x14ac:dyDescent="0.2">
      <c r="A992" s="8">
        <v>31</v>
      </c>
      <c r="B992" s="8">
        <v>30</v>
      </c>
      <c r="C992">
        <v>6.87</v>
      </c>
      <c r="D992" t="s">
        <v>65</v>
      </c>
      <c r="E992" s="6" t="s">
        <v>487</v>
      </c>
      <c r="F992" t="s">
        <v>278</v>
      </c>
      <c r="G992">
        <v>667</v>
      </c>
      <c r="H992" s="11" cm="1">
        <f t="array" ref="H992">_xlfn.IFNA(MATCH(1,0/COUNTIF($F992,"*"&amp;H$2&amp;TEXT(ROW($1:$207),"[&gt;1]0;")&amp;"*")),0)</f>
        <v>18</v>
      </c>
      <c r="I992" s="11" cm="1">
        <f t="array" ref="I992">_xlfn.IFNA(MATCH(1,0/COUNTIF($F992,"*"&amp;I$2&amp;TEXT(ROW($1:$207),"[&gt;1]0;")&amp;"*")),0)</f>
        <v>54</v>
      </c>
      <c r="J992" s="11" cm="1">
        <f t="array" ref="J992">_xlfn.IFNA(MATCH(1,0/COUNTIF($F992,"*"&amp;J$2&amp;TEXT(ROW($1:$207),"[&gt;1]0;")&amp;"*")),0)</f>
        <v>9</v>
      </c>
      <c r="K992">
        <f t="shared" si="89"/>
        <v>3</v>
      </c>
      <c r="L992">
        <f t="shared" si="88"/>
        <v>0.5</v>
      </c>
      <c r="M992">
        <v>0</v>
      </c>
      <c r="N992">
        <v>0</v>
      </c>
    </row>
    <row r="994" spans="1:14" x14ac:dyDescent="0.2">
      <c r="A994" s="8">
        <v>32</v>
      </c>
      <c r="B994" s="9" t="s">
        <v>12</v>
      </c>
      <c r="C994" t="s">
        <v>13</v>
      </c>
      <c r="D994" t="s">
        <v>67</v>
      </c>
      <c r="E994" s="6" t="s">
        <v>376</v>
      </c>
      <c r="F994" t="s">
        <v>68</v>
      </c>
      <c r="G994" t="s">
        <v>69</v>
      </c>
      <c r="H994" t="s">
        <v>364</v>
      </c>
      <c r="I994" t="s">
        <v>365</v>
      </c>
      <c r="J994" t="s">
        <v>366</v>
      </c>
      <c r="K994" t="s">
        <v>71</v>
      </c>
      <c r="L994" t="s">
        <v>72</v>
      </c>
      <c r="M994" t="s">
        <v>360</v>
      </c>
      <c r="N994" t="s">
        <v>73</v>
      </c>
    </row>
    <row r="995" spans="1:14" x14ac:dyDescent="0.2">
      <c r="A995" s="8">
        <v>32</v>
      </c>
      <c r="B995" s="8">
        <v>1</v>
      </c>
      <c r="C995">
        <v>0.85</v>
      </c>
      <c r="D995" t="s">
        <v>302</v>
      </c>
      <c r="E995" s="6" t="s">
        <v>551</v>
      </c>
      <c r="F995" t="s">
        <v>550</v>
      </c>
      <c r="G995" s="11">
        <v>156</v>
      </c>
      <c r="H995" s="11" cm="1">
        <f t="array" ref="H995">_xlfn.IFNA(MATCH(1,0/COUNTIF($F995,"*"&amp;H$2&amp;TEXT(ROW($1:$207),"[&gt;1]0;")&amp;"*")),0)</f>
        <v>11</v>
      </c>
      <c r="I995" s="11" cm="1">
        <f t="array" ref="I995">_xlfn.IFNA(MATCH(1,0/COUNTIF($F995,"*"&amp;I$2&amp;TEXT(ROW($1:$207),"[&gt;1]0;")&amp;"*")),0)</f>
        <v>24</v>
      </c>
      <c r="J995">
        <f>H995/G995</f>
        <v>7.0512820512820512E-2</v>
      </c>
      <c r="K995">
        <f>I995/G995</f>
        <v>0.15384615384615385</v>
      </c>
      <c r="L995">
        <f>J995/H995</f>
        <v>6.41025641025641E-3</v>
      </c>
      <c r="M995">
        <v>0</v>
      </c>
      <c r="N995">
        <v>0</v>
      </c>
    </row>
    <row r="996" spans="1:14" x14ac:dyDescent="0.2">
      <c r="A996" s="8">
        <v>32</v>
      </c>
      <c r="B996" s="8">
        <v>2</v>
      </c>
      <c r="C996">
        <v>0.95</v>
      </c>
      <c r="D996" t="s">
        <v>14</v>
      </c>
      <c r="E996" s="6" t="s">
        <v>507</v>
      </c>
      <c r="F996" t="s">
        <v>260</v>
      </c>
      <c r="G996">
        <v>170</v>
      </c>
      <c r="H996" s="11" cm="1">
        <f t="array" ref="H996">_xlfn.IFNA(MATCH(1,0/COUNTIF($F996,"*"&amp;H$2&amp;TEXT(ROW($1:$207),"[&gt;1]0;")&amp;"*")),0)</f>
        <v>12</v>
      </c>
      <c r="I996" s="11" cm="1">
        <f t="array" ref="I996">_xlfn.IFNA(MATCH(1,0/COUNTIF($F996,"*"&amp;I$2&amp;TEXT(ROW($1:$207),"[&gt;1]0;")&amp;"*")),0)</f>
        <v>26</v>
      </c>
      <c r="J996" s="11" cm="1">
        <f t="array" ref="J996">_xlfn.IFNA(MATCH(1,0/COUNTIF($F996,"*"&amp;J$2&amp;TEXT(ROW($1:$207),"[&gt;1]0;")&amp;"*")),0)</f>
        <v>0</v>
      </c>
      <c r="K996">
        <f>I996/H996</f>
        <v>2.1666666666666665</v>
      </c>
      <c r="L996">
        <f t="shared" ref="L996:L1024" si="90">J996/H996</f>
        <v>0</v>
      </c>
      <c r="M996">
        <v>0</v>
      </c>
      <c r="N996">
        <v>0</v>
      </c>
    </row>
    <row r="997" spans="1:14" x14ac:dyDescent="0.2">
      <c r="A997" s="8">
        <v>32</v>
      </c>
      <c r="B997" s="8">
        <v>3</v>
      </c>
      <c r="C997">
        <v>0.39</v>
      </c>
      <c r="D997" t="s">
        <v>79</v>
      </c>
      <c r="E997" s="13" t="s">
        <v>386</v>
      </c>
      <c r="F997" s="10" t="s">
        <v>373</v>
      </c>
      <c r="G997">
        <v>144</v>
      </c>
      <c r="H997" s="11" cm="1">
        <f t="array" ref="H997">_xlfn.IFNA(MATCH(1,0/COUNTIF($F997,"*"&amp;H$2&amp;TEXT(ROW($1:$207),"[&gt;1]0;")&amp;"*")),0)</f>
        <v>6</v>
      </c>
      <c r="I997" s="11" cm="1">
        <f t="array" ref="I997">_xlfn.IFNA(MATCH(1,0/COUNTIF($F997,"*"&amp;I$2&amp;TEXT(ROW($1:$207),"[&gt;1]0;")&amp;"*")),0)</f>
        <v>8</v>
      </c>
      <c r="J997" s="11" cm="1">
        <f t="array" ref="J997">_xlfn.IFNA(MATCH(1,0/COUNTIF($F997,"*"&amp;J$2&amp;TEXT(ROW($1:$207),"[&gt;1]0;")&amp;"*")),0)</f>
        <v>4</v>
      </c>
      <c r="K997">
        <f>I997/H997</f>
        <v>1.3333333333333333</v>
      </c>
      <c r="L997">
        <f t="shared" si="90"/>
        <v>0.66666666666666663</v>
      </c>
      <c r="M997">
        <v>1</v>
      </c>
      <c r="N997">
        <v>0</v>
      </c>
    </row>
    <row r="998" spans="1:14" x14ac:dyDescent="0.2">
      <c r="A998" s="8">
        <v>32</v>
      </c>
      <c r="B998" s="8">
        <v>4</v>
      </c>
      <c r="C998">
        <v>0.91</v>
      </c>
      <c r="D998" t="s">
        <v>25</v>
      </c>
      <c r="E998" s="6" t="s">
        <v>536</v>
      </c>
      <c r="F998" t="s">
        <v>266</v>
      </c>
      <c r="G998">
        <v>226</v>
      </c>
      <c r="H998" s="11" cm="1">
        <f t="array" ref="H998">_xlfn.IFNA(MATCH(1,0/COUNTIF($F998,"*"&amp;H$2&amp;TEXT(ROW($1:$207),"[&gt;1]0;")&amp;"*")),0)</f>
        <v>16</v>
      </c>
      <c r="I998" s="11" cm="1">
        <f t="array" ref="I998">_xlfn.IFNA(MATCH(1,0/COUNTIF($F998,"*"&amp;I$2&amp;TEXT(ROW($1:$207),"[&gt;1]0;")&amp;"*")),0)</f>
        <v>34</v>
      </c>
      <c r="J998" s="11" cm="1">
        <f t="array" ref="J998">_xlfn.IFNA(MATCH(1,0/COUNTIF($F998,"*"&amp;J$2&amp;TEXT(ROW($1:$207),"[&gt;1]0;")&amp;"*")),0)</f>
        <v>0</v>
      </c>
      <c r="K998">
        <f>I998/H998</f>
        <v>2.125</v>
      </c>
      <c r="L998">
        <f t="shared" si="90"/>
        <v>0</v>
      </c>
      <c r="M998">
        <v>0</v>
      </c>
      <c r="N998">
        <v>0</v>
      </c>
    </row>
    <row r="999" spans="1:14" x14ac:dyDescent="0.2">
      <c r="A999" s="8">
        <v>32</v>
      </c>
      <c r="B999" s="8">
        <v>5</v>
      </c>
      <c r="C999">
        <v>0.59</v>
      </c>
      <c r="D999" t="s">
        <v>37</v>
      </c>
      <c r="E999" s="6" t="s">
        <v>586</v>
      </c>
      <c r="F999" t="s">
        <v>273</v>
      </c>
      <c r="G999" s="11">
        <v>198</v>
      </c>
      <c r="H999" s="11" cm="1">
        <f t="array" ref="H999">_xlfn.IFNA(MATCH(1,0/COUNTIF($F999,"*"&amp;H$2&amp;TEXT(ROW($1:$207),"[&gt;1]0;")&amp;"*")),0)</f>
        <v>14</v>
      </c>
      <c r="I999" s="11" cm="1">
        <f t="array" ref="I999">_xlfn.IFNA(MATCH(1,0/COUNTIF($F999,"*"&amp;I$2&amp;TEXT(ROW($1:$207),"[&gt;1]0;")&amp;"*")),0)</f>
        <v>30</v>
      </c>
      <c r="J999">
        <f>H999/G999</f>
        <v>7.0707070707070704E-2</v>
      </c>
      <c r="K999">
        <f>I999/G999</f>
        <v>0.15151515151515152</v>
      </c>
      <c r="L999">
        <f t="shared" si="90"/>
        <v>5.0505050505050501E-3</v>
      </c>
      <c r="M999">
        <v>0</v>
      </c>
      <c r="N999">
        <v>0</v>
      </c>
    </row>
    <row r="1000" spans="1:14" x14ac:dyDescent="0.2">
      <c r="A1000" s="8">
        <v>32</v>
      </c>
      <c r="B1000" s="8">
        <v>6</v>
      </c>
      <c r="C1000">
        <v>0.54</v>
      </c>
      <c r="D1000" t="s">
        <v>55</v>
      </c>
      <c r="E1000" s="6" t="s">
        <v>478</v>
      </c>
      <c r="F1000" t="s">
        <v>267</v>
      </c>
      <c r="G1000">
        <v>519</v>
      </c>
      <c r="H1000" s="11" cm="1">
        <f t="array" ref="H1000">_xlfn.IFNA(MATCH(1,0/COUNTIF($F1000,"*"&amp;H$2&amp;TEXT(ROW($1:$207),"[&gt;1]0;")&amp;"*")),0)</f>
        <v>14</v>
      </c>
      <c r="I1000" s="11" cm="1">
        <f t="array" ref="I1000">_xlfn.IFNA(MATCH(1,0/COUNTIF($F1000,"*"&amp;I$2&amp;TEXT(ROW($1:$207),"[&gt;1]0;")&amp;"*")),0)</f>
        <v>42</v>
      </c>
      <c r="J1000" s="11" cm="1">
        <f t="array" ref="J1000">_xlfn.IFNA(MATCH(1,0/COUNTIF($F1000,"*"&amp;J$2&amp;TEXT(ROW($1:$207),"[&gt;1]0;")&amp;"*")),0)</f>
        <v>7</v>
      </c>
      <c r="K1000">
        <f>I1000/H1000</f>
        <v>3</v>
      </c>
      <c r="L1000">
        <f t="shared" si="90"/>
        <v>0.5</v>
      </c>
      <c r="M1000">
        <v>0</v>
      </c>
      <c r="N1000">
        <v>0</v>
      </c>
    </row>
    <row r="1001" spans="1:14" x14ac:dyDescent="0.2">
      <c r="A1001" s="8">
        <v>32</v>
      </c>
      <c r="B1001" s="8">
        <v>7</v>
      </c>
      <c r="C1001">
        <v>1.08</v>
      </c>
      <c r="D1001" t="s">
        <v>25</v>
      </c>
      <c r="E1001" s="6" t="s">
        <v>536</v>
      </c>
      <c r="F1001" t="s">
        <v>266</v>
      </c>
      <c r="G1001">
        <v>226</v>
      </c>
      <c r="H1001" s="11" cm="1">
        <f t="array" ref="H1001">_xlfn.IFNA(MATCH(1,0/COUNTIF($F1001,"*"&amp;H$2&amp;TEXT(ROW($1:$207),"[&gt;1]0;")&amp;"*")),0)</f>
        <v>16</v>
      </c>
      <c r="I1001" s="11" cm="1">
        <f t="array" ref="I1001">_xlfn.IFNA(MATCH(1,0/COUNTIF($F1001,"*"&amp;I$2&amp;TEXT(ROW($1:$207),"[&gt;1]0;")&amp;"*")),0)</f>
        <v>34</v>
      </c>
      <c r="J1001" s="11" cm="1">
        <f t="array" ref="J1001">_xlfn.IFNA(MATCH(1,0/COUNTIF($F1001,"*"&amp;J$2&amp;TEXT(ROW($1:$207),"[&gt;1]0;")&amp;"*")),0)</f>
        <v>0</v>
      </c>
      <c r="K1001">
        <f>I1001/H1001</f>
        <v>2.125</v>
      </c>
      <c r="L1001">
        <f t="shared" si="90"/>
        <v>0</v>
      </c>
      <c r="M1001">
        <v>0</v>
      </c>
      <c r="N1001">
        <v>0</v>
      </c>
    </row>
    <row r="1002" spans="1:14" x14ac:dyDescent="0.2">
      <c r="A1002" s="8">
        <v>32</v>
      </c>
      <c r="B1002" s="8">
        <v>8</v>
      </c>
      <c r="C1002">
        <v>1.91</v>
      </c>
      <c r="D1002" t="s">
        <v>31</v>
      </c>
      <c r="E1002" s="6" t="s">
        <v>418</v>
      </c>
      <c r="F1002" t="s">
        <v>269</v>
      </c>
      <c r="G1002">
        <v>206</v>
      </c>
      <c r="H1002" s="11" cm="1">
        <f t="array" ref="H1002">_xlfn.IFNA(MATCH(1,0/COUNTIF($F1002,"*"&amp;H$2&amp;TEXT(ROW($1:$207),"[&gt;1]0;")&amp;"*")),0)</f>
        <v>14</v>
      </c>
      <c r="I1002" s="11" cm="1">
        <f t="array" ref="I1002">_xlfn.IFNA(MATCH(1,0/COUNTIF($F1002,"*"&amp;I$2&amp;TEXT(ROW($1:$207),"[&gt;1]0;")&amp;"*")),0)</f>
        <v>22</v>
      </c>
      <c r="J1002" s="11" cm="1">
        <f t="array" ref="J1002">_xlfn.IFNA(MATCH(1,0/COUNTIF($F1002,"*"&amp;J$2&amp;TEXT(ROW($1:$207),"[&gt;1]0;")&amp;"*")),0)</f>
        <v>1</v>
      </c>
      <c r="K1002">
        <f>I1002/H1002</f>
        <v>1.5714285714285714</v>
      </c>
      <c r="L1002">
        <f t="shared" si="90"/>
        <v>7.1428571428571425E-2</v>
      </c>
      <c r="M1002">
        <v>0</v>
      </c>
      <c r="N1002">
        <v>1</v>
      </c>
    </row>
    <row r="1003" spans="1:14" x14ac:dyDescent="0.2">
      <c r="A1003" s="8">
        <v>32</v>
      </c>
      <c r="B1003" s="8">
        <v>9</v>
      </c>
      <c r="C1003">
        <v>2.5299999999999998</v>
      </c>
      <c r="D1003" t="s">
        <v>319</v>
      </c>
      <c r="E1003" s="6" t="s">
        <v>590</v>
      </c>
      <c r="F1003" t="s">
        <v>589</v>
      </c>
      <c r="G1003" s="11">
        <v>310</v>
      </c>
      <c r="H1003" s="11" cm="1">
        <f t="array" ref="H1003">_xlfn.IFNA(MATCH(1,0/COUNTIF($F1003,"*"&amp;H$2&amp;TEXT(ROW($1:$207),"[&gt;1]0;")&amp;"*")),0)</f>
        <v>13</v>
      </c>
      <c r="I1003" s="11" cm="1">
        <f t="array" ref="I1003">_xlfn.IFNA(MATCH(1,0/COUNTIF($F1003,"*"&amp;I$2&amp;TEXT(ROW($1:$207),"[&gt;1]0;")&amp;"*")),0)</f>
        <v>27</v>
      </c>
      <c r="J1003">
        <f>H1003/G1003</f>
        <v>4.1935483870967745E-2</v>
      </c>
      <c r="K1003">
        <f>I1003/G1003</f>
        <v>8.7096774193548387E-2</v>
      </c>
      <c r="L1003">
        <f t="shared" si="90"/>
        <v>3.2258064516129037E-3</v>
      </c>
      <c r="M1003">
        <v>0</v>
      </c>
      <c r="N1003">
        <v>0</v>
      </c>
    </row>
    <row r="1004" spans="1:14" x14ac:dyDescent="0.2">
      <c r="A1004" s="8">
        <v>32</v>
      </c>
      <c r="B1004" s="8">
        <v>10</v>
      </c>
      <c r="C1004">
        <v>2.5</v>
      </c>
      <c r="D1004" t="s">
        <v>61</v>
      </c>
      <c r="E1004" s="6" t="s">
        <v>488</v>
      </c>
      <c r="F1004" t="s">
        <v>274</v>
      </c>
      <c r="G1004">
        <v>593</v>
      </c>
      <c r="H1004" s="11" cm="1">
        <f t="array" ref="H1004">_xlfn.IFNA(MATCH(1,0/COUNTIF($F1004,"*"&amp;H$2&amp;TEXT(ROW($1:$207),"[&gt;1]0;")&amp;"*")),0)</f>
        <v>16</v>
      </c>
      <c r="I1004" s="11" cm="1">
        <f t="array" ref="I1004">_xlfn.IFNA(MATCH(1,0/COUNTIF($F1004,"*"&amp;I$2&amp;TEXT(ROW($1:$207),"[&gt;1]0;")&amp;"*")),0)</f>
        <v>48</v>
      </c>
      <c r="J1004" s="11" cm="1">
        <f t="array" ref="J1004">_xlfn.IFNA(MATCH(1,0/COUNTIF($F1004,"*"&amp;J$2&amp;TEXT(ROW($1:$207),"[&gt;1]0;")&amp;"*")),0)</f>
        <v>8</v>
      </c>
      <c r="K1004">
        <f>I1004/H1004</f>
        <v>3</v>
      </c>
      <c r="L1004">
        <f t="shared" si="90"/>
        <v>0.5</v>
      </c>
      <c r="M1004">
        <v>0</v>
      </c>
      <c r="N1004">
        <v>0</v>
      </c>
    </row>
    <row r="1005" spans="1:14" x14ac:dyDescent="0.2">
      <c r="A1005" s="8">
        <v>32</v>
      </c>
      <c r="B1005" s="8">
        <v>11</v>
      </c>
      <c r="C1005">
        <v>0.88</v>
      </c>
      <c r="D1005" t="s">
        <v>108</v>
      </c>
      <c r="E1005" s="6" t="s">
        <v>514</v>
      </c>
      <c r="F1005" t="s">
        <v>513</v>
      </c>
      <c r="G1005">
        <v>283</v>
      </c>
      <c r="H1005" s="11" cm="1">
        <f t="array" ref="H1005">_xlfn.IFNA(MATCH(1,0/COUNTIF($F1005,"*"&amp;H$2&amp;TEXT(ROW($1:$207),"[&gt;1]0;")&amp;"*")),0)</f>
        <v>20</v>
      </c>
      <c r="I1005" s="11" cm="1">
        <f t="array" ref="I1005">_xlfn.IFNA(MATCH(1,0/COUNTIF($F1005,"*"&amp;I$2&amp;TEXT(ROW($1:$207),"[&gt;1]0;")&amp;"*")),0)</f>
        <v>42</v>
      </c>
      <c r="J1005" s="11" cm="1">
        <f t="array" ref="J1005">_xlfn.IFNA(MATCH(1,0/COUNTIF($F1005,"*"&amp;J$2&amp;TEXT(ROW($1:$207),"[&gt;1]0;")&amp;"*")),0)</f>
        <v>0</v>
      </c>
      <c r="K1005">
        <f>I1005/H1005</f>
        <v>2.1</v>
      </c>
      <c r="L1005">
        <f t="shared" si="90"/>
        <v>0</v>
      </c>
      <c r="M1005">
        <v>0</v>
      </c>
      <c r="N1005">
        <v>0</v>
      </c>
    </row>
    <row r="1006" spans="1:14" x14ac:dyDescent="0.2">
      <c r="A1006" s="8">
        <v>32</v>
      </c>
      <c r="B1006" s="8">
        <v>12</v>
      </c>
      <c r="C1006">
        <v>3.21</v>
      </c>
      <c r="D1006" t="s">
        <v>47</v>
      </c>
      <c r="E1006" s="6" t="s">
        <v>487</v>
      </c>
      <c r="F1006" t="s">
        <v>278</v>
      </c>
      <c r="G1006" s="11">
        <v>667</v>
      </c>
      <c r="H1006" s="11" cm="1">
        <f t="array" ref="H1006">_xlfn.IFNA(MATCH(1,0/COUNTIF($F1006,"*"&amp;H$2&amp;TEXT(ROW($1:$207),"[&gt;1]0;")&amp;"*")),0)</f>
        <v>18</v>
      </c>
      <c r="I1006" s="11" cm="1">
        <f t="array" ref="I1006">_xlfn.IFNA(MATCH(1,0/COUNTIF($F1006,"*"&amp;I$2&amp;TEXT(ROW($1:$207),"[&gt;1]0;")&amp;"*")),0)</f>
        <v>54</v>
      </c>
      <c r="J1006">
        <f>H1006/G1006</f>
        <v>2.6986506746626688E-2</v>
      </c>
      <c r="K1006">
        <f>I1006/G1006</f>
        <v>8.0959520239880053E-2</v>
      </c>
      <c r="L1006">
        <f t="shared" si="90"/>
        <v>1.4992503748125939E-3</v>
      </c>
      <c r="M1006">
        <v>0</v>
      </c>
      <c r="N1006">
        <v>0</v>
      </c>
    </row>
    <row r="1007" spans="1:14" x14ac:dyDescent="0.2">
      <c r="A1007" s="8">
        <v>32</v>
      </c>
      <c r="B1007" s="8">
        <v>13</v>
      </c>
      <c r="C1007">
        <v>0.4</v>
      </c>
      <c r="D1007" t="s">
        <v>108</v>
      </c>
      <c r="E1007" s="6" t="s">
        <v>514</v>
      </c>
      <c r="F1007" t="s">
        <v>513</v>
      </c>
      <c r="G1007">
        <v>283</v>
      </c>
      <c r="H1007" s="11" cm="1">
        <f t="array" ref="H1007">_xlfn.IFNA(MATCH(1,0/COUNTIF($F1007,"*"&amp;H$2&amp;TEXT(ROW($1:$207),"[&gt;1]0;")&amp;"*")),0)</f>
        <v>20</v>
      </c>
      <c r="I1007" s="11" cm="1">
        <f t="array" ref="I1007">_xlfn.IFNA(MATCH(1,0/COUNTIF($F1007,"*"&amp;I$2&amp;TEXT(ROW($1:$207),"[&gt;1]0;")&amp;"*")),0)</f>
        <v>42</v>
      </c>
      <c r="J1007" s="11" cm="1">
        <f t="array" ref="J1007">_xlfn.IFNA(MATCH(1,0/COUNTIF($F1007,"*"&amp;J$2&amp;TEXT(ROW($1:$207),"[&gt;1]0;")&amp;"*")),0)</f>
        <v>0</v>
      </c>
      <c r="K1007">
        <f>I1007/H1007</f>
        <v>2.1</v>
      </c>
      <c r="L1007">
        <f t="shared" si="90"/>
        <v>0</v>
      </c>
      <c r="M1007">
        <v>0</v>
      </c>
      <c r="N1007">
        <v>0</v>
      </c>
    </row>
    <row r="1008" spans="1:14" x14ac:dyDescent="0.2">
      <c r="A1008" s="8">
        <v>32</v>
      </c>
      <c r="B1008" s="8">
        <v>14</v>
      </c>
      <c r="C1008">
        <v>0.75</v>
      </c>
      <c r="D1008" t="s">
        <v>108</v>
      </c>
      <c r="E1008" s="6" t="s">
        <v>514</v>
      </c>
      <c r="F1008" t="s">
        <v>513</v>
      </c>
      <c r="G1008">
        <v>283</v>
      </c>
      <c r="H1008" s="11" cm="1">
        <f t="array" ref="H1008">_xlfn.IFNA(MATCH(1,0/COUNTIF($F1008,"*"&amp;H$2&amp;TEXT(ROW($1:$207),"[&gt;1]0;")&amp;"*")),0)</f>
        <v>20</v>
      </c>
      <c r="I1008" s="11" cm="1">
        <f t="array" ref="I1008">_xlfn.IFNA(MATCH(1,0/COUNTIF($F1008,"*"&amp;I$2&amp;TEXT(ROW($1:$207),"[&gt;1]0;")&amp;"*")),0)</f>
        <v>42</v>
      </c>
      <c r="J1008" s="11" cm="1">
        <f t="array" ref="J1008">_xlfn.IFNA(MATCH(1,0/COUNTIF($F1008,"*"&amp;J$2&amp;TEXT(ROW($1:$207),"[&gt;1]0;")&amp;"*")),0)</f>
        <v>0</v>
      </c>
      <c r="K1008">
        <f>I1008/H1008</f>
        <v>2.1</v>
      </c>
      <c r="L1008">
        <f t="shared" si="90"/>
        <v>0</v>
      </c>
      <c r="M1008">
        <v>0</v>
      </c>
      <c r="N1008">
        <v>0</v>
      </c>
    </row>
    <row r="1009" spans="1:14" x14ac:dyDescent="0.2">
      <c r="A1009" s="8">
        <v>32</v>
      </c>
      <c r="B1009" s="8">
        <v>15</v>
      </c>
      <c r="C1009">
        <v>3.63</v>
      </c>
      <c r="D1009" t="s">
        <v>291</v>
      </c>
      <c r="E1009" s="6" t="s">
        <v>552</v>
      </c>
      <c r="F1009" t="s">
        <v>279</v>
      </c>
      <c r="G1009" s="11">
        <v>579</v>
      </c>
      <c r="H1009" s="11" cm="1">
        <f t="array" ref="H1009">_xlfn.IFNA(MATCH(1,0/COUNTIF($F1009,"*"&amp;H$2&amp;TEXT(ROW($1:$207),"[&gt;1]0;")&amp;"*")),0)</f>
        <v>16</v>
      </c>
      <c r="I1009" s="11" cm="1">
        <f t="array" ref="I1009">_xlfn.IFNA(MATCH(1,0/COUNTIF($F1009,"*"&amp;I$2&amp;TEXT(ROW($1:$207),"[&gt;1]0;")&amp;"*")),0)</f>
        <v>50</v>
      </c>
      <c r="J1009">
        <f>H1009/G1009</f>
        <v>2.7633851468048358E-2</v>
      </c>
      <c r="K1009">
        <f>I1009/G1009</f>
        <v>8.6355785837651119E-2</v>
      </c>
      <c r="L1009">
        <f t="shared" si="90"/>
        <v>1.7271157167530224E-3</v>
      </c>
      <c r="M1009">
        <v>0</v>
      </c>
      <c r="N1009">
        <v>0</v>
      </c>
    </row>
    <row r="1010" spans="1:14" x14ac:dyDescent="0.2">
      <c r="A1010" s="8">
        <v>32</v>
      </c>
      <c r="B1010" s="8">
        <v>16</v>
      </c>
      <c r="C1010">
        <v>3.93</v>
      </c>
      <c r="D1010" t="s">
        <v>61</v>
      </c>
      <c r="E1010" s="6" t="s">
        <v>488</v>
      </c>
      <c r="F1010" t="s">
        <v>274</v>
      </c>
      <c r="G1010">
        <v>593</v>
      </c>
      <c r="H1010" s="11" cm="1">
        <f t="array" ref="H1010">_xlfn.IFNA(MATCH(1,0/COUNTIF($F1010,"*"&amp;H$2&amp;TEXT(ROW($1:$207),"[&gt;1]0;")&amp;"*")),0)</f>
        <v>16</v>
      </c>
      <c r="I1010" s="11" cm="1">
        <f t="array" ref="I1010">_xlfn.IFNA(MATCH(1,0/COUNTIF($F1010,"*"&amp;I$2&amp;TEXT(ROW($1:$207),"[&gt;1]0;")&amp;"*")),0)</f>
        <v>48</v>
      </c>
      <c r="J1010" s="11" cm="1">
        <f t="array" ref="J1010">_xlfn.IFNA(MATCH(1,0/COUNTIF($F1010,"*"&amp;J$2&amp;TEXT(ROW($1:$207),"[&gt;1]0;")&amp;"*")),0)</f>
        <v>8</v>
      </c>
      <c r="K1010">
        <f t="shared" ref="K1010:K1024" si="91">I1010/H1010</f>
        <v>3</v>
      </c>
      <c r="L1010">
        <f t="shared" si="90"/>
        <v>0.5</v>
      </c>
      <c r="M1010">
        <v>0</v>
      </c>
      <c r="N1010">
        <v>0</v>
      </c>
    </row>
    <row r="1011" spans="1:14" x14ac:dyDescent="0.2">
      <c r="A1011" s="8">
        <v>32</v>
      </c>
      <c r="B1011" s="8">
        <v>17</v>
      </c>
      <c r="C1011">
        <v>0.5</v>
      </c>
      <c r="D1011" t="s">
        <v>108</v>
      </c>
      <c r="E1011" s="6" t="s">
        <v>514</v>
      </c>
      <c r="F1011" t="s">
        <v>513</v>
      </c>
      <c r="G1011">
        <v>283</v>
      </c>
      <c r="H1011" s="11" cm="1">
        <f t="array" ref="H1011">_xlfn.IFNA(MATCH(1,0/COUNTIF($F1011,"*"&amp;H$2&amp;TEXT(ROW($1:$207),"[&gt;1]0;")&amp;"*")),0)</f>
        <v>20</v>
      </c>
      <c r="I1011" s="11" cm="1">
        <f t="array" ref="I1011">_xlfn.IFNA(MATCH(1,0/COUNTIF($F1011,"*"&amp;I$2&amp;TEXT(ROW($1:$207),"[&gt;1]0;")&amp;"*")),0)</f>
        <v>42</v>
      </c>
      <c r="J1011" s="11" cm="1">
        <f t="array" ref="J1011">_xlfn.IFNA(MATCH(1,0/COUNTIF($F1011,"*"&amp;J$2&amp;TEXT(ROW($1:$207),"[&gt;1]0;")&amp;"*")),0)</f>
        <v>0</v>
      </c>
      <c r="K1011">
        <f t="shared" si="91"/>
        <v>2.1</v>
      </c>
      <c r="L1011">
        <f t="shared" si="90"/>
        <v>0</v>
      </c>
      <c r="M1011">
        <v>0</v>
      </c>
      <c r="N1011">
        <v>0</v>
      </c>
    </row>
    <row r="1012" spans="1:14" x14ac:dyDescent="0.2">
      <c r="A1012" s="8">
        <v>32</v>
      </c>
      <c r="B1012" s="8">
        <v>18</v>
      </c>
      <c r="C1012">
        <v>0.43</v>
      </c>
      <c r="D1012" t="s">
        <v>173</v>
      </c>
      <c r="E1012" s="13" t="s">
        <v>395</v>
      </c>
      <c r="F1012" t="s">
        <v>394</v>
      </c>
      <c r="G1012">
        <v>365</v>
      </c>
      <c r="H1012" s="11" cm="1">
        <f t="array" ref="H1012">_xlfn.IFNA(MATCH(1,0/COUNTIF($F1012,"*"&amp;H$2&amp;TEXT(ROW($1:$207),"[&gt;1]0;")&amp;"*")),0)</f>
        <v>26</v>
      </c>
      <c r="I1012" s="11" cm="1">
        <f t="array" ref="I1012">_xlfn.IFNA(MATCH(1,0/COUNTIF($F1012,"*"&amp;I$2&amp;TEXT(ROW($1:$207),"[&gt;1]0;")&amp;"*")),0)</f>
        <v>52</v>
      </c>
      <c r="J1012" s="11" cm="1">
        <f t="array" ref="J1012">_xlfn.IFNA(MATCH(1,0/COUNTIF($F1012,"*"&amp;J$2&amp;TEXT(ROW($1:$207),"[&gt;1]0;")&amp;"*")),0)</f>
        <v>0</v>
      </c>
      <c r="K1012">
        <f t="shared" si="91"/>
        <v>2</v>
      </c>
      <c r="L1012">
        <f t="shared" si="90"/>
        <v>0</v>
      </c>
      <c r="M1012">
        <v>0</v>
      </c>
      <c r="N1012">
        <v>0</v>
      </c>
    </row>
    <row r="1013" spans="1:14" x14ac:dyDescent="0.2">
      <c r="A1013" s="8">
        <v>32</v>
      </c>
      <c r="B1013" s="8">
        <v>19</v>
      </c>
      <c r="C1013">
        <v>4.7300000000000004</v>
      </c>
      <c r="D1013" t="s">
        <v>65</v>
      </c>
      <c r="E1013" s="6" t="s">
        <v>487</v>
      </c>
      <c r="F1013" t="s">
        <v>278</v>
      </c>
      <c r="G1013">
        <v>667</v>
      </c>
      <c r="H1013" s="11" cm="1">
        <f t="array" ref="H1013">_xlfn.IFNA(MATCH(1,0/COUNTIF($F1013,"*"&amp;H$2&amp;TEXT(ROW($1:$207),"[&gt;1]0;")&amp;"*")),0)</f>
        <v>18</v>
      </c>
      <c r="I1013" s="11" cm="1">
        <f t="array" ref="I1013">_xlfn.IFNA(MATCH(1,0/COUNTIF($F1013,"*"&amp;I$2&amp;TEXT(ROW($1:$207),"[&gt;1]0;")&amp;"*")),0)</f>
        <v>54</v>
      </c>
      <c r="J1013" s="11" cm="1">
        <f t="array" ref="J1013">_xlfn.IFNA(MATCH(1,0/COUNTIF($F1013,"*"&amp;J$2&amp;TEXT(ROW($1:$207),"[&gt;1]0;")&amp;"*")),0)</f>
        <v>9</v>
      </c>
      <c r="K1013">
        <f t="shared" si="91"/>
        <v>3</v>
      </c>
      <c r="L1013">
        <f t="shared" si="90"/>
        <v>0.5</v>
      </c>
      <c r="M1013">
        <v>0</v>
      </c>
      <c r="N1013">
        <v>0</v>
      </c>
    </row>
    <row r="1014" spans="1:14" x14ac:dyDescent="0.2">
      <c r="A1014" s="8">
        <v>32</v>
      </c>
      <c r="B1014" s="8">
        <v>20</v>
      </c>
      <c r="C1014">
        <v>0.48</v>
      </c>
      <c r="D1014" t="s">
        <v>129</v>
      </c>
      <c r="E1014" s="6" t="s">
        <v>535</v>
      </c>
      <c r="F1014" t="s">
        <v>534</v>
      </c>
      <c r="G1014">
        <v>255</v>
      </c>
      <c r="H1014" s="11" cm="1">
        <f t="array" ref="H1014">_xlfn.IFNA(MATCH(1,0/COUNTIF($F1014,"*"&amp;H$2&amp;TEXT(ROW($1:$207),"[&gt;1]0;")&amp;"*")),0)</f>
        <v>16</v>
      </c>
      <c r="I1014" s="11" cm="1">
        <f t="array" ref="I1014">_xlfn.IFNA(MATCH(1,0/COUNTIF($F1014,"*"&amp;I$2&amp;TEXT(ROW($1:$207),"[&gt;1]0;")&amp;"*")),0)</f>
        <v>33</v>
      </c>
      <c r="J1014" s="11" cm="1">
        <f t="array" ref="J1014">_xlfn.IFNA(MATCH(1,0/COUNTIF($F1014,"*"&amp;J$2&amp;TEXT(ROW($1:$207),"[&gt;1]0;")&amp;"*")),0)</f>
        <v>1</v>
      </c>
      <c r="K1014">
        <f t="shared" si="91"/>
        <v>2.0625</v>
      </c>
      <c r="L1014">
        <f t="shared" si="90"/>
        <v>6.25E-2</v>
      </c>
      <c r="M1014">
        <v>0</v>
      </c>
      <c r="N1014">
        <v>0</v>
      </c>
    </row>
    <row r="1015" spans="1:14" x14ac:dyDescent="0.2">
      <c r="A1015" s="8">
        <v>32</v>
      </c>
      <c r="B1015" s="8">
        <v>21</v>
      </c>
      <c r="C1015">
        <v>5.91</v>
      </c>
      <c r="D1015" t="s">
        <v>65</v>
      </c>
      <c r="E1015" s="6" t="s">
        <v>487</v>
      </c>
      <c r="F1015" t="s">
        <v>278</v>
      </c>
      <c r="G1015">
        <v>667</v>
      </c>
      <c r="H1015" s="11" cm="1">
        <f t="array" ref="H1015">_xlfn.IFNA(MATCH(1,0/COUNTIF($F1015,"*"&amp;H$2&amp;TEXT(ROW($1:$207),"[&gt;1]0;")&amp;"*")),0)</f>
        <v>18</v>
      </c>
      <c r="I1015" s="11" cm="1">
        <f t="array" ref="I1015">_xlfn.IFNA(MATCH(1,0/COUNTIF($F1015,"*"&amp;I$2&amp;TEXT(ROW($1:$207),"[&gt;1]0;")&amp;"*")),0)</f>
        <v>54</v>
      </c>
      <c r="J1015" s="11" cm="1">
        <f t="array" ref="J1015">_xlfn.IFNA(MATCH(1,0/COUNTIF($F1015,"*"&amp;J$2&amp;TEXT(ROW($1:$207),"[&gt;1]0;")&amp;"*")),0)</f>
        <v>9</v>
      </c>
      <c r="K1015">
        <f t="shared" si="91"/>
        <v>3</v>
      </c>
      <c r="L1015">
        <f t="shared" si="90"/>
        <v>0.5</v>
      </c>
      <c r="M1015">
        <v>0</v>
      </c>
      <c r="N1015">
        <v>0</v>
      </c>
    </row>
    <row r="1016" spans="1:14" x14ac:dyDescent="0.2">
      <c r="A1016" s="8">
        <v>32</v>
      </c>
      <c r="B1016" s="8">
        <v>22</v>
      </c>
      <c r="C1016">
        <v>4.91</v>
      </c>
      <c r="D1016" t="s">
        <v>66</v>
      </c>
      <c r="E1016" s="6" t="s">
        <v>459</v>
      </c>
      <c r="F1016" t="s">
        <v>460</v>
      </c>
      <c r="G1016">
        <v>281</v>
      </c>
      <c r="H1016" s="11" cm="1">
        <f t="array" ref="H1016">_xlfn.IFNA(MATCH(1,0/COUNTIF($F1016,"*"&amp;H$2&amp;TEXT(ROW($1:$207),"[&gt;1]0;")&amp;"*")),0)</f>
        <v>18</v>
      </c>
      <c r="I1016" s="11" cm="1">
        <f t="array" ref="I1016">_xlfn.IFNA(MATCH(1,0/COUNTIF($F1016,"*"&amp;I$2&amp;TEXT(ROW($1:$207),"[&gt;1]0;")&amp;"*")),0)</f>
        <v>35</v>
      </c>
      <c r="J1016" s="11" cm="1">
        <f t="array" ref="J1016">_xlfn.IFNA(MATCH(1,0/COUNTIF($F1016,"*"&amp;J$2&amp;TEXT(ROW($1:$207),"[&gt;1]0;")&amp;"*")),0)</f>
        <v>1</v>
      </c>
      <c r="K1016">
        <f t="shared" si="91"/>
        <v>1.9444444444444444</v>
      </c>
      <c r="L1016">
        <f t="shared" si="90"/>
        <v>5.5555555555555552E-2</v>
      </c>
      <c r="M1016">
        <v>0</v>
      </c>
      <c r="N1016">
        <v>0</v>
      </c>
    </row>
    <row r="1017" spans="1:14" x14ac:dyDescent="0.2">
      <c r="A1017" s="8">
        <v>32</v>
      </c>
      <c r="B1017" s="8">
        <v>23</v>
      </c>
      <c r="C1017">
        <v>9.9600000000000009</v>
      </c>
      <c r="D1017" t="s">
        <v>65</v>
      </c>
      <c r="E1017" s="6" t="s">
        <v>487</v>
      </c>
      <c r="F1017" t="s">
        <v>278</v>
      </c>
      <c r="G1017">
        <v>667</v>
      </c>
      <c r="H1017" s="11" cm="1">
        <f t="array" ref="H1017">_xlfn.IFNA(MATCH(1,0/COUNTIF($F1017,"*"&amp;H$2&amp;TEXT(ROW($1:$207),"[&gt;1]0;")&amp;"*")),0)</f>
        <v>18</v>
      </c>
      <c r="I1017" s="11" cm="1">
        <f t="array" ref="I1017">_xlfn.IFNA(MATCH(1,0/COUNTIF($F1017,"*"&amp;I$2&amp;TEXT(ROW($1:$207),"[&gt;1]0;")&amp;"*")),0)</f>
        <v>54</v>
      </c>
      <c r="J1017" s="11" cm="1">
        <f t="array" ref="J1017">_xlfn.IFNA(MATCH(1,0/COUNTIF($F1017,"*"&amp;J$2&amp;TEXT(ROW($1:$207),"[&gt;1]0;")&amp;"*")),0)</f>
        <v>9</v>
      </c>
      <c r="K1017">
        <f t="shared" si="91"/>
        <v>3</v>
      </c>
      <c r="L1017">
        <f t="shared" si="90"/>
        <v>0.5</v>
      </c>
      <c r="M1017">
        <v>0</v>
      </c>
      <c r="N1017">
        <v>0</v>
      </c>
    </row>
    <row r="1018" spans="1:14" x14ac:dyDescent="0.2">
      <c r="A1018" s="8">
        <v>32</v>
      </c>
      <c r="B1018" s="8">
        <v>24</v>
      </c>
      <c r="C1018">
        <v>8.2200000000000006</v>
      </c>
      <c r="D1018" t="s">
        <v>65</v>
      </c>
      <c r="E1018" s="6" t="s">
        <v>487</v>
      </c>
      <c r="F1018" t="s">
        <v>278</v>
      </c>
      <c r="G1018">
        <v>667</v>
      </c>
      <c r="H1018" s="11" cm="1">
        <f t="array" ref="H1018">_xlfn.IFNA(MATCH(1,0/COUNTIF($F1018,"*"&amp;H$2&amp;TEXT(ROW($1:$207),"[&gt;1]0;")&amp;"*")),0)</f>
        <v>18</v>
      </c>
      <c r="I1018" s="11" cm="1">
        <f t="array" ref="I1018">_xlfn.IFNA(MATCH(1,0/COUNTIF($F1018,"*"&amp;I$2&amp;TEXT(ROW($1:$207),"[&gt;1]0;")&amp;"*")),0)</f>
        <v>54</v>
      </c>
      <c r="J1018" s="11" cm="1">
        <f t="array" ref="J1018">_xlfn.IFNA(MATCH(1,0/COUNTIF($F1018,"*"&amp;J$2&amp;TEXT(ROW($1:$207),"[&gt;1]0;")&amp;"*")),0)</f>
        <v>9</v>
      </c>
      <c r="K1018">
        <f t="shared" si="91"/>
        <v>3</v>
      </c>
      <c r="L1018">
        <f t="shared" si="90"/>
        <v>0.5</v>
      </c>
      <c r="M1018">
        <v>0</v>
      </c>
      <c r="N1018">
        <v>0</v>
      </c>
    </row>
    <row r="1019" spans="1:14" x14ac:dyDescent="0.2">
      <c r="A1019" s="8">
        <v>32</v>
      </c>
      <c r="B1019" s="8">
        <v>25</v>
      </c>
      <c r="C1019">
        <v>4.32</v>
      </c>
      <c r="D1019" t="s">
        <v>65</v>
      </c>
      <c r="E1019" s="6" t="s">
        <v>487</v>
      </c>
      <c r="F1019" t="s">
        <v>278</v>
      </c>
      <c r="G1019">
        <v>667</v>
      </c>
      <c r="H1019" s="11" cm="1">
        <f t="array" ref="H1019">_xlfn.IFNA(MATCH(1,0/COUNTIF($F1019,"*"&amp;H$2&amp;TEXT(ROW($1:$207),"[&gt;1]0;")&amp;"*")),0)</f>
        <v>18</v>
      </c>
      <c r="I1019" s="11" cm="1">
        <f t="array" ref="I1019">_xlfn.IFNA(MATCH(1,0/COUNTIF($F1019,"*"&amp;I$2&amp;TEXT(ROW($1:$207),"[&gt;1]0;")&amp;"*")),0)</f>
        <v>54</v>
      </c>
      <c r="J1019" s="11" cm="1">
        <f t="array" ref="J1019">_xlfn.IFNA(MATCH(1,0/COUNTIF($F1019,"*"&amp;J$2&amp;TEXT(ROW($1:$207),"[&gt;1]0;")&amp;"*")),0)</f>
        <v>9</v>
      </c>
      <c r="K1019">
        <f t="shared" si="91"/>
        <v>3</v>
      </c>
      <c r="L1019">
        <f t="shared" si="90"/>
        <v>0.5</v>
      </c>
      <c r="M1019">
        <v>0</v>
      </c>
      <c r="N1019">
        <v>0</v>
      </c>
    </row>
    <row r="1020" spans="1:14" x14ac:dyDescent="0.2">
      <c r="A1020" s="8">
        <v>32</v>
      </c>
      <c r="B1020" s="8">
        <v>26</v>
      </c>
      <c r="C1020">
        <v>0.76</v>
      </c>
      <c r="D1020" t="s">
        <v>320</v>
      </c>
      <c r="E1020" s="14"/>
      <c r="F1020" t="s">
        <v>443</v>
      </c>
      <c r="G1020">
        <v>372</v>
      </c>
      <c r="H1020" s="11" cm="1">
        <f t="array" ref="H1020">_xlfn.IFNA(MATCH(1,0/COUNTIF($F1020,"*"&amp;H$2&amp;TEXT(ROW($1:$207),"[&gt;1]0;")&amp;"*")),0)</f>
        <v>22</v>
      </c>
      <c r="I1020" s="11" cm="1">
        <f t="array" ref="I1020">_xlfn.IFNA(MATCH(1,0/COUNTIF($F1020,"*"&amp;I$2&amp;TEXT(ROW($1:$207),"[&gt;1]0;")&amp;"*")),0)</f>
        <v>48</v>
      </c>
      <c r="J1020" s="11" cm="1">
        <f t="array" ref="J1020">_xlfn.IFNA(MATCH(1,0/COUNTIF($F1020,"*"&amp;J$2&amp;TEXT(ROW($1:$207),"[&gt;1]0;")&amp;"*")),0)</f>
        <v>2</v>
      </c>
      <c r="K1020">
        <f t="shared" si="91"/>
        <v>2.1818181818181817</v>
      </c>
      <c r="L1020">
        <f t="shared" si="90"/>
        <v>9.0909090909090912E-2</v>
      </c>
      <c r="M1020">
        <v>0</v>
      </c>
      <c r="N1020">
        <v>0</v>
      </c>
    </row>
    <row r="1021" spans="1:14" x14ac:dyDescent="0.2">
      <c r="A1021" s="8">
        <v>32</v>
      </c>
      <c r="B1021" s="8">
        <v>27</v>
      </c>
      <c r="C1021">
        <v>8.3800000000000008</v>
      </c>
      <c r="D1021" t="s">
        <v>65</v>
      </c>
      <c r="E1021" s="6" t="s">
        <v>487</v>
      </c>
      <c r="F1021" t="s">
        <v>278</v>
      </c>
      <c r="G1021">
        <v>667</v>
      </c>
      <c r="H1021" s="11" cm="1">
        <f t="array" ref="H1021">_xlfn.IFNA(MATCH(1,0/COUNTIF($F1021,"*"&amp;H$2&amp;TEXT(ROW($1:$207),"[&gt;1]0;")&amp;"*")),0)</f>
        <v>18</v>
      </c>
      <c r="I1021" s="11" cm="1">
        <f t="array" ref="I1021">_xlfn.IFNA(MATCH(1,0/COUNTIF($F1021,"*"&amp;I$2&amp;TEXT(ROW($1:$207),"[&gt;1]0;")&amp;"*")),0)</f>
        <v>54</v>
      </c>
      <c r="J1021" s="11" cm="1">
        <f t="array" ref="J1021">_xlfn.IFNA(MATCH(1,0/COUNTIF($F1021,"*"&amp;J$2&amp;TEXT(ROW($1:$207),"[&gt;1]0;")&amp;"*")),0)</f>
        <v>9</v>
      </c>
      <c r="K1021">
        <f t="shared" si="91"/>
        <v>3</v>
      </c>
      <c r="L1021">
        <f t="shared" si="90"/>
        <v>0.5</v>
      </c>
      <c r="M1021">
        <v>0</v>
      </c>
      <c r="N1021">
        <v>0</v>
      </c>
    </row>
    <row r="1022" spans="1:14" x14ac:dyDescent="0.2">
      <c r="A1022" s="8">
        <v>32</v>
      </c>
      <c r="B1022" s="8">
        <v>28</v>
      </c>
      <c r="C1022">
        <v>8.9700000000000006</v>
      </c>
      <c r="D1022" t="s">
        <v>65</v>
      </c>
      <c r="E1022" s="6" t="s">
        <v>487</v>
      </c>
      <c r="F1022" t="s">
        <v>278</v>
      </c>
      <c r="G1022">
        <v>667</v>
      </c>
      <c r="H1022" s="11" cm="1">
        <f t="array" ref="H1022">_xlfn.IFNA(MATCH(1,0/COUNTIF($F1022,"*"&amp;H$2&amp;TEXT(ROW($1:$207),"[&gt;1]0;")&amp;"*")),0)</f>
        <v>18</v>
      </c>
      <c r="I1022" s="11" cm="1">
        <f t="array" ref="I1022">_xlfn.IFNA(MATCH(1,0/COUNTIF($F1022,"*"&amp;I$2&amp;TEXT(ROW($1:$207),"[&gt;1]0;")&amp;"*")),0)</f>
        <v>54</v>
      </c>
      <c r="J1022" s="11" cm="1">
        <f t="array" ref="J1022">_xlfn.IFNA(MATCH(1,0/COUNTIF($F1022,"*"&amp;J$2&amp;TEXT(ROW($1:$207),"[&gt;1]0;")&amp;"*")),0)</f>
        <v>9</v>
      </c>
      <c r="K1022">
        <f t="shared" si="91"/>
        <v>3</v>
      </c>
      <c r="L1022">
        <f t="shared" si="90"/>
        <v>0.5</v>
      </c>
      <c r="M1022">
        <v>0</v>
      </c>
      <c r="N1022">
        <v>0</v>
      </c>
    </row>
    <row r="1023" spans="1:14" x14ac:dyDescent="0.2">
      <c r="A1023" s="8">
        <v>32</v>
      </c>
      <c r="B1023" s="8">
        <v>29</v>
      </c>
      <c r="C1023">
        <v>8.57</v>
      </c>
      <c r="D1023" t="s">
        <v>65</v>
      </c>
      <c r="E1023" s="6" t="s">
        <v>487</v>
      </c>
      <c r="F1023" t="s">
        <v>278</v>
      </c>
      <c r="G1023">
        <v>667</v>
      </c>
      <c r="H1023" s="11" cm="1">
        <f t="array" ref="H1023">_xlfn.IFNA(MATCH(1,0/COUNTIF($F1023,"*"&amp;H$2&amp;TEXT(ROW($1:$207),"[&gt;1]0;")&amp;"*")),0)</f>
        <v>18</v>
      </c>
      <c r="I1023" s="11" cm="1">
        <f t="array" ref="I1023">_xlfn.IFNA(MATCH(1,0/COUNTIF($F1023,"*"&amp;I$2&amp;TEXT(ROW($1:$207),"[&gt;1]0;")&amp;"*")),0)</f>
        <v>54</v>
      </c>
      <c r="J1023" s="11" cm="1">
        <f t="array" ref="J1023">_xlfn.IFNA(MATCH(1,0/COUNTIF($F1023,"*"&amp;J$2&amp;TEXT(ROW($1:$207),"[&gt;1]0;")&amp;"*")),0)</f>
        <v>9</v>
      </c>
      <c r="K1023">
        <f t="shared" si="91"/>
        <v>3</v>
      </c>
      <c r="L1023">
        <f t="shared" si="90"/>
        <v>0.5</v>
      </c>
      <c r="M1023">
        <v>0</v>
      </c>
      <c r="N1023">
        <v>0</v>
      </c>
    </row>
    <row r="1024" spans="1:14" x14ac:dyDescent="0.2">
      <c r="A1024" s="8">
        <v>32</v>
      </c>
      <c r="B1024" s="8">
        <v>30</v>
      </c>
      <c r="C1024">
        <v>8.77</v>
      </c>
      <c r="D1024" t="s">
        <v>65</v>
      </c>
      <c r="E1024" s="6" t="s">
        <v>487</v>
      </c>
      <c r="F1024" t="s">
        <v>278</v>
      </c>
      <c r="G1024">
        <v>667</v>
      </c>
      <c r="H1024" s="11" cm="1">
        <f t="array" ref="H1024">_xlfn.IFNA(MATCH(1,0/COUNTIF($F1024,"*"&amp;H$2&amp;TEXT(ROW($1:$207),"[&gt;1]0;")&amp;"*")),0)</f>
        <v>18</v>
      </c>
      <c r="I1024" s="11" cm="1">
        <f t="array" ref="I1024">_xlfn.IFNA(MATCH(1,0/COUNTIF($F1024,"*"&amp;I$2&amp;TEXT(ROW($1:$207),"[&gt;1]0;")&amp;"*")),0)</f>
        <v>54</v>
      </c>
      <c r="J1024" s="11" cm="1">
        <f t="array" ref="J1024">_xlfn.IFNA(MATCH(1,0/COUNTIF($F1024,"*"&amp;J$2&amp;TEXT(ROW($1:$207),"[&gt;1]0;")&amp;"*")),0)</f>
        <v>9</v>
      </c>
      <c r="K1024">
        <f t="shared" si="91"/>
        <v>3</v>
      </c>
      <c r="L1024">
        <f t="shared" si="90"/>
        <v>0.5</v>
      </c>
      <c r="M1024">
        <v>0</v>
      </c>
      <c r="N1024">
        <v>0</v>
      </c>
    </row>
    <row r="1026" spans="1:14" x14ac:dyDescent="0.2">
      <c r="A1026" s="8">
        <v>33</v>
      </c>
      <c r="B1026" s="9" t="s">
        <v>12</v>
      </c>
      <c r="C1026" t="s">
        <v>13</v>
      </c>
      <c r="D1026" t="s">
        <v>67</v>
      </c>
      <c r="E1026" s="6" t="s">
        <v>376</v>
      </c>
      <c r="F1026" t="s">
        <v>68</v>
      </c>
      <c r="G1026" t="s">
        <v>69</v>
      </c>
      <c r="H1026" t="s">
        <v>364</v>
      </c>
      <c r="I1026" t="s">
        <v>365</v>
      </c>
      <c r="J1026" t="s">
        <v>366</v>
      </c>
      <c r="K1026" t="s">
        <v>71</v>
      </c>
      <c r="L1026" t="s">
        <v>72</v>
      </c>
      <c r="M1026" t="s">
        <v>360</v>
      </c>
      <c r="N1026" t="s">
        <v>73</v>
      </c>
    </row>
    <row r="1027" spans="1:14" x14ac:dyDescent="0.2">
      <c r="A1027" s="8">
        <v>33</v>
      </c>
      <c r="B1027" s="8">
        <v>1</v>
      </c>
      <c r="C1027">
        <v>0.85</v>
      </c>
      <c r="D1027" t="s">
        <v>307</v>
      </c>
      <c r="E1027" s="6" t="s">
        <v>596</v>
      </c>
      <c r="F1027" t="s">
        <v>458</v>
      </c>
      <c r="G1027" s="11">
        <v>184</v>
      </c>
      <c r="H1027" s="11" cm="1">
        <f t="array" ref="H1027">_xlfn.IFNA(MATCH(1,0/COUNTIF($F1027,"*"&amp;H$2&amp;TEXT(ROW($1:$207),"[&gt;1]0;")&amp;"*")),0)</f>
        <v>13</v>
      </c>
      <c r="I1027" s="11" cm="1">
        <f t="array" ref="I1027">_xlfn.IFNA(MATCH(1,0/COUNTIF($F1027,"*"&amp;I$2&amp;TEXT(ROW($1:$207),"[&gt;1]0;")&amp;"*")),0)</f>
        <v>28</v>
      </c>
      <c r="J1027">
        <f>H1027/G1027</f>
        <v>7.0652173913043473E-2</v>
      </c>
      <c r="K1027">
        <f>I1027/G1027</f>
        <v>0.15217391304347827</v>
      </c>
      <c r="L1027">
        <f>J1027/H1027</f>
        <v>5.434782608695652E-3</v>
      </c>
      <c r="M1027">
        <v>0</v>
      </c>
      <c r="N1027">
        <v>0</v>
      </c>
    </row>
    <row r="1028" spans="1:14" x14ac:dyDescent="0.2">
      <c r="A1028" s="8">
        <v>33</v>
      </c>
      <c r="B1028" s="8">
        <v>2</v>
      </c>
      <c r="C1028">
        <v>0.82</v>
      </c>
      <c r="D1028" t="s">
        <v>14</v>
      </c>
      <c r="E1028" s="6" t="s">
        <v>507</v>
      </c>
      <c r="F1028" t="s">
        <v>260</v>
      </c>
      <c r="G1028">
        <v>170</v>
      </c>
      <c r="H1028" s="11" cm="1">
        <f t="array" ref="H1028">_xlfn.IFNA(MATCH(1,0/COUNTIF($F1028,"*"&amp;H$2&amp;TEXT(ROW($1:$207),"[&gt;1]0;")&amp;"*")),0)</f>
        <v>12</v>
      </c>
      <c r="I1028" s="11" cm="1">
        <f t="array" ref="I1028">_xlfn.IFNA(MATCH(1,0/COUNTIF($F1028,"*"&amp;I$2&amp;TEXT(ROW($1:$207),"[&gt;1]0;")&amp;"*")),0)</f>
        <v>26</v>
      </c>
      <c r="J1028" s="11" cm="1">
        <f t="array" ref="J1028">_xlfn.IFNA(MATCH(1,0/COUNTIF($F1028,"*"&amp;J$2&amp;TEXT(ROW($1:$207),"[&gt;1]0;")&amp;"*")),0)</f>
        <v>0</v>
      </c>
      <c r="K1028">
        <f>I1028/H1028</f>
        <v>2.1666666666666665</v>
      </c>
      <c r="L1028">
        <f t="shared" ref="L1028:L1056" si="92">J1028/H1028</f>
        <v>0</v>
      </c>
      <c r="M1028">
        <v>0</v>
      </c>
      <c r="N1028">
        <v>0</v>
      </c>
    </row>
    <row r="1029" spans="1:14" x14ac:dyDescent="0.2">
      <c r="A1029" s="8">
        <v>33</v>
      </c>
      <c r="B1029" s="8">
        <v>3</v>
      </c>
      <c r="C1029">
        <v>0.57999999999999996</v>
      </c>
      <c r="D1029" t="s">
        <v>104</v>
      </c>
      <c r="E1029" s="6" t="s">
        <v>476</v>
      </c>
      <c r="F1029" t="s">
        <v>475</v>
      </c>
      <c r="G1029">
        <v>110</v>
      </c>
      <c r="H1029" s="11" cm="1">
        <f t="array" ref="H1029">_xlfn.IFNA(MATCH(1,0/COUNTIF($F1029,"*"&amp;H$2&amp;TEXT(ROW($1:$207),"[&gt;1]0;")&amp;"*")),0)</f>
        <v>6</v>
      </c>
      <c r="I1029" s="11" cm="1">
        <f t="array" ref="I1029">_xlfn.IFNA(MATCH(1,0/COUNTIF($F1029,"*"&amp;I$2&amp;TEXT(ROW($1:$207),"[&gt;1]0;")&amp;"*")),0)</f>
        <v>6</v>
      </c>
      <c r="J1029" s="11" cm="1">
        <f t="array" ref="J1029">_xlfn.IFNA(MATCH(1,0/COUNTIF($F1029,"*"&amp;J$2&amp;TEXT(ROW($1:$207),"[&gt;1]0;")&amp;"*")),0)</f>
        <v>2</v>
      </c>
      <c r="K1029">
        <f>I1029/H1029</f>
        <v>1</v>
      </c>
      <c r="L1029">
        <f t="shared" si="92"/>
        <v>0.33333333333333331</v>
      </c>
      <c r="M1029">
        <v>0</v>
      </c>
      <c r="N1029">
        <v>1</v>
      </c>
    </row>
    <row r="1030" spans="1:14" x14ac:dyDescent="0.2">
      <c r="A1030" s="8">
        <v>33</v>
      </c>
      <c r="B1030" s="8">
        <v>4</v>
      </c>
      <c r="C1030">
        <v>0.97</v>
      </c>
      <c r="D1030" t="s">
        <v>79</v>
      </c>
      <c r="E1030" s="13" t="s">
        <v>386</v>
      </c>
      <c r="F1030" s="10" t="s">
        <v>373</v>
      </c>
      <c r="G1030">
        <v>144</v>
      </c>
      <c r="H1030" s="11" cm="1">
        <f t="array" ref="H1030">_xlfn.IFNA(MATCH(1,0/COUNTIF($F1030,"*"&amp;H$2&amp;TEXT(ROW($1:$207),"[&gt;1]0;")&amp;"*")),0)</f>
        <v>6</v>
      </c>
      <c r="I1030" s="11" cm="1">
        <f t="array" ref="I1030">_xlfn.IFNA(MATCH(1,0/COUNTIF($F1030,"*"&amp;I$2&amp;TEXT(ROW($1:$207),"[&gt;1]0;")&amp;"*")),0)</f>
        <v>8</v>
      </c>
      <c r="J1030" s="11" cm="1">
        <f t="array" ref="J1030">_xlfn.IFNA(MATCH(1,0/COUNTIF($F1030,"*"&amp;J$2&amp;TEXT(ROW($1:$207),"[&gt;1]0;")&amp;"*")),0)</f>
        <v>4</v>
      </c>
      <c r="K1030">
        <f>I1030/H1030</f>
        <v>1.3333333333333333</v>
      </c>
      <c r="L1030">
        <f t="shared" si="92"/>
        <v>0.66666666666666663</v>
      </c>
      <c r="M1030">
        <v>1</v>
      </c>
      <c r="N1030">
        <v>0</v>
      </c>
    </row>
    <row r="1031" spans="1:14" x14ac:dyDescent="0.2">
      <c r="A1031" s="8">
        <v>33</v>
      </c>
      <c r="B1031" s="8">
        <v>5</v>
      </c>
      <c r="C1031">
        <v>0.91</v>
      </c>
      <c r="D1031" t="s">
        <v>456</v>
      </c>
      <c r="E1031" s="6" t="s">
        <v>457</v>
      </c>
      <c r="F1031" t="s">
        <v>458</v>
      </c>
      <c r="G1031">
        <v>184</v>
      </c>
      <c r="H1031" s="11" cm="1">
        <f t="array" ref="H1031">_xlfn.IFNA(MATCH(1,0/COUNTIF($F1031,"*"&amp;H$2&amp;TEXT(ROW($1:$207),"[&gt;1]0;")&amp;"*")),0)</f>
        <v>13</v>
      </c>
      <c r="I1031" s="11" cm="1">
        <f t="array" ref="I1031">_xlfn.IFNA(MATCH(1,0/COUNTIF($F1031,"*"&amp;I$2&amp;TEXT(ROW($1:$207),"[&gt;1]0;")&amp;"*")),0)</f>
        <v>28</v>
      </c>
      <c r="J1031" s="11" cm="1">
        <f t="array" ref="J1031">_xlfn.IFNA(MATCH(1,0/COUNTIF($F1031,"*"&amp;J$2&amp;TEXT(ROW($1:$207),"[&gt;1]0;")&amp;"*")),0)</f>
        <v>0</v>
      </c>
      <c r="K1031">
        <f>I1031/H1031</f>
        <v>2.1538461538461537</v>
      </c>
      <c r="L1031">
        <f t="shared" si="92"/>
        <v>0</v>
      </c>
      <c r="M1031">
        <v>0</v>
      </c>
      <c r="N1031">
        <v>0</v>
      </c>
    </row>
    <row r="1032" spans="1:14" x14ac:dyDescent="0.2">
      <c r="A1032" s="8">
        <v>33</v>
      </c>
      <c r="B1032" s="8">
        <v>6</v>
      </c>
      <c r="C1032">
        <v>0.47</v>
      </c>
      <c r="D1032" t="s">
        <v>37</v>
      </c>
      <c r="E1032" s="6" t="s">
        <v>586</v>
      </c>
      <c r="F1032" t="s">
        <v>273</v>
      </c>
      <c r="G1032" s="11">
        <v>198</v>
      </c>
      <c r="H1032" s="11" cm="1">
        <f t="array" ref="H1032">_xlfn.IFNA(MATCH(1,0/COUNTIF($F1032,"*"&amp;H$2&amp;TEXT(ROW($1:$207),"[&gt;1]0;")&amp;"*")),0)</f>
        <v>14</v>
      </c>
      <c r="I1032" s="11" cm="1">
        <f t="array" ref="I1032">_xlfn.IFNA(MATCH(1,0/COUNTIF($F1032,"*"&amp;I$2&amp;TEXT(ROW($1:$207),"[&gt;1]0;")&amp;"*")),0)</f>
        <v>30</v>
      </c>
      <c r="J1032">
        <f>H1032/G1032</f>
        <v>7.0707070707070704E-2</v>
      </c>
      <c r="K1032">
        <f>I1032/G1032</f>
        <v>0.15151515151515152</v>
      </c>
      <c r="L1032">
        <f t="shared" si="92"/>
        <v>5.0505050505050501E-3</v>
      </c>
      <c r="M1032">
        <v>0</v>
      </c>
      <c r="N1032">
        <v>0</v>
      </c>
    </row>
    <row r="1033" spans="1:14" x14ac:dyDescent="0.2">
      <c r="A1033" s="8">
        <v>33</v>
      </c>
      <c r="B1033" s="8">
        <v>7</v>
      </c>
      <c r="C1033">
        <v>1.04</v>
      </c>
      <c r="D1033" t="s">
        <v>80</v>
      </c>
      <c r="E1033" s="6" t="s">
        <v>600</v>
      </c>
      <c r="F1033" t="s">
        <v>599</v>
      </c>
      <c r="G1033" s="11">
        <v>152</v>
      </c>
      <c r="H1033" s="11" cm="1">
        <f t="array" ref="H1033">_xlfn.IFNA(MATCH(1,0/COUNTIF($F1033,"*"&amp;H$2&amp;TEXT(ROW($1:$207),"[&gt;1]0;")&amp;"*")),0)</f>
        <v>8</v>
      </c>
      <c r="I1033" s="11" cm="1">
        <f t="array" ref="I1033">_xlfn.IFNA(MATCH(1,0/COUNTIF($F1033,"*"&amp;I$2&amp;TEXT(ROW($1:$207),"[&gt;1]0;")&amp;"*")),0)</f>
        <v>8</v>
      </c>
      <c r="J1033">
        <f>H1033/G1033</f>
        <v>5.2631578947368418E-2</v>
      </c>
      <c r="K1033">
        <f>I1033/G1033</f>
        <v>5.2631578947368418E-2</v>
      </c>
      <c r="L1033">
        <f t="shared" si="92"/>
        <v>6.5789473684210523E-3</v>
      </c>
      <c r="M1033">
        <v>0</v>
      </c>
      <c r="N1033">
        <v>1</v>
      </c>
    </row>
    <row r="1034" spans="1:14" x14ac:dyDescent="0.2">
      <c r="A1034" s="8">
        <v>33</v>
      </c>
      <c r="B1034" s="8">
        <v>8</v>
      </c>
      <c r="C1034">
        <v>0.54</v>
      </c>
      <c r="D1034" t="s">
        <v>55</v>
      </c>
      <c r="E1034" s="6" t="s">
        <v>478</v>
      </c>
      <c r="F1034" t="s">
        <v>267</v>
      </c>
      <c r="G1034">
        <v>519</v>
      </c>
      <c r="H1034" s="11" cm="1">
        <f t="array" ref="H1034">_xlfn.IFNA(MATCH(1,0/COUNTIF($F1034,"*"&amp;H$2&amp;TEXT(ROW($1:$207),"[&gt;1]0;")&amp;"*")),0)</f>
        <v>14</v>
      </c>
      <c r="I1034" s="11" cm="1">
        <f t="array" ref="I1034">_xlfn.IFNA(MATCH(1,0/COUNTIF($F1034,"*"&amp;I$2&amp;TEXT(ROW($1:$207),"[&gt;1]0;")&amp;"*")),0)</f>
        <v>42</v>
      </c>
      <c r="J1034" s="11" cm="1">
        <f t="array" ref="J1034">_xlfn.IFNA(MATCH(1,0/COUNTIF($F1034,"*"&amp;J$2&amp;TEXT(ROW($1:$207),"[&gt;1]0;")&amp;"*")),0)</f>
        <v>7</v>
      </c>
      <c r="K1034">
        <f>I1034/H1034</f>
        <v>3</v>
      </c>
      <c r="L1034">
        <f t="shared" si="92"/>
        <v>0.5</v>
      </c>
      <c r="M1034">
        <v>0</v>
      </c>
      <c r="N1034">
        <v>0</v>
      </c>
    </row>
    <row r="1035" spans="1:14" x14ac:dyDescent="0.2">
      <c r="A1035" s="8">
        <v>33</v>
      </c>
      <c r="B1035" s="8">
        <v>9</v>
      </c>
      <c r="C1035">
        <v>0.49</v>
      </c>
      <c r="D1035" t="s">
        <v>140</v>
      </c>
      <c r="E1035" s="6" t="s">
        <v>545</v>
      </c>
      <c r="F1035" t="s">
        <v>544</v>
      </c>
      <c r="G1035" s="11">
        <v>409</v>
      </c>
      <c r="H1035" s="11" cm="1">
        <f t="array" ref="H1035">_xlfn.IFNA(MATCH(1,0/COUNTIF($F1035,"*"&amp;H$2&amp;TEXT(ROW($1:$207),"[&gt;1]0;")&amp;"*")),0)</f>
        <v>29</v>
      </c>
      <c r="I1035" s="11" cm="1">
        <f t="array" ref="I1035">_xlfn.IFNA(MATCH(1,0/COUNTIF($F1035,"*"&amp;I$2&amp;TEXT(ROW($1:$207),"[&gt;1]0;")&amp;"*")),0)</f>
        <v>60</v>
      </c>
      <c r="J1035">
        <f>H1035/G1035</f>
        <v>7.090464547677261E-2</v>
      </c>
      <c r="K1035">
        <f>I1035/G1035</f>
        <v>0.14669926650366749</v>
      </c>
      <c r="L1035">
        <f t="shared" si="92"/>
        <v>2.4449877750611247E-3</v>
      </c>
      <c r="M1035">
        <v>0</v>
      </c>
      <c r="N1035">
        <v>0</v>
      </c>
    </row>
    <row r="1036" spans="1:14" x14ac:dyDescent="0.2">
      <c r="A1036" s="8">
        <v>33</v>
      </c>
      <c r="B1036" s="8">
        <v>10</v>
      </c>
      <c r="C1036">
        <v>0.93</v>
      </c>
      <c r="D1036" t="s">
        <v>25</v>
      </c>
      <c r="E1036" s="6" t="s">
        <v>536</v>
      </c>
      <c r="F1036" t="s">
        <v>266</v>
      </c>
      <c r="G1036">
        <v>226</v>
      </c>
      <c r="H1036" s="11" cm="1">
        <f t="array" ref="H1036">_xlfn.IFNA(MATCH(1,0/COUNTIF($F1036,"*"&amp;H$2&amp;TEXT(ROW($1:$207),"[&gt;1]0;")&amp;"*")),0)</f>
        <v>16</v>
      </c>
      <c r="I1036" s="11" cm="1">
        <f t="array" ref="I1036">_xlfn.IFNA(MATCH(1,0/COUNTIF($F1036,"*"&amp;I$2&amp;TEXT(ROW($1:$207),"[&gt;1]0;")&amp;"*")),0)</f>
        <v>34</v>
      </c>
      <c r="J1036" s="11" cm="1">
        <f t="array" ref="J1036">_xlfn.IFNA(MATCH(1,0/COUNTIF($F1036,"*"&amp;J$2&amp;TEXT(ROW($1:$207),"[&gt;1]0;")&amp;"*")),0)</f>
        <v>0</v>
      </c>
      <c r="K1036">
        <f t="shared" ref="K1036:K1042" si="93">I1036/H1036</f>
        <v>2.125</v>
      </c>
      <c r="L1036">
        <f t="shared" si="92"/>
        <v>0</v>
      </c>
      <c r="M1036">
        <v>0</v>
      </c>
      <c r="N1036">
        <v>0</v>
      </c>
    </row>
    <row r="1037" spans="1:14" x14ac:dyDescent="0.2">
      <c r="A1037" s="8">
        <v>33</v>
      </c>
      <c r="B1037" s="8">
        <v>11</v>
      </c>
      <c r="C1037">
        <v>2.25</v>
      </c>
      <c r="D1037" t="s">
        <v>31</v>
      </c>
      <c r="E1037" s="6" t="s">
        <v>418</v>
      </c>
      <c r="F1037" t="s">
        <v>269</v>
      </c>
      <c r="G1037">
        <v>206</v>
      </c>
      <c r="H1037" s="11" cm="1">
        <f t="array" ref="H1037">_xlfn.IFNA(MATCH(1,0/COUNTIF($F1037,"*"&amp;H$2&amp;TEXT(ROW($1:$207),"[&gt;1]0;")&amp;"*")),0)</f>
        <v>14</v>
      </c>
      <c r="I1037" s="11" cm="1">
        <f t="array" ref="I1037">_xlfn.IFNA(MATCH(1,0/COUNTIF($F1037,"*"&amp;I$2&amp;TEXT(ROW($1:$207),"[&gt;1]0;")&amp;"*")),0)</f>
        <v>22</v>
      </c>
      <c r="J1037" s="11" cm="1">
        <f t="array" ref="J1037">_xlfn.IFNA(MATCH(1,0/COUNTIF($F1037,"*"&amp;J$2&amp;TEXT(ROW($1:$207),"[&gt;1]0;")&amp;"*")),0)</f>
        <v>1</v>
      </c>
      <c r="K1037">
        <f t="shared" si="93"/>
        <v>1.5714285714285714</v>
      </c>
      <c r="L1037">
        <f t="shared" si="92"/>
        <v>7.1428571428571425E-2</v>
      </c>
      <c r="M1037">
        <v>0</v>
      </c>
      <c r="N1037">
        <v>1</v>
      </c>
    </row>
    <row r="1038" spans="1:14" x14ac:dyDescent="0.2">
      <c r="A1038" s="8">
        <v>33</v>
      </c>
      <c r="B1038" s="8">
        <v>12</v>
      </c>
      <c r="C1038">
        <v>0.71</v>
      </c>
      <c r="D1038" t="s">
        <v>25</v>
      </c>
      <c r="E1038" s="6" t="s">
        <v>536</v>
      </c>
      <c r="F1038" t="s">
        <v>266</v>
      </c>
      <c r="G1038">
        <v>226</v>
      </c>
      <c r="H1038" s="11" cm="1">
        <f t="array" ref="H1038">_xlfn.IFNA(MATCH(1,0/COUNTIF($F1038,"*"&amp;H$2&amp;TEXT(ROW($1:$207),"[&gt;1]0;")&amp;"*")),0)</f>
        <v>16</v>
      </c>
      <c r="I1038" s="11" cm="1">
        <f t="array" ref="I1038">_xlfn.IFNA(MATCH(1,0/COUNTIF($F1038,"*"&amp;I$2&amp;TEXT(ROW($1:$207),"[&gt;1]0;")&amp;"*")),0)</f>
        <v>34</v>
      </c>
      <c r="J1038" s="11" cm="1">
        <f t="array" ref="J1038">_xlfn.IFNA(MATCH(1,0/COUNTIF($F1038,"*"&amp;J$2&amp;TEXT(ROW($1:$207),"[&gt;1]0;")&amp;"*")),0)</f>
        <v>0</v>
      </c>
      <c r="K1038">
        <f t="shared" si="93"/>
        <v>2.125</v>
      </c>
      <c r="L1038">
        <f t="shared" si="92"/>
        <v>0</v>
      </c>
      <c r="M1038">
        <v>0</v>
      </c>
      <c r="N1038">
        <v>0</v>
      </c>
    </row>
    <row r="1039" spans="1:14" x14ac:dyDescent="0.2">
      <c r="A1039" s="8">
        <v>33</v>
      </c>
      <c r="B1039" s="8">
        <v>13</v>
      </c>
      <c r="C1039">
        <v>3.06</v>
      </c>
      <c r="D1039" t="s">
        <v>61</v>
      </c>
      <c r="E1039" s="6" t="s">
        <v>488</v>
      </c>
      <c r="F1039" t="s">
        <v>274</v>
      </c>
      <c r="G1039">
        <v>593</v>
      </c>
      <c r="H1039" s="11" cm="1">
        <f t="array" ref="H1039">_xlfn.IFNA(MATCH(1,0/COUNTIF($F1039,"*"&amp;H$2&amp;TEXT(ROW($1:$207),"[&gt;1]0;")&amp;"*")),0)</f>
        <v>16</v>
      </c>
      <c r="I1039" s="11" cm="1">
        <f t="array" ref="I1039">_xlfn.IFNA(MATCH(1,0/COUNTIF($F1039,"*"&amp;I$2&amp;TEXT(ROW($1:$207),"[&gt;1]0;")&amp;"*")),0)</f>
        <v>48</v>
      </c>
      <c r="J1039" s="11" cm="1">
        <f t="array" ref="J1039">_xlfn.IFNA(MATCH(1,0/COUNTIF($F1039,"*"&amp;J$2&amp;TEXT(ROW($1:$207),"[&gt;1]0;")&amp;"*")),0)</f>
        <v>8</v>
      </c>
      <c r="K1039">
        <f t="shared" si="93"/>
        <v>3</v>
      </c>
      <c r="L1039">
        <f t="shared" si="92"/>
        <v>0.5</v>
      </c>
      <c r="M1039">
        <v>0</v>
      </c>
      <c r="N1039">
        <v>0</v>
      </c>
    </row>
    <row r="1040" spans="1:14" x14ac:dyDescent="0.2">
      <c r="A1040" s="8">
        <v>33</v>
      </c>
      <c r="B1040" s="8">
        <v>14</v>
      </c>
      <c r="C1040">
        <v>0.75</v>
      </c>
      <c r="D1040" t="s">
        <v>25</v>
      </c>
      <c r="E1040" s="6" t="s">
        <v>536</v>
      </c>
      <c r="F1040" t="s">
        <v>266</v>
      </c>
      <c r="G1040">
        <v>226</v>
      </c>
      <c r="H1040" s="11" cm="1">
        <f t="array" ref="H1040">_xlfn.IFNA(MATCH(1,0/COUNTIF($F1040,"*"&amp;H$2&amp;TEXT(ROW($1:$207),"[&gt;1]0;")&amp;"*")),0)</f>
        <v>16</v>
      </c>
      <c r="I1040" s="11" cm="1">
        <f t="array" ref="I1040">_xlfn.IFNA(MATCH(1,0/COUNTIF($F1040,"*"&amp;I$2&amp;TEXT(ROW($1:$207),"[&gt;1]0;")&amp;"*")),0)</f>
        <v>34</v>
      </c>
      <c r="J1040" s="11" cm="1">
        <f t="array" ref="J1040">_xlfn.IFNA(MATCH(1,0/COUNTIF($F1040,"*"&amp;J$2&amp;TEXT(ROW($1:$207),"[&gt;1]0;")&amp;"*")),0)</f>
        <v>0</v>
      </c>
      <c r="K1040">
        <f t="shared" si="93"/>
        <v>2.125</v>
      </c>
      <c r="L1040">
        <f t="shared" si="92"/>
        <v>0</v>
      </c>
      <c r="M1040">
        <v>0</v>
      </c>
      <c r="N1040">
        <v>0</v>
      </c>
    </row>
    <row r="1041" spans="1:14" x14ac:dyDescent="0.2">
      <c r="A1041" s="8">
        <v>33</v>
      </c>
      <c r="B1041" s="8">
        <v>15</v>
      </c>
      <c r="C1041">
        <v>3.78</v>
      </c>
      <c r="D1041" t="s">
        <v>65</v>
      </c>
      <c r="E1041" s="6" t="s">
        <v>487</v>
      </c>
      <c r="F1041" t="s">
        <v>278</v>
      </c>
      <c r="G1041">
        <v>667</v>
      </c>
      <c r="H1041" s="11" cm="1">
        <f t="array" ref="H1041">_xlfn.IFNA(MATCH(1,0/COUNTIF($F1041,"*"&amp;H$2&amp;TEXT(ROW($1:$207),"[&gt;1]0;")&amp;"*")),0)</f>
        <v>18</v>
      </c>
      <c r="I1041" s="11" cm="1">
        <f t="array" ref="I1041">_xlfn.IFNA(MATCH(1,0/COUNTIF($F1041,"*"&amp;I$2&amp;TEXT(ROW($1:$207),"[&gt;1]0;")&amp;"*")),0)</f>
        <v>54</v>
      </c>
      <c r="J1041" s="11" cm="1">
        <f t="array" ref="J1041">_xlfn.IFNA(MATCH(1,0/COUNTIF($F1041,"*"&amp;J$2&amp;TEXT(ROW($1:$207),"[&gt;1]0;")&amp;"*")),0)</f>
        <v>9</v>
      </c>
      <c r="K1041">
        <f t="shared" si="93"/>
        <v>3</v>
      </c>
      <c r="L1041">
        <f t="shared" si="92"/>
        <v>0.5</v>
      </c>
      <c r="M1041">
        <v>0</v>
      </c>
      <c r="N1041">
        <v>0</v>
      </c>
    </row>
    <row r="1042" spans="1:14" x14ac:dyDescent="0.2">
      <c r="A1042" s="8">
        <v>33</v>
      </c>
      <c r="B1042" s="8">
        <v>16</v>
      </c>
      <c r="C1042">
        <v>0.51</v>
      </c>
      <c r="D1042" t="s">
        <v>108</v>
      </c>
      <c r="E1042" s="6" t="s">
        <v>514</v>
      </c>
      <c r="F1042" t="s">
        <v>513</v>
      </c>
      <c r="G1042">
        <v>283</v>
      </c>
      <c r="H1042" s="11" cm="1">
        <f t="array" ref="H1042">_xlfn.IFNA(MATCH(1,0/COUNTIF($F1042,"*"&amp;H$2&amp;TEXT(ROW($1:$207),"[&gt;1]0;")&amp;"*")),0)</f>
        <v>20</v>
      </c>
      <c r="I1042" s="11" cm="1">
        <f t="array" ref="I1042">_xlfn.IFNA(MATCH(1,0/COUNTIF($F1042,"*"&amp;I$2&amp;TEXT(ROW($1:$207),"[&gt;1]0;")&amp;"*")),0)</f>
        <v>42</v>
      </c>
      <c r="J1042" s="11" cm="1">
        <f t="array" ref="J1042">_xlfn.IFNA(MATCH(1,0/COUNTIF($F1042,"*"&amp;J$2&amp;TEXT(ROW($1:$207),"[&gt;1]0;")&amp;"*")),0)</f>
        <v>0</v>
      </c>
      <c r="K1042">
        <f t="shared" si="93"/>
        <v>2.1</v>
      </c>
      <c r="L1042">
        <f t="shared" si="92"/>
        <v>0</v>
      </c>
      <c r="M1042">
        <v>0</v>
      </c>
      <c r="N1042">
        <v>0</v>
      </c>
    </row>
    <row r="1043" spans="1:14" x14ac:dyDescent="0.2">
      <c r="A1043" s="8">
        <v>33</v>
      </c>
      <c r="B1043" s="8">
        <v>17</v>
      </c>
      <c r="C1043">
        <v>4.0199999999999996</v>
      </c>
      <c r="D1043" t="s">
        <v>291</v>
      </c>
      <c r="E1043" s="6" t="s">
        <v>552</v>
      </c>
      <c r="F1043" t="s">
        <v>279</v>
      </c>
      <c r="G1043" s="11">
        <v>579</v>
      </c>
      <c r="H1043" s="11" cm="1">
        <f t="array" ref="H1043">_xlfn.IFNA(MATCH(1,0/COUNTIF($F1043,"*"&amp;H$2&amp;TEXT(ROW($1:$207),"[&gt;1]0;")&amp;"*")),0)</f>
        <v>16</v>
      </c>
      <c r="I1043" s="11" cm="1">
        <f t="array" ref="I1043">_xlfn.IFNA(MATCH(1,0/COUNTIF($F1043,"*"&amp;I$2&amp;TEXT(ROW($1:$207),"[&gt;1]0;")&amp;"*")),0)</f>
        <v>50</v>
      </c>
      <c r="J1043">
        <f>H1043/G1043</f>
        <v>2.7633851468048358E-2</v>
      </c>
      <c r="K1043">
        <f>I1043/G1043</f>
        <v>8.6355785837651119E-2</v>
      </c>
      <c r="L1043">
        <f t="shared" si="92"/>
        <v>1.7271157167530224E-3</v>
      </c>
      <c r="M1043">
        <v>0</v>
      </c>
      <c r="N1043">
        <v>0</v>
      </c>
    </row>
    <row r="1044" spans="1:14" x14ac:dyDescent="0.2">
      <c r="A1044" s="8">
        <v>33</v>
      </c>
      <c r="B1044" s="8">
        <v>18</v>
      </c>
      <c r="C1044">
        <v>0.55000000000000004</v>
      </c>
      <c r="D1044" t="s">
        <v>311</v>
      </c>
      <c r="E1044" s="14"/>
      <c r="F1044" t="s">
        <v>431</v>
      </c>
      <c r="G1044">
        <v>363</v>
      </c>
      <c r="H1044" s="11" cm="1">
        <f t="array" ref="H1044">_xlfn.IFNA(MATCH(1,0/COUNTIF($F1044,"*"&amp;H$2&amp;TEXT(ROW($1:$207),"[&gt;1]0;")&amp;"*")),0)</f>
        <v>19</v>
      </c>
      <c r="I1044" s="11" cm="1">
        <f t="array" ref="I1044">_xlfn.IFNA(MATCH(1,0/COUNTIF($F1044,"*"&amp;I$2&amp;TEXT(ROW($1:$207),"[&gt;1]0;")&amp;"*")),0)</f>
        <v>34</v>
      </c>
      <c r="J1044" s="11" cm="1">
        <f t="array" ref="J1044">_xlfn.IFNA(MATCH(1,0/COUNTIF($F1044,"*"&amp;J$2&amp;TEXT(ROW($1:$207),"[&gt;1]0;")&amp;"*")),0)</f>
        <v>1</v>
      </c>
      <c r="K1044">
        <f t="shared" ref="K1044:K1056" si="94">I1044/H1044</f>
        <v>1.7894736842105263</v>
      </c>
      <c r="L1044">
        <f t="shared" si="92"/>
        <v>5.2631578947368418E-2</v>
      </c>
      <c r="M1044">
        <v>1</v>
      </c>
      <c r="N1044">
        <v>1</v>
      </c>
    </row>
    <row r="1045" spans="1:14" x14ac:dyDescent="0.2">
      <c r="A1045" s="8">
        <v>33</v>
      </c>
      <c r="B1045" s="8">
        <v>19</v>
      </c>
      <c r="C1045">
        <v>4.37</v>
      </c>
      <c r="D1045" t="s">
        <v>61</v>
      </c>
      <c r="E1045" s="6" t="s">
        <v>488</v>
      </c>
      <c r="F1045" t="s">
        <v>274</v>
      </c>
      <c r="G1045">
        <v>593</v>
      </c>
      <c r="H1045" s="11" cm="1">
        <f t="array" ref="H1045">_xlfn.IFNA(MATCH(1,0/COUNTIF($F1045,"*"&amp;H$2&amp;TEXT(ROW($1:$207),"[&gt;1]0;")&amp;"*")),0)</f>
        <v>16</v>
      </c>
      <c r="I1045" s="11" cm="1">
        <f t="array" ref="I1045">_xlfn.IFNA(MATCH(1,0/COUNTIF($F1045,"*"&amp;I$2&amp;TEXT(ROW($1:$207),"[&gt;1]0;")&amp;"*")),0)</f>
        <v>48</v>
      </c>
      <c r="J1045" s="11" cm="1">
        <f t="array" ref="J1045">_xlfn.IFNA(MATCH(1,0/COUNTIF($F1045,"*"&amp;J$2&amp;TEXT(ROW($1:$207),"[&gt;1]0;")&amp;"*")),0)</f>
        <v>8</v>
      </c>
      <c r="K1045">
        <f t="shared" si="94"/>
        <v>3</v>
      </c>
      <c r="L1045">
        <f t="shared" si="92"/>
        <v>0.5</v>
      </c>
      <c r="M1045">
        <v>0</v>
      </c>
      <c r="N1045">
        <v>0</v>
      </c>
    </row>
    <row r="1046" spans="1:14" x14ac:dyDescent="0.2">
      <c r="A1046" s="8">
        <v>33</v>
      </c>
      <c r="B1046" s="8">
        <v>20</v>
      </c>
      <c r="C1046">
        <v>0.39</v>
      </c>
      <c r="D1046" t="s">
        <v>173</v>
      </c>
      <c r="E1046" s="13" t="s">
        <v>395</v>
      </c>
      <c r="F1046" t="s">
        <v>394</v>
      </c>
      <c r="G1046">
        <v>365</v>
      </c>
      <c r="H1046" s="11" cm="1">
        <f t="array" ref="H1046">_xlfn.IFNA(MATCH(1,0/COUNTIF($F1046,"*"&amp;H$2&amp;TEXT(ROW($1:$207),"[&gt;1]0;")&amp;"*")),0)</f>
        <v>26</v>
      </c>
      <c r="I1046" s="11" cm="1">
        <f t="array" ref="I1046">_xlfn.IFNA(MATCH(1,0/COUNTIF($F1046,"*"&amp;I$2&amp;TEXT(ROW($1:$207),"[&gt;1]0;")&amp;"*")),0)</f>
        <v>52</v>
      </c>
      <c r="J1046" s="11" cm="1">
        <f t="array" ref="J1046">_xlfn.IFNA(MATCH(1,0/COUNTIF($F1046,"*"&amp;J$2&amp;TEXT(ROW($1:$207),"[&gt;1]0;")&amp;"*")),0)</f>
        <v>0</v>
      </c>
      <c r="K1046">
        <f t="shared" si="94"/>
        <v>2</v>
      </c>
      <c r="L1046">
        <f t="shared" si="92"/>
        <v>0</v>
      </c>
      <c r="M1046">
        <v>0</v>
      </c>
      <c r="N1046">
        <v>0</v>
      </c>
    </row>
    <row r="1047" spans="1:14" x14ac:dyDescent="0.2">
      <c r="A1047" s="8">
        <v>33</v>
      </c>
      <c r="B1047" s="8">
        <v>21</v>
      </c>
      <c r="C1047">
        <v>5.28</v>
      </c>
      <c r="D1047" t="s">
        <v>46</v>
      </c>
      <c r="E1047" s="6" t="s">
        <v>486</v>
      </c>
      <c r="F1047" t="s">
        <v>485</v>
      </c>
      <c r="G1047">
        <v>415</v>
      </c>
      <c r="H1047" s="11" cm="1">
        <f t="array" ref="H1047">_xlfn.IFNA(MATCH(1,0/COUNTIF($F1047,"*"&amp;H$2&amp;TEXT(ROW($1:$207),"[&gt;1]0;")&amp;"*")),0)</f>
        <v>0</v>
      </c>
      <c r="I1047" s="11" cm="1">
        <f t="array" ref="I1047">_xlfn.IFNA(MATCH(1,0/COUNTIF($F1047,"*"&amp;I$2&amp;TEXT(ROW($1:$207),"[&gt;1]0;")&amp;"*")),0)</f>
        <v>18</v>
      </c>
      <c r="J1047" s="11" cm="1">
        <f t="array" ref="J1047">_xlfn.IFNA(MATCH(1,0/COUNTIF($F1047,"*"&amp;J$2&amp;TEXT(ROW($1:$207),"[&gt;1]0;")&amp;"*")),0)</f>
        <v>9</v>
      </c>
      <c r="K1047" t="e">
        <f t="shared" si="94"/>
        <v>#DIV/0!</v>
      </c>
      <c r="L1047" t="e">
        <f t="shared" si="92"/>
        <v>#DIV/0!</v>
      </c>
      <c r="M1047">
        <v>0</v>
      </c>
      <c r="N1047">
        <v>0</v>
      </c>
    </row>
    <row r="1048" spans="1:14" x14ac:dyDescent="0.2">
      <c r="A1048" s="8">
        <v>33</v>
      </c>
      <c r="B1048" s="8">
        <v>22</v>
      </c>
      <c r="C1048">
        <v>0.99</v>
      </c>
      <c r="D1048" t="s">
        <v>129</v>
      </c>
      <c r="E1048" s="6" t="s">
        <v>535</v>
      </c>
      <c r="F1048" t="s">
        <v>534</v>
      </c>
      <c r="G1048">
        <v>255</v>
      </c>
      <c r="H1048" s="11" cm="1">
        <f t="array" ref="H1048">_xlfn.IFNA(MATCH(1,0/COUNTIF($F1048,"*"&amp;H$2&amp;TEXT(ROW($1:$207),"[&gt;1]0;")&amp;"*")),0)</f>
        <v>16</v>
      </c>
      <c r="I1048" s="11" cm="1">
        <f t="array" ref="I1048">_xlfn.IFNA(MATCH(1,0/COUNTIF($F1048,"*"&amp;I$2&amp;TEXT(ROW($1:$207),"[&gt;1]0;")&amp;"*")),0)</f>
        <v>33</v>
      </c>
      <c r="J1048" s="11" cm="1">
        <f t="array" ref="J1048">_xlfn.IFNA(MATCH(1,0/COUNTIF($F1048,"*"&amp;J$2&amp;TEXT(ROW($1:$207),"[&gt;1]0;")&amp;"*")),0)</f>
        <v>1</v>
      </c>
      <c r="K1048">
        <f t="shared" si="94"/>
        <v>2.0625</v>
      </c>
      <c r="L1048">
        <f t="shared" si="92"/>
        <v>6.25E-2</v>
      </c>
      <c r="M1048">
        <v>0</v>
      </c>
      <c r="N1048">
        <v>0</v>
      </c>
    </row>
    <row r="1049" spans="1:14" x14ac:dyDescent="0.2">
      <c r="A1049" s="8">
        <v>33</v>
      </c>
      <c r="B1049" s="8">
        <v>23</v>
      </c>
      <c r="C1049">
        <v>6.49</v>
      </c>
      <c r="D1049" t="s">
        <v>65</v>
      </c>
      <c r="E1049" s="6" t="s">
        <v>487</v>
      </c>
      <c r="F1049" t="s">
        <v>278</v>
      </c>
      <c r="G1049">
        <v>667</v>
      </c>
      <c r="H1049" s="11" cm="1">
        <f t="array" ref="H1049">_xlfn.IFNA(MATCH(1,0/COUNTIF($F1049,"*"&amp;H$2&amp;TEXT(ROW($1:$207),"[&gt;1]0;")&amp;"*")),0)</f>
        <v>18</v>
      </c>
      <c r="I1049" s="11" cm="1">
        <f t="array" ref="I1049">_xlfn.IFNA(MATCH(1,0/COUNTIF($F1049,"*"&amp;I$2&amp;TEXT(ROW($1:$207),"[&gt;1]0;")&amp;"*")),0)</f>
        <v>54</v>
      </c>
      <c r="J1049" s="11" cm="1">
        <f t="array" ref="J1049">_xlfn.IFNA(MATCH(1,0/COUNTIF($F1049,"*"&amp;J$2&amp;TEXT(ROW($1:$207),"[&gt;1]0;")&amp;"*")),0)</f>
        <v>9</v>
      </c>
      <c r="K1049">
        <f t="shared" si="94"/>
        <v>3</v>
      </c>
      <c r="L1049">
        <f t="shared" si="92"/>
        <v>0.5</v>
      </c>
      <c r="M1049">
        <v>0</v>
      </c>
      <c r="N1049">
        <v>0</v>
      </c>
    </row>
    <row r="1050" spans="1:14" x14ac:dyDescent="0.2">
      <c r="A1050" s="8">
        <v>33</v>
      </c>
      <c r="B1050" s="8">
        <v>24</v>
      </c>
      <c r="C1050">
        <v>9.8800000000000008</v>
      </c>
      <c r="D1050" t="s">
        <v>66</v>
      </c>
      <c r="E1050" s="6" t="s">
        <v>459</v>
      </c>
      <c r="F1050" t="s">
        <v>460</v>
      </c>
      <c r="G1050">
        <v>281</v>
      </c>
      <c r="H1050" s="11" cm="1">
        <f t="array" ref="H1050">_xlfn.IFNA(MATCH(1,0/COUNTIF($F1050,"*"&amp;H$2&amp;TEXT(ROW($1:$207),"[&gt;1]0;")&amp;"*")),0)</f>
        <v>18</v>
      </c>
      <c r="I1050" s="11" cm="1">
        <f t="array" ref="I1050">_xlfn.IFNA(MATCH(1,0/COUNTIF($F1050,"*"&amp;I$2&amp;TEXT(ROW($1:$207),"[&gt;1]0;")&amp;"*")),0)</f>
        <v>35</v>
      </c>
      <c r="J1050" s="11" cm="1">
        <f t="array" ref="J1050">_xlfn.IFNA(MATCH(1,0/COUNTIF($F1050,"*"&amp;J$2&amp;TEXT(ROW($1:$207),"[&gt;1]0;")&amp;"*")),0)</f>
        <v>1</v>
      </c>
      <c r="K1050">
        <f t="shared" si="94"/>
        <v>1.9444444444444444</v>
      </c>
      <c r="L1050">
        <f t="shared" si="92"/>
        <v>5.5555555555555552E-2</v>
      </c>
      <c r="M1050">
        <v>0</v>
      </c>
      <c r="N1050">
        <v>0</v>
      </c>
    </row>
    <row r="1051" spans="1:14" x14ac:dyDescent="0.2">
      <c r="A1051" s="8">
        <v>33</v>
      </c>
      <c r="B1051" s="8">
        <v>25</v>
      </c>
      <c r="C1051">
        <v>6.85</v>
      </c>
      <c r="D1051" t="s">
        <v>65</v>
      </c>
      <c r="E1051" s="6" t="s">
        <v>487</v>
      </c>
      <c r="F1051" t="s">
        <v>278</v>
      </c>
      <c r="G1051">
        <v>667</v>
      </c>
      <c r="H1051" s="11" cm="1">
        <f t="array" ref="H1051">_xlfn.IFNA(MATCH(1,0/COUNTIF($F1051,"*"&amp;H$2&amp;TEXT(ROW($1:$207),"[&gt;1]0;")&amp;"*")),0)</f>
        <v>18</v>
      </c>
      <c r="I1051" s="11" cm="1">
        <f t="array" ref="I1051">_xlfn.IFNA(MATCH(1,0/COUNTIF($F1051,"*"&amp;I$2&amp;TEXT(ROW($1:$207),"[&gt;1]0;")&amp;"*")),0)</f>
        <v>54</v>
      </c>
      <c r="J1051" s="11" cm="1">
        <f t="array" ref="J1051">_xlfn.IFNA(MATCH(1,0/COUNTIF($F1051,"*"&amp;J$2&amp;TEXT(ROW($1:$207),"[&gt;1]0;")&amp;"*")),0)</f>
        <v>9</v>
      </c>
      <c r="K1051">
        <f t="shared" si="94"/>
        <v>3</v>
      </c>
      <c r="L1051">
        <f t="shared" si="92"/>
        <v>0.5</v>
      </c>
      <c r="M1051">
        <v>0</v>
      </c>
      <c r="N1051">
        <v>0</v>
      </c>
    </row>
    <row r="1052" spans="1:14" x14ac:dyDescent="0.2">
      <c r="A1052" s="8">
        <v>33</v>
      </c>
      <c r="B1052" s="8">
        <v>26</v>
      </c>
      <c r="C1052">
        <v>8.6999999999999993</v>
      </c>
      <c r="D1052" t="s">
        <v>65</v>
      </c>
      <c r="E1052" s="6" t="s">
        <v>487</v>
      </c>
      <c r="F1052" t="s">
        <v>278</v>
      </c>
      <c r="G1052">
        <v>667</v>
      </c>
      <c r="H1052" s="11" cm="1">
        <f t="array" ref="H1052">_xlfn.IFNA(MATCH(1,0/COUNTIF($F1052,"*"&amp;H$2&amp;TEXT(ROW($1:$207),"[&gt;1]0;")&amp;"*")),0)</f>
        <v>18</v>
      </c>
      <c r="I1052" s="11" cm="1">
        <f t="array" ref="I1052">_xlfn.IFNA(MATCH(1,0/COUNTIF($F1052,"*"&amp;I$2&amp;TEXT(ROW($1:$207),"[&gt;1]0;")&amp;"*")),0)</f>
        <v>54</v>
      </c>
      <c r="J1052" s="11" cm="1">
        <f t="array" ref="J1052">_xlfn.IFNA(MATCH(1,0/COUNTIF($F1052,"*"&amp;J$2&amp;TEXT(ROW($1:$207),"[&gt;1]0;")&amp;"*")),0)</f>
        <v>9</v>
      </c>
      <c r="K1052">
        <f t="shared" si="94"/>
        <v>3</v>
      </c>
      <c r="L1052">
        <f t="shared" si="92"/>
        <v>0.5</v>
      </c>
      <c r="M1052">
        <v>0</v>
      </c>
      <c r="N1052">
        <v>0</v>
      </c>
    </row>
    <row r="1053" spans="1:14" x14ac:dyDescent="0.2">
      <c r="A1053" s="8">
        <v>33</v>
      </c>
      <c r="B1053" s="8">
        <v>27</v>
      </c>
      <c r="C1053">
        <v>7.96</v>
      </c>
      <c r="D1053" t="s">
        <v>65</v>
      </c>
      <c r="E1053" s="6" t="s">
        <v>487</v>
      </c>
      <c r="F1053" t="s">
        <v>278</v>
      </c>
      <c r="G1053">
        <v>667</v>
      </c>
      <c r="H1053" s="11" cm="1">
        <f t="array" ref="H1053">_xlfn.IFNA(MATCH(1,0/COUNTIF($F1053,"*"&amp;H$2&amp;TEXT(ROW($1:$207),"[&gt;1]0;")&amp;"*")),0)</f>
        <v>18</v>
      </c>
      <c r="I1053" s="11" cm="1">
        <f t="array" ref="I1053">_xlfn.IFNA(MATCH(1,0/COUNTIF($F1053,"*"&amp;I$2&amp;TEXT(ROW($1:$207),"[&gt;1]0;")&amp;"*")),0)</f>
        <v>54</v>
      </c>
      <c r="J1053" s="11" cm="1">
        <f t="array" ref="J1053">_xlfn.IFNA(MATCH(1,0/COUNTIF($F1053,"*"&amp;J$2&amp;TEXT(ROW($1:$207),"[&gt;1]0;")&amp;"*")),0)</f>
        <v>9</v>
      </c>
      <c r="K1053">
        <f t="shared" si="94"/>
        <v>3</v>
      </c>
      <c r="L1053">
        <f t="shared" si="92"/>
        <v>0.5</v>
      </c>
      <c r="M1053">
        <v>0</v>
      </c>
      <c r="N1053">
        <v>0</v>
      </c>
    </row>
    <row r="1054" spans="1:14" x14ac:dyDescent="0.2">
      <c r="A1054" s="8">
        <v>33</v>
      </c>
      <c r="B1054" s="8">
        <v>28</v>
      </c>
      <c r="C1054">
        <v>10.06</v>
      </c>
      <c r="D1054" t="s">
        <v>65</v>
      </c>
      <c r="E1054" s="6" t="s">
        <v>487</v>
      </c>
      <c r="F1054" t="s">
        <v>278</v>
      </c>
      <c r="G1054">
        <v>667</v>
      </c>
      <c r="H1054" s="11" cm="1">
        <f t="array" ref="H1054">_xlfn.IFNA(MATCH(1,0/COUNTIF($F1054,"*"&amp;H$2&amp;TEXT(ROW($1:$207),"[&gt;1]0;")&amp;"*")),0)</f>
        <v>18</v>
      </c>
      <c r="I1054" s="11" cm="1">
        <f t="array" ref="I1054">_xlfn.IFNA(MATCH(1,0/COUNTIF($F1054,"*"&amp;I$2&amp;TEXT(ROW($1:$207),"[&gt;1]0;")&amp;"*")),0)</f>
        <v>54</v>
      </c>
      <c r="J1054" s="11" cm="1">
        <f t="array" ref="J1054">_xlfn.IFNA(MATCH(1,0/COUNTIF($F1054,"*"&amp;J$2&amp;TEXT(ROW($1:$207),"[&gt;1]0;")&amp;"*")),0)</f>
        <v>9</v>
      </c>
      <c r="K1054">
        <f t="shared" si="94"/>
        <v>3</v>
      </c>
      <c r="L1054">
        <f t="shared" si="92"/>
        <v>0.5</v>
      </c>
      <c r="M1054">
        <v>0</v>
      </c>
      <c r="N1054">
        <v>0</v>
      </c>
    </row>
    <row r="1055" spans="1:14" x14ac:dyDescent="0.2">
      <c r="A1055" s="8">
        <v>33</v>
      </c>
      <c r="B1055" s="8">
        <v>29</v>
      </c>
      <c r="C1055">
        <v>9.7200000000000006</v>
      </c>
      <c r="D1055" t="s">
        <v>65</v>
      </c>
      <c r="E1055" s="6" t="s">
        <v>487</v>
      </c>
      <c r="F1055" t="s">
        <v>278</v>
      </c>
      <c r="G1055">
        <v>667</v>
      </c>
      <c r="H1055" s="11" cm="1">
        <f t="array" ref="H1055">_xlfn.IFNA(MATCH(1,0/COUNTIF($F1055,"*"&amp;H$2&amp;TEXT(ROW($1:$207),"[&gt;1]0;")&amp;"*")),0)</f>
        <v>18</v>
      </c>
      <c r="I1055" s="11" cm="1">
        <f t="array" ref="I1055">_xlfn.IFNA(MATCH(1,0/COUNTIF($F1055,"*"&amp;I$2&amp;TEXT(ROW($1:$207),"[&gt;1]0;")&amp;"*")),0)</f>
        <v>54</v>
      </c>
      <c r="J1055" s="11" cm="1">
        <f t="array" ref="J1055">_xlfn.IFNA(MATCH(1,0/COUNTIF($F1055,"*"&amp;J$2&amp;TEXT(ROW($1:$207),"[&gt;1]0;")&amp;"*")),0)</f>
        <v>9</v>
      </c>
      <c r="K1055">
        <f t="shared" si="94"/>
        <v>3</v>
      </c>
      <c r="L1055">
        <f t="shared" si="92"/>
        <v>0.5</v>
      </c>
      <c r="M1055">
        <v>0</v>
      </c>
      <c r="N1055">
        <v>0</v>
      </c>
    </row>
    <row r="1056" spans="1:14" x14ac:dyDescent="0.2">
      <c r="A1056" s="8">
        <v>33</v>
      </c>
      <c r="B1056" s="8">
        <v>30</v>
      </c>
      <c r="C1056">
        <v>6.07</v>
      </c>
      <c r="D1056" t="s">
        <v>65</v>
      </c>
      <c r="E1056" s="6" t="s">
        <v>487</v>
      </c>
      <c r="F1056" t="s">
        <v>278</v>
      </c>
      <c r="G1056">
        <v>667</v>
      </c>
      <c r="H1056" s="11" cm="1">
        <f t="array" ref="H1056">_xlfn.IFNA(MATCH(1,0/COUNTIF($F1056,"*"&amp;H$2&amp;TEXT(ROW($1:$207),"[&gt;1]0;")&amp;"*")),0)</f>
        <v>18</v>
      </c>
      <c r="I1056" s="11" cm="1">
        <f t="array" ref="I1056">_xlfn.IFNA(MATCH(1,0/COUNTIF($F1056,"*"&amp;I$2&amp;TEXT(ROW($1:$207),"[&gt;1]0;")&amp;"*")),0)</f>
        <v>54</v>
      </c>
      <c r="J1056" s="11" cm="1">
        <f t="array" ref="J1056">_xlfn.IFNA(MATCH(1,0/COUNTIF($F1056,"*"&amp;J$2&amp;TEXT(ROW($1:$207),"[&gt;1]0;")&amp;"*")),0)</f>
        <v>9</v>
      </c>
      <c r="K1056">
        <f t="shared" si="94"/>
        <v>3</v>
      </c>
      <c r="L1056">
        <f t="shared" si="92"/>
        <v>0.5</v>
      </c>
      <c r="M1056">
        <v>0</v>
      </c>
      <c r="N1056">
        <v>0</v>
      </c>
    </row>
    <row r="1058" spans="1:14" x14ac:dyDescent="0.2">
      <c r="A1058" s="8">
        <v>34</v>
      </c>
      <c r="B1058" s="9" t="s">
        <v>12</v>
      </c>
      <c r="C1058" t="s">
        <v>13</v>
      </c>
      <c r="D1058" t="s">
        <v>67</v>
      </c>
      <c r="E1058" s="6" t="s">
        <v>376</v>
      </c>
      <c r="F1058" t="s">
        <v>68</v>
      </c>
      <c r="G1058" t="s">
        <v>69</v>
      </c>
      <c r="H1058" t="s">
        <v>364</v>
      </c>
      <c r="I1058" t="s">
        <v>365</v>
      </c>
      <c r="J1058" t="s">
        <v>366</v>
      </c>
      <c r="K1058" t="s">
        <v>71</v>
      </c>
      <c r="L1058" t="s">
        <v>72</v>
      </c>
      <c r="M1058" t="s">
        <v>360</v>
      </c>
      <c r="N1058" t="s">
        <v>73</v>
      </c>
    </row>
    <row r="1059" spans="1:14" x14ac:dyDescent="0.2">
      <c r="A1059" s="8">
        <v>34</v>
      </c>
      <c r="B1059" s="8">
        <v>1</v>
      </c>
      <c r="C1059">
        <v>1.1299999999999999</v>
      </c>
      <c r="D1059" t="s">
        <v>302</v>
      </c>
      <c r="E1059" s="6" t="s">
        <v>551</v>
      </c>
      <c r="F1059" t="s">
        <v>550</v>
      </c>
      <c r="G1059" s="11">
        <v>156</v>
      </c>
      <c r="H1059" s="11" cm="1">
        <f t="array" ref="H1059">_xlfn.IFNA(MATCH(1,0/COUNTIF($F1059,"*"&amp;H$2&amp;TEXT(ROW($1:$207),"[&gt;1]0;")&amp;"*")),0)</f>
        <v>11</v>
      </c>
      <c r="I1059" s="11" cm="1">
        <f t="array" ref="I1059">_xlfn.IFNA(MATCH(1,0/COUNTIF($F1059,"*"&amp;I$2&amp;TEXT(ROW($1:$207),"[&gt;1]0;")&amp;"*")),0)</f>
        <v>24</v>
      </c>
      <c r="J1059">
        <f>H1059/G1059</f>
        <v>7.0512820512820512E-2</v>
      </c>
      <c r="K1059">
        <f>I1059/G1059</f>
        <v>0.15384615384615385</v>
      </c>
      <c r="L1059">
        <f>J1059/H1059</f>
        <v>6.41025641025641E-3</v>
      </c>
      <c r="M1059">
        <v>0</v>
      </c>
      <c r="N1059">
        <v>0</v>
      </c>
    </row>
    <row r="1060" spans="1:14" x14ac:dyDescent="0.2">
      <c r="A1060" s="8">
        <v>34</v>
      </c>
      <c r="B1060" s="8">
        <v>2</v>
      </c>
      <c r="C1060">
        <v>1.04</v>
      </c>
      <c r="D1060" t="s">
        <v>312</v>
      </c>
      <c r="E1060" s="14"/>
      <c r="F1060" t="s">
        <v>595</v>
      </c>
      <c r="G1060" s="11">
        <v>162</v>
      </c>
      <c r="H1060" s="11" cm="1">
        <f t="array" ref="H1060">_xlfn.IFNA(MATCH(1,0/COUNTIF($F1060,"*"&amp;H$2&amp;TEXT(ROW($1:$207),"[&gt;1]0;")&amp;"*")),0)</f>
        <v>6</v>
      </c>
      <c r="I1060" s="11" cm="1">
        <f t="array" ref="I1060">_xlfn.IFNA(MATCH(1,0/COUNTIF($F1060,"*"&amp;I$2&amp;TEXT(ROW($1:$207),"[&gt;1]0;")&amp;"*")),0)</f>
        <v>14</v>
      </c>
      <c r="J1060">
        <f>H1060/G1060</f>
        <v>3.7037037037037035E-2</v>
      </c>
      <c r="K1060">
        <f>I1060/G1060</f>
        <v>8.6419753086419748E-2</v>
      </c>
      <c r="L1060">
        <f>J1060/H1060</f>
        <v>6.1728395061728392E-3</v>
      </c>
      <c r="M1060">
        <v>0</v>
      </c>
      <c r="N1060">
        <v>0</v>
      </c>
    </row>
    <row r="1061" spans="1:14" x14ac:dyDescent="0.2">
      <c r="A1061" s="8">
        <v>34</v>
      </c>
      <c r="B1061" s="8">
        <v>3</v>
      </c>
      <c r="C1061">
        <v>1.08</v>
      </c>
      <c r="D1061" t="s">
        <v>14</v>
      </c>
      <c r="E1061" s="6" t="s">
        <v>507</v>
      </c>
      <c r="F1061" t="s">
        <v>260</v>
      </c>
      <c r="G1061">
        <v>170</v>
      </c>
      <c r="H1061" s="11" cm="1">
        <f t="array" ref="H1061">_xlfn.IFNA(MATCH(1,0/COUNTIF($F1061,"*"&amp;H$2&amp;TEXT(ROW($1:$207),"[&gt;1]0;")&amp;"*")),0)</f>
        <v>12</v>
      </c>
      <c r="I1061" s="11" cm="1">
        <f t="array" ref="I1061">_xlfn.IFNA(MATCH(1,0/COUNTIF($F1061,"*"&amp;I$2&amp;TEXT(ROW($1:$207),"[&gt;1]0;")&amp;"*")),0)</f>
        <v>26</v>
      </c>
      <c r="J1061" s="11" cm="1">
        <f t="array" ref="J1061">_xlfn.IFNA(MATCH(1,0/COUNTIF($F1061,"*"&amp;J$2&amp;TEXT(ROW($1:$207),"[&gt;1]0;")&amp;"*")),0)</f>
        <v>0</v>
      </c>
      <c r="K1061">
        <f>I1061/H1061</f>
        <v>2.1666666666666665</v>
      </c>
      <c r="L1061">
        <f t="shared" ref="L1061:L1088" si="95">J1061/H1061</f>
        <v>0</v>
      </c>
      <c r="M1061">
        <v>0</v>
      </c>
      <c r="N1061">
        <v>0</v>
      </c>
    </row>
    <row r="1062" spans="1:14" x14ac:dyDescent="0.2">
      <c r="A1062" s="8">
        <v>34</v>
      </c>
      <c r="B1062" s="8">
        <v>4</v>
      </c>
      <c r="C1062">
        <v>1.97</v>
      </c>
      <c r="D1062" t="s">
        <v>79</v>
      </c>
      <c r="E1062" s="13" t="s">
        <v>386</v>
      </c>
      <c r="F1062" s="10" t="s">
        <v>373</v>
      </c>
      <c r="G1062">
        <v>144</v>
      </c>
      <c r="H1062" s="11" cm="1">
        <f t="array" ref="H1062">_xlfn.IFNA(MATCH(1,0/COUNTIF($F1062,"*"&amp;H$2&amp;TEXT(ROW($1:$207),"[&gt;1]0;")&amp;"*")),0)</f>
        <v>6</v>
      </c>
      <c r="I1062" s="11" cm="1">
        <f t="array" ref="I1062">_xlfn.IFNA(MATCH(1,0/COUNTIF($F1062,"*"&amp;I$2&amp;TEXT(ROW($1:$207),"[&gt;1]0;")&amp;"*")),0)</f>
        <v>8</v>
      </c>
      <c r="J1062" s="11" cm="1">
        <f t="array" ref="J1062">_xlfn.IFNA(MATCH(1,0/COUNTIF($F1062,"*"&amp;J$2&amp;TEXT(ROW($1:$207),"[&gt;1]0;")&amp;"*")),0)</f>
        <v>4</v>
      </c>
      <c r="K1062">
        <f>I1062/H1062</f>
        <v>1.3333333333333333</v>
      </c>
      <c r="L1062">
        <f t="shared" si="95"/>
        <v>0.66666666666666663</v>
      </c>
      <c r="M1062">
        <v>1</v>
      </c>
      <c r="N1062">
        <v>0</v>
      </c>
    </row>
    <row r="1063" spans="1:14" x14ac:dyDescent="0.2">
      <c r="A1063" s="8">
        <v>34</v>
      </c>
      <c r="B1063" s="8">
        <v>5</v>
      </c>
      <c r="C1063">
        <v>1.18</v>
      </c>
      <c r="D1063" t="s">
        <v>25</v>
      </c>
      <c r="E1063" s="6" t="s">
        <v>536</v>
      </c>
      <c r="F1063" t="s">
        <v>266</v>
      </c>
      <c r="G1063">
        <v>226</v>
      </c>
      <c r="H1063" s="11" cm="1">
        <f t="array" ref="H1063">_xlfn.IFNA(MATCH(1,0/COUNTIF($F1063,"*"&amp;H$2&amp;TEXT(ROW($1:$207),"[&gt;1]0;")&amp;"*")),0)</f>
        <v>16</v>
      </c>
      <c r="I1063" s="11" cm="1">
        <f t="array" ref="I1063">_xlfn.IFNA(MATCH(1,0/COUNTIF($F1063,"*"&amp;I$2&amp;TEXT(ROW($1:$207),"[&gt;1]0;")&amp;"*")),0)</f>
        <v>34</v>
      </c>
      <c r="J1063" s="11" cm="1">
        <f t="array" ref="J1063">_xlfn.IFNA(MATCH(1,0/COUNTIF($F1063,"*"&amp;J$2&amp;TEXT(ROW($1:$207),"[&gt;1]0;")&amp;"*")),0)</f>
        <v>0</v>
      </c>
      <c r="K1063">
        <f>I1063/H1063</f>
        <v>2.125</v>
      </c>
      <c r="L1063">
        <f t="shared" si="95"/>
        <v>0</v>
      </c>
      <c r="M1063">
        <v>0</v>
      </c>
      <c r="N1063">
        <v>0</v>
      </c>
    </row>
    <row r="1064" spans="1:14" x14ac:dyDescent="0.2">
      <c r="A1064" s="8">
        <v>34</v>
      </c>
      <c r="B1064" s="8">
        <v>6</v>
      </c>
      <c r="C1064">
        <v>0.84</v>
      </c>
      <c r="D1064" t="s">
        <v>322</v>
      </c>
      <c r="E1064" s="6" t="s">
        <v>597</v>
      </c>
      <c r="F1064" t="s">
        <v>458</v>
      </c>
      <c r="G1064" s="11">
        <v>184</v>
      </c>
      <c r="H1064" s="11" cm="1">
        <f t="array" ref="H1064">_xlfn.IFNA(MATCH(1,0/COUNTIF($F1064,"*"&amp;H$2&amp;TEXT(ROW($1:$207),"[&gt;1]0;")&amp;"*")),0)</f>
        <v>13</v>
      </c>
      <c r="I1064" s="11" cm="1">
        <f t="array" ref="I1064">_xlfn.IFNA(MATCH(1,0/COUNTIF($F1064,"*"&amp;I$2&amp;TEXT(ROW($1:$207),"[&gt;1]0;")&amp;"*")),0)</f>
        <v>28</v>
      </c>
      <c r="J1064">
        <f>H1064/G1064</f>
        <v>7.0652173913043473E-2</v>
      </c>
      <c r="K1064">
        <f>I1064/G1064</f>
        <v>0.15217391304347827</v>
      </c>
      <c r="L1064">
        <f t="shared" si="95"/>
        <v>5.434782608695652E-3</v>
      </c>
      <c r="M1064">
        <v>0</v>
      </c>
      <c r="N1064">
        <v>0</v>
      </c>
    </row>
    <row r="1065" spans="1:14" x14ac:dyDescent="0.2">
      <c r="A1065" s="8">
        <v>34</v>
      </c>
      <c r="B1065" s="8">
        <v>7</v>
      </c>
      <c r="C1065">
        <v>0.62</v>
      </c>
      <c r="D1065" t="s">
        <v>37</v>
      </c>
      <c r="E1065" s="6" t="s">
        <v>586</v>
      </c>
      <c r="F1065" t="s">
        <v>273</v>
      </c>
      <c r="G1065" s="11">
        <v>198</v>
      </c>
      <c r="H1065" s="11" cm="1">
        <f t="array" ref="H1065">_xlfn.IFNA(MATCH(1,0/COUNTIF($F1065,"*"&amp;H$2&amp;TEXT(ROW($1:$207),"[&gt;1]0;")&amp;"*")),0)</f>
        <v>14</v>
      </c>
      <c r="I1065" s="11" cm="1">
        <f t="array" ref="I1065">_xlfn.IFNA(MATCH(1,0/COUNTIF($F1065,"*"&amp;I$2&amp;TEXT(ROW($1:$207),"[&gt;1]0;")&amp;"*")),0)</f>
        <v>30</v>
      </c>
      <c r="J1065">
        <f>H1065/G1065</f>
        <v>7.0707070707070704E-2</v>
      </c>
      <c r="K1065">
        <f>I1065/G1065</f>
        <v>0.15151515151515152</v>
      </c>
      <c r="L1065">
        <f t="shared" si="95"/>
        <v>5.0505050505050501E-3</v>
      </c>
      <c r="M1065">
        <v>0</v>
      </c>
      <c r="N1065">
        <v>0</v>
      </c>
    </row>
    <row r="1066" spans="1:14" x14ac:dyDescent="0.2">
      <c r="A1066" s="8">
        <v>34</v>
      </c>
      <c r="B1066" s="8">
        <v>8</v>
      </c>
      <c r="C1066">
        <v>0.52</v>
      </c>
      <c r="D1066" t="s">
        <v>55</v>
      </c>
      <c r="E1066" s="6" t="s">
        <v>478</v>
      </c>
      <c r="F1066" t="s">
        <v>267</v>
      </c>
      <c r="G1066">
        <v>519</v>
      </c>
      <c r="H1066" s="11" cm="1">
        <f t="array" ref="H1066">_xlfn.IFNA(MATCH(1,0/COUNTIF($F1066,"*"&amp;H$2&amp;TEXT(ROW($1:$207),"[&gt;1]0;")&amp;"*")),0)</f>
        <v>14</v>
      </c>
      <c r="I1066" s="11" cm="1">
        <f t="array" ref="I1066">_xlfn.IFNA(MATCH(1,0/COUNTIF($F1066,"*"&amp;I$2&amp;TEXT(ROW($1:$207),"[&gt;1]0;")&amp;"*")),0)</f>
        <v>42</v>
      </c>
      <c r="J1066" s="11" cm="1">
        <f t="array" ref="J1066">_xlfn.IFNA(MATCH(1,0/COUNTIF($F1066,"*"&amp;J$2&amp;TEXT(ROW($1:$207),"[&gt;1]0;")&amp;"*")),0)</f>
        <v>7</v>
      </c>
      <c r="K1066">
        <f t="shared" ref="K1066:K1077" si="96">I1066/H1066</f>
        <v>3</v>
      </c>
      <c r="L1066">
        <f t="shared" si="95"/>
        <v>0.5</v>
      </c>
      <c r="M1066">
        <v>0</v>
      </c>
      <c r="N1066">
        <v>0</v>
      </c>
    </row>
    <row r="1067" spans="1:14" x14ac:dyDescent="0.2">
      <c r="A1067" s="8">
        <v>34</v>
      </c>
      <c r="B1067" s="8">
        <v>9</v>
      </c>
      <c r="C1067">
        <v>0.49</v>
      </c>
      <c r="D1067" t="s">
        <v>85</v>
      </c>
      <c r="E1067" s="6" t="s">
        <v>529</v>
      </c>
      <c r="F1067" t="s">
        <v>528</v>
      </c>
      <c r="G1067">
        <v>240</v>
      </c>
      <c r="H1067" s="11" cm="1">
        <f t="array" ref="H1067">_xlfn.IFNA(MATCH(1,0/COUNTIF($F1067,"*"&amp;H$2&amp;TEXT(ROW($1:$207),"[&gt;1]0;")&amp;"*")),0)</f>
        <v>17</v>
      </c>
      <c r="I1067" s="11" cm="1">
        <f t="array" ref="I1067">_xlfn.IFNA(MATCH(1,0/COUNTIF($F1067,"*"&amp;I$2&amp;TEXT(ROW($1:$207),"[&gt;1]0;")&amp;"*")),0)</f>
        <v>36</v>
      </c>
      <c r="J1067" s="11" cm="1">
        <f t="array" ref="J1067">_xlfn.IFNA(MATCH(1,0/COUNTIF($F1067,"*"&amp;J$2&amp;TEXT(ROW($1:$207),"[&gt;1]0;")&amp;"*")),0)</f>
        <v>0</v>
      </c>
      <c r="K1067">
        <f t="shared" si="96"/>
        <v>2.1176470588235294</v>
      </c>
      <c r="L1067">
        <f t="shared" si="95"/>
        <v>0</v>
      </c>
      <c r="M1067">
        <v>0</v>
      </c>
      <c r="N1067">
        <v>0</v>
      </c>
    </row>
    <row r="1068" spans="1:14" x14ac:dyDescent="0.2">
      <c r="A1068" s="8">
        <v>34</v>
      </c>
      <c r="B1068" s="8">
        <v>10</v>
      </c>
      <c r="C1068">
        <v>1.1599999999999999</v>
      </c>
      <c r="D1068" t="s">
        <v>25</v>
      </c>
      <c r="E1068" s="6" t="s">
        <v>536</v>
      </c>
      <c r="F1068" t="s">
        <v>266</v>
      </c>
      <c r="G1068">
        <v>226</v>
      </c>
      <c r="H1068" s="11" cm="1">
        <f t="array" ref="H1068">_xlfn.IFNA(MATCH(1,0/COUNTIF($F1068,"*"&amp;H$2&amp;TEXT(ROW($1:$207),"[&gt;1]0;")&amp;"*")),0)</f>
        <v>16</v>
      </c>
      <c r="I1068" s="11" cm="1">
        <f t="array" ref="I1068">_xlfn.IFNA(MATCH(1,0/COUNTIF($F1068,"*"&amp;I$2&amp;TEXT(ROW($1:$207),"[&gt;1]0;")&amp;"*")),0)</f>
        <v>34</v>
      </c>
      <c r="J1068" s="11" cm="1">
        <f t="array" ref="J1068">_xlfn.IFNA(MATCH(1,0/COUNTIF($F1068,"*"&amp;J$2&amp;TEXT(ROW($1:$207),"[&gt;1]0;")&amp;"*")),0)</f>
        <v>0</v>
      </c>
      <c r="K1068">
        <f t="shared" si="96"/>
        <v>2.125</v>
      </c>
      <c r="L1068">
        <f t="shared" si="95"/>
        <v>0</v>
      </c>
      <c r="M1068">
        <v>0</v>
      </c>
      <c r="N1068">
        <v>0</v>
      </c>
    </row>
    <row r="1069" spans="1:14" x14ac:dyDescent="0.2">
      <c r="A1069" s="8">
        <v>34</v>
      </c>
      <c r="B1069" s="8">
        <v>11</v>
      </c>
      <c r="C1069">
        <v>1.77</v>
      </c>
      <c r="D1069" t="s">
        <v>31</v>
      </c>
      <c r="E1069" s="6" t="s">
        <v>418</v>
      </c>
      <c r="F1069" t="s">
        <v>269</v>
      </c>
      <c r="G1069">
        <v>206</v>
      </c>
      <c r="H1069" s="11" cm="1">
        <f t="array" ref="H1069">_xlfn.IFNA(MATCH(1,0/COUNTIF($F1069,"*"&amp;H$2&amp;TEXT(ROW($1:$207),"[&gt;1]0;")&amp;"*")),0)</f>
        <v>14</v>
      </c>
      <c r="I1069" s="11" cm="1">
        <f t="array" ref="I1069">_xlfn.IFNA(MATCH(1,0/COUNTIF($F1069,"*"&amp;I$2&amp;TEXT(ROW($1:$207),"[&gt;1]0;")&amp;"*")),0)</f>
        <v>22</v>
      </c>
      <c r="J1069" s="11" cm="1">
        <f t="array" ref="J1069">_xlfn.IFNA(MATCH(1,0/COUNTIF($F1069,"*"&amp;J$2&amp;TEXT(ROW($1:$207),"[&gt;1]0;")&amp;"*")),0)</f>
        <v>1</v>
      </c>
      <c r="K1069">
        <f t="shared" si="96"/>
        <v>1.5714285714285714</v>
      </c>
      <c r="L1069">
        <f t="shared" si="95"/>
        <v>7.1428571428571425E-2</v>
      </c>
      <c r="M1069">
        <v>0</v>
      </c>
      <c r="N1069">
        <v>1</v>
      </c>
    </row>
    <row r="1070" spans="1:14" x14ac:dyDescent="0.2">
      <c r="A1070" s="8">
        <v>34</v>
      </c>
      <c r="B1070" s="8">
        <v>12</v>
      </c>
      <c r="C1070">
        <v>0.26</v>
      </c>
      <c r="D1070" t="s">
        <v>301</v>
      </c>
      <c r="E1070" s="6" t="s">
        <v>379</v>
      </c>
      <c r="F1070" s="10" t="s">
        <v>371</v>
      </c>
      <c r="G1070">
        <v>162</v>
      </c>
      <c r="H1070" s="11" cm="1">
        <f t="array" ref="H1070">_xlfn.IFNA(MATCH(1,0/COUNTIF($F1070,"*"&amp;H$2&amp;TEXT(ROW($1:$207),"[&gt;1]0;")&amp;"*")),0)</f>
        <v>6</v>
      </c>
      <c r="I1070" s="11" cm="1">
        <f t="array" ref="I1070">_xlfn.IFNA(MATCH(1,0/COUNTIF($F1070,"*"&amp;I$2&amp;TEXT(ROW($1:$207),"[&gt;1]0;")&amp;"*")),0)</f>
        <v>10</v>
      </c>
      <c r="J1070" s="11" cm="1">
        <f t="array" ref="J1070">_xlfn.IFNA(MATCH(1,0/COUNTIF($F1070,"*"&amp;J$2&amp;TEXT(ROW($1:$207),"[&gt;1]0;")&amp;"*")),0)</f>
        <v>5</v>
      </c>
      <c r="K1070">
        <f t="shared" si="96"/>
        <v>1.6666666666666667</v>
      </c>
      <c r="L1070">
        <f t="shared" si="95"/>
        <v>0.83333333333333337</v>
      </c>
      <c r="M1070">
        <v>1</v>
      </c>
      <c r="N1070">
        <v>0</v>
      </c>
    </row>
    <row r="1071" spans="1:14" x14ac:dyDescent="0.2">
      <c r="A1071" s="8">
        <v>34</v>
      </c>
      <c r="B1071" s="8">
        <v>13</v>
      </c>
      <c r="C1071">
        <v>0.64</v>
      </c>
      <c r="D1071" t="s">
        <v>25</v>
      </c>
      <c r="E1071" s="6" t="s">
        <v>536</v>
      </c>
      <c r="F1071" t="s">
        <v>266</v>
      </c>
      <c r="G1071">
        <v>226</v>
      </c>
      <c r="H1071" s="11" cm="1">
        <f t="array" ref="H1071">_xlfn.IFNA(MATCH(1,0/COUNTIF($F1071,"*"&amp;H$2&amp;TEXT(ROW($1:$207),"[&gt;1]0;")&amp;"*")),0)</f>
        <v>16</v>
      </c>
      <c r="I1071" s="11" cm="1">
        <f t="array" ref="I1071">_xlfn.IFNA(MATCH(1,0/COUNTIF($F1071,"*"&amp;I$2&amp;TEXT(ROW($1:$207),"[&gt;1]0;")&amp;"*")),0)</f>
        <v>34</v>
      </c>
      <c r="J1071" s="11" cm="1">
        <f t="array" ref="J1071">_xlfn.IFNA(MATCH(1,0/COUNTIF($F1071,"*"&amp;J$2&amp;TEXT(ROW($1:$207),"[&gt;1]0;")&amp;"*")),0)</f>
        <v>0</v>
      </c>
      <c r="K1071">
        <f t="shared" si="96"/>
        <v>2.125</v>
      </c>
      <c r="L1071">
        <f t="shared" si="95"/>
        <v>0</v>
      </c>
      <c r="M1071">
        <v>0</v>
      </c>
      <c r="N1071">
        <v>0</v>
      </c>
    </row>
    <row r="1072" spans="1:14" x14ac:dyDescent="0.2">
      <c r="A1072" s="8">
        <v>34</v>
      </c>
      <c r="B1072" s="8">
        <v>14</v>
      </c>
      <c r="C1072">
        <v>2.64</v>
      </c>
      <c r="D1072" t="s">
        <v>82</v>
      </c>
      <c r="E1072" s="14"/>
      <c r="F1072" s="12" t="s">
        <v>371</v>
      </c>
      <c r="G1072">
        <v>162</v>
      </c>
      <c r="H1072" s="11" cm="1">
        <f t="array" ref="H1072">_xlfn.IFNA(MATCH(1,0/COUNTIF($F1072,"*"&amp;H$2&amp;TEXT(ROW($1:$207),"[&gt;1]0;")&amp;"*")),0)</f>
        <v>6</v>
      </c>
      <c r="I1072" s="11" cm="1">
        <f t="array" ref="I1072">_xlfn.IFNA(MATCH(1,0/COUNTIF($F1072,"*"&amp;I$2&amp;TEXT(ROW($1:$207),"[&gt;1]0;")&amp;"*")),0)</f>
        <v>10</v>
      </c>
      <c r="J1072" s="11" cm="1">
        <f t="array" ref="J1072">_xlfn.IFNA(MATCH(1,0/COUNTIF($F1072,"*"&amp;J$2&amp;TEXT(ROW($1:$207),"[&gt;1]0;")&amp;"*")),0)</f>
        <v>5</v>
      </c>
      <c r="K1072">
        <f t="shared" si="96"/>
        <v>1.6666666666666667</v>
      </c>
      <c r="L1072">
        <f t="shared" si="95"/>
        <v>0.83333333333333337</v>
      </c>
      <c r="M1072">
        <v>2</v>
      </c>
      <c r="N1072">
        <v>0</v>
      </c>
    </row>
    <row r="1073" spans="1:14" x14ac:dyDescent="0.2">
      <c r="A1073" s="8">
        <v>34</v>
      </c>
      <c r="B1073" s="8">
        <v>15</v>
      </c>
      <c r="C1073">
        <v>3.05</v>
      </c>
      <c r="D1073" t="s">
        <v>61</v>
      </c>
      <c r="E1073" s="6" t="s">
        <v>488</v>
      </c>
      <c r="F1073" t="s">
        <v>274</v>
      </c>
      <c r="G1073">
        <v>593</v>
      </c>
      <c r="H1073" s="11" cm="1">
        <f t="array" ref="H1073">_xlfn.IFNA(MATCH(1,0/COUNTIF($F1073,"*"&amp;H$2&amp;TEXT(ROW($1:$207),"[&gt;1]0;")&amp;"*")),0)</f>
        <v>16</v>
      </c>
      <c r="I1073" s="11" cm="1">
        <f t="array" ref="I1073">_xlfn.IFNA(MATCH(1,0/COUNTIF($F1073,"*"&amp;I$2&amp;TEXT(ROW($1:$207),"[&gt;1]0;")&amp;"*")),0)</f>
        <v>48</v>
      </c>
      <c r="J1073" s="11" cm="1">
        <f t="array" ref="J1073">_xlfn.IFNA(MATCH(1,0/COUNTIF($F1073,"*"&amp;J$2&amp;TEXT(ROW($1:$207),"[&gt;1]0;")&amp;"*")),0)</f>
        <v>8</v>
      </c>
      <c r="K1073">
        <f t="shared" si="96"/>
        <v>3</v>
      </c>
      <c r="L1073">
        <f t="shared" si="95"/>
        <v>0.5</v>
      </c>
      <c r="M1073">
        <v>0</v>
      </c>
      <c r="N1073">
        <v>0</v>
      </c>
    </row>
    <row r="1074" spans="1:14" x14ac:dyDescent="0.2">
      <c r="A1074" s="8">
        <v>34</v>
      </c>
      <c r="B1074" s="8">
        <v>16</v>
      </c>
      <c r="C1074">
        <v>0.86</v>
      </c>
      <c r="D1074" t="s">
        <v>25</v>
      </c>
      <c r="E1074" s="6" t="s">
        <v>536</v>
      </c>
      <c r="F1074" t="s">
        <v>266</v>
      </c>
      <c r="G1074">
        <v>226</v>
      </c>
      <c r="H1074" s="11" cm="1">
        <f t="array" ref="H1074">_xlfn.IFNA(MATCH(1,0/COUNTIF($F1074,"*"&amp;H$2&amp;TEXT(ROW($1:$207),"[&gt;1]0;")&amp;"*")),0)</f>
        <v>16</v>
      </c>
      <c r="I1074" s="11" cm="1">
        <f t="array" ref="I1074">_xlfn.IFNA(MATCH(1,0/COUNTIF($F1074,"*"&amp;I$2&amp;TEXT(ROW($1:$207),"[&gt;1]0;")&amp;"*")),0)</f>
        <v>34</v>
      </c>
      <c r="J1074" s="11" cm="1">
        <f t="array" ref="J1074">_xlfn.IFNA(MATCH(1,0/COUNTIF($F1074,"*"&amp;J$2&amp;TEXT(ROW($1:$207),"[&gt;1]0;")&amp;"*")),0)</f>
        <v>0</v>
      </c>
      <c r="K1074">
        <f t="shared" si="96"/>
        <v>2.125</v>
      </c>
      <c r="L1074">
        <f t="shared" si="95"/>
        <v>0</v>
      </c>
      <c r="M1074">
        <v>0</v>
      </c>
      <c r="N1074">
        <v>0</v>
      </c>
    </row>
    <row r="1075" spans="1:14" x14ac:dyDescent="0.2">
      <c r="A1075" s="8">
        <v>34</v>
      </c>
      <c r="B1075" s="8">
        <v>17</v>
      </c>
      <c r="C1075">
        <v>0.35</v>
      </c>
      <c r="D1075" t="s">
        <v>25</v>
      </c>
      <c r="E1075" s="6" t="s">
        <v>536</v>
      </c>
      <c r="F1075" t="s">
        <v>266</v>
      </c>
      <c r="G1075">
        <v>226</v>
      </c>
      <c r="H1075" s="11" cm="1">
        <f t="array" ref="H1075">_xlfn.IFNA(MATCH(1,0/COUNTIF($F1075,"*"&amp;H$2&amp;TEXT(ROW($1:$207),"[&gt;1]0;")&amp;"*")),0)</f>
        <v>16</v>
      </c>
      <c r="I1075" s="11" cm="1">
        <f t="array" ref="I1075">_xlfn.IFNA(MATCH(1,0/COUNTIF($F1075,"*"&amp;I$2&amp;TEXT(ROW($1:$207),"[&gt;1]0;")&amp;"*")),0)</f>
        <v>34</v>
      </c>
      <c r="J1075" s="11" cm="1">
        <f t="array" ref="J1075">_xlfn.IFNA(MATCH(1,0/COUNTIF($F1075,"*"&amp;J$2&amp;TEXT(ROW($1:$207),"[&gt;1]0;")&amp;"*")),0)</f>
        <v>0</v>
      </c>
      <c r="K1075">
        <f t="shared" si="96"/>
        <v>2.125</v>
      </c>
      <c r="L1075">
        <f t="shared" si="95"/>
        <v>0</v>
      </c>
      <c r="M1075">
        <v>0</v>
      </c>
      <c r="N1075">
        <v>0</v>
      </c>
    </row>
    <row r="1076" spans="1:14" x14ac:dyDescent="0.2">
      <c r="A1076" s="8">
        <v>34</v>
      </c>
      <c r="B1076" s="8">
        <v>18</v>
      </c>
      <c r="C1076">
        <v>3.79</v>
      </c>
      <c r="D1076" t="s">
        <v>65</v>
      </c>
      <c r="E1076" s="6" t="s">
        <v>487</v>
      </c>
      <c r="F1076" t="s">
        <v>278</v>
      </c>
      <c r="G1076">
        <v>667</v>
      </c>
      <c r="H1076" s="11" cm="1">
        <f t="array" ref="H1076">_xlfn.IFNA(MATCH(1,0/COUNTIF($F1076,"*"&amp;H$2&amp;TEXT(ROW($1:$207),"[&gt;1]0;")&amp;"*")),0)</f>
        <v>18</v>
      </c>
      <c r="I1076" s="11" cm="1">
        <f t="array" ref="I1076">_xlfn.IFNA(MATCH(1,0/COUNTIF($F1076,"*"&amp;I$2&amp;TEXT(ROW($1:$207),"[&gt;1]0;")&amp;"*")),0)</f>
        <v>54</v>
      </c>
      <c r="J1076" s="11" cm="1">
        <f t="array" ref="J1076">_xlfn.IFNA(MATCH(1,0/COUNTIF($F1076,"*"&amp;J$2&amp;TEXT(ROW($1:$207),"[&gt;1]0;")&amp;"*")),0)</f>
        <v>9</v>
      </c>
      <c r="K1076">
        <f t="shared" si="96"/>
        <v>3</v>
      </c>
      <c r="L1076">
        <f t="shared" si="95"/>
        <v>0.5</v>
      </c>
      <c r="M1076">
        <v>0</v>
      </c>
      <c r="N1076">
        <v>0</v>
      </c>
    </row>
    <row r="1077" spans="1:14" x14ac:dyDescent="0.2">
      <c r="A1077" s="8">
        <v>34</v>
      </c>
      <c r="B1077" s="8">
        <v>19</v>
      </c>
      <c r="C1077">
        <v>0.56000000000000005</v>
      </c>
      <c r="D1077" t="s">
        <v>108</v>
      </c>
      <c r="E1077" s="6" t="s">
        <v>514</v>
      </c>
      <c r="F1077" t="s">
        <v>513</v>
      </c>
      <c r="G1077">
        <v>283</v>
      </c>
      <c r="H1077" s="11" cm="1">
        <f t="array" ref="H1077">_xlfn.IFNA(MATCH(1,0/COUNTIF($F1077,"*"&amp;H$2&amp;TEXT(ROW($1:$207),"[&gt;1]0;")&amp;"*")),0)</f>
        <v>20</v>
      </c>
      <c r="I1077" s="11" cm="1">
        <f t="array" ref="I1077">_xlfn.IFNA(MATCH(1,0/COUNTIF($F1077,"*"&amp;I$2&amp;TEXT(ROW($1:$207),"[&gt;1]0;")&amp;"*")),0)</f>
        <v>42</v>
      </c>
      <c r="J1077" s="11" cm="1">
        <f t="array" ref="J1077">_xlfn.IFNA(MATCH(1,0/COUNTIF($F1077,"*"&amp;J$2&amp;TEXT(ROW($1:$207),"[&gt;1]0;")&amp;"*")),0)</f>
        <v>0</v>
      </c>
      <c r="K1077">
        <f t="shared" si="96"/>
        <v>2.1</v>
      </c>
      <c r="L1077">
        <f t="shared" si="95"/>
        <v>0</v>
      </c>
      <c r="M1077">
        <v>0</v>
      </c>
      <c r="N1077">
        <v>0</v>
      </c>
    </row>
    <row r="1078" spans="1:14" x14ac:dyDescent="0.2">
      <c r="A1078" s="8">
        <v>34</v>
      </c>
      <c r="B1078" s="8">
        <v>20</v>
      </c>
      <c r="C1078">
        <v>4.0199999999999996</v>
      </c>
      <c r="D1078" t="s">
        <v>291</v>
      </c>
      <c r="E1078" s="6" t="s">
        <v>552</v>
      </c>
      <c r="F1078" t="s">
        <v>279</v>
      </c>
      <c r="G1078" s="11">
        <v>579</v>
      </c>
      <c r="H1078" s="11" cm="1">
        <f t="array" ref="H1078">_xlfn.IFNA(MATCH(1,0/COUNTIF($F1078,"*"&amp;H$2&amp;TEXT(ROW($1:$207),"[&gt;1]0;")&amp;"*")),0)</f>
        <v>16</v>
      </c>
      <c r="I1078" s="11" cm="1">
        <f t="array" ref="I1078">_xlfn.IFNA(MATCH(1,0/COUNTIF($F1078,"*"&amp;I$2&amp;TEXT(ROW($1:$207),"[&gt;1]0;")&amp;"*")),0)</f>
        <v>50</v>
      </c>
      <c r="J1078">
        <f>H1078/G1078</f>
        <v>2.7633851468048358E-2</v>
      </c>
      <c r="K1078">
        <f>I1078/G1078</f>
        <v>8.6355785837651119E-2</v>
      </c>
      <c r="L1078">
        <f t="shared" si="95"/>
        <v>1.7271157167530224E-3</v>
      </c>
      <c r="M1078">
        <v>0</v>
      </c>
      <c r="N1078">
        <v>0</v>
      </c>
    </row>
    <row r="1079" spans="1:14" x14ac:dyDescent="0.2">
      <c r="A1079" s="8">
        <v>34</v>
      </c>
      <c r="B1079" s="8">
        <v>21</v>
      </c>
      <c r="C1079">
        <v>4.46</v>
      </c>
      <c r="D1079" t="s">
        <v>61</v>
      </c>
      <c r="E1079" s="6" t="s">
        <v>488</v>
      </c>
      <c r="F1079" t="s">
        <v>274</v>
      </c>
      <c r="G1079">
        <v>593</v>
      </c>
      <c r="H1079" s="11" cm="1">
        <f t="array" ref="H1079">_xlfn.IFNA(MATCH(1,0/COUNTIF($F1079,"*"&amp;H$2&amp;TEXT(ROW($1:$207),"[&gt;1]0;")&amp;"*")),0)</f>
        <v>16</v>
      </c>
      <c r="I1079" s="11" cm="1">
        <f t="array" ref="I1079">_xlfn.IFNA(MATCH(1,0/COUNTIF($F1079,"*"&amp;I$2&amp;TEXT(ROW($1:$207),"[&gt;1]0;")&amp;"*")),0)</f>
        <v>48</v>
      </c>
      <c r="J1079" s="11" cm="1">
        <f t="array" ref="J1079">_xlfn.IFNA(MATCH(1,0/COUNTIF($F1079,"*"&amp;J$2&amp;TEXT(ROW($1:$207),"[&gt;1]0;")&amp;"*")),0)</f>
        <v>8</v>
      </c>
      <c r="K1079">
        <f>I1079/H1079</f>
        <v>3</v>
      </c>
      <c r="L1079">
        <f t="shared" si="95"/>
        <v>0.5</v>
      </c>
      <c r="M1079">
        <v>0</v>
      </c>
      <c r="N1079">
        <v>0</v>
      </c>
    </row>
    <row r="1080" spans="1:14" x14ac:dyDescent="0.2">
      <c r="A1080" s="8">
        <v>34</v>
      </c>
      <c r="B1080" s="8">
        <v>22</v>
      </c>
      <c r="C1080">
        <v>5.31</v>
      </c>
      <c r="D1080" t="s">
        <v>65</v>
      </c>
      <c r="E1080" s="6" t="s">
        <v>487</v>
      </c>
      <c r="F1080" t="s">
        <v>278</v>
      </c>
      <c r="G1080">
        <v>667</v>
      </c>
      <c r="H1080" s="11" cm="1">
        <f t="array" ref="H1080">_xlfn.IFNA(MATCH(1,0/COUNTIF($F1080,"*"&amp;H$2&amp;TEXT(ROW($1:$207),"[&gt;1]0;")&amp;"*")),0)</f>
        <v>18</v>
      </c>
      <c r="I1080" s="11" cm="1">
        <f t="array" ref="I1080">_xlfn.IFNA(MATCH(1,0/COUNTIF($F1080,"*"&amp;I$2&amp;TEXT(ROW($1:$207),"[&gt;1]0;")&amp;"*")),0)</f>
        <v>54</v>
      </c>
      <c r="J1080" s="11" cm="1">
        <f t="array" ref="J1080">_xlfn.IFNA(MATCH(1,0/COUNTIF($F1080,"*"&amp;J$2&amp;TEXT(ROW($1:$207),"[&gt;1]0;")&amp;"*")),0)</f>
        <v>9</v>
      </c>
      <c r="K1080">
        <f>I1080/H1080</f>
        <v>3</v>
      </c>
      <c r="L1080">
        <f t="shared" si="95"/>
        <v>0.5</v>
      </c>
      <c r="M1080">
        <v>0</v>
      </c>
      <c r="N1080">
        <v>0</v>
      </c>
    </row>
    <row r="1081" spans="1:14" x14ac:dyDescent="0.2">
      <c r="A1081" s="8">
        <v>34</v>
      </c>
      <c r="B1081" s="8">
        <v>23</v>
      </c>
      <c r="C1081">
        <v>6.4</v>
      </c>
      <c r="D1081" t="s">
        <v>65</v>
      </c>
      <c r="E1081" s="6" t="s">
        <v>487</v>
      </c>
      <c r="F1081" t="s">
        <v>278</v>
      </c>
      <c r="G1081">
        <v>667</v>
      </c>
      <c r="H1081" s="11" cm="1">
        <f t="array" ref="H1081">_xlfn.IFNA(MATCH(1,0/COUNTIF($F1081,"*"&amp;H$2&amp;TEXT(ROW($1:$207),"[&gt;1]0;")&amp;"*")),0)</f>
        <v>18</v>
      </c>
      <c r="I1081" s="11" cm="1">
        <f t="array" ref="I1081">_xlfn.IFNA(MATCH(1,0/COUNTIF($F1081,"*"&amp;I$2&amp;TEXT(ROW($1:$207),"[&gt;1]0;")&amp;"*")),0)</f>
        <v>54</v>
      </c>
      <c r="J1081" s="11" cm="1">
        <f t="array" ref="J1081">_xlfn.IFNA(MATCH(1,0/COUNTIF($F1081,"*"&amp;J$2&amp;TEXT(ROW($1:$207),"[&gt;1]0;")&amp;"*")),0)</f>
        <v>9</v>
      </c>
      <c r="K1081">
        <f>I1081/H1081</f>
        <v>3</v>
      </c>
      <c r="L1081">
        <f t="shared" si="95"/>
        <v>0.5</v>
      </c>
      <c r="M1081">
        <v>0</v>
      </c>
      <c r="N1081">
        <v>0</v>
      </c>
    </row>
    <row r="1082" spans="1:14" x14ac:dyDescent="0.2">
      <c r="A1082" s="8">
        <v>34</v>
      </c>
      <c r="B1082" s="8">
        <v>24</v>
      </c>
      <c r="C1082">
        <v>3.96</v>
      </c>
      <c r="D1082" t="s">
        <v>101</v>
      </c>
      <c r="E1082" s="6" t="s">
        <v>555</v>
      </c>
      <c r="F1082" t="s">
        <v>554</v>
      </c>
      <c r="G1082" s="11">
        <v>253</v>
      </c>
      <c r="H1082" s="11" cm="1">
        <f t="array" ref="H1082">_xlfn.IFNA(MATCH(1,0/COUNTIF($F1082,"*"&amp;H$2&amp;TEXT(ROW($1:$207),"[&gt;1]0;")&amp;"*")),0)</f>
        <v>16</v>
      </c>
      <c r="I1082" s="11" cm="1">
        <f t="array" ref="I1082">_xlfn.IFNA(MATCH(1,0/COUNTIF($F1082,"*"&amp;I$2&amp;TEXT(ROW($1:$207),"[&gt;1]0;")&amp;"*")),0)</f>
        <v>31</v>
      </c>
      <c r="J1082">
        <f>H1082/G1082</f>
        <v>6.3241106719367585E-2</v>
      </c>
      <c r="K1082">
        <f>I1082/G1082</f>
        <v>0.1225296442687747</v>
      </c>
      <c r="L1082">
        <f t="shared" si="95"/>
        <v>3.952569169960474E-3</v>
      </c>
      <c r="M1082">
        <v>0</v>
      </c>
      <c r="N1082">
        <v>0</v>
      </c>
    </row>
    <row r="1083" spans="1:14" x14ac:dyDescent="0.2">
      <c r="A1083" s="8">
        <v>34</v>
      </c>
      <c r="B1083" s="8">
        <v>25</v>
      </c>
      <c r="C1083">
        <v>8.85</v>
      </c>
      <c r="D1083" t="s">
        <v>65</v>
      </c>
      <c r="E1083" s="6" t="s">
        <v>487</v>
      </c>
      <c r="F1083" t="s">
        <v>278</v>
      </c>
      <c r="G1083">
        <v>667</v>
      </c>
      <c r="H1083" s="11" cm="1">
        <f t="array" ref="H1083">_xlfn.IFNA(MATCH(1,0/COUNTIF($F1083,"*"&amp;H$2&amp;TEXT(ROW($1:$207),"[&gt;1]0;")&amp;"*")),0)</f>
        <v>18</v>
      </c>
      <c r="I1083" s="11" cm="1">
        <f t="array" ref="I1083">_xlfn.IFNA(MATCH(1,0/COUNTIF($F1083,"*"&amp;I$2&amp;TEXT(ROW($1:$207),"[&gt;1]0;")&amp;"*")),0)</f>
        <v>54</v>
      </c>
      <c r="J1083" s="11" cm="1">
        <f t="array" ref="J1083">_xlfn.IFNA(MATCH(1,0/COUNTIF($F1083,"*"&amp;J$2&amp;TEXT(ROW($1:$207),"[&gt;1]0;")&amp;"*")),0)</f>
        <v>9</v>
      </c>
      <c r="K1083">
        <f t="shared" ref="K1083:K1088" si="97">I1083/H1083</f>
        <v>3</v>
      </c>
      <c r="L1083">
        <f t="shared" si="95"/>
        <v>0.5</v>
      </c>
      <c r="M1083">
        <v>0</v>
      </c>
      <c r="N1083">
        <v>0</v>
      </c>
    </row>
    <row r="1084" spans="1:14" x14ac:dyDescent="0.2">
      <c r="A1084" s="8">
        <v>34</v>
      </c>
      <c r="B1084" s="8">
        <v>26</v>
      </c>
      <c r="C1084">
        <v>8.44</v>
      </c>
      <c r="D1084" t="s">
        <v>65</v>
      </c>
      <c r="E1084" s="6" t="s">
        <v>487</v>
      </c>
      <c r="F1084" t="s">
        <v>278</v>
      </c>
      <c r="G1084">
        <v>667</v>
      </c>
      <c r="H1084" s="11" cm="1">
        <f t="array" ref="H1084">_xlfn.IFNA(MATCH(1,0/COUNTIF($F1084,"*"&amp;H$2&amp;TEXT(ROW($1:$207),"[&gt;1]0;")&amp;"*")),0)</f>
        <v>18</v>
      </c>
      <c r="I1084" s="11" cm="1">
        <f t="array" ref="I1084">_xlfn.IFNA(MATCH(1,0/COUNTIF($F1084,"*"&amp;I$2&amp;TEXT(ROW($1:$207),"[&gt;1]0;")&amp;"*")),0)</f>
        <v>54</v>
      </c>
      <c r="J1084" s="11" cm="1">
        <f t="array" ref="J1084">_xlfn.IFNA(MATCH(1,0/COUNTIF($F1084,"*"&amp;J$2&amp;TEXT(ROW($1:$207),"[&gt;1]0;")&amp;"*")),0)</f>
        <v>9</v>
      </c>
      <c r="K1084">
        <f t="shared" si="97"/>
        <v>3</v>
      </c>
      <c r="L1084">
        <f t="shared" si="95"/>
        <v>0.5</v>
      </c>
      <c r="M1084">
        <v>0</v>
      </c>
      <c r="N1084">
        <v>0</v>
      </c>
    </row>
    <row r="1085" spans="1:14" x14ac:dyDescent="0.2">
      <c r="A1085" s="8">
        <v>34</v>
      </c>
      <c r="B1085" s="8">
        <v>27</v>
      </c>
      <c r="C1085">
        <v>6.42</v>
      </c>
      <c r="D1085" t="s">
        <v>65</v>
      </c>
      <c r="E1085" s="6" t="s">
        <v>487</v>
      </c>
      <c r="F1085" t="s">
        <v>278</v>
      </c>
      <c r="G1085">
        <v>667</v>
      </c>
      <c r="H1085" s="11" cm="1">
        <f t="array" ref="H1085">_xlfn.IFNA(MATCH(1,0/COUNTIF($F1085,"*"&amp;H$2&amp;TEXT(ROW($1:$207),"[&gt;1]0;")&amp;"*")),0)</f>
        <v>18</v>
      </c>
      <c r="I1085" s="11" cm="1">
        <f t="array" ref="I1085">_xlfn.IFNA(MATCH(1,0/COUNTIF($F1085,"*"&amp;I$2&amp;TEXT(ROW($1:$207),"[&gt;1]0;")&amp;"*")),0)</f>
        <v>54</v>
      </c>
      <c r="J1085" s="11" cm="1">
        <f t="array" ref="J1085">_xlfn.IFNA(MATCH(1,0/COUNTIF($F1085,"*"&amp;J$2&amp;TEXT(ROW($1:$207),"[&gt;1]0;")&amp;"*")),0)</f>
        <v>9</v>
      </c>
      <c r="K1085">
        <f t="shared" si="97"/>
        <v>3</v>
      </c>
      <c r="L1085">
        <f t="shared" si="95"/>
        <v>0.5</v>
      </c>
      <c r="M1085">
        <v>0</v>
      </c>
      <c r="N1085">
        <v>0</v>
      </c>
    </row>
    <row r="1086" spans="1:14" x14ac:dyDescent="0.2">
      <c r="A1086" s="8">
        <v>34</v>
      </c>
      <c r="B1086" s="8">
        <v>28</v>
      </c>
      <c r="C1086">
        <v>9.8699999999999992</v>
      </c>
      <c r="D1086" t="s">
        <v>65</v>
      </c>
      <c r="E1086" s="6" t="s">
        <v>487</v>
      </c>
      <c r="F1086" t="s">
        <v>278</v>
      </c>
      <c r="G1086">
        <v>667</v>
      </c>
      <c r="H1086" s="11" cm="1">
        <f t="array" ref="H1086">_xlfn.IFNA(MATCH(1,0/COUNTIF($F1086,"*"&amp;H$2&amp;TEXT(ROW($1:$207),"[&gt;1]0;")&amp;"*")),0)</f>
        <v>18</v>
      </c>
      <c r="I1086" s="11" cm="1">
        <f t="array" ref="I1086">_xlfn.IFNA(MATCH(1,0/COUNTIF($F1086,"*"&amp;I$2&amp;TEXT(ROW($1:$207),"[&gt;1]0;")&amp;"*")),0)</f>
        <v>54</v>
      </c>
      <c r="J1086" s="11" cm="1">
        <f t="array" ref="J1086">_xlfn.IFNA(MATCH(1,0/COUNTIF($F1086,"*"&amp;J$2&amp;TEXT(ROW($1:$207),"[&gt;1]0;")&amp;"*")),0)</f>
        <v>9</v>
      </c>
      <c r="K1086">
        <f t="shared" si="97"/>
        <v>3</v>
      </c>
      <c r="L1086">
        <f t="shared" si="95"/>
        <v>0.5</v>
      </c>
      <c r="M1086">
        <v>0</v>
      </c>
      <c r="N1086">
        <v>0</v>
      </c>
    </row>
    <row r="1087" spans="1:14" x14ac:dyDescent="0.2">
      <c r="A1087" s="8">
        <v>34</v>
      </c>
      <c r="B1087" s="8">
        <v>29</v>
      </c>
      <c r="C1087">
        <v>10.130000000000001</v>
      </c>
      <c r="D1087" t="s">
        <v>65</v>
      </c>
      <c r="E1087" s="6" t="s">
        <v>487</v>
      </c>
      <c r="F1087" t="s">
        <v>278</v>
      </c>
      <c r="G1087">
        <v>667</v>
      </c>
      <c r="H1087" s="11" cm="1">
        <f t="array" ref="H1087">_xlfn.IFNA(MATCH(1,0/COUNTIF($F1087,"*"&amp;H$2&amp;TEXT(ROW($1:$207),"[&gt;1]0;")&amp;"*")),0)</f>
        <v>18</v>
      </c>
      <c r="I1087" s="11" cm="1">
        <f t="array" ref="I1087">_xlfn.IFNA(MATCH(1,0/COUNTIF($F1087,"*"&amp;I$2&amp;TEXT(ROW($1:$207),"[&gt;1]0;")&amp;"*")),0)</f>
        <v>54</v>
      </c>
      <c r="J1087" s="11" cm="1">
        <f t="array" ref="J1087">_xlfn.IFNA(MATCH(1,0/COUNTIF($F1087,"*"&amp;J$2&amp;TEXT(ROW($1:$207),"[&gt;1]0;")&amp;"*")),0)</f>
        <v>9</v>
      </c>
      <c r="K1087">
        <f t="shared" si="97"/>
        <v>3</v>
      </c>
      <c r="L1087">
        <f t="shared" si="95"/>
        <v>0.5</v>
      </c>
      <c r="M1087">
        <v>0</v>
      </c>
      <c r="N1087">
        <v>0</v>
      </c>
    </row>
    <row r="1088" spans="1:14" x14ac:dyDescent="0.2">
      <c r="A1088" s="8">
        <v>34</v>
      </c>
      <c r="B1088" s="8">
        <v>30</v>
      </c>
      <c r="C1088">
        <v>8.2100000000000009</v>
      </c>
      <c r="D1088" t="s">
        <v>65</v>
      </c>
      <c r="E1088" s="6" t="s">
        <v>487</v>
      </c>
      <c r="F1088" t="s">
        <v>278</v>
      </c>
      <c r="G1088">
        <v>667</v>
      </c>
      <c r="H1088" s="11" cm="1">
        <f t="array" ref="H1088">_xlfn.IFNA(MATCH(1,0/COUNTIF($F1088,"*"&amp;H$2&amp;TEXT(ROW($1:$207),"[&gt;1]0;")&amp;"*")),0)</f>
        <v>18</v>
      </c>
      <c r="I1088" s="11" cm="1">
        <f t="array" ref="I1088">_xlfn.IFNA(MATCH(1,0/COUNTIF($F1088,"*"&amp;I$2&amp;TEXT(ROW($1:$207),"[&gt;1]0;")&amp;"*")),0)</f>
        <v>54</v>
      </c>
      <c r="J1088" s="11" cm="1">
        <f t="array" ref="J1088">_xlfn.IFNA(MATCH(1,0/COUNTIF($F1088,"*"&amp;J$2&amp;TEXT(ROW($1:$207),"[&gt;1]0;")&amp;"*")),0)</f>
        <v>9</v>
      </c>
      <c r="K1088">
        <f t="shared" si="97"/>
        <v>3</v>
      </c>
      <c r="L1088">
        <f t="shared" si="95"/>
        <v>0.5</v>
      </c>
      <c r="M1088">
        <v>0</v>
      </c>
      <c r="N1088">
        <v>0</v>
      </c>
    </row>
    <row r="1090" spans="1:14" x14ac:dyDescent="0.2">
      <c r="A1090" s="8">
        <v>35</v>
      </c>
      <c r="B1090" s="9" t="s">
        <v>12</v>
      </c>
      <c r="C1090" t="s">
        <v>13</v>
      </c>
      <c r="D1090" t="s">
        <v>67</v>
      </c>
      <c r="E1090" s="6" t="s">
        <v>376</v>
      </c>
      <c r="F1090" t="s">
        <v>68</v>
      </c>
      <c r="G1090" t="s">
        <v>69</v>
      </c>
      <c r="H1090" t="s">
        <v>364</v>
      </c>
      <c r="I1090" t="s">
        <v>365</v>
      </c>
      <c r="J1090" t="s">
        <v>366</v>
      </c>
      <c r="K1090" t="s">
        <v>71</v>
      </c>
      <c r="L1090" t="s">
        <v>72</v>
      </c>
      <c r="M1090" t="s">
        <v>360</v>
      </c>
      <c r="N1090" t="s">
        <v>73</v>
      </c>
    </row>
    <row r="1091" spans="1:14" x14ac:dyDescent="0.2">
      <c r="A1091" s="8">
        <v>35</v>
      </c>
      <c r="B1091" s="8">
        <v>1</v>
      </c>
      <c r="C1091">
        <v>0.87</v>
      </c>
      <c r="D1091" t="s">
        <v>307</v>
      </c>
      <c r="E1091" s="6" t="s">
        <v>596</v>
      </c>
      <c r="F1091" t="s">
        <v>458</v>
      </c>
      <c r="G1091" s="11">
        <v>184</v>
      </c>
      <c r="H1091" s="11" cm="1">
        <f t="array" ref="H1091">_xlfn.IFNA(MATCH(1,0/COUNTIF($F1091,"*"&amp;H$2&amp;TEXT(ROW($1:$207),"[&gt;1]0;")&amp;"*")),0)</f>
        <v>13</v>
      </c>
      <c r="I1091" s="11" cm="1">
        <f t="array" ref="I1091">_xlfn.IFNA(MATCH(1,0/COUNTIF($F1091,"*"&amp;I$2&amp;TEXT(ROW($1:$207),"[&gt;1]0;")&amp;"*")),0)</f>
        <v>28</v>
      </c>
      <c r="J1091">
        <f>H1091/G1091</f>
        <v>7.0652173913043473E-2</v>
      </c>
      <c r="K1091">
        <f>I1091/G1091</f>
        <v>0.15217391304347827</v>
      </c>
      <c r="L1091">
        <f>J1091/H1091</f>
        <v>5.434782608695652E-3</v>
      </c>
      <c r="M1091">
        <v>0</v>
      </c>
      <c r="N1091">
        <v>0</v>
      </c>
    </row>
    <row r="1092" spans="1:14" x14ac:dyDescent="0.2">
      <c r="A1092" s="8">
        <v>35</v>
      </c>
      <c r="B1092" s="8">
        <v>2</v>
      </c>
      <c r="C1092">
        <v>1.1100000000000001</v>
      </c>
      <c r="D1092" t="s">
        <v>323</v>
      </c>
      <c r="E1092" s="6" t="s">
        <v>502</v>
      </c>
      <c r="F1092" t="s">
        <v>260</v>
      </c>
      <c r="G1092">
        <v>170</v>
      </c>
      <c r="H1092" s="11" cm="1">
        <f t="array" ref="H1092">_xlfn.IFNA(MATCH(1,0/COUNTIF($F1092,"*"&amp;H$2&amp;TEXT(ROW($1:$207),"[&gt;1]0;")&amp;"*")),0)</f>
        <v>12</v>
      </c>
      <c r="I1092" s="11" cm="1">
        <f t="array" ref="I1092">_xlfn.IFNA(MATCH(1,0/COUNTIF($F1092,"*"&amp;I$2&amp;TEXT(ROW($1:$207),"[&gt;1]0;")&amp;"*")),0)</f>
        <v>26</v>
      </c>
      <c r="J1092" s="11" cm="1">
        <f t="array" ref="J1092">_xlfn.IFNA(MATCH(1,0/COUNTIF($F1092,"*"&amp;J$2&amp;TEXT(ROW($1:$207),"[&gt;1]0;")&amp;"*")),0)</f>
        <v>0</v>
      </c>
      <c r="K1092">
        <f>I1092/H1092</f>
        <v>2.1666666666666665</v>
      </c>
      <c r="L1092">
        <f t="shared" ref="L1092:L1120" si="98">J1092/H1092</f>
        <v>0</v>
      </c>
      <c r="M1092">
        <v>0</v>
      </c>
      <c r="N1092">
        <v>0</v>
      </c>
    </row>
    <row r="1093" spans="1:14" x14ac:dyDescent="0.2">
      <c r="A1093" s="8">
        <v>35</v>
      </c>
      <c r="B1093" s="8">
        <v>3</v>
      </c>
      <c r="C1093">
        <v>0.92</v>
      </c>
      <c r="D1093" t="s">
        <v>312</v>
      </c>
      <c r="E1093" s="14"/>
      <c r="F1093" t="s">
        <v>595</v>
      </c>
      <c r="G1093" s="11">
        <v>162</v>
      </c>
      <c r="H1093" s="11" cm="1">
        <f t="array" ref="H1093">_xlfn.IFNA(MATCH(1,0/COUNTIF($F1093,"*"&amp;H$2&amp;TEXT(ROW($1:$207),"[&gt;1]0;")&amp;"*")),0)</f>
        <v>6</v>
      </c>
      <c r="I1093" s="11" cm="1">
        <f t="array" ref="I1093">_xlfn.IFNA(MATCH(1,0/COUNTIF($F1093,"*"&amp;I$2&amp;TEXT(ROW($1:$207),"[&gt;1]0;")&amp;"*")),0)</f>
        <v>14</v>
      </c>
      <c r="J1093">
        <f>H1093/G1093</f>
        <v>3.7037037037037035E-2</v>
      </c>
      <c r="K1093">
        <f>I1093/G1093</f>
        <v>8.6419753086419748E-2</v>
      </c>
      <c r="L1093">
        <f t="shared" si="98"/>
        <v>6.1728395061728392E-3</v>
      </c>
      <c r="M1093">
        <v>0</v>
      </c>
      <c r="N1093">
        <v>0</v>
      </c>
    </row>
    <row r="1094" spans="1:14" x14ac:dyDescent="0.2">
      <c r="A1094" s="8">
        <v>35</v>
      </c>
      <c r="B1094" s="8">
        <v>4</v>
      </c>
      <c r="C1094">
        <v>0.83</v>
      </c>
      <c r="D1094" t="s">
        <v>14</v>
      </c>
      <c r="E1094" s="6" t="s">
        <v>507</v>
      </c>
      <c r="F1094" t="s">
        <v>260</v>
      </c>
      <c r="G1094">
        <v>170</v>
      </c>
      <c r="H1094" s="11" cm="1">
        <f t="array" ref="H1094">_xlfn.IFNA(MATCH(1,0/COUNTIF($F1094,"*"&amp;H$2&amp;TEXT(ROW($1:$207),"[&gt;1]0;")&amp;"*")),0)</f>
        <v>12</v>
      </c>
      <c r="I1094" s="11" cm="1">
        <f t="array" ref="I1094">_xlfn.IFNA(MATCH(1,0/COUNTIF($F1094,"*"&amp;I$2&amp;TEXT(ROW($1:$207),"[&gt;1]0;")&amp;"*")),0)</f>
        <v>26</v>
      </c>
      <c r="J1094" s="11" cm="1">
        <f t="array" ref="J1094">_xlfn.IFNA(MATCH(1,0/COUNTIF($F1094,"*"&amp;J$2&amp;TEXT(ROW($1:$207),"[&gt;1]0;")&amp;"*")),0)</f>
        <v>0</v>
      </c>
      <c r="K1094">
        <f>I1094/H1094</f>
        <v>2.1666666666666665</v>
      </c>
      <c r="L1094">
        <f t="shared" si="98"/>
        <v>0</v>
      </c>
      <c r="M1094">
        <v>0</v>
      </c>
      <c r="N1094">
        <v>0</v>
      </c>
    </row>
    <row r="1095" spans="1:14" x14ac:dyDescent="0.2">
      <c r="A1095" s="8">
        <v>35</v>
      </c>
      <c r="B1095" s="8">
        <v>5</v>
      </c>
      <c r="C1095">
        <v>1.27</v>
      </c>
      <c r="D1095" t="s">
        <v>104</v>
      </c>
      <c r="E1095" s="6" t="s">
        <v>476</v>
      </c>
      <c r="F1095" t="s">
        <v>475</v>
      </c>
      <c r="G1095">
        <v>110</v>
      </c>
      <c r="H1095" s="11" cm="1">
        <f t="array" ref="H1095">_xlfn.IFNA(MATCH(1,0/COUNTIF($F1095,"*"&amp;H$2&amp;TEXT(ROW($1:$207),"[&gt;1]0;")&amp;"*")),0)</f>
        <v>6</v>
      </c>
      <c r="I1095" s="11" cm="1">
        <f t="array" ref="I1095">_xlfn.IFNA(MATCH(1,0/COUNTIF($F1095,"*"&amp;I$2&amp;TEXT(ROW($1:$207),"[&gt;1]0;")&amp;"*")),0)</f>
        <v>6</v>
      </c>
      <c r="J1095" s="11" cm="1">
        <f t="array" ref="J1095">_xlfn.IFNA(MATCH(1,0/COUNTIF($F1095,"*"&amp;J$2&amp;TEXT(ROW($1:$207),"[&gt;1]0;")&amp;"*")),0)</f>
        <v>2</v>
      </c>
      <c r="K1095">
        <f>I1095/H1095</f>
        <v>1</v>
      </c>
      <c r="L1095">
        <f t="shared" si="98"/>
        <v>0.33333333333333331</v>
      </c>
      <c r="M1095">
        <v>0</v>
      </c>
      <c r="N1095">
        <v>1</v>
      </c>
    </row>
    <row r="1096" spans="1:14" x14ac:dyDescent="0.2">
      <c r="A1096" s="8">
        <v>35</v>
      </c>
      <c r="B1096" s="8">
        <v>6</v>
      </c>
      <c r="C1096">
        <v>2.0099999999999998</v>
      </c>
      <c r="D1096" t="s">
        <v>79</v>
      </c>
      <c r="E1096" s="13" t="s">
        <v>386</v>
      </c>
      <c r="F1096" s="10" t="s">
        <v>373</v>
      </c>
      <c r="G1096">
        <v>144</v>
      </c>
      <c r="H1096" s="11" cm="1">
        <f t="array" ref="H1096">_xlfn.IFNA(MATCH(1,0/COUNTIF($F1096,"*"&amp;H$2&amp;TEXT(ROW($1:$207),"[&gt;1]0;")&amp;"*")),0)</f>
        <v>6</v>
      </c>
      <c r="I1096" s="11" cm="1">
        <f t="array" ref="I1096">_xlfn.IFNA(MATCH(1,0/COUNTIF($F1096,"*"&amp;I$2&amp;TEXT(ROW($1:$207),"[&gt;1]0;")&amp;"*")),0)</f>
        <v>8</v>
      </c>
      <c r="J1096" s="11" cm="1">
        <f t="array" ref="J1096">_xlfn.IFNA(MATCH(1,0/COUNTIF($F1096,"*"&amp;J$2&amp;TEXT(ROW($1:$207),"[&gt;1]0;")&amp;"*")),0)</f>
        <v>4</v>
      </c>
      <c r="K1096">
        <f>I1096/H1096</f>
        <v>1.3333333333333333</v>
      </c>
      <c r="L1096">
        <f t="shared" si="98"/>
        <v>0.66666666666666663</v>
      </c>
      <c r="M1096">
        <v>1</v>
      </c>
      <c r="N1096">
        <v>0</v>
      </c>
    </row>
    <row r="1097" spans="1:14" x14ac:dyDescent="0.2">
      <c r="A1097" s="8">
        <v>35</v>
      </c>
      <c r="B1097" s="8">
        <v>7</v>
      </c>
      <c r="C1097">
        <v>0.89</v>
      </c>
      <c r="D1097" t="s">
        <v>304</v>
      </c>
      <c r="E1097" s="6" t="s">
        <v>457</v>
      </c>
      <c r="F1097" t="s">
        <v>458</v>
      </c>
      <c r="G1097" s="11">
        <v>184</v>
      </c>
      <c r="H1097" s="11" cm="1">
        <f t="array" ref="H1097">_xlfn.IFNA(MATCH(1,0/COUNTIF($F1097,"*"&amp;H$2&amp;TEXT(ROW($1:$207),"[&gt;1]0;")&amp;"*")),0)</f>
        <v>13</v>
      </c>
      <c r="I1097" s="11" cm="1">
        <f t="array" ref="I1097">_xlfn.IFNA(MATCH(1,0/COUNTIF($F1097,"*"&amp;I$2&amp;TEXT(ROW($1:$207),"[&gt;1]0;")&amp;"*")),0)</f>
        <v>28</v>
      </c>
      <c r="J1097">
        <f>H1097/G1097</f>
        <v>7.0652173913043473E-2</v>
      </c>
      <c r="K1097">
        <f>I1097/G1097</f>
        <v>0.15217391304347827</v>
      </c>
      <c r="L1097">
        <f t="shared" si="98"/>
        <v>5.434782608695652E-3</v>
      </c>
      <c r="M1097">
        <v>0</v>
      </c>
      <c r="N1097">
        <v>0</v>
      </c>
    </row>
    <row r="1098" spans="1:14" x14ac:dyDescent="0.2">
      <c r="A1098" s="8">
        <v>35</v>
      </c>
      <c r="B1098" s="8">
        <v>8</v>
      </c>
      <c r="C1098">
        <v>1.19</v>
      </c>
      <c r="D1098" t="s">
        <v>177</v>
      </c>
      <c r="E1098" s="6" t="s">
        <v>541</v>
      </c>
      <c r="F1098" t="s">
        <v>540</v>
      </c>
      <c r="G1098" s="11">
        <v>165</v>
      </c>
      <c r="H1098" s="11" cm="1">
        <f t="array" ref="H1098">_xlfn.IFNA(MATCH(1,0/COUNTIF($F1098,"*"&amp;H$2&amp;TEXT(ROW($1:$207),"[&gt;1]0;")&amp;"*")),0)</f>
        <v>8</v>
      </c>
      <c r="I1098" s="11" cm="1">
        <f t="array" ref="I1098">_xlfn.IFNA(MATCH(1,0/COUNTIF($F1098,"*"&amp;I$2&amp;TEXT(ROW($1:$207),"[&gt;1]0;")&amp;"*")),0)</f>
        <v>11</v>
      </c>
      <c r="J1098">
        <f>H1098/G1098</f>
        <v>4.8484848484848485E-2</v>
      </c>
      <c r="K1098">
        <f>I1098/G1098</f>
        <v>6.6666666666666666E-2</v>
      </c>
      <c r="L1098">
        <f t="shared" si="98"/>
        <v>6.0606060606060606E-3</v>
      </c>
      <c r="M1098">
        <v>0</v>
      </c>
      <c r="N1098">
        <v>1</v>
      </c>
    </row>
    <row r="1099" spans="1:14" x14ac:dyDescent="0.2">
      <c r="A1099" s="8">
        <v>35</v>
      </c>
      <c r="B1099" s="8">
        <v>9</v>
      </c>
      <c r="C1099">
        <v>0.48</v>
      </c>
      <c r="D1099" t="s">
        <v>37</v>
      </c>
      <c r="E1099" s="6" t="s">
        <v>586</v>
      </c>
      <c r="F1099" t="s">
        <v>273</v>
      </c>
      <c r="G1099" s="11">
        <v>198</v>
      </c>
      <c r="H1099" s="11" cm="1">
        <f t="array" ref="H1099">_xlfn.IFNA(MATCH(1,0/COUNTIF($F1099,"*"&amp;H$2&amp;TEXT(ROW($1:$207),"[&gt;1]0;")&amp;"*")),0)</f>
        <v>14</v>
      </c>
      <c r="I1099" s="11" cm="1">
        <f t="array" ref="I1099">_xlfn.IFNA(MATCH(1,0/COUNTIF($F1099,"*"&amp;I$2&amp;TEXT(ROW($1:$207),"[&gt;1]0;")&amp;"*")),0)</f>
        <v>30</v>
      </c>
      <c r="J1099">
        <f>H1099/G1099</f>
        <v>7.0707070707070704E-2</v>
      </c>
      <c r="K1099">
        <f>I1099/G1099</f>
        <v>0.15151515151515152</v>
      </c>
      <c r="L1099">
        <f t="shared" si="98"/>
        <v>5.0505050505050501E-3</v>
      </c>
      <c r="M1099">
        <v>0</v>
      </c>
      <c r="N1099">
        <v>0</v>
      </c>
    </row>
    <row r="1100" spans="1:14" x14ac:dyDescent="0.2">
      <c r="A1100" s="8">
        <v>35</v>
      </c>
      <c r="B1100" s="8">
        <v>10</v>
      </c>
      <c r="C1100">
        <v>0.73</v>
      </c>
      <c r="D1100" t="s">
        <v>80</v>
      </c>
      <c r="E1100" s="6" t="s">
        <v>600</v>
      </c>
      <c r="F1100" t="s">
        <v>599</v>
      </c>
      <c r="G1100" s="11">
        <v>152</v>
      </c>
      <c r="H1100" s="11" cm="1">
        <f t="array" ref="H1100">_xlfn.IFNA(MATCH(1,0/COUNTIF($F1100,"*"&amp;H$2&amp;TEXT(ROW($1:$207),"[&gt;1]0;")&amp;"*")),0)</f>
        <v>8</v>
      </c>
      <c r="I1100" s="11" cm="1">
        <f t="array" ref="I1100">_xlfn.IFNA(MATCH(1,0/COUNTIF($F1100,"*"&amp;I$2&amp;TEXT(ROW($1:$207),"[&gt;1]0;")&amp;"*")),0)</f>
        <v>8</v>
      </c>
      <c r="J1100">
        <f>H1100/G1100</f>
        <v>5.2631578947368418E-2</v>
      </c>
      <c r="K1100">
        <f>I1100/G1100</f>
        <v>5.2631578947368418E-2</v>
      </c>
      <c r="L1100">
        <f t="shared" si="98"/>
        <v>6.5789473684210523E-3</v>
      </c>
      <c r="M1100">
        <v>0</v>
      </c>
      <c r="N1100">
        <v>1</v>
      </c>
    </row>
    <row r="1101" spans="1:14" x14ac:dyDescent="0.2">
      <c r="A1101" s="8">
        <v>35</v>
      </c>
      <c r="B1101" s="8">
        <v>11</v>
      </c>
      <c r="C1101">
        <v>0.63</v>
      </c>
      <c r="D1101" t="s">
        <v>55</v>
      </c>
      <c r="E1101" s="6" t="s">
        <v>478</v>
      </c>
      <c r="F1101" t="s">
        <v>267</v>
      </c>
      <c r="G1101">
        <v>519</v>
      </c>
      <c r="H1101" s="11" cm="1">
        <f t="array" ref="H1101">_xlfn.IFNA(MATCH(1,0/COUNTIF($F1101,"*"&amp;H$2&amp;TEXT(ROW($1:$207),"[&gt;1]0;")&amp;"*")),0)</f>
        <v>14</v>
      </c>
      <c r="I1101" s="11" cm="1">
        <f t="array" ref="I1101">_xlfn.IFNA(MATCH(1,0/COUNTIF($F1101,"*"&amp;I$2&amp;TEXT(ROW($1:$207),"[&gt;1]0;")&amp;"*")),0)</f>
        <v>42</v>
      </c>
      <c r="J1101" s="11" cm="1">
        <f t="array" ref="J1101">_xlfn.IFNA(MATCH(1,0/COUNTIF($F1101,"*"&amp;J$2&amp;TEXT(ROW($1:$207),"[&gt;1]0;")&amp;"*")),0)</f>
        <v>7</v>
      </c>
      <c r="K1101">
        <f t="shared" ref="K1101:K1116" si="99">I1101/H1101</f>
        <v>3</v>
      </c>
      <c r="L1101">
        <f t="shared" si="98"/>
        <v>0.5</v>
      </c>
      <c r="M1101">
        <v>0</v>
      </c>
      <c r="N1101">
        <v>0</v>
      </c>
    </row>
    <row r="1102" spans="1:14" x14ac:dyDescent="0.2">
      <c r="A1102" s="8">
        <v>35</v>
      </c>
      <c r="B1102" s="8">
        <v>12</v>
      </c>
      <c r="C1102">
        <v>1.07</v>
      </c>
      <c r="D1102" t="s">
        <v>25</v>
      </c>
      <c r="E1102" s="6" t="s">
        <v>536</v>
      </c>
      <c r="F1102" t="s">
        <v>266</v>
      </c>
      <c r="G1102">
        <v>226</v>
      </c>
      <c r="H1102" s="11" cm="1">
        <f t="array" ref="H1102">_xlfn.IFNA(MATCH(1,0/COUNTIF($F1102,"*"&amp;H$2&amp;TEXT(ROW($1:$207),"[&gt;1]0;")&amp;"*")),0)</f>
        <v>16</v>
      </c>
      <c r="I1102" s="11" cm="1">
        <f t="array" ref="I1102">_xlfn.IFNA(MATCH(1,0/COUNTIF($F1102,"*"&amp;I$2&amp;TEXT(ROW($1:$207),"[&gt;1]0;")&amp;"*")),0)</f>
        <v>34</v>
      </c>
      <c r="J1102" s="11" cm="1">
        <f t="array" ref="J1102">_xlfn.IFNA(MATCH(1,0/COUNTIF($F1102,"*"&amp;J$2&amp;TEXT(ROW($1:$207),"[&gt;1]0;")&amp;"*")),0)</f>
        <v>0</v>
      </c>
      <c r="K1102">
        <f t="shared" si="99"/>
        <v>2.125</v>
      </c>
      <c r="L1102">
        <f t="shared" si="98"/>
        <v>0</v>
      </c>
      <c r="M1102">
        <v>0</v>
      </c>
      <c r="N1102">
        <v>0</v>
      </c>
    </row>
    <row r="1103" spans="1:14" x14ac:dyDescent="0.2">
      <c r="A1103" s="8">
        <v>35</v>
      </c>
      <c r="B1103" s="8">
        <v>13</v>
      </c>
      <c r="C1103">
        <v>2.04</v>
      </c>
      <c r="D1103" t="s">
        <v>31</v>
      </c>
      <c r="E1103" s="6" t="s">
        <v>418</v>
      </c>
      <c r="F1103" t="s">
        <v>269</v>
      </c>
      <c r="G1103">
        <v>206</v>
      </c>
      <c r="H1103" s="11" cm="1">
        <f t="array" ref="H1103">_xlfn.IFNA(MATCH(1,0/COUNTIF($F1103,"*"&amp;H$2&amp;TEXT(ROW($1:$207),"[&gt;1]0;")&amp;"*")),0)</f>
        <v>14</v>
      </c>
      <c r="I1103" s="11" cm="1">
        <f t="array" ref="I1103">_xlfn.IFNA(MATCH(1,0/COUNTIF($F1103,"*"&amp;I$2&amp;TEXT(ROW($1:$207),"[&gt;1]0;")&amp;"*")),0)</f>
        <v>22</v>
      </c>
      <c r="J1103" s="11" cm="1">
        <f t="array" ref="J1103">_xlfn.IFNA(MATCH(1,0/COUNTIF($F1103,"*"&amp;J$2&amp;TEXT(ROW($1:$207),"[&gt;1]0;")&amp;"*")),0)</f>
        <v>1</v>
      </c>
      <c r="K1103">
        <f t="shared" si="99"/>
        <v>1.5714285714285714</v>
      </c>
      <c r="L1103">
        <f t="shared" si="98"/>
        <v>7.1428571428571425E-2</v>
      </c>
      <c r="M1103">
        <v>0</v>
      </c>
      <c r="N1103">
        <v>1</v>
      </c>
    </row>
    <row r="1104" spans="1:14" x14ac:dyDescent="0.2">
      <c r="A1104" s="8">
        <v>35</v>
      </c>
      <c r="B1104" s="8">
        <v>14</v>
      </c>
      <c r="C1104">
        <v>0.49</v>
      </c>
      <c r="D1104" t="s">
        <v>324</v>
      </c>
      <c r="E1104" s="6" t="s">
        <v>509</v>
      </c>
      <c r="F1104" t="s">
        <v>508</v>
      </c>
      <c r="G1104">
        <v>212</v>
      </c>
      <c r="H1104" s="11" cm="1">
        <f t="array" ref="H1104">_xlfn.IFNA(MATCH(1,0/COUNTIF($F1104,"*"&amp;H$2&amp;TEXT(ROW($1:$207),"[&gt;1]0;")&amp;"*")),0)</f>
        <v>15</v>
      </c>
      <c r="I1104" s="11" cm="1">
        <f t="array" ref="I1104">_xlfn.IFNA(MATCH(1,0/COUNTIF($F1104,"*"&amp;I$2&amp;TEXT(ROW($1:$207),"[&gt;1]0;")&amp;"*")),0)</f>
        <v>32</v>
      </c>
      <c r="J1104" s="11" cm="1">
        <f t="array" ref="J1104">_xlfn.IFNA(MATCH(1,0/COUNTIF($F1104,"*"&amp;J$2&amp;TEXT(ROW($1:$207),"[&gt;1]0;")&amp;"*")),0)</f>
        <v>0</v>
      </c>
      <c r="K1104">
        <f t="shared" si="99"/>
        <v>2.1333333333333333</v>
      </c>
      <c r="L1104">
        <f t="shared" si="98"/>
        <v>0</v>
      </c>
      <c r="M1104">
        <v>0</v>
      </c>
      <c r="N1104">
        <v>0</v>
      </c>
    </row>
    <row r="1105" spans="1:14" x14ac:dyDescent="0.2">
      <c r="A1105" s="8">
        <v>35</v>
      </c>
      <c r="B1105" s="8">
        <v>15</v>
      </c>
      <c r="C1105">
        <v>3.77</v>
      </c>
      <c r="D1105" t="s">
        <v>61</v>
      </c>
      <c r="E1105" s="6" t="s">
        <v>488</v>
      </c>
      <c r="F1105" t="s">
        <v>274</v>
      </c>
      <c r="G1105">
        <v>593</v>
      </c>
      <c r="H1105" s="11" cm="1">
        <f t="array" ref="H1105">_xlfn.IFNA(MATCH(1,0/COUNTIF($F1105,"*"&amp;H$2&amp;TEXT(ROW($1:$207),"[&gt;1]0;")&amp;"*")),0)</f>
        <v>16</v>
      </c>
      <c r="I1105" s="11" cm="1">
        <f t="array" ref="I1105">_xlfn.IFNA(MATCH(1,0/COUNTIF($F1105,"*"&amp;I$2&amp;TEXT(ROW($1:$207),"[&gt;1]0;")&amp;"*")),0)</f>
        <v>48</v>
      </c>
      <c r="J1105" s="11" cm="1">
        <f t="array" ref="J1105">_xlfn.IFNA(MATCH(1,0/COUNTIF($F1105,"*"&amp;J$2&amp;TEXT(ROW($1:$207),"[&gt;1]0;")&amp;"*")),0)</f>
        <v>8</v>
      </c>
      <c r="K1105">
        <f t="shared" si="99"/>
        <v>3</v>
      </c>
      <c r="L1105">
        <f t="shared" si="98"/>
        <v>0.5</v>
      </c>
      <c r="M1105">
        <v>0</v>
      </c>
      <c r="N1105">
        <v>0</v>
      </c>
    </row>
    <row r="1106" spans="1:14" x14ac:dyDescent="0.2">
      <c r="A1106" s="8">
        <v>35</v>
      </c>
      <c r="B1106" s="8">
        <v>16</v>
      </c>
      <c r="C1106">
        <v>0.8</v>
      </c>
      <c r="D1106" t="s">
        <v>25</v>
      </c>
      <c r="E1106" s="6" t="s">
        <v>536</v>
      </c>
      <c r="F1106" t="s">
        <v>266</v>
      </c>
      <c r="G1106">
        <v>226</v>
      </c>
      <c r="H1106" s="11" cm="1">
        <f t="array" ref="H1106">_xlfn.IFNA(MATCH(1,0/COUNTIF($F1106,"*"&amp;H$2&amp;TEXT(ROW($1:$207),"[&gt;1]0;")&amp;"*")),0)</f>
        <v>16</v>
      </c>
      <c r="I1106" s="11" cm="1">
        <f t="array" ref="I1106">_xlfn.IFNA(MATCH(1,0/COUNTIF($F1106,"*"&amp;I$2&amp;TEXT(ROW($1:$207),"[&gt;1]0;")&amp;"*")),0)</f>
        <v>34</v>
      </c>
      <c r="J1106" s="11" cm="1">
        <f t="array" ref="J1106">_xlfn.IFNA(MATCH(1,0/COUNTIF($F1106,"*"&amp;J$2&amp;TEXT(ROW($1:$207),"[&gt;1]0;")&amp;"*")),0)</f>
        <v>0</v>
      </c>
      <c r="K1106">
        <f t="shared" si="99"/>
        <v>2.125</v>
      </c>
      <c r="L1106">
        <f t="shared" si="98"/>
        <v>0</v>
      </c>
      <c r="M1106">
        <v>0</v>
      </c>
      <c r="N1106">
        <v>0</v>
      </c>
    </row>
    <row r="1107" spans="1:14" x14ac:dyDescent="0.2">
      <c r="A1107" s="8">
        <v>35</v>
      </c>
      <c r="B1107" s="8">
        <v>17</v>
      </c>
      <c r="C1107">
        <v>5.07</v>
      </c>
      <c r="D1107" t="s">
        <v>65</v>
      </c>
      <c r="E1107" s="6" t="s">
        <v>487</v>
      </c>
      <c r="F1107" t="s">
        <v>278</v>
      </c>
      <c r="G1107">
        <v>667</v>
      </c>
      <c r="H1107" s="11" cm="1">
        <f t="array" ref="H1107">_xlfn.IFNA(MATCH(1,0/COUNTIF($F1107,"*"&amp;H$2&amp;TEXT(ROW($1:$207),"[&gt;1]0;")&amp;"*")),0)</f>
        <v>18</v>
      </c>
      <c r="I1107" s="11" cm="1">
        <f t="array" ref="I1107">_xlfn.IFNA(MATCH(1,0/COUNTIF($F1107,"*"&amp;I$2&amp;TEXT(ROW($1:$207),"[&gt;1]0;")&amp;"*")),0)</f>
        <v>54</v>
      </c>
      <c r="J1107" s="11" cm="1">
        <f t="array" ref="J1107">_xlfn.IFNA(MATCH(1,0/COUNTIF($F1107,"*"&amp;J$2&amp;TEXT(ROW($1:$207),"[&gt;1]0;")&amp;"*")),0)</f>
        <v>9</v>
      </c>
      <c r="K1107">
        <f t="shared" si="99"/>
        <v>3</v>
      </c>
      <c r="L1107">
        <f t="shared" si="98"/>
        <v>0.5</v>
      </c>
      <c r="M1107">
        <v>0</v>
      </c>
      <c r="N1107">
        <v>0</v>
      </c>
    </row>
    <row r="1108" spans="1:14" x14ac:dyDescent="0.2">
      <c r="A1108" s="8">
        <v>35</v>
      </c>
      <c r="B1108" s="8">
        <v>18</v>
      </c>
      <c r="C1108">
        <v>0.5</v>
      </c>
      <c r="D1108" t="s">
        <v>108</v>
      </c>
      <c r="E1108" s="6" t="s">
        <v>514</v>
      </c>
      <c r="F1108" t="s">
        <v>513</v>
      </c>
      <c r="G1108">
        <v>283</v>
      </c>
      <c r="H1108" s="11" cm="1">
        <f t="array" ref="H1108">_xlfn.IFNA(MATCH(1,0/COUNTIF($F1108,"*"&amp;H$2&amp;TEXT(ROW($1:$207),"[&gt;1]0;")&amp;"*")),0)</f>
        <v>20</v>
      </c>
      <c r="I1108" s="11" cm="1">
        <f t="array" ref="I1108">_xlfn.IFNA(MATCH(1,0/COUNTIF($F1108,"*"&amp;I$2&amp;TEXT(ROW($1:$207),"[&gt;1]0;")&amp;"*")),0)</f>
        <v>42</v>
      </c>
      <c r="J1108" s="11" cm="1">
        <f t="array" ref="J1108">_xlfn.IFNA(MATCH(1,0/COUNTIF($F1108,"*"&amp;J$2&amp;TEXT(ROW($1:$207),"[&gt;1]0;")&amp;"*")),0)</f>
        <v>0</v>
      </c>
      <c r="K1108">
        <f t="shared" si="99"/>
        <v>2.1</v>
      </c>
      <c r="L1108">
        <f t="shared" si="98"/>
        <v>0</v>
      </c>
      <c r="M1108">
        <v>0</v>
      </c>
      <c r="N1108">
        <v>0</v>
      </c>
    </row>
    <row r="1109" spans="1:14" x14ac:dyDescent="0.2">
      <c r="A1109" s="8">
        <v>35</v>
      </c>
      <c r="B1109" s="8">
        <v>19</v>
      </c>
      <c r="C1109">
        <v>5.5</v>
      </c>
      <c r="D1109" t="s">
        <v>61</v>
      </c>
      <c r="E1109" s="6" t="s">
        <v>488</v>
      </c>
      <c r="F1109" t="s">
        <v>274</v>
      </c>
      <c r="G1109">
        <v>593</v>
      </c>
      <c r="H1109" s="11" cm="1">
        <f t="array" ref="H1109">_xlfn.IFNA(MATCH(1,0/COUNTIF($F1109,"*"&amp;H$2&amp;TEXT(ROW($1:$207),"[&gt;1]0;")&amp;"*")),0)</f>
        <v>16</v>
      </c>
      <c r="I1109" s="11" cm="1">
        <f t="array" ref="I1109">_xlfn.IFNA(MATCH(1,0/COUNTIF($F1109,"*"&amp;I$2&amp;TEXT(ROW($1:$207),"[&gt;1]0;")&amp;"*")),0)</f>
        <v>48</v>
      </c>
      <c r="J1109" s="11" cm="1">
        <f t="array" ref="J1109">_xlfn.IFNA(MATCH(1,0/COUNTIF($F1109,"*"&amp;J$2&amp;TEXT(ROW($1:$207),"[&gt;1]0;")&amp;"*")),0)</f>
        <v>8</v>
      </c>
      <c r="K1109">
        <f t="shared" si="99"/>
        <v>3</v>
      </c>
      <c r="L1109">
        <f t="shared" si="98"/>
        <v>0.5</v>
      </c>
      <c r="M1109">
        <v>0</v>
      </c>
      <c r="N1109">
        <v>0</v>
      </c>
    </row>
    <row r="1110" spans="1:14" x14ac:dyDescent="0.2">
      <c r="A1110" s="8">
        <v>35</v>
      </c>
      <c r="B1110" s="8">
        <v>20</v>
      </c>
      <c r="C1110">
        <v>6.1</v>
      </c>
      <c r="D1110" t="s">
        <v>61</v>
      </c>
      <c r="E1110" s="6" t="s">
        <v>488</v>
      </c>
      <c r="F1110" t="s">
        <v>274</v>
      </c>
      <c r="G1110">
        <v>593</v>
      </c>
      <c r="H1110" s="11" cm="1">
        <f t="array" ref="H1110">_xlfn.IFNA(MATCH(1,0/COUNTIF($F1110,"*"&amp;H$2&amp;TEXT(ROW($1:$207),"[&gt;1]0;")&amp;"*")),0)</f>
        <v>16</v>
      </c>
      <c r="I1110" s="11" cm="1">
        <f t="array" ref="I1110">_xlfn.IFNA(MATCH(1,0/COUNTIF($F1110,"*"&amp;I$2&amp;TEXT(ROW($1:$207),"[&gt;1]0;")&amp;"*")),0)</f>
        <v>48</v>
      </c>
      <c r="J1110" s="11" cm="1">
        <f t="array" ref="J1110">_xlfn.IFNA(MATCH(1,0/COUNTIF($F1110,"*"&amp;J$2&amp;TEXT(ROW($1:$207),"[&gt;1]0;")&amp;"*")),0)</f>
        <v>8</v>
      </c>
      <c r="K1110">
        <f t="shared" si="99"/>
        <v>3</v>
      </c>
      <c r="L1110">
        <f t="shared" si="98"/>
        <v>0.5</v>
      </c>
      <c r="M1110">
        <v>0</v>
      </c>
      <c r="N1110">
        <v>0</v>
      </c>
    </row>
    <row r="1111" spans="1:14" x14ac:dyDescent="0.2">
      <c r="A1111" s="8">
        <v>35</v>
      </c>
      <c r="B1111" s="8">
        <v>21</v>
      </c>
      <c r="C1111">
        <v>0.41</v>
      </c>
      <c r="D1111" t="s">
        <v>108</v>
      </c>
      <c r="E1111" s="6" t="s">
        <v>514</v>
      </c>
      <c r="F1111" t="s">
        <v>513</v>
      </c>
      <c r="G1111">
        <v>283</v>
      </c>
      <c r="H1111" s="11" cm="1">
        <f t="array" ref="H1111">_xlfn.IFNA(MATCH(1,0/COUNTIF($F1111,"*"&amp;H$2&amp;TEXT(ROW($1:$207),"[&gt;1]0;")&amp;"*")),0)</f>
        <v>20</v>
      </c>
      <c r="I1111" s="11" cm="1">
        <f t="array" ref="I1111">_xlfn.IFNA(MATCH(1,0/COUNTIF($F1111,"*"&amp;I$2&amp;TEXT(ROW($1:$207),"[&gt;1]0;")&amp;"*")),0)</f>
        <v>42</v>
      </c>
      <c r="J1111" s="11" cm="1">
        <f t="array" ref="J1111">_xlfn.IFNA(MATCH(1,0/COUNTIF($F1111,"*"&amp;J$2&amp;TEXT(ROW($1:$207),"[&gt;1]0;")&amp;"*")),0)</f>
        <v>0</v>
      </c>
      <c r="K1111">
        <f t="shared" si="99"/>
        <v>2.1</v>
      </c>
      <c r="L1111">
        <f t="shared" si="98"/>
        <v>0</v>
      </c>
      <c r="M1111">
        <v>0</v>
      </c>
      <c r="N1111">
        <v>0</v>
      </c>
    </row>
    <row r="1112" spans="1:14" x14ac:dyDescent="0.2">
      <c r="A1112" s="8">
        <v>35</v>
      </c>
      <c r="B1112" s="8">
        <v>22</v>
      </c>
      <c r="C1112">
        <v>7.5</v>
      </c>
      <c r="D1112" t="s">
        <v>65</v>
      </c>
      <c r="E1112" s="6" t="s">
        <v>487</v>
      </c>
      <c r="F1112" t="s">
        <v>278</v>
      </c>
      <c r="G1112">
        <v>667</v>
      </c>
      <c r="H1112" s="11" cm="1">
        <f t="array" ref="H1112">_xlfn.IFNA(MATCH(1,0/COUNTIF($F1112,"*"&amp;H$2&amp;TEXT(ROW($1:$207),"[&gt;1]0;")&amp;"*")),0)</f>
        <v>18</v>
      </c>
      <c r="I1112" s="11" cm="1">
        <f t="array" ref="I1112">_xlfn.IFNA(MATCH(1,0/COUNTIF($F1112,"*"&amp;I$2&amp;TEXT(ROW($1:$207),"[&gt;1]0;")&amp;"*")),0)</f>
        <v>54</v>
      </c>
      <c r="J1112" s="11" cm="1">
        <f t="array" ref="J1112">_xlfn.IFNA(MATCH(1,0/COUNTIF($F1112,"*"&amp;J$2&amp;TEXT(ROW($1:$207),"[&gt;1]0;")&amp;"*")),0)</f>
        <v>9</v>
      </c>
      <c r="K1112">
        <f t="shared" si="99"/>
        <v>3</v>
      </c>
      <c r="L1112">
        <f t="shared" si="98"/>
        <v>0.5</v>
      </c>
      <c r="M1112">
        <v>0</v>
      </c>
      <c r="N1112">
        <v>0</v>
      </c>
    </row>
    <row r="1113" spans="1:14" x14ac:dyDescent="0.2">
      <c r="A1113" s="8">
        <v>35</v>
      </c>
      <c r="B1113" s="8">
        <v>23</v>
      </c>
      <c r="C1113">
        <v>9.2799999999999994</v>
      </c>
      <c r="D1113" t="s">
        <v>65</v>
      </c>
      <c r="E1113" s="6" t="s">
        <v>487</v>
      </c>
      <c r="F1113" t="s">
        <v>278</v>
      </c>
      <c r="G1113">
        <v>667</v>
      </c>
      <c r="H1113" s="11" cm="1">
        <f t="array" ref="H1113">_xlfn.IFNA(MATCH(1,0/COUNTIF($F1113,"*"&amp;H$2&amp;TEXT(ROW($1:$207),"[&gt;1]0;")&amp;"*")),0)</f>
        <v>18</v>
      </c>
      <c r="I1113" s="11" cm="1">
        <f t="array" ref="I1113">_xlfn.IFNA(MATCH(1,0/COUNTIF($F1113,"*"&amp;I$2&amp;TEXT(ROW($1:$207),"[&gt;1]0;")&amp;"*")),0)</f>
        <v>54</v>
      </c>
      <c r="J1113" s="11" cm="1">
        <f t="array" ref="J1113">_xlfn.IFNA(MATCH(1,0/COUNTIF($F1113,"*"&amp;J$2&amp;TEXT(ROW($1:$207),"[&gt;1]0;")&amp;"*")),0)</f>
        <v>9</v>
      </c>
      <c r="K1113">
        <f t="shared" si="99"/>
        <v>3</v>
      </c>
      <c r="L1113">
        <f t="shared" si="98"/>
        <v>0.5</v>
      </c>
      <c r="M1113">
        <v>0</v>
      </c>
      <c r="N1113">
        <v>0</v>
      </c>
    </row>
    <row r="1114" spans="1:14" x14ac:dyDescent="0.2">
      <c r="A1114" s="8">
        <v>35</v>
      </c>
      <c r="B1114" s="8">
        <v>24</v>
      </c>
      <c r="C1114">
        <v>1.28</v>
      </c>
      <c r="D1114" t="s">
        <v>66</v>
      </c>
      <c r="E1114" s="6" t="s">
        <v>459</v>
      </c>
      <c r="F1114" t="s">
        <v>460</v>
      </c>
      <c r="G1114">
        <v>281</v>
      </c>
      <c r="H1114" s="11" cm="1">
        <f t="array" ref="H1114">_xlfn.IFNA(MATCH(1,0/COUNTIF($F1114,"*"&amp;H$2&amp;TEXT(ROW($1:$207),"[&gt;1]0;")&amp;"*")),0)</f>
        <v>18</v>
      </c>
      <c r="I1114" s="11" cm="1">
        <f t="array" ref="I1114">_xlfn.IFNA(MATCH(1,0/COUNTIF($F1114,"*"&amp;I$2&amp;TEXT(ROW($1:$207),"[&gt;1]0;")&amp;"*")),0)</f>
        <v>35</v>
      </c>
      <c r="J1114" s="11" cm="1">
        <f t="array" ref="J1114">_xlfn.IFNA(MATCH(1,0/COUNTIF($F1114,"*"&amp;J$2&amp;TEXT(ROW($1:$207),"[&gt;1]0;")&amp;"*")),0)</f>
        <v>1</v>
      </c>
      <c r="K1114">
        <f t="shared" si="99"/>
        <v>1.9444444444444444</v>
      </c>
      <c r="L1114">
        <f t="shared" si="98"/>
        <v>5.5555555555555552E-2</v>
      </c>
      <c r="M1114">
        <v>0</v>
      </c>
      <c r="N1114">
        <v>0</v>
      </c>
    </row>
    <row r="1115" spans="1:14" x14ac:dyDescent="0.2">
      <c r="A1115" s="8">
        <v>35</v>
      </c>
      <c r="B1115" s="8">
        <v>25</v>
      </c>
      <c r="C1115">
        <v>2</v>
      </c>
      <c r="D1115" t="s">
        <v>65</v>
      </c>
      <c r="E1115" s="6" t="s">
        <v>487</v>
      </c>
      <c r="F1115" t="s">
        <v>278</v>
      </c>
      <c r="G1115">
        <v>667</v>
      </c>
      <c r="H1115" s="11" cm="1">
        <f t="array" ref="H1115">_xlfn.IFNA(MATCH(1,0/COUNTIF($F1115,"*"&amp;H$2&amp;TEXT(ROW($1:$207),"[&gt;1]0;")&amp;"*")),0)</f>
        <v>18</v>
      </c>
      <c r="I1115" s="11" cm="1">
        <f t="array" ref="I1115">_xlfn.IFNA(MATCH(1,0/COUNTIF($F1115,"*"&amp;I$2&amp;TEXT(ROW($1:$207),"[&gt;1]0;")&amp;"*")),0)</f>
        <v>54</v>
      </c>
      <c r="J1115" s="11" cm="1">
        <f t="array" ref="J1115">_xlfn.IFNA(MATCH(1,0/COUNTIF($F1115,"*"&amp;J$2&amp;TEXT(ROW($1:$207),"[&gt;1]0;")&amp;"*")),0)</f>
        <v>9</v>
      </c>
      <c r="K1115">
        <f t="shared" si="99"/>
        <v>3</v>
      </c>
      <c r="L1115">
        <f t="shared" si="98"/>
        <v>0.5</v>
      </c>
      <c r="M1115">
        <v>0</v>
      </c>
      <c r="N1115">
        <v>0</v>
      </c>
    </row>
    <row r="1116" spans="1:14" x14ac:dyDescent="0.2">
      <c r="A1116" s="8">
        <v>35</v>
      </c>
      <c r="B1116" s="8">
        <v>26</v>
      </c>
      <c r="C1116">
        <v>12.25</v>
      </c>
      <c r="D1116" t="s">
        <v>65</v>
      </c>
      <c r="E1116" s="6" t="s">
        <v>487</v>
      </c>
      <c r="F1116" t="s">
        <v>278</v>
      </c>
      <c r="G1116">
        <v>667</v>
      </c>
      <c r="H1116" s="11" cm="1">
        <f t="array" ref="H1116">_xlfn.IFNA(MATCH(1,0/COUNTIF($F1116,"*"&amp;H$2&amp;TEXT(ROW($1:$207),"[&gt;1]0;")&amp;"*")),0)</f>
        <v>18</v>
      </c>
      <c r="I1116" s="11" cm="1">
        <f t="array" ref="I1116">_xlfn.IFNA(MATCH(1,0/COUNTIF($F1116,"*"&amp;I$2&amp;TEXT(ROW($1:$207),"[&gt;1]0;")&amp;"*")),0)</f>
        <v>54</v>
      </c>
      <c r="J1116" s="11" cm="1">
        <f t="array" ref="J1116">_xlfn.IFNA(MATCH(1,0/COUNTIF($F1116,"*"&amp;J$2&amp;TEXT(ROW($1:$207),"[&gt;1]0;")&amp;"*")),0)</f>
        <v>9</v>
      </c>
      <c r="K1116">
        <f t="shared" si="99"/>
        <v>3</v>
      </c>
      <c r="L1116">
        <f t="shared" si="98"/>
        <v>0.5</v>
      </c>
      <c r="M1116">
        <v>0</v>
      </c>
      <c r="N1116">
        <v>0</v>
      </c>
    </row>
    <row r="1117" spans="1:14" x14ac:dyDescent="0.2">
      <c r="A1117" s="8">
        <v>35</v>
      </c>
      <c r="B1117" s="8">
        <v>27</v>
      </c>
      <c r="C1117">
        <v>1.88</v>
      </c>
      <c r="D1117" t="s">
        <v>89</v>
      </c>
      <c r="E1117" s="6" t="s">
        <v>583</v>
      </c>
      <c r="F1117" t="s">
        <v>582</v>
      </c>
      <c r="G1117" s="11">
        <v>890</v>
      </c>
      <c r="H1117" s="11" cm="1">
        <f t="array" ref="H1117">_xlfn.IFNA(MATCH(1,0/COUNTIF($F1117,"*"&amp;H$2&amp;TEXT(ROW($1:$207),"[&gt;1]0;")&amp;"*")),0)</f>
        <v>24</v>
      </c>
      <c r="I1117" s="11" cm="1">
        <f t="array" ref="I1117">_xlfn.IFNA(MATCH(1,0/COUNTIF($F1117,"*"&amp;I$2&amp;TEXT(ROW($1:$207),"[&gt;1]0;")&amp;"*")),0)</f>
        <v>72</v>
      </c>
      <c r="J1117">
        <f>H1117/G1117</f>
        <v>2.6966292134831461E-2</v>
      </c>
      <c r="K1117">
        <f>I1117/G1117</f>
        <v>8.0898876404494377E-2</v>
      </c>
      <c r="L1117">
        <f t="shared" si="98"/>
        <v>1.1235955056179776E-3</v>
      </c>
      <c r="M1117">
        <v>0</v>
      </c>
      <c r="N1117">
        <v>0</v>
      </c>
    </row>
    <row r="1118" spans="1:14" x14ac:dyDescent="0.2">
      <c r="A1118" s="8">
        <v>35</v>
      </c>
      <c r="B1118" s="8">
        <v>28</v>
      </c>
      <c r="C1118">
        <v>13.95</v>
      </c>
      <c r="D1118" t="s">
        <v>65</v>
      </c>
      <c r="E1118" s="6" t="s">
        <v>487</v>
      </c>
      <c r="F1118" t="s">
        <v>278</v>
      </c>
      <c r="G1118">
        <v>667</v>
      </c>
      <c r="H1118" s="11" cm="1">
        <f t="array" ref="H1118">_xlfn.IFNA(MATCH(1,0/COUNTIF($F1118,"*"&amp;H$2&amp;TEXT(ROW($1:$207),"[&gt;1]0;")&amp;"*")),0)</f>
        <v>18</v>
      </c>
      <c r="I1118" s="11" cm="1">
        <f t="array" ref="I1118">_xlfn.IFNA(MATCH(1,0/COUNTIF($F1118,"*"&amp;I$2&amp;TEXT(ROW($1:$207),"[&gt;1]0;")&amp;"*")),0)</f>
        <v>54</v>
      </c>
      <c r="J1118" s="11" cm="1">
        <f t="array" ref="J1118">_xlfn.IFNA(MATCH(1,0/COUNTIF($F1118,"*"&amp;J$2&amp;TEXT(ROW($1:$207),"[&gt;1]0;")&amp;"*")),0)</f>
        <v>9</v>
      </c>
      <c r="K1118">
        <f>I1118/H1118</f>
        <v>3</v>
      </c>
      <c r="L1118">
        <f t="shared" si="98"/>
        <v>0.5</v>
      </c>
      <c r="M1118">
        <v>0</v>
      </c>
      <c r="N1118">
        <v>0</v>
      </c>
    </row>
    <row r="1119" spans="1:14" x14ac:dyDescent="0.2">
      <c r="A1119" s="8">
        <v>35</v>
      </c>
      <c r="B1119" s="8">
        <v>29</v>
      </c>
      <c r="C1119">
        <v>13.67</v>
      </c>
      <c r="D1119" t="s">
        <v>65</v>
      </c>
      <c r="E1119" s="6" t="s">
        <v>487</v>
      </c>
      <c r="F1119" t="s">
        <v>278</v>
      </c>
      <c r="G1119">
        <v>667</v>
      </c>
      <c r="H1119" s="11" cm="1">
        <f t="array" ref="H1119">_xlfn.IFNA(MATCH(1,0/COUNTIF($F1119,"*"&amp;H$2&amp;TEXT(ROW($1:$207),"[&gt;1]0;")&amp;"*")),0)</f>
        <v>18</v>
      </c>
      <c r="I1119" s="11" cm="1">
        <f t="array" ref="I1119">_xlfn.IFNA(MATCH(1,0/COUNTIF($F1119,"*"&amp;I$2&amp;TEXT(ROW($1:$207),"[&gt;1]0;")&amp;"*")),0)</f>
        <v>54</v>
      </c>
      <c r="J1119" s="11" cm="1">
        <f t="array" ref="J1119">_xlfn.IFNA(MATCH(1,0/COUNTIF($F1119,"*"&amp;J$2&amp;TEXT(ROW($1:$207),"[&gt;1]0;")&amp;"*")),0)</f>
        <v>9</v>
      </c>
      <c r="K1119">
        <f>I1119/H1119</f>
        <v>3</v>
      </c>
      <c r="L1119">
        <f t="shared" si="98"/>
        <v>0.5</v>
      </c>
      <c r="M1119">
        <v>0</v>
      </c>
      <c r="N1119">
        <v>0</v>
      </c>
    </row>
    <row r="1120" spans="1:14" x14ac:dyDescent="0.2">
      <c r="A1120" s="8">
        <v>35</v>
      </c>
      <c r="B1120" s="8">
        <v>30</v>
      </c>
      <c r="C1120">
        <v>1.51</v>
      </c>
      <c r="D1120" t="s">
        <v>65</v>
      </c>
      <c r="E1120" s="6" t="s">
        <v>487</v>
      </c>
      <c r="F1120" t="s">
        <v>278</v>
      </c>
      <c r="G1120">
        <v>667</v>
      </c>
      <c r="H1120" s="11" cm="1">
        <f t="array" ref="H1120">_xlfn.IFNA(MATCH(1,0/COUNTIF($F1120,"*"&amp;H$2&amp;TEXT(ROW($1:$207),"[&gt;1]0;")&amp;"*")),0)</f>
        <v>18</v>
      </c>
      <c r="I1120" s="11" cm="1">
        <f t="array" ref="I1120">_xlfn.IFNA(MATCH(1,0/COUNTIF($F1120,"*"&amp;I$2&amp;TEXT(ROW($1:$207),"[&gt;1]0;")&amp;"*")),0)</f>
        <v>54</v>
      </c>
      <c r="J1120" s="11" cm="1">
        <f t="array" ref="J1120">_xlfn.IFNA(MATCH(1,0/COUNTIF($F1120,"*"&amp;J$2&amp;TEXT(ROW($1:$207),"[&gt;1]0;")&amp;"*")),0)</f>
        <v>9</v>
      </c>
      <c r="K1120">
        <f>I1120/H1120</f>
        <v>3</v>
      </c>
      <c r="L1120">
        <f t="shared" si="98"/>
        <v>0.5</v>
      </c>
      <c r="M1120">
        <v>0</v>
      </c>
      <c r="N1120">
        <v>0</v>
      </c>
    </row>
    <row r="1122" spans="1:14" x14ac:dyDescent="0.2">
      <c r="A1122" s="8">
        <v>36</v>
      </c>
      <c r="B1122" s="9" t="s">
        <v>12</v>
      </c>
      <c r="C1122" t="s">
        <v>13</v>
      </c>
      <c r="D1122" t="s">
        <v>67</v>
      </c>
      <c r="E1122" s="6" t="s">
        <v>376</v>
      </c>
      <c r="F1122" t="s">
        <v>68</v>
      </c>
      <c r="G1122" t="s">
        <v>69</v>
      </c>
      <c r="H1122" t="s">
        <v>364</v>
      </c>
      <c r="I1122" t="s">
        <v>365</v>
      </c>
      <c r="J1122" t="s">
        <v>366</v>
      </c>
      <c r="K1122" t="s">
        <v>71</v>
      </c>
      <c r="L1122" t="s">
        <v>72</v>
      </c>
      <c r="M1122" t="s">
        <v>360</v>
      </c>
      <c r="N1122" t="s">
        <v>73</v>
      </c>
    </row>
    <row r="1123" spans="1:14" x14ac:dyDescent="0.2">
      <c r="A1123" s="8">
        <v>36</v>
      </c>
      <c r="B1123" s="8">
        <v>1</v>
      </c>
      <c r="C1123">
        <v>1.99</v>
      </c>
      <c r="D1123" t="s">
        <v>302</v>
      </c>
      <c r="E1123" s="6" t="s">
        <v>551</v>
      </c>
      <c r="F1123" t="s">
        <v>550</v>
      </c>
      <c r="G1123" s="11">
        <v>156</v>
      </c>
      <c r="H1123" s="11" cm="1">
        <f t="array" ref="H1123">_xlfn.IFNA(MATCH(1,0/COUNTIF($F1123,"*"&amp;H$2&amp;TEXT(ROW($1:$207),"[&gt;1]0;")&amp;"*")),0)</f>
        <v>11</v>
      </c>
      <c r="I1123" s="11" cm="1">
        <f t="array" ref="I1123">_xlfn.IFNA(MATCH(1,0/COUNTIF($F1123,"*"&amp;I$2&amp;TEXT(ROW($1:$207),"[&gt;1]0;")&amp;"*")),0)</f>
        <v>24</v>
      </c>
      <c r="J1123">
        <f>H1123/G1123</f>
        <v>7.0512820512820512E-2</v>
      </c>
      <c r="K1123">
        <f>I1123/G1123</f>
        <v>0.15384615384615385</v>
      </c>
      <c r="L1123">
        <f>J1123/H1123</f>
        <v>6.41025641025641E-3</v>
      </c>
      <c r="M1123">
        <v>0</v>
      </c>
      <c r="N1123">
        <v>0</v>
      </c>
    </row>
    <row r="1124" spans="1:14" x14ac:dyDescent="0.2">
      <c r="A1124" s="8">
        <v>36</v>
      </c>
      <c r="B1124" s="8">
        <v>2</v>
      </c>
      <c r="C1124">
        <v>0.86</v>
      </c>
      <c r="D1124" t="s">
        <v>323</v>
      </c>
      <c r="E1124" s="6" t="s">
        <v>502</v>
      </c>
      <c r="F1124" t="s">
        <v>260</v>
      </c>
      <c r="G1124">
        <v>170</v>
      </c>
      <c r="H1124" s="11" cm="1">
        <f t="array" ref="H1124">_xlfn.IFNA(MATCH(1,0/COUNTIF($F1124,"*"&amp;H$2&amp;TEXT(ROW($1:$207),"[&gt;1]0;")&amp;"*")),0)</f>
        <v>12</v>
      </c>
      <c r="I1124" s="11" cm="1">
        <f t="array" ref="I1124">_xlfn.IFNA(MATCH(1,0/COUNTIF($F1124,"*"&amp;I$2&amp;TEXT(ROW($1:$207),"[&gt;1]0;")&amp;"*")),0)</f>
        <v>26</v>
      </c>
      <c r="J1124" s="11" cm="1">
        <f t="array" ref="J1124">_xlfn.IFNA(MATCH(1,0/COUNTIF($F1124,"*"&amp;J$2&amp;TEXT(ROW($1:$207),"[&gt;1]0;")&amp;"*")),0)</f>
        <v>0</v>
      </c>
      <c r="K1124">
        <f>I1124/H1124</f>
        <v>2.1666666666666665</v>
      </c>
      <c r="L1124">
        <f t="shared" ref="L1124:L1152" si="100">J1124/H1124</f>
        <v>0</v>
      </c>
      <c r="M1124">
        <v>0</v>
      </c>
      <c r="N1124">
        <v>0</v>
      </c>
    </row>
    <row r="1125" spans="1:14" x14ac:dyDescent="0.2">
      <c r="A1125" s="8">
        <v>36</v>
      </c>
      <c r="B1125" s="8">
        <v>3</v>
      </c>
      <c r="C1125">
        <v>2.1800000000000002</v>
      </c>
      <c r="D1125" t="s">
        <v>312</v>
      </c>
      <c r="E1125" s="14"/>
      <c r="F1125" t="s">
        <v>595</v>
      </c>
      <c r="G1125" s="11">
        <v>162</v>
      </c>
      <c r="H1125" s="11" cm="1">
        <f t="array" ref="H1125">_xlfn.IFNA(MATCH(1,0/COUNTIF($F1125,"*"&amp;H$2&amp;TEXT(ROW($1:$207),"[&gt;1]0;")&amp;"*")),0)</f>
        <v>6</v>
      </c>
      <c r="I1125" s="11" cm="1">
        <f t="array" ref="I1125">_xlfn.IFNA(MATCH(1,0/COUNTIF($F1125,"*"&amp;I$2&amp;TEXT(ROW($1:$207),"[&gt;1]0;")&amp;"*")),0)</f>
        <v>14</v>
      </c>
      <c r="J1125">
        <f>H1125/G1125</f>
        <v>3.7037037037037035E-2</v>
      </c>
      <c r="K1125">
        <f>I1125/G1125</f>
        <v>8.6419753086419748E-2</v>
      </c>
      <c r="L1125">
        <f t="shared" si="100"/>
        <v>6.1728395061728392E-3</v>
      </c>
      <c r="M1125">
        <v>0</v>
      </c>
      <c r="N1125">
        <v>0</v>
      </c>
    </row>
    <row r="1126" spans="1:14" x14ac:dyDescent="0.2">
      <c r="A1126" s="8">
        <v>36</v>
      </c>
      <c r="B1126" s="8">
        <v>4</v>
      </c>
      <c r="C1126">
        <v>1.96</v>
      </c>
      <c r="D1126" t="s">
        <v>14</v>
      </c>
      <c r="E1126" s="6" t="s">
        <v>507</v>
      </c>
      <c r="F1126" t="s">
        <v>260</v>
      </c>
      <c r="G1126">
        <v>170</v>
      </c>
      <c r="H1126" s="11" cm="1">
        <f t="array" ref="H1126">_xlfn.IFNA(MATCH(1,0/COUNTIF($F1126,"*"&amp;H$2&amp;TEXT(ROW($1:$207),"[&gt;1]0;")&amp;"*")),0)</f>
        <v>12</v>
      </c>
      <c r="I1126" s="11" cm="1">
        <f t="array" ref="I1126">_xlfn.IFNA(MATCH(1,0/COUNTIF($F1126,"*"&amp;I$2&amp;TEXT(ROW($1:$207),"[&gt;1]0;")&amp;"*")),0)</f>
        <v>26</v>
      </c>
      <c r="J1126" s="11" cm="1">
        <f t="array" ref="J1126">_xlfn.IFNA(MATCH(1,0/COUNTIF($F1126,"*"&amp;J$2&amp;TEXT(ROW($1:$207),"[&gt;1]0;")&amp;"*")),0)</f>
        <v>0</v>
      </c>
      <c r="K1126">
        <f>I1126/H1126</f>
        <v>2.1666666666666665</v>
      </c>
      <c r="L1126">
        <f t="shared" si="100"/>
        <v>0</v>
      </c>
      <c r="M1126">
        <v>0</v>
      </c>
      <c r="N1126">
        <v>0</v>
      </c>
    </row>
    <row r="1127" spans="1:14" x14ac:dyDescent="0.2">
      <c r="A1127" s="8">
        <v>36</v>
      </c>
      <c r="B1127" s="8">
        <v>5</v>
      </c>
      <c r="C1127">
        <v>0.83</v>
      </c>
      <c r="D1127" t="s">
        <v>79</v>
      </c>
      <c r="E1127" s="13" t="s">
        <v>386</v>
      </c>
      <c r="F1127" s="10" t="s">
        <v>373</v>
      </c>
      <c r="G1127">
        <v>144</v>
      </c>
      <c r="H1127" s="11" cm="1">
        <f t="array" ref="H1127">_xlfn.IFNA(MATCH(1,0/COUNTIF($F1127,"*"&amp;H$2&amp;TEXT(ROW($1:$207),"[&gt;1]0;")&amp;"*")),0)</f>
        <v>6</v>
      </c>
      <c r="I1127" s="11" cm="1">
        <f t="array" ref="I1127">_xlfn.IFNA(MATCH(1,0/COUNTIF($F1127,"*"&amp;I$2&amp;TEXT(ROW($1:$207),"[&gt;1]0;")&amp;"*")),0)</f>
        <v>8</v>
      </c>
      <c r="J1127" s="11" cm="1">
        <f t="array" ref="J1127">_xlfn.IFNA(MATCH(1,0/COUNTIF($F1127,"*"&amp;J$2&amp;TEXT(ROW($1:$207),"[&gt;1]0;")&amp;"*")),0)</f>
        <v>4</v>
      </c>
      <c r="K1127">
        <f>I1127/H1127</f>
        <v>1.3333333333333333</v>
      </c>
      <c r="L1127">
        <f t="shared" si="100"/>
        <v>0.66666666666666663</v>
      </c>
      <c r="M1127">
        <v>1</v>
      </c>
      <c r="N1127">
        <v>0</v>
      </c>
    </row>
    <row r="1128" spans="1:14" x14ac:dyDescent="0.2">
      <c r="A1128" s="8">
        <v>36</v>
      </c>
      <c r="B1128" s="8">
        <v>6</v>
      </c>
      <c r="C1128">
        <v>1.97</v>
      </c>
      <c r="D1128" t="s">
        <v>304</v>
      </c>
      <c r="E1128" s="6" t="s">
        <v>457</v>
      </c>
      <c r="F1128" t="s">
        <v>458</v>
      </c>
      <c r="G1128" s="11">
        <v>184</v>
      </c>
      <c r="H1128" s="11" cm="1">
        <f t="array" ref="H1128">_xlfn.IFNA(MATCH(1,0/COUNTIF($F1128,"*"&amp;H$2&amp;TEXT(ROW($1:$207),"[&gt;1]0;")&amp;"*")),0)</f>
        <v>13</v>
      </c>
      <c r="I1128" s="11" cm="1">
        <f t="array" ref="I1128">_xlfn.IFNA(MATCH(1,0/COUNTIF($F1128,"*"&amp;I$2&amp;TEXT(ROW($1:$207),"[&gt;1]0;")&amp;"*")),0)</f>
        <v>28</v>
      </c>
      <c r="J1128">
        <f>H1128/G1128</f>
        <v>7.0652173913043473E-2</v>
      </c>
      <c r="K1128">
        <f>I1128/G1128</f>
        <v>0.15217391304347827</v>
      </c>
      <c r="L1128">
        <f t="shared" si="100"/>
        <v>5.434782608695652E-3</v>
      </c>
      <c r="M1128">
        <v>0</v>
      </c>
      <c r="N1128">
        <v>0</v>
      </c>
    </row>
    <row r="1129" spans="1:14" x14ac:dyDescent="0.2">
      <c r="A1129" s="8">
        <v>36</v>
      </c>
      <c r="B1129" s="8">
        <v>7</v>
      </c>
      <c r="C1129">
        <v>0.71</v>
      </c>
      <c r="D1129" t="s">
        <v>304</v>
      </c>
      <c r="E1129" s="6" t="s">
        <v>457</v>
      </c>
      <c r="F1129" t="s">
        <v>458</v>
      </c>
      <c r="G1129" s="11">
        <v>184</v>
      </c>
      <c r="H1129" s="11" cm="1">
        <f t="array" ref="H1129">_xlfn.IFNA(MATCH(1,0/COUNTIF($F1129,"*"&amp;H$2&amp;TEXT(ROW($1:$207),"[&gt;1]0;")&amp;"*")),0)</f>
        <v>13</v>
      </c>
      <c r="I1129" s="11" cm="1">
        <f t="array" ref="I1129">_xlfn.IFNA(MATCH(1,0/COUNTIF($F1129,"*"&amp;I$2&amp;TEXT(ROW($1:$207),"[&gt;1]0;")&amp;"*")),0)</f>
        <v>28</v>
      </c>
      <c r="J1129">
        <f>H1129/G1129</f>
        <v>7.0652173913043473E-2</v>
      </c>
      <c r="K1129">
        <f>I1129/G1129</f>
        <v>0.15217391304347827</v>
      </c>
      <c r="L1129">
        <f t="shared" si="100"/>
        <v>5.434782608695652E-3</v>
      </c>
      <c r="M1129">
        <v>0</v>
      </c>
      <c r="N1129">
        <v>0</v>
      </c>
    </row>
    <row r="1130" spans="1:14" x14ac:dyDescent="0.2">
      <c r="A1130" s="8">
        <v>36</v>
      </c>
      <c r="B1130" s="8">
        <v>8</v>
      </c>
      <c r="C1130">
        <v>1.03</v>
      </c>
      <c r="D1130" t="s">
        <v>37</v>
      </c>
      <c r="E1130" s="6" t="s">
        <v>586</v>
      </c>
      <c r="F1130" t="s">
        <v>273</v>
      </c>
      <c r="G1130" s="11">
        <v>198</v>
      </c>
      <c r="H1130" s="11" cm="1">
        <f t="array" ref="H1130">_xlfn.IFNA(MATCH(1,0/COUNTIF($F1130,"*"&amp;H$2&amp;TEXT(ROW($1:$207),"[&gt;1]0;")&amp;"*")),0)</f>
        <v>14</v>
      </c>
      <c r="I1130" s="11" cm="1">
        <f t="array" ref="I1130">_xlfn.IFNA(MATCH(1,0/COUNTIF($F1130,"*"&amp;I$2&amp;TEXT(ROW($1:$207),"[&gt;1]0;")&amp;"*")),0)</f>
        <v>30</v>
      </c>
      <c r="J1130">
        <f>H1130/G1130</f>
        <v>7.0707070707070704E-2</v>
      </c>
      <c r="K1130">
        <f>I1130/G1130</f>
        <v>0.15151515151515152</v>
      </c>
      <c r="L1130">
        <f t="shared" si="100"/>
        <v>5.0505050505050501E-3</v>
      </c>
      <c r="M1130">
        <v>0</v>
      </c>
      <c r="N1130">
        <v>0</v>
      </c>
    </row>
    <row r="1131" spans="1:14" x14ac:dyDescent="0.2">
      <c r="A1131" s="8">
        <v>36</v>
      </c>
      <c r="B1131" s="8">
        <v>9</v>
      </c>
      <c r="C1131">
        <v>0.66</v>
      </c>
      <c r="D1131" t="s">
        <v>80</v>
      </c>
      <c r="E1131" s="6" t="s">
        <v>600</v>
      </c>
      <c r="F1131" t="s">
        <v>599</v>
      </c>
      <c r="G1131" s="11">
        <v>152</v>
      </c>
      <c r="H1131" s="11" cm="1">
        <f t="array" ref="H1131">_xlfn.IFNA(MATCH(1,0/COUNTIF($F1131,"*"&amp;H$2&amp;TEXT(ROW($1:$207),"[&gt;1]0;")&amp;"*")),0)</f>
        <v>8</v>
      </c>
      <c r="I1131" s="11" cm="1">
        <f t="array" ref="I1131">_xlfn.IFNA(MATCH(1,0/COUNTIF($F1131,"*"&amp;I$2&amp;TEXT(ROW($1:$207),"[&gt;1]0;")&amp;"*")),0)</f>
        <v>8</v>
      </c>
      <c r="J1131">
        <f>H1131/G1131</f>
        <v>5.2631578947368418E-2</v>
      </c>
      <c r="K1131">
        <f>I1131/G1131</f>
        <v>5.2631578947368418E-2</v>
      </c>
      <c r="L1131">
        <f t="shared" si="100"/>
        <v>6.5789473684210523E-3</v>
      </c>
      <c r="M1131">
        <v>0</v>
      </c>
      <c r="N1131">
        <v>1</v>
      </c>
    </row>
    <row r="1132" spans="1:14" x14ac:dyDescent="0.2">
      <c r="A1132" s="8">
        <v>36</v>
      </c>
      <c r="B1132" s="8">
        <v>10</v>
      </c>
      <c r="C1132">
        <v>0.73</v>
      </c>
      <c r="D1132" t="s">
        <v>25</v>
      </c>
      <c r="E1132" s="6" t="s">
        <v>536</v>
      </c>
      <c r="F1132" t="s">
        <v>266</v>
      </c>
      <c r="G1132">
        <v>226</v>
      </c>
      <c r="H1132" s="11" cm="1">
        <f t="array" ref="H1132">_xlfn.IFNA(MATCH(1,0/COUNTIF($F1132,"*"&amp;H$2&amp;TEXT(ROW($1:$207),"[&gt;1]0;")&amp;"*")),0)</f>
        <v>16</v>
      </c>
      <c r="I1132" s="11" cm="1">
        <f t="array" ref="I1132">_xlfn.IFNA(MATCH(1,0/COUNTIF($F1132,"*"&amp;I$2&amp;TEXT(ROW($1:$207),"[&gt;1]0;")&amp;"*")),0)</f>
        <v>34</v>
      </c>
      <c r="J1132" s="11" cm="1">
        <f t="array" ref="J1132">_xlfn.IFNA(MATCH(1,0/COUNTIF($F1132,"*"&amp;J$2&amp;TEXT(ROW($1:$207),"[&gt;1]0;")&amp;"*")),0)</f>
        <v>0</v>
      </c>
      <c r="K1132">
        <f t="shared" ref="K1132:K1140" si="101">I1132/H1132</f>
        <v>2.125</v>
      </c>
      <c r="L1132">
        <f t="shared" si="100"/>
        <v>0</v>
      </c>
      <c r="M1132">
        <v>0</v>
      </c>
      <c r="N1132">
        <v>0</v>
      </c>
    </row>
    <row r="1133" spans="1:14" x14ac:dyDescent="0.2">
      <c r="A1133" s="8">
        <v>36</v>
      </c>
      <c r="B1133" s="8">
        <v>11</v>
      </c>
      <c r="C1133">
        <v>2.2799999999999998</v>
      </c>
      <c r="D1133" t="s">
        <v>25</v>
      </c>
      <c r="E1133" s="6" t="s">
        <v>536</v>
      </c>
      <c r="F1133" t="s">
        <v>266</v>
      </c>
      <c r="G1133">
        <v>226</v>
      </c>
      <c r="H1133" s="11" cm="1">
        <f t="array" ref="H1133">_xlfn.IFNA(MATCH(1,0/COUNTIF($F1133,"*"&amp;H$2&amp;TEXT(ROW($1:$207),"[&gt;1]0;")&amp;"*")),0)</f>
        <v>16</v>
      </c>
      <c r="I1133" s="11" cm="1">
        <f t="array" ref="I1133">_xlfn.IFNA(MATCH(1,0/COUNTIF($F1133,"*"&amp;I$2&amp;TEXT(ROW($1:$207),"[&gt;1]0;")&amp;"*")),0)</f>
        <v>34</v>
      </c>
      <c r="J1133" s="11" cm="1">
        <f t="array" ref="J1133">_xlfn.IFNA(MATCH(1,0/COUNTIF($F1133,"*"&amp;J$2&amp;TEXT(ROW($1:$207),"[&gt;1]0;")&amp;"*")),0)</f>
        <v>0</v>
      </c>
      <c r="K1133">
        <f t="shared" si="101"/>
        <v>2.125</v>
      </c>
      <c r="L1133">
        <f t="shared" si="100"/>
        <v>0</v>
      </c>
      <c r="M1133">
        <v>0</v>
      </c>
      <c r="N1133">
        <v>0</v>
      </c>
    </row>
    <row r="1134" spans="1:14" x14ac:dyDescent="0.2">
      <c r="A1134" s="8">
        <v>36</v>
      </c>
      <c r="B1134" s="8">
        <v>12</v>
      </c>
      <c r="C1134">
        <v>4.2</v>
      </c>
      <c r="D1134" t="s">
        <v>31</v>
      </c>
      <c r="E1134" s="6" t="s">
        <v>418</v>
      </c>
      <c r="F1134" t="s">
        <v>269</v>
      </c>
      <c r="G1134">
        <v>206</v>
      </c>
      <c r="H1134" s="11" cm="1">
        <f t="array" ref="H1134">_xlfn.IFNA(MATCH(1,0/COUNTIF($F1134,"*"&amp;H$2&amp;TEXT(ROW($1:$207),"[&gt;1]0;")&amp;"*")),0)</f>
        <v>14</v>
      </c>
      <c r="I1134" s="11" cm="1">
        <f t="array" ref="I1134">_xlfn.IFNA(MATCH(1,0/COUNTIF($F1134,"*"&amp;I$2&amp;TEXT(ROW($1:$207),"[&gt;1]0;")&amp;"*")),0)</f>
        <v>22</v>
      </c>
      <c r="J1134" s="11" cm="1">
        <f t="array" ref="J1134">_xlfn.IFNA(MATCH(1,0/COUNTIF($F1134,"*"&amp;J$2&amp;TEXT(ROW($1:$207),"[&gt;1]0;")&amp;"*")),0)</f>
        <v>1</v>
      </c>
      <c r="K1134">
        <f t="shared" si="101"/>
        <v>1.5714285714285714</v>
      </c>
      <c r="L1134">
        <f t="shared" si="100"/>
        <v>7.1428571428571425E-2</v>
      </c>
      <c r="M1134">
        <v>0</v>
      </c>
      <c r="N1134">
        <v>1</v>
      </c>
    </row>
    <row r="1135" spans="1:14" x14ac:dyDescent="0.2">
      <c r="A1135" s="8">
        <v>36</v>
      </c>
      <c r="B1135" s="8">
        <v>13</v>
      </c>
      <c r="C1135">
        <v>1.45</v>
      </c>
      <c r="D1135" t="s">
        <v>25</v>
      </c>
      <c r="E1135" s="6" t="s">
        <v>536</v>
      </c>
      <c r="F1135" t="s">
        <v>266</v>
      </c>
      <c r="G1135">
        <v>226</v>
      </c>
      <c r="H1135" s="11" cm="1">
        <f t="array" ref="H1135">_xlfn.IFNA(MATCH(1,0/COUNTIF($F1135,"*"&amp;H$2&amp;TEXT(ROW($1:$207),"[&gt;1]0;")&amp;"*")),0)</f>
        <v>16</v>
      </c>
      <c r="I1135" s="11" cm="1">
        <f t="array" ref="I1135">_xlfn.IFNA(MATCH(1,0/COUNTIF($F1135,"*"&amp;I$2&amp;TEXT(ROW($1:$207),"[&gt;1]0;")&amp;"*")),0)</f>
        <v>34</v>
      </c>
      <c r="J1135" s="11" cm="1">
        <f t="array" ref="J1135">_xlfn.IFNA(MATCH(1,0/COUNTIF($F1135,"*"&amp;J$2&amp;TEXT(ROW($1:$207),"[&gt;1]0;")&amp;"*")),0)</f>
        <v>0</v>
      </c>
      <c r="K1135">
        <f t="shared" si="101"/>
        <v>2.125</v>
      </c>
      <c r="L1135">
        <f t="shared" si="100"/>
        <v>0</v>
      </c>
      <c r="M1135">
        <v>0</v>
      </c>
      <c r="N1135">
        <v>0</v>
      </c>
    </row>
    <row r="1136" spans="1:14" x14ac:dyDescent="0.2">
      <c r="A1136" s="8">
        <v>36</v>
      </c>
      <c r="B1136" s="8">
        <v>14</v>
      </c>
      <c r="C1136">
        <v>1.28</v>
      </c>
      <c r="D1136" t="s">
        <v>61</v>
      </c>
      <c r="E1136" s="6" t="s">
        <v>488</v>
      </c>
      <c r="F1136" t="s">
        <v>274</v>
      </c>
      <c r="G1136">
        <v>593</v>
      </c>
      <c r="H1136" s="11" cm="1">
        <f t="array" ref="H1136">_xlfn.IFNA(MATCH(1,0/COUNTIF($F1136,"*"&amp;H$2&amp;TEXT(ROW($1:$207),"[&gt;1]0;")&amp;"*")),0)</f>
        <v>16</v>
      </c>
      <c r="I1136" s="11" cm="1">
        <f t="array" ref="I1136">_xlfn.IFNA(MATCH(1,0/COUNTIF($F1136,"*"&amp;I$2&amp;TEXT(ROW($1:$207),"[&gt;1]0;")&amp;"*")),0)</f>
        <v>48</v>
      </c>
      <c r="J1136" s="11" cm="1">
        <f t="array" ref="J1136">_xlfn.IFNA(MATCH(1,0/COUNTIF($F1136,"*"&amp;J$2&amp;TEXT(ROW($1:$207),"[&gt;1]0;")&amp;"*")),0)</f>
        <v>8</v>
      </c>
      <c r="K1136">
        <f t="shared" si="101"/>
        <v>3</v>
      </c>
      <c r="L1136">
        <f t="shared" si="100"/>
        <v>0.5</v>
      </c>
      <c r="M1136">
        <v>0</v>
      </c>
      <c r="N1136">
        <v>0</v>
      </c>
    </row>
    <row r="1137" spans="1:14" x14ac:dyDescent="0.2">
      <c r="A1137" s="8">
        <v>36</v>
      </c>
      <c r="B1137" s="8">
        <v>15</v>
      </c>
      <c r="C1137">
        <v>1.75</v>
      </c>
      <c r="D1137" t="s">
        <v>25</v>
      </c>
      <c r="E1137" s="6" t="s">
        <v>536</v>
      </c>
      <c r="F1137" t="s">
        <v>266</v>
      </c>
      <c r="G1137">
        <v>226</v>
      </c>
      <c r="H1137" s="11" cm="1">
        <f t="array" ref="H1137">_xlfn.IFNA(MATCH(1,0/COUNTIF($F1137,"*"&amp;H$2&amp;TEXT(ROW($1:$207),"[&gt;1]0;")&amp;"*")),0)</f>
        <v>16</v>
      </c>
      <c r="I1137" s="11" cm="1">
        <f t="array" ref="I1137">_xlfn.IFNA(MATCH(1,0/COUNTIF($F1137,"*"&amp;I$2&amp;TEXT(ROW($1:$207),"[&gt;1]0;")&amp;"*")),0)</f>
        <v>34</v>
      </c>
      <c r="J1137" s="11" cm="1">
        <f t="array" ref="J1137">_xlfn.IFNA(MATCH(1,0/COUNTIF($F1137,"*"&amp;J$2&amp;TEXT(ROW($1:$207),"[&gt;1]0;")&amp;"*")),0)</f>
        <v>0</v>
      </c>
      <c r="K1137">
        <f t="shared" si="101"/>
        <v>2.125</v>
      </c>
      <c r="L1137">
        <f t="shared" si="100"/>
        <v>0</v>
      </c>
      <c r="M1137">
        <v>0</v>
      </c>
      <c r="N1137">
        <v>0</v>
      </c>
    </row>
    <row r="1138" spans="1:14" x14ac:dyDescent="0.2">
      <c r="A1138" s="8">
        <v>36</v>
      </c>
      <c r="B1138" s="8">
        <v>16</v>
      </c>
      <c r="C1138">
        <v>0.66</v>
      </c>
      <c r="D1138" t="s">
        <v>108</v>
      </c>
      <c r="E1138" s="6" t="s">
        <v>514</v>
      </c>
      <c r="F1138" t="s">
        <v>513</v>
      </c>
      <c r="G1138">
        <v>283</v>
      </c>
      <c r="H1138" s="11" cm="1">
        <f t="array" ref="H1138">_xlfn.IFNA(MATCH(1,0/COUNTIF($F1138,"*"&amp;H$2&amp;TEXT(ROW($1:$207),"[&gt;1]0;")&amp;"*")),0)</f>
        <v>20</v>
      </c>
      <c r="I1138" s="11" cm="1">
        <f t="array" ref="I1138">_xlfn.IFNA(MATCH(1,0/COUNTIF($F1138,"*"&amp;I$2&amp;TEXT(ROW($1:$207),"[&gt;1]0;")&amp;"*")),0)</f>
        <v>42</v>
      </c>
      <c r="J1138" s="11" cm="1">
        <f t="array" ref="J1138">_xlfn.IFNA(MATCH(1,0/COUNTIF($F1138,"*"&amp;J$2&amp;TEXT(ROW($1:$207),"[&gt;1]0;")&amp;"*")),0)</f>
        <v>0</v>
      </c>
      <c r="K1138">
        <f t="shared" si="101"/>
        <v>2.1</v>
      </c>
      <c r="L1138">
        <f t="shared" si="100"/>
        <v>0</v>
      </c>
      <c r="M1138">
        <v>0</v>
      </c>
      <c r="N1138">
        <v>0</v>
      </c>
    </row>
    <row r="1139" spans="1:14" x14ac:dyDescent="0.2">
      <c r="A1139" s="8">
        <v>36</v>
      </c>
      <c r="B1139" s="8">
        <v>17</v>
      </c>
      <c r="C1139">
        <v>2.4700000000000002</v>
      </c>
      <c r="D1139" t="s">
        <v>65</v>
      </c>
      <c r="E1139" s="6" t="s">
        <v>487</v>
      </c>
      <c r="F1139" t="s">
        <v>278</v>
      </c>
      <c r="G1139">
        <v>667</v>
      </c>
      <c r="H1139" s="11" cm="1">
        <f t="array" ref="H1139">_xlfn.IFNA(MATCH(1,0/COUNTIF($F1139,"*"&amp;H$2&amp;TEXT(ROW($1:$207),"[&gt;1]0;")&amp;"*")),0)</f>
        <v>18</v>
      </c>
      <c r="I1139" s="11" cm="1">
        <f t="array" ref="I1139">_xlfn.IFNA(MATCH(1,0/COUNTIF($F1139,"*"&amp;I$2&amp;TEXT(ROW($1:$207),"[&gt;1]0;")&amp;"*")),0)</f>
        <v>54</v>
      </c>
      <c r="J1139" s="11" cm="1">
        <f t="array" ref="J1139">_xlfn.IFNA(MATCH(1,0/COUNTIF($F1139,"*"&amp;J$2&amp;TEXT(ROW($1:$207),"[&gt;1]0;")&amp;"*")),0)</f>
        <v>9</v>
      </c>
      <c r="K1139">
        <f t="shared" si="101"/>
        <v>3</v>
      </c>
      <c r="L1139">
        <f t="shared" si="100"/>
        <v>0.5</v>
      </c>
      <c r="M1139">
        <v>0</v>
      </c>
      <c r="N1139">
        <v>0</v>
      </c>
    </row>
    <row r="1140" spans="1:14" x14ac:dyDescent="0.2">
      <c r="A1140" s="8">
        <v>36</v>
      </c>
      <c r="B1140" s="8">
        <v>18</v>
      </c>
      <c r="C1140">
        <v>1.01</v>
      </c>
      <c r="D1140" t="s">
        <v>108</v>
      </c>
      <c r="E1140" s="6" t="s">
        <v>514</v>
      </c>
      <c r="F1140" t="s">
        <v>513</v>
      </c>
      <c r="G1140">
        <v>283</v>
      </c>
      <c r="H1140" s="11" cm="1">
        <f t="array" ref="H1140">_xlfn.IFNA(MATCH(1,0/COUNTIF($F1140,"*"&amp;H$2&amp;TEXT(ROW($1:$207),"[&gt;1]0;")&amp;"*")),0)</f>
        <v>20</v>
      </c>
      <c r="I1140" s="11" cm="1">
        <f t="array" ref="I1140">_xlfn.IFNA(MATCH(1,0/COUNTIF($F1140,"*"&amp;I$2&amp;TEXT(ROW($1:$207),"[&gt;1]0;")&amp;"*")),0)</f>
        <v>42</v>
      </c>
      <c r="J1140" s="11" cm="1">
        <f t="array" ref="J1140">_xlfn.IFNA(MATCH(1,0/COUNTIF($F1140,"*"&amp;J$2&amp;TEXT(ROW($1:$207),"[&gt;1]0;")&amp;"*")),0)</f>
        <v>0</v>
      </c>
      <c r="K1140">
        <f t="shared" si="101"/>
        <v>2.1</v>
      </c>
      <c r="L1140">
        <f t="shared" si="100"/>
        <v>0</v>
      </c>
      <c r="M1140">
        <v>0</v>
      </c>
      <c r="N1140">
        <v>0</v>
      </c>
    </row>
    <row r="1141" spans="1:14" x14ac:dyDescent="0.2">
      <c r="A1141" s="8">
        <v>36</v>
      </c>
      <c r="B1141" s="8">
        <v>19</v>
      </c>
      <c r="C1141">
        <v>3.64</v>
      </c>
      <c r="D1141" t="s">
        <v>291</v>
      </c>
      <c r="E1141" s="6" t="s">
        <v>552</v>
      </c>
      <c r="F1141" t="s">
        <v>279</v>
      </c>
      <c r="G1141" s="11">
        <v>579</v>
      </c>
      <c r="H1141" s="11" cm="1">
        <f t="array" ref="H1141">_xlfn.IFNA(MATCH(1,0/COUNTIF($F1141,"*"&amp;H$2&amp;TEXT(ROW($1:$207),"[&gt;1]0;")&amp;"*")),0)</f>
        <v>16</v>
      </c>
      <c r="I1141" s="11" cm="1">
        <f t="array" ref="I1141">_xlfn.IFNA(MATCH(1,0/COUNTIF($F1141,"*"&amp;I$2&amp;TEXT(ROW($1:$207),"[&gt;1]0;")&amp;"*")),0)</f>
        <v>50</v>
      </c>
      <c r="J1141">
        <f>H1141/G1141</f>
        <v>2.7633851468048358E-2</v>
      </c>
      <c r="K1141">
        <f>I1141/G1141</f>
        <v>8.6355785837651119E-2</v>
      </c>
      <c r="L1141">
        <f t="shared" si="100"/>
        <v>1.7271157167530224E-3</v>
      </c>
      <c r="M1141">
        <v>0</v>
      </c>
      <c r="N1141">
        <v>0</v>
      </c>
    </row>
    <row r="1142" spans="1:14" x14ac:dyDescent="0.2">
      <c r="A1142" s="8">
        <v>36</v>
      </c>
      <c r="B1142" s="8">
        <v>20</v>
      </c>
      <c r="C1142">
        <v>4.13</v>
      </c>
      <c r="D1142" t="s">
        <v>61</v>
      </c>
      <c r="E1142" s="6" t="s">
        <v>488</v>
      </c>
      <c r="F1142" t="s">
        <v>274</v>
      </c>
      <c r="G1142">
        <v>593</v>
      </c>
      <c r="H1142" s="11" cm="1">
        <f t="array" ref="H1142">_xlfn.IFNA(MATCH(1,0/COUNTIF($F1142,"*"&amp;H$2&amp;TEXT(ROW($1:$207),"[&gt;1]0;")&amp;"*")),0)</f>
        <v>16</v>
      </c>
      <c r="I1142" s="11" cm="1">
        <f t="array" ref="I1142">_xlfn.IFNA(MATCH(1,0/COUNTIF($F1142,"*"&amp;I$2&amp;TEXT(ROW($1:$207),"[&gt;1]0;")&amp;"*")),0)</f>
        <v>48</v>
      </c>
      <c r="J1142" s="11" cm="1">
        <f t="array" ref="J1142">_xlfn.IFNA(MATCH(1,0/COUNTIF($F1142,"*"&amp;J$2&amp;TEXT(ROW($1:$207),"[&gt;1]0;")&amp;"*")),0)</f>
        <v>8</v>
      </c>
      <c r="K1142">
        <f>I1142/H1142</f>
        <v>3</v>
      </c>
      <c r="L1142">
        <f t="shared" si="100"/>
        <v>0.5</v>
      </c>
      <c r="M1142">
        <v>0</v>
      </c>
      <c r="N1142">
        <v>0</v>
      </c>
    </row>
    <row r="1143" spans="1:14" x14ac:dyDescent="0.2">
      <c r="A1143" s="8">
        <v>36</v>
      </c>
      <c r="B1143" s="8">
        <v>21</v>
      </c>
      <c r="C1143">
        <v>0.94</v>
      </c>
      <c r="D1143" t="s">
        <v>108</v>
      </c>
      <c r="E1143" s="6" t="s">
        <v>514</v>
      </c>
      <c r="F1143" t="s">
        <v>513</v>
      </c>
      <c r="G1143">
        <v>283</v>
      </c>
      <c r="H1143" s="11" cm="1">
        <f t="array" ref="H1143">_xlfn.IFNA(MATCH(1,0/COUNTIF($F1143,"*"&amp;H$2&amp;TEXT(ROW($1:$207),"[&gt;1]0;")&amp;"*")),0)</f>
        <v>20</v>
      </c>
      <c r="I1143" s="11" cm="1">
        <f t="array" ref="I1143">_xlfn.IFNA(MATCH(1,0/COUNTIF($F1143,"*"&amp;I$2&amp;TEXT(ROW($1:$207),"[&gt;1]0;")&amp;"*")),0)</f>
        <v>42</v>
      </c>
      <c r="J1143" s="11" cm="1">
        <f t="array" ref="J1143">_xlfn.IFNA(MATCH(1,0/COUNTIF($F1143,"*"&amp;J$2&amp;TEXT(ROW($1:$207),"[&gt;1]0;")&amp;"*")),0)</f>
        <v>0</v>
      </c>
      <c r="K1143">
        <f>I1143/H1143</f>
        <v>2.1</v>
      </c>
      <c r="L1143">
        <f t="shared" si="100"/>
        <v>0</v>
      </c>
      <c r="M1143">
        <v>0</v>
      </c>
      <c r="N1143">
        <v>0</v>
      </c>
    </row>
    <row r="1144" spans="1:14" x14ac:dyDescent="0.2">
      <c r="A1144" s="8">
        <v>36</v>
      </c>
      <c r="B1144" s="8">
        <v>22</v>
      </c>
      <c r="C1144">
        <v>5.0999999999999996</v>
      </c>
      <c r="D1144" t="s">
        <v>65</v>
      </c>
      <c r="E1144" s="6" t="s">
        <v>487</v>
      </c>
      <c r="F1144" t="s">
        <v>278</v>
      </c>
      <c r="G1144">
        <v>667</v>
      </c>
      <c r="H1144" s="11" cm="1">
        <f t="array" ref="H1144">_xlfn.IFNA(MATCH(1,0/COUNTIF($F1144,"*"&amp;H$2&amp;TEXT(ROW($1:$207),"[&gt;1]0;")&amp;"*")),0)</f>
        <v>18</v>
      </c>
      <c r="I1144" s="11" cm="1">
        <f t="array" ref="I1144">_xlfn.IFNA(MATCH(1,0/COUNTIF($F1144,"*"&amp;I$2&amp;TEXT(ROW($1:$207),"[&gt;1]0;")&amp;"*")),0)</f>
        <v>54</v>
      </c>
      <c r="J1144" s="11" cm="1">
        <f t="array" ref="J1144">_xlfn.IFNA(MATCH(1,0/COUNTIF($F1144,"*"&amp;J$2&amp;TEXT(ROW($1:$207),"[&gt;1]0;")&amp;"*")),0)</f>
        <v>9</v>
      </c>
      <c r="K1144">
        <f>I1144/H1144</f>
        <v>3</v>
      </c>
      <c r="L1144">
        <f t="shared" si="100"/>
        <v>0.5</v>
      </c>
      <c r="M1144">
        <v>0</v>
      </c>
      <c r="N1144">
        <v>0</v>
      </c>
    </row>
    <row r="1145" spans="1:14" x14ac:dyDescent="0.2">
      <c r="A1145" s="8">
        <v>36</v>
      </c>
      <c r="B1145" s="8">
        <v>23</v>
      </c>
      <c r="C1145">
        <v>6.54</v>
      </c>
      <c r="D1145" t="s">
        <v>65</v>
      </c>
      <c r="E1145" s="6" t="s">
        <v>487</v>
      </c>
      <c r="F1145" t="s">
        <v>278</v>
      </c>
      <c r="G1145">
        <v>667</v>
      </c>
      <c r="H1145" s="11" cm="1">
        <f t="array" ref="H1145">_xlfn.IFNA(MATCH(1,0/COUNTIF($F1145,"*"&amp;H$2&amp;TEXT(ROW($1:$207),"[&gt;1]0;")&amp;"*")),0)</f>
        <v>18</v>
      </c>
      <c r="I1145" s="11" cm="1">
        <f t="array" ref="I1145">_xlfn.IFNA(MATCH(1,0/COUNTIF($F1145,"*"&amp;I$2&amp;TEXT(ROW($1:$207),"[&gt;1]0;")&amp;"*")),0)</f>
        <v>54</v>
      </c>
      <c r="J1145" s="11" cm="1">
        <f t="array" ref="J1145">_xlfn.IFNA(MATCH(1,0/COUNTIF($F1145,"*"&amp;J$2&amp;TEXT(ROW($1:$207),"[&gt;1]0;")&amp;"*")),0)</f>
        <v>9</v>
      </c>
      <c r="K1145">
        <f>I1145/H1145</f>
        <v>3</v>
      </c>
      <c r="L1145">
        <f t="shared" si="100"/>
        <v>0.5</v>
      </c>
      <c r="M1145">
        <v>0</v>
      </c>
      <c r="N1145">
        <v>0</v>
      </c>
    </row>
    <row r="1146" spans="1:14" x14ac:dyDescent="0.2">
      <c r="A1146" s="8">
        <v>36</v>
      </c>
      <c r="B1146" s="8">
        <v>24</v>
      </c>
      <c r="C1146">
        <v>2.25</v>
      </c>
      <c r="D1146" t="s">
        <v>101</v>
      </c>
      <c r="E1146" s="6" t="s">
        <v>555</v>
      </c>
      <c r="F1146" t="s">
        <v>554</v>
      </c>
      <c r="G1146" s="11">
        <v>253</v>
      </c>
      <c r="H1146" s="11" cm="1">
        <f t="array" ref="H1146">_xlfn.IFNA(MATCH(1,0/COUNTIF($F1146,"*"&amp;H$2&amp;TEXT(ROW($1:$207),"[&gt;1]0;")&amp;"*")),0)</f>
        <v>16</v>
      </c>
      <c r="I1146" s="11" cm="1">
        <f t="array" ref="I1146">_xlfn.IFNA(MATCH(1,0/COUNTIF($F1146,"*"&amp;I$2&amp;TEXT(ROW($1:$207),"[&gt;1]0;")&amp;"*")),0)</f>
        <v>31</v>
      </c>
      <c r="J1146">
        <f>H1146/G1146</f>
        <v>6.3241106719367585E-2</v>
      </c>
      <c r="K1146">
        <f>I1146/G1146</f>
        <v>0.1225296442687747</v>
      </c>
      <c r="L1146">
        <f t="shared" si="100"/>
        <v>3.952569169960474E-3</v>
      </c>
      <c r="M1146">
        <v>0</v>
      </c>
      <c r="N1146">
        <v>0</v>
      </c>
    </row>
    <row r="1147" spans="1:14" x14ac:dyDescent="0.2">
      <c r="A1147" s="8">
        <v>36</v>
      </c>
      <c r="B1147" s="8">
        <v>25</v>
      </c>
      <c r="C1147">
        <v>10.050000000000001</v>
      </c>
      <c r="D1147" t="s">
        <v>65</v>
      </c>
      <c r="E1147" s="6" t="s">
        <v>487</v>
      </c>
      <c r="F1147" t="s">
        <v>278</v>
      </c>
      <c r="G1147">
        <v>667</v>
      </c>
      <c r="H1147" s="11" cm="1">
        <f t="array" ref="H1147">_xlfn.IFNA(MATCH(1,0/COUNTIF($F1147,"*"&amp;H$2&amp;TEXT(ROW($1:$207),"[&gt;1]0;")&amp;"*")),0)</f>
        <v>18</v>
      </c>
      <c r="I1147" s="11" cm="1">
        <f t="array" ref="I1147">_xlfn.IFNA(MATCH(1,0/COUNTIF($F1147,"*"&amp;I$2&amp;TEXT(ROW($1:$207),"[&gt;1]0;")&amp;"*")),0)</f>
        <v>54</v>
      </c>
      <c r="J1147" s="11" cm="1">
        <f t="array" ref="J1147">_xlfn.IFNA(MATCH(1,0/COUNTIF($F1147,"*"&amp;J$2&amp;TEXT(ROW($1:$207),"[&gt;1]0;")&amp;"*")),0)</f>
        <v>9</v>
      </c>
      <c r="K1147">
        <f t="shared" ref="K1147:K1152" si="102">I1147/H1147</f>
        <v>3</v>
      </c>
      <c r="L1147">
        <f t="shared" si="100"/>
        <v>0.5</v>
      </c>
      <c r="M1147">
        <v>0</v>
      </c>
      <c r="N1147">
        <v>0</v>
      </c>
    </row>
    <row r="1148" spans="1:14" x14ac:dyDescent="0.2">
      <c r="A1148" s="8">
        <v>36</v>
      </c>
      <c r="B1148" s="8">
        <v>26</v>
      </c>
      <c r="C1148">
        <v>8.64</v>
      </c>
      <c r="D1148" t="s">
        <v>65</v>
      </c>
      <c r="E1148" s="6" t="s">
        <v>487</v>
      </c>
      <c r="F1148" t="s">
        <v>278</v>
      </c>
      <c r="G1148">
        <v>667</v>
      </c>
      <c r="H1148" s="11" cm="1">
        <f t="array" ref="H1148">_xlfn.IFNA(MATCH(1,0/COUNTIF($F1148,"*"&amp;H$2&amp;TEXT(ROW($1:$207),"[&gt;1]0;")&amp;"*")),0)</f>
        <v>18</v>
      </c>
      <c r="I1148" s="11" cm="1">
        <f t="array" ref="I1148">_xlfn.IFNA(MATCH(1,0/COUNTIF($F1148,"*"&amp;I$2&amp;TEXT(ROW($1:$207),"[&gt;1]0;")&amp;"*")),0)</f>
        <v>54</v>
      </c>
      <c r="J1148" s="11" cm="1">
        <f t="array" ref="J1148">_xlfn.IFNA(MATCH(1,0/COUNTIF($F1148,"*"&amp;J$2&amp;TEXT(ROW($1:$207),"[&gt;1]0;")&amp;"*")),0)</f>
        <v>9</v>
      </c>
      <c r="K1148">
        <f t="shared" si="102"/>
        <v>3</v>
      </c>
      <c r="L1148">
        <f t="shared" si="100"/>
        <v>0.5</v>
      </c>
      <c r="M1148">
        <v>0</v>
      </c>
      <c r="N1148">
        <v>0</v>
      </c>
    </row>
    <row r="1149" spans="1:14" x14ac:dyDescent="0.2">
      <c r="A1149" s="8">
        <v>36</v>
      </c>
      <c r="B1149" s="8">
        <v>27</v>
      </c>
      <c r="C1149">
        <v>2.41</v>
      </c>
      <c r="D1149" t="s">
        <v>325</v>
      </c>
      <c r="E1149" s="14"/>
      <c r="F1149" t="s">
        <v>519</v>
      </c>
      <c r="G1149">
        <v>340</v>
      </c>
      <c r="H1149" s="11" cm="1">
        <f t="array" ref="H1149">_xlfn.IFNA(MATCH(1,0/COUNTIF($F1149,"*"&amp;H$2&amp;TEXT(ROW($1:$207),"[&gt;1]0;")&amp;"*")),0)</f>
        <v>23</v>
      </c>
      <c r="I1149" s="11" cm="1">
        <f t="array" ref="I1149">_xlfn.IFNA(MATCH(1,0/COUNTIF($F1149,"*"&amp;I$2&amp;TEXT(ROW($1:$207),"[&gt;1]0;")&amp;"*")),0)</f>
        <v>48</v>
      </c>
      <c r="J1149" s="11" cm="1">
        <f t="array" ref="J1149">_xlfn.IFNA(MATCH(1,0/COUNTIF($F1149,"*"&amp;J$2&amp;TEXT(ROW($1:$207),"[&gt;1]0;")&amp;"*")),0)</f>
        <v>1</v>
      </c>
      <c r="K1149">
        <f t="shared" si="102"/>
        <v>2.0869565217391304</v>
      </c>
      <c r="L1149">
        <f t="shared" si="100"/>
        <v>4.3478260869565216E-2</v>
      </c>
      <c r="M1149">
        <v>0</v>
      </c>
      <c r="N1149">
        <v>0</v>
      </c>
    </row>
    <row r="1150" spans="1:14" x14ac:dyDescent="0.2">
      <c r="A1150" s="8">
        <v>36</v>
      </c>
      <c r="B1150" s="8">
        <v>28</v>
      </c>
      <c r="C1150">
        <v>10.09</v>
      </c>
      <c r="D1150" t="s">
        <v>65</v>
      </c>
      <c r="E1150" s="6" t="s">
        <v>487</v>
      </c>
      <c r="F1150" t="s">
        <v>278</v>
      </c>
      <c r="G1150">
        <v>667</v>
      </c>
      <c r="H1150" s="11" cm="1">
        <f t="array" ref="H1150">_xlfn.IFNA(MATCH(1,0/COUNTIF($F1150,"*"&amp;H$2&amp;TEXT(ROW($1:$207),"[&gt;1]0;")&amp;"*")),0)</f>
        <v>18</v>
      </c>
      <c r="I1150" s="11" cm="1">
        <f t="array" ref="I1150">_xlfn.IFNA(MATCH(1,0/COUNTIF($F1150,"*"&amp;I$2&amp;TEXT(ROW($1:$207),"[&gt;1]0;")&amp;"*")),0)</f>
        <v>54</v>
      </c>
      <c r="J1150" s="11" cm="1">
        <f t="array" ref="J1150">_xlfn.IFNA(MATCH(1,0/COUNTIF($F1150,"*"&amp;J$2&amp;TEXT(ROW($1:$207),"[&gt;1]0;")&amp;"*")),0)</f>
        <v>9</v>
      </c>
      <c r="K1150">
        <f t="shared" si="102"/>
        <v>3</v>
      </c>
      <c r="L1150">
        <f t="shared" si="100"/>
        <v>0.5</v>
      </c>
      <c r="M1150">
        <v>0</v>
      </c>
      <c r="N1150">
        <v>0</v>
      </c>
    </row>
    <row r="1151" spans="1:14" x14ac:dyDescent="0.2">
      <c r="A1151" s="8">
        <v>36</v>
      </c>
      <c r="B1151" s="8">
        <v>29</v>
      </c>
      <c r="C1151">
        <v>9.5399999999999991</v>
      </c>
      <c r="D1151" t="s">
        <v>65</v>
      </c>
      <c r="E1151" s="6" t="s">
        <v>487</v>
      </c>
      <c r="F1151" t="s">
        <v>278</v>
      </c>
      <c r="G1151">
        <v>667</v>
      </c>
      <c r="H1151" s="11" cm="1">
        <f t="array" ref="H1151">_xlfn.IFNA(MATCH(1,0/COUNTIF($F1151,"*"&amp;H$2&amp;TEXT(ROW($1:$207),"[&gt;1]0;")&amp;"*")),0)</f>
        <v>18</v>
      </c>
      <c r="I1151" s="11" cm="1">
        <f t="array" ref="I1151">_xlfn.IFNA(MATCH(1,0/COUNTIF($F1151,"*"&amp;I$2&amp;TEXT(ROW($1:$207),"[&gt;1]0;")&amp;"*")),0)</f>
        <v>54</v>
      </c>
      <c r="J1151" s="11" cm="1">
        <f t="array" ref="J1151">_xlfn.IFNA(MATCH(1,0/COUNTIF($F1151,"*"&amp;J$2&amp;TEXT(ROW($1:$207),"[&gt;1]0;")&amp;"*")),0)</f>
        <v>9</v>
      </c>
      <c r="K1151">
        <f t="shared" si="102"/>
        <v>3</v>
      </c>
      <c r="L1151">
        <f t="shared" si="100"/>
        <v>0.5</v>
      </c>
      <c r="M1151">
        <v>0</v>
      </c>
      <c r="N1151">
        <v>0</v>
      </c>
    </row>
    <row r="1152" spans="1:14" x14ac:dyDescent="0.2">
      <c r="A1152" s="8">
        <v>36</v>
      </c>
      <c r="B1152" s="8">
        <v>30</v>
      </c>
      <c r="C1152">
        <v>8.65</v>
      </c>
      <c r="D1152" t="s">
        <v>65</v>
      </c>
      <c r="E1152" s="6" t="s">
        <v>487</v>
      </c>
      <c r="F1152" t="s">
        <v>278</v>
      </c>
      <c r="G1152">
        <v>667</v>
      </c>
      <c r="H1152" s="11" cm="1">
        <f t="array" ref="H1152">_xlfn.IFNA(MATCH(1,0/COUNTIF($F1152,"*"&amp;H$2&amp;TEXT(ROW($1:$207),"[&gt;1]0;")&amp;"*")),0)</f>
        <v>18</v>
      </c>
      <c r="I1152" s="11" cm="1">
        <f t="array" ref="I1152">_xlfn.IFNA(MATCH(1,0/COUNTIF($F1152,"*"&amp;I$2&amp;TEXT(ROW($1:$207),"[&gt;1]0;")&amp;"*")),0)</f>
        <v>54</v>
      </c>
      <c r="J1152" s="11" cm="1">
        <f t="array" ref="J1152">_xlfn.IFNA(MATCH(1,0/COUNTIF($F1152,"*"&amp;J$2&amp;TEXT(ROW($1:$207),"[&gt;1]0;")&amp;"*")),0)</f>
        <v>9</v>
      </c>
      <c r="K1152">
        <f t="shared" si="102"/>
        <v>3</v>
      </c>
      <c r="L1152">
        <f t="shared" si="100"/>
        <v>0.5</v>
      </c>
      <c r="M1152">
        <v>0</v>
      </c>
      <c r="N1152">
        <v>0</v>
      </c>
    </row>
    <row r="1154" spans="1:14" x14ac:dyDescent="0.2">
      <c r="A1154" s="8">
        <v>37</v>
      </c>
      <c r="B1154" s="9" t="s">
        <v>12</v>
      </c>
      <c r="C1154" t="s">
        <v>13</v>
      </c>
      <c r="D1154" t="s">
        <v>67</v>
      </c>
      <c r="E1154" s="6" t="s">
        <v>376</v>
      </c>
      <c r="F1154" t="s">
        <v>68</v>
      </c>
      <c r="G1154" t="s">
        <v>69</v>
      </c>
      <c r="H1154" t="s">
        <v>364</v>
      </c>
      <c r="I1154" t="s">
        <v>365</v>
      </c>
      <c r="J1154" t="s">
        <v>366</v>
      </c>
      <c r="K1154" t="s">
        <v>71</v>
      </c>
      <c r="L1154" t="s">
        <v>72</v>
      </c>
      <c r="M1154" t="s">
        <v>360</v>
      </c>
      <c r="N1154" t="s">
        <v>73</v>
      </c>
    </row>
    <row r="1155" spans="1:14" x14ac:dyDescent="0.2">
      <c r="A1155" s="8">
        <v>37</v>
      </c>
      <c r="B1155" s="8">
        <v>1</v>
      </c>
      <c r="C1155">
        <v>0.7</v>
      </c>
      <c r="D1155" t="s">
        <v>323</v>
      </c>
      <c r="E1155" s="6" t="s">
        <v>502</v>
      </c>
      <c r="F1155" t="s">
        <v>260</v>
      </c>
      <c r="G1155">
        <v>170</v>
      </c>
      <c r="H1155" s="11" cm="1">
        <f t="array" ref="H1155">_xlfn.IFNA(MATCH(1,0/COUNTIF($F1155,"*"&amp;H$2&amp;TEXT(ROW($1:$207),"[&gt;1]0;")&amp;"*")),0)</f>
        <v>12</v>
      </c>
      <c r="I1155" s="11" cm="1">
        <f t="array" ref="I1155">_xlfn.IFNA(MATCH(1,0/COUNTIF($F1155,"*"&amp;I$2&amp;TEXT(ROW($1:$207),"[&gt;1]0;")&amp;"*")),0)</f>
        <v>26</v>
      </c>
      <c r="J1155" s="11" cm="1">
        <f t="array" ref="J1155">_xlfn.IFNA(MATCH(1,0/COUNTIF($F1155,"*"&amp;J$2&amp;TEXT(ROW($1:$207),"[&gt;1]0;")&amp;"*")),0)</f>
        <v>0</v>
      </c>
      <c r="K1155">
        <f>I1155/H1155</f>
        <v>2.1666666666666665</v>
      </c>
      <c r="L1155">
        <f t="shared" ref="L1155:L1184" si="103">J1155/H1155</f>
        <v>0</v>
      </c>
      <c r="M1155">
        <v>0</v>
      </c>
      <c r="N1155">
        <v>0</v>
      </c>
    </row>
    <row r="1156" spans="1:14" x14ac:dyDescent="0.2">
      <c r="A1156" s="8">
        <v>37</v>
      </c>
      <c r="B1156" s="8">
        <v>2</v>
      </c>
      <c r="C1156">
        <v>0.36</v>
      </c>
      <c r="D1156" t="s">
        <v>302</v>
      </c>
      <c r="E1156" s="6" t="s">
        <v>551</v>
      </c>
      <c r="F1156" t="s">
        <v>550</v>
      </c>
      <c r="G1156" s="11">
        <v>156</v>
      </c>
      <c r="H1156" s="11" cm="1">
        <f t="array" ref="H1156">_xlfn.IFNA(MATCH(1,0/COUNTIF($F1156,"*"&amp;H$2&amp;TEXT(ROW($1:$207),"[&gt;1]0;")&amp;"*")),0)</f>
        <v>11</v>
      </c>
      <c r="I1156" s="11" cm="1">
        <f t="array" ref="I1156">_xlfn.IFNA(MATCH(1,0/COUNTIF($F1156,"*"&amp;I$2&amp;TEXT(ROW($1:$207),"[&gt;1]0;")&amp;"*")),0)</f>
        <v>24</v>
      </c>
      <c r="J1156">
        <f>H1156/G1156</f>
        <v>7.0512820512820512E-2</v>
      </c>
      <c r="K1156">
        <f>I1156/G1156</f>
        <v>0.15384615384615385</v>
      </c>
      <c r="L1156">
        <f t="shared" si="103"/>
        <v>6.41025641025641E-3</v>
      </c>
      <c r="M1156">
        <v>0</v>
      </c>
      <c r="N1156">
        <v>0</v>
      </c>
    </row>
    <row r="1157" spans="1:14" x14ac:dyDescent="0.2">
      <c r="A1157" s="8">
        <v>37</v>
      </c>
      <c r="B1157" s="8">
        <v>3</v>
      </c>
      <c r="C1157">
        <v>0.79</v>
      </c>
      <c r="D1157" t="s">
        <v>312</v>
      </c>
      <c r="E1157" s="14"/>
      <c r="F1157" t="s">
        <v>595</v>
      </c>
      <c r="G1157" s="11">
        <v>162</v>
      </c>
      <c r="H1157" s="11" cm="1">
        <f t="array" ref="H1157">_xlfn.IFNA(MATCH(1,0/COUNTIF($F1157,"*"&amp;H$2&amp;TEXT(ROW($1:$207),"[&gt;1]0;")&amp;"*")),0)</f>
        <v>6</v>
      </c>
      <c r="I1157" s="11" cm="1">
        <f t="array" ref="I1157">_xlfn.IFNA(MATCH(1,0/COUNTIF($F1157,"*"&amp;I$2&amp;TEXT(ROW($1:$207),"[&gt;1]0;")&amp;"*")),0)</f>
        <v>14</v>
      </c>
      <c r="J1157">
        <f>H1157/G1157</f>
        <v>3.7037037037037035E-2</v>
      </c>
      <c r="K1157">
        <f>I1157/G1157</f>
        <v>8.6419753086419748E-2</v>
      </c>
      <c r="L1157">
        <f t="shared" si="103"/>
        <v>6.1728395061728392E-3</v>
      </c>
      <c r="M1157">
        <v>0</v>
      </c>
      <c r="N1157">
        <v>0</v>
      </c>
    </row>
    <row r="1158" spans="1:14" x14ac:dyDescent="0.2">
      <c r="A1158" s="8">
        <v>37</v>
      </c>
      <c r="B1158" s="8">
        <v>4</v>
      </c>
      <c r="C1158">
        <v>0.36</v>
      </c>
      <c r="D1158" t="s">
        <v>345</v>
      </c>
      <c r="E1158" s="6" t="s">
        <v>566</v>
      </c>
      <c r="F1158" t="s">
        <v>565</v>
      </c>
      <c r="G1158" s="11">
        <v>122</v>
      </c>
      <c r="H1158" s="11" cm="1">
        <f t="array" ref="H1158">_xlfn.IFNA(MATCH(1,0/COUNTIF($F1158,"*"&amp;H$2&amp;TEXT(ROW($1:$207),"[&gt;1]0;")&amp;"*")),0)</f>
        <v>8</v>
      </c>
      <c r="I1158" s="11" cm="1">
        <f t="array" ref="I1158">_xlfn.IFNA(MATCH(1,0/COUNTIF($F1158,"*"&amp;I$2&amp;TEXT(ROW($1:$207),"[&gt;1]0;")&amp;"*")),0)</f>
        <v>10</v>
      </c>
      <c r="J1158">
        <f>H1158/G1158</f>
        <v>6.5573770491803282E-2</v>
      </c>
      <c r="K1158">
        <f>I1158/G1158</f>
        <v>8.1967213114754092E-2</v>
      </c>
      <c r="L1158">
        <f t="shared" si="103"/>
        <v>8.1967213114754103E-3</v>
      </c>
      <c r="M1158">
        <v>0</v>
      </c>
      <c r="N1158">
        <v>1</v>
      </c>
    </row>
    <row r="1159" spans="1:14" x14ac:dyDescent="0.2">
      <c r="A1159" s="8">
        <v>37</v>
      </c>
      <c r="B1159" s="8">
        <v>5</v>
      </c>
      <c r="C1159">
        <v>0.65</v>
      </c>
      <c r="D1159" t="s">
        <v>14</v>
      </c>
      <c r="E1159" s="6" t="s">
        <v>507</v>
      </c>
      <c r="F1159" t="s">
        <v>260</v>
      </c>
      <c r="G1159">
        <v>170</v>
      </c>
      <c r="H1159" s="11" cm="1">
        <f t="array" ref="H1159">_xlfn.IFNA(MATCH(1,0/COUNTIF($F1159,"*"&amp;H$2&amp;TEXT(ROW($1:$207),"[&gt;1]0;")&amp;"*")),0)</f>
        <v>12</v>
      </c>
      <c r="I1159" s="11" cm="1">
        <f t="array" ref="I1159">_xlfn.IFNA(MATCH(1,0/COUNTIF($F1159,"*"&amp;I$2&amp;TEXT(ROW($1:$207),"[&gt;1]0;")&amp;"*")),0)</f>
        <v>26</v>
      </c>
      <c r="J1159" s="11" cm="1">
        <f t="array" ref="J1159">_xlfn.IFNA(MATCH(1,0/COUNTIF($F1159,"*"&amp;J$2&amp;TEXT(ROW($1:$207),"[&gt;1]0;")&amp;"*")),0)</f>
        <v>0</v>
      </c>
      <c r="K1159">
        <f>I1159/H1159</f>
        <v>2.1666666666666665</v>
      </c>
      <c r="L1159">
        <f t="shared" si="103"/>
        <v>0</v>
      </c>
      <c r="M1159">
        <v>0</v>
      </c>
      <c r="N1159">
        <v>0</v>
      </c>
    </row>
    <row r="1160" spans="1:14" x14ac:dyDescent="0.2">
      <c r="A1160" s="8">
        <v>37</v>
      </c>
      <c r="B1160" s="8">
        <v>6</v>
      </c>
      <c r="C1160">
        <v>0.27</v>
      </c>
      <c r="D1160" t="s">
        <v>183</v>
      </c>
      <c r="E1160" s="6" t="s">
        <v>433</v>
      </c>
      <c r="F1160" t="s">
        <v>262</v>
      </c>
      <c r="G1160">
        <v>152</v>
      </c>
      <c r="H1160" s="11" cm="1">
        <f t="array" ref="H1160">_xlfn.IFNA(MATCH(1,0/COUNTIF($F1160,"*"&amp;H$2&amp;TEXT(ROW($1:$207),"[&gt;1]0;")&amp;"*")),0)</f>
        <v>9</v>
      </c>
      <c r="I1160" s="11" cm="1">
        <f t="array" ref="I1160">_xlfn.IFNA(MATCH(1,0/COUNTIF($F1160,"*"&amp;I$2&amp;TEXT(ROW($1:$207),"[&gt;1]0;")&amp;"*")),0)</f>
        <v>12</v>
      </c>
      <c r="J1160" s="11" cm="1">
        <f t="array" ref="J1160">_xlfn.IFNA(MATCH(1,0/COUNTIF($F1160,"*"&amp;J$2&amp;TEXT(ROW($1:$207),"[&gt;1]0;")&amp;"*")),0)</f>
        <v>2</v>
      </c>
      <c r="K1160">
        <f>I1160/H1160</f>
        <v>1.3333333333333333</v>
      </c>
      <c r="L1160">
        <f t="shared" si="103"/>
        <v>0.22222222222222221</v>
      </c>
      <c r="M1160">
        <v>0</v>
      </c>
      <c r="N1160">
        <v>1</v>
      </c>
    </row>
    <row r="1161" spans="1:14" x14ac:dyDescent="0.2">
      <c r="A1161" s="8">
        <v>37</v>
      </c>
      <c r="B1161" s="8">
        <v>7</v>
      </c>
      <c r="C1161">
        <v>0.61</v>
      </c>
      <c r="D1161" t="s">
        <v>304</v>
      </c>
      <c r="E1161" s="6" t="s">
        <v>457</v>
      </c>
      <c r="F1161" t="s">
        <v>458</v>
      </c>
      <c r="G1161" s="11">
        <v>184</v>
      </c>
      <c r="H1161" s="11" cm="1">
        <f t="array" ref="H1161">_xlfn.IFNA(MATCH(1,0/COUNTIF($F1161,"*"&amp;H$2&amp;TEXT(ROW($1:$207),"[&gt;1]0;")&amp;"*")),0)</f>
        <v>13</v>
      </c>
      <c r="I1161" s="11" cm="1">
        <f t="array" ref="I1161">_xlfn.IFNA(MATCH(1,0/COUNTIF($F1161,"*"&amp;I$2&amp;TEXT(ROW($1:$207),"[&gt;1]0;")&amp;"*")),0)</f>
        <v>28</v>
      </c>
      <c r="J1161">
        <f>H1161/G1161</f>
        <v>7.0652173913043473E-2</v>
      </c>
      <c r="K1161">
        <f>I1161/G1161</f>
        <v>0.15217391304347827</v>
      </c>
      <c r="L1161">
        <f t="shared" si="103"/>
        <v>5.434782608695652E-3</v>
      </c>
      <c r="M1161">
        <v>0</v>
      </c>
      <c r="N1161">
        <v>0</v>
      </c>
    </row>
    <row r="1162" spans="1:14" x14ac:dyDescent="0.2">
      <c r="A1162" s="8">
        <v>37</v>
      </c>
      <c r="B1162" s="8">
        <v>8</v>
      </c>
      <c r="C1162">
        <v>0.36</v>
      </c>
      <c r="D1162" t="s">
        <v>37</v>
      </c>
      <c r="E1162" s="6" t="s">
        <v>586</v>
      </c>
      <c r="F1162" t="s">
        <v>273</v>
      </c>
      <c r="G1162" s="11">
        <v>198</v>
      </c>
      <c r="H1162" s="11" cm="1">
        <f t="array" ref="H1162">_xlfn.IFNA(MATCH(1,0/COUNTIF($F1162,"*"&amp;H$2&amp;TEXT(ROW($1:$207),"[&gt;1]0;")&amp;"*")),0)</f>
        <v>14</v>
      </c>
      <c r="I1162" s="11" cm="1">
        <f t="array" ref="I1162">_xlfn.IFNA(MATCH(1,0/COUNTIF($F1162,"*"&amp;I$2&amp;TEXT(ROW($1:$207),"[&gt;1]0;")&amp;"*")),0)</f>
        <v>30</v>
      </c>
      <c r="J1162">
        <f>H1162/G1162</f>
        <v>7.0707070707070704E-2</v>
      </c>
      <c r="K1162">
        <f>I1162/G1162</f>
        <v>0.15151515151515152</v>
      </c>
      <c r="L1162">
        <f t="shared" si="103"/>
        <v>5.0505050505050501E-3</v>
      </c>
      <c r="M1162">
        <v>0</v>
      </c>
      <c r="N1162">
        <v>0</v>
      </c>
    </row>
    <row r="1163" spans="1:14" x14ac:dyDescent="0.2">
      <c r="A1163" s="8">
        <v>37</v>
      </c>
      <c r="B1163" s="8">
        <v>9</v>
      </c>
      <c r="C1163">
        <v>0.28999999999999998</v>
      </c>
      <c r="D1163" t="s">
        <v>184</v>
      </c>
      <c r="E1163" s="6" t="s">
        <v>559</v>
      </c>
      <c r="F1163" t="s">
        <v>508</v>
      </c>
      <c r="G1163" s="11">
        <v>212</v>
      </c>
      <c r="H1163" s="11" cm="1">
        <f t="array" ref="H1163">_xlfn.IFNA(MATCH(1,0/COUNTIF($F1163,"*"&amp;H$2&amp;TEXT(ROW($1:$207),"[&gt;1]0;")&amp;"*")),0)</f>
        <v>15</v>
      </c>
      <c r="I1163" s="11" cm="1">
        <f t="array" ref="I1163">_xlfn.IFNA(MATCH(1,0/COUNTIF($F1163,"*"&amp;I$2&amp;TEXT(ROW($1:$207),"[&gt;1]0;")&amp;"*")),0)</f>
        <v>32</v>
      </c>
      <c r="J1163">
        <f>H1163/G1163</f>
        <v>7.0754716981132074E-2</v>
      </c>
      <c r="K1163">
        <f>I1163/G1163</f>
        <v>0.15094339622641509</v>
      </c>
      <c r="L1163">
        <f t="shared" si="103"/>
        <v>4.7169811320754715E-3</v>
      </c>
      <c r="M1163">
        <v>0</v>
      </c>
      <c r="N1163">
        <v>0</v>
      </c>
    </row>
    <row r="1164" spans="1:14" x14ac:dyDescent="0.2">
      <c r="A1164" s="8">
        <v>37</v>
      </c>
      <c r="B1164" s="8">
        <v>10</v>
      </c>
      <c r="C1164">
        <v>1.21</v>
      </c>
      <c r="D1164" t="s">
        <v>55</v>
      </c>
      <c r="E1164" s="6" t="s">
        <v>478</v>
      </c>
      <c r="F1164" t="s">
        <v>267</v>
      </c>
      <c r="G1164">
        <v>519</v>
      </c>
      <c r="H1164" s="11" cm="1">
        <f t="array" ref="H1164">_xlfn.IFNA(MATCH(1,0/COUNTIF($F1164,"*"&amp;H$2&amp;TEXT(ROW($1:$207),"[&gt;1]0;")&amp;"*")),0)</f>
        <v>14</v>
      </c>
      <c r="I1164" s="11" cm="1">
        <f t="array" ref="I1164">_xlfn.IFNA(MATCH(1,0/COUNTIF($F1164,"*"&amp;I$2&amp;TEXT(ROW($1:$207),"[&gt;1]0;")&amp;"*")),0)</f>
        <v>42</v>
      </c>
      <c r="J1164" s="11" cm="1">
        <f t="array" ref="J1164">_xlfn.IFNA(MATCH(1,0/COUNTIF($F1164,"*"&amp;J$2&amp;TEXT(ROW($1:$207),"[&gt;1]0;")&amp;"*")),0)</f>
        <v>7</v>
      </c>
      <c r="K1164">
        <f t="shared" ref="K1164:K1171" si="104">I1164/H1164</f>
        <v>3</v>
      </c>
      <c r="L1164">
        <f t="shared" si="103"/>
        <v>0.5</v>
      </c>
      <c r="M1164">
        <v>0</v>
      </c>
      <c r="N1164">
        <v>0</v>
      </c>
    </row>
    <row r="1165" spans="1:14" x14ac:dyDescent="0.2">
      <c r="A1165" s="8">
        <v>37</v>
      </c>
      <c r="B1165" s="8">
        <v>11</v>
      </c>
      <c r="C1165">
        <v>0.72</v>
      </c>
      <c r="D1165" t="s">
        <v>25</v>
      </c>
      <c r="E1165" s="6" t="s">
        <v>536</v>
      </c>
      <c r="F1165" t="s">
        <v>266</v>
      </c>
      <c r="G1165">
        <v>226</v>
      </c>
      <c r="H1165" s="11" cm="1">
        <f t="array" ref="H1165">_xlfn.IFNA(MATCH(1,0/COUNTIF($F1165,"*"&amp;H$2&amp;TEXT(ROW($1:$207),"[&gt;1]0;")&amp;"*")),0)</f>
        <v>16</v>
      </c>
      <c r="I1165" s="11" cm="1">
        <f t="array" ref="I1165">_xlfn.IFNA(MATCH(1,0/COUNTIF($F1165,"*"&amp;I$2&amp;TEXT(ROW($1:$207),"[&gt;1]0;")&amp;"*")),0)</f>
        <v>34</v>
      </c>
      <c r="J1165" s="11" cm="1">
        <f t="array" ref="J1165">_xlfn.IFNA(MATCH(1,0/COUNTIF($F1165,"*"&amp;J$2&amp;TEXT(ROW($1:$207),"[&gt;1]0;")&amp;"*")),0)</f>
        <v>0</v>
      </c>
      <c r="K1165">
        <f t="shared" si="104"/>
        <v>2.125</v>
      </c>
      <c r="L1165">
        <f t="shared" si="103"/>
        <v>0</v>
      </c>
      <c r="M1165">
        <v>0</v>
      </c>
      <c r="N1165">
        <v>0</v>
      </c>
    </row>
    <row r="1166" spans="1:14" x14ac:dyDescent="0.2">
      <c r="A1166" s="8">
        <v>37</v>
      </c>
      <c r="B1166" s="8">
        <v>12</v>
      </c>
      <c r="C1166">
        <v>1.27</v>
      </c>
      <c r="D1166" t="s">
        <v>31</v>
      </c>
      <c r="E1166" s="6" t="s">
        <v>418</v>
      </c>
      <c r="F1166" t="s">
        <v>269</v>
      </c>
      <c r="G1166">
        <v>206</v>
      </c>
      <c r="H1166" s="11" cm="1">
        <f t="array" ref="H1166">_xlfn.IFNA(MATCH(1,0/COUNTIF($F1166,"*"&amp;H$2&amp;TEXT(ROW($1:$207),"[&gt;1]0;")&amp;"*")),0)</f>
        <v>14</v>
      </c>
      <c r="I1166" s="11" cm="1">
        <f t="array" ref="I1166">_xlfn.IFNA(MATCH(1,0/COUNTIF($F1166,"*"&amp;I$2&amp;TEXT(ROW($1:$207),"[&gt;1]0;")&amp;"*")),0)</f>
        <v>22</v>
      </c>
      <c r="J1166" s="11" cm="1">
        <f t="array" ref="J1166">_xlfn.IFNA(MATCH(1,0/COUNTIF($F1166,"*"&amp;J$2&amp;TEXT(ROW($1:$207),"[&gt;1]0;")&amp;"*")),0)</f>
        <v>1</v>
      </c>
      <c r="K1166">
        <f t="shared" si="104"/>
        <v>1.5714285714285714</v>
      </c>
      <c r="L1166">
        <f t="shared" si="103"/>
        <v>7.1428571428571425E-2</v>
      </c>
      <c r="M1166">
        <v>0</v>
      </c>
      <c r="N1166">
        <v>1</v>
      </c>
    </row>
    <row r="1167" spans="1:14" x14ac:dyDescent="0.2">
      <c r="A1167" s="8">
        <v>37</v>
      </c>
      <c r="B1167" s="8">
        <v>13</v>
      </c>
      <c r="C1167">
        <v>0.66</v>
      </c>
      <c r="D1167" t="s">
        <v>25</v>
      </c>
      <c r="E1167" s="6" t="s">
        <v>536</v>
      </c>
      <c r="F1167" t="s">
        <v>266</v>
      </c>
      <c r="G1167">
        <v>226</v>
      </c>
      <c r="H1167" s="11" cm="1">
        <f t="array" ref="H1167">_xlfn.IFNA(MATCH(1,0/COUNTIF($F1167,"*"&amp;H$2&amp;TEXT(ROW($1:$207),"[&gt;1]0;")&amp;"*")),0)</f>
        <v>16</v>
      </c>
      <c r="I1167" s="11" cm="1">
        <f t="array" ref="I1167">_xlfn.IFNA(MATCH(1,0/COUNTIF($F1167,"*"&amp;I$2&amp;TEXT(ROW($1:$207),"[&gt;1]0;")&amp;"*")),0)</f>
        <v>34</v>
      </c>
      <c r="J1167" s="11" cm="1">
        <f t="array" ref="J1167">_xlfn.IFNA(MATCH(1,0/COUNTIF($F1167,"*"&amp;J$2&amp;TEXT(ROW($1:$207),"[&gt;1]0;")&amp;"*")),0)</f>
        <v>0</v>
      </c>
      <c r="K1167">
        <f t="shared" si="104"/>
        <v>2.125</v>
      </c>
      <c r="L1167">
        <f t="shared" si="103"/>
        <v>0</v>
      </c>
      <c r="M1167">
        <v>0</v>
      </c>
      <c r="N1167">
        <v>0</v>
      </c>
    </row>
    <row r="1168" spans="1:14" x14ac:dyDescent="0.2">
      <c r="A1168" s="8">
        <v>37</v>
      </c>
      <c r="B1168" s="8">
        <v>14</v>
      </c>
      <c r="C1168">
        <v>3.84</v>
      </c>
      <c r="D1168" t="s">
        <v>61</v>
      </c>
      <c r="E1168" s="6" t="s">
        <v>488</v>
      </c>
      <c r="F1168" t="s">
        <v>274</v>
      </c>
      <c r="G1168">
        <v>593</v>
      </c>
      <c r="H1168" s="11" cm="1">
        <f t="array" ref="H1168">_xlfn.IFNA(MATCH(1,0/COUNTIF($F1168,"*"&amp;H$2&amp;TEXT(ROW($1:$207),"[&gt;1]0;")&amp;"*")),0)</f>
        <v>16</v>
      </c>
      <c r="I1168" s="11" cm="1">
        <f t="array" ref="I1168">_xlfn.IFNA(MATCH(1,0/COUNTIF($F1168,"*"&amp;I$2&amp;TEXT(ROW($1:$207),"[&gt;1]0;")&amp;"*")),0)</f>
        <v>48</v>
      </c>
      <c r="J1168" s="11" cm="1">
        <f t="array" ref="J1168">_xlfn.IFNA(MATCH(1,0/COUNTIF($F1168,"*"&amp;J$2&amp;TEXT(ROW($1:$207),"[&gt;1]0;")&amp;"*")),0)</f>
        <v>8</v>
      </c>
      <c r="K1168">
        <f t="shared" si="104"/>
        <v>3</v>
      </c>
      <c r="L1168">
        <f t="shared" si="103"/>
        <v>0.5</v>
      </c>
      <c r="M1168">
        <v>0</v>
      </c>
      <c r="N1168">
        <v>0</v>
      </c>
    </row>
    <row r="1169" spans="1:14" x14ac:dyDescent="0.2">
      <c r="A1169" s="8">
        <v>37</v>
      </c>
      <c r="B1169" s="8">
        <v>15</v>
      </c>
      <c r="C1169">
        <v>0.56000000000000005</v>
      </c>
      <c r="D1169" t="s">
        <v>25</v>
      </c>
      <c r="E1169" s="6" t="s">
        <v>536</v>
      </c>
      <c r="F1169" t="s">
        <v>266</v>
      </c>
      <c r="G1169">
        <v>226</v>
      </c>
      <c r="H1169" s="11" cm="1">
        <f t="array" ref="H1169">_xlfn.IFNA(MATCH(1,0/COUNTIF($F1169,"*"&amp;H$2&amp;TEXT(ROW($1:$207),"[&gt;1]0;")&amp;"*")),0)</f>
        <v>16</v>
      </c>
      <c r="I1169" s="11" cm="1">
        <f t="array" ref="I1169">_xlfn.IFNA(MATCH(1,0/COUNTIF($F1169,"*"&amp;I$2&amp;TEXT(ROW($1:$207),"[&gt;1]0;")&amp;"*")),0)</f>
        <v>34</v>
      </c>
      <c r="J1169" s="11" cm="1">
        <f t="array" ref="J1169">_xlfn.IFNA(MATCH(1,0/COUNTIF($F1169,"*"&amp;J$2&amp;TEXT(ROW($1:$207),"[&gt;1]0;")&amp;"*")),0)</f>
        <v>0</v>
      </c>
      <c r="K1169">
        <f t="shared" si="104"/>
        <v>2.125</v>
      </c>
      <c r="L1169">
        <f t="shared" si="103"/>
        <v>0</v>
      </c>
      <c r="M1169">
        <v>0</v>
      </c>
      <c r="N1169">
        <v>0</v>
      </c>
    </row>
    <row r="1170" spans="1:14" x14ac:dyDescent="0.2">
      <c r="A1170" s="8">
        <v>37</v>
      </c>
      <c r="B1170" s="8">
        <v>16</v>
      </c>
      <c r="C1170">
        <v>4.78</v>
      </c>
      <c r="D1170" t="s">
        <v>65</v>
      </c>
      <c r="E1170" s="6" t="s">
        <v>487</v>
      </c>
      <c r="F1170" t="s">
        <v>278</v>
      </c>
      <c r="G1170">
        <v>667</v>
      </c>
      <c r="H1170" s="11" cm="1">
        <f t="array" ref="H1170">_xlfn.IFNA(MATCH(1,0/COUNTIF($F1170,"*"&amp;H$2&amp;TEXT(ROW($1:$207),"[&gt;1]0;")&amp;"*")),0)</f>
        <v>18</v>
      </c>
      <c r="I1170" s="11" cm="1">
        <f t="array" ref="I1170">_xlfn.IFNA(MATCH(1,0/COUNTIF($F1170,"*"&amp;I$2&amp;TEXT(ROW($1:$207),"[&gt;1]0;")&amp;"*")),0)</f>
        <v>54</v>
      </c>
      <c r="J1170" s="11" cm="1">
        <f t="array" ref="J1170">_xlfn.IFNA(MATCH(1,0/COUNTIF($F1170,"*"&amp;J$2&amp;TEXT(ROW($1:$207),"[&gt;1]0;")&amp;"*")),0)</f>
        <v>9</v>
      </c>
      <c r="K1170">
        <f t="shared" si="104"/>
        <v>3</v>
      </c>
      <c r="L1170">
        <f t="shared" si="103"/>
        <v>0.5</v>
      </c>
      <c r="M1170">
        <v>0</v>
      </c>
      <c r="N1170">
        <v>0</v>
      </c>
    </row>
    <row r="1171" spans="1:14" x14ac:dyDescent="0.2">
      <c r="A1171" s="8">
        <v>37</v>
      </c>
      <c r="B1171" s="8">
        <v>17</v>
      </c>
      <c r="C1171">
        <v>0.3</v>
      </c>
      <c r="D1171" t="s">
        <v>108</v>
      </c>
      <c r="E1171" s="6" t="s">
        <v>514</v>
      </c>
      <c r="F1171" t="s">
        <v>513</v>
      </c>
      <c r="G1171">
        <v>283</v>
      </c>
      <c r="H1171" s="11" cm="1">
        <f t="array" ref="H1171">_xlfn.IFNA(MATCH(1,0/COUNTIF($F1171,"*"&amp;H$2&amp;TEXT(ROW($1:$207),"[&gt;1]0;")&amp;"*")),0)</f>
        <v>20</v>
      </c>
      <c r="I1171" s="11" cm="1">
        <f t="array" ref="I1171">_xlfn.IFNA(MATCH(1,0/COUNTIF($F1171,"*"&amp;I$2&amp;TEXT(ROW($1:$207),"[&gt;1]0;")&amp;"*")),0)</f>
        <v>42</v>
      </c>
      <c r="J1171" s="11" cm="1">
        <f t="array" ref="J1171">_xlfn.IFNA(MATCH(1,0/COUNTIF($F1171,"*"&amp;J$2&amp;TEXT(ROW($1:$207),"[&gt;1]0;")&amp;"*")),0)</f>
        <v>0</v>
      </c>
      <c r="K1171">
        <f t="shared" si="104"/>
        <v>2.1</v>
      </c>
      <c r="L1171">
        <f t="shared" si="103"/>
        <v>0</v>
      </c>
      <c r="M1171">
        <v>0</v>
      </c>
      <c r="N1171">
        <v>0</v>
      </c>
    </row>
    <row r="1172" spans="1:14" x14ac:dyDescent="0.2">
      <c r="A1172" s="8">
        <v>37</v>
      </c>
      <c r="B1172" s="8">
        <v>18</v>
      </c>
      <c r="C1172">
        <v>4.9000000000000004</v>
      </c>
      <c r="D1172" t="s">
        <v>291</v>
      </c>
      <c r="E1172" s="6" t="s">
        <v>552</v>
      </c>
      <c r="F1172" t="s">
        <v>279</v>
      </c>
      <c r="G1172" s="11">
        <v>579</v>
      </c>
      <c r="H1172" s="11" cm="1">
        <f t="array" ref="H1172">_xlfn.IFNA(MATCH(1,0/COUNTIF($F1172,"*"&amp;H$2&amp;TEXT(ROW($1:$207),"[&gt;1]0;")&amp;"*")),0)</f>
        <v>16</v>
      </c>
      <c r="I1172" s="11" cm="1">
        <f t="array" ref="I1172">_xlfn.IFNA(MATCH(1,0/COUNTIF($F1172,"*"&amp;I$2&amp;TEXT(ROW($1:$207),"[&gt;1]0;")&amp;"*")),0)</f>
        <v>50</v>
      </c>
      <c r="J1172">
        <f>H1172/G1172</f>
        <v>2.7633851468048358E-2</v>
      </c>
      <c r="K1172">
        <f>I1172/G1172</f>
        <v>8.6355785837651119E-2</v>
      </c>
      <c r="L1172">
        <f t="shared" si="103"/>
        <v>1.7271157167530224E-3</v>
      </c>
      <c r="M1172">
        <v>0</v>
      </c>
      <c r="N1172">
        <v>0</v>
      </c>
    </row>
    <row r="1173" spans="1:14" x14ac:dyDescent="0.2">
      <c r="A1173" s="8">
        <v>37</v>
      </c>
      <c r="B1173" s="8">
        <v>19</v>
      </c>
      <c r="C1173">
        <v>5.45</v>
      </c>
      <c r="D1173" t="s">
        <v>61</v>
      </c>
      <c r="E1173" s="6" t="s">
        <v>488</v>
      </c>
      <c r="F1173" t="s">
        <v>274</v>
      </c>
      <c r="G1173">
        <v>593</v>
      </c>
      <c r="H1173" s="11" cm="1">
        <f t="array" ref="H1173">_xlfn.IFNA(MATCH(1,0/COUNTIF($F1173,"*"&amp;H$2&amp;TEXT(ROW($1:$207),"[&gt;1]0;")&amp;"*")),0)</f>
        <v>16</v>
      </c>
      <c r="I1173" s="11" cm="1">
        <f t="array" ref="I1173">_xlfn.IFNA(MATCH(1,0/COUNTIF($F1173,"*"&amp;I$2&amp;TEXT(ROW($1:$207),"[&gt;1]0;")&amp;"*")),0)</f>
        <v>48</v>
      </c>
      <c r="J1173" s="11" cm="1">
        <f t="array" ref="J1173">_xlfn.IFNA(MATCH(1,0/COUNTIF($F1173,"*"&amp;J$2&amp;TEXT(ROW($1:$207),"[&gt;1]0;")&amp;"*")),0)</f>
        <v>8</v>
      </c>
      <c r="K1173">
        <f>I1173/H1173</f>
        <v>3</v>
      </c>
      <c r="L1173">
        <f t="shared" si="103"/>
        <v>0.5</v>
      </c>
      <c r="M1173">
        <v>0</v>
      </c>
      <c r="N1173">
        <v>0</v>
      </c>
    </row>
    <row r="1174" spans="1:14" x14ac:dyDescent="0.2">
      <c r="A1174" s="8">
        <v>37</v>
      </c>
      <c r="B1174" s="8">
        <v>20</v>
      </c>
      <c r="C1174">
        <v>0.38</v>
      </c>
      <c r="D1174" t="s">
        <v>185</v>
      </c>
      <c r="E1174" s="6" t="s">
        <v>543</v>
      </c>
      <c r="F1174" t="s">
        <v>542</v>
      </c>
      <c r="G1174" s="11">
        <v>285</v>
      </c>
      <c r="H1174" s="11" cm="1">
        <f t="array" ref="H1174">_xlfn.IFNA(MATCH(1,0/COUNTIF($F1174,"*"&amp;H$2&amp;TEXT(ROW($1:$207),"[&gt;1]0;")&amp;"*")),0)</f>
        <v>19</v>
      </c>
      <c r="I1174" s="11" cm="1">
        <f t="array" ref="I1174">_xlfn.IFNA(MATCH(1,0/COUNTIF($F1174,"*"&amp;I$2&amp;TEXT(ROW($1:$207),"[&gt;1]0;")&amp;"*")),0)</f>
        <v>40</v>
      </c>
      <c r="J1174">
        <f>H1174/G1174</f>
        <v>6.6666666666666666E-2</v>
      </c>
      <c r="K1174">
        <f>I1174/G1174</f>
        <v>0.14035087719298245</v>
      </c>
      <c r="L1174">
        <f t="shared" si="103"/>
        <v>3.5087719298245615E-3</v>
      </c>
      <c r="M1174">
        <v>0</v>
      </c>
      <c r="N1174">
        <v>0</v>
      </c>
    </row>
    <row r="1175" spans="1:14" x14ac:dyDescent="0.2">
      <c r="A1175" s="8">
        <v>37</v>
      </c>
      <c r="B1175" s="8">
        <v>21</v>
      </c>
      <c r="C1175">
        <v>6.7</v>
      </c>
      <c r="D1175" t="s">
        <v>65</v>
      </c>
      <c r="E1175" s="6" t="s">
        <v>487</v>
      </c>
      <c r="F1175" t="s">
        <v>278</v>
      </c>
      <c r="G1175">
        <v>667</v>
      </c>
      <c r="H1175" s="11" cm="1">
        <f t="array" ref="H1175">_xlfn.IFNA(MATCH(1,0/COUNTIF($F1175,"*"&amp;H$2&amp;TEXT(ROW($1:$207),"[&gt;1]0;")&amp;"*")),0)</f>
        <v>18</v>
      </c>
      <c r="I1175" s="11" cm="1">
        <f t="array" ref="I1175">_xlfn.IFNA(MATCH(1,0/COUNTIF($F1175,"*"&amp;I$2&amp;TEXT(ROW($1:$207),"[&gt;1]0;")&amp;"*")),0)</f>
        <v>54</v>
      </c>
      <c r="J1175" s="11" cm="1">
        <f t="array" ref="J1175">_xlfn.IFNA(MATCH(1,0/COUNTIF($F1175,"*"&amp;J$2&amp;TEXT(ROW($1:$207),"[&gt;1]0;")&amp;"*")),0)</f>
        <v>9</v>
      </c>
      <c r="K1175">
        <f t="shared" ref="K1175:K1184" si="105">I1175/H1175</f>
        <v>3</v>
      </c>
      <c r="L1175">
        <f t="shared" si="103"/>
        <v>0.5</v>
      </c>
      <c r="M1175">
        <v>0</v>
      </c>
      <c r="N1175">
        <v>0</v>
      </c>
    </row>
    <row r="1176" spans="1:14" x14ac:dyDescent="0.2">
      <c r="A1176" s="8">
        <v>37</v>
      </c>
      <c r="B1176" s="8">
        <v>22</v>
      </c>
      <c r="C1176">
        <v>0.26</v>
      </c>
      <c r="D1176" t="s">
        <v>129</v>
      </c>
      <c r="E1176" s="6" t="s">
        <v>535</v>
      </c>
      <c r="F1176" t="s">
        <v>534</v>
      </c>
      <c r="G1176">
        <v>255</v>
      </c>
      <c r="H1176" s="11" cm="1">
        <f t="array" ref="H1176">_xlfn.IFNA(MATCH(1,0/COUNTIF($F1176,"*"&amp;H$2&amp;TEXT(ROW($1:$207),"[&gt;1]0;")&amp;"*")),0)</f>
        <v>16</v>
      </c>
      <c r="I1176" s="11" cm="1">
        <f t="array" ref="I1176">_xlfn.IFNA(MATCH(1,0/COUNTIF($F1176,"*"&amp;I$2&amp;TEXT(ROW($1:$207),"[&gt;1]0;")&amp;"*")),0)</f>
        <v>33</v>
      </c>
      <c r="J1176" s="11" cm="1">
        <f t="array" ref="J1176">_xlfn.IFNA(MATCH(1,0/COUNTIF($F1176,"*"&amp;J$2&amp;TEXT(ROW($1:$207),"[&gt;1]0;")&amp;"*")),0)</f>
        <v>1</v>
      </c>
      <c r="K1176">
        <f t="shared" si="105"/>
        <v>2.0625</v>
      </c>
      <c r="L1176">
        <f t="shared" si="103"/>
        <v>6.25E-2</v>
      </c>
      <c r="M1176">
        <v>0</v>
      </c>
      <c r="N1176">
        <v>0</v>
      </c>
    </row>
    <row r="1177" spans="1:14" x14ac:dyDescent="0.2">
      <c r="A1177" s="8">
        <v>37</v>
      </c>
      <c r="B1177" s="8">
        <v>23</v>
      </c>
      <c r="C1177">
        <v>8.35</v>
      </c>
      <c r="D1177" t="s">
        <v>65</v>
      </c>
      <c r="E1177" s="6" t="s">
        <v>487</v>
      </c>
      <c r="F1177" t="s">
        <v>278</v>
      </c>
      <c r="G1177">
        <v>667</v>
      </c>
      <c r="H1177" s="11" cm="1">
        <f t="array" ref="H1177">_xlfn.IFNA(MATCH(1,0/COUNTIF($F1177,"*"&amp;H$2&amp;TEXT(ROW($1:$207),"[&gt;1]0;")&amp;"*")),0)</f>
        <v>18</v>
      </c>
      <c r="I1177" s="11" cm="1">
        <f t="array" ref="I1177">_xlfn.IFNA(MATCH(1,0/COUNTIF($F1177,"*"&amp;I$2&amp;TEXT(ROW($1:$207),"[&gt;1]0;")&amp;"*")),0)</f>
        <v>54</v>
      </c>
      <c r="J1177" s="11" cm="1">
        <f t="array" ref="J1177">_xlfn.IFNA(MATCH(1,0/COUNTIF($F1177,"*"&amp;J$2&amp;TEXT(ROW($1:$207),"[&gt;1]0;")&amp;"*")),0)</f>
        <v>9</v>
      </c>
      <c r="K1177">
        <f t="shared" si="105"/>
        <v>3</v>
      </c>
      <c r="L1177">
        <f t="shared" si="103"/>
        <v>0.5</v>
      </c>
      <c r="M1177">
        <v>0</v>
      </c>
      <c r="N1177">
        <v>0</v>
      </c>
    </row>
    <row r="1178" spans="1:14" x14ac:dyDescent="0.2">
      <c r="A1178" s="8">
        <v>37</v>
      </c>
      <c r="B1178" s="8">
        <v>24</v>
      </c>
      <c r="C1178">
        <v>2.23</v>
      </c>
      <c r="D1178" t="s">
        <v>66</v>
      </c>
      <c r="E1178" s="6" t="s">
        <v>459</v>
      </c>
      <c r="F1178" t="s">
        <v>460</v>
      </c>
      <c r="G1178">
        <v>281</v>
      </c>
      <c r="H1178" s="11" cm="1">
        <f t="array" ref="H1178">_xlfn.IFNA(MATCH(1,0/COUNTIF($F1178,"*"&amp;H$2&amp;TEXT(ROW($1:$207),"[&gt;1]0;")&amp;"*")),0)</f>
        <v>18</v>
      </c>
      <c r="I1178" s="11" cm="1">
        <f t="array" ref="I1178">_xlfn.IFNA(MATCH(1,0/COUNTIF($F1178,"*"&amp;I$2&amp;TEXT(ROW($1:$207),"[&gt;1]0;")&amp;"*")),0)</f>
        <v>35</v>
      </c>
      <c r="J1178" s="11" cm="1">
        <f t="array" ref="J1178">_xlfn.IFNA(MATCH(1,0/COUNTIF($F1178,"*"&amp;J$2&amp;TEXT(ROW($1:$207),"[&gt;1]0;")&amp;"*")),0)</f>
        <v>1</v>
      </c>
      <c r="K1178">
        <f t="shared" si="105"/>
        <v>1.9444444444444444</v>
      </c>
      <c r="L1178">
        <f t="shared" si="103"/>
        <v>5.5555555555555552E-2</v>
      </c>
      <c r="M1178">
        <v>0</v>
      </c>
      <c r="N1178">
        <v>0</v>
      </c>
    </row>
    <row r="1179" spans="1:14" x14ac:dyDescent="0.2">
      <c r="A1179" s="8">
        <v>37</v>
      </c>
      <c r="B1179" s="8">
        <v>25</v>
      </c>
      <c r="C1179">
        <v>6.11</v>
      </c>
      <c r="D1179" t="s">
        <v>65</v>
      </c>
      <c r="E1179" s="6" t="s">
        <v>487</v>
      </c>
      <c r="F1179" t="s">
        <v>278</v>
      </c>
      <c r="G1179">
        <v>667</v>
      </c>
      <c r="H1179" s="11" cm="1">
        <f t="array" ref="H1179">_xlfn.IFNA(MATCH(1,0/COUNTIF($F1179,"*"&amp;H$2&amp;TEXT(ROW($1:$207),"[&gt;1]0;")&amp;"*")),0)</f>
        <v>18</v>
      </c>
      <c r="I1179" s="11" cm="1">
        <f t="array" ref="I1179">_xlfn.IFNA(MATCH(1,0/COUNTIF($F1179,"*"&amp;I$2&amp;TEXT(ROW($1:$207),"[&gt;1]0;")&amp;"*")),0)</f>
        <v>54</v>
      </c>
      <c r="J1179" s="11" cm="1">
        <f t="array" ref="J1179">_xlfn.IFNA(MATCH(1,0/COUNTIF($F1179,"*"&amp;J$2&amp;TEXT(ROW($1:$207),"[&gt;1]0;")&amp;"*")),0)</f>
        <v>9</v>
      </c>
      <c r="K1179">
        <f t="shared" si="105"/>
        <v>3</v>
      </c>
      <c r="L1179">
        <f t="shared" si="103"/>
        <v>0.5</v>
      </c>
      <c r="M1179">
        <v>0</v>
      </c>
      <c r="N1179">
        <v>0</v>
      </c>
    </row>
    <row r="1180" spans="1:14" x14ac:dyDescent="0.2">
      <c r="A1180" s="8">
        <v>37</v>
      </c>
      <c r="B1180" s="8">
        <v>26</v>
      </c>
      <c r="C1180">
        <v>11.14</v>
      </c>
      <c r="D1180" t="s">
        <v>65</v>
      </c>
      <c r="E1180" s="6" t="s">
        <v>487</v>
      </c>
      <c r="F1180" t="s">
        <v>278</v>
      </c>
      <c r="G1180">
        <v>667</v>
      </c>
      <c r="H1180" s="11" cm="1">
        <f t="array" ref="H1180">_xlfn.IFNA(MATCH(1,0/COUNTIF($F1180,"*"&amp;H$2&amp;TEXT(ROW($1:$207),"[&gt;1]0;")&amp;"*")),0)</f>
        <v>18</v>
      </c>
      <c r="I1180" s="11" cm="1">
        <f t="array" ref="I1180">_xlfn.IFNA(MATCH(1,0/COUNTIF($F1180,"*"&amp;I$2&amp;TEXT(ROW($1:$207),"[&gt;1]0;")&amp;"*")),0)</f>
        <v>54</v>
      </c>
      <c r="J1180" s="11" cm="1">
        <f t="array" ref="J1180">_xlfn.IFNA(MATCH(1,0/COUNTIF($F1180,"*"&amp;J$2&amp;TEXT(ROW($1:$207),"[&gt;1]0;")&amp;"*")),0)</f>
        <v>9</v>
      </c>
      <c r="K1180">
        <f t="shared" si="105"/>
        <v>3</v>
      </c>
      <c r="L1180">
        <f t="shared" si="103"/>
        <v>0.5</v>
      </c>
      <c r="M1180">
        <v>0</v>
      </c>
      <c r="N1180">
        <v>0</v>
      </c>
    </row>
    <row r="1181" spans="1:14" x14ac:dyDescent="0.2">
      <c r="A1181" s="8">
        <v>37</v>
      </c>
      <c r="B1181" s="8">
        <v>27</v>
      </c>
      <c r="C1181">
        <v>6.77</v>
      </c>
      <c r="D1181" t="s">
        <v>65</v>
      </c>
      <c r="E1181" s="6" t="s">
        <v>487</v>
      </c>
      <c r="F1181" t="s">
        <v>278</v>
      </c>
      <c r="G1181">
        <v>667</v>
      </c>
      <c r="H1181" s="11" cm="1">
        <f t="array" ref="H1181">_xlfn.IFNA(MATCH(1,0/COUNTIF($F1181,"*"&amp;H$2&amp;TEXT(ROW($1:$207),"[&gt;1]0;")&amp;"*")),0)</f>
        <v>18</v>
      </c>
      <c r="I1181" s="11" cm="1">
        <f t="array" ref="I1181">_xlfn.IFNA(MATCH(1,0/COUNTIF($F1181,"*"&amp;I$2&amp;TEXT(ROW($1:$207),"[&gt;1]0;")&amp;"*")),0)</f>
        <v>54</v>
      </c>
      <c r="J1181" s="11" cm="1">
        <f t="array" ref="J1181">_xlfn.IFNA(MATCH(1,0/COUNTIF($F1181,"*"&amp;J$2&amp;TEXT(ROW($1:$207),"[&gt;1]0;")&amp;"*")),0)</f>
        <v>9</v>
      </c>
      <c r="K1181">
        <f t="shared" si="105"/>
        <v>3</v>
      </c>
      <c r="L1181">
        <f t="shared" si="103"/>
        <v>0.5</v>
      </c>
      <c r="M1181">
        <v>0</v>
      </c>
      <c r="N1181">
        <v>0</v>
      </c>
    </row>
    <row r="1182" spans="1:14" x14ac:dyDescent="0.2">
      <c r="A1182" s="8">
        <v>37</v>
      </c>
      <c r="B1182" s="8">
        <v>28</v>
      </c>
      <c r="C1182">
        <v>12.55</v>
      </c>
      <c r="D1182" t="s">
        <v>65</v>
      </c>
      <c r="E1182" s="6" t="s">
        <v>487</v>
      </c>
      <c r="F1182" t="s">
        <v>278</v>
      </c>
      <c r="G1182">
        <v>667</v>
      </c>
      <c r="H1182" s="11" cm="1">
        <f t="array" ref="H1182">_xlfn.IFNA(MATCH(1,0/COUNTIF($F1182,"*"&amp;H$2&amp;TEXT(ROW($1:$207),"[&gt;1]0;")&amp;"*")),0)</f>
        <v>18</v>
      </c>
      <c r="I1182" s="11" cm="1">
        <f t="array" ref="I1182">_xlfn.IFNA(MATCH(1,0/COUNTIF($F1182,"*"&amp;I$2&amp;TEXT(ROW($1:$207),"[&gt;1]0;")&amp;"*")),0)</f>
        <v>54</v>
      </c>
      <c r="J1182" s="11" cm="1">
        <f t="array" ref="J1182">_xlfn.IFNA(MATCH(1,0/COUNTIF($F1182,"*"&amp;J$2&amp;TEXT(ROW($1:$207),"[&gt;1]0;")&amp;"*")),0)</f>
        <v>9</v>
      </c>
      <c r="K1182">
        <f t="shared" si="105"/>
        <v>3</v>
      </c>
      <c r="L1182">
        <f t="shared" si="103"/>
        <v>0.5</v>
      </c>
      <c r="M1182">
        <v>0</v>
      </c>
      <c r="N1182">
        <v>0</v>
      </c>
    </row>
    <row r="1183" spans="1:14" x14ac:dyDescent="0.2">
      <c r="A1183" s="8">
        <v>37</v>
      </c>
      <c r="B1183" s="8">
        <v>29</v>
      </c>
      <c r="C1183">
        <v>12.19</v>
      </c>
      <c r="D1183" t="s">
        <v>65</v>
      </c>
      <c r="E1183" s="6" t="s">
        <v>487</v>
      </c>
      <c r="F1183" t="s">
        <v>278</v>
      </c>
      <c r="G1183">
        <v>667</v>
      </c>
      <c r="H1183" s="11" cm="1">
        <f t="array" ref="H1183">_xlfn.IFNA(MATCH(1,0/COUNTIF($F1183,"*"&amp;H$2&amp;TEXT(ROW($1:$207),"[&gt;1]0;")&amp;"*")),0)</f>
        <v>18</v>
      </c>
      <c r="I1183" s="11" cm="1">
        <f t="array" ref="I1183">_xlfn.IFNA(MATCH(1,0/COUNTIF($F1183,"*"&amp;I$2&amp;TEXT(ROW($1:$207),"[&gt;1]0;")&amp;"*")),0)</f>
        <v>54</v>
      </c>
      <c r="J1183" s="11" cm="1">
        <f t="array" ref="J1183">_xlfn.IFNA(MATCH(1,0/COUNTIF($F1183,"*"&amp;J$2&amp;TEXT(ROW($1:$207),"[&gt;1]0;")&amp;"*")),0)</f>
        <v>9</v>
      </c>
      <c r="K1183">
        <f t="shared" si="105"/>
        <v>3</v>
      </c>
      <c r="L1183">
        <f t="shared" si="103"/>
        <v>0.5</v>
      </c>
      <c r="M1183">
        <v>0</v>
      </c>
      <c r="N1183">
        <v>0</v>
      </c>
    </row>
    <row r="1184" spans="1:14" x14ac:dyDescent="0.2">
      <c r="A1184" s="8">
        <v>37</v>
      </c>
      <c r="B1184" s="8">
        <v>30</v>
      </c>
      <c r="C1184">
        <v>5.22</v>
      </c>
      <c r="D1184" t="s">
        <v>65</v>
      </c>
      <c r="E1184" s="6" t="s">
        <v>487</v>
      </c>
      <c r="F1184" t="s">
        <v>278</v>
      </c>
      <c r="G1184">
        <v>667</v>
      </c>
      <c r="H1184" s="11" cm="1">
        <f t="array" ref="H1184">_xlfn.IFNA(MATCH(1,0/COUNTIF($F1184,"*"&amp;H$2&amp;TEXT(ROW($1:$207),"[&gt;1]0;")&amp;"*")),0)</f>
        <v>18</v>
      </c>
      <c r="I1184" s="11" cm="1">
        <f t="array" ref="I1184">_xlfn.IFNA(MATCH(1,0/COUNTIF($F1184,"*"&amp;I$2&amp;TEXT(ROW($1:$207),"[&gt;1]0;")&amp;"*")),0)</f>
        <v>54</v>
      </c>
      <c r="J1184" s="11" cm="1">
        <f t="array" ref="J1184">_xlfn.IFNA(MATCH(1,0/COUNTIF($F1184,"*"&amp;J$2&amp;TEXT(ROW($1:$207),"[&gt;1]0;")&amp;"*")),0)</f>
        <v>9</v>
      </c>
      <c r="K1184">
        <f t="shared" si="105"/>
        <v>3</v>
      </c>
      <c r="L1184">
        <f t="shared" si="103"/>
        <v>0.5</v>
      </c>
      <c r="M1184">
        <v>0</v>
      </c>
      <c r="N1184">
        <v>0</v>
      </c>
    </row>
    <row r="1186" spans="1:14" x14ac:dyDescent="0.2">
      <c r="A1186" s="8">
        <v>38</v>
      </c>
      <c r="B1186" s="9" t="s">
        <v>12</v>
      </c>
      <c r="C1186" t="s">
        <v>13</v>
      </c>
      <c r="D1186" t="s">
        <v>67</v>
      </c>
      <c r="E1186" s="6" t="s">
        <v>376</v>
      </c>
      <c r="F1186" t="s">
        <v>68</v>
      </c>
      <c r="G1186" t="s">
        <v>69</v>
      </c>
      <c r="H1186" t="s">
        <v>364</v>
      </c>
      <c r="I1186" t="s">
        <v>365</v>
      </c>
      <c r="J1186" t="s">
        <v>366</v>
      </c>
      <c r="K1186" t="s">
        <v>71</v>
      </c>
      <c r="L1186" t="s">
        <v>72</v>
      </c>
      <c r="M1186" t="s">
        <v>360</v>
      </c>
      <c r="N1186" t="s">
        <v>73</v>
      </c>
    </row>
    <row r="1187" spans="1:14" x14ac:dyDescent="0.2">
      <c r="A1187" s="8">
        <v>38</v>
      </c>
      <c r="B1187" s="8">
        <v>1</v>
      </c>
      <c r="C1187">
        <v>0.74</v>
      </c>
      <c r="D1187" t="s">
        <v>302</v>
      </c>
      <c r="E1187" s="6" t="s">
        <v>551</v>
      </c>
      <c r="F1187" t="s">
        <v>550</v>
      </c>
      <c r="G1187" s="11">
        <v>156</v>
      </c>
      <c r="H1187" s="11" cm="1">
        <f t="array" ref="H1187">_xlfn.IFNA(MATCH(1,0/COUNTIF($F1187,"*"&amp;H$2&amp;TEXT(ROW($1:$207),"[&gt;1]0;")&amp;"*")),0)</f>
        <v>11</v>
      </c>
      <c r="I1187" s="11" cm="1">
        <f t="array" ref="I1187">_xlfn.IFNA(MATCH(1,0/COUNTIF($F1187,"*"&amp;I$2&amp;TEXT(ROW($1:$207),"[&gt;1]0;")&amp;"*")),0)</f>
        <v>24</v>
      </c>
      <c r="J1187">
        <f>H1187/G1187</f>
        <v>7.0512820512820512E-2</v>
      </c>
      <c r="K1187">
        <f>I1187/G1187</f>
        <v>0.15384615384615385</v>
      </c>
      <c r="L1187">
        <f>J1187/H1187</f>
        <v>6.41025641025641E-3</v>
      </c>
      <c r="M1187">
        <v>0</v>
      </c>
      <c r="N1187">
        <v>0</v>
      </c>
    </row>
    <row r="1188" spans="1:14" x14ac:dyDescent="0.2">
      <c r="A1188" s="8">
        <v>38</v>
      </c>
      <c r="B1188" s="8">
        <v>2</v>
      </c>
      <c r="C1188">
        <v>0.38</v>
      </c>
      <c r="D1188" t="s">
        <v>323</v>
      </c>
      <c r="E1188" s="6" t="s">
        <v>502</v>
      </c>
      <c r="F1188" t="s">
        <v>260</v>
      </c>
      <c r="G1188">
        <v>170</v>
      </c>
      <c r="H1188" s="11" cm="1">
        <f t="array" ref="H1188">_xlfn.IFNA(MATCH(1,0/COUNTIF($F1188,"*"&amp;H$2&amp;TEXT(ROW($1:$207),"[&gt;1]0;")&amp;"*")),0)</f>
        <v>12</v>
      </c>
      <c r="I1188" s="11" cm="1">
        <f t="array" ref="I1188">_xlfn.IFNA(MATCH(1,0/COUNTIF($F1188,"*"&amp;I$2&amp;TEXT(ROW($1:$207),"[&gt;1]0;")&amp;"*")),0)</f>
        <v>26</v>
      </c>
      <c r="J1188" s="11" cm="1">
        <f t="array" ref="J1188">_xlfn.IFNA(MATCH(1,0/COUNTIF($F1188,"*"&amp;J$2&amp;TEXT(ROW($1:$207),"[&gt;1]0;")&amp;"*")),0)</f>
        <v>0</v>
      </c>
      <c r="K1188">
        <f>I1188/H1188</f>
        <v>2.1666666666666665</v>
      </c>
      <c r="L1188">
        <f t="shared" ref="L1188:L1216" si="106">J1188/H1188</f>
        <v>0</v>
      </c>
      <c r="M1188">
        <v>0</v>
      </c>
      <c r="N1188">
        <v>0</v>
      </c>
    </row>
    <row r="1189" spans="1:14" x14ac:dyDescent="0.2">
      <c r="A1189" s="8">
        <v>38</v>
      </c>
      <c r="B1189" s="8">
        <v>3</v>
      </c>
      <c r="C1189">
        <v>0.8</v>
      </c>
      <c r="D1189" t="s">
        <v>312</v>
      </c>
      <c r="E1189" s="14"/>
      <c r="F1189" t="s">
        <v>595</v>
      </c>
      <c r="G1189" s="11">
        <v>162</v>
      </c>
      <c r="H1189" s="11" cm="1">
        <f t="array" ref="H1189">_xlfn.IFNA(MATCH(1,0/COUNTIF($F1189,"*"&amp;H$2&amp;TEXT(ROW($1:$207),"[&gt;1]0;")&amp;"*")),0)</f>
        <v>6</v>
      </c>
      <c r="I1189" s="11" cm="1">
        <f t="array" ref="I1189">_xlfn.IFNA(MATCH(1,0/COUNTIF($F1189,"*"&amp;I$2&amp;TEXT(ROW($1:$207),"[&gt;1]0;")&amp;"*")),0)</f>
        <v>14</v>
      </c>
      <c r="J1189">
        <f>H1189/G1189</f>
        <v>3.7037037037037035E-2</v>
      </c>
      <c r="K1189">
        <f>I1189/G1189</f>
        <v>8.6419753086419748E-2</v>
      </c>
      <c r="L1189">
        <f t="shared" si="106"/>
        <v>6.1728395061728392E-3</v>
      </c>
      <c r="M1189">
        <v>0</v>
      </c>
      <c r="N1189">
        <v>0</v>
      </c>
    </row>
    <row r="1190" spans="1:14" x14ac:dyDescent="0.2">
      <c r="A1190" s="8">
        <v>38</v>
      </c>
      <c r="B1190" s="8">
        <v>4</v>
      </c>
      <c r="C1190">
        <v>0.61</v>
      </c>
      <c r="D1190" t="s">
        <v>14</v>
      </c>
      <c r="E1190" s="6" t="s">
        <v>507</v>
      </c>
      <c r="F1190" t="s">
        <v>260</v>
      </c>
      <c r="G1190">
        <v>170</v>
      </c>
      <c r="H1190" s="11" cm="1">
        <f t="array" ref="H1190">_xlfn.IFNA(MATCH(1,0/COUNTIF($F1190,"*"&amp;H$2&amp;TEXT(ROW($1:$207),"[&gt;1]0;")&amp;"*")),0)</f>
        <v>12</v>
      </c>
      <c r="I1190" s="11" cm="1">
        <f t="array" ref="I1190">_xlfn.IFNA(MATCH(1,0/COUNTIF($F1190,"*"&amp;I$2&amp;TEXT(ROW($1:$207),"[&gt;1]0;")&amp;"*")),0)</f>
        <v>26</v>
      </c>
      <c r="J1190" s="11" cm="1">
        <f t="array" ref="J1190">_xlfn.IFNA(MATCH(1,0/COUNTIF($F1190,"*"&amp;J$2&amp;TEXT(ROW($1:$207),"[&gt;1]0;")&amp;"*")),0)</f>
        <v>0</v>
      </c>
      <c r="K1190">
        <f>I1190/H1190</f>
        <v>2.1666666666666665</v>
      </c>
      <c r="L1190">
        <f t="shared" si="106"/>
        <v>0</v>
      </c>
      <c r="M1190">
        <v>0</v>
      </c>
      <c r="N1190">
        <v>0</v>
      </c>
    </row>
    <row r="1191" spans="1:14" x14ac:dyDescent="0.2">
      <c r="A1191" s="8">
        <v>38</v>
      </c>
      <c r="B1191" s="8">
        <v>5</v>
      </c>
      <c r="C1191">
        <v>0.72</v>
      </c>
      <c r="D1191" t="s">
        <v>25</v>
      </c>
      <c r="E1191" s="6" t="s">
        <v>536</v>
      </c>
      <c r="F1191" t="s">
        <v>266</v>
      </c>
      <c r="G1191">
        <v>226</v>
      </c>
      <c r="H1191" s="11" cm="1">
        <f t="array" ref="H1191">_xlfn.IFNA(MATCH(1,0/COUNTIF($F1191,"*"&amp;H$2&amp;TEXT(ROW($1:$207),"[&gt;1]0;")&amp;"*")),0)</f>
        <v>16</v>
      </c>
      <c r="I1191" s="11" cm="1">
        <f t="array" ref="I1191">_xlfn.IFNA(MATCH(1,0/COUNTIF($F1191,"*"&amp;I$2&amp;TEXT(ROW($1:$207),"[&gt;1]0;")&amp;"*")),0)</f>
        <v>34</v>
      </c>
      <c r="J1191" s="11" cm="1">
        <f t="array" ref="J1191">_xlfn.IFNA(MATCH(1,0/COUNTIF($F1191,"*"&amp;J$2&amp;TEXT(ROW($1:$207),"[&gt;1]0;")&amp;"*")),0)</f>
        <v>0</v>
      </c>
      <c r="K1191">
        <f>I1191/H1191</f>
        <v>2.125</v>
      </c>
      <c r="L1191">
        <f t="shared" si="106"/>
        <v>0</v>
      </c>
      <c r="M1191">
        <v>0</v>
      </c>
      <c r="N1191">
        <v>0</v>
      </c>
    </row>
    <row r="1192" spans="1:14" x14ac:dyDescent="0.2">
      <c r="A1192" s="8">
        <v>38</v>
      </c>
      <c r="B1192" s="8">
        <v>6</v>
      </c>
      <c r="C1192">
        <v>0.37</v>
      </c>
      <c r="D1192" t="s">
        <v>37</v>
      </c>
      <c r="E1192" s="6" t="s">
        <v>586</v>
      </c>
      <c r="F1192" t="s">
        <v>273</v>
      </c>
      <c r="G1192" s="11">
        <v>198</v>
      </c>
      <c r="H1192" s="11" cm="1">
        <f t="array" ref="H1192">_xlfn.IFNA(MATCH(1,0/COUNTIF($F1192,"*"&amp;H$2&amp;TEXT(ROW($1:$207),"[&gt;1]0;")&amp;"*")),0)</f>
        <v>14</v>
      </c>
      <c r="I1192" s="11" cm="1">
        <f t="array" ref="I1192">_xlfn.IFNA(MATCH(1,0/COUNTIF($F1192,"*"&amp;I$2&amp;TEXT(ROW($1:$207),"[&gt;1]0;")&amp;"*")),0)</f>
        <v>30</v>
      </c>
      <c r="J1192">
        <f>H1192/G1192</f>
        <v>7.0707070707070704E-2</v>
      </c>
      <c r="K1192">
        <f>I1192/G1192</f>
        <v>0.15151515151515152</v>
      </c>
      <c r="L1192">
        <f t="shared" si="106"/>
        <v>5.0505050505050501E-3</v>
      </c>
      <c r="M1192">
        <v>0</v>
      </c>
      <c r="N1192">
        <v>0</v>
      </c>
    </row>
    <row r="1193" spans="1:14" x14ac:dyDescent="0.2">
      <c r="A1193" s="8">
        <v>38</v>
      </c>
      <c r="B1193" s="8">
        <v>7</v>
      </c>
      <c r="C1193">
        <v>0.81</v>
      </c>
      <c r="D1193" t="s">
        <v>55</v>
      </c>
      <c r="E1193" s="6" t="s">
        <v>478</v>
      </c>
      <c r="F1193" t="s">
        <v>267</v>
      </c>
      <c r="G1193">
        <v>519</v>
      </c>
      <c r="H1193" s="11" cm="1">
        <f t="array" ref="H1193">_xlfn.IFNA(MATCH(1,0/COUNTIF($F1193,"*"&amp;H$2&amp;TEXT(ROW($1:$207),"[&gt;1]0;")&amp;"*")),0)</f>
        <v>14</v>
      </c>
      <c r="I1193" s="11" cm="1">
        <f t="array" ref="I1193">_xlfn.IFNA(MATCH(1,0/COUNTIF($F1193,"*"&amp;I$2&amp;TEXT(ROW($1:$207),"[&gt;1]0;")&amp;"*")),0)</f>
        <v>42</v>
      </c>
      <c r="J1193" s="11" cm="1">
        <f t="array" ref="J1193">_xlfn.IFNA(MATCH(1,0/COUNTIF($F1193,"*"&amp;J$2&amp;TEXT(ROW($1:$207),"[&gt;1]0;")&amp;"*")),0)</f>
        <v>7</v>
      </c>
      <c r="K1193">
        <f>I1193/H1193</f>
        <v>3</v>
      </c>
      <c r="L1193">
        <f t="shared" si="106"/>
        <v>0.5</v>
      </c>
      <c r="M1193">
        <v>0</v>
      </c>
      <c r="N1193">
        <v>0</v>
      </c>
    </row>
    <row r="1194" spans="1:14" x14ac:dyDescent="0.2">
      <c r="A1194" s="8">
        <v>38</v>
      </c>
      <c r="B1194" s="8">
        <v>8</v>
      </c>
      <c r="C1194">
        <v>0.8</v>
      </c>
      <c r="D1194" t="s">
        <v>25</v>
      </c>
      <c r="E1194" s="6" t="s">
        <v>536</v>
      </c>
      <c r="F1194" t="s">
        <v>266</v>
      </c>
      <c r="G1194">
        <v>226</v>
      </c>
      <c r="H1194" s="11" cm="1">
        <f t="array" ref="H1194">_xlfn.IFNA(MATCH(1,0/COUNTIF($F1194,"*"&amp;H$2&amp;TEXT(ROW($1:$207),"[&gt;1]0;")&amp;"*")),0)</f>
        <v>16</v>
      </c>
      <c r="I1194" s="11" cm="1">
        <f t="array" ref="I1194">_xlfn.IFNA(MATCH(1,0/COUNTIF($F1194,"*"&amp;I$2&amp;TEXT(ROW($1:$207),"[&gt;1]0;")&amp;"*")),0)</f>
        <v>34</v>
      </c>
      <c r="J1194" s="11" cm="1">
        <f t="array" ref="J1194">_xlfn.IFNA(MATCH(1,0/COUNTIF($F1194,"*"&amp;J$2&amp;TEXT(ROW($1:$207),"[&gt;1]0;")&amp;"*")),0)</f>
        <v>0</v>
      </c>
      <c r="K1194">
        <f>I1194/H1194</f>
        <v>2.125</v>
      </c>
      <c r="L1194">
        <f t="shared" si="106"/>
        <v>0</v>
      </c>
      <c r="M1194">
        <v>0</v>
      </c>
      <c r="N1194">
        <v>0</v>
      </c>
    </row>
    <row r="1195" spans="1:14" x14ac:dyDescent="0.2">
      <c r="A1195" s="8">
        <v>38</v>
      </c>
      <c r="B1195" s="8">
        <v>9</v>
      </c>
      <c r="C1195">
        <v>1.55</v>
      </c>
      <c r="D1195" t="s">
        <v>31</v>
      </c>
      <c r="E1195" s="6" t="s">
        <v>418</v>
      </c>
      <c r="F1195" t="s">
        <v>269</v>
      </c>
      <c r="G1195">
        <v>206</v>
      </c>
      <c r="H1195" s="11" cm="1">
        <f t="array" ref="H1195">_xlfn.IFNA(MATCH(1,0/COUNTIF($F1195,"*"&amp;H$2&amp;TEXT(ROW($1:$207),"[&gt;1]0;")&amp;"*")),0)</f>
        <v>14</v>
      </c>
      <c r="I1195" s="11" cm="1">
        <f t="array" ref="I1195">_xlfn.IFNA(MATCH(1,0/COUNTIF($F1195,"*"&amp;I$2&amp;TEXT(ROW($1:$207),"[&gt;1]0;")&amp;"*")),0)</f>
        <v>22</v>
      </c>
      <c r="J1195" s="11" cm="1">
        <f t="array" ref="J1195">_xlfn.IFNA(MATCH(1,0/COUNTIF($F1195,"*"&amp;J$2&amp;TEXT(ROW($1:$207),"[&gt;1]0;")&amp;"*")),0)</f>
        <v>1</v>
      </c>
      <c r="K1195">
        <f>I1195/H1195</f>
        <v>1.5714285714285714</v>
      </c>
      <c r="L1195">
        <f t="shared" si="106"/>
        <v>7.1428571428571425E-2</v>
      </c>
      <c r="M1195">
        <v>0</v>
      </c>
      <c r="N1195">
        <v>1</v>
      </c>
    </row>
    <row r="1196" spans="1:14" x14ac:dyDescent="0.2">
      <c r="A1196" s="8">
        <v>38</v>
      </c>
      <c r="B1196" s="8">
        <v>10</v>
      </c>
      <c r="C1196">
        <v>0.57999999999999996</v>
      </c>
      <c r="D1196" t="s">
        <v>356</v>
      </c>
      <c r="E1196" s="6" t="s">
        <v>518</v>
      </c>
      <c r="F1196" t="s">
        <v>517</v>
      </c>
      <c r="G1196">
        <v>311</v>
      </c>
      <c r="H1196" s="11" cm="1">
        <f t="array" ref="H1196">_xlfn.IFNA(MATCH(1,0/COUNTIF($F1196,"*"&amp;H$2&amp;TEXT(ROW($1:$207),"[&gt;1]0;")&amp;"*")),0)</f>
        <v>22</v>
      </c>
      <c r="I1196" s="11" cm="1">
        <f t="array" ref="I1196">_xlfn.IFNA(MATCH(1,0/COUNTIF($F1196,"*"&amp;I$2&amp;TEXT(ROW($1:$207),"[&gt;1]0;")&amp;"*")),0)</f>
        <v>46</v>
      </c>
      <c r="J1196" s="11" cm="1">
        <f t="array" ref="J1196">_xlfn.IFNA(MATCH(1,0/COUNTIF($F1196,"*"&amp;J$2&amp;TEXT(ROW($1:$207),"[&gt;1]0;")&amp;"*")),0)</f>
        <v>0</v>
      </c>
      <c r="K1196">
        <f>I1196/H1196</f>
        <v>2.0909090909090908</v>
      </c>
      <c r="L1196">
        <f t="shared" si="106"/>
        <v>0</v>
      </c>
      <c r="M1196">
        <v>0</v>
      </c>
      <c r="N1196">
        <v>0</v>
      </c>
    </row>
    <row r="1197" spans="1:14" x14ac:dyDescent="0.2">
      <c r="A1197" s="8">
        <v>38</v>
      </c>
      <c r="B1197" s="8">
        <v>11</v>
      </c>
      <c r="C1197">
        <v>1.33</v>
      </c>
      <c r="D1197" t="s">
        <v>319</v>
      </c>
      <c r="E1197" s="6" t="s">
        <v>590</v>
      </c>
      <c r="F1197" t="s">
        <v>589</v>
      </c>
      <c r="G1197" s="11">
        <v>310</v>
      </c>
      <c r="H1197" s="11" cm="1">
        <f t="array" ref="H1197">_xlfn.IFNA(MATCH(1,0/COUNTIF($F1197,"*"&amp;H$2&amp;TEXT(ROW($1:$207),"[&gt;1]0;")&amp;"*")),0)</f>
        <v>13</v>
      </c>
      <c r="I1197" s="11" cm="1">
        <f t="array" ref="I1197">_xlfn.IFNA(MATCH(1,0/COUNTIF($F1197,"*"&amp;I$2&amp;TEXT(ROW($1:$207),"[&gt;1]0;")&amp;"*")),0)</f>
        <v>27</v>
      </c>
      <c r="J1197">
        <f>H1197/G1197</f>
        <v>4.1935483870967745E-2</v>
      </c>
      <c r="K1197">
        <f>I1197/G1197</f>
        <v>8.7096774193548387E-2</v>
      </c>
      <c r="L1197">
        <f t="shared" si="106"/>
        <v>3.2258064516129037E-3</v>
      </c>
      <c r="M1197">
        <v>0</v>
      </c>
      <c r="N1197">
        <v>0</v>
      </c>
    </row>
    <row r="1198" spans="1:14" x14ac:dyDescent="0.2">
      <c r="A1198" s="8">
        <v>38</v>
      </c>
      <c r="B1198" s="8">
        <v>12</v>
      </c>
      <c r="C1198">
        <v>2.63</v>
      </c>
      <c r="D1198" t="s">
        <v>61</v>
      </c>
      <c r="E1198" s="6" t="s">
        <v>488</v>
      </c>
      <c r="F1198" t="s">
        <v>274</v>
      </c>
      <c r="G1198">
        <v>593</v>
      </c>
      <c r="H1198" s="11" cm="1">
        <f t="array" ref="H1198">_xlfn.IFNA(MATCH(1,0/COUNTIF($F1198,"*"&amp;H$2&amp;TEXT(ROW($1:$207),"[&gt;1]0;")&amp;"*")),0)</f>
        <v>16</v>
      </c>
      <c r="I1198" s="11" cm="1">
        <f t="array" ref="I1198">_xlfn.IFNA(MATCH(1,0/COUNTIF($F1198,"*"&amp;I$2&amp;TEXT(ROW($1:$207),"[&gt;1]0;")&amp;"*")),0)</f>
        <v>48</v>
      </c>
      <c r="J1198" s="11" cm="1">
        <f t="array" ref="J1198">_xlfn.IFNA(MATCH(1,0/COUNTIF($F1198,"*"&amp;J$2&amp;TEXT(ROW($1:$207),"[&gt;1]0;")&amp;"*")),0)</f>
        <v>8</v>
      </c>
      <c r="K1198">
        <f>I1198/H1198</f>
        <v>3</v>
      </c>
      <c r="L1198">
        <f t="shared" si="106"/>
        <v>0.5</v>
      </c>
      <c r="M1198">
        <v>0</v>
      </c>
      <c r="N1198">
        <v>0</v>
      </c>
    </row>
    <row r="1199" spans="1:14" x14ac:dyDescent="0.2">
      <c r="A1199" s="8">
        <v>38</v>
      </c>
      <c r="B1199" s="8">
        <v>13</v>
      </c>
      <c r="C1199">
        <v>0.56999999999999995</v>
      </c>
      <c r="D1199" t="s">
        <v>25</v>
      </c>
      <c r="E1199" s="6" t="s">
        <v>536</v>
      </c>
      <c r="F1199" t="s">
        <v>266</v>
      </c>
      <c r="G1199">
        <v>226</v>
      </c>
      <c r="H1199" s="11" cm="1">
        <f t="array" ref="H1199">_xlfn.IFNA(MATCH(1,0/COUNTIF($F1199,"*"&amp;H$2&amp;TEXT(ROW($1:$207),"[&gt;1]0;")&amp;"*")),0)</f>
        <v>16</v>
      </c>
      <c r="I1199" s="11" cm="1">
        <f t="array" ref="I1199">_xlfn.IFNA(MATCH(1,0/COUNTIF($F1199,"*"&amp;I$2&amp;TEXT(ROW($1:$207),"[&gt;1]0;")&amp;"*")),0)</f>
        <v>34</v>
      </c>
      <c r="J1199" s="11" cm="1">
        <f t="array" ref="J1199">_xlfn.IFNA(MATCH(1,0/COUNTIF($F1199,"*"&amp;J$2&amp;TEXT(ROW($1:$207),"[&gt;1]0;")&amp;"*")),0)</f>
        <v>0</v>
      </c>
      <c r="K1199">
        <f>I1199/H1199</f>
        <v>2.125</v>
      </c>
      <c r="L1199">
        <f t="shared" si="106"/>
        <v>0</v>
      </c>
      <c r="M1199">
        <v>0</v>
      </c>
      <c r="N1199">
        <v>0</v>
      </c>
    </row>
    <row r="1200" spans="1:14" x14ac:dyDescent="0.2">
      <c r="A1200" s="8">
        <v>38</v>
      </c>
      <c r="B1200" s="8">
        <v>14</v>
      </c>
      <c r="C1200">
        <v>3.23</v>
      </c>
      <c r="D1200" t="s">
        <v>65</v>
      </c>
      <c r="E1200" s="6" t="s">
        <v>487</v>
      </c>
      <c r="F1200" t="s">
        <v>278</v>
      </c>
      <c r="G1200">
        <v>667</v>
      </c>
      <c r="H1200" s="11" cm="1">
        <f t="array" ref="H1200">_xlfn.IFNA(MATCH(1,0/COUNTIF($F1200,"*"&amp;H$2&amp;TEXT(ROW($1:$207),"[&gt;1]0;")&amp;"*")),0)</f>
        <v>18</v>
      </c>
      <c r="I1200" s="11" cm="1">
        <f t="array" ref="I1200">_xlfn.IFNA(MATCH(1,0/COUNTIF($F1200,"*"&amp;I$2&amp;TEXT(ROW($1:$207),"[&gt;1]0;")&amp;"*")),0)</f>
        <v>54</v>
      </c>
      <c r="J1200" s="11" cm="1">
        <f t="array" ref="J1200">_xlfn.IFNA(MATCH(1,0/COUNTIF($F1200,"*"&amp;J$2&amp;TEXT(ROW($1:$207),"[&gt;1]0;")&amp;"*")),0)</f>
        <v>9</v>
      </c>
      <c r="K1200">
        <f>I1200/H1200</f>
        <v>3</v>
      </c>
      <c r="L1200">
        <f t="shared" si="106"/>
        <v>0.5</v>
      </c>
      <c r="M1200">
        <v>0</v>
      </c>
      <c r="N1200">
        <v>0</v>
      </c>
    </row>
    <row r="1201" spans="1:14" x14ac:dyDescent="0.2">
      <c r="A1201" s="8">
        <v>38</v>
      </c>
      <c r="B1201" s="8">
        <v>15</v>
      </c>
      <c r="C1201">
        <v>0.36</v>
      </c>
      <c r="D1201" t="s">
        <v>108</v>
      </c>
      <c r="E1201" s="6" t="s">
        <v>514</v>
      </c>
      <c r="F1201" t="s">
        <v>513</v>
      </c>
      <c r="G1201">
        <v>283</v>
      </c>
      <c r="H1201" s="11" cm="1">
        <f t="array" ref="H1201">_xlfn.IFNA(MATCH(1,0/COUNTIF($F1201,"*"&amp;H$2&amp;TEXT(ROW($1:$207),"[&gt;1]0;")&amp;"*")),0)</f>
        <v>20</v>
      </c>
      <c r="I1201" s="11" cm="1">
        <f t="array" ref="I1201">_xlfn.IFNA(MATCH(1,0/COUNTIF($F1201,"*"&amp;I$2&amp;TEXT(ROW($1:$207),"[&gt;1]0;")&amp;"*")),0)</f>
        <v>42</v>
      </c>
      <c r="J1201" s="11" cm="1">
        <f t="array" ref="J1201">_xlfn.IFNA(MATCH(1,0/COUNTIF($F1201,"*"&amp;J$2&amp;TEXT(ROW($1:$207),"[&gt;1]0;")&amp;"*")),0)</f>
        <v>0</v>
      </c>
      <c r="K1201">
        <f>I1201/H1201</f>
        <v>2.1</v>
      </c>
      <c r="L1201">
        <f t="shared" si="106"/>
        <v>0</v>
      </c>
      <c r="M1201">
        <v>0</v>
      </c>
      <c r="N1201">
        <v>0</v>
      </c>
    </row>
    <row r="1202" spans="1:14" x14ac:dyDescent="0.2">
      <c r="A1202" s="8">
        <v>38</v>
      </c>
      <c r="B1202" s="8">
        <v>16</v>
      </c>
      <c r="C1202">
        <v>3.35</v>
      </c>
      <c r="D1202" t="s">
        <v>291</v>
      </c>
      <c r="E1202" s="6" t="s">
        <v>552</v>
      </c>
      <c r="F1202" t="s">
        <v>279</v>
      </c>
      <c r="G1202" s="11">
        <v>579</v>
      </c>
      <c r="H1202" s="11" cm="1">
        <f t="array" ref="H1202">_xlfn.IFNA(MATCH(1,0/COUNTIF($F1202,"*"&amp;H$2&amp;TEXT(ROW($1:$207),"[&gt;1]0;")&amp;"*")),0)</f>
        <v>16</v>
      </c>
      <c r="I1202" s="11" cm="1">
        <f t="array" ref="I1202">_xlfn.IFNA(MATCH(1,0/COUNTIF($F1202,"*"&amp;I$2&amp;TEXT(ROW($1:$207),"[&gt;1]0;")&amp;"*")),0)</f>
        <v>50</v>
      </c>
      <c r="J1202">
        <f>H1202/G1202</f>
        <v>2.7633851468048358E-2</v>
      </c>
      <c r="K1202">
        <f>I1202/G1202</f>
        <v>8.6355785837651119E-2</v>
      </c>
      <c r="L1202">
        <f t="shared" si="106"/>
        <v>1.7271157167530224E-3</v>
      </c>
      <c r="M1202">
        <v>0</v>
      </c>
      <c r="N1202">
        <v>0</v>
      </c>
    </row>
    <row r="1203" spans="1:14" x14ac:dyDescent="0.2">
      <c r="A1203" s="8">
        <v>38</v>
      </c>
      <c r="B1203" s="8">
        <v>17</v>
      </c>
      <c r="C1203">
        <v>3.7</v>
      </c>
      <c r="D1203" t="s">
        <v>61</v>
      </c>
      <c r="E1203" s="6" t="s">
        <v>488</v>
      </c>
      <c r="F1203" t="s">
        <v>274</v>
      </c>
      <c r="G1203">
        <v>593</v>
      </c>
      <c r="H1203" s="11" cm="1">
        <f t="array" ref="H1203">_xlfn.IFNA(MATCH(1,0/COUNTIF($F1203,"*"&amp;H$2&amp;TEXT(ROW($1:$207),"[&gt;1]0;")&amp;"*")),0)</f>
        <v>16</v>
      </c>
      <c r="I1203" s="11" cm="1">
        <f t="array" ref="I1203">_xlfn.IFNA(MATCH(1,0/COUNTIF($F1203,"*"&amp;I$2&amp;TEXT(ROW($1:$207),"[&gt;1]0;")&amp;"*")),0)</f>
        <v>48</v>
      </c>
      <c r="J1203" s="11" cm="1">
        <f t="array" ref="J1203">_xlfn.IFNA(MATCH(1,0/COUNTIF($F1203,"*"&amp;J$2&amp;TEXT(ROW($1:$207),"[&gt;1]0;")&amp;"*")),0)</f>
        <v>8</v>
      </c>
      <c r="K1203">
        <f>I1203/H1203</f>
        <v>3</v>
      </c>
      <c r="L1203">
        <f t="shared" si="106"/>
        <v>0.5</v>
      </c>
      <c r="M1203">
        <v>0</v>
      </c>
      <c r="N1203">
        <v>0</v>
      </c>
    </row>
    <row r="1204" spans="1:14" x14ac:dyDescent="0.2">
      <c r="A1204" s="8">
        <v>38</v>
      </c>
      <c r="B1204" s="8">
        <v>18</v>
      </c>
      <c r="C1204">
        <v>0.31</v>
      </c>
      <c r="D1204" t="s">
        <v>187</v>
      </c>
      <c r="E1204" s="6" t="s">
        <v>545</v>
      </c>
      <c r="F1204" t="s">
        <v>544</v>
      </c>
      <c r="G1204" s="11">
        <v>409</v>
      </c>
      <c r="H1204" s="11" cm="1">
        <f t="array" ref="H1204">_xlfn.IFNA(MATCH(1,0/COUNTIF($F1204,"*"&amp;H$2&amp;TEXT(ROW($1:$207),"[&gt;1]0;")&amp;"*")),0)</f>
        <v>29</v>
      </c>
      <c r="I1204" s="11" cm="1">
        <f t="array" ref="I1204">_xlfn.IFNA(MATCH(1,0/COUNTIF($F1204,"*"&amp;I$2&amp;TEXT(ROW($1:$207),"[&gt;1]0;")&amp;"*")),0)</f>
        <v>60</v>
      </c>
      <c r="J1204">
        <f>H1204/G1204</f>
        <v>7.090464547677261E-2</v>
      </c>
      <c r="K1204">
        <f>I1204/G1204</f>
        <v>0.14669926650366749</v>
      </c>
      <c r="L1204">
        <f t="shared" si="106"/>
        <v>2.4449877750611247E-3</v>
      </c>
      <c r="M1204">
        <v>0</v>
      </c>
      <c r="N1204">
        <v>0</v>
      </c>
    </row>
    <row r="1205" spans="1:14" x14ac:dyDescent="0.2">
      <c r="A1205" s="8">
        <v>38</v>
      </c>
      <c r="B1205" s="8">
        <v>19</v>
      </c>
      <c r="C1205">
        <v>4.59</v>
      </c>
      <c r="D1205" t="s">
        <v>65</v>
      </c>
      <c r="E1205" s="6" t="s">
        <v>487</v>
      </c>
      <c r="F1205" t="s">
        <v>278</v>
      </c>
      <c r="G1205">
        <v>667</v>
      </c>
      <c r="H1205" s="11" cm="1">
        <f t="array" ref="H1205">_xlfn.IFNA(MATCH(1,0/COUNTIF($F1205,"*"&amp;H$2&amp;TEXT(ROW($1:$207),"[&gt;1]0;")&amp;"*")),0)</f>
        <v>18</v>
      </c>
      <c r="I1205" s="11" cm="1">
        <f t="array" ref="I1205">_xlfn.IFNA(MATCH(1,0/COUNTIF($F1205,"*"&amp;I$2&amp;TEXT(ROW($1:$207),"[&gt;1]0;")&amp;"*")),0)</f>
        <v>54</v>
      </c>
      <c r="J1205" s="11" cm="1">
        <f t="array" ref="J1205">_xlfn.IFNA(MATCH(1,0/COUNTIF($F1205,"*"&amp;J$2&amp;TEXT(ROW($1:$207),"[&gt;1]0;")&amp;"*")),0)</f>
        <v>9</v>
      </c>
      <c r="K1205">
        <f>I1205/H1205</f>
        <v>3</v>
      </c>
      <c r="L1205">
        <f t="shared" si="106"/>
        <v>0.5</v>
      </c>
      <c r="M1205">
        <v>0</v>
      </c>
      <c r="N1205">
        <v>0</v>
      </c>
    </row>
    <row r="1206" spans="1:14" x14ac:dyDescent="0.2">
      <c r="A1206" s="8">
        <v>38</v>
      </c>
      <c r="B1206" s="8">
        <v>20</v>
      </c>
      <c r="C1206">
        <v>0.44</v>
      </c>
      <c r="D1206" t="s">
        <v>143</v>
      </c>
      <c r="E1206" s="6" t="s">
        <v>585</v>
      </c>
      <c r="F1206" t="s">
        <v>584</v>
      </c>
      <c r="G1206" s="11">
        <v>227</v>
      </c>
      <c r="H1206" s="11" cm="1">
        <f t="array" ref="H1206">_xlfn.IFNA(MATCH(1,0/COUNTIF($F1206,"*"&amp;H$2&amp;TEXT(ROW($1:$207),"[&gt;1]0;")&amp;"*")),0)</f>
        <v>14</v>
      </c>
      <c r="I1206" s="11" cm="1">
        <f t="array" ref="I1206">_xlfn.IFNA(MATCH(1,0/COUNTIF($F1206,"*"&amp;I$2&amp;TEXT(ROW($1:$207),"[&gt;1]0;")&amp;"*")),0)</f>
        <v>29</v>
      </c>
      <c r="J1206">
        <f>H1206/G1206</f>
        <v>6.1674008810572688E-2</v>
      </c>
      <c r="K1206">
        <f>I1206/G1206</f>
        <v>0.1277533039647577</v>
      </c>
      <c r="L1206">
        <f t="shared" si="106"/>
        <v>4.4052863436123352E-3</v>
      </c>
      <c r="M1206">
        <v>0</v>
      </c>
      <c r="N1206">
        <v>0</v>
      </c>
    </row>
    <row r="1207" spans="1:14" x14ac:dyDescent="0.2">
      <c r="A1207" s="8">
        <v>38</v>
      </c>
      <c r="B1207" s="8">
        <v>21</v>
      </c>
      <c r="C1207">
        <v>5.74</v>
      </c>
      <c r="D1207" t="s">
        <v>65</v>
      </c>
      <c r="E1207" s="6" t="s">
        <v>487</v>
      </c>
      <c r="F1207" t="s">
        <v>278</v>
      </c>
      <c r="G1207">
        <v>667</v>
      </c>
      <c r="H1207" s="11" cm="1">
        <f t="array" ref="H1207">_xlfn.IFNA(MATCH(1,0/COUNTIF($F1207,"*"&amp;H$2&amp;TEXT(ROW($1:$207),"[&gt;1]0;")&amp;"*")),0)</f>
        <v>18</v>
      </c>
      <c r="I1207" s="11" cm="1">
        <f t="array" ref="I1207">_xlfn.IFNA(MATCH(1,0/COUNTIF($F1207,"*"&amp;I$2&amp;TEXT(ROW($1:$207),"[&gt;1]0;")&amp;"*")),0)</f>
        <v>54</v>
      </c>
      <c r="J1207" s="11" cm="1">
        <f t="array" ref="J1207">_xlfn.IFNA(MATCH(1,0/COUNTIF($F1207,"*"&amp;J$2&amp;TEXT(ROW($1:$207),"[&gt;1]0;")&amp;"*")),0)</f>
        <v>9</v>
      </c>
      <c r="K1207">
        <f>I1207/H1207</f>
        <v>3</v>
      </c>
      <c r="L1207">
        <f t="shared" si="106"/>
        <v>0.5</v>
      </c>
      <c r="M1207">
        <v>0</v>
      </c>
      <c r="N1207">
        <v>0</v>
      </c>
    </row>
    <row r="1208" spans="1:14" x14ac:dyDescent="0.2">
      <c r="A1208" s="8">
        <v>38</v>
      </c>
      <c r="B1208" s="8">
        <v>22</v>
      </c>
      <c r="C1208">
        <v>3.61</v>
      </c>
      <c r="D1208" t="s">
        <v>66</v>
      </c>
      <c r="E1208" s="6" t="s">
        <v>459</v>
      </c>
      <c r="F1208" t="s">
        <v>460</v>
      </c>
      <c r="G1208">
        <v>281</v>
      </c>
      <c r="H1208" s="11" cm="1">
        <f t="array" ref="H1208">_xlfn.IFNA(MATCH(1,0/COUNTIF($F1208,"*"&amp;H$2&amp;TEXT(ROW($1:$207),"[&gt;1]0;")&amp;"*")),0)</f>
        <v>18</v>
      </c>
      <c r="I1208" s="11" cm="1">
        <f t="array" ref="I1208">_xlfn.IFNA(MATCH(1,0/COUNTIF($F1208,"*"&amp;I$2&amp;TEXT(ROW($1:$207),"[&gt;1]0;")&amp;"*")),0)</f>
        <v>35</v>
      </c>
      <c r="J1208" s="11" cm="1">
        <f t="array" ref="J1208">_xlfn.IFNA(MATCH(1,0/COUNTIF($F1208,"*"&amp;J$2&amp;TEXT(ROW($1:$207),"[&gt;1]0;")&amp;"*")),0)</f>
        <v>1</v>
      </c>
      <c r="K1208">
        <f>I1208/H1208</f>
        <v>1.9444444444444444</v>
      </c>
      <c r="L1208">
        <f t="shared" si="106"/>
        <v>5.5555555555555552E-2</v>
      </c>
      <c r="M1208">
        <v>0</v>
      </c>
      <c r="N1208">
        <v>0</v>
      </c>
    </row>
    <row r="1209" spans="1:14" x14ac:dyDescent="0.2">
      <c r="A1209" s="8">
        <v>38</v>
      </c>
      <c r="B1209" s="8">
        <v>23</v>
      </c>
      <c r="C1209">
        <v>12.32</v>
      </c>
      <c r="D1209" t="s">
        <v>65</v>
      </c>
      <c r="E1209" s="6" t="s">
        <v>487</v>
      </c>
      <c r="F1209" t="s">
        <v>278</v>
      </c>
      <c r="G1209">
        <v>667</v>
      </c>
      <c r="H1209" s="11" cm="1">
        <f t="array" ref="H1209">_xlfn.IFNA(MATCH(1,0/COUNTIF($F1209,"*"&amp;H$2&amp;TEXT(ROW($1:$207),"[&gt;1]0;")&amp;"*")),0)</f>
        <v>18</v>
      </c>
      <c r="I1209" s="11" cm="1">
        <f t="array" ref="I1209">_xlfn.IFNA(MATCH(1,0/COUNTIF($F1209,"*"&amp;I$2&amp;TEXT(ROW($1:$207),"[&gt;1]0;")&amp;"*")),0)</f>
        <v>54</v>
      </c>
      <c r="J1209" s="11" cm="1">
        <f t="array" ref="J1209">_xlfn.IFNA(MATCH(1,0/COUNTIF($F1209,"*"&amp;J$2&amp;TEXT(ROW($1:$207),"[&gt;1]0;")&amp;"*")),0)</f>
        <v>9</v>
      </c>
      <c r="K1209">
        <f>I1209/H1209</f>
        <v>3</v>
      </c>
      <c r="L1209">
        <f t="shared" si="106"/>
        <v>0.5</v>
      </c>
      <c r="M1209">
        <v>0</v>
      </c>
      <c r="N1209">
        <v>0</v>
      </c>
    </row>
    <row r="1210" spans="1:14" x14ac:dyDescent="0.2">
      <c r="A1210" s="8">
        <v>38</v>
      </c>
      <c r="B1210" s="8">
        <v>24</v>
      </c>
      <c r="C1210">
        <v>8.66</v>
      </c>
      <c r="D1210" t="s">
        <v>65</v>
      </c>
      <c r="E1210" s="6" t="s">
        <v>487</v>
      </c>
      <c r="F1210" t="s">
        <v>278</v>
      </c>
      <c r="G1210">
        <v>667</v>
      </c>
      <c r="H1210" s="11" cm="1">
        <f t="array" ref="H1210">_xlfn.IFNA(MATCH(1,0/COUNTIF($F1210,"*"&amp;H$2&amp;TEXT(ROW($1:$207),"[&gt;1]0;")&amp;"*")),0)</f>
        <v>18</v>
      </c>
      <c r="I1210" s="11" cm="1">
        <f t="array" ref="I1210">_xlfn.IFNA(MATCH(1,0/COUNTIF($F1210,"*"&amp;I$2&amp;TEXT(ROW($1:$207),"[&gt;1]0;")&amp;"*")),0)</f>
        <v>54</v>
      </c>
      <c r="J1210" s="11" cm="1">
        <f t="array" ref="J1210">_xlfn.IFNA(MATCH(1,0/COUNTIF($F1210,"*"&amp;J$2&amp;TEXT(ROW($1:$207),"[&gt;1]0;")&amp;"*")),0)</f>
        <v>9</v>
      </c>
      <c r="K1210">
        <f>I1210/H1210</f>
        <v>3</v>
      </c>
      <c r="L1210">
        <f t="shared" si="106"/>
        <v>0.5</v>
      </c>
      <c r="M1210">
        <v>0</v>
      </c>
      <c r="N1210">
        <v>0</v>
      </c>
    </row>
    <row r="1211" spans="1:14" x14ac:dyDescent="0.2">
      <c r="A1211" s="8">
        <v>38</v>
      </c>
      <c r="B1211" s="8">
        <v>25</v>
      </c>
      <c r="C1211">
        <v>4.5</v>
      </c>
      <c r="D1211" t="s">
        <v>65</v>
      </c>
      <c r="E1211" s="6" t="s">
        <v>487</v>
      </c>
      <c r="F1211" t="s">
        <v>278</v>
      </c>
      <c r="G1211">
        <v>667</v>
      </c>
      <c r="H1211" s="11" cm="1">
        <f t="array" ref="H1211">_xlfn.IFNA(MATCH(1,0/COUNTIF($F1211,"*"&amp;H$2&amp;TEXT(ROW($1:$207),"[&gt;1]0;")&amp;"*")),0)</f>
        <v>18</v>
      </c>
      <c r="I1211" s="11" cm="1">
        <f t="array" ref="I1211">_xlfn.IFNA(MATCH(1,0/COUNTIF($F1211,"*"&amp;I$2&amp;TEXT(ROW($1:$207),"[&gt;1]0;")&amp;"*")),0)</f>
        <v>54</v>
      </c>
      <c r="J1211" s="11" cm="1">
        <f t="array" ref="J1211">_xlfn.IFNA(MATCH(1,0/COUNTIF($F1211,"*"&amp;J$2&amp;TEXT(ROW($1:$207),"[&gt;1]0;")&amp;"*")),0)</f>
        <v>9</v>
      </c>
      <c r="K1211">
        <f>I1211/H1211</f>
        <v>3</v>
      </c>
      <c r="L1211">
        <f t="shared" si="106"/>
        <v>0.5</v>
      </c>
      <c r="M1211">
        <v>0</v>
      </c>
      <c r="N1211">
        <v>0</v>
      </c>
    </row>
    <row r="1212" spans="1:14" x14ac:dyDescent="0.2">
      <c r="A1212" s="8">
        <v>38</v>
      </c>
      <c r="B1212" s="8">
        <v>26</v>
      </c>
      <c r="C1212">
        <v>2.21</v>
      </c>
      <c r="D1212" t="s">
        <v>89</v>
      </c>
      <c r="E1212" s="6" t="s">
        <v>583</v>
      </c>
      <c r="F1212" t="s">
        <v>582</v>
      </c>
      <c r="G1212" s="11">
        <v>890</v>
      </c>
      <c r="H1212" s="11" cm="1">
        <f t="array" ref="H1212">_xlfn.IFNA(MATCH(1,0/COUNTIF($F1212,"*"&amp;H$2&amp;TEXT(ROW($1:$207),"[&gt;1]0;")&amp;"*")),0)</f>
        <v>24</v>
      </c>
      <c r="I1212" s="11" cm="1">
        <f t="array" ref="I1212">_xlfn.IFNA(MATCH(1,0/COUNTIF($F1212,"*"&amp;I$2&amp;TEXT(ROW($1:$207),"[&gt;1]0;")&amp;"*")),0)</f>
        <v>72</v>
      </c>
      <c r="J1212">
        <f>H1212/G1212</f>
        <v>2.6966292134831461E-2</v>
      </c>
      <c r="K1212">
        <f>I1212/G1212</f>
        <v>8.0898876404494377E-2</v>
      </c>
      <c r="L1212">
        <f t="shared" si="106"/>
        <v>1.1235955056179776E-3</v>
      </c>
      <c r="M1212">
        <v>0</v>
      </c>
      <c r="N1212">
        <v>0</v>
      </c>
    </row>
    <row r="1213" spans="1:14" x14ac:dyDescent="0.2">
      <c r="A1213" s="8">
        <v>38</v>
      </c>
      <c r="B1213" s="8">
        <v>27</v>
      </c>
      <c r="C1213">
        <v>6.66</v>
      </c>
      <c r="D1213" t="s">
        <v>65</v>
      </c>
      <c r="E1213" s="6" t="s">
        <v>487</v>
      </c>
      <c r="F1213" t="s">
        <v>278</v>
      </c>
      <c r="G1213">
        <v>667</v>
      </c>
      <c r="H1213" s="11" cm="1">
        <f t="array" ref="H1213">_xlfn.IFNA(MATCH(1,0/COUNTIF($F1213,"*"&amp;H$2&amp;TEXT(ROW($1:$207),"[&gt;1]0;")&amp;"*")),0)</f>
        <v>18</v>
      </c>
      <c r="I1213" s="11" cm="1">
        <f t="array" ref="I1213">_xlfn.IFNA(MATCH(1,0/COUNTIF($F1213,"*"&amp;I$2&amp;TEXT(ROW($1:$207),"[&gt;1]0;")&amp;"*")),0)</f>
        <v>54</v>
      </c>
      <c r="J1213" s="11" cm="1">
        <f t="array" ref="J1213">_xlfn.IFNA(MATCH(1,0/COUNTIF($F1213,"*"&amp;J$2&amp;TEXT(ROW($1:$207),"[&gt;1]0;")&amp;"*")),0)</f>
        <v>9</v>
      </c>
      <c r="K1213">
        <f>I1213/H1213</f>
        <v>3</v>
      </c>
      <c r="L1213">
        <f t="shared" si="106"/>
        <v>0.5</v>
      </c>
      <c r="M1213">
        <v>0</v>
      </c>
      <c r="N1213">
        <v>0</v>
      </c>
    </row>
    <row r="1214" spans="1:14" x14ac:dyDescent="0.2">
      <c r="A1214" s="8">
        <v>38</v>
      </c>
      <c r="B1214" s="8">
        <v>28</v>
      </c>
      <c r="C1214">
        <v>9.1</v>
      </c>
      <c r="D1214" t="s">
        <v>65</v>
      </c>
      <c r="E1214" s="6" t="s">
        <v>487</v>
      </c>
      <c r="F1214" t="s">
        <v>278</v>
      </c>
      <c r="G1214">
        <v>667</v>
      </c>
      <c r="H1214" s="11" cm="1">
        <f t="array" ref="H1214">_xlfn.IFNA(MATCH(1,0/COUNTIF($F1214,"*"&amp;H$2&amp;TEXT(ROW($1:$207),"[&gt;1]0;")&amp;"*")),0)</f>
        <v>18</v>
      </c>
      <c r="I1214" s="11" cm="1">
        <f t="array" ref="I1214">_xlfn.IFNA(MATCH(1,0/COUNTIF($F1214,"*"&amp;I$2&amp;TEXT(ROW($1:$207),"[&gt;1]0;")&amp;"*")),0)</f>
        <v>54</v>
      </c>
      <c r="J1214" s="11" cm="1">
        <f t="array" ref="J1214">_xlfn.IFNA(MATCH(1,0/COUNTIF($F1214,"*"&amp;J$2&amp;TEXT(ROW($1:$207),"[&gt;1]0;")&amp;"*")),0)</f>
        <v>9</v>
      </c>
      <c r="K1214">
        <f>I1214/H1214</f>
        <v>3</v>
      </c>
      <c r="L1214">
        <f t="shared" si="106"/>
        <v>0.5</v>
      </c>
      <c r="M1214">
        <v>0</v>
      </c>
      <c r="N1214">
        <v>0</v>
      </c>
    </row>
    <row r="1215" spans="1:14" x14ac:dyDescent="0.2">
      <c r="A1215" s="8">
        <v>38</v>
      </c>
      <c r="B1215" s="8">
        <v>29</v>
      </c>
      <c r="C1215">
        <v>8.8699999999999992</v>
      </c>
      <c r="D1215" t="s">
        <v>65</v>
      </c>
      <c r="E1215" s="6" t="s">
        <v>487</v>
      </c>
      <c r="F1215" t="s">
        <v>278</v>
      </c>
      <c r="G1215">
        <v>667</v>
      </c>
      <c r="H1215" s="11" cm="1">
        <f t="array" ref="H1215">_xlfn.IFNA(MATCH(1,0/COUNTIF($F1215,"*"&amp;H$2&amp;TEXT(ROW($1:$207),"[&gt;1]0;")&amp;"*")),0)</f>
        <v>18</v>
      </c>
      <c r="I1215" s="11" cm="1">
        <f t="array" ref="I1215">_xlfn.IFNA(MATCH(1,0/COUNTIF($F1215,"*"&amp;I$2&amp;TEXT(ROW($1:$207),"[&gt;1]0;")&amp;"*")),0)</f>
        <v>54</v>
      </c>
      <c r="J1215" s="11" cm="1">
        <f t="array" ref="J1215">_xlfn.IFNA(MATCH(1,0/COUNTIF($F1215,"*"&amp;J$2&amp;TEXT(ROW($1:$207),"[&gt;1]0;")&amp;"*")),0)</f>
        <v>9</v>
      </c>
      <c r="K1215">
        <f>I1215/H1215</f>
        <v>3</v>
      </c>
      <c r="L1215">
        <f t="shared" si="106"/>
        <v>0.5</v>
      </c>
      <c r="M1215">
        <v>0</v>
      </c>
      <c r="N1215">
        <v>0</v>
      </c>
    </row>
    <row r="1216" spans="1:14" x14ac:dyDescent="0.2">
      <c r="A1216" s="8">
        <v>38</v>
      </c>
      <c r="B1216" s="8">
        <v>30</v>
      </c>
      <c r="C1216">
        <v>10.45</v>
      </c>
      <c r="D1216" t="s">
        <v>65</v>
      </c>
      <c r="E1216" s="6" t="s">
        <v>487</v>
      </c>
      <c r="F1216" t="s">
        <v>278</v>
      </c>
      <c r="G1216">
        <v>667</v>
      </c>
      <c r="H1216" s="11" cm="1">
        <f t="array" ref="H1216">_xlfn.IFNA(MATCH(1,0/COUNTIF($F1216,"*"&amp;H$2&amp;TEXT(ROW($1:$207),"[&gt;1]0;")&amp;"*")),0)</f>
        <v>18</v>
      </c>
      <c r="I1216" s="11" cm="1">
        <f t="array" ref="I1216">_xlfn.IFNA(MATCH(1,0/COUNTIF($F1216,"*"&amp;I$2&amp;TEXT(ROW($1:$207),"[&gt;1]0;")&amp;"*")),0)</f>
        <v>54</v>
      </c>
      <c r="J1216" s="11" cm="1">
        <f t="array" ref="J1216">_xlfn.IFNA(MATCH(1,0/COUNTIF($F1216,"*"&amp;J$2&amp;TEXT(ROW($1:$207),"[&gt;1]0;")&amp;"*")),0)</f>
        <v>9</v>
      </c>
      <c r="K1216">
        <f>I1216/H1216</f>
        <v>3</v>
      </c>
      <c r="L1216">
        <f t="shared" si="106"/>
        <v>0.5</v>
      </c>
      <c r="M1216">
        <v>0</v>
      </c>
      <c r="N1216">
        <v>0</v>
      </c>
    </row>
    <row r="1218" spans="1:14" x14ac:dyDescent="0.2">
      <c r="A1218" s="8">
        <v>39</v>
      </c>
      <c r="B1218" s="9" t="s">
        <v>12</v>
      </c>
      <c r="C1218" t="s">
        <v>13</v>
      </c>
      <c r="D1218" t="s">
        <v>67</v>
      </c>
      <c r="E1218" s="6" t="s">
        <v>376</v>
      </c>
      <c r="F1218" t="s">
        <v>68</v>
      </c>
      <c r="G1218" t="s">
        <v>69</v>
      </c>
      <c r="H1218" t="s">
        <v>364</v>
      </c>
      <c r="I1218" t="s">
        <v>365</v>
      </c>
      <c r="J1218" t="s">
        <v>366</v>
      </c>
      <c r="K1218" t="s">
        <v>71</v>
      </c>
      <c r="L1218" t="s">
        <v>72</v>
      </c>
      <c r="M1218" t="s">
        <v>360</v>
      </c>
      <c r="N1218" t="s">
        <v>73</v>
      </c>
    </row>
    <row r="1219" spans="1:14" x14ac:dyDescent="0.2">
      <c r="A1219" s="8">
        <v>39</v>
      </c>
      <c r="B1219" s="8">
        <v>1</v>
      </c>
      <c r="C1219">
        <v>0.61</v>
      </c>
      <c r="D1219" t="s">
        <v>302</v>
      </c>
      <c r="E1219" s="6" t="s">
        <v>551</v>
      </c>
      <c r="F1219" t="s">
        <v>550</v>
      </c>
      <c r="G1219" s="11">
        <v>156</v>
      </c>
      <c r="H1219" s="11" cm="1">
        <f t="array" ref="H1219">_xlfn.IFNA(MATCH(1,0/COUNTIF($F1219,"*"&amp;H$2&amp;TEXT(ROW($1:$207),"[&gt;1]0;")&amp;"*")),0)</f>
        <v>11</v>
      </c>
      <c r="I1219" s="11" cm="1">
        <f t="array" ref="I1219">_xlfn.IFNA(MATCH(1,0/COUNTIF($F1219,"*"&amp;I$2&amp;TEXT(ROW($1:$207),"[&gt;1]0;")&amp;"*")),0)</f>
        <v>24</v>
      </c>
      <c r="J1219">
        <f>H1219/G1219</f>
        <v>7.0512820512820512E-2</v>
      </c>
      <c r="K1219">
        <f>I1219/G1219</f>
        <v>0.15384615384615385</v>
      </c>
      <c r="L1219">
        <f>J1219/H1219</f>
        <v>6.41025641025641E-3</v>
      </c>
      <c r="M1219">
        <v>0</v>
      </c>
      <c r="N1219">
        <v>0</v>
      </c>
    </row>
    <row r="1220" spans="1:14" x14ac:dyDescent="0.2">
      <c r="A1220" s="8">
        <v>39</v>
      </c>
      <c r="B1220" s="8">
        <v>2</v>
      </c>
      <c r="C1220">
        <v>0.88</v>
      </c>
      <c r="D1220" t="s">
        <v>14</v>
      </c>
      <c r="E1220" s="6" t="s">
        <v>507</v>
      </c>
      <c r="F1220" t="s">
        <v>260</v>
      </c>
      <c r="G1220">
        <v>170</v>
      </c>
      <c r="H1220" s="11" cm="1">
        <f t="array" ref="H1220">_xlfn.IFNA(MATCH(1,0/COUNTIF($F1220,"*"&amp;H$2&amp;TEXT(ROW($1:$207),"[&gt;1]0;")&amp;"*")),0)</f>
        <v>12</v>
      </c>
      <c r="I1220" s="11" cm="1">
        <f t="array" ref="I1220">_xlfn.IFNA(MATCH(1,0/COUNTIF($F1220,"*"&amp;I$2&amp;TEXT(ROW($1:$207),"[&gt;1]0;")&amp;"*")),0)</f>
        <v>26</v>
      </c>
      <c r="J1220" s="11" cm="1">
        <f t="array" ref="J1220">_xlfn.IFNA(MATCH(1,0/COUNTIF($F1220,"*"&amp;J$2&amp;TEXT(ROW($1:$207),"[&gt;1]0;")&amp;"*")),0)</f>
        <v>0</v>
      </c>
      <c r="K1220">
        <f>I1220/H1220</f>
        <v>2.1666666666666665</v>
      </c>
      <c r="L1220">
        <f t="shared" ref="L1220:L1248" si="107">J1220/H1220</f>
        <v>0</v>
      </c>
      <c r="M1220">
        <v>0</v>
      </c>
      <c r="N1220">
        <v>0</v>
      </c>
    </row>
    <row r="1221" spans="1:14" x14ac:dyDescent="0.2">
      <c r="A1221" s="8">
        <v>39</v>
      </c>
      <c r="B1221" s="8">
        <v>3</v>
      </c>
      <c r="C1221">
        <v>0.28999999999999998</v>
      </c>
      <c r="D1221" t="s">
        <v>350</v>
      </c>
      <c r="E1221" s="6" t="s">
        <v>598</v>
      </c>
      <c r="F1221" t="s">
        <v>458</v>
      </c>
      <c r="G1221" s="11">
        <v>184</v>
      </c>
      <c r="H1221" s="11" cm="1">
        <f t="array" ref="H1221">_xlfn.IFNA(MATCH(1,0/COUNTIF($F1221,"*"&amp;H$2&amp;TEXT(ROW($1:$207),"[&gt;1]0;")&amp;"*")),0)</f>
        <v>13</v>
      </c>
      <c r="I1221" s="11" cm="1">
        <f t="array" ref="I1221">_xlfn.IFNA(MATCH(1,0/COUNTIF($F1221,"*"&amp;I$2&amp;TEXT(ROW($1:$207),"[&gt;1]0;")&amp;"*")),0)</f>
        <v>28</v>
      </c>
      <c r="J1221">
        <f>H1221/G1221</f>
        <v>7.0652173913043473E-2</v>
      </c>
      <c r="K1221">
        <f>I1221/G1221</f>
        <v>0.15217391304347827</v>
      </c>
      <c r="L1221">
        <f t="shared" si="107"/>
        <v>5.434782608695652E-3</v>
      </c>
      <c r="M1221">
        <v>0</v>
      </c>
      <c r="N1221">
        <v>0</v>
      </c>
    </row>
    <row r="1222" spans="1:14" x14ac:dyDescent="0.2">
      <c r="A1222" s="8">
        <v>39</v>
      </c>
      <c r="B1222" s="8">
        <v>4</v>
      </c>
      <c r="C1222">
        <v>0.83</v>
      </c>
      <c r="D1222" t="s">
        <v>25</v>
      </c>
      <c r="E1222" s="6" t="s">
        <v>536</v>
      </c>
      <c r="F1222" t="s">
        <v>266</v>
      </c>
      <c r="G1222">
        <v>226</v>
      </c>
      <c r="H1222" s="11" cm="1">
        <f t="array" ref="H1222">_xlfn.IFNA(MATCH(1,0/COUNTIF($F1222,"*"&amp;H$2&amp;TEXT(ROW($1:$207),"[&gt;1]0;")&amp;"*")),0)</f>
        <v>16</v>
      </c>
      <c r="I1222" s="11" cm="1">
        <f t="array" ref="I1222">_xlfn.IFNA(MATCH(1,0/COUNTIF($F1222,"*"&amp;I$2&amp;TEXT(ROW($1:$207),"[&gt;1]0;")&amp;"*")),0)</f>
        <v>34</v>
      </c>
      <c r="J1222" s="11" cm="1">
        <f t="array" ref="J1222">_xlfn.IFNA(MATCH(1,0/COUNTIF($F1222,"*"&amp;J$2&amp;TEXT(ROW($1:$207),"[&gt;1]0;")&amp;"*")),0)</f>
        <v>0</v>
      </c>
      <c r="K1222">
        <f>I1222/H1222</f>
        <v>2.125</v>
      </c>
      <c r="L1222">
        <f t="shared" si="107"/>
        <v>0</v>
      </c>
      <c r="M1222">
        <v>0</v>
      </c>
      <c r="N1222">
        <v>0</v>
      </c>
    </row>
    <row r="1223" spans="1:14" x14ac:dyDescent="0.2">
      <c r="A1223" s="8">
        <v>39</v>
      </c>
      <c r="B1223" s="8">
        <v>5</v>
      </c>
      <c r="C1223">
        <v>0.27</v>
      </c>
      <c r="D1223" t="s">
        <v>25</v>
      </c>
      <c r="E1223" s="6" t="s">
        <v>536</v>
      </c>
      <c r="F1223" t="s">
        <v>266</v>
      </c>
      <c r="G1223">
        <v>226</v>
      </c>
      <c r="H1223" s="11" cm="1">
        <f t="array" ref="H1223">_xlfn.IFNA(MATCH(1,0/COUNTIF($F1223,"*"&amp;H$2&amp;TEXT(ROW($1:$207),"[&gt;1]0;")&amp;"*")),0)</f>
        <v>16</v>
      </c>
      <c r="I1223" s="11" cm="1">
        <f t="array" ref="I1223">_xlfn.IFNA(MATCH(1,0/COUNTIF($F1223,"*"&amp;I$2&amp;TEXT(ROW($1:$207),"[&gt;1]0;")&amp;"*")),0)</f>
        <v>34</v>
      </c>
      <c r="J1223" s="11" cm="1">
        <f t="array" ref="J1223">_xlfn.IFNA(MATCH(1,0/COUNTIF($F1223,"*"&amp;J$2&amp;TEXT(ROW($1:$207),"[&gt;1]0;")&amp;"*")),0)</f>
        <v>0</v>
      </c>
      <c r="K1223">
        <f>I1223/H1223</f>
        <v>2.125</v>
      </c>
      <c r="L1223">
        <f t="shared" si="107"/>
        <v>0</v>
      </c>
      <c r="M1223">
        <v>0</v>
      </c>
      <c r="N1223">
        <v>0</v>
      </c>
    </row>
    <row r="1224" spans="1:14" x14ac:dyDescent="0.2">
      <c r="A1224" s="8">
        <v>39</v>
      </c>
      <c r="B1224" s="8">
        <v>6</v>
      </c>
      <c r="C1224">
        <v>0.59</v>
      </c>
      <c r="D1224" t="s">
        <v>37</v>
      </c>
      <c r="E1224" s="6" t="s">
        <v>586</v>
      </c>
      <c r="F1224" t="s">
        <v>273</v>
      </c>
      <c r="G1224" s="11">
        <v>198</v>
      </c>
      <c r="H1224" s="11" cm="1">
        <f t="array" ref="H1224">_xlfn.IFNA(MATCH(1,0/COUNTIF($F1224,"*"&amp;H$2&amp;TEXT(ROW($1:$207),"[&gt;1]0;")&amp;"*")),0)</f>
        <v>14</v>
      </c>
      <c r="I1224" s="11" cm="1">
        <f t="array" ref="I1224">_xlfn.IFNA(MATCH(1,0/COUNTIF($F1224,"*"&amp;I$2&amp;TEXT(ROW($1:$207),"[&gt;1]0;")&amp;"*")),0)</f>
        <v>30</v>
      </c>
      <c r="J1224">
        <f>H1224/G1224</f>
        <v>7.0707070707070704E-2</v>
      </c>
      <c r="K1224">
        <f>I1224/G1224</f>
        <v>0.15151515151515152</v>
      </c>
      <c r="L1224">
        <f t="shared" si="107"/>
        <v>5.0505050505050501E-3</v>
      </c>
      <c r="M1224">
        <v>0</v>
      </c>
      <c r="N1224">
        <v>0</v>
      </c>
    </row>
    <row r="1225" spans="1:14" x14ac:dyDescent="0.2">
      <c r="A1225" s="8">
        <v>39</v>
      </c>
      <c r="B1225" s="8">
        <v>7</v>
      </c>
      <c r="C1225">
        <v>0.6</v>
      </c>
      <c r="D1225" t="s">
        <v>55</v>
      </c>
      <c r="E1225" s="6" t="s">
        <v>478</v>
      </c>
      <c r="F1225" t="s">
        <v>267</v>
      </c>
      <c r="G1225">
        <v>519</v>
      </c>
      <c r="H1225" s="11" cm="1">
        <f t="array" ref="H1225">_xlfn.IFNA(MATCH(1,0/COUNTIF($F1225,"*"&amp;H$2&amp;TEXT(ROW($1:$207),"[&gt;1]0;")&amp;"*")),0)</f>
        <v>14</v>
      </c>
      <c r="I1225" s="11" cm="1">
        <f t="array" ref="I1225">_xlfn.IFNA(MATCH(1,0/COUNTIF($F1225,"*"&amp;I$2&amp;TEXT(ROW($1:$207),"[&gt;1]0;")&amp;"*")),0)</f>
        <v>42</v>
      </c>
      <c r="J1225" s="11" cm="1">
        <f t="array" ref="J1225">_xlfn.IFNA(MATCH(1,0/COUNTIF($F1225,"*"&amp;J$2&amp;TEXT(ROW($1:$207),"[&gt;1]0;")&amp;"*")),0)</f>
        <v>7</v>
      </c>
      <c r="K1225">
        <f>I1225/H1225</f>
        <v>3</v>
      </c>
      <c r="L1225">
        <f t="shared" si="107"/>
        <v>0.5</v>
      </c>
      <c r="M1225">
        <v>0</v>
      </c>
      <c r="N1225">
        <v>0</v>
      </c>
    </row>
    <row r="1226" spans="1:14" x14ac:dyDescent="0.2">
      <c r="A1226" s="8">
        <v>39</v>
      </c>
      <c r="B1226" s="8">
        <v>8</v>
      </c>
      <c r="C1226">
        <v>0.46</v>
      </c>
      <c r="D1226" t="s">
        <v>140</v>
      </c>
      <c r="E1226" s="6" t="s">
        <v>545</v>
      </c>
      <c r="F1226" t="s">
        <v>544</v>
      </c>
      <c r="G1226" s="11">
        <v>409</v>
      </c>
      <c r="H1226" s="11" cm="1">
        <f t="array" ref="H1226">_xlfn.IFNA(MATCH(1,0/COUNTIF($F1226,"*"&amp;H$2&amp;TEXT(ROW($1:$207),"[&gt;1]0;")&amp;"*")),0)</f>
        <v>29</v>
      </c>
      <c r="I1226" s="11" cm="1">
        <f t="array" ref="I1226">_xlfn.IFNA(MATCH(1,0/COUNTIF($F1226,"*"&amp;I$2&amp;TEXT(ROW($1:$207),"[&gt;1]0;")&amp;"*")),0)</f>
        <v>60</v>
      </c>
      <c r="J1226">
        <f>H1226/G1226</f>
        <v>7.090464547677261E-2</v>
      </c>
      <c r="K1226">
        <f>I1226/G1226</f>
        <v>0.14669926650366749</v>
      </c>
      <c r="L1226">
        <f t="shared" si="107"/>
        <v>2.4449877750611247E-3</v>
      </c>
      <c r="M1226">
        <v>0</v>
      </c>
      <c r="N1226">
        <v>0</v>
      </c>
    </row>
    <row r="1227" spans="1:14" x14ac:dyDescent="0.2">
      <c r="A1227" s="8">
        <v>39</v>
      </c>
      <c r="B1227" s="8">
        <v>9</v>
      </c>
      <c r="C1227">
        <v>0.83</v>
      </c>
      <c r="D1227" t="s">
        <v>25</v>
      </c>
      <c r="E1227" s="6" t="s">
        <v>536</v>
      </c>
      <c r="F1227" t="s">
        <v>266</v>
      </c>
      <c r="G1227">
        <v>226</v>
      </c>
      <c r="H1227" s="11" cm="1">
        <f t="array" ref="H1227">_xlfn.IFNA(MATCH(1,0/COUNTIF($F1227,"*"&amp;H$2&amp;TEXT(ROW($1:$207),"[&gt;1]0;")&amp;"*")),0)</f>
        <v>16</v>
      </c>
      <c r="I1227" s="11" cm="1">
        <f t="array" ref="I1227">_xlfn.IFNA(MATCH(1,0/COUNTIF($F1227,"*"&amp;I$2&amp;TEXT(ROW($1:$207),"[&gt;1]0;")&amp;"*")),0)</f>
        <v>34</v>
      </c>
      <c r="J1227" s="11" cm="1">
        <f t="array" ref="J1227">_xlfn.IFNA(MATCH(1,0/COUNTIF($F1227,"*"&amp;J$2&amp;TEXT(ROW($1:$207),"[&gt;1]0;")&amp;"*")),0)</f>
        <v>0</v>
      </c>
      <c r="K1227">
        <f>I1227/H1227</f>
        <v>2.125</v>
      </c>
      <c r="L1227">
        <f t="shared" si="107"/>
        <v>0</v>
      </c>
      <c r="M1227">
        <v>0</v>
      </c>
      <c r="N1227">
        <v>0</v>
      </c>
    </row>
    <row r="1228" spans="1:14" x14ac:dyDescent="0.2">
      <c r="A1228" s="8">
        <v>39</v>
      </c>
      <c r="B1228" s="8">
        <v>10</v>
      </c>
      <c r="C1228">
        <v>1.58</v>
      </c>
      <c r="D1228" t="s">
        <v>31</v>
      </c>
      <c r="E1228" s="6" t="s">
        <v>418</v>
      </c>
      <c r="F1228" t="s">
        <v>269</v>
      </c>
      <c r="G1228">
        <v>206</v>
      </c>
      <c r="H1228" s="11" cm="1">
        <f t="array" ref="H1228">_xlfn.IFNA(MATCH(1,0/COUNTIF($F1228,"*"&amp;H$2&amp;TEXT(ROW($1:$207),"[&gt;1]0;")&amp;"*")),0)</f>
        <v>14</v>
      </c>
      <c r="I1228" s="11" cm="1">
        <f t="array" ref="I1228">_xlfn.IFNA(MATCH(1,0/COUNTIF($F1228,"*"&amp;I$2&amp;TEXT(ROW($1:$207),"[&gt;1]0;")&amp;"*")),0)</f>
        <v>22</v>
      </c>
      <c r="J1228" s="11" cm="1">
        <f t="array" ref="J1228">_xlfn.IFNA(MATCH(1,0/COUNTIF($F1228,"*"&amp;J$2&amp;TEXT(ROW($1:$207),"[&gt;1]0;")&amp;"*")),0)</f>
        <v>1</v>
      </c>
      <c r="K1228">
        <f>I1228/H1228</f>
        <v>1.5714285714285714</v>
      </c>
      <c r="L1228">
        <f t="shared" si="107"/>
        <v>7.1428571428571425E-2</v>
      </c>
      <c r="M1228">
        <v>0</v>
      </c>
      <c r="N1228">
        <v>1</v>
      </c>
    </row>
    <row r="1229" spans="1:14" x14ac:dyDescent="0.2">
      <c r="A1229" s="8">
        <v>39</v>
      </c>
      <c r="B1229" s="8">
        <v>11</v>
      </c>
      <c r="C1229">
        <v>2.11</v>
      </c>
      <c r="D1229" t="s">
        <v>319</v>
      </c>
      <c r="E1229" s="6" t="s">
        <v>590</v>
      </c>
      <c r="F1229" t="s">
        <v>589</v>
      </c>
      <c r="G1229" s="11">
        <v>310</v>
      </c>
      <c r="H1229" s="11" cm="1">
        <f t="array" ref="H1229">_xlfn.IFNA(MATCH(1,0/COUNTIF($F1229,"*"&amp;H$2&amp;TEXT(ROW($1:$207),"[&gt;1]0;")&amp;"*")),0)</f>
        <v>13</v>
      </c>
      <c r="I1229" s="11" cm="1">
        <f t="array" ref="I1229">_xlfn.IFNA(MATCH(1,0/COUNTIF($F1229,"*"&amp;I$2&amp;TEXT(ROW($1:$207),"[&gt;1]0;")&amp;"*")),0)</f>
        <v>27</v>
      </c>
      <c r="J1229">
        <f>H1229/G1229</f>
        <v>4.1935483870967745E-2</v>
      </c>
      <c r="K1229">
        <f>I1229/G1229</f>
        <v>8.7096774193548387E-2</v>
      </c>
      <c r="L1229">
        <f t="shared" si="107"/>
        <v>3.2258064516129037E-3</v>
      </c>
      <c r="M1229">
        <v>0</v>
      </c>
      <c r="N1229">
        <v>0</v>
      </c>
    </row>
    <row r="1230" spans="1:14" x14ac:dyDescent="0.2">
      <c r="A1230" s="8">
        <v>39</v>
      </c>
      <c r="B1230" s="8">
        <v>12</v>
      </c>
      <c r="C1230">
        <v>3.01</v>
      </c>
      <c r="D1230" t="s">
        <v>61</v>
      </c>
      <c r="E1230" s="6" t="s">
        <v>488</v>
      </c>
      <c r="F1230" t="s">
        <v>274</v>
      </c>
      <c r="G1230">
        <v>593</v>
      </c>
      <c r="H1230" s="11" cm="1">
        <f t="array" ref="H1230">_xlfn.IFNA(MATCH(1,0/COUNTIF($F1230,"*"&amp;H$2&amp;TEXT(ROW($1:$207),"[&gt;1]0;")&amp;"*")),0)</f>
        <v>16</v>
      </c>
      <c r="I1230" s="11" cm="1">
        <f t="array" ref="I1230">_xlfn.IFNA(MATCH(1,0/COUNTIF($F1230,"*"&amp;I$2&amp;TEXT(ROW($1:$207),"[&gt;1]0;")&amp;"*")),0)</f>
        <v>48</v>
      </c>
      <c r="J1230" s="11" cm="1">
        <f t="array" ref="J1230">_xlfn.IFNA(MATCH(1,0/COUNTIF($F1230,"*"&amp;J$2&amp;TEXT(ROW($1:$207),"[&gt;1]0;")&amp;"*")),0)</f>
        <v>8</v>
      </c>
      <c r="K1230">
        <f>I1230/H1230</f>
        <v>3</v>
      </c>
      <c r="L1230">
        <f t="shared" si="107"/>
        <v>0.5</v>
      </c>
      <c r="M1230">
        <v>0</v>
      </c>
      <c r="N1230">
        <v>0</v>
      </c>
    </row>
    <row r="1231" spans="1:14" x14ac:dyDescent="0.2">
      <c r="A1231" s="8">
        <v>39</v>
      </c>
      <c r="B1231" s="8">
        <v>13</v>
      </c>
      <c r="C1231">
        <v>0.8</v>
      </c>
      <c r="D1231" t="s">
        <v>25</v>
      </c>
      <c r="E1231" s="6" t="s">
        <v>536</v>
      </c>
      <c r="F1231" t="s">
        <v>266</v>
      </c>
      <c r="G1231">
        <v>226</v>
      </c>
      <c r="H1231" s="11" cm="1">
        <f t="array" ref="H1231">_xlfn.IFNA(MATCH(1,0/COUNTIF($F1231,"*"&amp;H$2&amp;TEXT(ROW($1:$207),"[&gt;1]0;")&amp;"*")),0)</f>
        <v>16</v>
      </c>
      <c r="I1231" s="11" cm="1">
        <f t="array" ref="I1231">_xlfn.IFNA(MATCH(1,0/COUNTIF($F1231,"*"&amp;I$2&amp;TEXT(ROW($1:$207),"[&gt;1]0;")&amp;"*")),0)</f>
        <v>34</v>
      </c>
      <c r="J1231" s="11" cm="1">
        <f t="array" ref="J1231">_xlfn.IFNA(MATCH(1,0/COUNTIF($F1231,"*"&amp;J$2&amp;TEXT(ROW($1:$207),"[&gt;1]0;")&amp;"*")),0)</f>
        <v>0</v>
      </c>
      <c r="K1231">
        <f>I1231/H1231</f>
        <v>2.125</v>
      </c>
      <c r="L1231">
        <f t="shared" si="107"/>
        <v>0</v>
      </c>
      <c r="M1231">
        <v>0</v>
      </c>
      <c r="N1231">
        <v>0</v>
      </c>
    </row>
    <row r="1232" spans="1:14" x14ac:dyDescent="0.2">
      <c r="A1232" s="8">
        <v>39</v>
      </c>
      <c r="B1232" s="8">
        <v>14</v>
      </c>
      <c r="C1232">
        <v>0.26</v>
      </c>
      <c r="D1232" t="s">
        <v>25</v>
      </c>
      <c r="E1232" s="6" t="s">
        <v>536</v>
      </c>
      <c r="F1232" t="s">
        <v>266</v>
      </c>
      <c r="G1232">
        <v>226</v>
      </c>
      <c r="H1232" s="11" cm="1">
        <f t="array" ref="H1232">_xlfn.IFNA(MATCH(1,0/COUNTIF($F1232,"*"&amp;H$2&amp;TEXT(ROW($1:$207),"[&gt;1]0;")&amp;"*")),0)</f>
        <v>16</v>
      </c>
      <c r="I1232" s="11" cm="1">
        <f t="array" ref="I1232">_xlfn.IFNA(MATCH(1,0/COUNTIF($F1232,"*"&amp;I$2&amp;TEXT(ROW($1:$207),"[&gt;1]0;")&amp;"*")),0)</f>
        <v>34</v>
      </c>
      <c r="J1232" s="11" cm="1">
        <f t="array" ref="J1232">_xlfn.IFNA(MATCH(1,0/COUNTIF($F1232,"*"&amp;J$2&amp;TEXT(ROW($1:$207),"[&gt;1]0;")&amp;"*")),0)</f>
        <v>0</v>
      </c>
      <c r="K1232">
        <f>I1232/H1232</f>
        <v>2.125</v>
      </c>
      <c r="L1232">
        <f t="shared" si="107"/>
        <v>0</v>
      </c>
      <c r="M1232">
        <v>0</v>
      </c>
      <c r="N1232">
        <v>0</v>
      </c>
    </row>
    <row r="1233" spans="1:14" x14ac:dyDescent="0.2">
      <c r="A1233" s="8">
        <v>39</v>
      </c>
      <c r="B1233" s="8">
        <v>15</v>
      </c>
      <c r="C1233">
        <v>4.13</v>
      </c>
      <c r="D1233" t="s">
        <v>65</v>
      </c>
      <c r="E1233" s="6" t="s">
        <v>487</v>
      </c>
      <c r="F1233" t="s">
        <v>278</v>
      </c>
      <c r="G1233">
        <v>667</v>
      </c>
      <c r="H1233" s="11" cm="1">
        <f t="array" ref="H1233">_xlfn.IFNA(MATCH(1,0/COUNTIF($F1233,"*"&amp;H$2&amp;TEXT(ROW($1:$207),"[&gt;1]0;")&amp;"*")),0)</f>
        <v>18</v>
      </c>
      <c r="I1233" s="11" cm="1">
        <f t="array" ref="I1233">_xlfn.IFNA(MATCH(1,0/COUNTIF($F1233,"*"&amp;I$2&amp;TEXT(ROW($1:$207),"[&gt;1]0;")&amp;"*")),0)</f>
        <v>54</v>
      </c>
      <c r="J1233" s="11" cm="1">
        <f t="array" ref="J1233">_xlfn.IFNA(MATCH(1,0/COUNTIF($F1233,"*"&amp;J$2&amp;TEXT(ROW($1:$207),"[&gt;1]0;")&amp;"*")),0)</f>
        <v>9</v>
      </c>
      <c r="K1233">
        <f>I1233/H1233</f>
        <v>3</v>
      </c>
      <c r="L1233">
        <f t="shared" si="107"/>
        <v>0.5</v>
      </c>
      <c r="M1233">
        <v>0</v>
      </c>
      <c r="N1233">
        <v>0</v>
      </c>
    </row>
    <row r="1234" spans="1:14" x14ac:dyDescent="0.2">
      <c r="A1234" s="8">
        <v>39</v>
      </c>
      <c r="B1234" s="8">
        <v>16</v>
      </c>
      <c r="C1234">
        <v>0.43</v>
      </c>
      <c r="D1234" t="s">
        <v>108</v>
      </c>
      <c r="E1234" s="6" t="s">
        <v>514</v>
      </c>
      <c r="F1234" t="s">
        <v>513</v>
      </c>
      <c r="G1234">
        <v>283</v>
      </c>
      <c r="H1234" s="11" cm="1">
        <f t="array" ref="H1234">_xlfn.IFNA(MATCH(1,0/COUNTIF($F1234,"*"&amp;H$2&amp;TEXT(ROW($1:$207),"[&gt;1]0;")&amp;"*")),0)</f>
        <v>20</v>
      </c>
      <c r="I1234" s="11" cm="1">
        <f t="array" ref="I1234">_xlfn.IFNA(MATCH(1,0/COUNTIF($F1234,"*"&amp;I$2&amp;TEXT(ROW($1:$207),"[&gt;1]0;")&amp;"*")),0)</f>
        <v>42</v>
      </c>
      <c r="J1234" s="11" cm="1">
        <f t="array" ref="J1234">_xlfn.IFNA(MATCH(1,0/COUNTIF($F1234,"*"&amp;J$2&amp;TEXT(ROW($1:$207),"[&gt;1]0;")&amp;"*")),0)</f>
        <v>0</v>
      </c>
      <c r="K1234">
        <f>I1234/H1234</f>
        <v>2.1</v>
      </c>
      <c r="L1234">
        <f t="shared" si="107"/>
        <v>0</v>
      </c>
      <c r="M1234">
        <v>0</v>
      </c>
      <c r="N1234">
        <v>0</v>
      </c>
    </row>
    <row r="1235" spans="1:14" x14ac:dyDescent="0.2">
      <c r="A1235" s="8">
        <v>39</v>
      </c>
      <c r="B1235" s="8">
        <v>17</v>
      </c>
      <c r="C1235">
        <v>4.58</v>
      </c>
      <c r="D1235" t="s">
        <v>291</v>
      </c>
      <c r="E1235" s="6" t="s">
        <v>552</v>
      </c>
      <c r="F1235" t="s">
        <v>279</v>
      </c>
      <c r="G1235" s="11">
        <v>579</v>
      </c>
      <c r="H1235" s="11" cm="1">
        <f t="array" ref="H1235">_xlfn.IFNA(MATCH(1,0/COUNTIF($F1235,"*"&amp;H$2&amp;TEXT(ROW($1:$207),"[&gt;1]0;")&amp;"*")),0)</f>
        <v>16</v>
      </c>
      <c r="I1235" s="11" cm="1">
        <f t="array" ref="I1235">_xlfn.IFNA(MATCH(1,0/COUNTIF($F1235,"*"&amp;I$2&amp;TEXT(ROW($1:$207),"[&gt;1]0;")&amp;"*")),0)</f>
        <v>50</v>
      </c>
      <c r="J1235">
        <f>H1235/G1235</f>
        <v>2.7633851468048358E-2</v>
      </c>
      <c r="K1235">
        <f>I1235/G1235</f>
        <v>8.6355785837651119E-2</v>
      </c>
      <c r="L1235">
        <f t="shared" si="107"/>
        <v>1.7271157167530224E-3</v>
      </c>
      <c r="M1235">
        <v>0</v>
      </c>
      <c r="N1235">
        <v>0</v>
      </c>
    </row>
    <row r="1236" spans="1:14" x14ac:dyDescent="0.2">
      <c r="A1236" s="8">
        <v>39</v>
      </c>
      <c r="B1236" s="8">
        <v>18</v>
      </c>
      <c r="C1236">
        <v>5.12</v>
      </c>
      <c r="D1236" t="s">
        <v>61</v>
      </c>
      <c r="E1236" s="6" t="s">
        <v>488</v>
      </c>
      <c r="F1236" t="s">
        <v>274</v>
      </c>
      <c r="G1236">
        <v>593</v>
      </c>
      <c r="H1236" s="11" cm="1">
        <f t="array" ref="H1236">_xlfn.IFNA(MATCH(1,0/COUNTIF($F1236,"*"&amp;H$2&amp;TEXT(ROW($1:$207),"[&gt;1]0;")&amp;"*")),0)</f>
        <v>16</v>
      </c>
      <c r="I1236" s="11" cm="1">
        <f t="array" ref="I1236">_xlfn.IFNA(MATCH(1,0/COUNTIF($F1236,"*"&amp;I$2&amp;TEXT(ROW($1:$207),"[&gt;1]0;")&amp;"*")),0)</f>
        <v>48</v>
      </c>
      <c r="J1236" s="11" cm="1">
        <f t="array" ref="J1236">_xlfn.IFNA(MATCH(1,0/COUNTIF($F1236,"*"&amp;J$2&amp;TEXT(ROW($1:$207),"[&gt;1]0;")&amp;"*")),0)</f>
        <v>8</v>
      </c>
      <c r="K1236">
        <f t="shared" ref="K1236:K1248" si="108">I1236/H1236</f>
        <v>3</v>
      </c>
      <c r="L1236">
        <f t="shared" si="107"/>
        <v>0.5</v>
      </c>
      <c r="M1236">
        <v>0</v>
      </c>
      <c r="N1236">
        <v>0</v>
      </c>
    </row>
    <row r="1237" spans="1:14" x14ac:dyDescent="0.2">
      <c r="A1237" s="8">
        <v>39</v>
      </c>
      <c r="B1237" s="8">
        <v>19</v>
      </c>
      <c r="C1237">
        <v>0.41</v>
      </c>
      <c r="D1237" t="s">
        <v>108</v>
      </c>
      <c r="E1237" s="6" t="s">
        <v>514</v>
      </c>
      <c r="F1237" t="s">
        <v>513</v>
      </c>
      <c r="G1237">
        <v>283</v>
      </c>
      <c r="H1237" s="11" cm="1">
        <f t="array" ref="H1237">_xlfn.IFNA(MATCH(1,0/COUNTIF($F1237,"*"&amp;H$2&amp;TEXT(ROW($1:$207),"[&gt;1]0;")&amp;"*")),0)</f>
        <v>20</v>
      </c>
      <c r="I1237" s="11" cm="1">
        <f t="array" ref="I1237">_xlfn.IFNA(MATCH(1,0/COUNTIF($F1237,"*"&amp;I$2&amp;TEXT(ROW($1:$207),"[&gt;1]0;")&amp;"*")),0)</f>
        <v>42</v>
      </c>
      <c r="J1237" s="11" cm="1">
        <f t="array" ref="J1237">_xlfn.IFNA(MATCH(1,0/COUNTIF($F1237,"*"&amp;J$2&amp;TEXT(ROW($1:$207),"[&gt;1]0;")&amp;"*")),0)</f>
        <v>0</v>
      </c>
      <c r="K1237">
        <f t="shared" si="108"/>
        <v>2.1</v>
      </c>
      <c r="L1237">
        <f t="shared" si="107"/>
        <v>0</v>
      </c>
      <c r="M1237">
        <v>0</v>
      </c>
      <c r="N1237">
        <v>0</v>
      </c>
    </row>
    <row r="1238" spans="1:14" x14ac:dyDescent="0.2">
      <c r="A1238" s="8">
        <v>39</v>
      </c>
      <c r="B1238" s="8">
        <v>20</v>
      </c>
      <c r="C1238">
        <v>0.25</v>
      </c>
      <c r="D1238" t="s">
        <v>108</v>
      </c>
      <c r="E1238" s="6" t="s">
        <v>514</v>
      </c>
      <c r="F1238" t="s">
        <v>513</v>
      </c>
      <c r="G1238">
        <v>283</v>
      </c>
      <c r="H1238" s="11" cm="1">
        <f t="array" ref="H1238">_xlfn.IFNA(MATCH(1,0/COUNTIF($F1238,"*"&amp;H$2&amp;TEXT(ROW($1:$207),"[&gt;1]0;")&amp;"*")),0)</f>
        <v>20</v>
      </c>
      <c r="I1238" s="11" cm="1">
        <f t="array" ref="I1238">_xlfn.IFNA(MATCH(1,0/COUNTIF($F1238,"*"&amp;I$2&amp;TEXT(ROW($1:$207),"[&gt;1]0;")&amp;"*")),0)</f>
        <v>42</v>
      </c>
      <c r="J1238" s="11" cm="1">
        <f t="array" ref="J1238">_xlfn.IFNA(MATCH(1,0/COUNTIF($F1238,"*"&amp;J$2&amp;TEXT(ROW($1:$207),"[&gt;1]0;")&amp;"*")),0)</f>
        <v>0</v>
      </c>
      <c r="K1238">
        <f t="shared" si="108"/>
        <v>2.1</v>
      </c>
      <c r="L1238">
        <f t="shared" si="107"/>
        <v>0</v>
      </c>
      <c r="M1238">
        <v>0</v>
      </c>
      <c r="N1238">
        <v>0</v>
      </c>
    </row>
    <row r="1239" spans="1:14" x14ac:dyDescent="0.2">
      <c r="A1239" s="8">
        <v>39</v>
      </c>
      <c r="B1239" s="8">
        <v>21</v>
      </c>
      <c r="C1239">
        <v>6.25</v>
      </c>
      <c r="D1239" t="s">
        <v>65</v>
      </c>
      <c r="E1239" s="6" t="s">
        <v>487</v>
      </c>
      <c r="F1239" t="s">
        <v>278</v>
      </c>
      <c r="G1239">
        <v>667</v>
      </c>
      <c r="H1239" s="11" cm="1">
        <f t="array" ref="H1239">_xlfn.IFNA(MATCH(1,0/COUNTIF($F1239,"*"&amp;H$2&amp;TEXT(ROW($1:$207),"[&gt;1]0;")&amp;"*")),0)</f>
        <v>18</v>
      </c>
      <c r="I1239" s="11" cm="1">
        <f t="array" ref="I1239">_xlfn.IFNA(MATCH(1,0/COUNTIF($F1239,"*"&amp;I$2&amp;TEXT(ROW($1:$207),"[&gt;1]0;")&amp;"*")),0)</f>
        <v>54</v>
      </c>
      <c r="J1239" s="11" cm="1">
        <f t="array" ref="J1239">_xlfn.IFNA(MATCH(1,0/COUNTIF($F1239,"*"&amp;J$2&amp;TEXT(ROW($1:$207),"[&gt;1]0;")&amp;"*")),0)</f>
        <v>9</v>
      </c>
      <c r="K1239">
        <f t="shared" si="108"/>
        <v>3</v>
      </c>
      <c r="L1239">
        <f t="shared" si="107"/>
        <v>0.5</v>
      </c>
      <c r="M1239">
        <v>0</v>
      </c>
      <c r="N1239">
        <v>0</v>
      </c>
    </row>
    <row r="1240" spans="1:14" x14ac:dyDescent="0.2">
      <c r="A1240" s="8">
        <v>39</v>
      </c>
      <c r="B1240" s="8">
        <v>22</v>
      </c>
      <c r="C1240">
        <v>0.46</v>
      </c>
      <c r="D1240" t="s">
        <v>129</v>
      </c>
      <c r="E1240" s="6" t="s">
        <v>535</v>
      </c>
      <c r="F1240" t="s">
        <v>534</v>
      </c>
      <c r="G1240">
        <v>255</v>
      </c>
      <c r="H1240" s="11" cm="1">
        <f t="array" ref="H1240">_xlfn.IFNA(MATCH(1,0/COUNTIF($F1240,"*"&amp;H$2&amp;TEXT(ROW($1:$207),"[&gt;1]0;")&amp;"*")),0)</f>
        <v>16</v>
      </c>
      <c r="I1240" s="11" cm="1">
        <f t="array" ref="I1240">_xlfn.IFNA(MATCH(1,0/COUNTIF($F1240,"*"&amp;I$2&amp;TEXT(ROW($1:$207),"[&gt;1]0;")&amp;"*")),0)</f>
        <v>33</v>
      </c>
      <c r="J1240" s="11" cm="1">
        <f t="array" ref="J1240">_xlfn.IFNA(MATCH(1,0/COUNTIF($F1240,"*"&amp;J$2&amp;TEXT(ROW($1:$207),"[&gt;1]0;")&amp;"*")),0)</f>
        <v>1</v>
      </c>
      <c r="K1240">
        <f t="shared" si="108"/>
        <v>2.0625</v>
      </c>
      <c r="L1240">
        <f t="shared" si="107"/>
        <v>6.25E-2</v>
      </c>
      <c r="M1240">
        <v>0</v>
      </c>
      <c r="N1240">
        <v>0</v>
      </c>
    </row>
    <row r="1241" spans="1:14" x14ac:dyDescent="0.2">
      <c r="A1241" s="8">
        <v>39</v>
      </c>
      <c r="B1241" s="8">
        <v>23</v>
      </c>
      <c r="C1241">
        <v>7.87</v>
      </c>
      <c r="D1241" t="s">
        <v>65</v>
      </c>
      <c r="E1241" s="6" t="s">
        <v>487</v>
      </c>
      <c r="F1241" t="s">
        <v>278</v>
      </c>
      <c r="G1241">
        <v>667</v>
      </c>
      <c r="H1241" s="11" cm="1">
        <f t="array" ref="H1241">_xlfn.IFNA(MATCH(1,0/COUNTIF($F1241,"*"&amp;H$2&amp;TEXT(ROW($1:$207),"[&gt;1]0;")&amp;"*")),0)</f>
        <v>18</v>
      </c>
      <c r="I1241" s="11" cm="1">
        <f t="array" ref="I1241">_xlfn.IFNA(MATCH(1,0/COUNTIF($F1241,"*"&amp;I$2&amp;TEXT(ROW($1:$207),"[&gt;1]0;")&amp;"*")),0)</f>
        <v>54</v>
      </c>
      <c r="J1241" s="11" cm="1">
        <f t="array" ref="J1241">_xlfn.IFNA(MATCH(1,0/COUNTIF($F1241,"*"&amp;J$2&amp;TEXT(ROW($1:$207),"[&gt;1]0;")&amp;"*")),0)</f>
        <v>9</v>
      </c>
      <c r="K1241">
        <f t="shared" si="108"/>
        <v>3</v>
      </c>
      <c r="L1241">
        <f t="shared" si="107"/>
        <v>0.5</v>
      </c>
      <c r="M1241">
        <v>0</v>
      </c>
      <c r="N1241">
        <v>0</v>
      </c>
    </row>
    <row r="1242" spans="1:14" x14ac:dyDescent="0.2">
      <c r="A1242" s="8">
        <v>39</v>
      </c>
      <c r="B1242" s="8">
        <v>24</v>
      </c>
      <c r="C1242">
        <v>3.95</v>
      </c>
      <c r="D1242" t="s">
        <v>66</v>
      </c>
      <c r="E1242" s="6" t="s">
        <v>459</v>
      </c>
      <c r="F1242" t="s">
        <v>460</v>
      </c>
      <c r="G1242">
        <v>281</v>
      </c>
      <c r="H1242" s="11" cm="1">
        <f t="array" ref="H1242">_xlfn.IFNA(MATCH(1,0/COUNTIF($F1242,"*"&amp;H$2&amp;TEXT(ROW($1:$207),"[&gt;1]0;")&amp;"*")),0)</f>
        <v>18</v>
      </c>
      <c r="I1242" s="11" cm="1">
        <f t="array" ref="I1242">_xlfn.IFNA(MATCH(1,0/COUNTIF($F1242,"*"&amp;I$2&amp;TEXT(ROW($1:$207),"[&gt;1]0;")&amp;"*")),0)</f>
        <v>35</v>
      </c>
      <c r="J1242" s="11" cm="1">
        <f t="array" ref="J1242">_xlfn.IFNA(MATCH(1,0/COUNTIF($F1242,"*"&amp;J$2&amp;TEXT(ROW($1:$207),"[&gt;1]0;")&amp;"*")),0)</f>
        <v>1</v>
      </c>
      <c r="K1242">
        <f t="shared" si="108"/>
        <v>1.9444444444444444</v>
      </c>
      <c r="L1242">
        <f t="shared" si="107"/>
        <v>5.5555555555555552E-2</v>
      </c>
      <c r="M1242">
        <v>0</v>
      </c>
      <c r="N1242">
        <v>0</v>
      </c>
    </row>
    <row r="1243" spans="1:14" x14ac:dyDescent="0.2">
      <c r="A1243" s="8">
        <v>39</v>
      </c>
      <c r="B1243" s="8">
        <v>25</v>
      </c>
      <c r="C1243">
        <v>5.91</v>
      </c>
      <c r="D1243" t="s">
        <v>65</v>
      </c>
      <c r="E1243" s="6" t="s">
        <v>487</v>
      </c>
      <c r="F1243" t="s">
        <v>278</v>
      </c>
      <c r="G1243">
        <v>667</v>
      </c>
      <c r="H1243" s="11" cm="1">
        <f t="array" ref="H1243">_xlfn.IFNA(MATCH(1,0/COUNTIF($F1243,"*"&amp;H$2&amp;TEXT(ROW($1:$207),"[&gt;1]0;")&amp;"*")),0)</f>
        <v>18</v>
      </c>
      <c r="I1243" s="11" cm="1">
        <f t="array" ref="I1243">_xlfn.IFNA(MATCH(1,0/COUNTIF($F1243,"*"&amp;I$2&amp;TEXT(ROW($1:$207),"[&gt;1]0;")&amp;"*")),0)</f>
        <v>54</v>
      </c>
      <c r="J1243" s="11" cm="1">
        <f t="array" ref="J1243">_xlfn.IFNA(MATCH(1,0/COUNTIF($F1243,"*"&amp;J$2&amp;TEXT(ROW($1:$207),"[&gt;1]0;")&amp;"*")),0)</f>
        <v>9</v>
      </c>
      <c r="K1243">
        <f t="shared" si="108"/>
        <v>3</v>
      </c>
      <c r="L1243">
        <f t="shared" si="107"/>
        <v>0.5</v>
      </c>
      <c r="M1243">
        <v>0</v>
      </c>
      <c r="N1243">
        <v>0</v>
      </c>
    </row>
    <row r="1244" spans="1:14" x14ac:dyDescent="0.2">
      <c r="A1244" s="8">
        <v>39</v>
      </c>
      <c r="B1244" s="8">
        <v>26</v>
      </c>
      <c r="C1244">
        <v>10.63</v>
      </c>
      <c r="D1244" t="s">
        <v>65</v>
      </c>
      <c r="E1244" s="6" t="s">
        <v>487</v>
      </c>
      <c r="F1244" t="s">
        <v>278</v>
      </c>
      <c r="G1244">
        <v>667</v>
      </c>
      <c r="H1244" s="11" cm="1">
        <f t="array" ref="H1244">_xlfn.IFNA(MATCH(1,0/COUNTIF($F1244,"*"&amp;H$2&amp;TEXT(ROW($1:$207),"[&gt;1]0;")&amp;"*")),0)</f>
        <v>18</v>
      </c>
      <c r="I1244" s="11" cm="1">
        <f t="array" ref="I1244">_xlfn.IFNA(MATCH(1,0/COUNTIF($F1244,"*"&amp;I$2&amp;TEXT(ROW($1:$207),"[&gt;1]0;")&amp;"*")),0)</f>
        <v>54</v>
      </c>
      <c r="J1244" s="11" cm="1">
        <f t="array" ref="J1244">_xlfn.IFNA(MATCH(1,0/COUNTIF($F1244,"*"&amp;J$2&amp;TEXT(ROW($1:$207),"[&gt;1]0;")&amp;"*")),0)</f>
        <v>9</v>
      </c>
      <c r="K1244">
        <f t="shared" si="108"/>
        <v>3</v>
      </c>
      <c r="L1244">
        <f t="shared" si="107"/>
        <v>0.5</v>
      </c>
      <c r="M1244">
        <v>0</v>
      </c>
      <c r="N1244">
        <v>0</v>
      </c>
    </row>
    <row r="1245" spans="1:14" x14ac:dyDescent="0.2">
      <c r="A1245" s="8">
        <v>39</v>
      </c>
      <c r="B1245" s="8">
        <v>27</v>
      </c>
      <c r="C1245">
        <v>8.34</v>
      </c>
      <c r="D1245" t="s">
        <v>65</v>
      </c>
      <c r="E1245" s="6" t="s">
        <v>487</v>
      </c>
      <c r="F1245" t="s">
        <v>278</v>
      </c>
      <c r="G1245">
        <v>667</v>
      </c>
      <c r="H1245" s="11" cm="1">
        <f t="array" ref="H1245">_xlfn.IFNA(MATCH(1,0/COUNTIF($F1245,"*"&amp;H$2&amp;TEXT(ROW($1:$207),"[&gt;1]0;")&amp;"*")),0)</f>
        <v>18</v>
      </c>
      <c r="I1245" s="11" cm="1">
        <f t="array" ref="I1245">_xlfn.IFNA(MATCH(1,0/COUNTIF($F1245,"*"&amp;I$2&amp;TEXT(ROW($1:$207),"[&gt;1]0;")&amp;"*")),0)</f>
        <v>54</v>
      </c>
      <c r="J1245" s="11" cm="1">
        <f t="array" ref="J1245">_xlfn.IFNA(MATCH(1,0/COUNTIF($F1245,"*"&amp;J$2&amp;TEXT(ROW($1:$207),"[&gt;1]0;")&amp;"*")),0)</f>
        <v>9</v>
      </c>
      <c r="K1245">
        <f t="shared" si="108"/>
        <v>3</v>
      </c>
      <c r="L1245">
        <f t="shared" si="107"/>
        <v>0.5</v>
      </c>
      <c r="M1245">
        <v>0</v>
      </c>
      <c r="N1245">
        <v>0</v>
      </c>
    </row>
    <row r="1246" spans="1:14" x14ac:dyDescent="0.2">
      <c r="A1246" s="8">
        <v>39</v>
      </c>
      <c r="B1246" s="8">
        <v>28</v>
      </c>
      <c r="C1246">
        <v>11.82</v>
      </c>
      <c r="D1246" t="s">
        <v>65</v>
      </c>
      <c r="E1246" s="6" t="s">
        <v>487</v>
      </c>
      <c r="F1246" t="s">
        <v>278</v>
      </c>
      <c r="G1246">
        <v>667</v>
      </c>
      <c r="H1246" s="11" cm="1">
        <f t="array" ref="H1246">_xlfn.IFNA(MATCH(1,0/COUNTIF($F1246,"*"&amp;H$2&amp;TEXT(ROW($1:$207),"[&gt;1]0;")&amp;"*")),0)</f>
        <v>18</v>
      </c>
      <c r="I1246" s="11" cm="1">
        <f t="array" ref="I1246">_xlfn.IFNA(MATCH(1,0/COUNTIF($F1246,"*"&amp;I$2&amp;TEXT(ROW($1:$207),"[&gt;1]0;")&amp;"*")),0)</f>
        <v>54</v>
      </c>
      <c r="J1246" s="11" cm="1">
        <f t="array" ref="J1246">_xlfn.IFNA(MATCH(1,0/COUNTIF($F1246,"*"&amp;J$2&amp;TEXT(ROW($1:$207),"[&gt;1]0;")&amp;"*")),0)</f>
        <v>9</v>
      </c>
      <c r="K1246">
        <f t="shared" si="108"/>
        <v>3</v>
      </c>
      <c r="L1246">
        <f t="shared" si="107"/>
        <v>0.5</v>
      </c>
      <c r="M1246">
        <v>0</v>
      </c>
      <c r="N1246">
        <v>0</v>
      </c>
    </row>
    <row r="1247" spans="1:14" x14ac:dyDescent="0.2">
      <c r="A1247" s="8">
        <v>39</v>
      </c>
      <c r="B1247" s="8">
        <v>29</v>
      </c>
      <c r="C1247">
        <v>11.36</v>
      </c>
      <c r="D1247" t="s">
        <v>65</v>
      </c>
      <c r="E1247" s="6" t="s">
        <v>487</v>
      </c>
      <c r="F1247" t="s">
        <v>278</v>
      </c>
      <c r="G1247">
        <v>667</v>
      </c>
      <c r="H1247" s="11" cm="1">
        <f t="array" ref="H1247">_xlfn.IFNA(MATCH(1,0/COUNTIF($F1247,"*"&amp;H$2&amp;TEXT(ROW($1:$207),"[&gt;1]0;")&amp;"*")),0)</f>
        <v>18</v>
      </c>
      <c r="I1247" s="11" cm="1">
        <f t="array" ref="I1247">_xlfn.IFNA(MATCH(1,0/COUNTIF($F1247,"*"&amp;I$2&amp;TEXT(ROW($1:$207),"[&gt;1]0;")&amp;"*")),0)</f>
        <v>54</v>
      </c>
      <c r="J1247" s="11" cm="1">
        <f t="array" ref="J1247">_xlfn.IFNA(MATCH(1,0/COUNTIF($F1247,"*"&amp;J$2&amp;TEXT(ROW($1:$207),"[&gt;1]0;")&amp;"*")),0)</f>
        <v>9</v>
      </c>
      <c r="K1247">
        <f t="shared" si="108"/>
        <v>3</v>
      </c>
      <c r="L1247">
        <f t="shared" si="107"/>
        <v>0.5</v>
      </c>
      <c r="M1247">
        <v>0</v>
      </c>
      <c r="N1247">
        <v>0</v>
      </c>
    </row>
    <row r="1248" spans="1:14" x14ac:dyDescent="0.2">
      <c r="A1248" s="8">
        <v>39</v>
      </c>
      <c r="B1248" s="8">
        <v>30</v>
      </c>
      <c r="C1248">
        <v>5.38</v>
      </c>
      <c r="D1248" t="s">
        <v>65</v>
      </c>
      <c r="E1248" s="6" t="s">
        <v>487</v>
      </c>
      <c r="F1248" t="s">
        <v>278</v>
      </c>
      <c r="G1248">
        <v>667</v>
      </c>
      <c r="H1248" s="11" cm="1">
        <f t="array" ref="H1248">_xlfn.IFNA(MATCH(1,0/COUNTIF($F1248,"*"&amp;H$2&amp;TEXT(ROW($1:$207),"[&gt;1]0;")&amp;"*")),0)</f>
        <v>18</v>
      </c>
      <c r="I1248" s="11" cm="1">
        <f t="array" ref="I1248">_xlfn.IFNA(MATCH(1,0/COUNTIF($F1248,"*"&amp;I$2&amp;TEXT(ROW($1:$207),"[&gt;1]0;")&amp;"*")),0)</f>
        <v>54</v>
      </c>
      <c r="J1248" s="11" cm="1">
        <f t="array" ref="J1248">_xlfn.IFNA(MATCH(1,0/COUNTIF($F1248,"*"&amp;J$2&amp;TEXT(ROW($1:$207),"[&gt;1]0;")&amp;"*")),0)</f>
        <v>9</v>
      </c>
      <c r="K1248">
        <f t="shared" si="108"/>
        <v>3</v>
      </c>
      <c r="L1248">
        <f t="shared" si="107"/>
        <v>0.5</v>
      </c>
      <c r="M1248">
        <v>0</v>
      </c>
      <c r="N1248">
        <v>0</v>
      </c>
    </row>
    <row r="1250" spans="1:14" x14ac:dyDescent="0.2">
      <c r="A1250" s="8">
        <v>40</v>
      </c>
      <c r="B1250" s="9" t="s">
        <v>12</v>
      </c>
      <c r="C1250" t="s">
        <v>13</v>
      </c>
      <c r="D1250" t="s">
        <v>67</v>
      </c>
      <c r="E1250" s="6" t="s">
        <v>376</v>
      </c>
      <c r="F1250" t="s">
        <v>68</v>
      </c>
      <c r="G1250" t="s">
        <v>69</v>
      </c>
      <c r="H1250" t="s">
        <v>364</v>
      </c>
      <c r="I1250" t="s">
        <v>365</v>
      </c>
      <c r="J1250" t="s">
        <v>366</v>
      </c>
      <c r="K1250" t="s">
        <v>71</v>
      </c>
      <c r="L1250" t="s">
        <v>72</v>
      </c>
      <c r="M1250" t="s">
        <v>360</v>
      </c>
      <c r="N1250" t="s">
        <v>73</v>
      </c>
    </row>
    <row r="1251" spans="1:14" x14ac:dyDescent="0.2">
      <c r="A1251" s="8">
        <v>40</v>
      </c>
      <c r="B1251" s="8">
        <v>1</v>
      </c>
      <c r="C1251">
        <v>0.87</v>
      </c>
      <c r="D1251" t="s">
        <v>307</v>
      </c>
      <c r="E1251" s="6" t="s">
        <v>596</v>
      </c>
      <c r="F1251" t="s">
        <v>458</v>
      </c>
      <c r="G1251" s="11">
        <v>184</v>
      </c>
      <c r="H1251" s="11" cm="1">
        <f t="array" ref="H1251">_xlfn.IFNA(MATCH(1,0/COUNTIF($F1251,"*"&amp;H$2&amp;TEXT(ROW($1:$207),"[&gt;1]0;")&amp;"*")),0)</f>
        <v>13</v>
      </c>
      <c r="I1251" s="11" cm="1">
        <f t="array" ref="I1251">_xlfn.IFNA(MATCH(1,0/COUNTIF($F1251,"*"&amp;I$2&amp;TEXT(ROW($1:$207),"[&gt;1]0;")&amp;"*")),0)</f>
        <v>28</v>
      </c>
      <c r="J1251">
        <f>H1251/G1251</f>
        <v>7.0652173913043473E-2</v>
      </c>
      <c r="K1251">
        <f t="shared" ref="K1251:L1253" si="109">I1251/G1251</f>
        <v>0.15217391304347827</v>
      </c>
      <c r="L1251">
        <f t="shared" si="109"/>
        <v>5.434782608695652E-3</v>
      </c>
      <c r="M1251">
        <v>0</v>
      </c>
      <c r="N1251">
        <v>0</v>
      </c>
    </row>
    <row r="1252" spans="1:14" x14ac:dyDescent="0.2">
      <c r="A1252" s="8">
        <v>40</v>
      </c>
      <c r="B1252" s="8">
        <v>2</v>
      </c>
      <c r="C1252">
        <v>1.26</v>
      </c>
      <c r="D1252" t="s">
        <v>297</v>
      </c>
      <c r="E1252" s="6" t="s">
        <v>569</v>
      </c>
      <c r="F1252" t="s">
        <v>556</v>
      </c>
      <c r="G1252" s="11">
        <v>108</v>
      </c>
      <c r="H1252" s="11" cm="1">
        <f t="array" ref="H1252">_xlfn.IFNA(MATCH(1,0/COUNTIF($F1252,"*"&amp;H$2&amp;TEXT(ROW($1:$207),"[&gt;1]0;")&amp;"*")),0)</f>
        <v>7</v>
      </c>
      <c r="I1252" s="11" cm="1">
        <f t="array" ref="I1252">_xlfn.IFNA(MATCH(1,0/COUNTIF($F1252,"*"&amp;I$2&amp;TEXT(ROW($1:$207),"[&gt;1]0;")&amp;"*")),0)</f>
        <v>8</v>
      </c>
      <c r="J1252">
        <f>H1252/G1252</f>
        <v>6.4814814814814811E-2</v>
      </c>
      <c r="K1252">
        <f t="shared" si="109"/>
        <v>7.407407407407407E-2</v>
      </c>
      <c r="L1252">
        <f t="shared" si="109"/>
        <v>9.2592592592592587E-3</v>
      </c>
      <c r="M1252">
        <v>0</v>
      </c>
      <c r="N1252">
        <v>1</v>
      </c>
    </row>
    <row r="1253" spans="1:14" x14ac:dyDescent="0.2">
      <c r="A1253" s="8">
        <v>40</v>
      </c>
      <c r="B1253" s="8">
        <v>3</v>
      </c>
      <c r="C1253">
        <v>1.01</v>
      </c>
      <c r="D1253" t="s">
        <v>312</v>
      </c>
      <c r="E1253" s="14"/>
      <c r="F1253" t="s">
        <v>595</v>
      </c>
      <c r="G1253" s="11">
        <v>162</v>
      </c>
      <c r="H1253" s="11" cm="1">
        <f t="array" ref="H1253">_xlfn.IFNA(MATCH(1,0/COUNTIF($F1253,"*"&amp;H$2&amp;TEXT(ROW($1:$207),"[&gt;1]0;")&amp;"*")),0)</f>
        <v>6</v>
      </c>
      <c r="I1253" s="11" cm="1">
        <f t="array" ref="I1253">_xlfn.IFNA(MATCH(1,0/COUNTIF($F1253,"*"&amp;I$2&amp;TEXT(ROW($1:$207),"[&gt;1]0;")&amp;"*")),0)</f>
        <v>14</v>
      </c>
      <c r="J1253">
        <f>H1253/G1253</f>
        <v>3.7037037037037035E-2</v>
      </c>
      <c r="K1253">
        <f t="shared" si="109"/>
        <v>8.6419753086419748E-2</v>
      </c>
      <c r="L1253">
        <f t="shared" si="109"/>
        <v>6.1728395061728392E-3</v>
      </c>
      <c r="M1253">
        <v>0</v>
      </c>
      <c r="N1253">
        <v>0</v>
      </c>
    </row>
    <row r="1254" spans="1:14" x14ac:dyDescent="0.2">
      <c r="A1254" s="8">
        <v>40</v>
      </c>
      <c r="B1254" s="8">
        <v>4</v>
      </c>
      <c r="C1254">
        <v>1.04</v>
      </c>
      <c r="D1254" t="s">
        <v>14</v>
      </c>
      <c r="E1254" s="6" t="s">
        <v>507</v>
      </c>
      <c r="F1254" t="s">
        <v>260</v>
      </c>
      <c r="G1254">
        <v>170</v>
      </c>
      <c r="H1254" s="11" cm="1">
        <f t="array" ref="H1254">_xlfn.IFNA(MATCH(1,0/COUNTIF($F1254,"*"&amp;H$2&amp;TEXT(ROW($1:$207),"[&gt;1]0;")&amp;"*")),0)</f>
        <v>12</v>
      </c>
      <c r="I1254" s="11" cm="1">
        <f t="array" ref="I1254">_xlfn.IFNA(MATCH(1,0/COUNTIF($F1254,"*"&amp;I$2&amp;TEXT(ROW($1:$207),"[&gt;1]0;")&amp;"*")),0)</f>
        <v>26</v>
      </c>
      <c r="J1254" s="11" cm="1">
        <f t="array" ref="J1254">_xlfn.IFNA(MATCH(1,0/COUNTIF($F1254,"*"&amp;J$2&amp;TEXT(ROW($1:$207),"[&gt;1]0;")&amp;"*")),0)</f>
        <v>0</v>
      </c>
      <c r="K1254">
        <f>I1254/H1254</f>
        <v>2.1666666666666665</v>
      </c>
      <c r="L1254">
        <f t="shared" ref="L1254:L1273" si="110">J1254/H1254</f>
        <v>0</v>
      </c>
      <c r="M1254">
        <v>0</v>
      </c>
      <c r="N1254">
        <v>0</v>
      </c>
    </row>
    <row r="1255" spans="1:14" x14ac:dyDescent="0.2">
      <c r="A1255" s="8">
        <v>40</v>
      </c>
      <c r="B1255" s="8">
        <v>5</v>
      </c>
      <c r="C1255">
        <v>1.78</v>
      </c>
      <c r="D1255" t="s">
        <v>79</v>
      </c>
      <c r="E1255" s="13" t="s">
        <v>386</v>
      </c>
      <c r="F1255" s="10" t="s">
        <v>373</v>
      </c>
      <c r="G1255">
        <v>144</v>
      </c>
      <c r="H1255" s="11" cm="1">
        <f t="array" ref="H1255">_xlfn.IFNA(MATCH(1,0/COUNTIF($F1255,"*"&amp;H$2&amp;TEXT(ROW($1:$207),"[&gt;1]0;")&amp;"*")),0)</f>
        <v>6</v>
      </c>
      <c r="I1255" s="11" cm="1">
        <f t="array" ref="I1255">_xlfn.IFNA(MATCH(1,0/COUNTIF($F1255,"*"&amp;I$2&amp;TEXT(ROW($1:$207),"[&gt;1]0;")&amp;"*")),0)</f>
        <v>8</v>
      </c>
      <c r="J1255" s="11" cm="1">
        <f t="array" ref="J1255">_xlfn.IFNA(MATCH(1,0/COUNTIF($F1255,"*"&amp;J$2&amp;TEXT(ROW($1:$207),"[&gt;1]0;")&amp;"*")),0)</f>
        <v>4</v>
      </c>
      <c r="K1255">
        <f>I1255/H1255</f>
        <v>1.3333333333333333</v>
      </c>
      <c r="L1255">
        <f t="shared" si="110"/>
        <v>0.66666666666666663</v>
      </c>
      <c r="M1255">
        <v>1</v>
      </c>
      <c r="N1255">
        <v>0</v>
      </c>
    </row>
    <row r="1256" spans="1:14" x14ac:dyDescent="0.2">
      <c r="A1256" s="8">
        <v>40</v>
      </c>
      <c r="B1256" s="8">
        <v>6</v>
      </c>
      <c r="C1256">
        <v>1.02</v>
      </c>
      <c r="D1256" t="s">
        <v>304</v>
      </c>
      <c r="E1256" s="6" t="s">
        <v>457</v>
      </c>
      <c r="F1256" t="s">
        <v>458</v>
      </c>
      <c r="G1256" s="11">
        <v>184</v>
      </c>
      <c r="H1256" s="11" cm="1">
        <f t="array" ref="H1256">_xlfn.IFNA(MATCH(1,0/COUNTIF($F1256,"*"&amp;H$2&amp;TEXT(ROW($1:$207),"[&gt;1]0;")&amp;"*")),0)</f>
        <v>13</v>
      </c>
      <c r="I1256" s="11" cm="1">
        <f t="array" ref="I1256">_xlfn.IFNA(MATCH(1,0/COUNTIF($F1256,"*"&amp;I$2&amp;TEXT(ROW($1:$207),"[&gt;1]0;")&amp;"*")),0)</f>
        <v>28</v>
      </c>
      <c r="J1256">
        <f>H1256/G1256</f>
        <v>7.0652173913043473E-2</v>
      </c>
      <c r="K1256">
        <f>I1256/G1256</f>
        <v>0.15217391304347827</v>
      </c>
      <c r="L1256">
        <f t="shared" si="110"/>
        <v>5.434782608695652E-3</v>
      </c>
      <c r="M1256">
        <v>0</v>
      </c>
      <c r="N1256">
        <v>0</v>
      </c>
    </row>
    <row r="1257" spans="1:14" x14ac:dyDescent="0.2">
      <c r="A1257" s="8">
        <v>40</v>
      </c>
      <c r="B1257" s="8">
        <v>7</v>
      </c>
      <c r="C1257">
        <v>0.47</v>
      </c>
      <c r="D1257" t="s">
        <v>189</v>
      </c>
      <c r="E1257" s="13" t="s">
        <v>387</v>
      </c>
      <c r="F1257" s="10" t="s">
        <v>373</v>
      </c>
      <c r="G1257">
        <v>144</v>
      </c>
      <c r="H1257" s="11" cm="1">
        <f t="array" ref="H1257">_xlfn.IFNA(MATCH(1,0/COUNTIF($F1257,"*"&amp;H$2&amp;TEXT(ROW($1:$207),"[&gt;1]0;")&amp;"*")),0)</f>
        <v>6</v>
      </c>
      <c r="I1257" s="11" cm="1">
        <f t="array" ref="I1257">_xlfn.IFNA(MATCH(1,0/COUNTIF($F1257,"*"&amp;I$2&amp;TEXT(ROW($1:$207),"[&gt;1]0;")&amp;"*")),0)</f>
        <v>8</v>
      </c>
      <c r="J1257" s="11" cm="1">
        <f t="array" ref="J1257">_xlfn.IFNA(MATCH(1,0/COUNTIF($F1257,"*"&amp;J$2&amp;TEXT(ROW($1:$207),"[&gt;1]0;")&amp;"*")),0)</f>
        <v>4</v>
      </c>
      <c r="K1257">
        <f t="shared" ref="K1257:K1273" si="111">I1257/H1257</f>
        <v>1.3333333333333333</v>
      </c>
      <c r="L1257">
        <f t="shared" si="110"/>
        <v>0.66666666666666663</v>
      </c>
      <c r="M1257">
        <v>1</v>
      </c>
      <c r="N1257">
        <v>0</v>
      </c>
    </row>
    <row r="1258" spans="1:14" x14ac:dyDescent="0.2">
      <c r="A1258" s="8">
        <v>40</v>
      </c>
      <c r="B1258" s="8">
        <v>8</v>
      </c>
      <c r="C1258">
        <v>0.7</v>
      </c>
      <c r="D1258" t="s">
        <v>351</v>
      </c>
      <c r="E1258" s="13" t="s">
        <v>399</v>
      </c>
      <c r="F1258" t="s">
        <v>398</v>
      </c>
      <c r="G1258">
        <v>132</v>
      </c>
      <c r="H1258" s="11" cm="1">
        <f t="array" ref="H1258">_xlfn.IFNA(MATCH(1,0/COUNTIF($F1258,"*"&amp;H$2&amp;TEXT(ROW($1:$207),"[&gt;1]0;")&amp;"*")),0)</f>
        <v>9</v>
      </c>
      <c r="I1258" s="11" cm="1">
        <f t="array" ref="I1258">_xlfn.IFNA(MATCH(1,0/COUNTIF($F1258,"*"&amp;I$2&amp;TEXT(ROW($1:$207),"[&gt;1]0;")&amp;"*")),0)</f>
        <v>8</v>
      </c>
      <c r="J1258" s="11" cm="1">
        <f t="array" ref="J1258">_xlfn.IFNA(MATCH(1,0/COUNTIF($F1258,"*"&amp;J$2&amp;TEXT(ROW($1:$207),"[&gt;1]0;")&amp;"*")),0)</f>
        <v>1</v>
      </c>
      <c r="K1258">
        <f t="shared" si="111"/>
        <v>0.88888888888888884</v>
      </c>
      <c r="L1258">
        <f t="shared" si="110"/>
        <v>0.1111111111111111</v>
      </c>
      <c r="M1258">
        <v>1</v>
      </c>
      <c r="N1258">
        <v>1</v>
      </c>
    </row>
    <row r="1259" spans="1:14" x14ac:dyDescent="0.2">
      <c r="A1259" s="8">
        <v>40</v>
      </c>
      <c r="B1259" s="8">
        <v>9</v>
      </c>
      <c r="C1259">
        <v>0.65</v>
      </c>
      <c r="D1259" t="s">
        <v>314</v>
      </c>
      <c r="E1259" s="6" t="s">
        <v>501</v>
      </c>
      <c r="F1259" t="s">
        <v>458</v>
      </c>
      <c r="G1259">
        <v>184</v>
      </c>
      <c r="H1259" s="11" cm="1">
        <f t="array" ref="H1259">_xlfn.IFNA(MATCH(1,0/COUNTIF($F1259,"*"&amp;H$2&amp;TEXT(ROW($1:$207),"[&gt;1]0;")&amp;"*")),0)</f>
        <v>13</v>
      </c>
      <c r="I1259" s="11" cm="1">
        <f t="array" ref="I1259">_xlfn.IFNA(MATCH(1,0/COUNTIF($F1259,"*"&amp;I$2&amp;TEXT(ROW($1:$207),"[&gt;1]0;")&amp;"*")),0)</f>
        <v>28</v>
      </c>
      <c r="J1259" s="11" cm="1">
        <f t="array" ref="J1259">_xlfn.IFNA(MATCH(1,0/COUNTIF($F1259,"*"&amp;J$2&amp;TEXT(ROW($1:$207),"[&gt;1]0;")&amp;"*")),0)</f>
        <v>0</v>
      </c>
      <c r="K1259">
        <f t="shared" si="111"/>
        <v>2.1538461538461537</v>
      </c>
      <c r="L1259">
        <f t="shared" si="110"/>
        <v>0</v>
      </c>
      <c r="M1259">
        <v>0</v>
      </c>
      <c r="N1259">
        <v>0</v>
      </c>
    </row>
    <row r="1260" spans="1:14" x14ac:dyDescent="0.2">
      <c r="A1260" s="8">
        <v>40</v>
      </c>
      <c r="B1260" s="8">
        <v>10</v>
      </c>
      <c r="C1260">
        <v>0.5</v>
      </c>
      <c r="D1260" t="s">
        <v>192</v>
      </c>
      <c r="E1260" s="6" t="s">
        <v>421</v>
      </c>
      <c r="F1260" t="s">
        <v>422</v>
      </c>
      <c r="G1260">
        <v>222</v>
      </c>
      <c r="H1260" s="11" cm="1">
        <f t="array" ref="H1260">_xlfn.IFNA(MATCH(1,0/COUNTIF($F1260,"*"&amp;H$2&amp;TEXT(ROW($1:$207),"[&gt;1]0;")&amp;"*")),0)</f>
        <v>12</v>
      </c>
      <c r="I1260" s="11" cm="1">
        <f t="array" ref="I1260">_xlfn.IFNA(MATCH(1,0/COUNTIF($F1260,"*"&amp;I$2&amp;TEXT(ROW($1:$207),"[&gt;1]0;")&amp;"*")),0)</f>
        <v>14</v>
      </c>
      <c r="J1260" s="11" cm="1">
        <f t="array" ref="J1260">_xlfn.IFNA(MATCH(1,0/COUNTIF($F1260,"*"&amp;J$2&amp;TEXT(ROW($1:$207),"[&gt;1]0;")&amp;"*")),0)</f>
        <v>4</v>
      </c>
      <c r="K1260">
        <f t="shared" si="111"/>
        <v>1.1666666666666667</v>
      </c>
      <c r="L1260">
        <f t="shared" si="110"/>
        <v>0.33333333333333331</v>
      </c>
      <c r="M1260">
        <v>1</v>
      </c>
      <c r="N1260">
        <v>0</v>
      </c>
    </row>
    <row r="1261" spans="1:14" x14ac:dyDescent="0.2">
      <c r="A1261" s="8">
        <v>40</v>
      </c>
      <c r="B1261" s="8">
        <v>11</v>
      </c>
      <c r="C1261">
        <v>0.5</v>
      </c>
      <c r="D1261" t="s">
        <v>55</v>
      </c>
      <c r="E1261" s="6" t="s">
        <v>478</v>
      </c>
      <c r="F1261" t="s">
        <v>267</v>
      </c>
      <c r="G1261">
        <v>519</v>
      </c>
      <c r="H1261" s="11" cm="1">
        <f t="array" ref="H1261">_xlfn.IFNA(MATCH(1,0/COUNTIF($F1261,"*"&amp;H$2&amp;TEXT(ROW($1:$207),"[&gt;1]0;")&amp;"*")),0)</f>
        <v>14</v>
      </c>
      <c r="I1261" s="11" cm="1">
        <f t="array" ref="I1261">_xlfn.IFNA(MATCH(1,0/COUNTIF($F1261,"*"&amp;I$2&amp;TEXT(ROW($1:$207),"[&gt;1]0;")&amp;"*")),0)</f>
        <v>42</v>
      </c>
      <c r="J1261" s="11" cm="1">
        <f t="array" ref="J1261">_xlfn.IFNA(MATCH(1,0/COUNTIF($F1261,"*"&amp;J$2&amp;TEXT(ROW($1:$207),"[&gt;1]0;")&amp;"*")),0)</f>
        <v>7</v>
      </c>
      <c r="K1261">
        <f t="shared" si="111"/>
        <v>3</v>
      </c>
      <c r="L1261">
        <f t="shared" si="110"/>
        <v>0.5</v>
      </c>
      <c r="M1261">
        <v>0</v>
      </c>
      <c r="N1261">
        <v>0</v>
      </c>
    </row>
    <row r="1262" spans="1:14" x14ac:dyDescent="0.2">
      <c r="A1262" s="8">
        <v>40</v>
      </c>
      <c r="B1262" s="8">
        <v>12</v>
      </c>
      <c r="C1262">
        <v>1.04</v>
      </c>
      <c r="D1262" t="s">
        <v>25</v>
      </c>
      <c r="E1262" s="6" t="s">
        <v>536</v>
      </c>
      <c r="F1262" t="s">
        <v>266</v>
      </c>
      <c r="G1262">
        <v>226</v>
      </c>
      <c r="H1262" s="11" cm="1">
        <f t="array" ref="H1262">_xlfn.IFNA(MATCH(1,0/COUNTIF($F1262,"*"&amp;H$2&amp;TEXT(ROW($1:$207),"[&gt;1]0;")&amp;"*")),0)</f>
        <v>16</v>
      </c>
      <c r="I1262" s="11" cm="1">
        <f t="array" ref="I1262">_xlfn.IFNA(MATCH(1,0/COUNTIF($F1262,"*"&amp;I$2&amp;TEXT(ROW($1:$207),"[&gt;1]0;")&amp;"*")),0)</f>
        <v>34</v>
      </c>
      <c r="J1262" s="11" cm="1">
        <f t="array" ref="J1262">_xlfn.IFNA(MATCH(1,0/COUNTIF($F1262,"*"&amp;J$2&amp;TEXT(ROW($1:$207),"[&gt;1]0;")&amp;"*")),0)</f>
        <v>0</v>
      </c>
      <c r="K1262">
        <f t="shared" si="111"/>
        <v>2.125</v>
      </c>
      <c r="L1262">
        <f t="shared" si="110"/>
        <v>0</v>
      </c>
      <c r="M1262">
        <v>0</v>
      </c>
      <c r="N1262">
        <v>0</v>
      </c>
    </row>
    <row r="1263" spans="1:14" x14ac:dyDescent="0.2">
      <c r="A1263" s="8">
        <v>40</v>
      </c>
      <c r="B1263" s="8">
        <v>13</v>
      </c>
      <c r="C1263">
        <v>1.94</v>
      </c>
      <c r="D1263" t="s">
        <v>31</v>
      </c>
      <c r="E1263" s="6" t="s">
        <v>418</v>
      </c>
      <c r="F1263" t="s">
        <v>269</v>
      </c>
      <c r="G1263">
        <v>206</v>
      </c>
      <c r="H1263" s="11" cm="1">
        <f t="array" ref="H1263">_xlfn.IFNA(MATCH(1,0/COUNTIF($F1263,"*"&amp;H$2&amp;TEXT(ROW($1:$207),"[&gt;1]0;")&amp;"*")),0)</f>
        <v>14</v>
      </c>
      <c r="I1263" s="11" cm="1">
        <f t="array" ref="I1263">_xlfn.IFNA(MATCH(1,0/COUNTIF($F1263,"*"&amp;I$2&amp;TEXT(ROW($1:$207),"[&gt;1]0;")&amp;"*")),0)</f>
        <v>22</v>
      </c>
      <c r="J1263" s="11" cm="1">
        <f t="array" ref="J1263">_xlfn.IFNA(MATCH(1,0/COUNTIF($F1263,"*"&amp;J$2&amp;TEXT(ROW($1:$207),"[&gt;1]0;")&amp;"*")),0)</f>
        <v>1</v>
      </c>
      <c r="K1263">
        <f t="shared" si="111"/>
        <v>1.5714285714285714</v>
      </c>
      <c r="L1263">
        <f t="shared" si="110"/>
        <v>7.1428571428571425E-2</v>
      </c>
      <c r="M1263">
        <v>0</v>
      </c>
      <c r="N1263">
        <v>1</v>
      </c>
    </row>
    <row r="1264" spans="1:14" x14ac:dyDescent="0.2">
      <c r="A1264" s="8">
        <v>40</v>
      </c>
      <c r="B1264" s="8">
        <v>14</v>
      </c>
      <c r="C1264">
        <v>0.51</v>
      </c>
      <c r="D1264" t="s">
        <v>324</v>
      </c>
      <c r="E1264" s="6" t="s">
        <v>509</v>
      </c>
      <c r="F1264" t="s">
        <v>508</v>
      </c>
      <c r="G1264">
        <v>212</v>
      </c>
      <c r="H1264" s="11" cm="1">
        <f t="array" ref="H1264">_xlfn.IFNA(MATCH(1,0/COUNTIF($F1264,"*"&amp;H$2&amp;TEXT(ROW($1:$207),"[&gt;1]0;")&amp;"*")),0)</f>
        <v>15</v>
      </c>
      <c r="I1264" s="11" cm="1">
        <f t="array" ref="I1264">_xlfn.IFNA(MATCH(1,0/COUNTIF($F1264,"*"&amp;I$2&amp;TEXT(ROW($1:$207),"[&gt;1]0;")&amp;"*")),0)</f>
        <v>32</v>
      </c>
      <c r="J1264" s="11" cm="1">
        <f t="array" ref="J1264">_xlfn.IFNA(MATCH(1,0/COUNTIF($F1264,"*"&amp;J$2&amp;TEXT(ROW($1:$207),"[&gt;1]0;")&amp;"*")),0)</f>
        <v>0</v>
      </c>
      <c r="K1264">
        <f t="shared" si="111"/>
        <v>2.1333333333333333</v>
      </c>
      <c r="L1264">
        <f t="shared" si="110"/>
        <v>0</v>
      </c>
      <c r="M1264">
        <v>0</v>
      </c>
      <c r="N1264">
        <v>0</v>
      </c>
    </row>
    <row r="1265" spans="1:14" x14ac:dyDescent="0.2">
      <c r="A1265" s="8">
        <v>40</v>
      </c>
      <c r="B1265" s="8">
        <v>15</v>
      </c>
      <c r="C1265">
        <v>0.96</v>
      </c>
      <c r="D1265" t="s">
        <v>163</v>
      </c>
      <c r="E1265" s="14"/>
      <c r="F1265" s="10" t="s">
        <v>363</v>
      </c>
      <c r="G1265">
        <v>234</v>
      </c>
      <c r="H1265" s="11" cm="1">
        <f t="array" ref="H1265">_xlfn.IFNA(MATCH(1,0/COUNTIF($F1265,"*"&amp;H$2&amp;TEXT(ROW($1:$207),"[&gt;1]0;")&amp;"*")),0)</f>
        <v>9</v>
      </c>
      <c r="I1265" s="11" cm="1">
        <f t="array" ref="I1265">_xlfn.IFNA(MATCH(1,0/COUNTIF($F1265,"*"&amp;I$2&amp;TEXT(ROW($1:$207),"[&gt;1]0;")&amp;"*")),0)</f>
        <v>14</v>
      </c>
      <c r="J1265" s="11" cm="1">
        <f t="array" ref="J1265">_xlfn.IFNA(MATCH(1,0/COUNTIF($F1265,"*"&amp;J$2&amp;TEXT(ROW($1:$207),"[&gt;1]0;")&amp;"*")),0)</f>
        <v>7</v>
      </c>
      <c r="K1265">
        <f t="shared" si="111"/>
        <v>1.5555555555555556</v>
      </c>
      <c r="L1265">
        <f t="shared" si="110"/>
        <v>0.77777777777777779</v>
      </c>
      <c r="M1265">
        <v>1</v>
      </c>
      <c r="N1265">
        <v>0</v>
      </c>
    </row>
    <row r="1266" spans="1:14" x14ac:dyDescent="0.2">
      <c r="A1266" s="8">
        <v>40</v>
      </c>
      <c r="B1266" s="8">
        <v>16</v>
      </c>
      <c r="C1266">
        <v>3.45</v>
      </c>
      <c r="D1266" t="s">
        <v>61</v>
      </c>
      <c r="E1266" s="6" t="s">
        <v>488</v>
      </c>
      <c r="F1266" t="s">
        <v>274</v>
      </c>
      <c r="G1266">
        <v>593</v>
      </c>
      <c r="H1266" s="11" cm="1">
        <f t="array" ref="H1266">_xlfn.IFNA(MATCH(1,0/COUNTIF($F1266,"*"&amp;H$2&amp;TEXT(ROW($1:$207),"[&gt;1]0;")&amp;"*")),0)</f>
        <v>16</v>
      </c>
      <c r="I1266" s="11" cm="1">
        <f t="array" ref="I1266">_xlfn.IFNA(MATCH(1,0/COUNTIF($F1266,"*"&amp;I$2&amp;TEXT(ROW($1:$207),"[&gt;1]0;")&amp;"*")),0)</f>
        <v>48</v>
      </c>
      <c r="J1266" s="11" cm="1">
        <f t="array" ref="J1266">_xlfn.IFNA(MATCH(1,0/COUNTIF($F1266,"*"&amp;J$2&amp;TEXT(ROW($1:$207),"[&gt;1]0;")&amp;"*")),0)</f>
        <v>8</v>
      </c>
      <c r="K1266">
        <f t="shared" si="111"/>
        <v>3</v>
      </c>
      <c r="L1266">
        <f t="shared" si="110"/>
        <v>0.5</v>
      </c>
      <c r="M1266">
        <v>0</v>
      </c>
      <c r="N1266">
        <v>0</v>
      </c>
    </row>
    <row r="1267" spans="1:14" x14ac:dyDescent="0.2">
      <c r="A1267" s="8">
        <v>40</v>
      </c>
      <c r="B1267" s="8">
        <v>17</v>
      </c>
      <c r="C1267">
        <v>0.76</v>
      </c>
      <c r="D1267" t="s">
        <v>25</v>
      </c>
      <c r="E1267" s="6" t="s">
        <v>536</v>
      </c>
      <c r="F1267" t="s">
        <v>266</v>
      </c>
      <c r="G1267">
        <v>226</v>
      </c>
      <c r="H1267" s="11" cm="1">
        <f t="array" ref="H1267">_xlfn.IFNA(MATCH(1,0/COUNTIF($F1267,"*"&amp;H$2&amp;TEXT(ROW($1:$207),"[&gt;1]0;")&amp;"*")),0)</f>
        <v>16</v>
      </c>
      <c r="I1267" s="11" cm="1">
        <f t="array" ref="I1267">_xlfn.IFNA(MATCH(1,0/COUNTIF($F1267,"*"&amp;I$2&amp;TEXT(ROW($1:$207),"[&gt;1]0;")&amp;"*")),0)</f>
        <v>34</v>
      </c>
      <c r="J1267" s="11" cm="1">
        <f t="array" ref="J1267">_xlfn.IFNA(MATCH(1,0/COUNTIF($F1267,"*"&amp;J$2&amp;TEXT(ROW($1:$207),"[&gt;1]0;")&amp;"*")),0)</f>
        <v>0</v>
      </c>
      <c r="K1267">
        <f t="shared" si="111"/>
        <v>2.125</v>
      </c>
      <c r="L1267">
        <f t="shared" si="110"/>
        <v>0</v>
      </c>
      <c r="M1267">
        <v>0</v>
      </c>
      <c r="N1267">
        <v>0</v>
      </c>
    </row>
    <row r="1268" spans="1:14" x14ac:dyDescent="0.2">
      <c r="A1268" s="8">
        <v>40</v>
      </c>
      <c r="B1268" s="8">
        <v>18</v>
      </c>
      <c r="C1268">
        <v>4.6100000000000003</v>
      </c>
      <c r="D1268" t="s">
        <v>65</v>
      </c>
      <c r="E1268" s="6" t="s">
        <v>487</v>
      </c>
      <c r="F1268" t="s">
        <v>278</v>
      </c>
      <c r="G1268">
        <v>667</v>
      </c>
      <c r="H1268" s="11" cm="1">
        <f t="array" ref="H1268">_xlfn.IFNA(MATCH(1,0/COUNTIF($F1268,"*"&amp;H$2&amp;TEXT(ROW($1:$207),"[&gt;1]0;")&amp;"*")),0)</f>
        <v>18</v>
      </c>
      <c r="I1268" s="11" cm="1">
        <f t="array" ref="I1268">_xlfn.IFNA(MATCH(1,0/COUNTIF($F1268,"*"&amp;I$2&amp;TEXT(ROW($1:$207),"[&gt;1]0;")&amp;"*")),0)</f>
        <v>54</v>
      </c>
      <c r="J1268" s="11" cm="1">
        <f t="array" ref="J1268">_xlfn.IFNA(MATCH(1,0/COUNTIF($F1268,"*"&amp;J$2&amp;TEXT(ROW($1:$207),"[&gt;1]0;")&amp;"*")),0)</f>
        <v>9</v>
      </c>
      <c r="K1268">
        <f t="shared" si="111"/>
        <v>3</v>
      </c>
      <c r="L1268">
        <f t="shared" si="110"/>
        <v>0.5</v>
      </c>
      <c r="M1268">
        <v>0</v>
      </c>
      <c r="N1268">
        <v>0</v>
      </c>
    </row>
    <row r="1269" spans="1:14" x14ac:dyDescent="0.2">
      <c r="A1269" s="8">
        <v>40</v>
      </c>
      <c r="B1269" s="8">
        <v>19</v>
      </c>
      <c r="C1269">
        <v>0.5</v>
      </c>
      <c r="D1269" t="s">
        <v>108</v>
      </c>
      <c r="E1269" s="6" t="s">
        <v>514</v>
      </c>
      <c r="F1269" t="s">
        <v>513</v>
      </c>
      <c r="G1269">
        <v>283</v>
      </c>
      <c r="H1269" s="11" cm="1">
        <f t="array" ref="H1269">_xlfn.IFNA(MATCH(1,0/COUNTIF($F1269,"*"&amp;H$2&amp;TEXT(ROW($1:$207),"[&gt;1]0;")&amp;"*")),0)</f>
        <v>20</v>
      </c>
      <c r="I1269" s="11" cm="1">
        <f t="array" ref="I1269">_xlfn.IFNA(MATCH(1,0/COUNTIF($F1269,"*"&amp;I$2&amp;TEXT(ROW($1:$207),"[&gt;1]0;")&amp;"*")),0)</f>
        <v>42</v>
      </c>
      <c r="J1269" s="11" cm="1">
        <f t="array" ref="J1269">_xlfn.IFNA(MATCH(1,0/COUNTIF($F1269,"*"&amp;J$2&amp;TEXT(ROW($1:$207),"[&gt;1]0;")&amp;"*")),0)</f>
        <v>0</v>
      </c>
      <c r="K1269">
        <f t="shared" si="111"/>
        <v>2.1</v>
      </c>
      <c r="L1269">
        <f t="shared" si="110"/>
        <v>0</v>
      </c>
      <c r="M1269">
        <v>0</v>
      </c>
      <c r="N1269">
        <v>0</v>
      </c>
    </row>
    <row r="1270" spans="1:14" x14ac:dyDescent="0.2">
      <c r="A1270" s="8">
        <v>40</v>
      </c>
      <c r="B1270" s="8">
        <v>20</v>
      </c>
      <c r="C1270">
        <v>4.96</v>
      </c>
      <c r="D1270" t="s">
        <v>283</v>
      </c>
      <c r="E1270" s="6" t="s">
        <v>533</v>
      </c>
      <c r="F1270" t="s">
        <v>532</v>
      </c>
      <c r="G1270">
        <v>533</v>
      </c>
      <c r="H1270" s="11" cm="1">
        <f t="array" ref="H1270">_xlfn.IFNA(MATCH(1,0/COUNTIF($F1270,"*"&amp;H$2&amp;TEXT(ROW($1:$207),"[&gt;1]0;")&amp;"*")),0)</f>
        <v>16</v>
      </c>
      <c r="I1270" s="11" cm="1">
        <f t="array" ref="I1270">_xlfn.IFNA(MATCH(1,0/COUNTIF($F1270,"*"&amp;I$2&amp;TEXT(ROW($1:$207),"[&gt;1]0;")&amp;"*")),0)</f>
        <v>48</v>
      </c>
      <c r="J1270" s="11" cm="1">
        <f t="array" ref="J1270">_xlfn.IFNA(MATCH(1,0/COUNTIF($F1270,"*"&amp;J$2&amp;TEXT(ROW($1:$207),"[&gt;1]0;")&amp;"*")),0)</f>
        <v>6</v>
      </c>
      <c r="K1270">
        <f t="shared" si="111"/>
        <v>3</v>
      </c>
      <c r="L1270">
        <f t="shared" si="110"/>
        <v>0.375</v>
      </c>
      <c r="M1270">
        <v>0</v>
      </c>
      <c r="N1270">
        <v>0</v>
      </c>
    </row>
    <row r="1271" spans="1:14" x14ac:dyDescent="0.2">
      <c r="A1271" s="8">
        <v>40</v>
      </c>
      <c r="B1271" s="8">
        <v>21</v>
      </c>
      <c r="C1271">
        <v>5.39</v>
      </c>
      <c r="D1271" t="s">
        <v>61</v>
      </c>
      <c r="E1271" s="6" t="s">
        <v>488</v>
      </c>
      <c r="F1271" t="s">
        <v>274</v>
      </c>
      <c r="G1271">
        <v>593</v>
      </c>
      <c r="H1271" s="11" cm="1">
        <f t="array" ref="H1271">_xlfn.IFNA(MATCH(1,0/COUNTIF($F1271,"*"&amp;H$2&amp;TEXT(ROW($1:$207),"[&gt;1]0;")&amp;"*")),0)</f>
        <v>16</v>
      </c>
      <c r="I1271" s="11" cm="1">
        <f t="array" ref="I1271">_xlfn.IFNA(MATCH(1,0/COUNTIF($F1271,"*"&amp;I$2&amp;TEXT(ROW($1:$207),"[&gt;1]0;")&amp;"*")),0)</f>
        <v>48</v>
      </c>
      <c r="J1271" s="11" cm="1">
        <f t="array" ref="J1271">_xlfn.IFNA(MATCH(1,0/COUNTIF($F1271,"*"&amp;J$2&amp;TEXT(ROW($1:$207),"[&gt;1]0;")&amp;"*")),0)</f>
        <v>8</v>
      </c>
      <c r="K1271">
        <f t="shared" si="111"/>
        <v>3</v>
      </c>
      <c r="L1271">
        <f t="shared" si="110"/>
        <v>0.5</v>
      </c>
      <c r="M1271">
        <v>0</v>
      </c>
      <c r="N1271">
        <v>0</v>
      </c>
    </row>
    <row r="1272" spans="1:14" x14ac:dyDescent="0.2">
      <c r="A1272" s="8">
        <v>40</v>
      </c>
      <c r="B1272" s="8">
        <v>22</v>
      </c>
      <c r="C1272">
        <v>6.68</v>
      </c>
      <c r="D1272" t="s">
        <v>65</v>
      </c>
      <c r="E1272" s="6" t="s">
        <v>487</v>
      </c>
      <c r="F1272" t="s">
        <v>278</v>
      </c>
      <c r="G1272">
        <v>667</v>
      </c>
      <c r="H1272" s="11" cm="1">
        <f t="array" ref="H1272">_xlfn.IFNA(MATCH(1,0/COUNTIF($F1272,"*"&amp;H$2&amp;TEXT(ROW($1:$207),"[&gt;1]0;")&amp;"*")),0)</f>
        <v>18</v>
      </c>
      <c r="I1272" s="11" cm="1">
        <f t="array" ref="I1272">_xlfn.IFNA(MATCH(1,0/COUNTIF($F1272,"*"&amp;I$2&amp;TEXT(ROW($1:$207),"[&gt;1]0;")&amp;"*")),0)</f>
        <v>54</v>
      </c>
      <c r="J1272" s="11" cm="1">
        <f t="array" ref="J1272">_xlfn.IFNA(MATCH(1,0/COUNTIF($F1272,"*"&amp;J$2&amp;TEXT(ROW($1:$207),"[&gt;1]0;")&amp;"*")),0)</f>
        <v>9</v>
      </c>
      <c r="K1272">
        <f t="shared" si="111"/>
        <v>3</v>
      </c>
      <c r="L1272">
        <f t="shared" si="110"/>
        <v>0.5</v>
      </c>
      <c r="M1272">
        <v>0</v>
      </c>
      <c r="N1272">
        <v>0</v>
      </c>
    </row>
    <row r="1273" spans="1:14" x14ac:dyDescent="0.2">
      <c r="A1273" s="8">
        <v>40</v>
      </c>
      <c r="B1273" s="8">
        <v>23</v>
      </c>
      <c r="C1273">
        <v>8.25</v>
      </c>
      <c r="D1273" t="s">
        <v>65</v>
      </c>
      <c r="E1273" s="6" t="s">
        <v>487</v>
      </c>
      <c r="F1273" t="s">
        <v>278</v>
      </c>
      <c r="G1273">
        <v>667</v>
      </c>
      <c r="H1273" s="11" cm="1">
        <f t="array" ref="H1273">_xlfn.IFNA(MATCH(1,0/COUNTIF($F1273,"*"&amp;H$2&amp;TEXT(ROW($1:$207),"[&gt;1]0;")&amp;"*")),0)</f>
        <v>18</v>
      </c>
      <c r="I1273" s="11" cm="1">
        <f t="array" ref="I1273">_xlfn.IFNA(MATCH(1,0/COUNTIF($F1273,"*"&amp;I$2&amp;TEXT(ROW($1:$207),"[&gt;1]0;")&amp;"*")),0)</f>
        <v>54</v>
      </c>
      <c r="J1273" s="11" cm="1">
        <f t="array" ref="J1273">_xlfn.IFNA(MATCH(1,0/COUNTIF($F1273,"*"&amp;J$2&amp;TEXT(ROW($1:$207),"[&gt;1]0;")&amp;"*")),0)</f>
        <v>9</v>
      </c>
      <c r="K1273">
        <f t="shared" si="111"/>
        <v>3</v>
      </c>
      <c r="L1273">
        <f t="shared" si="110"/>
        <v>0.5</v>
      </c>
      <c r="M1273">
        <v>0</v>
      </c>
      <c r="N1273">
        <v>0</v>
      </c>
    </row>
    <row r="1274" spans="1:14" x14ac:dyDescent="0.2">
      <c r="A1274" s="8">
        <v>40</v>
      </c>
      <c r="B1274" s="8">
        <v>24</v>
      </c>
      <c r="C1274">
        <v>2.0699999999999998</v>
      </c>
    </row>
    <row r="1275" spans="1:14" x14ac:dyDescent="0.2">
      <c r="A1275" s="8">
        <v>40</v>
      </c>
      <c r="B1275" s="8">
        <v>25</v>
      </c>
      <c r="C1275">
        <v>4.6900000000000004</v>
      </c>
    </row>
    <row r="1276" spans="1:14" x14ac:dyDescent="0.2">
      <c r="A1276" s="8">
        <v>40</v>
      </c>
      <c r="B1276" s="8">
        <v>26</v>
      </c>
      <c r="C1276">
        <v>11.57</v>
      </c>
    </row>
    <row r="1277" spans="1:14" x14ac:dyDescent="0.2">
      <c r="A1277" s="8">
        <v>40</v>
      </c>
      <c r="B1277" s="8">
        <v>27</v>
      </c>
      <c r="C1277">
        <v>2.76</v>
      </c>
    </row>
    <row r="1278" spans="1:14" x14ac:dyDescent="0.2">
      <c r="A1278" s="8">
        <v>40</v>
      </c>
      <c r="B1278" s="8">
        <v>28</v>
      </c>
      <c r="C1278">
        <v>12.91</v>
      </c>
    </row>
    <row r="1279" spans="1:14" x14ac:dyDescent="0.2">
      <c r="A1279" s="8">
        <v>40</v>
      </c>
      <c r="B1279" s="8">
        <v>29</v>
      </c>
      <c r="C1279">
        <v>12.71</v>
      </c>
    </row>
    <row r="1280" spans="1:14" x14ac:dyDescent="0.2">
      <c r="A1280" s="8">
        <v>40</v>
      </c>
      <c r="B1280" s="8">
        <v>30</v>
      </c>
      <c r="C1280">
        <v>4.3899999999999997</v>
      </c>
    </row>
    <row r="1282" spans="1:14" x14ac:dyDescent="0.2">
      <c r="A1282" s="8">
        <v>41</v>
      </c>
      <c r="B1282" s="9" t="s">
        <v>12</v>
      </c>
      <c r="C1282" t="s">
        <v>13</v>
      </c>
      <c r="D1282" t="s">
        <v>67</v>
      </c>
      <c r="E1282" s="6" t="s">
        <v>376</v>
      </c>
      <c r="F1282" t="s">
        <v>68</v>
      </c>
      <c r="G1282" t="s">
        <v>69</v>
      </c>
      <c r="H1282" t="s">
        <v>364</v>
      </c>
      <c r="I1282" t="s">
        <v>365</v>
      </c>
      <c r="J1282" t="s">
        <v>366</v>
      </c>
      <c r="K1282" t="s">
        <v>71</v>
      </c>
      <c r="L1282" t="s">
        <v>72</v>
      </c>
      <c r="M1282" t="s">
        <v>360</v>
      </c>
      <c r="N1282" t="s">
        <v>73</v>
      </c>
    </row>
    <row r="1283" spans="1:14" x14ac:dyDescent="0.2">
      <c r="A1283" s="8">
        <v>41</v>
      </c>
      <c r="B1283" s="8">
        <v>1</v>
      </c>
      <c r="C1283">
        <v>1.52</v>
      </c>
      <c r="D1283" t="s">
        <v>295</v>
      </c>
      <c r="E1283" s="13" t="s">
        <v>384</v>
      </c>
      <c r="F1283" s="10" t="s">
        <v>362</v>
      </c>
      <c r="G1283">
        <v>112</v>
      </c>
      <c r="H1283" s="11" cm="1">
        <f t="array" ref="H1283">_xlfn.IFNA(MATCH(1,0/COUNTIF($F1283,"*"&amp;H$2&amp;TEXT(ROW($1:$207),"[&gt;1]0;")&amp;"*")),0)</f>
        <v>6</v>
      </c>
      <c r="I1283" s="11" cm="1">
        <f t="array" ref="I1283">_xlfn.IFNA(MATCH(1,0/COUNTIF($F1283,"*"&amp;I$2&amp;TEXT(ROW($1:$207),"[&gt;1]0;")&amp;"*")),0)</f>
        <v>8</v>
      </c>
      <c r="J1283" s="11" cm="1">
        <f t="array" ref="J1283">_xlfn.IFNA(MATCH(1,0/COUNTIF($F1283,"*"&amp;J$2&amp;TEXT(ROW($1:$207),"[&gt;1]0;")&amp;"*")),0)</f>
        <v>2</v>
      </c>
      <c r="K1283">
        <f>I1283/H1283</f>
        <v>1.3333333333333333</v>
      </c>
      <c r="L1283">
        <f t="shared" ref="L1283:L1312" si="112">J1283/H1283</f>
        <v>0.33333333333333331</v>
      </c>
      <c r="M1283">
        <v>1</v>
      </c>
      <c r="N1283">
        <v>0</v>
      </c>
    </row>
    <row r="1284" spans="1:14" x14ac:dyDescent="0.2">
      <c r="A1284" s="8">
        <v>41</v>
      </c>
      <c r="B1284" s="8">
        <v>2</v>
      </c>
      <c r="C1284">
        <v>1.1200000000000001</v>
      </c>
      <c r="D1284" t="s">
        <v>307</v>
      </c>
      <c r="E1284" s="6" t="s">
        <v>596</v>
      </c>
      <c r="F1284" t="s">
        <v>458</v>
      </c>
      <c r="G1284" s="11">
        <v>184</v>
      </c>
      <c r="H1284" s="11" cm="1">
        <f t="array" ref="H1284">_xlfn.IFNA(MATCH(1,0/COUNTIF($F1284,"*"&amp;H$2&amp;TEXT(ROW($1:$207),"[&gt;1]0;")&amp;"*")),0)</f>
        <v>13</v>
      </c>
      <c r="I1284" s="11" cm="1">
        <f t="array" ref="I1284">_xlfn.IFNA(MATCH(1,0/COUNTIF($F1284,"*"&amp;I$2&amp;TEXT(ROW($1:$207),"[&gt;1]0;")&amp;"*")),0)</f>
        <v>28</v>
      </c>
      <c r="J1284">
        <f>H1284/G1284</f>
        <v>7.0652173913043473E-2</v>
      </c>
      <c r="K1284">
        <f>I1284/G1284</f>
        <v>0.15217391304347827</v>
      </c>
      <c r="L1284">
        <f t="shared" si="112"/>
        <v>5.434782608695652E-3</v>
      </c>
      <c r="M1284">
        <v>0</v>
      </c>
      <c r="N1284">
        <v>0</v>
      </c>
    </row>
    <row r="1285" spans="1:14" x14ac:dyDescent="0.2">
      <c r="A1285" s="8">
        <v>41</v>
      </c>
      <c r="B1285" s="8">
        <v>3</v>
      </c>
      <c r="C1285">
        <v>1.07</v>
      </c>
      <c r="D1285" t="s">
        <v>296</v>
      </c>
      <c r="E1285" s="6" t="s">
        <v>568</v>
      </c>
      <c r="F1285" t="s">
        <v>556</v>
      </c>
      <c r="G1285" s="11">
        <v>108</v>
      </c>
      <c r="H1285" s="11" cm="1">
        <f t="array" ref="H1285">_xlfn.IFNA(MATCH(1,0/COUNTIF($F1285,"*"&amp;H$2&amp;TEXT(ROW($1:$207),"[&gt;1]0;")&amp;"*")),0)</f>
        <v>7</v>
      </c>
      <c r="I1285" s="11" cm="1">
        <f t="array" ref="I1285">_xlfn.IFNA(MATCH(1,0/COUNTIF($F1285,"*"&amp;I$2&amp;TEXT(ROW($1:$207),"[&gt;1]0;")&amp;"*")),0)</f>
        <v>8</v>
      </c>
      <c r="J1285">
        <f>H1285/G1285</f>
        <v>6.4814814814814811E-2</v>
      </c>
      <c r="K1285">
        <f>I1285/G1285</f>
        <v>7.407407407407407E-2</v>
      </c>
      <c r="L1285">
        <f t="shared" si="112"/>
        <v>9.2592592592592587E-3</v>
      </c>
      <c r="M1285">
        <v>0</v>
      </c>
      <c r="N1285">
        <v>1</v>
      </c>
    </row>
    <row r="1286" spans="1:14" x14ac:dyDescent="0.2">
      <c r="A1286" s="8">
        <v>41</v>
      </c>
      <c r="B1286" s="8">
        <v>4</v>
      </c>
      <c r="C1286">
        <v>1.1499999999999999</v>
      </c>
      <c r="D1286" t="s">
        <v>297</v>
      </c>
      <c r="E1286" s="6" t="s">
        <v>569</v>
      </c>
      <c r="F1286" t="s">
        <v>556</v>
      </c>
      <c r="G1286" s="11">
        <v>108</v>
      </c>
      <c r="H1286" s="11" cm="1">
        <f t="array" ref="H1286">_xlfn.IFNA(MATCH(1,0/COUNTIF($F1286,"*"&amp;H$2&amp;TEXT(ROW($1:$207),"[&gt;1]0;")&amp;"*")),0)</f>
        <v>7</v>
      </c>
      <c r="I1286" s="11" cm="1">
        <f t="array" ref="I1286">_xlfn.IFNA(MATCH(1,0/COUNTIF($F1286,"*"&amp;I$2&amp;TEXT(ROW($1:$207),"[&gt;1]0;")&amp;"*")),0)</f>
        <v>8</v>
      </c>
      <c r="J1286">
        <f>H1286/G1286</f>
        <v>6.4814814814814811E-2</v>
      </c>
      <c r="K1286">
        <f>I1286/G1286</f>
        <v>7.407407407407407E-2</v>
      </c>
      <c r="L1286">
        <f t="shared" si="112"/>
        <v>9.2592592592592587E-3</v>
      </c>
      <c r="M1286">
        <v>0</v>
      </c>
      <c r="N1286">
        <v>1</v>
      </c>
    </row>
    <row r="1287" spans="1:14" x14ac:dyDescent="0.2">
      <c r="A1287" s="8">
        <v>41</v>
      </c>
      <c r="B1287" s="8">
        <v>5</v>
      </c>
      <c r="C1287">
        <v>1.42</v>
      </c>
      <c r="D1287" t="s">
        <v>308</v>
      </c>
      <c r="E1287" s="6" t="s">
        <v>567</v>
      </c>
      <c r="F1287" t="s">
        <v>369</v>
      </c>
      <c r="G1287" s="11">
        <v>124</v>
      </c>
      <c r="H1287" s="11" cm="1">
        <f t="array" ref="H1287">_xlfn.IFNA(MATCH(1,0/COUNTIF($F1287,"*"&amp;H$2&amp;TEXT(ROW($1:$207),"[&gt;1]0;")&amp;"*")),0)</f>
        <v>7</v>
      </c>
      <c r="I1287" s="11" cm="1">
        <f t="array" ref="I1287">_xlfn.IFNA(MATCH(1,0/COUNTIF($F1287,"*"&amp;I$2&amp;TEXT(ROW($1:$207),"[&gt;1]0;")&amp;"*")),0)</f>
        <v>8</v>
      </c>
      <c r="J1287">
        <f>H1287/G1287</f>
        <v>5.6451612903225805E-2</v>
      </c>
      <c r="K1287">
        <f>I1287/G1287</f>
        <v>6.4516129032258063E-2</v>
      </c>
      <c r="L1287">
        <f t="shared" si="112"/>
        <v>8.0645161290322578E-3</v>
      </c>
      <c r="M1287">
        <v>0</v>
      </c>
      <c r="N1287">
        <v>1</v>
      </c>
    </row>
    <row r="1288" spans="1:14" x14ac:dyDescent="0.2">
      <c r="A1288" s="8">
        <v>41</v>
      </c>
      <c r="B1288" s="8">
        <v>6</v>
      </c>
      <c r="C1288">
        <v>1.25</v>
      </c>
      <c r="D1288" t="s">
        <v>14</v>
      </c>
      <c r="E1288" s="6" t="s">
        <v>507</v>
      </c>
      <c r="F1288" t="s">
        <v>260</v>
      </c>
      <c r="G1288">
        <v>170</v>
      </c>
      <c r="H1288" s="11" cm="1">
        <f t="array" ref="H1288">_xlfn.IFNA(MATCH(1,0/COUNTIF($F1288,"*"&amp;H$2&amp;TEXT(ROW($1:$207),"[&gt;1]0;")&amp;"*")),0)</f>
        <v>12</v>
      </c>
      <c r="I1288" s="11" cm="1">
        <f t="array" ref="I1288">_xlfn.IFNA(MATCH(1,0/COUNTIF($F1288,"*"&amp;I$2&amp;TEXT(ROW($1:$207),"[&gt;1]0;")&amp;"*")),0)</f>
        <v>26</v>
      </c>
      <c r="J1288" s="11" cm="1">
        <f t="array" ref="J1288">_xlfn.IFNA(MATCH(1,0/COUNTIF($F1288,"*"&amp;J$2&amp;TEXT(ROW($1:$207),"[&gt;1]0;")&amp;"*")),0)</f>
        <v>0</v>
      </c>
      <c r="K1288">
        <f>I1288/H1288</f>
        <v>2.1666666666666665</v>
      </c>
      <c r="L1288">
        <f t="shared" si="112"/>
        <v>0</v>
      </c>
      <c r="M1288">
        <v>0</v>
      </c>
      <c r="N1288">
        <v>0</v>
      </c>
    </row>
    <row r="1289" spans="1:14" x14ac:dyDescent="0.2">
      <c r="A1289" s="8">
        <v>41</v>
      </c>
      <c r="B1289" s="8">
        <v>7</v>
      </c>
      <c r="C1289">
        <v>1.37</v>
      </c>
      <c r="D1289" t="s">
        <v>104</v>
      </c>
      <c r="E1289" s="6" t="s">
        <v>476</v>
      </c>
      <c r="F1289" t="s">
        <v>475</v>
      </c>
      <c r="G1289">
        <v>110</v>
      </c>
      <c r="H1289" s="11" cm="1">
        <f t="array" ref="H1289">_xlfn.IFNA(MATCH(1,0/COUNTIF($F1289,"*"&amp;H$2&amp;TEXT(ROW($1:$207),"[&gt;1]0;")&amp;"*")),0)</f>
        <v>6</v>
      </c>
      <c r="I1289" s="11" cm="1">
        <f t="array" ref="I1289">_xlfn.IFNA(MATCH(1,0/COUNTIF($F1289,"*"&amp;I$2&amp;TEXT(ROW($1:$207),"[&gt;1]0;")&amp;"*")),0)</f>
        <v>6</v>
      </c>
      <c r="J1289" s="11" cm="1">
        <f t="array" ref="J1289">_xlfn.IFNA(MATCH(1,0/COUNTIF($F1289,"*"&amp;J$2&amp;TEXT(ROW($1:$207),"[&gt;1]0;")&amp;"*")),0)</f>
        <v>2</v>
      </c>
      <c r="K1289">
        <f>I1289/H1289</f>
        <v>1</v>
      </c>
      <c r="L1289">
        <f t="shared" si="112"/>
        <v>0.33333333333333331</v>
      </c>
      <c r="M1289">
        <v>0</v>
      </c>
      <c r="N1289">
        <v>1</v>
      </c>
    </row>
    <row r="1290" spans="1:14" x14ac:dyDescent="0.2">
      <c r="A1290" s="8">
        <v>41</v>
      </c>
      <c r="B1290" s="8">
        <v>8</v>
      </c>
      <c r="C1290">
        <v>2.94</v>
      </c>
      <c r="D1290" t="s">
        <v>79</v>
      </c>
      <c r="E1290" s="13" t="s">
        <v>386</v>
      </c>
      <c r="F1290" s="10" t="s">
        <v>373</v>
      </c>
      <c r="G1290">
        <v>144</v>
      </c>
      <c r="H1290" s="11" cm="1">
        <f t="array" ref="H1290">_xlfn.IFNA(MATCH(1,0/COUNTIF($F1290,"*"&amp;H$2&amp;TEXT(ROW($1:$207),"[&gt;1]0;")&amp;"*")),0)</f>
        <v>6</v>
      </c>
      <c r="I1290" s="11" cm="1">
        <f t="array" ref="I1290">_xlfn.IFNA(MATCH(1,0/COUNTIF($F1290,"*"&amp;I$2&amp;TEXT(ROW($1:$207),"[&gt;1]0;")&amp;"*")),0)</f>
        <v>8</v>
      </c>
      <c r="J1290" s="11" cm="1">
        <f t="array" ref="J1290">_xlfn.IFNA(MATCH(1,0/COUNTIF($F1290,"*"&amp;J$2&amp;TEXT(ROW($1:$207),"[&gt;1]0;")&amp;"*")),0)</f>
        <v>4</v>
      </c>
      <c r="K1290">
        <f>I1290/H1290</f>
        <v>1.3333333333333333</v>
      </c>
      <c r="L1290">
        <f t="shared" si="112"/>
        <v>0.66666666666666663</v>
      </c>
      <c r="M1290">
        <v>1</v>
      </c>
      <c r="N1290">
        <v>0</v>
      </c>
    </row>
    <row r="1291" spans="1:14" x14ac:dyDescent="0.2">
      <c r="A1291" s="8">
        <v>41</v>
      </c>
      <c r="B1291" s="8">
        <v>9</v>
      </c>
      <c r="C1291">
        <v>0.99</v>
      </c>
      <c r="D1291" t="s">
        <v>304</v>
      </c>
      <c r="E1291" s="6" t="s">
        <v>457</v>
      </c>
      <c r="F1291" t="s">
        <v>458</v>
      </c>
      <c r="G1291" s="11">
        <v>184</v>
      </c>
      <c r="H1291" s="11" cm="1">
        <f t="array" ref="H1291">_xlfn.IFNA(MATCH(1,0/COUNTIF($F1291,"*"&amp;H$2&amp;TEXT(ROW($1:$207),"[&gt;1]0;")&amp;"*")),0)</f>
        <v>13</v>
      </c>
      <c r="I1291" s="11" cm="1">
        <f t="array" ref="I1291">_xlfn.IFNA(MATCH(1,0/COUNTIF($F1291,"*"&amp;I$2&amp;TEXT(ROW($1:$207),"[&gt;1]0;")&amp;"*")),0)</f>
        <v>28</v>
      </c>
      <c r="J1291">
        <f>H1291/G1291</f>
        <v>7.0652173913043473E-2</v>
      </c>
      <c r="K1291">
        <f>I1291/G1291</f>
        <v>0.15217391304347827</v>
      </c>
      <c r="L1291">
        <f t="shared" si="112"/>
        <v>5.434782608695652E-3</v>
      </c>
      <c r="M1291">
        <v>0</v>
      </c>
      <c r="N1291">
        <v>0</v>
      </c>
    </row>
    <row r="1292" spans="1:14" x14ac:dyDescent="0.2">
      <c r="A1292" s="8">
        <v>41</v>
      </c>
      <c r="B1292" s="8">
        <v>10</v>
      </c>
      <c r="C1292">
        <v>1.07</v>
      </c>
      <c r="D1292" t="s">
        <v>326</v>
      </c>
      <c r="E1292" s="13" t="s">
        <v>383</v>
      </c>
      <c r="F1292" s="10" t="s">
        <v>369</v>
      </c>
      <c r="G1292">
        <v>124</v>
      </c>
      <c r="H1292" s="11" cm="1">
        <f t="array" ref="H1292">_xlfn.IFNA(MATCH(1,0/COUNTIF($F1292,"*"&amp;H$2&amp;TEXT(ROW($1:$207),"[&gt;1]0;")&amp;"*")),0)</f>
        <v>7</v>
      </c>
      <c r="I1292" s="11" cm="1">
        <f t="array" ref="I1292">_xlfn.IFNA(MATCH(1,0/COUNTIF($F1292,"*"&amp;I$2&amp;TEXT(ROW($1:$207),"[&gt;1]0;")&amp;"*")),0)</f>
        <v>8</v>
      </c>
      <c r="J1292" s="11" cm="1">
        <f t="array" ref="J1292">_xlfn.IFNA(MATCH(1,0/COUNTIF($F1292,"*"&amp;J$2&amp;TEXT(ROW($1:$207),"[&gt;1]0;")&amp;"*")),0)</f>
        <v>2</v>
      </c>
      <c r="K1292">
        <f>I1292/H1292</f>
        <v>1.1428571428571428</v>
      </c>
      <c r="L1292">
        <f t="shared" si="112"/>
        <v>0.2857142857142857</v>
      </c>
      <c r="M1292">
        <v>0</v>
      </c>
      <c r="N1292">
        <v>1</v>
      </c>
    </row>
    <row r="1293" spans="1:14" x14ac:dyDescent="0.2">
      <c r="A1293" s="8">
        <v>41</v>
      </c>
      <c r="B1293" s="8">
        <v>11</v>
      </c>
      <c r="C1293">
        <v>1.1100000000000001</v>
      </c>
      <c r="D1293" t="s">
        <v>351</v>
      </c>
      <c r="E1293" s="13" t="s">
        <v>399</v>
      </c>
      <c r="F1293" t="s">
        <v>398</v>
      </c>
      <c r="G1293">
        <v>132</v>
      </c>
      <c r="H1293" s="11" cm="1">
        <f t="array" ref="H1293">_xlfn.IFNA(MATCH(1,0/COUNTIF($F1293,"*"&amp;H$2&amp;TEXT(ROW($1:$207),"[&gt;1]0;")&amp;"*")),0)</f>
        <v>9</v>
      </c>
      <c r="I1293" s="11" cm="1">
        <f t="array" ref="I1293">_xlfn.IFNA(MATCH(1,0/COUNTIF($F1293,"*"&amp;I$2&amp;TEXT(ROW($1:$207),"[&gt;1]0;")&amp;"*")),0)</f>
        <v>8</v>
      </c>
      <c r="J1293" s="11" cm="1">
        <f t="array" ref="J1293">_xlfn.IFNA(MATCH(1,0/COUNTIF($F1293,"*"&amp;J$2&amp;TEXT(ROW($1:$207),"[&gt;1]0;")&amp;"*")),0)</f>
        <v>1</v>
      </c>
      <c r="K1293">
        <f>I1293/H1293</f>
        <v>0.88888888888888884</v>
      </c>
      <c r="L1293">
        <f t="shared" si="112"/>
        <v>0.1111111111111111</v>
      </c>
      <c r="M1293">
        <v>1</v>
      </c>
      <c r="N1293">
        <v>1</v>
      </c>
    </row>
    <row r="1294" spans="1:14" x14ac:dyDescent="0.2">
      <c r="A1294" s="8">
        <v>41</v>
      </c>
      <c r="B1294" s="8">
        <v>12</v>
      </c>
      <c r="C1294">
        <v>1.36</v>
      </c>
      <c r="D1294" t="s">
        <v>80</v>
      </c>
      <c r="E1294" s="6" t="s">
        <v>600</v>
      </c>
      <c r="F1294" t="s">
        <v>599</v>
      </c>
      <c r="G1294" s="11">
        <v>152</v>
      </c>
      <c r="H1294" s="11" cm="1">
        <f t="array" ref="H1294">_xlfn.IFNA(MATCH(1,0/COUNTIF($F1294,"*"&amp;H$2&amp;TEXT(ROW($1:$207),"[&gt;1]0;")&amp;"*")),0)</f>
        <v>8</v>
      </c>
      <c r="I1294" s="11" cm="1">
        <f t="array" ref="I1294">_xlfn.IFNA(MATCH(1,0/COUNTIF($F1294,"*"&amp;I$2&amp;TEXT(ROW($1:$207),"[&gt;1]0;")&amp;"*")),0)</f>
        <v>8</v>
      </c>
      <c r="J1294">
        <f>H1294/G1294</f>
        <v>5.2631578947368418E-2</v>
      </c>
      <c r="K1294">
        <f>I1294/G1294</f>
        <v>5.2631578947368418E-2</v>
      </c>
      <c r="L1294">
        <f t="shared" si="112"/>
        <v>6.5789473684210523E-3</v>
      </c>
      <c r="M1294">
        <v>0</v>
      </c>
      <c r="N1294">
        <v>1</v>
      </c>
    </row>
    <row r="1295" spans="1:14" x14ac:dyDescent="0.2">
      <c r="A1295" s="8">
        <v>41</v>
      </c>
      <c r="B1295" s="8">
        <v>13</v>
      </c>
      <c r="C1295">
        <v>1.72</v>
      </c>
      <c r="D1295" t="s">
        <v>31</v>
      </c>
      <c r="E1295" s="6" t="s">
        <v>418</v>
      </c>
      <c r="F1295" t="s">
        <v>269</v>
      </c>
      <c r="G1295">
        <v>206</v>
      </c>
      <c r="H1295" s="11" cm="1">
        <f t="array" ref="H1295">_xlfn.IFNA(MATCH(1,0/COUNTIF($F1295,"*"&amp;H$2&amp;TEXT(ROW($1:$207),"[&gt;1]0;")&amp;"*")),0)</f>
        <v>14</v>
      </c>
      <c r="I1295" s="11" cm="1">
        <f t="array" ref="I1295">_xlfn.IFNA(MATCH(1,0/COUNTIF($F1295,"*"&amp;I$2&amp;TEXT(ROW($1:$207),"[&gt;1]0;")&amp;"*")),0)</f>
        <v>22</v>
      </c>
      <c r="J1295" s="11" cm="1">
        <f t="array" ref="J1295">_xlfn.IFNA(MATCH(1,0/COUNTIF($F1295,"*"&amp;J$2&amp;TEXT(ROW($1:$207),"[&gt;1]0;")&amp;"*")),0)</f>
        <v>1</v>
      </c>
      <c r="K1295">
        <f>I1295/H1295</f>
        <v>1.5714285714285714</v>
      </c>
      <c r="L1295">
        <f t="shared" si="112"/>
        <v>7.1428571428571425E-2</v>
      </c>
      <c r="M1295">
        <v>0</v>
      </c>
      <c r="N1295">
        <v>1</v>
      </c>
    </row>
    <row r="1296" spans="1:14" x14ac:dyDescent="0.2">
      <c r="A1296" s="8">
        <v>41</v>
      </c>
      <c r="B1296" s="8">
        <v>14</v>
      </c>
      <c r="C1296">
        <v>6.25</v>
      </c>
      <c r="D1296" t="s">
        <v>319</v>
      </c>
      <c r="E1296" s="6" t="s">
        <v>590</v>
      </c>
      <c r="F1296" t="s">
        <v>589</v>
      </c>
      <c r="G1296" s="11">
        <v>310</v>
      </c>
      <c r="H1296" s="11" cm="1">
        <f t="array" ref="H1296">_xlfn.IFNA(MATCH(1,0/COUNTIF($F1296,"*"&amp;H$2&amp;TEXT(ROW($1:$207),"[&gt;1]0;")&amp;"*")),0)</f>
        <v>13</v>
      </c>
      <c r="I1296" s="11" cm="1">
        <f t="array" ref="I1296">_xlfn.IFNA(MATCH(1,0/COUNTIF($F1296,"*"&amp;I$2&amp;TEXT(ROW($1:$207),"[&gt;1]0;")&amp;"*")),0)</f>
        <v>27</v>
      </c>
      <c r="J1296">
        <f>H1296/G1296</f>
        <v>4.1935483870967745E-2</v>
      </c>
      <c r="K1296">
        <f>I1296/G1296</f>
        <v>8.7096774193548387E-2</v>
      </c>
      <c r="L1296">
        <f t="shared" si="112"/>
        <v>3.2258064516129037E-3</v>
      </c>
      <c r="M1296">
        <v>0</v>
      </c>
      <c r="N1296">
        <v>0</v>
      </c>
    </row>
    <row r="1297" spans="1:14" x14ac:dyDescent="0.2">
      <c r="A1297" s="8">
        <v>41</v>
      </c>
      <c r="B1297" s="8">
        <v>15</v>
      </c>
      <c r="C1297">
        <v>7.13</v>
      </c>
      <c r="D1297" t="s">
        <v>380</v>
      </c>
      <c r="E1297" s="6" t="s">
        <v>381</v>
      </c>
      <c r="F1297" s="10" t="s">
        <v>361</v>
      </c>
      <c r="G1297">
        <v>164</v>
      </c>
      <c r="H1297" s="11" cm="1">
        <f t="array" ref="H1297">_xlfn.IFNA(MATCH(1,0/COUNTIF($F1297,"*"&amp;H$2&amp;TEXT(ROW($1:$207),"[&gt;1]0;")&amp;"*")),0)</f>
        <v>9</v>
      </c>
      <c r="I1297" s="11" cm="1">
        <f t="array" ref="I1297">_xlfn.IFNA(MATCH(1,0/COUNTIF($F1297,"*"&amp;I$2&amp;TEXT(ROW($1:$207),"[&gt;1]0;")&amp;"*")),0)</f>
        <v>12</v>
      </c>
      <c r="J1297" s="11" cm="1">
        <f t="array" ref="J1297">_xlfn.IFNA(MATCH(1,0/COUNTIF($F1297,"*"&amp;J$2&amp;TEXT(ROW($1:$207),"[&gt;1]0;")&amp;"*")),0)</f>
        <v>1</v>
      </c>
      <c r="K1297">
        <f>I1297/H1297</f>
        <v>1.3333333333333333</v>
      </c>
      <c r="L1297">
        <f t="shared" si="112"/>
        <v>0.1111111111111111</v>
      </c>
      <c r="M1297">
        <v>0</v>
      </c>
      <c r="N1297">
        <v>1</v>
      </c>
    </row>
    <row r="1298" spans="1:14" x14ac:dyDescent="0.2">
      <c r="A1298" s="8">
        <v>41</v>
      </c>
      <c r="B1298" s="8">
        <v>16</v>
      </c>
      <c r="C1298">
        <v>1.07</v>
      </c>
      <c r="D1298" t="s">
        <v>61</v>
      </c>
      <c r="E1298" s="6" t="s">
        <v>488</v>
      </c>
      <c r="F1298" t="s">
        <v>274</v>
      </c>
      <c r="G1298">
        <v>593</v>
      </c>
      <c r="H1298" s="11" cm="1">
        <f t="array" ref="H1298">_xlfn.IFNA(MATCH(1,0/COUNTIF($F1298,"*"&amp;H$2&amp;TEXT(ROW($1:$207),"[&gt;1]0;")&amp;"*")),0)</f>
        <v>16</v>
      </c>
      <c r="I1298" s="11" cm="1">
        <f t="array" ref="I1298">_xlfn.IFNA(MATCH(1,0/COUNTIF($F1298,"*"&amp;I$2&amp;TEXT(ROW($1:$207),"[&gt;1]0;")&amp;"*")),0)</f>
        <v>48</v>
      </c>
      <c r="J1298" s="11" cm="1">
        <f t="array" ref="J1298">_xlfn.IFNA(MATCH(1,0/COUNTIF($F1298,"*"&amp;J$2&amp;TEXT(ROW($1:$207),"[&gt;1]0;")&amp;"*")),0)</f>
        <v>8</v>
      </c>
      <c r="K1298">
        <f>I1298/H1298</f>
        <v>3</v>
      </c>
      <c r="L1298">
        <f t="shared" si="112"/>
        <v>0.5</v>
      </c>
      <c r="M1298">
        <v>0</v>
      </c>
      <c r="N1298">
        <v>0</v>
      </c>
    </row>
    <row r="1299" spans="1:14" x14ac:dyDescent="0.2">
      <c r="A1299" s="8">
        <v>41</v>
      </c>
      <c r="B1299" s="8">
        <v>17</v>
      </c>
      <c r="C1299">
        <v>1.25</v>
      </c>
      <c r="D1299" t="s">
        <v>65</v>
      </c>
      <c r="E1299" s="6" t="s">
        <v>487</v>
      </c>
      <c r="F1299" t="s">
        <v>278</v>
      </c>
      <c r="G1299">
        <v>667</v>
      </c>
      <c r="H1299" s="11" cm="1">
        <f t="array" ref="H1299">_xlfn.IFNA(MATCH(1,0/COUNTIF($F1299,"*"&amp;H$2&amp;TEXT(ROW($1:$207),"[&gt;1]0;")&amp;"*")),0)</f>
        <v>18</v>
      </c>
      <c r="I1299" s="11" cm="1">
        <f t="array" ref="I1299">_xlfn.IFNA(MATCH(1,0/COUNTIF($F1299,"*"&amp;I$2&amp;TEXT(ROW($1:$207),"[&gt;1]0;")&amp;"*")),0)</f>
        <v>54</v>
      </c>
      <c r="J1299" s="11" cm="1">
        <f t="array" ref="J1299">_xlfn.IFNA(MATCH(1,0/COUNTIF($F1299,"*"&amp;J$2&amp;TEXT(ROW($1:$207),"[&gt;1]0;")&amp;"*")),0)</f>
        <v>9</v>
      </c>
      <c r="K1299">
        <f>I1299/H1299</f>
        <v>3</v>
      </c>
      <c r="L1299">
        <f t="shared" si="112"/>
        <v>0.5</v>
      </c>
      <c r="M1299">
        <v>0</v>
      </c>
      <c r="N1299">
        <v>0</v>
      </c>
    </row>
    <row r="1300" spans="1:14" x14ac:dyDescent="0.2">
      <c r="A1300" s="8">
        <v>41</v>
      </c>
      <c r="B1300" s="8">
        <v>18</v>
      </c>
      <c r="C1300">
        <v>1.43</v>
      </c>
      <c r="D1300" t="s">
        <v>291</v>
      </c>
      <c r="E1300" s="6" t="s">
        <v>552</v>
      </c>
      <c r="F1300" t="s">
        <v>279</v>
      </c>
      <c r="G1300" s="11">
        <v>579</v>
      </c>
      <c r="H1300" s="11" cm="1">
        <f t="array" ref="H1300">_xlfn.IFNA(MATCH(1,0/COUNTIF($F1300,"*"&amp;H$2&amp;TEXT(ROW($1:$207),"[&gt;1]0;")&amp;"*")),0)</f>
        <v>16</v>
      </c>
      <c r="I1300" s="11" cm="1">
        <f t="array" ref="I1300">_xlfn.IFNA(MATCH(1,0/COUNTIF($F1300,"*"&amp;I$2&amp;TEXT(ROW($1:$207),"[&gt;1]0;")&amp;"*")),0)</f>
        <v>50</v>
      </c>
      <c r="J1300">
        <f>H1300/G1300</f>
        <v>2.7633851468048358E-2</v>
      </c>
      <c r="K1300">
        <f>I1300/G1300</f>
        <v>8.6355785837651119E-2</v>
      </c>
      <c r="L1300">
        <f t="shared" si="112"/>
        <v>1.7271157167530224E-3</v>
      </c>
      <c r="M1300">
        <v>0</v>
      </c>
      <c r="N1300">
        <v>0</v>
      </c>
    </row>
    <row r="1301" spans="1:14" x14ac:dyDescent="0.2">
      <c r="A1301" s="8">
        <v>41</v>
      </c>
      <c r="B1301" s="8">
        <v>19</v>
      </c>
      <c r="C1301">
        <v>1.47</v>
      </c>
      <c r="D1301" t="s">
        <v>61</v>
      </c>
      <c r="E1301" s="6" t="s">
        <v>488</v>
      </c>
      <c r="F1301" t="s">
        <v>274</v>
      </c>
      <c r="G1301">
        <v>593</v>
      </c>
      <c r="H1301" s="11" cm="1">
        <f t="array" ref="H1301">_xlfn.IFNA(MATCH(1,0/COUNTIF($F1301,"*"&amp;H$2&amp;TEXT(ROW($1:$207),"[&gt;1]0;")&amp;"*")),0)</f>
        <v>16</v>
      </c>
      <c r="I1301" s="11" cm="1">
        <f t="array" ref="I1301">_xlfn.IFNA(MATCH(1,0/COUNTIF($F1301,"*"&amp;I$2&amp;TEXT(ROW($1:$207),"[&gt;1]0;")&amp;"*")),0)</f>
        <v>48</v>
      </c>
      <c r="J1301" s="11" cm="1">
        <f t="array" ref="J1301">_xlfn.IFNA(MATCH(1,0/COUNTIF($F1301,"*"&amp;J$2&amp;TEXT(ROW($1:$207),"[&gt;1]0;")&amp;"*")),0)</f>
        <v>8</v>
      </c>
      <c r="K1301">
        <f t="shared" ref="K1301:K1306" si="113">I1301/H1301</f>
        <v>3</v>
      </c>
      <c r="L1301">
        <f t="shared" si="112"/>
        <v>0.5</v>
      </c>
      <c r="M1301">
        <v>0</v>
      </c>
      <c r="N1301">
        <v>0</v>
      </c>
    </row>
    <row r="1302" spans="1:14" x14ac:dyDescent="0.2">
      <c r="A1302" s="8">
        <v>41</v>
      </c>
      <c r="B1302" s="8">
        <v>20</v>
      </c>
      <c r="C1302">
        <v>1.75</v>
      </c>
      <c r="D1302" t="s">
        <v>65</v>
      </c>
      <c r="E1302" s="6" t="s">
        <v>487</v>
      </c>
      <c r="F1302" t="s">
        <v>278</v>
      </c>
      <c r="G1302">
        <v>667</v>
      </c>
      <c r="H1302" s="11" cm="1">
        <f t="array" ref="H1302">_xlfn.IFNA(MATCH(1,0/COUNTIF($F1302,"*"&amp;H$2&amp;TEXT(ROW($1:$207),"[&gt;1]0;")&amp;"*")),0)</f>
        <v>18</v>
      </c>
      <c r="I1302" s="11" cm="1">
        <f t="array" ref="I1302">_xlfn.IFNA(MATCH(1,0/COUNTIF($F1302,"*"&amp;I$2&amp;TEXT(ROW($1:$207),"[&gt;1]0;")&amp;"*")),0)</f>
        <v>54</v>
      </c>
      <c r="J1302" s="11" cm="1">
        <f t="array" ref="J1302">_xlfn.IFNA(MATCH(1,0/COUNTIF($F1302,"*"&amp;J$2&amp;TEXT(ROW($1:$207),"[&gt;1]0;")&amp;"*")),0)</f>
        <v>9</v>
      </c>
      <c r="K1302">
        <f t="shared" si="113"/>
        <v>3</v>
      </c>
      <c r="L1302">
        <f t="shared" si="112"/>
        <v>0.5</v>
      </c>
      <c r="M1302">
        <v>0</v>
      </c>
      <c r="N1302">
        <v>0</v>
      </c>
    </row>
    <row r="1303" spans="1:14" x14ac:dyDescent="0.2">
      <c r="A1303" s="8">
        <v>41</v>
      </c>
      <c r="B1303" s="8">
        <v>21</v>
      </c>
      <c r="C1303">
        <v>2.1</v>
      </c>
      <c r="D1303" t="s">
        <v>65</v>
      </c>
      <c r="E1303" s="6" t="s">
        <v>487</v>
      </c>
      <c r="F1303" t="s">
        <v>278</v>
      </c>
      <c r="G1303">
        <v>667</v>
      </c>
      <c r="H1303" s="11" cm="1">
        <f t="array" ref="H1303">_xlfn.IFNA(MATCH(1,0/COUNTIF($F1303,"*"&amp;H$2&amp;TEXT(ROW($1:$207),"[&gt;1]0;")&amp;"*")),0)</f>
        <v>18</v>
      </c>
      <c r="I1303" s="11" cm="1">
        <f t="array" ref="I1303">_xlfn.IFNA(MATCH(1,0/COUNTIF($F1303,"*"&amp;I$2&amp;TEXT(ROW($1:$207),"[&gt;1]0;")&amp;"*")),0)</f>
        <v>54</v>
      </c>
      <c r="J1303" s="11" cm="1">
        <f t="array" ref="J1303">_xlfn.IFNA(MATCH(1,0/COUNTIF($F1303,"*"&amp;J$2&amp;TEXT(ROW($1:$207),"[&gt;1]0;")&amp;"*")),0)</f>
        <v>9</v>
      </c>
      <c r="K1303">
        <f t="shared" si="113"/>
        <v>3</v>
      </c>
      <c r="L1303">
        <f t="shared" si="112"/>
        <v>0.5</v>
      </c>
      <c r="M1303">
        <v>0</v>
      </c>
      <c r="N1303">
        <v>0</v>
      </c>
    </row>
    <row r="1304" spans="1:14" x14ac:dyDescent="0.2">
      <c r="A1304" s="8">
        <v>41</v>
      </c>
      <c r="B1304" s="8">
        <v>22</v>
      </c>
      <c r="C1304">
        <v>4.51</v>
      </c>
      <c r="D1304" t="s">
        <v>66</v>
      </c>
      <c r="E1304" s="6" t="s">
        <v>459</v>
      </c>
      <c r="F1304" t="s">
        <v>460</v>
      </c>
      <c r="G1304">
        <v>281</v>
      </c>
      <c r="H1304" s="11" cm="1">
        <f t="array" ref="H1304">_xlfn.IFNA(MATCH(1,0/COUNTIF($F1304,"*"&amp;H$2&amp;TEXT(ROW($1:$207),"[&gt;1]0;")&amp;"*")),0)</f>
        <v>18</v>
      </c>
      <c r="I1304" s="11" cm="1">
        <f t="array" ref="I1304">_xlfn.IFNA(MATCH(1,0/COUNTIF($F1304,"*"&amp;I$2&amp;TEXT(ROW($1:$207),"[&gt;1]0;")&amp;"*")),0)</f>
        <v>35</v>
      </c>
      <c r="J1304" s="11" cm="1">
        <f t="array" ref="J1304">_xlfn.IFNA(MATCH(1,0/COUNTIF($F1304,"*"&amp;J$2&amp;TEXT(ROW($1:$207),"[&gt;1]0;")&amp;"*")),0)</f>
        <v>1</v>
      </c>
      <c r="K1304">
        <f t="shared" si="113"/>
        <v>1.9444444444444444</v>
      </c>
      <c r="L1304">
        <f t="shared" si="112"/>
        <v>5.5555555555555552E-2</v>
      </c>
      <c r="M1304">
        <v>0</v>
      </c>
      <c r="N1304">
        <v>0</v>
      </c>
    </row>
    <row r="1305" spans="1:14" x14ac:dyDescent="0.2">
      <c r="A1305" s="8">
        <v>41</v>
      </c>
      <c r="B1305" s="8">
        <v>23</v>
      </c>
      <c r="C1305">
        <v>17.93</v>
      </c>
      <c r="D1305" t="s">
        <v>65</v>
      </c>
      <c r="E1305" s="6" t="s">
        <v>487</v>
      </c>
      <c r="F1305" t="s">
        <v>278</v>
      </c>
      <c r="G1305">
        <v>667</v>
      </c>
      <c r="H1305" s="11" cm="1">
        <f t="array" ref="H1305">_xlfn.IFNA(MATCH(1,0/COUNTIF($F1305,"*"&amp;H$2&amp;TEXT(ROW($1:$207),"[&gt;1]0;")&amp;"*")),0)</f>
        <v>18</v>
      </c>
      <c r="I1305" s="11" cm="1">
        <f t="array" ref="I1305">_xlfn.IFNA(MATCH(1,0/COUNTIF($F1305,"*"&amp;I$2&amp;TEXT(ROW($1:$207),"[&gt;1]0;")&amp;"*")),0)</f>
        <v>54</v>
      </c>
      <c r="J1305" s="11" cm="1">
        <f t="array" ref="J1305">_xlfn.IFNA(MATCH(1,0/COUNTIF($F1305,"*"&amp;J$2&amp;TEXT(ROW($1:$207),"[&gt;1]0;")&amp;"*")),0)</f>
        <v>9</v>
      </c>
      <c r="K1305">
        <f t="shared" si="113"/>
        <v>3</v>
      </c>
      <c r="L1305">
        <f t="shared" si="112"/>
        <v>0.5</v>
      </c>
      <c r="M1305">
        <v>0</v>
      </c>
      <c r="N1305">
        <v>0</v>
      </c>
    </row>
    <row r="1306" spans="1:14" x14ac:dyDescent="0.2">
      <c r="A1306" s="8">
        <v>41</v>
      </c>
      <c r="B1306" s="8">
        <v>24</v>
      </c>
      <c r="C1306">
        <v>3.48</v>
      </c>
      <c r="D1306" t="s">
        <v>65</v>
      </c>
      <c r="E1306" s="6" t="s">
        <v>487</v>
      </c>
      <c r="F1306" t="s">
        <v>278</v>
      </c>
      <c r="G1306">
        <v>667</v>
      </c>
      <c r="H1306" s="11" cm="1">
        <f t="array" ref="H1306">_xlfn.IFNA(MATCH(1,0/COUNTIF($F1306,"*"&amp;H$2&amp;TEXT(ROW($1:$207),"[&gt;1]0;")&amp;"*")),0)</f>
        <v>18</v>
      </c>
      <c r="I1306" s="11" cm="1">
        <f t="array" ref="I1306">_xlfn.IFNA(MATCH(1,0/COUNTIF($F1306,"*"&amp;I$2&amp;TEXT(ROW($1:$207),"[&gt;1]0;")&amp;"*")),0)</f>
        <v>54</v>
      </c>
      <c r="J1306" s="11" cm="1">
        <f t="array" ref="J1306">_xlfn.IFNA(MATCH(1,0/COUNTIF($F1306,"*"&amp;J$2&amp;TEXT(ROW($1:$207),"[&gt;1]0;")&amp;"*")),0)</f>
        <v>9</v>
      </c>
      <c r="K1306">
        <f t="shared" si="113"/>
        <v>3</v>
      </c>
      <c r="L1306">
        <f t="shared" si="112"/>
        <v>0.5</v>
      </c>
      <c r="M1306">
        <v>0</v>
      </c>
      <c r="N1306">
        <v>0</v>
      </c>
    </row>
    <row r="1307" spans="1:14" x14ac:dyDescent="0.2">
      <c r="A1307" s="8">
        <v>41</v>
      </c>
      <c r="B1307" s="8">
        <v>25</v>
      </c>
      <c r="C1307">
        <v>1.23</v>
      </c>
      <c r="D1307" t="s">
        <v>89</v>
      </c>
      <c r="E1307" s="6" t="s">
        <v>583</v>
      </c>
      <c r="F1307" t="s">
        <v>582</v>
      </c>
      <c r="G1307" s="11">
        <v>890</v>
      </c>
      <c r="H1307" s="11" cm="1">
        <f t="array" ref="H1307">_xlfn.IFNA(MATCH(1,0/COUNTIF($F1307,"*"&amp;H$2&amp;TEXT(ROW($1:$207),"[&gt;1]0;")&amp;"*")),0)</f>
        <v>24</v>
      </c>
      <c r="I1307" s="11" cm="1">
        <f t="array" ref="I1307">_xlfn.IFNA(MATCH(1,0/COUNTIF($F1307,"*"&amp;I$2&amp;TEXT(ROW($1:$207),"[&gt;1]0;")&amp;"*")),0)</f>
        <v>72</v>
      </c>
      <c r="J1307">
        <f>H1307/G1307</f>
        <v>2.6966292134831461E-2</v>
      </c>
      <c r="K1307">
        <f>I1307/G1307</f>
        <v>8.0898876404494377E-2</v>
      </c>
      <c r="L1307">
        <f t="shared" si="112"/>
        <v>1.1235955056179776E-3</v>
      </c>
      <c r="M1307">
        <v>0</v>
      </c>
      <c r="N1307">
        <v>0</v>
      </c>
    </row>
    <row r="1308" spans="1:14" x14ac:dyDescent="0.2">
      <c r="A1308" s="8">
        <v>41</v>
      </c>
      <c r="B1308" s="8">
        <v>26</v>
      </c>
      <c r="C1308">
        <v>7.81</v>
      </c>
      <c r="D1308" t="s">
        <v>65</v>
      </c>
      <c r="E1308" s="6" t="s">
        <v>487</v>
      </c>
      <c r="F1308" t="s">
        <v>278</v>
      </c>
      <c r="G1308">
        <v>667</v>
      </c>
      <c r="H1308" s="11" cm="1">
        <f t="array" ref="H1308">_xlfn.IFNA(MATCH(1,0/COUNTIF($F1308,"*"&amp;H$2&amp;TEXT(ROW($1:$207),"[&gt;1]0;")&amp;"*")),0)</f>
        <v>18</v>
      </c>
      <c r="I1308" s="11" cm="1">
        <f t="array" ref="I1308">_xlfn.IFNA(MATCH(1,0/COUNTIF($F1308,"*"&amp;I$2&amp;TEXT(ROW($1:$207),"[&gt;1]0;")&amp;"*")),0)</f>
        <v>54</v>
      </c>
      <c r="J1308" s="11" cm="1">
        <f t="array" ref="J1308">_xlfn.IFNA(MATCH(1,0/COUNTIF($F1308,"*"&amp;J$2&amp;TEXT(ROW($1:$207),"[&gt;1]0;")&amp;"*")),0)</f>
        <v>9</v>
      </c>
      <c r="K1308">
        <f>I1308/H1308</f>
        <v>3</v>
      </c>
      <c r="L1308">
        <f t="shared" si="112"/>
        <v>0.5</v>
      </c>
      <c r="M1308">
        <v>0</v>
      </c>
      <c r="N1308">
        <v>0</v>
      </c>
    </row>
    <row r="1309" spans="1:14" x14ac:dyDescent="0.2">
      <c r="A1309" s="8">
        <v>41</v>
      </c>
      <c r="B1309" s="8">
        <v>27</v>
      </c>
      <c r="C1309">
        <v>3.28</v>
      </c>
      <c r="D1309" t="s">
        <v>65</v>
      </c>
      <c r="E1309" s="6" t="s">
        <v>487</v>
      </c>
      <c r="F1309" t="s">
        <v>278</v>
      </c>
      <c r="G1309">
        <v>667</v>
      </c>
      <c r="H1309" s="11" cm="1">
        <f t="array" ref="H1309">_xlfn.IFNA(MATCH(1,0/COUNTIF($F1309,"*"&amp;H$2&amp;TEXT(ROW($1:$207),"[&gt;1]0;")&amp;"*")),0)</f>
        <v>18</v>
      </c>
      <c r="I1309" s="11" cm="1">
        <f t="array" ref="I1309">_xlfn.IFNA(MATCH(1,0/COUNTIF($F1309,"*"&amp;I$2&amp;TEXT(ROW($1:$207),"[&gt;1]0;")&amp;"*")),0)</f>
        <v>54</v>
      </c>
      <c r="J1309" s="11" cm="1">
        <f t="array" ref="J1309">_xlfn.IFNA(MATCH(1,0/COUNTIF($F1309,"*"&amp;J$2&amp;TEXT(ROW($1:$207),"[&gt;1]0;")&amp;"*")),0)</f>
        <v>9</v>
      </c>
      <c r="K1309">
        <f>I1309/H1309</f>
        <v>3</v>
      </c>
      <c r="L1309">
        <f t="shared" si="112"/>
        <v>0.5</v>
      </c>
      <c r="M1309">
        <v>0</v>
      </c>
      <c r="N1309">
        <v>0</v>
      </c>
    </row>
    <row r="1310" spans="1:14" x14ac:dyDescent="0.2">
      <c r="A1310" s="8">
        <v>41</v>
      </c>
      <c r="B1310" s="8">
        <v>28</v>
      </c>
      <c r="C1310">
        <v>2.27</v>
      </c>
      <c r="D1310" t="s">
        <v>65</v>
      </c>
      <c r="E1310" s="6" t="s">
        <v>487</v>
      </c>
      <c r="F1310" t="s">
        <v>278</v>
      </c>
      <c r="G1310">
        <v>667</v>
      </c>
      <c r="H1310" s="11" cm="1">
        <f t="array" ref="H1310">_xlfn.IFNA(MATCH(1,0/COUNTIF($F1310,"*"&amp;H$2&amp;TEXT(ROW($1:$207),"[&gt;1]0;")&amp;"*")),0)</f>
        <v>18</v>
      </c>
      <c r="I1310" s="11" cm="1">
        <f t="array" ref="I1310">_xlfn.IFNA(MATCH(1,0/COUNTIF($F1310,"*"&amp;I$2&amp;TEXT(ROW($1:$207),"[&gt;1]0;")&amp;"*")),0)</f>
        <v>54</v>
      </c>
      <c r="J1310" s="11" cm="1">
        <f t="array" ref="J1310">_xlfn.IFNA(MATCH(1,0/COUNTIF($F1310,"*"&amp;J$2&amp;TEXT(ROW($1:$207),"[&gt;1]0;")&amp;"*")),0)</f>
        <v>9</v>
      </c>
      <c r="K1310">
        <f>I1310/H1310</f>
        <v>3</v>
      </c>
      <c r="L1310">
        <f t="shared" si="112"/>
        <v>0.5</v>
      </c>
      <c r="M1310">
        <v>0</v>
      </c>
      <c r="N1310">
        <v>0</v>
      </c>
    </row>
    <row r="1311" spans="1:14" x14ac:dyDescent="0.2">
      <c r="A1311" s="8">
        <v>41</v>
      </c>
      <c r="B1311" s="8">
        <v>29</v>
      </c>
      <c r="C1311">
        <v>3.33</v>
      </c>
      <c r="D1311" t="s">
        <v>65</v>
      </c>
      <c r="E1311" s="6" t="s">
        <v>487</v>
      </c>
      <c r="F1311" t="s">
        <v>278</v>
      </c>
      <c r="G1311">
        <v>667</v>
      </c>
      <c r="H1311" s="11" cm="1">
        <f t="array" ref="H1311">_xlfn.IFNA(MATCH(1,0/COUNTIF($F1311,"*"&amp;H$2&amp;TEXT(ROW($1:$207),"[&gt;1]0;")&amp;"*")),0)</f>
        <v>18</v>
      </c>
      <c r="I1311" s="11" cm="1">
        <f t="array" ref="I1311">_xlfn.IFNA(MATCH(1,0/COUNTIF($F1311,"*"&amp;I$2&amp;TEXT(ROW($1:$207),"[&gt;1]0;")&amp;"*")),0)</f>
        <v>54</v>
      </c>
      <c r="J1311" s="11" cm="1">
        <f t="array" ref="J1311">_xlfn.IFNA(MATCH(1,0/COUNTIF($F1311,"*"&amp;J$2&amp;TEXT(ROW($1:$207),"[&gt;1]0;")&amp;"*")),0)</f>
        <v>9</v>
      </c>
      <c r="K1311">
        <f>I1311/H1311</f>
        <v>3</v>
      </c>
      <c r="L1311">
        <f t="shared" si="112"/>
        <v>0.5</v>
      </c>
      <c r="M1311">
        <v>0</v>
      </c>
      <c r="N1311">
        <v>0</v>
      </c>
    </row>
    <row r="1312" spans="1:14" x14ac:dyDescent="0.2">
      <c r="A1312" s="8">
        <v>41</v>
      </c>
      <c r="B1312" s="8">
        <v>30</v>
      </c>
      <c r="C1312">
        <v>15.64</v>
      </c>
      <c r="D1312" t="s">
        <v>65</v>
      </c>
      <c r="E1312" s="6" t="s">
        <v>487</v>
      </c>
      <c r="F1312" t="s">
        <v>278</v>
      </c>
      <c r="G1312">
        <v>667</v>
      </c>
      <c r="H1312" s="11" cm="1">
        <f t="array" ref="H1312">_xlfn.IFNA(MATCH(1,0/COUNTIF($F1312,"*"&amp;H$2&amp;TEXT(ROW($1:$207),"[&gt;1]0;")&amp;"*")),0)</f>
        <v>18</v>
      </c>
      <c r="I1312" s="11" cm="1">
        <f t="array" ref="I1312">_xlfn.IFNA(MATCH(1,0/COUNTIF($F1312,"*"&amp;I$2&amp;TEXT(ROW($1:$207),"[&gt;1]0;")&amp;"*")),0)</f>
        <v>54</v>
      </c>
      <c r="J1312" s="11" cm="1">
        <f t="array" ref="J1312">_xlfn.IFNA(MATCH(1,0/COUNTIF($F1312,"*"&amp;J$2&amp;TEXT(ROW($1:$207),"[&gt;1]0;")&amp;"*")),0)</f>
        <v>9</v>
      </c>
      <c r="K1312">
        <f>I1312/H1312</f>
        <v>3</v>
      </c>
      <c r="L1312">
        <f t="shared" si="112"/>
        <v>0.5</v>
      </c>
      <c r="M1312">
        <v>0</v>
      </c>
      <c r="N1312">
        <v>0</v>
      </c>
    </row>
    <row r="1314" spans="1:14" x14ac:dyDescent="0.2">
      <c r="A1314" s="8">
        <v>42</v>
      </c>
      <c r="B1314" s="9" t="s">
        <v>12</v>
      </c>
      <c r="C1314" t="s">
        <v>13</v>
      </c>
      <c r="D1314" t="s">
        <v>67</v>
      </c>
      <c r="E1314" s="6" t="s">
        <v>376</v>
      </c>
      <c r="F1314" t="s">
        <v>68</v>
      </c>
      <c r="G1314" t="s">
        <v>69</v>
      </c>
      <c r="H1314" t="s">
        <v>364</v>
      </c>
      <c r="I1314" t="s">
        <v>365</v>
      </c>
      <c r="J1314" t="s">
        <v>366</v>
      </c>
      <c r="K1314" t="s">
        <v>71</v>
      </c>
      <c r="L1314" t="s">
        <v>72</v>
      </c>
      <c r="M1314" t="s">
        <v>360</v>
      </c>
      <c r="N1314" t="s">
        <v>73</v>
      </c>
    </row>
    <row r="1315" spans="1:14" x14ac:dyDescent="0.2">
      <c r="A1315" s="8">
        <v>42</v>
      </c>
      <c r="B1315" s="8">
        <v>1</v>
      </c>
      <c r="C1315">
        <v>0.73</v>
      </c>
      <c r="D1315" t="s">
        <v>302</v>
      </c>
      <c r="E1315" s="6" t="s">
        <v>551</v>
      </c>
      <c r="F1315" t="s">
        <v>550</v>
      </c>
      <c r="G1315" s="11">
        <v>156</v>
      </c>
      <c r="H1315" s="11" cm="1">
        <f t="array" ref="H1315">_xlfn.IFNA(MATCH(1,0/COUNTIF($F1315,"*"&amp;H$2&amp;TEXT(ROW($1:$207),"[&gt;1]0;")&amp;"*")),0)</f>
        <v>11</v>
      </c>
      <c r="I1315" s="11" cm="1">
        <f t="array" ref="I1315">_xlfn.IFNA(MATCH(1,0/COUNTIF($F1315,"*"&amp;I$2&amp;TEXT(ROW($1:$207),"[&gt;1]0;")&amp;"*")),0)</f>
        <v>24</v>
      </c>
      <c r="J1315">
        <f>H1315/G1315</f>
        <v>7.0512820512820512E-2</v>
      </c>
      <c r="K1315">
        <f t="shared" ref="K1315:L1318" si="114">I1315/G1315</f>
        <v>0.15384615384615385</v>
      </c>
      <c r="L1315">
        <f t="shared" si="114"/>
        <v>6.41025641025641E-3</v>
      </c>
      <c r="M1315">
        <v>0</v>
      </c>
      <c r="N1315">
        <v>0</v>
      </c>
    </row>
    <row r="1316" spans="1:14" x14ac:dyDescent="0.2">
      <c r="A1316" s="8">
        <v>42</v>
      </c>
      <c r="B1316" s="8">
        <v>2</v>
      </c>
      <c r="C1316">
        <v>0.28999999999999998</v>
      </c>
      <c r="D1316" t="s">
        <v>297</v>
      </c>
      <c r="E1316" s="6" t="s">
        <v>569</v>
      </c>
      <c r="F1316" t="s">
        <v>556</v>
      </c>
      <c r="G1316" s="11">
        <v>108</v>
      </c>
      <c r="H1316" s="11" cm="1">
        <f t="array" ref="H1316">_xlfn.IFNA(MATCH(1,0/COUNTIF($F1316,"*"&amp;H$2&amp;TEXT(ROW($1:$207),"[&gt;1]0;")&amp;"*")),0)</f>
        <v>7</v>
      </c>
      <c r="I1316" s="11" cm="1">
        <f t="array" ref="I1316">_xlfn.IFNA(MATCH(1,0/COUNTIF($F1316,"*"&amp;I$2&amp;TEXT(ROW($1:$207),"[&gt;1]0;")&amp;"*")),0)</f>
        <v>8</v>
      </c>
      <c r="J1316">
        <f>H1316/G1316</f>
        <v>6.4814814814814811E-2</v>
      </c>
      <c r="K1316">
        <f t="shared" si="114"/>
        <v>7.407407407407407E-2</v>
      </c>
      <c r="L1316">
        <f t="shared" si="114"/>
        <v>9.2592592592592587E-3</v>
      </c>
      <c r="M1316">
        <v>0</v>
      </c>
      <c r="N1316">
        <v>1</v>
      </c>
    </row>
    <row r="1317" spans="1:14" x14ac:dyDescent="0.2">
      <c r="A1317" s="8">
        <v>42</v>
      </c>
      <c r="B1317" s="8">
        <v>3</v>
      </c>
      <c r="C1317">
        <v>0.39</v>
      </c>
      <c r="D1317" t="s">
        <v>302</v>
      </c>
      <c r="E1317" s="6" t="s">
        <v>551</v>
      </c>
      <c r="F1317" t="s">
        <v>550</v>
      </c>
      <c r="G1317" s="11">
        <v>156</v>
      </c>
      <c r="H1317" s="11" cm="1">
        <f t="array" ref="H1317">_xlfn.IFNA(MATCH(1,0/COUNTIF($F1317,"*"&amp;H$2&amp;TEXT(ROW($1:$207),"[&gt;1]0;")&amp;"*")),0)</f>
        <v>11</v>
      </c>
      <c r="I1317" s="11" cm="1">
        <f t="array" ref="I1317">_xlfn.IFNA(MATCH(1,0/COUNTIF($F1317,"*"&amp;I$2&amp;TEXT(ROW($1:$207),"[&gt;1]0;")&amp;"*")),0)</f>
        <v>24</v>
      </c>
      <c r="J1317">
        <f>H1317/G1317</f>
        <v>7.0512820512820512E-2</v>
      </c>
      <c r="K1317">
        <f t="shared" si="114"/>
        <v>0.15384615384615385</v>
      </c>
      <c r="L1317">
        <f t="shared" si="114"/>
        <v>6.41025641025641E-3</v>
      </c>
      <c r="M1317">
        <v>0</v>
      </c>
      <c r="N1317">
        <v>0</v>
      </c>
    </row>
    <row r="1318" spans="1:14" x14ac:dyDescent="0.2">
      <c r="A1318" s="8">
        <v>42</v>
      </c>
      <c r="B1318" s="8">
        <v>4</v>
      </c>
      <c r="C1318">
        <v>0.71</v>
      </c>
      <c r="D1318" t="s">
        <v>312</v>
      </c>
      <c r="E1318" s="14"/>
      <c r="F1318" t="s">
        <v>595</v>
      </c>
      <c r="G1318" s="11">
        <v>162</v>
      </c>
      <c r="H1318" s="11" cm="1">
        <f t="array" ref="H1318">_xlfn.IFNA(MATCH(1,0/COUNTIF($F1318,"*"&amp;H$2&amp;TEXT(ROW($1:$207),"[&gt;1]0;")&amp;"*")),0)</f>
        <v>6</v>
      </c>
      <c r="I1318" s="11" cm="1">
        <f t="array" ref="I1318">_xlfn.IFNA(MATCH(1,0/COUNTIF($F1318,"*"&amp;I$2&amp;TEXT(ROW($1:$207),"[&gt;1]0;")&amp;"*")),0)</f>
        <v>14</v>
      </c>
      <c r="J1318">
        <f>H1318/G1318</f>
        <v>3.7037037037037035E-2</v>
      </c>
      <c r="K1318">
        <f t="shared" si="114"/>
        <v>8.6419753086419748E-2</v>
      </c>
      <c r="L1318">
        <f t="shared" si="114"/>
        <v>6.1728395061728392E-3</v>
      </c>
      <c r="M1318">
        <v>0</v>
      </c>
      <c r="N1318">
        <v>0</v>
      </c>
    </row>
    <row r="1319" spans="1:14" x14ac:dyDescent="0.2">
      <c r="A1319" s="8">
        <v>42</v>
      </c>
      <c r="B1319" s="8">
        <v>5</v>
      </c>
      <c r="C1319">
        <v>0.6</v>
      </c>
      <c r="D1319" t="s">
        <v>14</v>
      </c>
      <c r="E1319" s="6" t="s">
        <v>507</v>
      </c>
      <c r="F1319" t="s">
        <v>260</v>
      </c>
      <c r="G1319">
        <v>170</v>
      </c>
      <c r="H1319" s="11" cm="1">
        <f t="array" ref="H1319">_xlfn.IFNA(MATCH(1,0/COUNTIF($F1319,"*"&amp;H$2&amp;TEXT(ROW($1:$207),"[&gt;1]0;")&amp;"*")),0)</f>
        <v>12</v>
      </c>
      <c r="I1319" s="11" cm="1">
        <f t="array" ref="I1319">_xlfn.IFNA(MATCH(1,0/COUNTIF($F1319,"*"&amp;I$2&amp;TEXT(ROW($1:$207),"[&gt;1]0;")&amp;"*")),0)</f>
        <v>26</v>
      </c>
      <c r="J1319" s="11" cm="1">
        <f t="array" ref="J1319">_xlfn.IFNA(MATCH(1,0/COUNTIF($F1319,"*"&amp;J$2&amp;TEXT(ROW($1:$207),"[&gt;1]0;")&amp;"*")),0)</f>
        <v>0</v>
      </c>
      <c r="K1319">
        <f>I1319/H1319</f>
        <v>2.1666666666666665</v>
      </c>
      <c r="L1319">
        <f t="shared" ref="L1319:L1339" si="115">J1319/H1319</f>
        <v>0</v>
      </c>
      <c r="M1319">
        <v>0</v>
      </c>
      <c r="N1319">
        <v>0</v>
      </c>
    </row>
    <row r="1320" spans="1:14" x14ac:dyDescent="0.2">
      <c r="A1320" s="8">
        <v>42</v>
      </c>
      <c r="B1320" s="8">
        <v>6</v>
      </c>
      <c r="C1320">
        <v>0.3</v>
      </c>
      <c r="D1320" t="s">
        <v>79</v>
      </c>
      <c r="E1320" s="13" t="s">
        <v>386</v>
      </c>
      <c r="F1320" s="10" t="s">
        <v>373</v>
      </c>
      <c r="G1320">
        <v>144</v>
      </c>
      <c r="H1320" s="11" cm="1">
        <f t="array" ref="H1320">_xlfn.IFNA(MATCH(1,0/COUNTIF($F1320,"*"&amp;H$2&amp;TEXT(ROW($1:$207),"[&gt;1]0;")&amp;"*")),0)</f>
        <v>6</v>
      </c>
      <c r="I1320" s="11" cm="1">
        <f t="array" ref="I1320">_xlfn.IFNA(MATCH(1,0/COUNTIF($F1320,"*"&amp;I$2&amp;TEXT(ROW($1:$207),"[&gt;1]0;")&amp;"*")),0)</f>
        <v>8</v>
      </c>
      <c r="J1320" s="11" cm="1">
        <f t="array" ref="J1320">_xlfn.IFNA(MATCH(1,0/COUNTIF($F1320,"*"&amp;J$2&amp;TEXT(ROW($1:$207),"[&gt;1]0;")&amp;"*")),0)</f>
        <v>4</v>
      </c>
      <c r="K1320">
        <f>I1320/H1320</f>
        <v>1.3333333333333333</v>
      </c>
      <c r="L1320">
        <f t="shared" si="115"/>
        <v>0.66666666666666663</v>
      </c>
      <c r="M1320">
        <v>1</v>
      </c>
      <c r="N1320">
        <v>0</v>
      </c>
    </row>
    <row r="1321" spans="1:14" x14ac:dyDescent="0.2">
      <c r="A1321" s="8">
        <v>42</v>
      </c>
      <c r="B1321" s="8">
        <v>7</v>
      </c>
      <c r="C1321">
        <v>0.65</v>
      </c>
      <c r="D1321" t="s">
        <v>304</v>
      </c>
      <c r="E1321" s="6" t="s">
        <v>457</v>
      </c>
      <c r="F1321" t="s">
        <v>458</v>
      </c>
      <c r="G1321" s="11">
        <v>184</v>
      </c>
      <c r="H1321" s="11" cm="1">
        <f t="array" ref="H1321">_xlfn.IFNA(MATCH(1,0/COUNTIF($F1321,"*"&amp;H$2&amp;TEXT(ROW($1:$207),"[&gt;1]0;")&amp;"*")),0)</f>
        <v>13</v>
      </c>
      <c r="I1321" s="11" cm="1">
        <f t="array" ref="I1321">_xlfn.IFNA(MATCH(1,0/COUNTIF($F1321,"*"&amp;I$2&amp;TEXT(ROW($1:$207),"[&gt;1]0;")&amp;"*")),0)</f>
        <v>28</v>
      </c>
      <c r="J1321">
        <f>H1321/G1321</f>
        <v>7.0652173913043473E-2</v>
      </c>
      <c r="K1321">
        <f>I1321/G1321</f>
        <v>0.15217391304347827</v>
      </c>
      <c r="L1321">
        <f t="shared" si="115"/>
        <v>5.434782608695652E-3</v>
      </c>
      <c r="M1321">
        <v>0</v>
      </c>
      <c r="N1321">
        <v>0</v>
      </c>
    </row>
    <row r="1322" spans="1:14" x14ac:dyDescent="0.2">
      <c r="A1322" s="8">
        <v>42</v>
      </c>
      <c r="B1322" s="8">
        <v>8</v>
      </c>
      <c r="C1322">
        <v>0.25</v>
      </c>
      <c r="D1322" t="s">
        <v>304</v>
      </c>
      <c r="E1322" s="6" t="s">
        <v>457</v>
      </c>
      <c r="F1322" t="s">
        <v>458</v>
      </c>
      <c r="G1322" s="11">
        <v>184</v>
      </c>
      <c r="H1322" s="11" cm="1">
        <f t="array" ref="H1322">_xlfn.IFNA(MATCH(1,0/COUNTIF($F1322,"*"&amp;H$2&amp;TEXT(ROW($1:$207),"[&gt;1]0;")&amp;"*")),0)</f>
        <v>13</v>
      </c>
      <c r="I1322" s="11" cm="1">
        <f t="array" ref="I1322">_xlfn.IFNA(MATCH(1,0/COUNTIF($F1322,"*"&amp;I$2&amp;TEXT(ROW($1:$207),"[&gt;1]0;")&amp;"*")),0)</f>
        <v>28</v>
      </c>
      <c r="J1322">
        <f>H1322/G1322</f>
        <v>7.0652173913043473E-2</v>
      </c>
      <c r="K1322">
        <f>I1322/G1322</f>
        <v>0.15217391304347827</v>
      </c>
      <c r="L1322">
        <f t="shared" si="115"/>
        <v>5.434782608695652E-3</v>
      </c>
      <c r="M1322">
        <v>0</v>
      </c>
      <c r="N1322">
        <v>0</v>
      </c>
    </row>
    <row r="1323" spans="1:14" x14ac:dyDescent="0.2">
      <c r="A1323" s="8">
        <v>42</v>
      </c>
      <c r="B1323" s="8">
        <v>9</v>
      </c>
      <c r="C1323">
        <v>0.34</v>
      </c>
      <c r="D1323" t="s">
        <v>37</v>
      </c>
      <c r="E1323" s="6" t="s">
        <v>586</v>
      </c>
      <c r="F1323" t="s">
        <v>273</v>
      </c>
      <c r="G1323" s="11">
        <v>198</v>
      </c>
      <c r="H1323" s="11" cm="1">
        <f t="array" ref="H1323">_xlfn.IFNA(MATCH(1,0/COUNTIF($F1323,"*"&amp;H$2&amp;TEXT(ROW($1:$207),"[&gt;1]0;")&amp;"*")),0)</f>
        <v>14</v>
      </c>
      <c r="I1323" s="11" cm="1">
        <f t="array" ref="I1323">_xlfn.IFNA(MATCH(1,0/COUNTIF($F1323,"*"&amp;I$2&amp;TEXT(ROW($1:$207),"[&gt;1]0;")&amp;"*")),0)</f>
        <v>30</v>
      </c>
      <c r="J1323">
        <f>H1323/G1323</f>
        <v>7.0707070707070704E-2</v>
      </c>
      <c r="K1323">
        <f>I1323/G1323</f>
        <v>0.15151515151515152</v>
      </c>
      <c r="L1323">
        <f t="shared" si="115"/>
        <v>5.0505050505050501E-3</v>
      </c>
      <c r="M1323">
        <v>0</v>
      </c>
      <c r="N1323">
        <v>0</v>
      </c>
    </row>
    <row r="1324" spans="1:14" x14ac:dyDescent="0.2">
      <c r="A1324" s="8">
        <v>42</v>
      </c>
      <c r="B1324" s="8">
        <v>10</v>
      </c>
      <c r="C1324">
        <v>0.21</v>
      </c>
      <c r="D1324" t="s">
        <v>25</v>
      </c>
      <c r="E1324" s="6" t="s">
        <v>536</v>
      </c>
      <c r="F1324" t="s">
        <v>266</v>
      </c>
      <c r="G1324">
        <v>226</v>
      </c>
      <c r="H1324" s="11" cm="1">
        <f t="array" ref="H1324">_xlfn.IFNA(MATCH(1,0/COUNTIF($F1324,"*"&amp;H$2&amp;TEXT(ROW($1:$207),"[&gt;1]0;")&amp;"*")),0)</f>
        <v>16</v>
      </c>
      <c r="I1324" s="11" cm="1">
        <f t="array" ref="I1324">_xlfn.IFNA(MATCH(1,0/COUNTIF($F1324,"*"&amp;I$2&amp;TEXT(ROW($1:$207),"[&gt;1]0;")&amp;"*")),0)</f>
        <v>34</v>
      </c>
      <c r="J1324" s="11" cm="1">
        <f t="array" ref="J1324">_xlfn.IFNA(MATCH(1,0/COUNTIF($F1324,"*"&amp;J$2&amp;TEXT(ROW($1:$207),"[&gt;1]0;")&amp;"*")),0)</f>
        <v>0</v>
      </c>
      <c r="K1324">
        <f t="shared" ref="K1324:K1339" si="116">I1324/H1324</f>
        <v>2.125</v>
      </c>
      <c r="L1324">
        <f t="shared" si="115"/>
        <v>0</v>
      </c>
      <c r="M1324">
        <v>0</v>
      </c>
      <c r="N1324">
        <v>0</v>
      </c>
    </row>
    <row r="1325" spans="1:14" x14ac:dyDescent="0.2">
      <c r="A1325" s="8">
        <v>42</v>
      </c>
      <c r="B1325" s="8">
        <v>11</v>
      </c>
      <c r="C1325">
        <v>1.66</v>
      </c>
      <c r="D1325" t="s">
        <v>55</v>
      </c>
      <c r="E1325" s="6" t="s">
        <v>478</v>
      </c>
      <c r="F1325" t="s">
        <v>267</v>
      </c>
      <c r="G1325">
        <v>519</v>
      </c>
      <c r="H1325" s="11" cm="1">
        <f t="array" ref="H1325">_xlfn.IFNA(MATCH(1,0/COUNTIF($F1325,"*"&amp;H$2&amp;TEXT(ROW($1:$207),"[&gt;1]0;")&amp;"*")),0)</f>
        <v>14</v>
      </c>
      <c r="I1325" s="11" cm="1">
        <f t="array" ref="I1325">_xlfn.IFNA(MATCH(1,0/COUNTIF($F1325,"*"&amp;I$2&amp;TEXT(ROW($1:$207),"[&gt;1]0;")&amp;"*")),0)</f>
        <v>42</v>
      </c>
      <c r="J1325" s="11" cm="1">
        <f t="array" ref="J1325">_xlfn.IFNA(MATCH(1,0/COUNTIF($F1325,"*"&amp;J$2&amp;TEXT(ROW($1:$207),"[&gt;1]0;")&amp;"*")),0)</f>
        <v>7</v>
      </c>
      <c r="K1325">
        <f t="shared" si="116"/>
        <v>3</v>
      </c>
      <c r="L1325">
        <f t="shared" si="115"/>
        <v>0.5</v>
      </c>
      <c r="M1325">
        <v>0</v>
      </c>
      <c r="N1325">
        <v>0</v>
      </c>
    </row>
    <row r="1326" spans="1:14" x14ac:dyDescent="0.2">
      <c r="A1326" s="8">
        <v>42</v>
      </c>
      <c r="B1326" s="8">
        <v>12</v>
      </c>
      <c r="C1326">
        <v>0.24</v>
      </c>
      <c r="D1326" t="s">
        <v>25</v>
      </c>
      <c r="E1326" s="6" t="s">
        <v>536</v>
      </c>
      <c r="F1326" t="s">
        <v>266</v>
      </c>
      <c r="G1326">
        <v>226</v>
      </c>
      <c r="H1326" s="11" cm="1">
        <f t="array" ref="H1326">_xlfn.IFNA(MATCH(1,0/COUNTIF($F1326,"*"&amp;H$2&amp;TEXT(ROW($1:$207),"[&gt;1]0;")&amp;"*")),0)</f>
        <v>16</v>
      </c>
      <c r="I1326" s="11" cm="1">
        <f t="array" ref="I1326">_xlfn.IFNA(MATCH(1,0/COUNTIF($F1326,"*"&amp;I$2&amp;TEXT(ROW($1:$207),"[&gt;1]0;")&amp;"*")),0)</f>
        <v>34</v>
      </c>
      <c r="J1326" s="11" cm="1">
        <f t="array" ref="J1326">_xlfn.IFNA(MATCH(1,0/COUNTIF($F1326,"*"&amp;J$2&amp;TEXT(ROW($1:$207),"[&gt;1]0;")&amp;"*")),0)</f>
        <v>0</v>
      </c>
      <c r="K1326">
        <f t="shared" si="116"/>
        <v>2.125</v>
      </c>
      <c r="L1326">
        <f t="shared" si="115"/>
        <v>0</v>
      </c>
      <c r="M1326">
        <v>0</v>
      </c>
      <c r="N1326">
        <v>0</v>
      </c>
    </row>
    <row r="1327" spans="1:14" x14ac:dyDescent="0.2">
      <c r="A1327" s="8">
        <v>42</v>
      </c>
      <c r="B1327" s="8">
        <v>13</v>
      </c>
      <c r="C1327">
        <v>0.73</v>
      </c>
      <c r="D1327" t="s">
        <v>25</v>
      </c>
      <c r="E1327" s="6" t="s">
        <v>536</v>
      </c>
      <c r="F1327" t="s">
        <v>266</v>
      </c>
      <c r="G1327">
        <v>226</v>
      </c>
      <c r="H1327" s="11" cm="1">
        <f t="array" ref="H1327">_xlfn.IFNA(MATCH(1,0/COUNTIF($F1327,"*"&amp;H$2&amp;TEXT(ROW($1:$207),"[&gt;1]0;")&amp;"*")),0)</f>
        <v>16</v>
      </c>
      <c r="I1327" s="11" cm="1">
        <f t="array" ref="I1327">_xlfn.IFNA(MATCH(1,0/COUNTIF($F1327,"*"&amp;I$2&amp;TEXT(ROW($1:$207),"[&gt;1]0;")&amp;"*")),0)</f>
        <v>34</v>
      </c>
      <c r="J1327" s="11" cm="1">
        <f t="array" ref="J1327">_xlfn.IFNA(MATCH(1,0/COUNTIF($F1327,"*"&amp;J$2&amp;TEXT(ROW($1:$207),"[&gt;1]0;")&amp;"*")),0)</f>
        <v>0</v>
      </c>
      <c r="K1327">
        <f t="shared" si="116"/>
        <v>2.125</v>
      </c>
      <c r="L1327">
        <f t="shared" si="115"/>
        <v>0</v>
      </c>
      <c r="M1327">
        <v>0</v>
      </c>
      <c r="N1327">
        <v>0</v>
      </c>
    </row>
    <row r="1328" spans="1:14" x14ac:dyDescent="0.2">
      <c r="A1328" s="8">
        <v>42</v>
      </c>
      <c r="B1328" s="8">
        <v>14</v>
      </c>
      <c r="C1328">
        <v>1.32</v>
      </c>
      <c r="D1328" t="s">
        <v>31</v>
      </c>
      <c r="E1328" s="6" t="s">
        <v>418</v>
      </c>
      <c r="F1328" t="s">
        <v>269</v>
      </c>
      <c r="G1328">
        <v>206</v>
      </c>
      <c r="H1328" s="11" cm="1">
        <f t="array" ref="H1328">_xlfn.IFNA(MATCH(1,0/COUNTIF($F1328,"*"&amp;H$2&amp;TEXT(ROW($1:$207),"[&gt;1]0;")&amp;"*")),0)</f>
        <v>14</v>
      </c>
      <c r="I1328" s="11" cm="1">
        <f t="array" ref="I1328">_xlfn.IFNA(MATCH(1,0/COUNTIF($F1328,"*"&amp;I$2&amp;TEXT(ROW($1:$207),"[&gt;1]0;")&amp;"*")),0)</f>
        <v>22</v>
      </c>
      <c r="J1328" s="11" cm="1">
        <f t="array" ref="J1328">_xlfn.IFNA(MATCH(1,0/COUNTIF($F1328,"*"&amp;J$2&amp;TEXT(ROW($1:$207),"[&gt;1]0;")&amp;"*")),0)</f>
        <v>1</v>
      </c>
      <c r="K1328">
        <f t="shared" si="116"/>
        <v>1.5714285714285714</v>
      </c>
      <c r="L1328">
        <f t="shared" si="115"/>
        <v>7.1428571428571425E-2</v>
      </c>
      <c r="M1328">
        <v>0</v>
      </c>
      <c r="N1328">
        <v>1</v>
      </c>
    </row>
    <row r="1329" spans="1:14" x14ac:dyDescent="0.2">
      <c r="A1329" s="8">
        <v>42</v>
      </c>
      <c r="B1329" s="8">
        <v>15</v>
      </c>
      <c r="C1329">
        <v>0.33</v>
      </c>
      <c r="D1329" t="s">
        <v>25</v>
      </c>
      <c r="E1329" s="6" t="s">
        <v>536</v>
      </c>
      <c r="F1329" t="s">
        <v>266</v>
      </c>
      <c r="G1329">
        <v>226</v>
      </c>
      <c r="H1329" s="11" cm="1">
        <f t="array" ref="H1329">_xlfn.IFNA(MATCH(1,0/COUNTIF($F1329,"*"&amp;H$2&amp;TEXT(ROW($1:$207),"[&gt;1]0;")&amp;"*")),0)</f>
        <v>16</v>
      </c>
      <c r="I1329" s="11" cm="1">
        <f t="array" ref="I1329">_xlfn.IFNA(MATCH(1,0/COUNTIF($F1329,"*"&amp;I$2&amp;TEXT(ROW($1:$207),"[&gt;1]0;")&amp;"*")),0)</f>
        <v>34</v>
      </c>
      <c r="J1329" s="11" cm="1">
        <f t="array" ref="J1329">_xlfn.IFNA(MATCH(1,0/COUNTIF($F1329,"*"&amp;J$2&amp;TEXT(ROW($1:$207),"[&gt;1]0;")&amp;"*")),0)</f>
        <v>0</v>
      </c>
      <c r="K1329">
        <f t="shared" si="116"/>
        <v>2.125</v>
      </c>
      <c r="L1329">
        <f t="shared" si="115"/>
        <v>0</v>
      </c>
      <c r="M1329">
        <v>0</v>
      </c>
      <c r="N1329">
        <v>0</v>
      </c>
    </row>
    <row r="1330" spans="1:14" x14ac:dyDescent="0.2">
      <c r="A1330" s="8">
        <v>42</v>
      </c>
      <c r="B1330" s="8">
        <v>16</v>
      </c>
      <c r="C1330">
        <v>4.5999999999999996</v>
      </c>
      <c r="D1330" t="s">
        <v>61</v>
      </c>
      <c r="E1330" s="6" t="s">
        <v>488</v>
      </c>
      <c r="F1330" t="s">
        <v>274</v>
      </c>
      <c r="G1330">
        <v>593</v>
      </c>
      <c r="H1330" s="11" cm="1">
        <f t="array" ref="H1330">_xlfn.IFNA(MATCH(1,0/COUNTIF($F1330,"*"&amp;H$2&amp;TEXT(ROW($1:$207),"[&gt;1]0;")&amp;"*")),0)</f>
        <v>16</v>
      </c>
      <c r="I1330" s="11" cm="1">
        <f t="array" ref="I1330">_xlfn.IFNA(MATCH(1,0/COUNTIF($F1330,"*"&amp;I$2&amp;TEXT(ROW($1:$207),"[&gt;1]0;")&amp;"*")),0)</f>
        <v>48</v>
      </c>
      <c r="J1330" s="11" cm="1">
        <f t="array" ref="J1330">_xlfn.IFNA(MATCH(1,0/COUNTIF($F1330,"*"&amp;J$2&amp;TEXT(ROW($1:$207),"[&gt;1]0;")&amp;"*")),0)</f>
        <v>8</v>
      </c>
      <c r="K1330">
        <f t="shared" si="116"/>
        <v>3</v>
      </c>
      <c r="L1330">
        <f t="shared" si="115"/>
        <v>0.5</v>
      </c>
      <c r="M1330">
        <v>0</v>
      </c>
      <c r="N1330">
        <v>0</v>
      </c>
    </row>
    <row r="1331" spans="1:14" x14ac:dyDescent="0.2">
      <c r="A1331" s="8">
        <v>42</v>
      </c>
      <c r="B1331" s="8">
        <v>17</v>
      </c>
      <c r="C1331">
        <v>0.57999999999999996</v>
      </c>
      <c r="D1331" t="s">
        <v>25</v>
      </c>
      <c r="E1331" s="6" t="s">
        <v>536</v>
      </c>
      <c r="F1331" t="s">
        <v>266</v>
      </c>
      <c r="G1331">
        <v>226</v>
      </c>
      <c r="H1331" s="11" cm="1">
        <f t="array" ref="H1331">_xlfn.IFNA(MATCH(1,0/COUNTIF($F1331,"*"&amp;H$2&amp;TEXT(ROW($1:$207),"[&gt;1]0;")&amp;"*")),0)</f>
        <v>16</v>
      </c>
      <c r="I1331" s="11" cm="1">
        <f t="array" ref="I1331">_xlfn.IFNA(MATCH(1,0/COUNTIF($F1331,"*"&amp;I$2&amp;TEXT(ROW($1:$207),"[&gt;1]0;")&amp;"*")),0)</f>
        <v>34</v>
      </c>
      <c r="J1331" s="11" cm="1">
        <f t="array" ref="J1331">_xlfn.IFNA(MATCH(1,0/COUNTIF($F1331,"*"&amp;J$2&amp;TEXT(ROW($1:$207),"[&gt;1]0;")&amp;"*")),0)</f>
        <v>0</v>
      </c>
      <c r="K1331">
        <f t="shared" si="116"/>
        <v>2.125</v>
      </c>
      <c r="L1331">
        <f t="shared" si="115"/>
        <v>0</v>
      </c>
      <c r="M1331">
        <v>0</v>
      </c>
      <c r="N1331">
        <v>0</v>
      </c>
    </row>
    <row r="1332" spans="1:14" x14ac:dyDescent="0.2">
      <c r="A1332" s="8">
        <v>42</v>
      </c>
      <c r="B1332" s="8">
        <v>18</v>
      </c>
      <c r="C1332">
        <v>5.79</v>
      </c>
      <c r="D1332" t="s">
        <v>65</v>
      </c>
      <c r="E1332" s="6" t="s">
        <v>487</v>
      </c>
      <c r="F1332" t="s">
        <v>278</v>
      </c>
      <c r="G1332">
        <v>667</v>
      </c>
      <c r="H1332" s="11" cm="1">
        <f t="array" ref="H1332">_xlfn.IFNA(MATCH(1,0/COUNTIF($F1332,"*"&amp;H$2&amp;TEXT(ROW($1:$207),"[&gt;1]0;")&amp;"*")),0)</f>
        <v>18</v>
      </c>
      <c r="I1332" s="11" cm="1">
        <f t="array" ref="I1332">_xlfn.IFNA(MATCH(1,0/COUNTIF($F1332,"*"&amp;I$2&amp;TEXT(ROW($1:$207),"[&gt;1]0;")&amp;"*")),0)</f>
        <v>54</v>
      </c>
      <c r="J1332" s="11" cm="1">
        <f t="array" ref="J1332">_xlfn.IFNA(MATCH(1,0/COUNTIF($F1332,"*"&amp;J$2&amp;TEXT(ROW($1:$207),"[&gt;1]0;")&amp;"*")),0)</f>
        <v>9</v>
      </c>
      <c r="K1332">
        <f t="shared" si="116"/>
        <v>3</v>
      </c>
      <c r="L1332">
        <f t="shared" si="115"/>
        <v>0.5</v>
      </c>
      <c r="M1332">
        <v>0</v>
      </c>
      <c r="N1332">
        <v>0</v>
      </c>
    </row>
    <row r="1333" spans="1:14" x14ac:dyDescent="0.2">
      <c r="A1333" s="8">
        <v>42</v>
      </c>
      <c r="B1333" s="8">
        <v>19</v>
      </c>
      <c r="C1333">
        <v>0.31</v>
      </c>
      <c r="D1333" t="s">
        <v>108</v>
      </c>
      <c r="E1333" s="6" t="s">
        <v>514</v>
      </c>
      <c r="F1333" t="s">
        <v>513</v>
      </c>
      <c r="G1333">
        <v>283</v>
      </c>
      <c r="H1333" s="11" cm="1">
        <f t="array" ref="H1333">_xlfn.IFNA(MATCH(1,0/COUNTIF($F1333,"*"&amp;H$2&amp;TEXT(ROW($1:$207),"[&gt;1]0;")&amp;"*")),0)</f>
        <v>20</v>
      </c>
      <c r="I1333" s="11" cm="1">
        <f t="array" ref="I1333">_xlfn.IFNA(MATCH(1,0/COUNTIF($F1333,"*"&amp;I$2&amp;TEXT(ROW($1:$207),"[&gt;1]0;")&amp;"*")),0)</f>
        <v>42</v>
      </c>
      <c r="J1333" s="11" cm="1">
        <f t="array" ref="J1333">_xlfn.IFNA(MATCH(1,0/COUNTIF($F1333,"*"&amp;J$2&amp;TEXT(ROW($1:$207),"[&gt;1]0;")&amp;"*")),0)</f>
        <v>0</v>
      </c>
      <c r="K1333">
        <f t="shared" si="116"/>
        <v>2.1</v>
      </c>
      <c r="L1333">
        <f t="shared" si="115"/>
        <v>0</v>
      </c>
      <c r="M1333">
        <v>0</v>
      </c>
      <c r="N1333">
        <v>0</v>
      </c>
    </row>
    <row r="1334" spans="1:14" x14ac:dyDescent="0.2">
      <c r="A1334" s="8">
        <v>42</v>
      </c>
      <c r="B1334" s="8">
        <v>20</v>
      </c>
      <c r="C1334">
        <v>5.82</v>
      </c>
      <c r="D1334" t="s">
        <v>283</v>
      </c>
      <c r="E1334" s="6" t="s">
        <v>533</v>
      </c>
      <c r="F1334" t="s">
        <v>532</v>
      </c>
      <c r="G1334">
        <v>533</v>
      </c>
      <c r="H1334" s="11" cm="1">
        <f t="array" ref="H1334">_xlfn.IFNA(MATCH(1,0/COUNTIF($F1334,"*"&amp;H$2&amp;TEXT(ROW($1:$207),"[&gt;1]0;")&amp;"*")),0)</f>
        <v>16</v>
      </c>
      <c r="I1334" s="11" cm="1">
        <f t="array" ref="I1334">_xlfn.IFNA(MATCH(1,0/COUNTIF($F1334,"*"&amp;I$2&amp;TEXT(ROW($1:$207),"[&gt;1]0;")&amp;"*")),0)</f>
        <v>48</v>
      </c>
      <c r="J1334" s="11" cm="1">
        <f t="array" ref="J1334">_xlfn.IFNA(MATCH(1,0/COUNTIF($F1334,"*"&amp;J$2&amp;TEXT(ROW($1:$207),"[&gt;1]0;")&amp;"*")),0)</f>
        <v>6</v>
      </c>
      <c r="K1334">
        <f t="shared" si="116"/>
        <v>3</v>
      </c>
      <c r="L1334">
        <f t="shared" si="115"/>
        <v>0.375</v>
      </c>
      <c r="M1334">
        <v>0</v>
      </c>
      <c r="N1334">
        <v>0</v>
      </c>
    </row>
    <row r="1335" spans="1:14" x14ac:dyDescent="0.2">
      <c r="A1335" s="8">
        <v>42</v>
      </c>
      <c r="B1335" s="8">
        <v>21</v>
      </c>
      <c r="C1335">
        <v>6.36</v>
      </c>
      <c r="D1335" t="s">
        <v>61</v>
      </c>
      <c r="E1335" s="6" t="s">
        <v>488</v>
      </c>
      <c r="F1335" t="s">
        <v>274</v>
      </c>
      <c r="G1335">
        <v>593</v>
      </c>
      <c r="H1335" s="11" cm="1">
        <f t="array" ref="H1335">_xlfn.IFNA(MATCH(1,0/COUNTIF($F1335,"*"&amp;H$2&amp;TEXT(ROW($1:$207),"[&gt;1]0;")&amp;"*")),0)</f>
        <v>16</v>
      </c>
      <c r="I1335" s="11" cm="1">
        <f t="array" ref="I1335">_xlfn.IFNA(MATCH(1,0/COUNTIF($F1335,"*"&amp;I$2&amp;TEXT(ROW($1:$207),"[&gt;1]0;")&amp;"*")),0)</f>
        <v>48</v>
      </c>
      <c r="J1335" s="11" cm="1">
        <f t="array" ref="J1335">_xlfn.IFNA(MATCH(1,0/COUNTIF($F1335,"*"&amp;J$2&amp;TEXT(ROW($1:$207),"[&gt;1]0;")&amp;"*")),0)</f>
        <v>8</v>
      </c>
      <c r="K1335">
        <f t="shared" si="116"/>
        <v>3</v>
      </c>
      <c r="L1335">
        <f t="shared" si="115"/>
        <v>0.5</v>
      </c>
      <c r="M1335">
        <v>0</v>
      </c>
      <c r="N1335">
        <v>0</v>
      </c>
    </row>
    <row r="1336" spans="1:14" x14ac:dyDescent="0.2">
      <c r="A1336" s="8">
        <v>42</v>
      </c>
      <c r="B1336" s="8">
        <v>22</v>
      </c>
      <c r="C1336">
        <v>0.26</v>
      </c>
      <c r="D1336" t="s">
        <v>108</v>
      </c>
      <c r="E1336" s="6" t="s">
        <v>514</v>
      </c>
      <c r="F1336" t="s">
        <v>513</v>
      </c>
      <c r="G1336">
        <v>283</v>
      </c>
      <c r="H1336" s="11" cm="1">
        <f t="array" ref="H1336">_xlfn.IFNA(MATCH(1,0/COUNTIF($F1336,"*"&amp;H$2&amp;TEXT(ROW($1:$207),"[&gt;1]0;")&amp;"*")),0)</f>
        <v>20</v>
      </c>
      <c r="I1336" s="11" cm="1">
        <f t="array" ref="I1336">_xlfn.IFNA(MATCH(1,0/COUNTIF($F1336,"*"&amp;I$2&amp;TEXT(ROW($1:$207),"[&gt;1]0;")&amp;"*")),0)</f>
        <v>42</v>
      </c>
      <c r="J1336" s="11" cm="1">
        <f t="array" ref="J1336">_xlfn.IFNA(MATCH(1,0/COUNTIF($F1336,"*"&amp;J$2&amp;TEXT(ROW($1:$207),"[&gt;1]0;")&amp;"*")),0)</f>
        <v>0</v>
      </c>
      <c r="K1336">
        <f t="shared" si="116"/>
        <v>2.1</v>
      </c>
      <c r="L1336">
        <f t="shared" si="115"/>
        <v>0</v>
      </c>
      <c r="M1336">
        <v>0</v>
      </c>
      <c r="N1336">
        <v>0</v>
      </c>
    </row>
    <row r="1337" spans="1:14" x14ac:dyDescent="0.2">
      <c r="A1337" s="8">
        <v>42</v>
      </c>
      <c r="B1337" s="8">
        <v>23</v>
      </c>
      <c r="C1337">
        <v>7.88</v>
      </c>
      <c r="D1337" t="s">
        <v>65</v>
      </c>
      <c r="E1337" s="6" t="s">
        <v>487</v>
      </c>
      <c r="F1337" t="s">
        <v>278</v>
      </c>
      <c r="G1337">
        <v>667</v>
      </c>
      <c r="H1337" s="11" cm="1">
        <f t="array" ref="H1337">_xlfn.IFNA(MATCH(1,0/COUNTIF($F1337,"*"&amp;H$2&amp;TEXT(ROW($1:$207),"[&gt;1]0;")&amp;"*")),0)</f>
        <v>18</v>
      </c>
      <c r="I1337" s="11" cm="1">
        <f t="array" ref="I1337">_xlfn.IFNA(MATCH(1,0/COUNTIF($F1337,"*"&amp;I$2&amp;TEXT(ROW($1:$207),"[&gt;1]0;")&amp;"*")),0)</f>
        <v>54</v>
      </c>
      <c r="J1337" s="11" cm="1">
        <f t="array" ref="J1337">_xlfn.IFNA(MATCH(1,0/COUNTIF($F1337,"*"&amp;J$2&amp;TEXT(ROW($1:$207),"[&gt;1]0;")&amp;"*")),0)</f>
        <v>9</v>
      </c>
      <c r="K1337">
        <f t="shared" si="116"/>
        <v>3</v>
      </c>
      <c r="L1337">
        <f t="shared" si="115"/>
        <v>0.5</v>
      </c>
      <c r="M1337">
        <v>0</v>
      </c>
      <c r="N1337">
        <v>0</v>
      </c>
    </row>
    <row r="1338" spans="1:14" x14ac:dyDescent="0.2">
      <c r="A1338" s="8">
        <v>42</v>
      </c>
      <c r="B1338" s="8">
        <v>24</v>
      </c>
      <c r="C1338">
        <v>9.8699999999999992</v>
      </c>
      <c r="D1338" t="s">
        <v>65</v>
      </c>
      <c r="E1338" s="6" t="s">
        <v>487</v>
      </c>
      <c r="F1338" t="s">
        <v>278</v>
      </c>
      <c r="G1338">
        <v>667</v>
      </c>
      <c r="H1338" s="11" cm="1">
        <f t="array" ref="H1338">_xlfn.IFNA(MATCH(1,0/COUNTIF($F1338,"*"&amp;H$2&amp;TEXT(ROW($1:$207),"[&gt;1]0;")&amp;"*")),0)</f>
        <v>18</v>
      </c>
      <c r="I1338" s="11" cm="1">
        <f t="array" ref="I1338">_xlfn.IFNA(MATCH(1,0/COUNTIF($F1338,"*"&amp;I$2&amp;TEXT(ROW($1:$207),"[&gt;1]0;")&amp;"*")),0)</f>
        <v>54</v>
      </c>
      <c r="J1338" s="11" cm="1">
        <f t="array" ref="J1338">_xlfn.IFNA(MATCH(1,0/COUNTIF($F1338,"*"&amp;J$2&amp;TEXT(ROW($1:$207),"[&gt;1]0;")&amp;"*")),0)</f>
        <v>9</v>
      </c>
      <c r="K1338">
        <f t="shared" si="116"/>
        <v>3</v>
      </c>
      <c r="L1338">
        <f t="shared" si="115"/>
        <v>0.5</v>
      </c>
      <c r="M1338">
        <v>0</v>
      </c>
      <c r="N1338">
        <v>0</v>
      </c>
    </row>
    <row r="1339" spans="1:14" x14ac:dyDescent="0.2">
      <c r="A1339" s="8">
        <v>42</v>
      </c>
      <c r="B1339" s="8">
        <v>25</v>
      </c>
      <c r="C1339">
        <v>0.98</v>
      </c>
      <c r="D1339" t="s">
        <v>66</v>
      </c>
      <c r="E1339" s="6" t="s">
        <v>459</v>
      </c>
      <c r="F1339" t="s">
        <v>460</v>
      </c>
      <c r="G1339">
        <v>281</v>
      </c>
      <c r="H1339" s="11" cm="1">
        <f t="array" ref="H1339">_xlfn.IFNA(MATCH(1,0/COUNTIF($F1339,"*"&amp;H$2&amp;TEXT(ROW($1:$207),"[&gt;1]0;")&amp;"*")),0)</f>
        <v>18</v>
      </c>
      <c r="I1339" s="11" cm="1">
        <f t="array" ref="I1339">_xlfn.IFNA(MATCH(1,0/COUNTIF($F1339,"*"&amp;I$2&amp;TEXT(ROW($1:$207),"[&gt;1]0;")&amp;"*")),0)</f>
        <v>35</v>
      </c>
      <c r="J1339" s="11" cm="1">
        <f t="array" ref="J1339">_xlfn.IFNA(MATCH(1,0/COUNTIF($F1339,"*"&amp;J$2&amp;TEXT(ROW($1:$207),"[&gt;1]0;")&amp;"*")),0)</f>
        <v>1</v>
      </c>
      <c r="K1339">
        <f t="shared" si="116"/>
        <v>1.9444444444444444</v>
      </c>
      <c r="L1339">
        <f t="shared" si="115"/>
        <v>5.5555555555555552E-2</v>
      </c>
      <c r="M1339">
        <v>0</v>
      </c>
      <c r="N1339">
        <v>0</v>
      </c>
    </row>
    <row r="1340" spans="1:14" x14ac:dyDescent="0.2">
      <c r="A1340" s="8">
        <v>42</v>
      </c>
      <c r="B1340" s="8">
        <v>26</v>
      </c>
      <c r="C1340">
        <v>0.55000000000000004</v>
      </c>
    </row>
    <row r="1341" spans="1:14" x14ac:dyDescent="0.2">
      <c r="A1341" s="8">
        <v>42</v>
      </c>
      <c r="B1341" s="8">
        <v>27</v>
      </c>
      <c r="C1341">
        <v>13.1</v>
      </c>
    </row>
    <row r="1342" spans="1:14" x14ac:dyDescent="0.2">
      <c r="A1342" s="8">
        <v>42</v>
      </c>
      <c r="B1342" s="8">
        <v>28</v>
      </c>
      <c r="C1342">
        <v>4.22</v>
      </c>
    </row>
    <row r="1343" spans="1:14" x14ac:dyDescent="0.2">
      <c r="A1343" s="8">
        <v>42</v>
      </c>
      <c r="B1343" s="8">
        <v>29</v>
      </c>
      <c r="C1343">
        <v>15.41</v>
      </c>
    </row>
    <row r="1344" spans="1:14" x14ac:dyDescent="0.2">
      <c r="A1344" s="8">
        <v>42</v>
      </c>
      <c r="B1344" s="8">
        <v>30</v>
      </c>
      <c r="C1344">
        <v>15.51</v>
      </c>
    </row>
    <row r="1346" spans="1:14" x14ac:dyDescent="0.2">
      <c r="A1346" s="8">
        <v>43</v>
      </c>
      <c r="B1346" s="9" t="s">
        <v>12</v>
      </c>
      <c r="C1346" t="s">
        <v>13</v>
      </c>
      <c r="D1346" t="s">
        <v>67</v>
      </c>
      <c r="E1346" s="6" t="s">
        <v>376</v>
      </c>
      <c r="F1346" t="s">
        <v>68</v>
      </c>
      <c r="G1346" t="s">
        <v>69</v>
      </c>
      <c r="H1346" t="s">
        <v>364</v>
      </c>
      <c r="I1346" t="s">
        <v>365</v>
      </c>
      <c r="J1346" t="s">
        <v>366</v>
      </c>
      <c r="K1346" t="s">
        <v>71</v>
      </c>
      <c r="L1346" t="s">
        <v>72</v>
      </c>
      <c r="M1346" t="s">
        <v>360</v>
      </c>
      <c r="N1346" t="s">
        <v>73</v>
      </c>
    </row>
    <row r="1347" spans="1:14" x14ac:dyDescent="0.2">
      <c r="A1347" s="8">
        <v>43</v>
      </c>
      <c r="B1347" s="8">
        <v>1</v>
      </c>
      <c r="C1347">
        <v>0.98</v>
      </c>
      <c r="D1347" t="s">
        <v>302</v>
      </c>
      <c r="E1347" s="6" t="s">
        <v>551</v>
      </c>
      <c r="F1347" t="s">
        <v>550</v>
      </c>
      <c r="G1347" s="11">
        <v>156</v>
      </c>
      <c r="H1347" s="11" cm="1">
        <f t="array" ref="H1347">_xlfn.IFNA(MATCH(1,0/COUNTIF($F1347,"*"&amp;H$2&amp;TEXT(ROW($1:$207),"[&gt;1]0;")&amp;"*")),0)</f>
        <v>11</v>
      </c>
      <c r="I1347" s="11" cm="1">
        <f t="array" ref="I1347">_xlfn.IFNA(MATCH(1,0/COUNTIF($F1347,"*"&amp;I$2&amp;TEXT(ROW($1:$207),"[&gt;1]0;")&amp;"*")),0)</f>
        <v>24</v>
      </c>
      <c r="J1347">
        <f>H1347/G1347</f>
        <v>7.0512820512820512E-2</v>
      </c>
      <c r="K1347">
        <f t="shared" ref="K1347:L1349" si="117">I1347/G1347</f>
        <v>0.15384615384615385</v>
      </c>
      <c r="L1347">
        <f t="shared" si="117"/>
        <v>6.41025641025641E-3</v>
      </c>
      <c r="M1347">
        <v>0</v>
      </c>
      <c r="N1347">
        <v>0</v>
      </c>
    </row>
    <row r="1348" spans="1:14" x14ac:dyDescent="0.2">
      <c r="A1348" s="8">
        <v>43</v>
      </c>
      <c r="B1348" s="8">
        <v>2</v>
      </c>
      <c r="C1348">
        <v>0.41</v>
      </c>
      <c r="D1348" t="s">
        <v>302</v>
      </c>
      <c r="E1348" s="6" t="s">
        <v>551</v>
      </c>
      <c r="F1348" t="s">
        <v>550</v>
      </c>
      <c r="G1348" s="11">
        <v>156</v>
      </c>
      <c r="H1348" s="11" cm="1">
        <f t="array" ref="H1348">_xlfn.IFNA(MATCH(1,0/COUNTIF($F1348,"*"&amp;H$2&amp;TEXT(ROW($1:$207),"[&gt;1]0;")&amp;"*")),0)</f>
        <v>11</v>
      </c>
      <c r="I1348" s="11" cm="1">
        <f t="array" ref="I1348">_xlfn.IFNA(MATCH(1,0/COUNTIF($F1348,"*"&amp;I$2&amp;TEXT(ROW($1:$207),"[&gt;1]0;")&amp;"*")),0)</f>
        <v>24</v>
      </c>
      <c r="J1348">
        <f>H1348/G1348</f>
        <v>7.0512820512820512E-2</v>
      </c>
      <c r="K1348">
        <f t="shared" si="117"/>
        <v>0.15384615384615385</v>
      </c>
      <c r="L1348">
        <f t="shared" si="117"/>
        <v>6.41025641025641E-3</v>
      </c>
      <c r="M1348">
        <v>0</v>
      </c>
      <c r="N1348">
        <v>0</v>
      </c>
    </row>
    <row r="1349" spans="1:14" x14ac:dyDescent="0.2">
      <c r="A1349" s="8">
        <v>43</v>
      </c>
      <c r="B1349" s="8">
        <v>3</v>
      </c>
      <c r="C1349">
        <v>1.04</v>
      </c>
      <c r="D1349" t="s">
        <v>312</v>
      </c>
      <c r="E1349" s="14"/>
      <c r="F1349" t="s">
        <v>595</v>
      </c>
      <c r="G1349" s="11">
        <v>162</v>
      </c>
      <c r="H1349" s="11" cm="1">
        <f t="array" ref="H1349">_xlfn.IFNA(MATCH(1,0/COUNTIF($F1349,"*"&amp;H$2&amp;TEXT(ROW($1:$207),"[&gt;1]0;")&amp;"*")),0)</f>
        <v>6</v>
      </c>
      <c r="I1349" s="11" cm="1">
        <f t="array" ref="I1349">_xlfn.IFNA(MATCH(1,0/COUNTIF($F1349,"*"&amp;I$2&amp;TEXT(ROW($1:$207),"[&gt;1]0;")&amp;"*")),0)</f>
        <v>14</v>
      </c>
      <c r="J1349">
        <f>H1349/G1349</f>
        <v>3.7037037037037035E-2</v>
      </c>
      <c r="K1349">
        <f t="shared" si="117"/>
        <v>8.6419753086419748E-2</v>
      </c>
      <c r="L1349">
        <f t="shared" si="117"/>
        <v>6.1728395061728392E-3</v>
      </c>
      <c r="M1349">
        <v>0</v>
      </c>
      <c r="N1349">
        <v>0</v>
      </c>
    </row>
    <row r="1350" spans="1:14" x14ac:dyDescent="0.2">
      <c r="A1350" s="8">
        <v>43</v>
      </c>
      <c r="B1350" s="8">
        <v>4</v>
      </c>
      <c r="C1350">
        <v>0.87</v>
      </c>
      <c r="D1350" t="s">
        <v>14</v>
      </c>
      <c r="E1350" s="6" t="s">
        <v>507</v>
      </c>
      <c r="F1350" t="s">
        <v>260</v>
      </c>
      <c r="G1350">
        <v>170</v>
      </c>
      <c r="H1350" s="11" cm="1">
        <f t="array" ref="H1350">_xlfn.IFNA(MATCH(1,0/COUNTIF($F1350,"*"&amp;H$2&amp;TEXT(ROW($1:$207),"[&gt;1]0;")&amp;"*")),0)</f>
        <v>12</v>
      </c>
      <c r="I1350" s="11" cm="1">
        <f t="array" ref="I1350">_xlfn.IFNA(MATCH(1,0/COUNTIF($F1350,"*"&amp;I$2&amp;TEXT(ROW($1:$207),"[&gt;1]0;")&amp;"*")),0)</f>
        <v>26</v>
      </c>
      <c r="J1350" s="11" cm="1">
        <f t="array" ref="J1350">_xlfn.IFNA(MATCH(1,0/COUNTIF($F1350,"*"&amp;J$2&amp;TEXT(ROW($1:$207),"[&gt;1]0;")&amp;"*")),0)</f>
        <v>0</v>
      </c>
      <c r="K1350">
        <f>I1350/H1350</f>
        <v>2.1666666666666665</v>
      </c>
      <c r="L1350">
        <f t="shared" ref="L1350:L1376" si="118">J1350/H1350</f>
        <v>0</v>
      </c>
      <c r="M1350">
        <v>0</v>
      </c>
      <c r="N1350">
        <v>0</v>
      </c>
    </row>
    <row r="1351" spans="1:14" x14ac:dyDescent="0.2">
      <c r="A1351" s="8">
        <v>43</v>
      </c>
      <c r="B1351" s="8">
        <v>5</v>
      </c>
      <c r="C1351">
        <v>0.91</v>
      </c>
      <c r="D1351" t="s">
        <v>25</v>
      </c>
      <c r="E1351" s="6" t="s">
        <v>536</v>
      </c>
      <c r="F1351" t="s">
        <v>266</v>
      </c>
      <c r="G1351">
        <v>226</v>
      </c>
      <c r="H1351" s="11" cm="1">
        <f t="array" ref="H1351">_xlfn.IFNA(MATCH(1,0/COUNTIF($F1351,"*"&amp;H$2&amp;TEXT(ROW($1:$207),"[&gt;1]0;")&amp;"*")),0)</f>
        <v>16</v>
      </c>
      <c r="I1351" s="11" cm="1">
        <f t="array" ref="I1351">_xlfn.IFNA(MATCH(1,0/COUNTIF($F1351,"*"&amp;I$2&amp;TEXT(ROW($1:$207),"[&gt;1]0;")&amp;"*")),0)</f>
        <v>34</v>
      </c>
      <c r="J1351" s="11" cm="1">
        <f t="array" ref="J1351">_xlfn.IFNA(MATCH(1,0/COUNTIF($F1351,"*"&amp;J$2&amp;TEXT(ROW($1:$207),"[&gt;1]0;")&amp;"*")),0)</f>
        <v>0</v>
      </c>
      <c r="K1351">
        <f>I1351/H1351</f>
        <v>2.125</v>
      </c>
      <c r="L1351">
        <f t="shared" si="118"/>
        <v>0</v>
      </c>
      <c r="M1351">
        <v>0</v>
      </c>
      <c r="N1351">
        <v>0</v>
      </c>
    </row>
    <row r="1352" spans="1:14" x14ac:dyDescent="0.2">
      <c r="A1352" s="8">
        <v>43</v>
      </c>
      <c r="B1352" s="8">
        <v>6</v>
      </c>
      <c r="C1352">
        <v>0.34</v>
      </c>
      <c r="D1352" t="s">
        <v>304</v>
      </c>
      <c r="E1352" s="6" t="s">
        <v>457</v>
      </c>
      <c r="F1352" t="s">
        <v>458</v>
      </c>
      <c r="G1352" s="11">
        <v>184</v>
      </c>
      <c r="H1352" s="11" cm="1">
        <f t="array" ref="H1352">_xlfn.IFNA(MATCH(1,0/COUNTIF($F1352,"*"&amp;H$2&amp;TEXT(ROW($1:$207),"[&gt;1]0;")&amp;"*")),0)</f>
        <v>13</v>
      </c>
      <c r="I1352" s="11" cm="1">
        <f t="array" ref="I1352">_xlfn.IFNA(MATCH(1,0/COUNTIF($F1352,"*"&amp;I$2&amp;TEXT(ROW($1:$207),"[&gt;1]0;")&amp;"*")),0)</f>
        <v>28</v>
      </c>
      <c r="J1352">
        <f>H1352/G1352</f>
        <v>7.0652173913043473E-2</v>
      </c>
      <c r="K1352">
        <f>I1352/G1352</f>
        <v>0.15217391304347827</v>
      </c>
      <c r="L1352">
        <f t="shared" si="118"/>
        <v>5.434782608695652E-3</v>
      </c>
      <c r="M1352">
        <v>0</v>
      </c>
      <c r="N1352">
        <v>0</v>
      </c>
    </row>
    <row r="1353" spans="1:14" x14ac:dyDescent="0.2">
      <c r="A1353" s="8">
        <v>43</v>
      </c>
      <c r="B1353" s="8">
        <v>7</v>
      </c>
      <c r="C1353">
        <v>0.44</v>
      </c>
      <c r="D1353" t="s">
        <v>37</v>
      </c>
      <c r="E1353" s="6" t="s">
        <v>586</v>
      </c>
      <c r="F1353" t="s">
        <v>273</v>
      </c>
      <c r="G1353" s="11">
        <v>198</v>
      </c>
      <c r="H1353" s="11" cm="1">
        <f t="array" ref="H1353">_xlfn.IFNA(MATCH(1,0/COUNTIF($F1353,"*"&amp;H$2&amp;TEXT(ROW($1:$207),"[&gt;1]0;")&amp;"*")),0)</f>
        <v>14</v>
      </c>
      <c r="I1353" s="11" cm="1">
        <f t="array" ref="I1353">_xlfn.IFNA(MATCH(1,0/COUNTIF($F1353,"*"&amp;I$2&amp;TEXT(ROW($1:$207),"[&gt;1]0;")&amp;"*")),0)</f>
        <v>30</v>
      </c>
      <c r="J1353">
        <f>H1353/G1353</f>
        <v>7.0707070707070704E-2</v>
      </c>
      <c r="K1353">
        <f>I1353/G1353</f>
        <v>0.15151515151515152</v>
      </c>
      <c r="L1353">
        <f t="shared" si="118"/>
        <v>5.0505050505050501E-3</v>
      </c>
      <c r="M1353">
        <v>0</v>
      </c>
      <c r="N1353">
        <v>0</v>
      </c>
    </row>
    <row r="1354" spans="1:14" x14ac:dyDescent="0.2">
      <c r="A1354" s="8">
        <v>43</v>
      </c>
      <c r="B1354" s="8">
        <v>8</v>
      </c>
      <c r="C1354">
        <v>0.41</v>
      </c>
      <c r="D1354" t="s">
        <v>55</v>
      </c>
      <c r="E1354" s="6" t="s">
        <v>478</v>
      </c>
      <c r="F1354" t="s">
        <v>267</v>
      </c>
      <c r="G1354">
        <v>519</v>
      </c>
      <c r="H1354" s="11" cm="1">
        <f t="array" ref="H1354">_xlfn.IFNA(MATCH(1,0/COUNTIF($F1354,"*"&amp;H$2&amp;TEXT(ROW($1:$207),"[&gt;1]0;")&amp;"*")),0)</f>
        <v>14</v>
      </c>
      <c r="I1354" s="11" cm="1">
        <f t="array" ref="I1354">_xlfn.IFNA(MATCH(1,0/COUNTIF($F1354,"*"&amp;I$2&amp;TEXT(ROW($1:$207),"[&gt;1]0;")&amp;"*")),0)</f>
        <v>42</v>
      </c>
      <c r="J1354" s="11" cm="1">
        <f t="array" ref="J1354">_xlfn.IFNA(MATCH(1,0/COUNTIF($F1354,"*"&amp;J$2&amp;TEXT(ROW($1:$207),"[&gt;1]0;")&amp;"*")),0)</f>
        <v>7</v>
      </c>
      <c r="K1354">
        <f>I1354/H1354</f>
        <v>3</v>
      </c>
      <c r="L1354">
        <f t="shared" si="118"/>
        <v>0.5</v>
      </c>
      <c r="M1354">
        <v>0</v>
      </c>
      <c r="N1354">
        <v>0</v>
      </c>
    </row>
    <row r="1355" spans="1:14" x14ac:dyDescent="0.2">
      <c r="A1355" s="8">
        <v>43</v>
      </c>
      <c r="B1355" s="8">
        <v>9</v>
      </c>
      <c r="C1355">
        <v>0.39</v>
      </c>
      <c r="D1355" t="s">
        <v>315</v>
      </c>
      <c r="E1355" s="6" t="s">
        <v>578</v>
      </c>
      <c r="F1355" t="s">
        <v>577</v>
      </c>
      <c r="G1355" s="11">
        <v>388</v>
      </c>
      <c r="H1355" s="11" cm="1">
        <f t="array" ref="H1355">_xlfn.IFNA(MATCH(1,0/COUNTIF($F1355,"*"&amp;H$2&amp;TEXT(ROW($1:$207),"[&gt;1]0;")&amp;"*")),0)</f>
        <v>18</v>
      </c>
      <c r="I1355" s="11" cm="1">
        <f t="array" ref="I1355">_xlfn.IFNA(MATCH(1,0/COUNTIF($F1355,"*"&amp;I$2&amp;TEXT(ROW($1:$207),"[&gt;1]0;")&amp;"*")),0)</f>
        <v>37</v>
      </c>
      <c r="J1355">
        <f>H1355/G1355</f>
        <v>4.6391752577319589E-2</v>
      </c>
      <c r="K1355">
        <f>I1355/G1355</f>
        <v>9.5360824742268036E-2</v>
      </c>
      <c r="L1355">
        <f t="shared" si="118"/>
        <v>2.5773195876288659E-3</v>
      </c>
      <c r="M1355">
        <v>0</v>
      </c>
      <c r="N1355">
        <v>0</v>
      </c>
    </row>
    <row r="1356" spans="1:14" x14ac:dyDescent="0.2">
      <c r="A1356" s="8">
        <v>43</v>
      </c>
      <c r="B1356" s="8">
        <v>10</v>
      </c>
      <c r="C1356">
        <v>1.03</v>
      </c>
      <c r="D1356" t="s">
        <v>25</v>
      </c>
      <c r="E1356" s="6" t="s">
        <v>536</v>
      </c>
      <c r="F1356" t="s">
        <v>266</v>
      </c>
      <c r="G1356">
        <v>226</v>
      </c>
      <c r="H1356" s="11" cm="1">
        <f t="array" ref="H1356">_xlfn.IFNA(MATCH(1,0/COUNTIF($F1356,"*"&amp;H$2&amp;TEXT(ROW($1:$207),"[&gt;1]0;")&amp;"*")),0)</f>
        <v>16</v>
      </c>
      <c r="I1356" s="11" cm="1">
        <f t="array" ref="I1356">_xlfn.IFNA(MATCH(1,0/COUNTIF($F1356,"*"&amp;I$2&amp;TEXT(ROW($1:$207),"[&gt;1]0;")&amp;"*")),0)</f>
        <v>34</v>
      </c>
      <c r="J1356" s="11" cm="1">
        <f t="array" ref="J1356">_xlfn.IFNA(MATCH(1,0/COUNTIF($F1356,"*"&amp;J$2&amp;TEXT(ROW($1:$207),"[&gt;1]0;")&amp;"*")),0)</f>
        <v>0</v>
      </c>
      <c r="K1356">
        <f t="shared" ref="K1356:K1367" si="119">I1356/H1356</f>
        <v>2.125</v>
      </c>
      <c r="L1356">
        <f t="shared" si="118"/>
        <v>0</v>
      </c>
      <c r="M1356">
        <v>0</v>
      </c>
      <c r="N1356">
        <v>0</v>
      </c>
    </row>
    <row r="1357" spans="1:14" x14ac:dyDescent="0.2">
      <c r="A1357" s="8">
        <v>43</v>
      </c>
      <c r="B1357" s="8">
        <v>11</v>
      </c>
      <c r="C1357">
        <v>0.98</v>
      </c>
      <c r="D1357" t="s">
        <v>31</v>
      </c>
      <c r="E1357" s="6" t="s">
        <v>418</v>
      </c>
      <c r="F1357" t="s">
        <v>269</v>
      </c>
      <c r="G1357">
        <v>206</v>
      </c>
      <c r="H1357" s="11" cm="1">
        <f t="array" ref="H1357">_xlfn.IFNA(MATCH(1,0/COUNTIF($F1357,"*"&amp;H$2&amp;TEXT(ROW($1:$207),"[&gt;1]0;")&amp;"*")),0)</f>
        <v>14</v>
      </c>
      <c r="I1357" s="11" cm="1">
        <f t="array" ref="I1357">_xlfn.IFNA(MATCH(1,0/COUNTIF($F1357,"*"&amp;I$2&amp;TEXT(ROW($1:$207),"[&gt;1]0;")&amp;"*")),0)</f>
        <v>22</v>
      </c>
      <c r="J1357" s="11" cm="1">
        <f t="array" ref="J1357">_xlfn.IFNA(MATCH(1,0/COUNTIF($F1357,"*"&amp;J$2&amp;TEXT(ROW($1:$207),"[&gt;1]0;")&amp;"*")),0)</f>
        <v>1</v>
      </c>
      <c r="K1357">
        <f t="shared" si="119"/>
        <v>1.5714285714285714</v>
      </c>
      <c r="L1357">
        <f t="shared" si="118"/>
        <v>7.1428571428571425E-2</v>
      </c>
      <c r="M1357">
        <v>0</v>
      </c>
      <c r="N1357">
        <v>1</v>
      </c>
    </row>
    <row r="1358" spans="1:14" x14ac:dyDescent="0.2">
      <c r="A1358" s="8">
        <v>43</v>
      </c>
      <c r="B1358" s="8">
        <v>12</v>
      </c>
      <c r="C1358">
        <v>0.64</v>
      </c>
      <c r="D1358" t="s">
        <v>25</v>
      </c>
      <c r="E1358" s="6" t="s">
        <v>536</v>
      </c>
      <c r="F1358" t="s">
        <v>266</v>
      </c>
      <c r="G1358">
        <v>226</v>
      </c>
      <c r="H1358" s="11" cm="1">
        <f t="array" ref="H1358">_xlfn.IFNA(MATCH(1,0/COUNTIF($F1358,"*"&amp;H$2&amp;TEXT(ROW($1:$207),"[&gt;1]0;")&amp;"*")),0)</f>
        <v>16</v>
      </c>
      <c r="I1358" s="11" cm="1">
        <f t="array" ref="I1358">_xlfn.IFNA(MATCH(1,0/COUNTIF($F1358,"*"&amp;I$2&amp;TEXT(ROW($1:$207),"[&gt;1]0;")&amp;"*")),0)</f>
        <v>34</v>
      </c>
      <c r="J1358" s="11" cm="1">
        <f t="array" ref="J1358">_xlfn.IFNA(MATCH(1,0/COUNTIF($F1358,"*"&amp;J$2&amp;TEXT(ROW($1:$207),"[&gt;1]0;")&amp;"*")),0)</f>
        <v>0</v>
      </c>
      <c r="K1358">
        <f t="shared" si="119"/>
        <v>2.125</v>
      </c>
      <c r="L1358">
        <f t="shared" si="118"/>
        <v>0</v>
      </c>
      <c r="M1358">
        <v>0</v>
      </c>
      <c r="N1358">
        <v>0</v>
      </c>
    </row>
    <row r="1359" spans="1:14" x14ac:dyDescent="0.2">
      <c r="A1359" s="8">
        <v>43</v>
      </c>
      <c r="B1359" s="8">
        <v>13</v>
      </c>
      <c r="C1359">
        <v>2.89</v>
      </c>
      <c r="D1359" t="s">
        <v>61</v>
      </c>
      <c r="E1359" s="6" t="s">
        <v>488</v>
      </c>
      <c r="F1359" t="s">
        <v>274</v>
      </c>
      <c r="G1359">
        <v>593</v>
      </c>
      <c r="H1359" s="11" cm="1">
        <f t="array" ref="H1359">_xlfn.IFNA(MATCH(1,0/COUNTIF($F1359,"*"&amp;H$2&amp;TEXT(ROW($1:$207),"[&gt;1]0;")&amp;"*")),0)</f>
        <v>16</v>
      </c>
      <c r="I1359" s="11" cm="1">
        <f t="array" ref="I1359">_xlfn.IFNA(MATCH(1,0/COUNTIF($F1359,"*"&amp;I$2&amp;TEXT(ROW($1:$207),"[&gt;1]0;")&amp;"*")),0)</f>
        <v>48</v>
      </c>
      <c r="J1359" s="11" cm="1">
        <f t="array" ref="J1359">_xlfn.IFNA(MATCH(1,0/COUNTIF($F1359,"*"&amp;J$2&amp;TEXT(ROW($1:$207),"[&gt;1]0;")&amp;"*")),0)</f>
        <v>8</v>
      </c>
      <c r="K1359">
        <f t="shared" si="119"/>
        <v>3</v>
      </c>
      <c r="L1359">
        <f t="shared" si="118"/>
        <v>0.5</v>
      </c>
      <c r="M1359">
        <v>0</v>
      </c>
      <c r="N1359">
        <v>0</v>
      </c>
    </row>
    <row r="1360" spans="1:14" x14ac:dyDescent="0.2">
      <c r="A1360" s="8">
        <v>43</v>
      </c>
      <c r="B1360" s="8">
        <v>14</v>
      </c>
      <c r="C1360">
        <v>0.71</v>
      </c>
      <c r="D1360" t="s">
        <v>108</v>
      </c>
      <c r="E1360" s="6" t="s">
        <v>514</v>
      </c>
      <c r="F1360" t="s">
        <v>513</v>
      </c>
      <c r="G1360">
        <v>283</v>
      </c>
      <c r="H1360" s="11" cm="1">
        <f t="array" ref="H1360">_xlfn.IFNA(MATCH(1,0/COUNTIF($F1360,"*"&amp;H$2&amp;TEXT(ROW($1:$207),"[&gt;1]0;")&amp;"*")),0)</f>
        <v>20</v>
      </c>
      <c r="I1360" s="11" cm="1">
        <f t="array" ref="I1360">_xlfn.IFNA(MATCH(1,0/COUNTIF($F1360,"*"&amp;I$2&amp;TEXT(ROW($1:$207),"[&gt;1]0;")&amp;"*")),0)</f>
        <v>42</v>
      </c>
      <c r="J1360" s="11" cm="1">
        <f t="array" ref="J1360">_xlfn.IFNA(MATCH(1,0/COUNTIF($F1360,"*"&amp;J$2&amp;TEXT(ROW($1:$207),"[&gt;1]0;")&amp;"*")),0)</f>
        <v>0</v>
      </c>
      <c r="K1360">
        <f t="shared" si="119"/>
        <v>2.1</v>
      </c>
      <c r="L1360">
        <f t="shared" si="118"/>
        <v>0</v>
      </c>
      <c r="M1360">
        <v>0</v>
      </c>
      <c r="N1360">
        <v>0</v>
      </c>
    </row>
    <row r="1361" spans="1:14" x14ac:dyDescent="0.2">
      <c r="A1361" s="8">
        <v>43</v>
      </c>
      <c r="B1361" s="8">
        <v>15</v>
      </c>
      <c r="C1361">
        <v>3.74</v>
      </c>
      <c r="D1361" t="s">
        <v>65</v>
      </c>
      <c r="E1361" s="6" t="s">
        <v>487</v>
      </c>
      <c r="F1361" t="s">
        <v>278</v>
      </c>
      <c r="G1361">
        <v>667</v>
      </c>
      <c r="H1361" s="11" cm="1">
        <f t="array" ref="H1361">_xlfn.IFNA(MATCH(1,0/COUNTIF($F1361,"*"&amp;H$2&amp;TEXT(ROW($1:$207),"[&gt;1]0;")&amp;"*")),0)</f>
        <v>18</v>
      </c>
      <c r="I1361" s="11" cm="1">
        <f t="array" ref="I1361">_xlfn.IFNA(MATCH(1,0/COUNTIF($F1361,"*"&amp;I$2&amp;TEXT(ROW($1:$207),"[&gt;1]0;")&amp;"*")),0)</f>
        <v>54</v>
      </c>
      <c r="J1361" s="11" cm="1">
        <f t="array" ref="J1361">_xlfn.IFNA(MATCH(1,0/COUNTIF($F1361,"*"&amp;J$2&amp;TEXT(ROW($1:$207),"[&gt;1]0;")&amp;"*")),0)</f>
        <v>9</v>
      </c>
      <c r="K1361">
        <f t="shared" si="119"/>
        <v>3</v>
      </c>
      <c r="L1361">
        <f t="shared" si="118"/>
        <v>0.5</v>
      </c>
      <c r="M1361">
        <v>0</v>
      </c>
      <c r="N1361">
        <v>0</v>
      </c>
    </row>
    <row r="1362" spans="1:14" x14ac:dyDescent="0.2">
      <c r="A1362" s="8">
        <v>43</v>
      </c>
      <c r="B1362" s="8">
        <v>16</v>
      </c>
      <c r="C1362">
        <v>0.46</v>
      </c>
      <c r="D1362" t="s">
        <v>108</v>
      </c>
      <c r="E1362" s="6" t="s">
        <v>514</v>
      </c>
      <c r="F1362" t="s">
        <v>513</v>
      </c>
      <c r="G1362">
        <v>283</v>
      </c>
      <c r="H1362" s="11" cm="1">
        <f t="array" ref="H1362">_xlfn.IFNA(MATCH(1,0/COUNTIF($F1362,"*"&amp;H$2&amp;TEXT(ROW($1:$207),"[&gt;1]0;")&amp;"*")),0)</f>
        <v>20</v>
      </c>
      <c r="I1362" s="11" cm="1">
        <f t="array" ref="I1362">_xlfn.IFNA(MATCH(1,0/COUNTIF($F1362,"*"&amp;I$2&amp;TEXT(ROW($1:$207),"[&gt;1]0;")&amp;"*")),0)</f>
        <v>42</v>
      </c>
      <c r="J1362" s="11" cm="1">
        <f t="array" ref="J1362">_xlfn.IFNA(MATCH(1,0/COUNTIF($F1362,"*"&amp;J$2&amp;TEXT(ROW($1:$207),"[&gt;1]0;")&amp;"*")),0)</f>
        <v>0</v>
      </c>
      <c r="K1362">
        <f t="shared" si="119"/>
        <v>2.1</v>
      </c>
      <c r="L1362">
        <f t="shared" si="118"/>
        <v>0</v>
      </c>
      <c r="M1362">
        <v>0</v>
      </c>
      <c r="N1362">
        <v>0</v>
      </c>
    </row>
    <row r="1363" spans="1:14" x14ac:dyDescent="0.2">
      <c r="A1363" s="8">
        <v>43</v>
      </c>
      <c r="B1363" s="8">
        <v>17</v>
      </c>
      <c r="C1363">
        <v>4.08</v>
      </c>
      <c r="D1363" t="s">
        <v>65</v>
      </c>
      <c r="E1363" s="6" t="s">
        <v>487</v>
      </c>
      <c r="F1363" t="s">
        <v>278</v>
      </c>
      <c r="G1363">
        <v>667</v>
      </c>
      <c r="H1363" s="11" cm="1">
        <f t="array" ref="H1363">_xlfn.IFNA(MATCH(1,0/COUNTIF($F1363,"*"&amp;H$2&amp;TEXT(ROW($1:$207),"[&gt;1]0;")&amp;"*")),0)</f>
        <v>18</v>
      </c>
      <c r="I1363" s="11" cm="1">
        <f t="array" ref="I1363">_xlfn.IFNA(MATCH(1,0/COUNTIF($F1363,"*"&amp;I$2&amp;TEXT(ROW($1:$207),"[&gt;1]0;")&amp;"*")),0)</f>
        <v>54</v>
      </c>
      <c r="J1363" s="11" cm="1">
        <f t="array" ref="J1363">_xlfn.IFNA(MATCH(1,0/COUNTIF($F1363,"*"&amp;J$2&amp;TEXT(ROW($1:$207),"[&gt;1]0;")&amp;"*")),0)</f>
        <v>9</v>
      </c>
      <c r="K1363">
        <f t="shared" si="119"/>
        <v>3</v>
      </c>
      <c r="L1363">
        <f t="shared" si="118"/>
        <v>0.5</v>
      </c>
      <c r="M1363">
        <v>0</v>
      </c>
      <c r="N1363">
        <v>0</v>
      </c>
    </row>
    <row r="1364" spans="1:14" x14ac:dyDescent="0.2">
      <c r="A1364" s="8">
        <v>43</v>
      </c>
      <c r="B1364" s="8">
        <v>18</v>
      </c>
      <c r="C1364">
        <v>4.5999999999999996</v>
      </c>
      <c r="D1364" t="s">
        <v>61</v>
      </c>
      <c r="E1364" s="6" t="s">
        <v>488</v>
      </c>
      <c r="F1364" t="s">
        <v>274</v>
      </c>
      <c r="G1364">
        <v>593</v>
      </c>
      <c r="H1364" s="11" cm="1">
        <f t="array" ref="H1364">_xlfn.IFNA(MATCH(1,0/COUNTIF($F1364,"*"&amp;H$2&amp;TEXT(ROW($1:$207),"[&gt;1]0;")&amp;"*")),0)</f>
        <v>16</v>
      </c>
      <c r="I1364" s="11" cm="1">
        <f t="array" ref="I1364">_xlfn.IFNA(MATCH(1,0/COUNTIF($F1364,"*"&amp;I$2&amp;TEXT(ROW($1:$207),"[&gt;1]0;")&amp;"*")),0)</f>
        <v>48</v>
      </c>
      <c r="J1364" s="11" cm="1">
        <f t="array" ref="J1364">_xlfn.IFNA(MATCH(1,0/COUNTIF($F1364,"*"&amp;J$2&amp;TEXT(ROW($1:$207),"[&gt;1]0;")&amp;"*")),0)</f>
        <v>8</v>
      </c>
      <c r="K1364">
        <f t="shared" si="119"/>
        <v>3</v>
      </c>
      <c r="L1364">
        <f t="shared" si="118"/>
        <v>0.5</v>
      </c>
      <c r="M1364">
        <v>0</v>
      </c>
      <c r="N1364">
        <v>0</v>
      </c>
    </row>
    <row r="1365" spans="1:14" x14ac:dyDescent="0.2">
      <c r="A1365" s="8">
        <v>43</v>
      </c>
      <c r="B1365" s="8">
        <v>19</v>
      </c>
      <c r="C1365">
        <v>0.44</v>
      </c>
      <c r="D1365" t="s">
        <v>196</v>
      </c>
      <c r="E1365" s="6" t="s">
        <v>494</v>
      </c>
      <c r="F1365" t="s">
        <v>407</v>
      </c>
      <c r="G1365">
        <v>337</v>
      </c>
      <c r="H1365" s="11" cm="1">
        <f t="array" ref="H1365">_xlfn.IFNA(MATCH(1,0/COUNTIF($F1365,"*"&amp;H$2&amp;TEXT(ROW($1:$207),"[&gt;1]0;")&amp;"*")),0)</f>
        <v>24</v>
      </c>
      <c r="I1365" s="11" cm="1">
        <f t="array" ref="I1365">_xlfn.IFNA(MATCH(1,0/COUNTIF($F1365,"*"&amp;I$2&amp;TEXT(ROW($1:$207),"[&gt;1]0;")&amp;"*")),0)</f>
        <v>48</v>
      </c>
      <c r="J1365" s="11" cm="1">
        <f t="array" ref="J1365">_xlfn.IFNA(MATCH(1,0/COUNTIF($F1365,"*"&amp;J$2&amp;TEXT(ROW($1:$207),"[&gt;1]0;")&amp;"*")),0)</f>
        <v>0</v>
      </c>
      <c r="K1365">
        <f t="shared" si="119"/>
        <v>2</v>
      </c>
      <c r="L1365">
        <f t="shared" si="118"/>
        <v>0</v>
      </c>
      <c r="M1365">
        <v>1</v>
      </c>
      <c r="N1365">
        <v>0</v>
      </c>
    </row>
    <row r="1366" spans="1:14" x14ac:dyDescent="0.2">
      <c r="A1366" s="8">
        <v>43</v>
      </c>
      <c r="B1366" s="8">
        <v>20</v>
      </c>
      <c r="C1366">
        <v>0.4</v>
      </c>
      <c r="D1366" t="s">
        <v>108</v>
      </c>
      <c r="E1366" s="6" t="s">
        <v>514</v>
      </c>
      <c r="F1366" t="s">
        <v>513</v>
      </c>
      <c r="G1366">
        <v>283</v>
      </c>
      <c r="H1366" s="11" cm="1">
        <f t="array" ref="H1366">_xlfn.IFNA(MATCH(1,0/COUNTIF($F1366,"*"&amp;H$2&amp;TEXT(ROW($1:$207),"[&gt;1]0;")&amp;"*")),0)</f>
        <v>20</v>
      </c>
      <c r="I1366" s="11" cm="1">
        <f t="array" ref="I1366">_xlfn.IFNA(MATCH(1,0/COUNTIF($F1366,"*"&amp;I$2&amp;TEXT(ROW($1:$207),"[&gt;1]0;")&amp;"*")),0)</f>
        <v>42</v>
      </c>
      <c r="J1366" s="11" cm="1">
        <f t="array" ref="J1366">_xlfn.IFNA(MATCH(1,0/COUNTIF($F1366,"*"&amp;J$2&amp;TEXT(ROW($1:$207),"[&gt;1]0;")&amp;"*")),0)</f>
        <v>0</v>
      </c>
      <c r="K1366">
        <f t="shared" si="119"/>
        <v>2.1</v>
      </c>
      <c r="L1366">
        <f t="shared" si="118"/>
        <v>0</v>
      </c>
      <c r="M1366">
        <v>0</v>
      </c>
      <c r="N1366">
        <v>0</v>
      </c>
    </row>
    <row r="1367" spans="1:14" x14ac:dyDescent="0.2">
      <c r="A1367" s="8">
        <v>43</v>
      </c>
      <c r="B1367" s="8">
        <v>21</v>
      </c>
      <c r="C1367">
        <v>5.9</v>
      </c>
      <c r="D1367" t="s">
        <v>65</v>
      </c>
      <c r="E1367" s="6" t="s">
        <v>487</v>
      </c>
      <c r="F1367" t="s">
        <v>278</v>
      </c>
      <c r="G1367">
        <v>667</v>
      </c>
      <c r="H1367" s="11" cm="1">
        <f t="array" ref="H1367">_xlfn.IFNA(MATCH(1,0/COUNTIF($F1367,"*"&amp;H$2&amp;TEXT(ROW($1:$207),"[&gt;1]0;")&amp;"*")),0)</f>
        <v>18</v>
      </c>
      <c r="I1367" s="11" cm="1">
        <f t="array" ref="I1367">_xlfn.IFNA(MATCH(1,0/COUNTIF($F1367,"*"&amp;I$2&amp;TEXT(ROW($1:$207),"[&gt;1]0;")&amp;"*")),0)</f>
        <v>54</v>
      </c>
      <c r="J1367" s="11" cm="1">
        <f t="array" ref="J1367">_xlfn.IFNA(MATCH(1,0/COUNTIF($F1367,"*"&amp;J$2&amp;TEXT(ROW($1:$207),"[&gt;1]0;")&amp;"*")),0)</f>
        <v>9</v>
      </c>
      <c r="K1367">
        <f t="shared" si="119"/>
        <v>3</v>
      </c>
      <c r="L1367">
        <f t="shared" si="118"/>
        <v>0.5</v>
      </c>
      <c r="M1367">
        <v>0</v>
      </c>
      <c r="N1367">
        <v>0</v>
      </c>
    </row>
    <row r="1368" spans="1:14" x14ac:dyDescent="0.2">
      <c r="A1368" s="8">
        <v>43</v>
      </c>
      <c r="B1368" s="8">
        <v>22</v>
      </c>
      <c r="C1368">
        <v>0.28999999999999998</v>
      </c>
      <c r="D1368" t="s">
        <v>143</v>
      </c>
      <c r="E1368" s="6" t="s">
        <v>585</v>
      </c>
      <c r="F1368" t="s">
        <v>584</v>
      </c>
      <c r="G1368" s="11">
        <v>227</v>
      </c>
      <c r="H1368" s="11" cm="1">
        <f t="array" ref="H1368">_xlfn.IFNA(MATCH(1,0/COUNTIF($F1368,"*"&amp;H$2&amp;TEXT(ROW($1:$207),"[&gt;1]0;")&amp;"*")),0)</f>
        <v>14</v>
      </c>
      <c r="I1368" s="11" cm="1">
        <f t="array" ref="I1368">_xlfn.IFNA(MATCH(1,0/COUNTIF($F1368,"*"&amp;I$2&amp;TEXT(ROW($1:$207),"[&gt;1]0;")&amp;"*")),0)</f>
        <v>29</v>
      </c>
      <c r="J1368">
        <f>H1368/G1368</f>
        <v>6.1674008810572688E-2</v>
      </c>
      <c r="K1368">
        <f>I1368/G1368</f>
        <v>0.1277533039647577</v>
      </c>
      <c r="L1368">
        <f t="shared" si="118"/>
        <v>4.4052863436123352E-3</v>
      </c>
      <c r="M1368">
        <v>0</v>
      </c>
      <c r="N1368">
        <v>0</v>
      </c>
    </row>
    <row r="1369" spans="1:14" x14ac:dyDescent="0.2">
      <c r="A1369" s="8">
        <v>43</v>
      </c>
      <c r="B1369" s="8">
        <v>23</v>
      </c>
      <c r="C1369">
        <v>7.81</v>
      </c>
      <c r="D1369" t="s">
        <v>65</v>
      </c>
      <c r="E1369" s="6" t="s">
        <v>487</v>
      </c>
      <c r="F1369" t="s">
        <v>278</v>
      </c>
      <c r="G1369">
        <v>667</v>
      </c>
      <c r="H1369" s="11" cm="1">
        <f t="array" ref="H1369">_xlfn.IFNA(MATCH(1,0/COUNTIF($F1369,"*"&amp;H$2&amp;TEXT(ROW($1:$207),"[&gt;1]0;")&amp;"*")),0)</f>
        <v>18</v>
      </c>
      <c r="I1369" s="11" cm="1">
        <f t="array" ref="I1369">_xlfn.IFNA(MATCH(1,0/COUNTIF($F1369,"*"&amp;I$2&amp;TEXT(ROW($1:$207),"[&gt;1]0;")&amp;"*")),0)</f>
        <v>54</v>
      </c>
      <c r="J1369" s="11" cm="1">
        <f t="array" ref="J1369">_xlfn.IFNA(MATCH(1,0/COUNTIF($F1369,"*"&amp;J$2&amp;TEXT(ROW($1:$207),"[&gt;1]0;")&amp;"*")),0)</f>
        <v>9</v>
      </c>
      <c r="K1369">
        <f>I1369/H1369</f>
        <v>3</v>
      </c>
      <c r="L1369">
        <f t="shared" si="118"/>
        <v>0.5</v>
      </c>
      <c r="M1369">
        <v>0</v>
      </c>
      <c r="N1369">
        <v>0</v>
      </c>
    </row>
    <row r="1370" spans="1:14" x14ac:dyDescent="0.2">
      <c r="A1370" s="8">
        <v>43</v>
      </c>
      <c r="B1370" s="8">
        <v>24</v>
      </c>
      <c r="C1370">
        <v>2.4900000000000002</v>
      </c>
      <c r="D1370" t="s">
        <v>101</v>
      </c>
      <c r="E1370" s="6" t="s">
        <v>555</v>
      </c>
      <c r="F1370" t="s">
        <v>554</v>
      </c>
      <c r="G1370" s="11">
        <v>253</v>
      </c>
      <c r="H1370" s="11" cm="1">
        <f t="array" ref="H1370">_xlfn.IFNA(MATCH(1,0/COUNTIF($F1370,"*"&amp;H$2&amp;TEXT(ROW($1:$207),"[&gt;1]0;")&amp;"*")),0)</f>
        <v>16</v>
      </c>
      <c r="I1370" s="11" cm="1">
        <f t="array" ref="I1370">_xlfn.IFNA(MATCH(1,0/COUNTIF($F1370,"*"&amp;I$2&amp;TEXT(ROW($1:$207),"[&gt;1]0;")&amp;"*")),0)</f>
        <v>31</v>
      </c>
      <c r="J1370">
        <f>H1370/G1370</f>
        <v>6.3241106719367585E-2</v>
      </c>
      <c r="K1370">
        <f>I1370/G1370</f>
        <v>0.1225296442687747</v>
      </c>
      <c r="L1370">
        <f t="shared" si="118"/>
        <v>3.952569169960474E-3</v>
      </c>
      <c r="M1370">
        <v>0</v>
      </c>
      <c r="N1370">
        <v>0</v>
      </c>
    </row>
    <row r="1371" spans="1:14" x14ac:dyDescent="0.2">
      <c r="A1371" s="8">
        <v>43</v>
      </c>
      <c r="B1371" s="8">
        <v>25</v>
      </c>
      <c r="C1371">
        <v>10.36</v>
      </c>
      <c r="D1371" t="s">
        <v>65</v>
      </c>
      <c r="E1371" s="6" t="s">
        <v>487</v>
      </c>
      <c r="F1371" t="s">
        <v>278</v>
      </c>
      <c r="G1371">
        <v>667</v>
      </c>
      <c r="H1371" s="11" cm="1">
        <f t="array" ref="H1371">_xlfn.IFNA(MATCH(1,0/COUNTIF($F1371,"*"&amp;H$2&amp;TEXT(ROW($1:$207),"[&gt;1]0;")&amp;"*")),0)</f>
        <v>18</v>
      </c>
      <c r="I1371" s="11" cm="1">
        <f t="array" ref="I1371">_xlfn.IFNA(MATCH(1,0/COUNTIF($F1371,"*"&amp;I$2&amp;TEXT(ROW($1:$207),"[&gt;1]0;")&amp;"*")),0)</f>
        <v>54</v>
      </c>
      <c r="J1371" s="11" cm="1">
        <f t="array" ref="J1371">_xlfn.IFNA(MATCH(1,0/COUNTIF($F1371,"*"&amp;J$2&amp;TEXT(ROW($1:$207),"[&gt;1]0;")&amp;"*")),0)</f>
        <v>9</v>
      </c>
      <c r="K1371">
        <f t="shared" ref="K1371:K1376" si="120">I1371/H1371</f>
        <v>3</v>
      </c>
      <c r="L1371">
        <f t="shared" si="118"/>
        <v>0.5</v>
      </c>
      <c r="M1371">
        <v>0</v>
      </c>
      <c r="N1371">
        <v>0</v>
      </c>
    </row>
    <row r="1372" spans="1:14" x14ac:dyDescent="0.2">
      <c r="A1372" s="8">
        <v>43</v>
      </c>
      <c r="B1372" s="8">
        <v>26</v>
      </c>
      <c r="C1372">
        <v>11.3</v>
      </c>
      <c r="D1372" t="s">
        <v>65</v>
      </c>
      <c r="E1372" s="6" t="s">
        <v>487</v>
      </c>
      <c r="F1372" t="s">
        <v>278</v>
      </c>
      <c r="G1372">
        <v>667</v>
      </c>
      <c r="H1372" s="11" cm="1">
        <f t="array" ref="H1372">_xlfn.IFNA(MATCH(1,0/COUNTIF($F1372,"*"&amp;H$2&amp;TEXT(ROW($1:$207),"[&gt;1]0;")&amp;"*")),0)</f>
        <v>18</v>
      </c>
      <c r="I1372" s="11" cm="1">
        <f t="array" ref="I1372">_xlfn.IFNA(MATCH(1,0/COUNTIF($F1372,"*"&amp;I$2&amp;TEXT(ROW($1:$207),"[&gt;1]0;")&amp;"*")),0)</f>
        <v>54</v>
      </c>
      <c r="J1372" s="11" cm="1">
        <f t="array" ref="J1372">_xlfn.IFNA(MATCH(1,0/COUNTIF($F1372,"*"&amp;J$2&amp;TEXT(ROW($1:$207),"[&gt;1]0;")&amp;"*")),0)</f>
        <v>9</v>
      </c>
      <c r="K1372">
        <f t="shared" si="120"/>
        <v>3</v>
      </c>
      <c r="L1372">
        <f t="shared" si="118"/>
        <v>0.5</v>
      </c>
      <c r="M1372">
        <v>0</v>
      </c>
      <c r="N1372">
        <v>0</v>
      </c>
    </row>
    <row r="1373" spans="1:14" x14ac:dyDescent="0.2">
      <c r="A1373" s="8">
        <v>43</v>
      </c>
      <c r="B1373" s="8">
        <v>27</v>
      </c>
      <c r="C1373">
        <v>0.71</v>
      </c>
      <c r="D1373" t="s">
        <v>325</v>
      </c>
      <c r="E1373" s="14"/>
      <c r="F1373" t="s">
        <v>519</v>
      </c>
      <c r="G1373">
        <v>340</v>
      </c>
      <c r="H1373" s="11" cm="1">
        <f t="array" ref="H1373">_xlfn.IFNA(MATCH(1,0/COUNTIF($F1373,"*"&amp;H$2&amp;TEXT(ROW($1:$207),"[&gt;1]0;")&amp;"*")),0)</f>
        <v>23</v>
      </c>
      <c r="I1373" s="11" cm="1">
        <f t="array" ref="I1373">_xlfn.IFNA(MATCH(1,0/COUNTIF($F1373,"*"&amp;I$2&amp;TEXT(ROW($1:$207),"[&gt;1]0;")&amp;"*")),0)</f>
        <v>48</v>
      </c>
      <c r="J1373" s="11" cm="1">
        <f t="array" ref="J1373">_xlfn.IFNA(MATCH(1,0/COUNTIF($F1373,"*"&amp;J$2&amp;TEXT(ROW($1:$207),"[&gt;1]0;")&amp;"*")),0)</f>
        <v>1</v>
      </c>
      <c r="K1373">
        <f t="shared" si="120"/>
        <v>2.0869565217391304</v>
      </c>
      <c r="L1373">
        <f t="shared" si="118"/>
        <v>4.3478260869565216E-2</v>
      </c>
      <c r="M1373">
        <v>0</v>
      </c>
      <c r="N1373">
        <v>0</v>
      </c>
    </row>
    <row r="1374" spans="1:14" x14ac:dyDescent="0.2">
      <c r="A1374" s="8">
        <v>43</v>
      </c>
      <c r="B1374" s="8">
        <v>28</v>
      </c>
      <c r="C1374">
        <v>13.29</v>
      </c>
      <c r="D1374" t="s">
        <v>65</v>
      </c>
      <c r="E1374" s="6" t="s">
        <v>487</v>
      </c>
      <c r="F1374" t="s">
        <v>278</v>
      </c>
      <c r="G1374">
        <v>667</v>
      </c>
      <c r="H1374" s="11" cm="1">
        <f t="array" ref="H1374">_xlfn.IFNA(MATCH(1,0/COUNTIF($F1374,"*"&amp;H$2&amp;TEXT(ROW($1:$207),"[&gt;1]0;")&amp;"*")),0)</f>
        <v>18</v>
      </c>
      <c r="I1374" s="11" cm="1">
        <f t="array" ref="I1374">_xlfn.IFNA(MATCH(1,0/COUNTIF($F1374,"*"&amp;I$2&amp;TEXT(ROW($1:$207),"[&gt;1]0;")&amp;"*")),0)</f>
        <v>54</v>
      </c>
      <c r="J1374" s="11" cm="1">
        <f t="array" ref="J1374">_xlfn.IFNA(MATCH(1,0/COUNTIF($F1374,"*"&amp;J$2&amp;TEXT(ROW($1:$207),"[&gt;1]0;")&amp;"*")),0)</f>
        <v>9</v>
      </c>
      <c r="K1374">
        <f t="shared" si="120"/>
        <v>3</v>
      </c>
      <c r="L1374">
        <f t="shared" si="118"/>
        <v>0.5</v>
      </c>
      <c r="M1374">
        <v>0</v>
      </c>
      <c r="N1374">
        <v>0</v>
      </c>
    </row>
    <row r="1375" spans="1:14" x14ac:dyDescent="0.2">
      <c r="A1375" s="8">
        <v>43</v>
      </c>
      <c r="B1375" s="8">
        <v>29</v>
      </c>
      <c r="C1375">
        <v>13.34</v>
      </c>
      <c r="D1375" t="s">
        <v>65</v>
      </c>
      <c r="E1375" s="6" t="s">
        <v>487</v>
      </c>
      <c r="F1375" t="s">
        <v>278</v>
      </c>
      <c r="G1375">
        <v>667</v>
      </c>
      <c r="H1375" s="11" cm="1">
        <f t="array" ref="H1375">_xlfn.IFNA(MATCH(1,0/COUNTIF($F1375,"*"&amp;H$2&amp;TEXT(ROW($1:$207),"[&gt;1]0;")&amp;"*")),0)</f>
        <v>18</v>
      </c>
      <c r="I1375" s="11" cm="1">
        <f t="array" ref="I1375">_xlfn.IFNA(MATCH(1,0/COUNTIF($F1375,"*"&amp;I$2&amp;TEXT(ROW($1:$207),"[&gt;1]0;")&amp;"*")),0)</f>
        <v>54</v>
      </c>
      <c r="J1375" s="11" cm="1">
        <f t="array" ref="J1375">_xlfn.IFNA(MATCH(1,0/COUNTIF($F1375,"*"&amp;J$2&amp;TEXT(ROW($1:$207),"[&gt;1]0;")&amp;"*")),0)</f>
        <v>9</v>
      </c>
      <c r="K1375">
        <f t="shared" si="120"/>
        <v>3</v>
      </c>
      <c r="L1375">
        <f t="shared" si="118"/>
        <v>0.5</v>
      </c>
      <c r="M1375">
        <v>0</v>
      </c>
      <c r="N1375">
        <v>0</v>
      </c>
    </row>
    <row r="1376" spans="1:14" x14ac:dyDescent="0.2">
      <c r="A1376" s="8">
        <v>43</v>
      </c>
      <c r="B1376" s="8">
        <v>30</v>
      </c>
      <c r="C1376">
        <v>8.75</v>
      </c>
      <c r="D1376" t="s">
        <v>65</v>
      </c>
      <c r="E1376" s="6" t="s">
        <v>487</v>
      </c>
      <c r="F1376" t="s">
        <v>278</v>
      </c>
      <c r="G1376">
        <v>667</v>
      </c>
      <c r="H1376" s="11" cm="1">
        <f t="array" ref="H1376">_xlfn.IFNA(MATCH(1,0/COUNTIF($F1376,"*"&amp;H$2&amp;TEXT(ROW($1:$207),"[&gt;1]0;")&amp;"*")),0)</f>
        <v>18</v>
      </c>
      <c r="I1376" s="11" cm="1">
        <f t="array" ref="I1376">_xlfn.IFNA(MATCH(1,0/COUNTIF($F1376,"*"&amp;I$2&amp;TEXT(ROW($1:$207),"[&gt;1]0;")&amp;"*")),0)</f>
        <v>54</v>
      </c>
      <c r="J1376" s="11" cm="1">
        <f t="array" ref="J1376">_xlfn.IFNA(MATCH(1,0/COUNTIF($F1376,"*"&amp;J$2&amp;TEXT(ROW($1:$207),"[&gt;1]0;")&amp;"*")),0)</f>
        <v>9</v>
      </c>
      <c r="K1376">
        <f t="shared" si="120"/>
        <v>3</v>
      </c>
      <c r="L1376">
        <f t="shared" si="118"/>
        <v>0.5</v>
      </c>
      <c r="M1376">
        <v>0</v>
      </c>
      <c r="N1376">
        <v>0</v>
      </c>
    </row>
    <row r="1378" spans="1:14" x14ac:dyDescent="0.2">
      <c r="A1378" s="8">
        <v>44</v>
      </c>
      <c r="B1378" s="9" t="s">
        <v>12</v>
      </c>
      <c r="C1378" t="s">
        <v>13</v>
      </c>
      <c r="D1378" t="s">
        <v>67</v>
      </c>
      <c r="E1378" s="6" t="s">
        <v>376</v>
      </c>
      <c r="F1378" t="s">
        <v>68</v>
      </c>
      <c r="G1378" t="s">
        <v>69</v>
      </c>
      <c r="H1378" t="s">
        <v>364</v>
      </c>
      <c r="I1378" t="s">
        <v>365</v>
      </c>
      <c r="J1378" t="s">
        <v>366</v>
      </c>
      <c r="K1378" t="s">
        <v>71</v>
      </c>
      <c r="L1378" t="s">
        <v>72</v>
      </c>
      <c r="M1378" t="s">
        <v>360</v>
      </c>
      <c r="N1378" t="s">
        <v>73</v>
      </c>
    </row>
    <row r="1379" spans="1:14" x14ac:dyDescent="0.2">
      <c r="A1379" s="8">
        <v>44</v>
      </c>
      <c r="B1379" s="8">
        <v>1</v>
      </c>
      <c r="C1379">
        <v>0.86</v>
      </c>
      <c r="D1379" t="s">
        <v>302</v>
      </c>
      <c r="E1379" s="6" t="s">
        <v>551</v>
      </c>
      <c r="F1379" t="s">
        <v>550</v>
      </c>
      <c r="G1379" s="11">
        <v>156</v>
      </c>
      <c r="H1379" s="11" cm="1">
        <f t="array" ref="H1379">_xlfn.IFNA(MATCH(1,0/COUNTIF($F1379,"*"&amp;H$2&amp;TEXT(ROW($1:$207),"[&gt;1]0;")&amp;"*")),0)</f>
        <v>11</v>
      </c>
      <c r="I1379" s="11" cm="1">
        <f t="array" ref="I1379">_xlfn.IFNA(MATCH(1,0/COUNTIF($F1379,"*"&amp;I$2&amp;TEXT(ROW($1:$207),"[&gt;1]0;")&amp;"*")),0)</f>
        <v>24</v>
      </c>
      <c r="J1379">
        <f>H1379/G1379</f>
        <v>7.0512820512820512E-2</v>
      </c>
      <c r="K1379">
        <f>I1379/G1379</f>
        <v>0.15384615384615385</v>
      </c>
      <c r="L1379">
        <f>J1379/H1379</f>
        <v>6.41025641025641E-3</v>
      </c>
      <c r="M1379">
        <v>0</v>
      </c>
      <c r="N1379">
        <v>0</v>
      </c>
    </row>
    <row r="1380" spans="1:14" x14ac:dyDescent="0.2">
      <c r="A1380" s="8">
        <v>44</v>
      </c>
      <c r="B1380" s="8">
        <v>2</v>
      </c>
      <c r="C1380">
        <v>0.33</v>
      </c>
      <c r="D1380" t="s">
        <v>323</v>
      </c>
      <c r="E1380" s="6" t="s">
        <v>502</v>
      </c>
      <c r="F1380" t="s">
        <v>260</v>
      </c>
      <c r="G1380">
        <v>170</v>
      </c>
      <c r="H1380" s="11" cm="1">
        <f t="array" ref="H1380">_xlfn.IFNA(MATCH(1,0/COUNTIF($F1380,"*"&amp;H$2&amp;TEXT(ROW($1:$207),"[&gt;1]0;")&amp;"*")),0)</f>
        <v>12</v>
      </c>
      <c r="I1380" s="11" cm="1">
        <f t="array" ref="I1380">_xlfn.IFNA(MATCH(1,0/COUNTIF($F1380,"*"&amp;I$2&amp;TEXT(ROW($1:$207),"[&gt;1]0;")&amp;"*")),0)</f>
        <v>26</v>
      </c>
      <c r="J1380" s="11" cm="1">
        <f t="array" ref="J1380">_xlfn.IFNA(MATCH(1,0/COUNTIF($F1380,"*"&amp;J$2&amp;TEXT(ROW($1:$207),"[&gt;1]0;")&amp;"*")),0)</f>
        <v>0</v>
      </c>
      <c r="K1380">
        <f>I1380/H1380</f>
        <v>2.1666666666666665</v>
      </c>
      <c r="L1380">
        <f t="shared" ref="L1380:L1408" si="121">J1380/H1380</f>
        <v>0</v>
      </c>
      <c r="M1380">
        <v>0</v>
      </c>
      <c r="N1380">
        <v>0</v>
      </c>
    </row>
    <row r="1381" spans="1:14" x14ac:dyDescent="0.2">
      <c r="A1381" s="8">
        <v>44</v>
      </c>
      <c r="B1381" s="8">
        <v>3</v>
      </c>
      <c r="C1381">
        <v>0.77</v>
      </c>
      <c r="D1381" t="s">
        <v>14</v>
      </c>
      <c r="E1381" s="6" t="s">
        <v>507</v>
      </c>
      <c r="F1381" t="s">
        <v>260</v>
      </c>
      <c r="G1381">
        <v>170</v>
      </c>
      <c r="H1381" s="11" cm="1">
        <f t="array" ref="H1381">_xlfn.IFNA(MATCH(1,0/COUNTIF($F1381,"*"&amp;H$2&amp;TEXT(ROW($1:$207),"[&gt;1]0;")&amp;"*")),0)</f>
        <v>12</v>
      </c>
      <c r="I1381" s="11" cm="1">
        <f t="array" ref="I1381">_xlfn.IFNA(MATCH(1,0/COUNTIF($F1381,"*"&amp;I$2&amp;TEXT(ROW($1:$207),"[&gt;1]0;")&amp;"*")),0)</f>
        <v>26</v>
      </c>
      <c r="J1381" s="11" cm="1">
        <f t="array" ref="J1381">_xlfn.IFNA(MATCH(1,0/COUNTIF($F1381,"*"&amp;J$2&amp;TEXT(ROW($1:$207),"[&gt;1]0;")&amp;"*")),0)</f>
        <v>0</v>
      </c>
      <c r="K1381">
        <f>I1381/H1381</f>
        <v>2.1666666666666665</v>
      </c>
      <c r="L1381">
        <f t="shared" si="121"/>
        <v>0</v>
      </c>
      <c r="M1381">
        <v>0</v>
      </c>
      <c r="N1381">
        <v>0</v>
      </c>
    </row>
    <row r="1382" spans="1:14" x14ac:dyDescent="0.2">
      <c r="A1382" s="8">
        <v>44</v>
      </c>
      <c r="B1382" s="8">
        <v>4</v>
      </c>
      <c r="C1382">
        <v>0.82</v>
      </c>
      <c r="D1382" t="s">
        <v>25</v>
      </c>
      <c r="E1382" s="6" t="s">
        <v>536</v>
      </c>
      <c r="F1382" t="s">
        <v>266</v>
      </c>
      <c r="G1382">
        <v>226</v>
      </c>
      <c r="H1382" s="11" cm="1">
        <f t="array" ref="H1382">_xlfn.IFNA(MATCH(1,0/COUNTIF($F1382,"*"&amp;H$2&amp;TEXT(ROW($1:$207),"[&gt;1]0;")&amp;"*")),0)</f>
        <v>16</v>
      </c>
      <c r="I1382" s="11" cm="1">
        <f t="array" ref="I1382">_xlfn.IFNA(MATCH(1,0/COUNTIF($F1382,"*"&amp;I$2&amp;TEXT(ROW($1:$207),"[&gt;1]0;")&amp;"*")),0)</f>
        <v>34</v>
      </c>
      <c r="J1382" s="11" cm="1">
        <f t="array" ref="J1382">_xlfn.IFNA(MATCH(1,0/COUNTIF($F1382,"*"&amp;J$2&amp;TEXT(ROW($1:$207),"[&gt;1]0;")&amp;"*")),0)</f>
        <v>0</v>
      </c>
      <c r="K1382">
        <f>I1382/H1382</f>
        <v>2.125</v>
      </c>
      <c r="L1382">
        <f t="shared" si="121"/>
        <v>0</v>
      </c>
      <c r="M1382">
        <v>0</v>
      </c>
      <c r="N1382">
        <v>0</v>
      </c>
    </row>
    <row r="1383" spans="1:14" x14ac:dyDescent="0.2">
      <c r="A1383" s="8">
        <v>44</v>
      </c>
      <c r="B1383" s="8">
        <v>5</v>
      </c>
      <c r="C1383">
        <v>0.79</v>
      </c>
      <c r="D1383" t="s">
        <v>317</v>
      </c>
      <c r="E1383" s="6" t="s">
        <v>471</v>
      </c>
      <c r="F1383" t="s">
        <v>470</v>
      </c>
      <c r="G1383">
        <v>48</v>
      </c>
      <c r="H1383" s="11" cm="1">
        <f t="array" ref="H1383">_xlfn.IFNA(MATCH(1,0/COUNTIF($F1383,"*"&amp;H$2&amp;TEXT(ROW($1:$207),"[&gt;1]0;")&amp;"*")),0)</f>
        <v>10</v>
      </c>
      <c r="I1383" s="11" cm="1">
        <f t="array" ref="I1383">_xlfn.IFNA(MATCH(1,0/COUNTIF($F1383,"*"&amp;I$2&amp;TEXT(ROW($1:$207),"[&gt;1]0;")&amp;"*")),0)</f>
        <v>12</v>
      </c>
      <c r="J1383" s="11" cm="1">
        <f t="array" ref="J1383">_xlfn.IFNA(MATCH(1,0/COUNTIF($F1383,"*"&amp;J$2&amp;TEXT(ROW($1:$207),"[&gt;1]0;")&amp;"*")),0)</f>
        <v>1</v>
      </c>
      <c r="K1383">
        <f>I1383/H1383</f>
        <v>1.2</v>
      </c>
      <c r="L1383">
        <f t="shared" si="121"/>
        <v>0.1</v>
      </c>
      <c r="M1383">
        <v>0</v>
      </c>
      <c r="N1383">
        <v>1</v>
      </c>
    </row>
    <row r="1384" spans="1:14" x14ac:dyDescent="0.2">
      <c r="A1384" s="8">
        <v>44</v>
      </c>
      <c r="B1384" s="8">
        <v>6</v>
      </c>
      <c r="C1384">
        <v>0.28999999999999998</v>
      </c>
      <c r="D1384" t="s">
        <v>304</v>
      </c>
      <c r="E1384" s="6" t="s">
        <v>457</v>
      </c>
      <c r="F1384" t="s">
        <v>458</v>
      </c>
      <c r="G1384" s="11">
        <v>184</v>
      </c>
      <c r="H1384" s="11" cm="1">
        <f t="array" ref="H1384">_xlfn.IFNA(MATCH(1,0/COUNTIF($F1384,"*"&amp;H$2&amp;TEXT(ROW($1:$207),"[&gt;1]0;")&amp;"*")),0)</f>
        <v>13</v>
      </c>
      <c r="I1384" s="11" cm="1">
        <f t="array" ref="I1384">_xlfn.IFNA(MATCH(1,0/COUNTIF($F1384,"*"&amp;I$2&amp;TEXT(ROW($1:$207),"[&gt;1]0;")&amp;"*")),0)</f>
        <v>28</v>
      </c>
      <c r="J1384">
        <f>H1384/G1384</f>
        <v>7.0652173913043473E-2</v>
      </c>
      <c r="K1384">
        <f>I1384/G1384</f>
        <v>0.15217391304347827</v>
      </c>
      <c r="L1384">
        <f t="shared" si="121"/>
        <v>5.434782608695652E-3</v>
      </c>
      <c r="M1384">
        <v>0</v>
      </c>
      <c r="N1384">
        <v>0</v>
      </c>
    </row>
    <row r="1385" spans="1:14" x14ac:dyDescent="0.2">
      <c r="A1385" s="8">
        <v>44</v>
      </c>
      <c r="B1385" s="8">
        <v>7</v>
      </c>
      <c r="C1385">
        <v>0.41</v>
      </c>
      <c r="D1385" t="s">
        <v>37</v>
      </c>
      <c r="E1385" s="6" t="s">
        <v>586</v>
      </c>
      <c r="F1385" t="s">
        <v>273</v>
      </c>
      <c r="G1385" s="11">
        <v>198</v>
      </c>
      <c r="H1385" s="11" cm="1">
        <f t="array" ref="H1385">_xlfn.IFNA(MATCH(1,0/COUNTIF($F1385,"*"&amp;H$2&amp;TEXT(ROW($1:$207),"[&gt;1]0;")&amp;"*")),0)</f>
        <v>14</v>
      </c>
      <c r="I1385" s="11" cm="1">
        <f t="array" ref="I1385">_xlfn.IFNA(MATCH(1,0/COUNTIF($F1385,"*"&amp;I$2&amp;TEXT(ROW($1:$207),"[&gt;1]0;")&amp;"*")),0)</f>
        <v>30</v>
      </c>
      <c r="J1385">
        <f>H1385/G1385</f>
        <v>7.0707070707070704E-2</v>
      </c>
      <c r="K1385">
        <f>I1385/G1385</f>
        <v>0.15151515151515152</v>
      </c>
      <c r="L1385">
        <f t="shared" si="121"/>
        <v>5.0505050505050501E-3</v>
      </c>
      <c r="M1385">
        <v>0</v>
      </c>
      <c r="N1385">
        <v>0</v>
      </c>
    </row>
    <row r="1386" spans="1:14" x14ac:dyDescent="0.2">
      <c r="A1386" s="8">
        <v>44</v>
      </c>
      <c r="B1386" s="8">
        <v>8</v>
      </c>
      <c r="C1386">
        <v>0.35</v>
      </c>
      <c r="D1386" t="s">
        <v>55</v>
      </c>
      <c r="E1386" s="6" t="s">
        <v>478</v>
      </c>
      <c r="F1386" t="s">
        <v>267</v>
      </c>
      <c r="G1386">
        <v>519</v>
      </c>
      <c r="H1386" s="11" cm="1">
        <f t="array" ref="H1386">_xlfn.IFNA(MATCH(1,0/COUNTIF($F1386,"*"&amp;H$2&amp;TEXT(ROW($1:$207),"[&gt;1]0;")&amp;"*")),0)</f>
        <v>14</v>
      </c>
      <c r="I1386" s="11" cm="1">
        <f t="array" ref="I1386">_xlfn.IFNA(MATCH(1,0/COUNTIF($F1386,"*"&amp;I$2&amp;TEXT(ROW($1:$207),"[&gt;1]0;")&amp;"*")),0)</f>
        <v>42</v>
      </c>
      <c r="J1386" s="11" cm="1">
        <f t="array" ref="J1386">_xlfn.IFNA(MATCH(1,0/COUNTIF($F1386,"*"&amp;J$2&amp;TEXT(ROW($1:$207),"[&gt;1]0;")&amp;"*")),0)</f>
        <v>7</v>
      </c>
      <c r="K1386">
        <f>I1386/H1386</f>
        <v>3</v>
      </c>
      <c r="L1386">
        <f t="shared" si="121"/>
        <v>0.5</v>
      </c>
      <c r="M1386">
        <v>0</v>
      </c>
      <c r="N1386">
        <v>0</v>
      </c>
    </row>
    <row r="1387" spans="1:14" x14ac:dyDescent="0.2">
      <c r="A1387" s="8">
        <v>44</v>
      </c>
      <c r="B1387" s="8">
        <v>9</v>
      </c>
      <c r="C1387">
        <v>0.34</v>
      </c>
      <c r="D1387" t="s">
        <v>315</v>
      </c>
      <c r="E1387" s="6" t="s">
        <v>578</v>
      </c>
      <c r="F1387" t="s">
        <v>577</v>
      </c>
      <c r="G1387" s="11">
        <v>388</v>
      </c>
      <c r="H1387" s="11" cm="1">
        <f t="array" ref="H1387">_xlfn.IFNA(MATCH(1,0/COUNTIF($F1387,"*"&amp;H$2&amp;TEXT(ROW($1:$207),"[&gt;1]0;")&amp;"*")),0)</f>
        <v>18</v>
      </c>
      <c r="I1387" s="11" cm="1">
        <f t="array" ref="I1387">_xlfn.IFNA(MATCH(1,0/COUNTIF($F1387,"*"&amp;I$2&amp;TEXT(ROW($1:$207),"[&gt;1]0;")&amp;"*")),0)</f>
        <v>37</v>
      </c>
      <c r="J1387">
        <f>H1387/G1387</f>
        <v>4.6391752577319589E-2</v>
      </c>
      <c r="K1387">
        <f>I1387/G1387</f>
        <v>9.5360824742268036E-2</v>
      </c>
      <c r="L1387">
        <f t="shared" si="121"/>
        <v>2.5773195876288659E-3</v>
      </c>
      <c r="M1387">
        <v>0</v>
      </c>
      <c r="N1387">
        <v>0</v>
      </c>
    </row>
    <row r="1388" spans="1:14" x14ac:dyDescent="0.2">
      <c r="A1388" s="8">
        <v>44</v>
      </c>
      <c r="B1388" s="8">
        <v>10</v>
      </c>
      <c r="C1388">
        <v>0.92</v>
      </c>
      <c r="D1388" t="s">
        <v>25</v>
      </c>
      <c r="E1388" s="6" t="s">
        <v>536</v>
      </c>
      <c r="F1388" t="s">
        <v>266</v>
      </c>
      <c r="G1388">
        <v>226</v>
      </c>
      <c r="H1388" s="11" cm="1">
        <f t="array" ref="H1388">_xlfn.IFNA(MATCH(1,0/COUNTIF($F1388,"*"&amp;H$2&amp;TEXT(ROW($1:$207),"[&gt;1]0;")&amp;"*")),0)</f>
        <v>16</v>
      </c>
      <c r="I1388" s="11" cm="1">
        <f t="array" ref="I1388">_xlfn.IFNA(MATCH(1,0/COUNTIF($F1388,"*"&amp;I$2&amp;TEXT(ROW($1:$207),"[&gt;1]0;")&amp;"*")),0)</f>
        <v>34</v>
      </c>
      <c r="J1388" s="11" cm="1">
        <f t="array" ref="J1388">_xlfn.IFNA(MATCH(1,0/COUNTIF($F1388,"*"&amp;J$2&amp;TEXT(ROW($1:$207),"[&gt;1]0;")&amp;"*")),0)</f>
        <v>0</v>
      </c>
      <c r="K1388">
        <f t="shared" ref="K1388:K1401" si="122">I1388/H1388</f>
        <v>2.125</v>
      </c>
      <c r="L1388">
        <f t="shared" si="121"/>
        <v>0</v>
      </c>
      <c r="M1388">
        <v>0</v>
      </c>
      <c r="N1388">
        <v>0</v>
      </c>
    </row>
    <row r="1389" spans="1:14" x14ac:dyDescent="0.2">
      <c r="A1389" s="8">
        <v>44</v>
      </c>
      <c r="B1389" s="8">
        <v>11</v>
      </c>
      <c r="C1389">
        <v>0.78</v>
      </c>
      <c r="D1389" t="s">
        <v>31</v>
      </c>
      <c r="E1389" s="6" t="s">
        <v>418</v>
      </c>
      <c r="F1389" t="s">
        <v>269</v>
      </c>
      <c r="G1389">
        <v>206</v>
      </c>
      <c r="H1389" s="11" cm="1">
        <f t="array" ref="H1389">_xlfn.IFNA(MATCH(1,0/COUNTIF($F1389,"*"&amp;H$2&amp;TEXT(ROW($1:$207),"[&gt;1]0;")&amp;"*")),0)</f>
        <v>14</v>
      </c>
      <c r="I1389" s="11" cm="1">
        <f t="array" ref="I1389">_xlfn.IFNA(MATCH(1,0/COUNTIF($F1389,"*"&amp;I$2&amp;TEXT(ROW($1:$207),"[&gt;1]0;")&amp;"*")),0)</f>
        <v>22</v>
      </c>
      <c r="J1389" s="11" cm="1">
        <f t="array" ref="J1389">_xlfn.IFNA(MATCH(1,0/COUNTIF($F1389,"*"&amp;J$2&amp;TEXT(ROW($1:$207),"[&gt;1]0;")&amp;"*")),0)</f>
        <v>1</v>
      </c>
      <c r="K1389">
        <f t="shared" si="122"/>
        <v>1.5714285714285714</v>
      </c>
      <c r="L1389">
        <f t="shared" si="121"/>
        <v>7.1428571428571425E-2</v>
      </c>
      <c r="M1389">
        <v>0</v>
      </c>
      <c r="N1389">
        <v>1</v>
      </c>
    </row>
    <row r="1390" spans="1:14" x14ac:dyDescent="0.2">
      <c r="A1390" s="8">
        <v>44</v>
      </c>
      <c r="B1390" s="8">
        <v>12</v>
      </c>
      <c r="C1390">
        <v>0.56999999999999995</v>
      </c>
      <c r="D1390" t="s">
        <v>25</v>
      </c>
      <c r="E1390" s="6" t="s">
        <v>536</v>
      </c>
      <c r="F1390" t="s">
        <v>266</v>
      </c>
      <c r="G1390">
        <v>226</v>
      </c>
      <c r="H1390" s="11" cm="1">
        <f t="array" ref="H1390">_xlfn.IFNA(MATCH(1,0/COUNTIF($F1390,"*"&amp;H$2&amp;TEXT(ROW($1:$207),"[&gt;1]0;")&amp;"*")),0)</f>
        <v>16</v>
      </c>
      <c r="I1390" s="11" cm="1">
        <f t="array" ref="I1390">_xlfn.IFNA(MATCH(1,0/COUNTIF($F1390,"*"&amp;I$2&amp;TEXT(ROW($1:$207),"[&gt;1]0;")&amp;"*")),0)</f>
        <v>34</v>
      </c>
      <c r="J1390" s="11" cm="1">
        <f t="array" ref="J1390">_xlfn.IFNA(MATCH(1,0/COUNTIF($F1390,"*"&amp;J$2&amp;TEXT(ROW($1:$207),"[&gt;1]0;")&amp;"*")),0)</f>
        <v>0</v>
      </c>
      <c r="K1390">
        <f t="shared" si="122"/>
        <v>2.125</v>
      </c>
      <c r="L1390">
        <f t="shared" si="121"/>
        <v>0</v>
      </c>
      <c r="M1390">
        <v>0</v>
      </c>
      <c r="N1390">
        <v>0</v>
      </c>
    </row>
    <row r="1391" spans="1:14" x14ac:dyDescent="0.2">
      <c r="A1391" s="8">
        <v>44</v>
      </c>
      <c r="B1391" s="8">
        <v>13</v>
      </c>
      <c r="C1391">
        <v>2.75</v>
      </c>
      <c r="D1391" t="s">
        <v>61</v>
      </c>
      <c r="E1391" s="6" t="s">
        <v>488</v>
      </c>
      <c r="F1391" t="s">
        <v>274</v>
      </c>
      <c r="G1391">
        <v>593</v>
      </c>
      <c r="H1391" s="11" cm="1">
        <f t="array" ref="H1391">_xlfn.IFNA(MATCH(1,0/COUNTIF($F1391,"*"&amp;H$2&amp;TEXT(ROW($1:$207),"[&gt;1]0;")&amp;"*")),0)</f>
        <v>16</v>
      </c>
      <c r="I1391" s="11" cm="1">
        <f t="array" ref="I1391">_xlfn.IFNA(MATCH(1,0/COUNTIF($F1391,"*"&amp;I$2&amp;TEXT(ROW($1:$207),"[&gt;1]0;")&amp;"*")),0)</f>
        <v>48</v>
      </c>
      <c r="J1391" s="11" cm="1">
        <f t="array" ref="J1391">_xlfn.IFNA(MATCH(1,0/COUNTIF($F1391,"*"&amp;J$2&amp;TEXT(ROW($1:$207),"[&gt;1]0;")&amp;"*")),0)</f>
        <v>8</v>
      </c>
      <c r="K1391">
        <f t="shared" si="122"/>
        <v>3</v>
      </c>
      <c r="L1391">
        <f t="shared" si="121"/>
        <v>0.5</v>
      </c>
      <c r="M1391">
        <v>0</v>
      </c>
      <c r="N1391">
        <v>0</v>
      </c>
    </row>
    <row r="1392" spans="1:14" x14ac:dyDescent="0.2">
      <c r="A1392" s="8">
        <v>44</v>
      </c>
      <c r="B1392" s="8">
        <v>14</v>
      </c>
      <c r="C1392">
        <v>0.66</v>
      </c>
      <c r="D1392" t="s">
        <v>25</v>
      </c>
      <c r="E1392" s="6" t="s">
        <v>536</v>
      </c>
      <c r="F1392" t="s">
        <v>266</v>
      </c>
      <c r="G1392">
        <v>226</v>
      </c>
      <c r="H1392" s="11" cm="1">
        <f t="array" ref="H1392">_xlfn.IFNA(MATCH(1,0/COUNTIF($F1392,"*"&amp;H$2&amp;TEXT(ROW($1:$207),"[&gt;1]0;")&amp;"*")),0)</f>
        <v>16</v>
      </c>
      <c r="I1392" s="11" cm="1">
        <f t="array" ref="I1392">_xlfn.IFNA(MATCH(1,0/COUNTIF($F1392,"*"&amp;I$2&amp;TEXT(ROW($1:$207),"[&gt;1]0;")&amp;"*")),0)</f>
        <v>34</v>
      </c>
      <c r="J1392" s="11" cm="1">
        <f t="array" ref="J1392">_xlfn.IFNA(MATCH(1,0/COUNTIF($F1392,"*"&amp;J$2&amp;TEXT(ROW($1:$207),"[&gt;1]0;")&amp;"*")),0)</f>
        <v>0</v>
      </c>
      <c r="K1392">
        <f t="shared" si="122"/>
        <v>2.125</v>
      </c>
      <c r="L1392">
        <f t="shared" si="121"/>
        <v>0</v>
      </c>
      <c r="M1392">
        <v>0</v>
      </c>
      <c r="N1392">
        <v>0</v>
      </c>
    </row>
    <row r="1393" spans="1:14" x14ac:dyDescent="0.2">
      <c r="A1393" s="8">
        <v>44</v>
      </c>
      <c r="B1393" s="8">
        <v>15</v>
      </c>
      <c r="C1393">
        <v>0.27</v>
      </c>
      <c r="D1393" t="s">
        <v>25</v>
      </c>
      <c r="E1393" s="6" t="s">
        <v>536</v>
      </c>
      <c r="F1393" t="s">
        <v>266</v>
      </c>
      <c r="G1393">
        <v>226</v>
      </c>
      <c r="H1393" s="11" cm="1">
        <f t="array" ref="H1393">_xlfn.IFNA(MATCH(1,0/COUNTIF($F1393,"*"&amp;H$2&amp;TEXT(ROW($1:$207),"[&gt;1]0;")&amp;"*")),0)</f>
        <v>16</v>
      </c>
      <c r="I1393" s="11" cm="1">
        <f t="array" ref="I1393">_xlfn.IFNA(MATCH(1,0/COUNTIF($F1393,"*"&amp;I$2&amp;TEXT(ROW($1:$207),"[&gt;1]0;")&amp;"*")),0)</f>
        <v>34</v>
      </c>
      <c r="J1393" s="11" cm="1">
        <f t="array" ref="J1393">_xlfn.IFNA(MATCH(1,0/COUNTIF($F1393,"*"&amp;J$2&amp;TEXT(ROW($1:$207),"[&gt;1]0;")&amp;"*")),0)</f>
        <v>0</v>
      </c>
      <c r="K1393">
        <f t="shared" si="122"/>
        <v>2.125</v>
      </c>
      <c r="L1393">
        <f t="shared" si="121"/>
        <v>0</v>
      </c>
      <c r="M1393">
        <v>0</v>
      </c>
      <c r="N1393">
        <v>0</v>
      </c>
    </row>
    <row r="1394" spans="1:14" x14ac:dyDescent="0.2">
      <c r="A1394" s="8">
        <v>44</v>
      </c>
      <c r="B1394" s="8">
        <v>16</v>
      </c>
      <c r="C1394">
        <v>3.69</v>
      </c>
      <c r="D1394" t="s">
        <v>65</v>
      </c>
      <c r="E1394" s="6" t="s">
        <v>487</v>
      </c>
      <c r="F1394" t="s">
        <v>278</v>
      </c>
      <c r="G1394">
        <v>667</v>
      </c>
      <c r="H1394" s="11" cm="1">
        <f t="array" ref="H1394">_xlfn.IFNA(MATCH(1,0/COUNTIF($F1394,"*"&amp;H$2&amp;TEXT(ROW($1:$207),"[&gt;1]0;")&amp;"*")),0)</f>
        <v>18</v>
      </c>
      <c r="I1394" s="11" cm="1">
        <f t="array" ref="I1394">_xlfn.IFNA(MATCH(1,0/COUNTIF($F1394,"*"&amp;I$2&amp;TEXT(ROW($1:$207),"[&gt;1]0;")&amp;"*")),0)</f>
        <v>54</v>
      </c>
      <c r="J1394" s="11" cm="1">
        <f t="array" ref="J1394">_xlfn.IFNA(MATCH(1,0/COUNTIF($F1394,"*"&amp;J$2&amp;TEXT(ROW($1:$207),"[&gt;1]0;")&amp;"*")),0)</f>
        <v>9</v>
      </c>
      <c r="K1394">
        <f t="shared" si="122"/>
        <v>3</v>
      </c>
      <c r="L1394">
        <f t="shared" si="121"/>
        <v>0.5</v>
      </c>
      <c r="M1394">
        <v>0</v>
      </c>
      <c r="N1394">
        <v>0</v>
      </c>
    </row>
    <row r="1395" spans="1:14" x14ac:dyDescent="0.2">
      <c r="A1395" s="8">
        <v>44</v>
      </c>
      <c r="B1395" s="8">
        <v>17</v>
      </c>
      <c r="C1395">
        <v>0.42</v>
      </c>
      <c r="D1395" t="s">
        <v>108</v>
      </c>
      <c r="E1395" s="6" t="s">
        <v>514</v>
      </c>
      <c r="F1395" t="s">
        <v>513</v>
      </c>
      <c r="G1395">
        <v>283</v>
      </c>
      <c r="H1395" s="11" cm="1">
        <f t="array" ref="H1395">_xlfn.IFNA(MATCH(1,0/COUNTIF($F1395,"*"&amp;H$2&amp;TEXT(ROW($1:$207),"[&gt;1]0;")&amp;"*")),0)</f>
        <v>20</v>
      </c>
      <c r="I1395" s="11" cm="1">
        <f t="array" ref="I1395">_xlfn.IFNA(MATCH(1,0/COUNTIF($F1395,"*"&amp;I$2&amp;TEXT(ROW($1:$207),"[&gt;1]0;")&amp;"*")),0)</f>
        <v>42</v>
      </c>
      <c r="J1395" s="11" cm="1">
        <f t="array" ref="J1395">_xlfn.IFNA(MATCH(1,0/COUNTIF($F1395,"*"&amp;J$2&amp;TEXT(ROW($1:$207),"[&gt;1]0;")&amp;"*")),0)</f>
        <v>0</v>
      </c>
      <c r="K1395">
        <f t="shared" si="122"/>
        <v>2.1</v>
      </c>
      <c r="L1395">
        <f t="shared" si="121"/>
        <v>0</v>
      </c>
      <c r="M1395">
        <v>0</v>
      </c>
      <c r="N1395">
        <v>0</v>
      </c>
    </row>
    <row r="1396" spans="1:14" x14ac:dyDescent="0.2">
      <c r="A1396" s="8">
        <v>44</v>
      </c>
      <c r="B1396" s="8">
        <v>18</v>
      </c>
      <c r="C1396">
        <v>4.08</v>
      </c>
      <c r="D1396" t="s">
        <v>65</v>
      </c>
      <c r="E1396" s="6" t="s">
        <v>487</v>
      </c>
      <c r="F1396" t="s">
        <v>278</v>
      </c>
      <c r="G1396">
        <v>667</v>
      </c>
      <c r="H1396" s="11" cm="1">
        <f t="array" ref="H1396">_xlfn.IFNA(MATCH(1,0/COUNTIF($F1396,"*"&amp;H$2&amp;TEXT(ROW($1:$207),"[&gt;1]0;")&amp;"*")),0)</f>
        <v>18</v>
      </c>
      <c r="I1396" s="11" cm="1">
        <f t="array" ref="I1396">_xlfn.IFNA(MATCH(1,0/COUNTIF($F1396,"*"&amp;I$2&amp;TEXT(ROW($1:$207),"[&gt;1]0;")&amp;"*")),0)</f>
        <v>54</v>
      </c>
      <c r="J1396" s="11" cm="1">
        <f t="array" ref="J1396">_xlfn.IFNA(MATCH(1,0/COUNTIF($F1396,"*"&amp;J$2&amp;TEXT(ROW($1:$207),"[&gt;1]0;")&amp;"*")),0)</f>
        <v>9</v>
      </c>
      <c r="K1396">
        <f t="shared" si="122"/>
        <v>3</v>
      </c>
      <c r="L1396">
        <f t="shared" si="121"/>
        <v>0.5</v>
      </c>
      <c r="M1396">
        <v>0</v>
      </c>
      <c r="N1396">
        <v>0</v>
      </c>
    </row>
    <row r="1397" spans="1:14" x14ac:dyDescent="0.2">
      <c r="A1397" s="8">
        <v>44</v>
      </c>
      <c r="B1397" s="8">
        <v>19</v>
      </c>
      <c r="C1397">
        <v>0.36</v>
      </c>
      <c r="D1397" t="s">
        <v>311</v>
      </c>
      <c r="E1397" s="14"/>
      <c r="F1397" t="s">
        <v>431</v>
      </c>
      <c r="G1397">
        <v>363</v>
      </c>
      <c r="H1397" s="11" cm="1">
        <f t="array" ref="H1397">_xlfn.IFNA(MATCH(1,0/COUNTIF($F1397,"*"&amp;H$2&amp;TEXT(ROW($1:$207),"[&gt;1]0;")&amp;"*")),0)</f>
        <v>19</v>
      </c>
      <c r="I1397" s="11" cm="1">
        <f t="array" ref="I1397">_xlfn.IFNA(MATCH(1,0/COUNTIF($F1397,"*"&amp;I$2&amp;TEXT(ROW($1:$207),"[&gt;1]0;")&amp;"*")),0)</f>
        <v>34</v>
      </c>
      <c r="J1397" s="11" cm="1">
        <f t="array" ref="J1397">_xlfn.IFNA(MATCH(1,0/COUNTIF($F1397,"*"&amp;J$2&amp;TEXT(ROW($1:$207),"[&gt;1]0;")&amp;"*")),0)</f>
        <v>1</v>
      </c>
      <c r="K1397">
        <f t="shared" si="122"/>
        <v>1.7894736842105263</v>
      </c>
      <c r="L1397">
        <f t="shared" si="121"/>
        <v>5.2631578947368418E-2</v>
      </c>
      <c r="M1397">
        <v>1</v>
      </c>
      <c r="N1397">
        <v>1</v>
      </c>
    </row>
    <row r="1398" spans="1:14" x14ac:dyDescent="0.2">
      <c r="A1398" s="8">
        <v>44</v>
      </c>
      <c r="B1398" s="8">
        <v>20</v>
      </c>
      <c r="C1398">
        <v>4.76</v>
      </c>
      <c r="D1398" t="s">
        <v>61</v>
      </c>
      <c r="E1398" s="6" t="s">
        <v>488</v>
      </c>
      <c r="F1398" t="s">
        <v>274</v>
      </c>
      <c r="G1398">
        <v>593</v>
      </c>
      <c r="H1398" s="11" cm="1">
        <f t="array" ref="H1398">_xlfn.IFNA(MATCH(1,0/COUNTIF($F1398,"*"&amp;H$2&amp;TEXT(ROW($1:$207),"[&gt;1]0;")&amp;"*")),0)</f>
        <v>16</v>
      </c>
      <c r="I1398" s="11" cm="1">
        <f t="array" ref="I1398">_xlfn.IFNA(MATCH(1,0/COUNTIF($F1398,"*"&amp;I$2&amp;TEXT(ROW($1:$207),"[&gt;1]0;")&amp;"*")),0)</f>
        <v>48</v>
      </c>
      <c r="J1398" s="11" cm="1">
        <f t="array" ref="J1398">_xlfn.IFNA(MATCH(1,0/COUNTIF($F1398,"*"&amp;J$2&amp;TEXT(ROW($1:$207),"[&gt;1]0;")&amp;"*")),0)</f>
        <v>8</v>
      </c>
      <c r="K1398">
        <f t="shared" si="122"/>
        <v>3</v>
      </c>
      <c r="L1398">
        <f t="shared" si="121"/>
        <v>0.5</v>
      </c>
      <c r="M1398">
        <v>0</v>
      </c>
      <c r="N1398">
        <v>0</v>
      </c>
    </row>
    <row r="1399" spans="1:14" x14ac:dyDescent="0.2">
      <c r="A1399" s="8">
        <v>44</v>
      </c>
      <c r="B1399" s="8">
        <v>21</v>
      </c>
      <c r="C1399">
        <v>0.38</v>
      </c>
      <c r="D1399" t="s">
        <v>108</v>
      </c>
      <c r="E1399" s="6" t="s">
        <v>514</v>
      </c>
      <c r="F1399" t="s">
        <v>513</v>
      </c>
      <c r="G1399">
        <v>283</v>
      </c>
      <c r="H1399" s="11" cm="1">
        <f t="array" ref="H1399">_xlfn.IFNA(MATCH(1,0/COUNTIF($F1399,"*"&amp;H$2&amp;TEXT(ROW($1:$207),"[&gt;1]0;")&amp;"*")),0)</f>
        <v>20</v>
      </c>
      <c r="I1399" s="11" cm="1">
        <f t="array" ref="I1399">_xlfn.IFNA(MATCH(1,0/COUNTIF($F1399,"*"&amp;I$2&amp;TEXT(ROW($1:$207),"[&gt;1]0;")&amp;"*")),0)</f>
        <v>42</v>
      </c>
      <c r="J1399" s="11" cm="1">
        <f t="array" ref="J1399">_xlfn.IFNA(MATCH(1,0/COUNTIF($F1399,"*"&amp;J$2&amp;TEXT(ROW($1:$207),"[&gt;1]0;")&amp;"*")),0)</f>
        <v>0</v>
      </c>
      <c r="K1399">
        <f t="shared" si="122"/>
        <v>2.1</v>
      </c>
      <c r="L1399">
        <f t="shared" si="121"/>
        <v>0</v>
      </c>
      <c r="M1399">
        <v>0</v>
      </c>
      <c r="N1399">
        <v>0</v>
      </c>
    </row>
    <row r="1400" spans="1:14" x14ac:dyDescent="0.2">
      <c r="A1400" s="8">
        <v>44</v>
      </c>
      <c r="B1400" s="8">
        <v>22</v>
      </c>
      <c r="C1400">
        <v>6.14</v>
      </c>
      <c r="D1400" t="s">
        <v>65</v>
      </c>
      <c r="E1400" s="6" t="s">
        <v>487</v>
      </c>
      <c r="F1400" t="s">
        <v>278</v>
      </c>
      <c r="G1400">
        <v>667</v>
      </c>
      <c r="H1400" s="11" cm="1">
        <f t="array" ref="H1400">_xlfn.IFNA(MATCH(1,0/COUNTIF($F1400,"*"&amp;H$2&amp;TEXT(ROW($1:$207),"[&gt;1]0;")&amp;"*")),0)</f>
        <v>18</v>
      </c>
      <c r="I1400" s="11" cm="1">
        <f t="array" ref="I1400">_xlfn.IFNA(MATCH(1,0/COUNTIF($F1400,"*"&amp;I$2&amp;TEXT(ROW($1:$207),"[&gt;1]0;")&amp;"*")),0)</f>
        <v>54</v>
      </c>
      <c r="J1400" s="11" cm="1">
        <f t="array" ref="J1400">_xlfn.IFNA(MATCH(1,0/COUNTIF($F1400,"*"&amp;J$2&amp;TEXT(ROW($1:$207),"[&gt;1]0;")&amp;"*")),0)</f>
        <v>9</v>
      </c>
      <c r="K1400">
        <f t="shared" si="122"/>
        <v>3</v>
      </c>
      <c r="L1400">
        <f t="shared" si="121"/>
        <v>0.5</v>
      </c>
      <c r="M1400">
        <v>0</v>
      </c>
      <c r="N1400">
        <v>0</v>
      </c>
    </row>
    <row r="1401" spans="1:14" x14ac:dyDescent="0.2">
      <c r="A1401" s="8">
        <v>44</v>
      </c>
      <c r="B1401" s="8">
        <v>23</v>
      </c>
      <c r="C1401">
        <v>7.9</v>
      </c>
      <c r="D1401" t="s">
        <v>65</v>
      </c>
      <c r="E1401" s="6" t="s">
        <v>487</v>
      </c>
      <c r="F1401" t="s">
        <v>278</v>
      </c>
      <c r="G1401">
        <v>667</v>
      </c>
      <c r="H1401" s="11" cm="1">
        <f t="array" ref="H1401">_xlfn.IFNA(MATCH(1,0/COUNTIF($F1401,"*"&amp;H$2&amp;TEXT(ROW($1:$207),"[&gt;1]0;")&amp;"*")),0)</f>
        <v>18</v>
      </c>
      <c r="I1401" s="11" cm="1">
        <f t="array" ref="I1401">_xlfn.IFNA(MATCH(1,0/COUNTIF($F1401,"*"&amp;I$2&amp;TEXT(ROW($1:$207),"[&gt;1]0;")&amp;"*")),0)</f>
        <v>54</v>
      </c>
      <c r="J1401" s="11" cm="1">
        <f t="array" ref="J1401">_xlfn.IFNA(MATCH(1,0/COUNTIF($F1401,"*"&amp;J$2&amp;TEXT(ROW($1:$207),"[&gt;1]0;")&amp;"*")),0)</f>
        <v>9</v>
      </c>
      <c r="K1401">
        <f t="shared" si="122"/>
        <v>3</v>
      </c>
      <c r="L1401">
        <f t="shared" si="121"/>
        <v>0.5</v>
      </c>
      <c r="M1401">
        <v>0</v>
      </c>
      <c r="N1401">
        <v>0</v>
      </c>
    </row>
    <row r="1402" spans="1:14" x14ac:dyDescent="0.2">
      <c r="A1402" s="8">
        <v>44</v>
      </c>
      <c r="B1402" s="8">
        <v>24</v>
      </c>
      <c r="C1402">
        <v>1.95</v>
      </c>
      <c r="D1402" t="s">
        <v>101</v>
      </c>
      <c r="E1402" s="6" t="s">
        <v>555</v>
      </c>
      <c r="F1402" t="s">
        <v>554</v>
      </c>
      <c r="G1402" s="11">
        <v>253</v>
      </c>
      <c r="H1402" s="11" cm="1">
        <f t="array" ref="H1402">_xlfn.IFNA(MATCH(1,0/COUNTIF($F1402,"*"&amp;H$2&amp;TEXT(ROW($1:$207),"[&gt;1]0;")&amp;"*")),0)</f>
        <v>16</v>
      </c>
      <c r="I1402" s="11" cm="1">
        <f t="array" ref="I1402">_xlfn.IFNA(MATCH(1,0/COUNTIF($F1402,"*"&amp;I$2&amp;TEXT(ROW($1:$207),"[&gt;1]0;")&amp;"*")),0)</f>
        <v>31</v>
      </c>
      <c r="J1402">
        <f>H1402/G1402</f>
        <v>6.3241106719367585E-2</v>
      </c>
      <c r="K1402">
        <f>I1402/G1402</f>
        <v>0.1225296442687747</v>
      </c>
      <c r="L1402">
        <f t="shared" si="121"/>
        <v>3.952569169960474E-3</v>
      </c>
      <c r="M1402">
        <v>0</v>
      </c>
      <c r="N1402">
        <v>0</v>
      </c>
    </row>
    <row r="1403" spans="1:14" x14ac:dyDescent="0.2">
      <c r="A1403" s="8">
        <v>44</v>
      </c>
      <c r="B1403" s="8">
        <v>25</v>
      </c>
      <c r="C1403">
        <v>8.18</v>
      </c>
      <c r="D1403" t="s">
        <v>65</v>
      </c>
      <c r="E1403" s="6" t="s">
        <v>487</v>
      </c>
      <c r="F1403" t="s">
        <v>278</v>
      </c>
      <c r="G1403">
        <v>667</v>
      </c>
      <c r="H1403" s="11" cm="1">
        <f t="array" ref="H1403">_xlfn.IFNA(MATCH(1,0/COUNTIF($F1403,"*"&amp;H$2&amp;TEXT(ROW($1:$207),"[&gt;1]0;")&amp;"*")),0)</f>
        <v>18</v>
      </c>
      <c r="I1403" s="11" cm="1">
        <f t="array" ref="I1403">_xlfn.IFNA(MATCH(1,0/COUNTIF($F1403,"*"&amp;I$2&amp;TEXT(ROW($1:$207),"[&gt;1]0;")&amp;"*")),0)</f>
        <v>54</v>
      </c>
      <c r="J1403" s="11" cm="1">
        <f t="array" ref="J1403">_xlfn.IFNA(MATCH(1,0/COUNTIF($F1403,"*"&amp;J$2&amp;TEXT(ROW($1:$207),"[&gt;1]0;")&amp;"*")),0)</f>
        <v>9</v>
      </c>
      <c r="K1403">
        <f>I1403/H1403</f>
        <v>3</v>
      </c>
      <c r="L1403">
        <f t="shared" si="121"/>
        <v>0.5</v>
      </c>
      <c r="M1403">
        <v>0</v>
      </c>
      <c r="N1403">
        <v>0</v>
      </c>
    </row>
    <row r="1404" spans="1:14" x14ac:dyDescent="0.2">
      <c r="A1404" s="8">
        <v>44</v>
      </c>
      <c r="B1404" s="8">
        <v>26</v>
      </c>
      <c r="C1404">
        <v>10.92</v>
      </c>
      <c r="D1404" t="s">
        <v>65</v>
      </c>
      <c r="E1404" s="6" t="s">
        <v>487</v>
      </c>
      <c r="F1404" t="s">
        <v>278</v>
      </c>
      <c r="G1404">
        <v>667</v>
      </c>
      <c r="H1404" s="11" cm="1">
        <f t="array" ref="H1404">_xlfn.IFNA(MATCH(1,0/COUNTIF($F1404,"*"&amp;H$2&amp;TEXT(ROW($1:$207),"[&gt;1]0;")&amp;"*")),0)</f>
        <v>18</v>
      </c>
      <c r="I1404" s="11" cm="1">
        <f t="array" ref="I1404">_xlfn.IFNA(MATCH(1,0/COUNTIF($F1404,"*"&amp;I$2&amp;TEXT(ROW($1:$207),"[&gt;1]0;")&amp;"*")),0)</f>
        <v>54</v>
      </c>
      <c r="J1404" s="11" cm="1">
        <f t="array" ref="J1404">_xlfn.IFNA(MATCH(1,0/COUNTIF($F1404,"*"&amp;J$2&amp;TEXT(ROW($1:$207),"[&gt;1]0;")&amp;"*")),0)</f>
        <v>9</v>
      </c>
      <c r="K1404">
        <f>I1404/H1404</f>
        <v>3</v>
      </c>
      <c r="L1404">
        <f t="shared" si="121"/>
        <v>0.5</v>
      </c>
      <c r="M1404">
        <v>0</v>
      </c>
      <c r="N1404">
        <v>0</v>
      </c>
    </row>
    <row r="1405" spans="1:14" x14ac:dyDescent="0.2">
      <c r="A1405" s="8">
        <v>44</v>
      </c>
      <c r="B1405" s="8">
        <v>27</v>
      </c>
      <c r="C1405">
        <v>6.71</v>
      </c>
      <c r="D1405" t="s">
        <v>89</v>
      </c>
      <c r="E1405" s="6" t="s">
        <v>583</v>
      </c>
      <c r="F1405" t="s">
        <v>582</v>
      </c>
      <c r="G1405" s="11">
        <v>890</v>
      </c>
      <c r="H1405" s="11" cm="1">
        <f t="array" ref="H1405">_xlfn.IFNA(MATCH(1,0/COUNTIF($F1405,"*"&amp;H$2&amp;TEXT(ROW($1:$207),"[&gt;1]0;")&amp;"*")),0)</f>
        <v>24</v>
      </c>
      <c r="I1405" s="11" cm="1">
        <f t="array" ref="I1405">_xlfn.IFNA(MATCH(1,0/COUNTIF($F1405,"*"&amp;I$2&amp;TEXT(ROW($1:$207),"[&gt;1]0;")&amp;"*")),0)</f>
        <v>72</v>
      </c>
      <c r="J1405">
        <f>H1405/G1405</f>
        <v>2.6966292134831461E-2</v>
      </c>
      <c r="K1405">
        <f>I1405/G1405</f>
        <v>8.0898876404494377E-2</v>
      </c>
      <c r="L1405">
        <f t="shared" si="121"/>
        <v>1.1235955056179776E-3</v>
      </c>
      <c r="M1405">
        <v>0</v>
      </c>
      <c r="N1405">
        <v>0</v>
      </c>
    </row>
    <row r="1406" spans="1:14" x14ac:dyDescent="0.2">
      <c r="A1406" s="8">
        <v>44</v>
      </c>
      <c r="B1406" s="8">
        <v>28</v>
      </c>
      <c r="C1406">
        <v>13.14</v>
      </c>
      <c r="D1406" t="s">
        <v>65</v>
      </c>
      <c r="E1406" s="6" t="s">
        <v>487</v>
      </c>
      <c r="F1406" t="s">
        <v>278</v>
      </c>
      <c r="G1406">
        <v>667</v>
      </c>
      <c r="H1406" s="11" cm="1">
        <f t="array" ref="H1406">_xlfn.IFNA(MATCH(1,0/COUNTIF($F1406,"*"&amp;H$2&amp;TEXT(ROW($1:$207),"[&gt;1]0;")&amp;"*")),0)</f>
        <v>18</v>
      </c>
      <c r="I1406" s="11" cm="1">
        <f t="array" ref="I1406">_xlfn.IFNA(MATCH(1,0/COUNTIF($F1406,"*"&amp;I$2&amp;TEXT(ROW($1:$207),"[&gt;1]0;")&amp;"*")),0)</f>
        <v>54</v>
      </c>
      <c r="J1406" s="11" cm="1">
        <f t="array" ref="J1406">_xlfn.IFNA(MATCH(1,0/COUNTIF($F1406,"*"&amp;J$2&amp;TEXT(ROW($1:$207),"[&gt;1]0;")&amp;"*")),0)</f>
        <v>9</v>
      </c>
      <c r="K1406">
        <f>I1406/H1406</f>
        <v>3</v>
      </c>
      <c r="L1406">
        <f t="shared" si="121"/>
        <v>0.5</v>
      </c>
      <c r="M1406">
        <v>0</v>
      </c>
      <c r="N1406">
        <v>0</v>
      </c>
    </row>
    <row r="1407" spans="1:14" x14ac:dyDescent="0.2">
      <c r="A1407" s="8">
        <v>44</v>
      </c>
      <c r="B1407" s="8">
        <v>29</v>
      </c>
      <c r="C1407">
        <v>13.05</v>
      </c>
      <c r="D1407" t="s">
        <v>65</v>
      </c>
      <c r="E1407" s="6" t="s">
        <v>487</v>
      </c>
      <c r="F1407" t="s">
        <v>278</v>
      </c>
      <c r="G1407">
        <v>667</v>
      </c>
      <c r="H1407" s="11" cm="1">
        <f t="array" ref="H1407">_xlfn.IFNA(MATCH(1,0/COUNTIF($F1407,"*"&amp;H$2&amp;TEXT(ROW($1:$207),"[&gt;1]0;")&amp;"*")),0)</f>
        <v>18</v>
      </c>
      <c r="I1407" s="11" cm="1">
        <f t="array" ref="I1407">_xlfn.IFNA(MATCH(1,0/COUNTIF($F1407,"*"&amp;I$2&amp;TEXT(ROW($1:$207),"[&gt;1]0;")&amp;"*")),0)</f>
        <v>54</v>
      </c>
      <c r="J1407" s="11" cm="1">
        <f t="array" ref="J1407">_xlfn.IFNA(MATCH(1,0/COUNTIF($F1407,"*"&amp;J$2&amp;TEXT(ROW($1:$207),"[&gt;1]0;")&amp;"*")),0)</f>
        <v>9</v>
      </c>
      <c r="K1407">
        <f>I1407/H1407</f>
        <v>3</v>
      </c>
      <c r="L1407">
        <f t="shared" si="121"/>
        <v>0.5</v>
      </c>
      <c r="M1407">
        <v>0</v>
      </c>
      <c r="N1407">
        <v>0</v>
      </c>
    </row>
    <row r="1408" spans="1:14" x14ac:dyDescent="0.2">
      <c r="A1408" s="8">
        <v>44</v>
      </c>
      <c r="B1408" s="8">
        <v>30</v>
      </c>
      <c r="C1408">
        <v>7.42</v>
      </c>
      <c r="D1408" t="s">
        <v>65</v>
      </c>
      <c r="E1408" s="6" t="s">
        <v>487</v>
      </c>
      <c r="F1408" t="s">
        <v>278</v>
      </c>
      <c r="G1408">
        <v>667</v>
      </c>
      <c r="H1408" s="11" cm="1">
        <f t="array" ref="H1408">_xlfn.IFNA(MATCH(1,0/COUNTIF($F1408,"*"&amp;H$2&amp;TEXT(ROW($1:$207),"[&gt;1]0;")&amp;"*")),0)</f>
        <v>18</v>
      </c>
      <c r="I1408" s="11" cm="1">
        <f t="array" ref="I1408">_xlfn.IFNA(MATCH(1,0/COUNTIF($F1408,"*"&amp;I$2&amp;TEXT(ROW($1:$207),"[&gt;1]0;")&amp;"*")),0)</f>
        <v>54</v>
      </c>
      <c r="J1408" s="11" cm="1">
        <f t="array" ref="J1408">_xlfn.IFNA(MATCH(1,0/COUNTIF($F1408,"*"&amp;J$2&amp;TEXT(ROW($1:$207),"[&gt;1]0;")&amp;"*")),0)</f>
        <v>9</v>
      </c>
      <c r="K1408">
        <f>I1408/H1408</f>
        <v>3</v>
      </c>
      <c r="L1408">
        <f t="shared" si="121"/>
        <v>0.5</v>
      </c>
      <c r="M1408">
        <v>0</v>
      </c>
      <c r="N1408">
        <v>0</v>
      </c>
    </row>
    <row r="1410" spans="1:14" x14ac:dyDescent="0.2">
      <c r="A1410" s="8">
        <v>45</v>
      </c>
      <c r="B1410" s="9" t="s">
        <v>12</v>
      </c>
      <c r="C1410" t="s">
        <v>13</v>
      </c>
      <c r="D1410" t="s">
        <v>67</v>
      </c>
      <c r="E1410" s="6" t="s">
        <v>376</v>
      </c>
      <c r="F1410" t="s">
        <v>68</v>
      </c>
      <c r="G1410" t="s">
        <v>69</v>
      </c>
      <c r="H1410" t="s">
        <v>364</v>
      </c>
      <c r="I1410" t="s">
        <v>365</v>
      </c>
      <c r="J1410" t="s">
        <v>366</v>
      </c>
      <c r="K1410" t="s">
        <v>71</v>
      </c>
      <c r="L1410" t="s">
        <v>72</v>
      </c>
      <c r="M1410" t="s">
        <v>360</v>
      </c>
      <c r="N1410" t="s">
        <v>73</v>
      </c>
    </row>
    <row r="1411" spans="1:14" x14ac:dyDescent="0.2">
      <c r="A1411" s="8">
        <v>45</v>
      </c>
      <c r="B1411" s="8">
        <v>1</v>
      </c>
      <c r="C1411">
        <v>0.73</v>
      </c>
      <c r="D1411" t="s">
        <v>307</v>
      </c>
      <c r="E1411" s="6" t="s">
        <v>596</v>
      </c>
      <c r="F1411" t="s">
        <v>458</v>
      </c>
      <c r="G1411" s="11">
        <v>184</v>
      </c>
      <c r="H1411" s="11" cm="1">
        <f t="array" ref="H1411">_xlfn.IFNA(MATCH(1,0/COUNTIF($F1411,"*"&amp;H$2&amp;TEXT(ROW($1:$207),"[&gt;1]0;")&amp;"*")),0)</f>
        <v>13</v>
      </c>
      <c r="I1411" s="11" cm="1">
        <f t="array" ref="I1411">_xlfn.IFNA(MATCH(1,0/COUNTIF($F1411,"*"&amp;I$2&amp;TEXT(ROW($1:$207),"[&gt;1]0;")&amp;"*")),0)</f>
        <v>28</v>
      </c>
      <c r="J1411">
        <f>H1411/G1411</f>
        <v>7.0652173913043473E-2</v>
      </c>
      <c r="K1411">
        <f t="shared" ref="K1411:L1413" si="123">I1411/G1411</f>
        <v>0.15217391304347827</v>
      </c>
      <c r="L1411">
        <f t="shared" si="123"/>
        <v>5.434782608695652E-3</v>
      </c>
      <c r="M1411">
        <v>0</v>
      </c>
      <c r="N1411">
        <v>0</v>
      </c>
    </row>
    <row r="1412" spans="1:14" x14ac:dyDescent="0.2">
      <c r="A1412" s="8">
        <v>45</v>
      </c>
      <c r="B1412" s="8">
        <v>2</v>
      </c>
      <c r="C1412">
        <v>0.28000000000000003</v>
      </c>
      <c r="D1412" t="s">
        <v>302</v>
      </c>
      <c r="E1412" s="6" t="s">
        <v>551</v>
      </c>
      <c r="F1412" t="s">
        <v>550</v>
      </c>
      <c r="G1412" s="11">
        <v>156</v>
      </c>
      <c r="H1412" s="11" cm="1">
        <f t="array" ref="H1412">_xlfn.IFNA(MATCH(1,0/COUNTIF($F1412,"*"&amp;H$2&amp;TEXT(ROW($1:$207),"[&gt;1]0;")&amp;"*")),0)</f>
        <v>11</v>
      </c>
      <c r="I1412" s="11" cm="1">
        <f t="array" ref="I1412">_xlfn.IFNA(MATCH(1,0/COUNTIF($F1412,"*"&amp;I$2&amp;TEXT(ROW($1:$207),"[&gt;1]0;")&amp;"*")),0)</f>
        <v>24</v>
      </c>
      <c r="J1412">
        <f>H1412/G1412</f>
        <v>7.0512820512820512E-2</v>
      </c>
      <c r="K1412">
        <f t="shared" si="123"/>
        <v>0.15384615384615385</v>
      </c>
      <c r="L1412">
        <f t="shared" si="123"/>
        <v>6.41025641025641E-3</v>
      </c>
      <c r="M1412">
        <v>0</v>
      </c>
      <c r="N1412">
        <v>0</v>
      </c>
    </row>
    <row r="1413" spans="1:14" x14ac:dyDescent="0.2">
      <c r="A1413" s="8">
        <v>45</v>
      </c>
      <c r="B1413" s="8">
        <v>3</v>
      </c>
      <c r="C1413">
        <v>0.76</v>
      </c>
      <c r="D1413" t="s">
        <v>312</v>
      </c>
      <c r="E1413" s="14"/>
      <c r="F1413" t="s">
        <v>595</v>
      </c>
      <c r="G1413" s="11">
        <v>162</v>
      </c>
      <c r="H1413" s="11" cm="1">
        <f t="array" ref="H1413">_xlfn.IFNA(MATCH(1,0/COUNTIF($F1413,"*"&amp;H$2&amp;TEXT(ROW($1:$207),"[&gt;1]0;")&amp;"*")),0)</f>
        <v>6</v>
      </c>
      <c r="I1413" s="11" cm="1">
        <f t="array" ref="I1413">_xlfn.IFNA(MATCH(1,0/COUNTIF($F1413,"*"&amp;I$2&amp;TEXT(ROW($1:$207),"[&gt;1]0;")&amp;"*")),0)</f>
        <v>14</v>
      </c>
      <c r="J1413">
        <f>H1413/G1413</f>
        <v>3.7037037037037035E-2</v>
      </c>
      <c r="K1413">
        <f t="shared" si="123"/>
        <v>8.6419753086419748E-2</v>
      </c>
      <c r="L1413">
        <f t="shared" si="123"/>
        <v>6.1728395061728392E-3</v>
      </c>
      <c r="M1413">
        <v>0</v>
      </c>
      <c r="N1413">
        <v>0</v>
      </c>
    </row>
    <row r="1414" spans="1:14" x14ac:dyDescent="0.2">
      <c r="A1414" s="8">
        <v>45</v>
      </c>
      <c r="B1414" s="8">
        <v>4</v>
      </c>
      <c r="C1414">
        <v>0.72</v>
      </c>
      <c r="D1414" t="s">
        <v>14</v>
      </c>
      <c r="E1414" s="6" t="s">
        <v>507</v>
      </c>
      <c r="F1414" t="s">
        <v>260</v>
      </c>
      <c r="G1414">
        <v>170</v>
      </c>
      <c r="H1414" s="11" cm="1">
        <f t="array" ref="H1414">_xlfn.IFNA(MATCH(1,0/COUNTIF($F1414,"*"&amp;H$2&amp;TEXT(ROW($1:$207),"[&gt;1]0;")&amp;"*")),0)</f>
        <v>12</v>
      </c>
      <c r="I1414" s="11" cm="1">
        <f t="array" ref="I1414">_xlfn.IFNA(MATCH(1,0/COUNTIF($F1414,"*"&amp;I$2&amp;TEXT(ROW($1:$207),"[&gt;1]0;")&amp;"*")),0)</f>
        <v>26</v>
      </c>
      <c r="J1414" s="11" cm="1">
        <f t="array" ref="J1414">_xlfn.IFNA(MATCH(1,0/COUNTIF($F1414,"*"&amp;J$2&amp;TEXT(ROW($1:$207),"[&gt;1]0;")&amp;"*")),0)</f>
        <v>0</v>
      </c>
      <c r="K1414">
        <f>I1414/H1414</f>
        <v>2.1666666666666665</v>
      </c>
      <c r="L1414">
        <f t="shared" ref="L1414:L1440" si="124">J1414/H1414</f>
        <v>0</v>
      </c>
      <c r="M1414">
        <v>0</v>
      </c>
      <c r="N1414">
        <v>0</v>
      </c>
    </row>
    <row r="1415" spans="1:14" x14ac:dyDescent="0.2">
      <c r="A1415" s="8">
        <v>45</v>
      </c>
      <c r="B1415" s="8">
        <v>5</v>
      </c>
      <c r="C1415">
        <v>0.74</v>
      </c>
      <c r="D1415" t="s">
        <v>304</v>
      </c>
      <c r="E1415" s="6" t="s">
        <v>457</v>
      </c>
      <c r="F1415" t="s">
        <v>458</v>
      </c>
      <c r="G1415" s="11">
        <v>184</v>
      </c>
      <c r="H1415" s="11" cm="1">
        <f t="array" ref="H1415">_xlfn.IFNA(MATCH(1,0/COUNTIF($F1415,"*"&amp;H$2&amp;TEXT(ROW($1:$207),"[&gt;1]0;")&amp;"*")),0)</f>
        <v>13</v>
      </c>
      <c r="I1415" s="11" cm="1">
        <f t="array" ref="I1415">_xlfn.IFNA(MATCH(1,0/COUNTIF($F1415,"*"&amp;I$2&amp;TEXT(ROW($1:$207),"[&gt;1]0;")&amp;"*")),0)</f>
        <v>28</v>
      </c>
      <c r="J1415">
        <f>H1415/G1415</f>
        <v>7.0652173913043473E-2</v>
      </c>
      <c r="K1415">
        <f>I1415/G1415</f>
        <v>0.15217391304347827</v>
      </c>
      <c r="L1415">
        <f t="shared" si="124"/>
        <v>5.434782608695652E-3</v>
      </c>
      <c r="M1415">
        <v>0</v>
      </c>
      <c r="N1415">
        <v>0</v>
      </c>
    </row>
    <row r="1416" spans="1:14" x14ac:dyDescent="0.2">
      <c r="A1416" s="8">
        <v>45</v>
      </c>
      <c r="B1416" s="8">
        <v>6</v>
      </c>
      <c r="C1416">
        <v>0.26</v>
      </c>
      <c r="D1416" t="s">
        <v>25</v>
      </c>
      <c r="E1416" s="6" t="s">
        <v>536</v>
      </c>
      <c r="F1416" t="s">
        <v>266</v>
      </c>
      <c r="G1416">
        <v>226</v>
      </c>
      <c r="H1416" s="11" cm="1">
        <f t="array" ref="H1416">_xlfn.IFNA(MATCH(1,0/COUNTIF($F1416,"*"&amp;H$2&amp;TEXT(ROW($1:$207),"[&gt;1]0;")&amp;"*")),0)</f>
        <v>16</v>
      </c>
      <c r="I1416" s="11" cm="1">
        <f t="array" ref="I1416">_xlfn.IFNA(MATCH(1,0/COUNTIF($F1416,"*"&amp;I$2&amp;TEXT(ROW($1:$207),"[&gt;1]0;")&amp;"*")),0)</f>
        <v>34</v>
      </c>
      <c r="J1416" s="11" cm="1">
        <f t="array" ref="J1416">_xlfn.IFNA(MATCH(1,0/COUNTIF($F1416,"*"&amp;J$2&amp;TEXT(ROW($1:$207),"[&gt;1]0;")&amp;"*")),0)</f>
        <v>0</v>
      </c>
      <c r="K1416">
        <f>I1416/H1416</f>
        <v>2.125</v>
      </c>
      <c r="L1416">
        <f t="shared" si="124"/>
        <v>0</v>
      </c>
      <c r="M1416">
        <v>0</v>
      </c>
      <c r="N1416">
        <v>0</v>
      </c>
    </row>
    <row r="1417" spans="1:14" x14ac:dyDescent="0.2">
      <c r="A1417" s="8">
        <v>45</v>
      </c>
      <c r="B1417" s="8">
        <v>7</v>
      </c>
      <c r="C1417">
        <v>0.41</v>
      </c>
      <c r="D1417" t="s">
        <v>37</v>
      </c>
      <c r="E1417" s="6" t="s">
        <v>586</v>
      </c>
      <c r="F1417" t="s">
        <v>273</v>
      </c>
      <c r="G1417" s="11">
        <v>198</v>
      </c>
      <c r="H1417" s="11" cm="1">
        <f t="array" ref="H1417">_xlfn.IFNA(MATCH(1,0/COUNTIF($F1417,"*"&amp;H$2&amp;TEXT(ROW($1:$207),"[&gt;1]0;")&amp;"*")),0)</f>
        <v>14</v>
      </c>
      <c r="I1417" s="11" cm="1">
        <f t="array" ref="I1417">_xlfn.IFNA(MATCH(1,0/COUNTIF($F1417,"*"&amp;I$2&amp;TEXT(ROW($1:$207),"[&gt;1]0;")&amp;"*")),0)</f>
        <v>30</v>
      </c>
      <c r="J1417">
        <f>H1417/G1417</f>
        <v>7.0707070707070704E-2</v>
      </c>
      <c r="K1417">
        <f>I1417/G1417</f>
        <v>0.15151515151515152</v>
      </c>
      <c r="L1417">
        <f t="shared" si="124"/>
        <v>5.0505050505050501E-3</v>
      </c>
      <c r="M1417">
        <v>0</v>
      </c>
      <c r="N1417">
        <v>0</v>
      </c>
    </row>
    <row r="1418" spans="1:14" x14ac:dyDescent="0.2">
      <c r="A1418" s="8">
        <v>45</v>
      </c>
      <c r="B1418" s="8">
        <v>8</v>
      </c>
      <c r="C1418">
        <v>0.22</v>
      </c>
      <c r="D1418" t="s">
        <v>55</v>
      </c>
      <c r="E1418" s="6" t="s">
        <v>478</v>
      </c>
      <c r="F1418" t="s">
        <v>267</v>
      </c>
      <c r="G1418">
        <v>519</v>
      </c>
      <c r="H1418" s="11" cm="1">
        <f t="array" ref="H1418">_xlfn.IFNA(MATCH(1,0/COUNTIF($F1418,"*"&amp;H$2&amp;TEXT(ROW($1:$207),"[&gt;1]0;")&amp;"*")),0)</f>
        <v>14</v>
      </c>
      <c r="I1418" s="11" cm="1">
        <f t="array" ref="I1418">_xlfn.IFNA(MATCH(1,0/COUNTIF($F1418,"*"&amp;I$2&amp;TEXT(ROW($1:$207),"[&gt;1]0;")&amp;"*")),0)</f>
        <v>42</v>
      </c>
      <c r="J1418" s="11" cm="1">
        <f t="array" ref="J1418">_xlfn.IFNA(MATCH(1,0/COUNTIF($F1418,"*"&amp;J$2&amp;TEXT(ROW($1:$207),"[&gt;1]0;")&amp;"*")),0)</f>
        <v>7</v>
      </c>
      <c r="K1418">
        <f t="shared" ref="K1418:K1426" si="125">I1418/H1418</f>
        <v>3</v>
      </c>
      <c r="L1418">
        <f t="shared" si="124"/>
        <v>0.5</v>
      </c>
      <c r="M1418">
        <v>0</v>
      </c>
      <c r="N1418">
        <v>0</v>
      </c>
    </row>
    <row r="1419" spans="1:14" x14ac:dyDescent="0.2">
      <c r="A1419" s="8">
        <v>45</v>
      </c>
      <c r="B1419" s="8">
        <v>9</v>
      </c>
      <c r="C1419">
        <v>0.28000000000000003</v>
      </c>
      <c r="D1419" t="s">
        <v>25</v>
      </c>
      <c r="E1419" s="6" t="s">
        <v>536</v>
      </c>
      <c r="F1419" t="s">
        <v>266</v>
      </c>
      <c r="G1419">
        <v>226</v>
      </c>
      <c r="H1419" s="11" cm="1">
        <f t="array" ref="H1419">_xlfn.IFNA(MATCH(1,0/COUNTIF($F1419,"*"&amp;H$2&amp;TEXT(ROW($1:$207),"[&gt;1]0;")&amp;"*")),0)</f>
        <v>16</v>
      </c>
      <c r="I1419" s="11" cm="1">
        <f t="array" ref="I1419">_xlfn.IFNA(MATCH(1,0/COUNTIF($F1419,"*"&amp;I$2&amp;TEXT(ROW($1:$207),"[&gt;1]0;")&amp;"*")),0)</f>
        <v>34</v>
      </c>
      <c r="J1419" s="11" cm="1">
        <f t="array" ref="J1419">_xlfn.IFNA(MATCH(1,0/COUNTIF($F1419,"*"&amp;J$2&amp;TEXT(ROW($1:$207),"[&gt;1]0;")&amp;"*")),0)</f>
        <v>0</v>
      </c>
      <c r="K1419">
        <f t="shared" si="125"/>
        <v>2.125</v>
      </c>
      <c r="L1419">
        <f t="shared" si="124"/>
        <v>0</v>
      </c>
      <c r="M1419">
        <v>0</v>
      </c>
      <c r="N1419">
        <v>0</v>
      </c>
    </row>
    <row r="1420" spans="1:14" x14ac:dyDescent="0.2">
      <c r="A1420" s="8">
        <v>45</v>
      </c>
      <c r="B1420" s="8">
        <v>10</v>
      </c>
      <c r="C1420">
        <v>0.86</v>
      </c>
      <c r="D1420" t="s">
        <v>25</v>
      </c>
      <c r="E1420" s="6" t="s">
        <v>536</v>
      </c>
      <c r="F1420" t="s">
        <v>266</v>
      </c>
      <c r="G1420">
        <v>226</v>
      </c>
      <c r="H1420" s="11" cm="1">
        <f t="array" ref="H1420">_xlfn.IFNA(MATCH(1,0/COUNTIF($F1420,"*"&amp;H$2&amp;TEXT(ROW($1:$207),"[&gt;1]0;")&amp;"*")),0)</f>
        <v>16</v>
      </c>
      <c r="I1420" s="11" cm="1">
        <f t="array" ref="I1420">_xlfn.IFNA(MATCH(1,0/COUNTIF($F1420,"*"&amp;I$2&amp;TEXT(ROW($1:$207),"[&gt;1]0;")&amp;"*")),0)</f>
        <v>34</v>
      </c>
      <c r="J1420" s="11" cm="1">
        <f t="array" ref="J1420">_xlfn.IFNA(MATCH(1,0/COUNTIF($F1420,"*"&amp;J$2&amp;TEXT(ROW($1:$207),"[&gt;1]0;")&amp;"*")),0)</f>
        <v>0</v>
      </c>
      <c r="K1420">
        <f t="shared" si="125"/>
        <v>2.125</v>
      </c>
      <c r="L1420">
        <f t="shared" si="124"/>
        <v>0</v>
      </c>
      <c r="M1420">
        <v>0</v>
      </c>
      <c r="N1420">
        <v>0</v>
      </c>
    </row>
    <row r="1421" spans="1:14" x14ac:dyDescent="0.2">
      <c r="A1421" s="8">
        <v>45</v>
      </c>
      <c r="B1421" s="8">
        <v>11</v>
      </c>
      <c r="C1421">
        <v>0.84</v>
      </c>
      <c r="D1421" t="s">
        <v>31</v>
      </c>
      <c r="E1421" s="6" t="s">
        <v>418</v>
      </c>
      <c r="F1421" t="s">
        <v>269</v>
      </c>
      <c r="G1421">
        <v>206</v>
      </c>
      <c r="H1421" s="11" cm="1">
        <f t="array" ref="H1421">_xlfn.IFNA(MATCH(1,0/COUNTIF($F1421,"*"&amp;H$2&amp;TEXT(ROW($1:$207),"[&gt;1]0;")&amp;"*")),0)</f>
        <v>14</v>
      </c>
      <c r="I1421" s="11" cm="1">
        <f t="array" ref="I1421">_xlfn.IFNA(MATCH(1,0/COUNTIF($F1421,"*"&amp;I$2&amp;TEXT(ROW($1:$207),"[&gt;1]0;")&amp;"*")),0)</f>
        <v>22</v>
      </c>
      <c r="J1421" s="11" cm="1">
        <f t="array" ref="J1421">_xlfn.IFNA(MATCH(1,0/COUNTIF($F1421,"*"&amp;J$2&amp;TEXT(ROW($1:$207),"[&gt;1]0;")&amp;"*")),0)</f>
        <v>1</v>
      </c>
      <c r="K1421">
        <f t="shared" si="125"/>
        <v>1.5714285714285714</v>
      </c>
      <c r="L1421">
        <f t="shared" si="124"/>
        <v>7.1428571428571425E-2</v>
      </c>
      <c r="M1421">
        <v>0</v>
      </c>
      <c r="N1421">
        <v>1</v>
      </c>
    </row>
    <row r="1422" spans="1:14" x14ac:dyDescent="0.2">
      <c r="A1422" s="8">
        <v>45</v>
      </c>
      <c r="B1422" s="8">
        <v>12</v>
      </c>
      <c r="C1422">
        <v>0.21</v>
      </c>
      <c r="D1422" t="s">
        <v>25</v>
      </c>
      <c r="E1422" s="6" t="s">
        <v>536</v>
      </c>
      <c r="F1422" t="s">
        <v>266</v>
      </c>
      <c r="G1422">
        <v>226</v>
      </c>
      <c r="H1422" s="11" cm="1">
        <f t="array" ref="H1422">_xlfn.IFNA(MATCH(1,0/COUNTIF($F1422,"*"&amp;H$2&amp;TEXT(ROW($1:$207),"[&gt;1]0;")&amp;"*")),0)</f>
        <v>16</v>
      </c>
      <c r="I1422" s="11" cm="1">
        <f t="array" ref="I1422">_xlfn.IFNA(MATCH(1,0/COUNTIF($F1422,"*"&amp;I$2&amp;TEXT(ROW($1:$207),"[&gt;1]0;")&amp;"*")),0)</f>
        <v>34</v>
      </c>
      <c r="J1422" s="11" cm="1">
        <f t="array" ref="J1422">_xlfn.IFNA(MATCH(1,0/COUNTIF($F1422,"*"&amp;J$2&amp;TEXT(ROW($1:$207),"[&gt;1]0;")&amp;"*")),0)</f>
        <v>0</v>
      </c>
      <c r="K1422">
        <f t="shared" si="125"/>
        <v>2.125</v>
      </c>
      <c r="L1422">
        <f t="shared" si="124"/>
        <v>0</v>
      </c>
      <c r="M1422">
        <v>0</v>
      </c>
      <c r="N1422">
        <v>0</v>
      </c>
    </row>
    <row r="1423" spans="1:14" x14ac:dyDescent="0.2">
      <c r="A1423" s="8">
        <v>45</v>
      </c>
      <c r="B1423" s="8">
        <v>13</v>
      </c>
      <c r="C1423">
        <v>2.56</v>
      </c>
      <c r="D1423" t="s">
        <v>61</v>
      </c>
      <c r="E1423" s="6" t="s">
        <v>488</v>
      </c>
      <c r="F1423" t="s">
        <v>274</v>
      </c>
      <c r="G1423">
        <v>593</v>
      </c>
      <c r="H1423" s="11" cm="1">
        <f t="array" ref="H1423">_xlfn.IFNA(MATCH(1,0/COUNTIF($F1423,"*"&amp;H$2&amp;TEXT(ROW($1:$207),"[&gt;1]0;")&amp;"*")),0)</f>
        <v>16</v>
      </c>
      <c r="I1423" s="11" cm="1">
        <f t="array" ref="I1423">_xlfn.IFNA(MATCH(1,0/COUNTIF($F1423,"*"&amp;I$2&amp;TEXT(ROW($1:$207),"[&gt;1]0;")&amp;"*")),0)</f>
        <v>48</v>
      </c>
      <c r="J1423" s="11" cm="1">
        <f t="array" ref="J1423">_xlfn.IFNA(MATCH(1,0/COUNTIF($F1423,"*"&amp;J$2&amp;TEXT(ROW($1:$207),"[&gt;1]0;")&amp;"*")),0)</f>
        <v>8</v>
      </c>
      <c r="K1423">
        <f t="shared" si="125"/>
        <v>3</v>
      </c>
      <c r="L1423">
        <f t="shared" si="124"/>
        <v>0.5</v>
      </c>
      <c r="M1423">
        <v>0</v>
      </c>
      <c r="N1423">
        <v>0</v>
      </c>
    </row>
    <row r="1424" spans="1:14" x14ac:dyDescent="0.2">
      <c r="A1424" s="8">
        <v>45</v>
      </c>
      <c r="B1424" s="8">
        <v>14</v>
      </c>
      <c r="C1424">
        <v>0.62</v>
      </c>
      <c r="D1424" t="s">
        <v>25</v>
      </c>
      <c r="E1424" s="6" t="s">
        <v>536</v>
      </c>
      <c r="F1424" t="s">
        <v>266</v>
      </c>
      <c r="G1424">
        <v>226</v>
      </c>
      <c r="H1424" s="11" cm="1">
        <f t="array" ref="H1424">_xlfn.IFNA(MATCH(1,0/COUNTIF($F1424,"*"&amp;H$2&amp;TEXT(ROW($1:$207),"[&gt;1]0;")&amp;"*")),0)</f>
        <v>16</v>
      </c>
      <c r="I1424" s="11" cm="1">
        <f t="array" ref="I1424">_xlfn.IFNA(MATCH(1,0/COUNTIF($F1424,"*"&amp;I$2&amp;TEXT(ROW($1:$207),"[&gt;1]0;")&amp;"*")),0)</f>
        <v>34</v>
      </c>
      <c r="J1424" s="11" cm="1">
        <f t="array" ref="J1424">_xlfn.IFNA(MATCH(1,0/COUNTIF($F1424,"*"&amp;J$2&amp;TEXT(ROW($1:$207),"[&gt;1]0;")&amp;"*")),0)</f>
        <v>0</v>
      </c>
      <c r="K1424">
        <f t="shared" si="125"/>
        <v>2.125</v>
      </c>
      <c r="L1424">
        <f t="shared" si="124"/>
        <v>0</v>
      </c>
      <c r="M1424">
        <v>0</v>
      </c>
      <c r="N1424">
        <v>0</v>
      </c>
    </row>
    <row r="1425" spans="1:14" x14ac:dyDescent="0.2">
      <c r="A1425" s="8">
        <v>45</v>
      </c>
      <c r="B1425" s="8">
        <v>15</v>
      </c>
      <c r="C1425">
        <v>0.25</v>
      </c>
      <c r="D1425" t="s">
        <v>108</v>
      </c>
      <c r="E1425" s="6" t="s">
        <v>514</v>
      </c>
      <c r="F1425" t="s">
        <v>513</v>
      </c>
      <c r="G1425">
        <v>283</v>
      </c>
      <c r="H1425" s="11" cm="1">
        <f t="array" ref="H1425">_xlfn.IFNA(MATCH(1,0/COUNTIF($F1425,"*"&amp;H$2&amp;TEXT(ROW($1:$207),"[&gt;1]0;")&amp;"*")),0)</f>
        <v>20</v>
      </c>
      <c r="I1425" s="11" cm="1">
        <f t="array" ref="I1425">_xlfn.IFNA(MATCH(1,0/COUNTIF($F1425,"*"&amp;I$2&amp;TEXT(ROW($1:$207),"[&gt;1]0;")&amp;"*")),0)</f>
        <v>42</v>
      </c>
      <c r="J1425" s="11" cm="1">
        <f t="array" ref="J1425">_xlfn.IFNA(MATCH(1,0/COUNTIF($F1425,"*"&amp;J$2&amp;TEXT(ROW($1:$207),"[&gt;1]0;")&amp;"*")),0)</f>
        <v>0</v>
      </c>
      <c r="K1425">
        <f t="shared" si="125"/>
        <v>2.1</v>
      </c>
      <c r="L1425">
        <f t="shared" si="124"/>
        <v>0</v>
      </c>
      <c r="M1425">
        <v>0</v>
      </c>
      <c r="N1425">
        <v>0</v>
      </c>
    </row>
    <row r="1426" spans="1:14" x14ac:dyDescent="0.2">
      <c r="A1426" s="8">
        <v>45</v>
      </c>
      <c r="B1426" s="8">
        <v>16</v>
      </c>
      <c r="C1426">
        <v>3.71</v>
      </c>
      <c r="D1426" t="s">
        <v>65</v>
      </c>
      <c r="E1426" s="6" t="s">
        <v>487</v>
      </c>
      <c r="F1426" t="s">
        <v>278</v>
      </c>
      <c r="G1426">
        <v>667</v>
      </c>
      <c r="H1426" s="11" cm="1">
        <f t="array" ref="H1426">_xlfn.IFNA(MATCH(1,0/COUNTIF($F1426,"*"&amp;H$2&amp;TEXT(ROW($1:$207),"[&gt;1]0;")&amp;"*")),0)</f>
        <v>18</v>
      </c>
      <c r="I1426" s="11" cm="1">
        <f t="array" ref="I1426">_xlfn.IFNA(MATCH(1,0/COUNTIF($F1426,"*"&amp;I$2&amp;TEXT(ROW($1:$207),"[&gt;1]0;")&amp;"*")),0)</f>
        <v>54</v>
      </c>
      <c r="J1426" s="11" cm="1">
        <f t="array" ref="J1426">_xlfn.IFNA(MATCH(1,0/COUNTIF($F1426,"*"&amp;J$2&amp;TEXT(ROW($1:$207),"[&gt;1]0;")&amp;"*")),0)</f>
        <v>9</v>
      </c>
      <c r="K1426">
        <f t="shared" si="125"/>
        <v>3</v>
      </c>
      <c r="L1426">
        <f t="shared" si="124"/>
        <v>0.5</v>
      </c>
      <c r="M1426">
        <v>0</v>
      </c>
      <c r="N1426">
        <v>0</v>
      </c>
    </row>
    <row r="1427" spans="1:14" x14ac:dyDescent="0.2">
      <c r="A1427" s="8">
        <v>45</v>
      </c>
      <c r="B1427" s="8">
        <v>17</v>
      </c>
      <c r="C1427">
        <v>0.22</v>
      </c>
      <c r="D1427" t="s">
        <v>197</v>
      </c>
      <c r="E1427" s="6" t="s">
        <v>564</v>
      </c>
      <c r="F1427" t="s">
        <v>464</v>
      </c>
      <c r="G1427" s="11">
        <v>178</v>
      </c>
      <c r="H1427" s="11" cm="1">
        <f t="array" ref="H1427">_xlfn.IFNA(MATCH(1,0/COUNTIF($F1427,"*"&amp;H$2&amp;TEXT(ROW($1:$207),"[&gt;1]0;")&amp;"*")),0)</f>
        <v>14</v>
      </c>
      <c r="I1427" s="11" cm="1">
        <f t="array" ref="I1427">_xlfn.IFNA(MATCH(1,0/COUNTIF($F1427,"*"&amp;I$2&amp;TEXT(ROW($1:$207),"[&gt;1]0;")&amp;"*")),0)</f>
        <v>10</v>
      </c>
      <c r="J1427">
        <f>H1427/G1427</f>
        <v>7.8651685393258425E-2</v>
      </c>
      <c r="K1427">
        <f>I1427/G1427</f>
        <v>5.6179775280898875E-2</v>
      </c>
      <c r="L1427">
        <f t="shared" si="124"/>
        <v>5.6179775280898875E-3</v>
      </c>
      <c r="M1427">
        <v>0</v>
      </c>
      <c r="N1427">
        <v>3</v>
      </c>
    </row>
    <row r="1428" spans="1:14" x14ac:dyDescent="0.2">
      <c r="A1428" s="8">
        <v>45</v>
      </c>
      <c r="B1428" s="8">
        <v>18</v>
      </c>
      <c r="C1428">
        <v>0.4</v>
      </c>
      <c r="D1428" t="s">
        <v>108</v>
      </c>
      <c r="E1428" s="6" t="s">
        <v>514</v>
      </c>
      <c r="F1428" t="s">
        <v>513</v>
      </c>
      <c r="G1428">
        <v>283</v>
      </c>
      <c r="H1428" s="11" cm="1">
        <f t="array" ref="H1428">_xlfn.IFNA(MATCH(1,0/COUNTIF($F1428,"*"&amp;H$2&amp;TEXT(ROW($1:$207),"[&gt;1]0;")&amp;"*")),0)</f>
        <v>20</v>
      </c>
      <c r="I1428" s="11" cm="1">
        <f t="array" ref="I1428">_xlfn.IFNA(MATCH(1,0/COUNTIF($F1428,"*"&amp;I$2&amp;TEXT(ROW($1:$207),"[&gt;1]0;")&amp;"*")),0)</f>
        <v>42</v>
      </c>
      <c r="J1428" s="11" cm="1">
        <f t="array" ref="J1428">_xlfn.IFNA(MATCH(1,0/COUNTIF($F1428,"*"&amp;J$2&amp;TEXT(ROW($1:$207),"[&gt;1]0;")&amp;"*")),0)</f>
        <v>0</v>
      </c>
      <c r="K1428">
        <f t="shared" ref="K1428:K1433" si="126">I1428/H1428</f>
        <v>2.1</v>
      </c>
      <c r="L1428">
        <f t="shared" si="124"/>
        <v>0</v>
      </c>
      <c r="M1428">
        <v>0</v>
      </c>
      <c r="N1428">
        <v>0</v>
      </c>
    </row>
    <row r="1429" spans="1:14" x14ac:dyDescent="0.2">
      <c r="A1429" s="8">
        <v>45</v>
      </c>
      <c r="B1429" s="8">
        <v>19</v>
      </c>
      <c r="C1429">
        <v>4.41</v>
      </c>
      <c r="D1429" t="s">
        <v>65</v>
      </c>
      <c r="E1429" s="6" t="s">
        <v>487</v>
      </c>
      <c r="F1429" t="s">
        <v>278</v>
      </c>
      <c r="G1429">
        <v>667</v>
      </c>
      <c r="H1429" s="11" cm="1">
        <f t="array" ref="H1429">_xlfn.IFNA(MATCH(1,0/COUNTIF($F1429,"*"&amp;H$2&amp;TEXT(ROW($1:$207),"[&gt;1]0;")&amp;"*")),0)</f>
        <v>18</v>
      </c>
      <c r="I1429" s="11" cm="1">
        <f t="array" ref="I1429">_xlfn.IFNA(MATCH(1,0/COUNTIF($F1429,"*"&amp;I$2&amp;TEXT(ROW($1:$207),"[&gt;1]0;")&amp;"*")),0)</f>
        <v>54</v>
      </c>
      <c r="J1429" s="11" cm="1">
        <f t="array" ref="J1429">_xlfn.IFNA(MATCH(1,0/COUNTIF($F1429,"*"&amp;J$2&amp;TEXT(ROW($1:$207),"[&gt;1]0;")&amp;"*")),0)</f>
        <v>9</v>
      </c>
      <c r="K1429">
        <f t="shared" si="126"/>
        <v>3</v>
      </c>
      <c r="L1429">
        <f t="shared" si="124"/>
        <v>0.5</v>
      </c>
      <c r="M1429">
        <v>0</v>
      </c>
      <c r="N1429">
        <v>0</v>
      </c>
    </row>
    <row r="1430" spans="1:14" x14ac:dyDescent="0.2">
      <c r="A1430" s="8">
        <v>45</v>
      </c>
      <c r="B1430" s="8">
        <v>20</v>
      </c>
      <c r="C1430">
        <v>5.16</v>
      </c>
      <c r="D1430" t="s">
        <v>61</v>
      </c>
      <c r="E1430" s="6" t="s">
        <v>488</v>
      </c>
      <c r="F1430" t="s">
        <v>274</v>
      </c>
      <c r="G1430">
        <v>593</v>
      </c>
      <c r="H1430" s="11" cm="1">
        <f t="array" ref="H1430">_xlfn.IFNA(MATCH(1,0/COUNTIF($F1430,"*"&amp;H$2&amp;TEXT(ROW($1:$207),"[&gt;1]0;")&amp;"*")),0)</f>
        <v>16</v>
      </c>
      <c r="I1430" s="11" cm="1">
        <f t="array" ref="I1430">_xlfn.IFNA(MATCH(1,0/COUNTIF($F1430,"*"&amp;I$2&amp;TEXT(ROW($1:$207),"[&gt;1]0;")&amp;"*")),0)</f>
        <v>48</v>
      </c>
      <c r="J1430" s="11" cm="1">
        <f t="array" ref="J1430">_xlfn.IFNA(MATCH(1,0/COUNTIF($F1430,"*"&amp;J$2&amp;TEXT(ROW($1:$207),"[&gt;1]0;")&amp;"*")),0)</f>
        <v>8</v>
      </c>
      <c r="K1430">
        <f t="shared" si="126"/>
        <v>3</v>
      </c>
      <c r="L1430">
        <f t="shared" si="124"/>
        <v>0.5</v>
      </c>
      <c r="M1430">
        <v>0</v>
      </c>
      <c r="N1430">
        <v>0</v>
      </c>
    </row>
    <row r="1431" spans="1:14" x14ac:dyDescent="0.2">
      <c r="A1431" s="8">
        <v>45</v>
      </c>
      <c r="B1431" s="8">
        <v>21</v>
      </c>
      <c r="C1431">
        <v>0.33</v>
      </c>
      <c r="D1431" t="s">
        <v>198</v>
      </c>
      <c r="E1431" s="6" t="s">
        <v>409</v>
      </c>
      <c r="F1431" t="s">
        <v>410</v>
      </c>
      <c r="G1431">
        <v>323</v>
      </c>
      <c r="H1431" s="11" cm="1">
        <f t="array" ref="H1431">_xlfn.IFNA(MATCH(1,0/COUNTIF($F1431,"*"&amp;H$2&amp;TEXT(ROW($1:$207),"[&gt;1]0;")&amp;"*")),0)</f>
        <v>23</v>
      </c>
      <c r="I1431" s="11" cm="1">
        <f t="array" ref="I1431">_xlfn.IFNA(MATCH(1,0/COUNTIF($F1431,"*"&amp;I$2&amp;TEXT(ROW($1:$207),"[&gt;1]0;")&amp;"*")),0)</f>
        <v>46</v>
      </c>
      <c r="J1431" s="11" cm="1">
        <f t="array" ref="J1431">_xlfn.IFNA(MATCH(1,0/COUNTIF($F1431,"*"&amp;J$2&amp;TEXT(ROW($1:$207),"[&gt;1]0;")&amp;"*")),0)</f>
        <v>0</v>
      </c>
      <c r="K1431">
        <f t="shared" si="126"/>
        <v>2</v>
      </c>
      <c r="L1431">
        <f t="shared" si="124"/>
        <v>0</v>
      </c>
      <c r="M1431">
        <v>0</v>
      </c>
      <c r="N1431">
        <v>0</v>
      </c>
    </row>
    <row r="1432" spans="1:14" x14ac:dyDescent="0.2">
      <c r="A1432" s="8">
        <v>45</v>
      </c>
      <c r="B1432" s="8">
        <v>22</v>
      </c>
      <c r="C1432">
        <v>6.78</v>
      </c>
      <c r="D1432" t="s">
        <v>65</v>
      </c>
      <c r="E1432" s="6" t="s">
        <v>487</v>
      </c>
      <c r="F1432" t="s">
        <v>278</v>
      </c>
      <c r="G1432">
        <v>667</v>
      </c>
      <c r="H1432" s="11" cm="1">
        <f t="array" ref="H1432">_xlfn.IFNA(MATCH(1,0/COUNTIF($F1432,"*"&amp;H$2&amp;TEXT(ROW($1:$207),"[&gt;1]0;")&amp;"*")),0)</f>
        <v>18</v>
      </c>
      <c r="I1432" s="11" cm="1">
        <f t="array" ref="I1432">_xlfn.IFNA(MATCH(1,0/COUNTIF($F1432,"*"&amp;I$2&amp;TEXT(ROW($1:$207),"[&gt;1]0;")&amp;"*")),0)</f>
        <v>54</v>
      </c>
      <c r="J1432" s="11" cm="1">
        <f t="array" ref="J1432">_xlfn.IFNA(MATCH(1,0/COUNTIF($F1432,"*"&amp;J$2&amp;TEXT(ROW($1:$207),"[&gt;1]0;")&amp;"*")),0)</f>
        <v>9</v>
      </c>
      <c r="K1432">
        <f t="shared" si="126"/>
        <v>3</v>
      </c>
      <c r="L1432">
        <f t="shared" si="124"/>
        <v>0.5</v>
      </c>
      <c r="M1432">
        <v>0</v>
      </c>
      <c r="N1432">
        <v>0</v>
      </c>
    </row>
    <row r="1433" spans="1:14" x14ac:dyDescent="0.2">
      <c r="A1433" s="8">
        <v>45</v>
      </c>
      <c r="B1433" s="8">
        <v>23</v>
      </c>
      <c r="C1433">
        <v>8.65</v>
      </c>
      <c r="D1433" t="s">
        <v>65</v>
      </c>
      <c r="E1433" s="6" t="s">
        <v>487</v>
      </c>
      <c r="F1433" t="s">
        <v>278</v>
      </c>
      <c r="G1433">
        <v>667</v>
      </c>
      <c r="H1433" s="11" cm="1">
        <f t="array" ref="H1433">_xlfn.IFNA(MATCH(1,0/COUNTIF($F1433,"*"&amp;H$2&amp;TEXT(ROW($1:$207),"[&gt;1]0;")&amp;"*")),0)</f>
        <v>18</v>
      </c>
      <c r="I1433" s="11" cm="1">
        <f t="array" ref="I1433">_xlfn.IFNA(MATCH(1,0/COUNTIF($F1433,"*"&amp;I$2&amp;TEXT(ROW($1:$207),"[&gt;1]0;")&amp;"*")),0)</f>
        <v>54</v>
      </c>
      <c r="J1433" s="11" cm="1">
        <f t="array" ref="J1433">_xlfn.IFNA(MATCH(1,0/COUNTIF($F1433,"*"&amp;J$2&amp;TEXT(ROW($1:$207),"[&gt;1]0;")&amp;"*")),0)</f>
        <v>9</v>
      </c>
      <c r="K1433">
        <f t="shared" si="126"/>
        <v>3</v>
      </c>
      <c r="L1433">
        <f t="shared" si="124"/>
        <v>0.5</v>
      </c>
      <c r="M1433">
        <v>0</v>
      </c>
      <c r="N1433">
        <v>0</v>
      </c>
    </row>
    <row r="1434" spans="1:14" x14ac:dyDescent="0.2">
      <c r="A1434" s="8">
        <v>45</v>
      </c>
      <c r="B1434" s="8">
        <v>24</v>
      </c>
      <c r="C1434">
        <v>1.69</v>
      </c>
      <c r="D1434" t="s">
        <v>101</v>
      </c>
      <c r="E1434" s="6" t="s">
        <v>555</v>
      </c>
      <c r="F1434" t="s">
        <v>554</v>
      </c>
      <c r="G1434" s="11">
        <v>253</v>
      </c>
      <c r="H1434" s="11" cm="1">
        <f t="array" ref="H1434">_xlfn.IFNA(MATCH(1,0/COUNTIF($F1434,"*"&amp;H$2&amp;TEXT(ROW($1:$207),"[&gt;1]0;")&amp;"*")),0)</f>
        <v>16</v>
      </c>
      <c r="I1434" s="11" cm="1">
        <f t="array" ref="I1434">_xlfn.IFNA(MATCH(1,0/COUNTIF($F1434,"*"&amp;I$2&amp;TEXT(ROW($1:$207),"[&gt;1]0;")&amp;"*")),0)</f>
        <v>31</v>
      </c>
      <c r="J1434">
        <f>H1434/G1434</f>
        <v>6.3241106719367585E-2</v>
      </c>
      <c r="K1434">
        <f>I1434/G1434</f>
        <v>0.1225296442687747</v>
      </c>
      <c r="L1434">
        <f t="shared" si="124"/>
        <v>3.952569169960474E-3</v>
      </c>
      <c r="M1434">
        <v>0</v>
      </c>
      <c r="N1434">
        <v>0</v>
      </c>
    </row>
    <row r="1435" spans="1:14" x14ac:dyDescent="0.2">
      <c r="A1435" s="8">
        <v>45</v>
      </c>
      <c r="B1435" s="8">
        <v>25</v>
      </c>
      <c r="C1435">
        <v>7.05</v>
      </c>
      <c r="D1435" t="s">
        <v>89</v>
      </c>
      <c r="E1435" s="6" t="s">
        <v>583</v>
      </c>
      <c r="F1435" t="s">
        <v>582</v>
      </c>
      <c r="G1435" s="11">
        <v>890</v>
      </c>
      <c r="H1435" s="11" cm="1">
        <f t="array" ref="H1435">_xlfn.IFNA(MATCH(1,0/COUNTIF($F1435,"*"&amp;H$2&amp;TEXT(ROW($1:$207),"[&gt;1]0;")&amp;"*")),0)</f>
        <v>24</v>
      </c>
      <c r="I1435" s="11" cm="1">
        <f t="array" ref="I1435">_xlfn.IFNA(MATCH(1,0/COUNTIF($F1435,"*"&amp;I$2&amp;TEXT(ROW($1:$207),"[&gt;1]0;")&amp;"*")),0)</f>
        <v>72</v>
      </c>
      <c r="J1435">
        <f>H1435/G1435</f>
        <v>2.6966292134831461E-2</v>
      </c>
      <c r="K1435">
        <f>I1435/G1435</f>
        <v>8.0898876404494377E-2</v>
      </c>
      <c r="L1435">
        <f t="shared" si="124"/>
        <v>1.1235955056179776E-3</v>
      </c>
      <c r="M1435">
        <v>0</v>
      </c>
      <c r="N1435">
        <v>0</v>
      </c>
    </row>
    <row r="1436" spans="1:14" x14ac:dyDescent="0.2">
      <c r="A1436" s="8">
        <v>45</v>
      </c>
      <c r="B1436" s="8">
        <v>26</v>
      </c>
      <c r="C1436">
        <v>11.98</v>
      </c>
      <c r="D1436" t="s">
        <v>89</v>
      </c>
      <c r="E1436" s="6" t="s">
        <v>583</v>
      </c>
      <c r="F1436" t="s">
        <v>582</v>
      </c>
      <c r="G1436" s="11">
        <v>890</v>
      </c>
      <c r="H1436" s="11" cm="1">
        <f t="array" ref="H1436">_xlfn.IFNA(MATCH(1,0/COUNTIF($F1436,"*"&amp;H$2&amp;TEXT(ROW($1:$207),"[&gt;1]0;")&amp;"*")),0)</f>
        <v>24</v>
      </c>
      <c r="I1436" s="11" cm="1">
        <f t="array" ref="I1436">_xlfn.IFNA(MATCH(1,0/COUNTIF($F1436,"*"&amp;I$2&amp;TEXT(ROW($1:$207),"[&gt;1]0;")&amp;"*")),0)</f>
        <v>72</v>
      </c>
      <c r="J1436">
        <f>H1436/G1436</f>
        <v>2.6966292134831461E-2</v>
      </c>
      <c r="K1436">
        <f>I1436/G1436</f>
        <v>8.0898876404494377E-2</v>
      </c>
      <c r="L1436">
        <f t="shared" si="124"/>
        <v>1.1235955056179776E-3</v>
      </c>
      <c r="M1436">
        <v>0</v>
      </c>
      <c r="N1436">
        <v>0</v>
      </c>
    </row>
    <row r="1437" spans="1:14" x14ac:dyDescent="0.2">
      <c r="A1437" s="8">
        <v>45</v>
      </c>
      <c r="B1437" s="8">
        <v>27</v>
      </c>
      <c r="C1437">
        <v>5.52</v>
      </c>
      <c r="D1437" t="s">
        <v>65</v>
      </c>
      <c r="E1437" s="6" t="s">
        <v>487</v>
      </c>
      <c r="F1437" t="s">
        <v>278</v>
      </c>
      <c r="G1437">
        <v>667</v>
      </c>
      <c r="H1437" s="11" cm="1">
        <f t="array" ref="H1437">_xlfn.IFNA(MATCH(1,0/COUNTIF($F1437,"*"&amp;H$2&amp;TEXT(ROW($1:$207),"[&gt;1]0;")&amp;"*")),0)</f>
        <v>18</v>
      </c>
      <c r="I1437" s="11" cm="1">
        <f t="array" ref="I1437">_xlfn.IFNA(MATCH(1,0/COUNTIF($F1437,"*"&amp;I$2&amp;TEXT(ROW($1:$207),"[&gt;1]0;")&amp;"*")),0)</f>
        <v>54</v>
      </c>
      <c r="J1437" s="11" cm="1">
        <f t="array" ref="J1437">_xlfn.IFNA(MATCH(1,0/COUNTIF($F1437,"*"&amp;J$2&amp;TEXT(ROW($1:$207),"[&gt;1]0;")&amp;"*")),0)</f>
        <v>9</v>
      </c>
      <c r="K1437">
        <f>I1437/H1437</f>
        <v>3</v>
      </c>
      <c r="L1437">
        <f t="shared" si="124"/>
        <v>0.5</v>
      </c>
      <c r="M1437">
        <v>0</v>
      </c>
      <c r="N1437">
        <v>0</v>
      </c>
    </row>
    <row r="1438" spans="1:14" x14ac:dyDescent="0.2">
      <c r="A1438" s="8">
        <v>45</v>
      </c>
      <c r="B1438" s="8">
        <v>28</v>
      </c>
      <c r="C1438">
        <v>14.17</v>
      </c>
      <c r="D1438" t="s">
        <v>89</v>
      </c>
      <c r="E1438" s="6" t="s">
        <v>583</v>
      </c>
      <c r="F1438" t="s">
        <v>582</v>
      </c>
      <c r="G1438" s="11">
        <v>890</v>
      </c>
      <c r="H1438" s="11" cm="1">
        <f t="array" ref="H1438">_xlfn.IFNA(MATCH(1,0/COUNTIF($F1438,"*"&amp;H$2&amp;TEXT(ROW($1:$207),"[&gt;1]0;")&amp;"*")),0)</f>
        <v>24</v>
      </c>
      <c r="I1438" s="11" cm="1">
        <f t="array" ref="I1438">_xlfn.IFNA(MATCH(1,0/COUNTIF($F1438,"*"&amp;I$2&amp;TEXT(ROW($1:$207),"[&gt;1]0;")&amp;"*")),0)</f>
        <v>72</v>
      </c>
      <c r="J1438">
        <f>H1438/G1438</f>
        <v>2.6966292134831461E-2</v>
      </c>
      <c r="K1438">
        <f>I1438/G1438</f>
        <v>8.0898876404494377E-2</v>
      </c>
      <c r="L1438">
        <f t="shared" si="124"/>
        <v>1.1235955056179776E-3</v>
      </c>
      <c r="M1438">
        <v>0</v>
      </c>
      <c r="N1438">
        <v>0</v>
      </c>
    </row>
    <row r="1439" spans="1:14" x14ac:dyDescent="0.2">
      <c r="A1439" s="8">
        <v>45</v>
      </c>
      <c r="B1439" s="8">
        <v>29</v>
      </c>
      <c r="C1439">
        <v>14.12</v>
      </c>
      <c r="D1439" t="s">
        <v>89</v>
      </c>
      <c r="E1439" s="6" t="s">
        <v>583</v>
      </c>
      <c r="F1439" t="s">
        <v>582</v>
      </c>
      <c r="G1439" s="11">
        <v>890</v>
      </c>
      <c r="H1439" s="11" cm="1">
        <f t="array" ref="H1439">_xlfn.IFNA(MATCH(1,0/COUNTIF($F1439,"*"&amp;H$2&amp;TEXT(ROW($1:$207),"[&gt;1]0;")&amp;"*")),0)</f>
        <v>24</v>
      </c>
      <c r="I1439" s="11" cm="1">
        <f t="array" ref="I1439">_xlfn.IFNA(MATCH(1,0/COUNTIF($F1439,"*"&amp;I$2&amp;TEXT(ROW($1:$207),"[&gt;1]0;")&amp;"*")),0)</f>
        <v>72</v>
      </c>
      <c r="J1439">
        <f>H1439/G1439</f>
        <v>2.6966292134831461E-2</v>
      </c>
      <c r="K1439">
        <f>I1439/G1439</f>
        <v>8.0898876404494377E-2</v>
      </c>
      <c r="L1439">
        <f t="shared" si="124"/>
        <v>1.1235955056179776E-3</v>
      </c>
      <c r="M1439">
        <v>0</v>
      </c>
      <c r="N1439">
        <v>0</v>
      </c>
    </row>
    <row r="1440" spans="1:14" x14ac:dyDescent="0.2">
      <c r="A1440" s="8">
        <v>45</v>
      </c>
      <c r="B1440" s="8">
        <v>30</v>
      </c>
      <c r="C1440">
        <v>6.05</v>
      </c>
      <c r="D1440" t="s">
        <v>65</v>
      </c>
      <c r="E1440" s="6" t="s">
        <v>487</v>
      </c>
      <c r="F1440" t="s">
        <v>278</v>
      </c>
      <c r="G1440">
        <v>667</v>
      </c>
      <c r="H1440" s="11" cm="1">
        <f t="array" ref="H1440">_xlfn.IFNA(MATCH(1,0/COUNTIF($F1440,"*"&amp;H$2&amp;TEXT(ROW($1:$207),"[&gt;1]0;")&amp;"*")),0)</f>
        <v>18</v>
      </c>
      <c r="I1440" s="11" cm="1">
        <f t="array" ref="I1440">_xlfn.IFNA(MATCH(1,0/COUNTIF($F1440,"*"&amp;I$2&amp;TEXT(ROW($1:$207),"[&gt;1]0;")&amp;"*")),0)</f>
        <v>54</v>
      </c>
      <c r="J1440" s="11" cm="1">
        <f t="array" ref="J1440">_xlfn.IFNA(MATCH(1,0/COUNTIF($F1440,"*"&amp;J$2&amp;TEXT(ROW($1:$207),"[&gt;1]0;")&amp;"*")),0)</f>
        <v>9</v>
      </c>
      <c r="K1440">
        <f>I1440/H1440</f>
        <v>3</v>
      </c>
      <c r="L1440">
        <f t="shared" si="124"/>
        <v>0.5</v>
      </c>
      <c r="M1440">
        <v>0</v>
      </c>
      <c r="N1440">
        <v>0</v>
      </c>
    </row>
    <row r="1442" spans="1:14" x14ac:dyDescent="0.2">
      <c r="A1442" s="8">
        <v>46</v>
      </c>
      <c r="B1442" s="9" t="s">
        <v>12</v>
      </c>
      <c r="C1442" t="s">
        <v>13</v>
      </c>
      <c r="D1442" t="s">
        <v>67</v>
      </c>
      <c r="E1442" s="6" t="s">
        <v>376</v>
      </c>
      <c r="F1442" t="s">
        <v>68</v>
      </c>
      <c r="G1442" t="s">
        <v>69</v>
      </c>
      <c r="H1442" t="s">
        <v>364</v>
      </c>
      <c r="I1442" t="s">
        <v>365</v>
      </c>
      <c r="J1442" t="s">
        <v>366</v>
      </c>
      <c r="K1442" t="s">
        <v>71</v>
      </c>
      <c r="L1442" t="s">
        <v>72</v>
      </c>
      <c r="M1442" t="s">
        <v>360</v>
      </c>
      <c r="N1442" t="s">
        <v>73</v>
      </c>
    </row>
    <row r="1443" spans="1:14" x14ac:dyDescent="0.2">
      <c r="A1443" s="8">
        <v>46</v>
      </c>
      <c r="B1443" s="8">
        <v>1</v>
      </c>
      <c r="C1443">
        <v>0.42</v>
      </c>
      <c r="D1443" t="s">
        <v>307</v>
      </c>
      <c r="E1443" s="6" t="s">
        <v>596</v>
      </c>
      <c r="F1443" t="s">
        <v>458</v>
      </c>
      <c r="G1443" s="11">
        <v>184</v>
      </c>
      <c r="H1443" s="11" cm="1">
        <f t="array" ref="H1443">_xlfn.IFNA(MATCH(1,0/COUNTIF($F1443,"*"&amp;H$2&amp;TEXT(ROW($1:$207),"[&gt;1]0;")&amp;"*")),0)</f>
        <v>13</v>
      </c>
      <c r="I1443" s="11" cm="1">
        <f t="array" ref="I1443">_xlfn.IFNA(MATCH(1,0/COUNTIF($F1443,"*"&amp;I$2&amp;TEXT(ROW($1:$207),"[&gt;1]0;")&amp;"*")),0)</f>
        <v>28</v>
      </c>
      <c r="J1443">
        <f>H1443/G1443</f>
        <v>7.0652173913043473E-2</v>
      </c>
      <c r="K1443">
        <f>I1443/G1443</f>
        <v>0.15217391304347827</v>
      </c>
      <c r="L1443">
        <f>J1443/H1443</f>
        <v>5.434782608695652E-3</v>
      </c>
      <c r="M1443">
        <v>0</v>
      </c>
      <c r="N1443">
        <v>0</v>
      </c>
    </row>
    <row r="1444" spans="1:14" x14ac:dyDescent="0.2">
      <c r="A1444" s="8">
        <v>46</v>
      </c>
      <c r="B1444" s="8">
        <v>2</v>
      </c>
      <c r="C1444">
        <v>0.56999999999999995</v>
      </c>
      <c r="D1444" t="s">
        <v>14</v>
      </c>
      <c r="E1444" s="6" t="s">
        <v>507</v>
      </c>
      <c r="F1444" t="s">
        <v>260</v>
      </c>
      <c r="G1444">
        <v>170</v>
      </c>
      <c r="H1444" s="11" cm="1">
        <f t="array" ref="H1444">_xlfn.IFNA(MATCH(1,0/COUNTIF($F1444,"*"&amp;H$2&amp;TEXT(ROW($1:$207),"[&gt;1]0;")&amp;"*")),0)</f>
        <v>12</v>
      </c>
      <c r="I1444" s="11" cm="1">
        <f t="array" ref="I1444">_xlfn.IFNA(MATCH(1,0/COUNTIF($F1444,"*"&amp;I$2&amp;TEXT(ROW($1:$207),"[&gt;1]0;")&amp;"*")),0)</f>
        <v>26</v>
      </c>
      <c r="J1444" s="11" cm="1">
        <f t="array" ref="J1444">_xlfn.IFNA(MATCH(1,0/COUNTIF($F1444,"*"&amp;J$2&amp;TEXT(ROW($1:$207),"[&gt;1]0;")&amp;"*")),0)</f>
        <v>0</v>
      </c>
      <c r="K1444">
        <f>I1444/H1444</f>
        <v>2.1666666666666665</v>
      </c>
      <c r="L1444">
        <f t="shared" ref="L1444:L1472" si="127">J1444/H1444</f>
        <v>0</v>
      </c>
      <c r="M1444">
        <v>0</v>
      </c>
      <c r="N1444">
        <v>0</v>
      </c>
    </row>
    <row r="1445" spans="1:14" x14ac:dyDescent="0.2">
      <c r="A1445" s="8">
        <v>46</v>
      </c>
      <c r="B1445" s="8">
        <v>3</v>
      </c>
      <c r="C1445">
        <v>0.49</v>
      </c>
      <c r="D1445" t="s">
        <v>25</v>
      </c>
      <c r="E1445" s="6" t="s">
        <v>536</v>
      </c>
      <c r="F1445" t="s">
        <v>266</v>
      </c>
      <c r="G1445">
        <v>226</v>
      </c>
      <c r="H1445" s="11" cm="1">
        <f t="array" ref="H1445">_xlfn.IFNA(MATCH(1,0/COUNTIF($F1445,"*"&amp;H$2&amp;TEXT(ROW($1:$207),"[&gt;1]0;")&amp;"*")),0)</f>
        <v>16</v>
      </c>
      <c r="I1445" s="11" cm="1">
        <f t="array" ref="I1445">_xlfn.IFNA(MATCH(1,0/COUNTIF($F1445,"*"&amp;I$2&amp;TEXT(ROW($1:$207),"[&gt;1]0;")&amp;"*")),0)</f>
        <v>34</v>
      </c>
      <c r="J1445" s="11" cm="1">
        <f t="array" ref="J1445">_xlfn.IFNA(MATCH(1,0/COUNTIF($F1445,"*"&amp;J$2&amp;TEXT(ROW($1:$207),"[&gt;1]0;")&amp;"*")),0)</f>
        <v>0</v>
      </c>
      <c r="K1445">
        <f>I1445/H1445</f>
        <v>2.125</v>
      </c>
      <c r="L1445">
        <f t="shared" si="127"/>
        <v>0</v>
      </c>
      <c r="M1445">
        <v>0</v>
      </c>
      <c r="N1445">
        <v>0</v>
      </c>
    </row>
    <row r="1446" spans="1:14" x14ac:dyDescent="0.2">
      <c r="A1446" s="8">
        <v>46</v>
      </c>
      <c r="B1446" s="8">
        <v>4</v>
      </c>
      <c r="C1446">
        <v>0.36</v>
      </c>
      <c r="D1446" t="s">
        <v>37</v>
      </c>
      <c r="E1446" s="6" t="s">
        <v>586</v>
      </c>
      <c r="F1446" t="s">
        <v>273</v>
      </c>
      <c r="G1446" s="11">
        <v>198</v>
      </c>
      <c r="H1446" s="11" cm="1">
        <f t="array" ref="H1446">_xlfn.IFNA(MATCH(1,0/COUNTIF($F1446,"*"&amp;H$2&amp;TEXT(ROW($1:$207),"[&gt;1]0;")&amp;"*")),0)</f>
        <v>14</v>
      </c>
      <c r="I1446" s="11" cm="1">
        <f t="array" ref="I1446">_xlfn.IFNA(MATCH(1,0/COUNTIF($F1446,"*"&amp;I$2&amp;TEXT(ROW($1:$207),"[&gt;1]0;")&amp;"*")),0)</f>
        <v>30</v>
      </c>
      <c r="J1446">
        <f>H1446/G1446</f>
        <v>7.0707070707070704E-2</v>
      </c>
      <c r="K1446">
        <f>I1446/G1446</f>
        <v>0.15151515151515152</v>
      </c>
      <c r="L1446">
        <f t="shared" si="127"/>
        <v>5.0505050505050501E-3</v>
      </c>
      <c r="M1446">
        <v>0</v>
      </c>
      <c r="N1446">
        <v>0</v>
      </c>
    </row>
    <row r="1447" spans="1:14" x14ac:dyDescent="0.2">
      <c r="A1447" s="8">
        <v>46</v>
      </c>
      <c r="B1447" s="8">
        <v>5</v>
      </c>
      <c r="C1447">
        <v>0.34</v>
      </c>
      <c r="D1447" t="s">
        <v>55</v>
      </c>
      <c r="E1447" s="6" t="s">
        <v>478</v>
      </c>
      <c r="F1447" t="s">
        <v>267</v>
      </c>
      <c r="G1447">
        <v>519</v>
      </c>
      <c r="H1447" s="11" cm="1">
        <f t="array" ref="H1447">_xlfn.IFNA(MATCH(1,0/COUNTIF($F1447,"*"&amp;H$2&amp;TEXT(ROW($1:$207),"[&gt;1]0;")&amp;"*")),0)</f>
        <v>14</v>
      </c>
      <c r="I1447" s="11" cm="1">
        <f t="array" ref="I1447">_xlfn.IFNA(MATCH(1,0/COUNTIF($F1447,"*"&amp;I$2&amp;TEXT(ROW($1:$207),"[&gt;1]0;")&amp;"*")),0)</f>
        <v>42</v>
      </c>
      <c r="J1447" s="11" cm="1">
        <f t="array" ref="J1447">_xlfn.IFNA(MATCH(1,0/COUNTIF($F1447,"*"&amp;J$2&amp;TEXT(ROW($1:$207),"[&gt;1]0;")&amp;"*")),0)</f>
        <v>7</v>
      </c>
      <c r="K1447">
        <f t="shared" ref="K1447:K1455" si="128">I1447/H1447</f>
        <v>3</v>
      </c>
      <c r="L1447">
        <f t="shared" si="127"/>
        <v>0.5</v>
      </c>
      <c r="M1447">
        <v>0</v>
      </c>
      <c r="N1447">
        <v>0</v>
      </c>
    </row>
    <row r="1448" spans="1:14" x14ac:dyDescent="0.2">
      <c r="A1448" s="8">
        <v>46</v>
      </c>
      <c r="B1448" s="8">
        <v>6</v>
      </c>
      <c r="C1448">
        <v>0.27</v>
      </c>
      <c r="D1448" t="s">
        <v>25</v>
      </c>
      <c r="E1448" s="6" t="s">
        <v>536</v>
      </c>
      <c r="F1448" t="s">
        <v>266</v>
      </c>
      <c r="G1448">
        <v>226</v>
      </c>
      <c r="H1448" s="11" cm="1">
        <f t="array" ref="H1448">_xlfn.IFNA(MATCH(1,0/COUNTIF($F1448,"*"&amp;H$2&amp;TEXT(ROW($1:$207),"[&gt;1]0;")&amp;"*")),0)</f>
        <v>16</v>
      </c>
      <c r="I1448" s="11" cm="1">
        <f t="array" ref="I1448">_xlfn.IFNA(MATCH(1,0/COUNTIF($F1448,"*"&amp;I$2&amp;TEXT(ROW($1:$207),"[&gt;1]0;")&amp;"*")),0)</f>
        <v>34</v>
      </c>
      <c r="J1448" s="11" cm="1">
        <f t="array" ref="J1448">_xlfn.IFNA(MATCH(1,0/COUNTIF($F1448,"*"&amp;J$2&amp;TEXT(ROW($1:$207),"[&gt;1]0;")&amp;"*")),0)</f>
        <v>0</v>
      </c>
      <c r="K1448">
        <f t="shared" si="128"/>
        <v>2.125</v>
      </c>
      <c r="L1448">
        <f t="shared" si="127"/>
        <v>0</v>
      </c>
      <c r="M1448">
        <v>0</v>
      </c>
      <c r="N1448">
        <v>0</v>
      </c>
    </row>
    <row r="1449" spans="1:14" x14ac:dyDescent="0.2">
      <c r="A1449" s="8">
        <v>46</v>
      </c>
      <c r="B1449" s="8">
        <v>7</v>
      </c>
      <c r="C1449">
        <v>0.51</v>
      </c>
      <c r="D1449" t="s">
        <v>25</v>
      </c>
      <c r="E1449" s="6" t="s">
        <v>536</v>
      </c>
      <c r="F1449" t="s">
        <v>266</v>
      </c>
      <c r="G1449">
        <v>226</v>
      </c>
      <c r="H1449" s="11" cm="1">
        <f t="array" ref="H1449">_xlfn.IFNA(MATCH(1,0/COUNTIF($F1449,"*"&amp;H$2&amp;TEXT(ROW($1:$207),"[&gt;1]0;")&amp;"*")),0)</f>
        <v>16</v>
      </c>
      <c r="I1449" s="11" cm="1">
        <f t="array" ref="I1449">_xlfn.IFNA(MATCH(1,0/COUNTIF($F1449,"*"&amp;I$2&amp;TEXT(ROW($1:$207),"[&gt;1]0;")&amp;"*")),0)</f>
        <v>34</v>
      </c>
      <c r="J1449" s="11" cm="1">
        <f t="array" ref="J1449">_xlfn.IFNA(MATCH(1,0/COUNTIF($F1449,"*"&amp;J$2&amp;TEXT(ROW($1:$207),"[&gt;1]0;")&amp;"*")),0)</f>
        <v>0</v>
      </c>
      <c r="K1449">
        <f t="shared" si="128"/>
        <v>2.125</v>
      </c>
      <c r="L1449">
        <f t="shared" si="127"/>
        <v>0</v>
      </c>
      <c r="M1449">
        <v>0</v>
      </c>
      <c r="N1449">
        <v>0</v>
      </c>
    </row>
    <row r="1450" spans="1:14" x14ac:dyDescent="0.2">
      <c r="A1450" s="8">
        <v>46</v>
      </c>
      <c r="B1450" s="8">
        <v>8</v>
      </c>
      <c r="C1450">
        <v>0.55000000000000004</v>
      </c>
      <c r="D1450" t="s">
        <v>31</v>
      </c>
      <c r="E1450" s="6" t="s">
        <v>418</v>
      </c>
      <c r="F1450" t="s">
        <v>269</v>
      </c>
      <c r="G1450">
        <v>206</v>
      </c>
      <c r="H1450" s="11" cm="1">
        <f t="array" ref="H1450">_xlfn.IFNA(MATCH(1,0/COUNTIF($F1450,"*"&amp;H$2&amp;TEXT(ROW($1:$207),"[&gt;1]0;")&amp;"*")),0)</f>
        <v>14</v>
      </c>
      <c r="I1450" s="11" cm="1">
        <f t="array" ref="I1450">_xlfn.IFNA(MATCH(1,0/COUNTIF($F1450,"*"&amp;I$2&amp;TEXT(ROW($1:$207),"[&gt;1]0;")&amp;"*")),0)</f>
        <v>22</v>
      </c>
      <c r="J1450" s="11" cm="1">
        <f t="array" ref="J1450">_xlfn.IFNA(MATCH(1,0/COUNTIF($F1450,"*"&amp;J$2&amp;TEXT(ROW($1:$207),"[&gt;1]0;")&amp;"*")),0)</f>
        <v>1</v>
      </c>
      <c r="K1450">
        <f t="shared" si="128"/>
        <v>1.5714285714285714</v>
      </c>
      <c r="L1450">
        <f t="shared" si="127"/>
        <v>7.1428571428571425E-2</v>
      </c>
      <c r="M1450">
        <v>0</v>
      </c>
      <c r="N1450">
        <v>1</v>
      </c>
    </row>
    <row r="1451" spans="1:14" x14ac:dyDescent="0.2">
      <c r="A1451" s="8">
        <v>46</v>
      </c>
      <c r="B1451" s="8">
        <v>9</v>
      </c>
      <c r="C1451">
        <v>2.0499999999999998</v>
      </c>
      <c r="D1451" t="s">
        <v>61</v>
      </c>
      <c r="E1451" s="6" t="s">
        <v>488</v>
      </c>
      <c r="F1451" t="s">
        <v>274</v>
      </c>
      <c r="G1451">
        <v>593</v>
      </c>
      <c r="H1451" s="11" cm="1">
        <f t="array" ref="H1451">_xlfn.IFNA(MATCH(1,0/COUNTIF($F1451,"*"&amp;H$2&amp;TEXT(ROW($1:$207),"[&gt;1]0;")&amp;"*")),0)</f>
        <v>16</v>
      </c>
      <c r="I1451" s="11" cm="1">
        <f t="array" ref="I1451">_xlfn.IFNA(MATCH(1,0/COUNTIF($F1451,"*"&amp;I$2&amp;TEXT(ROW($1:$207),"[&gt;1]0;")&amp;"*")),0)</f>
        <v>48</v>
      </c>
      <c r="J1451" s="11" cm="1">
        <f t="array" ref="J1451">_xlfn.IFNA(MATCH(1,0/COUNTIF($F1451,"*"&amp;J$2&amp;TEXT(ROW($1:$207),"[&gt;1]0;")&amp;"*")),0)</f>
        <v>8</v>
      </c>
      <c r="K1451">
        <f t="shared" si="128"/>
        <v>3</v>
      </c>
      <c r="L1451">
        <f t="shared" si="127"/>
        <v>0.5</v>
      </c>
      <c r="M1451">
        <v>0</v>
      </c>
      <c r="N1451">
        <v>0</v>
      </c>
    </row>
    <row r="1452" spans="1:14" x14ac:dyDescent="0.2">
      <c r="A1452" s="8">
        <v>46</v>
      </c>
      <c r="B1452" s="8">
        <v>10</v>
      </c>
      <c r="C1452">
        <v>0.43</v>
      </c>
      <c r="D1452" t="s">
        <v>25</v>
      </c>
      <c r="E1452" s="6" t="s">
        <v>536</v>
      </c>
      <c r="F1452" t="s">
        <v>266</v>
      </c>
      <c r="G1452">
        <v>226</v>
      </c>
      <c r="H1452" s="11" cm="1">
        <f t="array" ref="H1452">_xlfn.IFNA(MATCH(1,0/COUNTIF($F1452,"*"&amp;H$2&amp;TEXT(ROW($1:$207),"[&gt;1]0;")&amp;"*")),0)</f>
        <v>16</v>
      </c>
      <c r="I1452" s="11" cm="1">
        <f t="array" ref="I1452">_xlfn.IFNA(MATCH(1,0/COUNTIF($F1452,"*"&amp;I$2&amp;TEXT(ROW($1:$207),"[&gt;1]0;")&amp;"*")),0)</f>
        <v>34</v>
      </c>
      <c r="J1452" s="11" cm="1">
        <f t="array" ref="J1452">_xlfn.IFNA(MATCH(1,0/COUNTIF($F1452,"*"&amp;J$2&amp;TEXT(ROW($1:$207),"[&gt;1]0;")&amp;"*")),0)</f>
        <v>0</v>
      </c>
      <c r="K1452">
        <f t="shared" si="128"/>
        <v>2.125</v>
      </c>
      <c r="L1452">
        <f t="shared" si="127"/>
        <v>0</v>
      </c>
      <c r="M1452">
        <v>0</v>
      </c>
      <c r="N1452">
        <v>0</v>
      </c>
    </row>
    <row r="1453" spans="1:14" x14ac:dyDescent="0.2">
      <c r="A1453" s="8">
        <v>46</v>
      </c>
      <c r="B1453" s="8">
        <v>11</v>
      </c>
      <c r="C1453">
        <v>2.78</v>
      </c>
      <c r="D1453" t="s">
        <v>65</v>
      </c>
      <c r="E1453" s="6" t="s">
        <v>487</v>
      </c>
      <c r="F1453" t="s">
        <v>278</v>
      </c>
      <c r="G1453">
        <v>667</v>
      </c>
      <c r="H1453" s="11" cm="1">
        <f t="array" ref="H1453">_xlfn.IFNA(MATCH(1,0/COUNTIF($F1453,"*"&amp;H$2&amp;TEXT(ROW($1:$207),"[&gt;1]0;")&amp;"*")),0)</f>
        <v>18</v>
      </c>
      <c r="I1453" s="11" cm="1">
        <f t="array" ref="I1453">_xlfn.IFNA(MATCH(1,0/COUNTIF($F1453,"*"&amp;I$2&amp;TEXT(ROW($1:$207),"[&gt;1]0;")&amp;"*")),0)</f>
        <v>54</v>
      </c>
      <c r="J1453" s="11" cm="1">
        <f t="array" ref="J1453">_xlfn.IFNA(MATCH(1,0/COUNTIF($F1453,"*"&amp;J$2&amp;TEXT(ROW($1:$207),"[&gt;1]0;")&amp;"*")),0)</f>
        <v>9</v>
      </c>
      <c r="K1453">
        <f t="shared" si="128"/>
        <v>3</v>
      </c>
      <c r="L1453">
        <f t="shared" si="127"/>
        <v>0.5</v>
      </c>
      <c r="M1453">
        <v>0</v>
      </c>
      <c r="N1453">
        <v>0</v>
      </c>
    </row>
    <row r="1454" spans="1:14" x14ac:dyDescent="0.2">
      <c r="A1454" s="8">
        <v>46</v>
      </c>
      <c r="B1454" s="8">
        <v>12</v>
      </c>
      <c r="C1454">
        <v>0.18</v>
      </c>
      <c r="D1454" t="s">
        <v>199</v>
      </c>
      <c r="E1454" s="6" t="s">
        <v>465</v>
      </c>
      <c r="F1454" t="s">
        <v>464</v>
      </c>
      <c r="G1454">
        <v>178</v>
      </c>
      <c r="H1454" s="11" cm="1">
        <f t="array" ref="H1454">_xlfn.IFNA(MATCH(1,0/COUNTIF($F1454,"*"&amp;H$2&amp;TEXT(ROW($1:$207),"[&gt;1]0;")&amp;"*")),0)</f>
        <v>14</v>
      </c>
      <c r="I1454" s="11" cm="1">
        <f t="array" ref="I1454">_xlfn.IFNA(MATCH(1,0/COUNTIF($F1454,"*"&amp;I$2&amp;TEXT(ROW($1:$207),"[&gt;1]0;")&amp;"*")),0)</f>
        <v>10</v>
      </c>
      <c r="J1454" s="11" cm="1">
        <f t="array" ref="J1454">_xlfn.IFNA(MATCH(1,0/COUNTIF($F1454,"*"&amp;J$2&amp;TEXT(ROW($1:$207),"[&gt;1]0;")&amp;"*")),0)</f>
        <v>0</v>
      </c>
      <c r="K1454">
        <f t="shared" si="128"/>
        <v>0.7142857142857143</v>
      </c>
      <c r="L1454">
        <f t="shared" si="127"/>
        <v>0</v>
      </c>
      <c r="M1454">
        <v>0</v>
      </c>
      <c r="N1454">
        <v>3</v>
      </c>
    </row>
    <row r="1455" spans="1:14" x14ac:dyDescent="0.2">
      <c r="A1455" s="8">
        <v>46</v>
      </c>
      <c r="B1455" s="8">
        <v>13</v>
      </c>
      <c r="C1455">
        <v>0.27</v>
      </c>
      <c r="D1455" t="s">
        <v>108</v>
      </c>
      <c r="E1455" s="6" t="s">
        <v>514</v>
      </c>
      <c r="F1455" t="s">
        <v>513</v>
      </c>
      <c r="G1455">
        <v>283</v>
      </c>
      <c r="H1455" s="11" cm="1">
        <f t="array" ref="H1455">_xlfn.IFNA(MATCH(1,0/COUNTIF($F1455,"*"&amp;H$2&amp;TEXT(ROW($1:$207),"[&gt;1]0;")&amp;"*")),0)</f>
        <v>20</v>
      </c>
      <c r="I1455" s="11" cm="1">
        <f t="array" ref="I1455">_xlfn.IFNA(MATCH(1,0/COUNTIF($F1455,"*"&amp;I$2&amp;TEXT(ROW($1:$207),"[&gt;1]0;")&amp;"*")),0)</f>
        <v>42</v>
      </c>
      <c r="J1455" s="11" cm="1">
        <f t="array" ref="J1455">_xlfn.IFNA(MATCH(1,0/COUNTIF($F1455,"*"&amp;J$2&amp;TEXT(ROW($1:$207),"[&gt;1]0;")&amp;"*")),0)</f>
        <v>0</v>
      </c>
      <c r="K1455">
        <f t="shared" si="128"/>
        <v>2.1</v>
      </c>
      <c r="L1455">
        <f t="shared" si="127"/>
        <v>0</v>
      </c>
      <c r="M1455">
        <v>0</v>
      </c>
      <c r="N1455">
        <v>0</v>
      </c>
    </row>
    <row r="1456" spans="1:14" x14ac:dyDescent="0.2">
      <c r="A1456" s="8">
        <v>46</v>
      </c>
      <c r="B1456" s="8">
        <v>14</v>
      </c>
      <c r="C1456">
        <v>3</v>
      </c>
      <c r="D1456" t="s">
        <v>291</v>
      </c>
      <c r="E1456" s="6" t="s">
        <v>552</v>
      </c>
      <c r="F1456" t="s">
        <v>279</v>
      </c>
      <c r="G1456" s="11">
        <v>579</v>
      </c>
      <c r="H1456" s="11" cm="1">
        <f t="array" ref="H1456">_xlfn.IFNA(MATCH(1,0/COUNTIF($F1456,"*"&amp;H$2&amp;TEXT(ROW($1:$207),"[&gt;1]0;")&amp;"*")),0)</f>
        <v>16</v>
      </c>
      <c r="I1456" s="11" cm="1">
        <f t="array" ref="I1456">_xlfn.IFNA(MATCH(1,0/COUNTIF($F1456,"*"&amp;I$2&amp;TEXT(ROW($1:$207),"[&gt;1]0;")&amp;"*")),0)</f>
        <v>50</v>
      </c>
      <c r="J1456">
        <f>H1456/G1456</f>
        <v>2.7633851468048358E-2</v>
      </c>
      <c r="K1456">
        <f>I1456/G1456</f>
        <v>8.6355785837651119E-2</v>
      </c>
      <c r="L1456">
        <f t="shared" si="127"/>
        <v>1.7271157167530224E-3</v>
      </c>
      <c r="M1456">
        <v>0</v>
      </c>
      <c r="N1456">
        <v>0</v>
      </c>
    </row>
    <row r="1457" spans="1:14" x14ac:dyDescent="0.2">
      <c r="A1457" s="8">
        <v>46</v>
      </c>
      <c r="B1457" s="8">
        <v>15</v>
      </c>
      <c r="C1457">
        <v>3.36</v>
      </c>
      <c r="D1457" t="s">
        <v>61</v>
      </c>
      <c r="E1457" s="6" t="s">
        <v>488</v>
      </c>
      <c r="F1457" t="s">
        <v>274</v>
      </c>
      <c r="G1457">
        <v>593</v>
      </c>
      <c r="H1457" s="11" cm="1">
        <f t="array" ref="H1457">_xlfn.IFNA(MATCH(1,0/COUNTIF($F1457,"*"&amp;H$2&amp;TEXT(ROW($1:$207),"[&gt;1]0;")&amp;"*")),0)</f>
        <v>16</v>
      </c>
      <c r="I1457" s="11" cm="1">
        <f t="array" ref="I1457">_xlfn.IFNA(MATCH(1,0/COUNTIF($F1457,"*"&amp;I$2&amp;TEXT(ROW($1:$207),"[&gt;1]0;")&amp;"*")),0)</f>
        <v>48</v>
      </c>
      <c r="J1457" s="11" cm="1">
        <f t="array" ref="J1457">_xlfn.IFNA(MATCH(1,0/COUNTIF($F1457,"*"&amp;J$2&amp;TEXT(ROW($1:$207),"[&gt;1]0;")&amp;"*")),0)</f>
        <v>8</v>
      </c>
      <c r="K1457">
        <f>I1457/H1457</f>
        <v>3</v>
      </c>
      <c r="L1457">
        <f t="shared" si="127"/>
        <v>0.5</v>
      </c>
      <c r="M1457">
        <v>0</v>
      </c>
      <c r="N1457">
        <v>0</v>
      </c>
    </row>
    <row r="1458" spans="1:14" x14ac:dyDescent="0.2">
      <c r="A1458" s="8">
        <v>46</v>
      </c>
      <c r="B1458" s="8">
        <v>16</v>
      </c>
      <c r="C1458">
        <v>0.2</v>
      </c>
      <c r="D1458" t="s">
        <v>342</v>
      </c>
      <c r="E1458" s="6" t="s">
        <v>531</v>
      </c>
      <c r="F1458" t="s">
        <v>530</v>
      </c>
      <c r="G1458">
        <v>452</v>
      </c>
      <c r="H1458" s="11" cm="1">
        <f t="array" ref="H1458">_xlfn.IFNA(MATCH(1,0/COUNTIF($F1458,"*"&amp;H$2&amp;TEXT(ROW($1:$207),"[&gt;1]0;")&amp;"*")),0)</f>
        <v>21</v>
      </c>
      <c r="I1458" s="11" cm="1">
        <f t="array" ref="I1458">_xlfn.IFNA(MATCH(1,0/COUNTIF($F1458,"*"&amp;I$2&amp;TEXT(ROW($1:$207),"[&gt;1]0;")&amp;"*")),0)</f>
        <v>35</v>
      </c>
      <c r="J1458" s="11" cm="1">
        <f t="array" ref="J1458">_xlfn.IFNA(MATCH(1,0/COUNTIF($F1458,"*"&amp;J$2&amp;TEXT(ROW($1:$207),"[&gt;1]0;")&amp;"*")),0)</f>
        <v>2</v>
      </c>
      <c r="K1458">
        <f>I1458/H1458</f>
        <v>1.6666666666666667</v>
      </c>
      <c r="L1458">
        <f t="shared" si="127"/>
        <v>9.5238095238095233E-2</v>
      </c>
      <c r="M1458">
        <v>0</v>
      </c>
      <c r="N1458">
        <v>0</v>
      </c>
    </row>
    <row r="1459" spans="1:14" x14ac:dyDescent="0.2">
      <c r="A1459" s="8">
        <v>46</v>
      </c>
      <c r="B1459" s="8">
        <v>17</v>
      </c>
      <c r="C1459">
        <v>0.24</v>
      </c>
      <c r="D1459" t="s">
        <v>108</v>
      </c>
      <c r="E1459" s="6" t="s">
        <v>514</v>
      </c>
      <c r="F1459" t="s">
        <v>513</v>
      </c>
      <c r="G1459">
        <v>283</v>
      </c>
      <c r="H1459" s="11" cm="1">
        <f t="array" ref="H1459">_xlfn.IFNA(MATCH(1,0/COUNTIF($F1459,"*"&amp;H$2&amp;TEXT(ROW($1:$207),"[&gt;1]0;")&amp;"*")),0)</f>
        <v>20</v>
      </c>
      <c r="I1459" s="11" cm="1">
        <f t="array" ref="I1459">_xlfn.IFNA(MATCH(1,0/COUNTIF($F1459,"*"&amp;I$2&amp;TEXT(ROW($1:$207),"[&gt;1]0;")&amp;"*")),0)</f>
        <v>42</v>
      </c>
      <c r="J1459" s="11" cm="1">
        <f t="array" ref="J1459">_xlfn.IFNA(MATCH(1,0/COUNTIF($F1459,"*"&amp;J$2&amp;TEXT(ROW($1:$207),"[&gt;1]0;")&amp;"*")),0)</f>
        <v>0</v>
      </c>
      <c r="K1459">
        <f>I1459/H1459</f>
        <v>2.1</v>
      </c>
      <c r="L1459">
        <f t="shared" si="127"/>
        <v>0</v>
      </c>
      <c r="M1459">
        <v>0</v>
      </c>
      <c r="N1459">
        <v>0</v>
      </c>
    </row>
    <row r="1460" spans="1:14" x14ac:dyDescent="0.2">
      <c r="A1460" s="8">
        <v>46</v>
      </c>
      <c r="B1460" s="8">
        <v>18</v>
      </c>
      <c r="C1460">
        <v>0.18</v>
      </c>
      <c r="D1460" t="s">
        <v>349</v>
      </c>
      <c r="E1460" s="6" t="s">
        <v>591</v>
      </c>
      <c r="F1460" t="s">
        <v>593</v>
      </c>
      <c r="G1460" s="11">
        <v>324</v>
      </c>
      <c r="H1460" s="11" cm="1">
        <f t="array" ref="H1460">_xlfn.IFNA(MATCH(1,0/COUNTIF($F1460,"*"&amp;H$2&amp;TEXT(ROW($1:$207),"[&gt;1]0;")&amp;"*")),0)</f>
        <v>17</v>
      </c>
      <c r="I1460" s="11" cm="1">
        <f t="array" ref="I1460">_xlfn.IFNA(MATCH(1,0/COUNTIF($F1460,"*"&amp;I$2&amp;TEXT(ROW($1:$207),"[&gt;1]0;")&amp;"*")),0)</f>
        <v>31</v>
      </c>
      <c r="J1460">
        <f>H1460/G1460</f>
        <v>5.2469135802469133E-2</v>
      </c>
      <c r="K1460">
        <f>I1460/G1460</f>
        <v>9.5679012345679007E-2</v>
      </c>
      <c r="L1460">
        <f t="shared" si="127"/>
        <v>3.0864197530864196E-3</v>
      </c>
      <c r="M1460">
        <v>0</v>
      </c>
      <c r="N1460">
        <v>0</v>
      </c>
    </row>
    <row r="1461" spans="1:14" x14ac:dyDescent="0.2">
      <c r="A1461" s="8">
        <v>46</v>
      </c>
      <c r="B1461" s="8">
        <v>19</v>
      </c>
      <c r="C1461">
        <v>4.26</v>
      </c>
      <c r="D1461" t="s">
        <v>65</v>
      </c>
      <c r="E1461" s="6" t="s">
        <v>487</v>
      </c>
      <c r="F1461" t="s">
        <v>278</v>
      </c>
      <c r="G1461">
        <v>667</v>
      </c>
      <c r="H1461" s="11" cm="1">
        <f t="array" ref="H1461">_xlfn.IFNA(MATCH(1,0/COUNTIF($F1461,"*"&amp;H$2&amp;TEXT(ROW($1:$207),"[&gt;1]0;")&amp;"*")),0)</f>
        <v>18</v>
      </c>
      <c r="I1461" s="11" cm="1">
        <f t="array" ref="I1461">_xlfn.IFNA(MATCH(1,0/COUNTIF($F1461,"*"&amp;I$2&amp;TEXT(ROW($1:$207),"[&gt;1]0;")&amp;"*")),0)</f>
        <v>54</v>
      </c>
      <c r="J1461" s="11" cm="1">
        <f t="array" ref="J1461">_xlfn.IFNA(MATCH(1,0/COUNTIF($F1461,"*"&amp;J$2&amp;TEXT(ROW($1:$207),"[&gt;1]0;")&amp;"*")),0)</f>
        <v>9</v>
      </c>
      <c r="K1461">
        <f>I1461/H1461</f>
        <v>3</v>
      </c>
      <c r="L1461">
        <f t="shared" si="127"/>
        <v>0.5</v>
      </c>
      <c r="M1461">
        <v>0</v>
      </c>
      <c r="N1461">
        <v>0</v>
      </c>
    </row>
    <row r="1462" spans="1:14" x14ac:dyDescent="0.2">
      <c r="A1462" s="8">
        <v>46</v>
      </c>
      <c r="B1462" s="8">
        <v>20</v>
      </c>
      <c r="C1462">
        <v>0.38</v>
      </c>
      <c r="D1462" t="s">
        <v>129</v>
      </c>
      <c r="E1462" s="6" t="s">
        <v>535</v>
      </c>
      <c r="F1462" t="s">
        <v>534</v>
      </c>
      <c r="G1462">
        <v>255</v>
      </c>
      <c r="H1462" s="11" cm="1">
        <f t="array" ref="H1462">_xlfn.IFNA(MATCH(1,0/COUNTIF($F1462,"*"&amp;H$2&amp;TEXT(ROW($1:$207),"[&gt;1]0;")&amp;"*")),0)</f>
        <v>16</v>
      </c>
      <c r="I1462" s="11" cm="1">
        <f t="array" ref="I1462">_xlfn.IFNA(MATCH(1,0/COUNTIF($F1462,"*"&amp;I$2&amp;TEXT(ROW($1:$207),"[&gt;1]0;")&amp;"*")),0)</f>
        <v>33</v>
      </c>
      <c r="J1462" s="11" cm="1">
        <f t="array" ref="J1462">_xlfn.IFNA(MATCH(1,0/COUNTIF($F1462,"*"&amp;J$2&amp;TEXT(ROW($1:$207),"[&gt;1]0;")&amp;"*")),0)</f>
        <v>1</v>
      </c>
      <c r="K1462">
        <f>I1462/H1462</f>
        <v>2.0625</v>
      </c>
      <c r="L1462">
        <f t="shared" si="127"/>
        <v>6.25E-2</v>
      </c>
      <c r="M1462">
        <v>0</v>
      </c>
      <c r="N1462">
        <v>0</v>
      </c>
    </row>
    <row r="1463" spans="1:14" x14ac:dyDescent="0.2">
      <c r="A1463" s="8">
        <v>46</v>
      </c>
      <c r="B1463" s="8">
        <v>21</v>
      </c>
      <c r="C1463">
        <v>5.54</v>
      </c>
      <c r="D1463" t="s">
        <v>65</v>
      </c>
      <c r="E1463" s="6" t="s">
        <v>487</v>
      </c>
      <c r="F1463" t="s">
        <v>278</v>
      </c>
      <c r="G1463">
        <v>667</v>
      </c>
      <c r="H1463" s="11" cm="1">
        <f t="array" ref="H1463">_xlfn.IFNA(MATCH(1,0/COUNTIF($F1463,"*"&amp;H$2&amp;TEXT(ROW($1:$207),"[&gt;1]0;")&amp;"*")),0)</f>
        <v>18</v>
      </c>
      <c r="I1463" s="11" cm="1">
        <f t="array" ref="I1463">_xlfn.IFNA(MATCH(1,0/COUNTIF($F1463,"*"&amp;I$2&amp;TEXT(ROW($1:$207),"[&gt;1]0;")&amp;"*")),0)</f>
        <v>54</v>
      </c>
      <c r="J1463" s="11" cm="1">
        <f t="array" ref="J1463">_xlfn.IFNA(MATCH(1,0/COUNTIF($F1463,"*"&amp;J$2&amp;TEXT(ROW($1:$207),"[&gt;1]0;")&amp;"*")),0)</f>
        <v>9</v>
      </c>
      <c r="K1463">
        <f>I1463/H1463</f>
        <v>3</v>
      </c>
      <c r="L1463">
        <f t="shared" si="127"/>
        <v>0.5</v>
      </c>
      <c r="M1463">
        <v>0</v>
      </c>
      <c r="N1463">
        <v>0</v>
      </c>
    </row>
    <row r="1464" spans="1:14" x14ac:dyDescent="0.2">
      <c r="A1464" s="8">
        <v>46</v>
      </c>
      <c r="B1464" s="8">
        <v>22</v>
      </c>
      <c r="C1464">
        <v>3.89</v>
      </c>
      <c r="D1464" t="s">
        <v>66</v>
      </c>
      <c r="E1464" s="6" t="s">
        <v>459</v>
      </c>
      <c r="F1464" t="s">
        <v>460</v>
      </c>
      <c r="G1464">
        <v>281</v>
      </c>
      <c r="H1464" s="11" cm="1">
        <f t="array" ref="H1464">_xlfn.IFNA(MATCH(1,0/COUNTIF($F1464,"*"&amp;H$2&amp;TEXT(ROW($1:$207),"[&gt;1]0;")&amp;"*")),0)</f>
        <v>18</v>
      </c>
      <c r="I1464" s="11" cm="1">
        <f t="array" ref="I1464">_xlfn.IFNA(MATCH(1,0/COUNTIF($F1464,"*"&amp;I$2&amp;TEXT(ROW($1:$207),"[&gt;1]0;")&amp;"*")),0)</f>
        <v>35</v>
      </c>
      <c r="J1464" s="11" cm="1">
        <f t="array" ref="J1464">_xlfn.IFNA(MATCH(1,0/COUNTIF($F1464,"*"&amp;J$2&amp;TEXT(ROW($1:$207),"[&gt;1]0;")&amp;"*")),0)</f>
        <v>1</v>
      </c>
      <c r="K1464">
        <f>I1464/H1464</f>
        <v>1.9444444444444444</v>
      </c>
      <c r="L1464">
        <f t="shared" si="127"/>
        <v>5.5555555555555552E-2</v>
      </c>
      <c r="M1464">
        <v>0</v>
      </c>
      <c r="N1464">
        <v>0</v>
      </c>
    </row>
    <row r="1465" spans="1:14" x14ac:dyDescent="0.2">
      <c r="A1465" s="8">
        <v>46</v>
      </c>
      <c r="B1465" s="8">
        <v>23</v>
      </c>
      <c r="C1465">
        <v>15.11</v>
      </c>
      <c r="D1465" t="s">
        <v>89</v>
      </c>
      <c r="E1465" s="6" t="s">
        <v>583</v>
      </c>
      <c r="F1465" t="s">
        <v>582</v>
      </c>
      <c r="G1465" s="11">
        <v>890</v>
      </c>
      <c r="H1465" s="11" cm="1">
        <f t="array" ref="H1465">_xlfn.IFNA(MATCH(1,0/COUNTIF($F1465,"*"&amp;H$2&amp;TEXT(ROW($1:$207),"[&gt;1]0;")&amp;"*")),0)</f>
        <v>24</v>
      </c>
      <c r="I1465" s="11" cm="1">
        <f t="array" ref="I1465">_xlfn.IFNA(MATCH(1,0/COUNTIF($F1465,"*"&amp;I$2&amp;TEXT(ROW($1:$207),"[&gt;1]0;")&amp;"*")),0)</f>
        <v>72</v>
      </c>
      <c r="J1465">
        <f>H1465/G1465</f>
        <v>2.6966292134831461E-2</v>
      </c>
      <c r="K1465">
        <f>I1465/G1465</f>
        <v>8.0898876404494377E-2</v>
      </c>
      <c r="L1465">
        <f t="shared" si="127"/>
        <v>1.1235955056179776E-3</v>
      </c>
      <c r="M1465">
        <v>0</v>
      </c>
      <c r="N1465">
        <v>0</v>
      </c>
    </row>
    <row r="1466" spans="1:14" x14ac:dyDescent="0.2">
      <c r="A1466" s="8">
        <v>46</v>
      </c>
      <c r="B1466" s="8">
        <v>24</v>
      </c>
      <c r="C1466">
        <v>8.9</v>
      </c>
      <c r="D1466" t="s">
        <v>65</v>
      </c>
      <c r="E1466" s="6" t="s">
        <v>487</v>
      </c>
      <c r="F1466" t="s">
        <v>278</v>
      </c>
      <c r="G1466">
        <v>667</v>
      </c>
      <c r="H1466" s="11" cm="1">
        <f t="array" ref="H1466">_xlfn.IFNA(MATCH(1,0/COUNTIF($F1466,"*"&amp;H$2&amp;TEXT(ROW($1:$207),"[&gt;1]0;")&amp;"*")),0)</f>
        <v>18</v>
      </c>
      <c r="I1466" s="11" cm="1">
        <f t="array" ref="I1466">_xlfn.IFNA(MATCH(1,0/COUNTIF($F1466,"*"&amp;I$2&amp;TEXT(ROW($1:$207),"[&gt;1]0;")&amp;"*")),0)</f>
        <v>54</v>
      </c>
      <c r="J1466" s="11" cm="1">
        <f t="array" ref="J1466">_xlfn.IFNA(MATCH(1,0/COUNTIF($F1466,"*"&amp;J$2&amp;TEXT(ROW($1:$207),"[&gt;1]0;")&amp;"*")),0)</f>
        <v>9</v>
      </c>
      <c r="K1466">
        <f>I1466/H1466</f>
        <v>3</v>
      </c>
      <c r="L1466">
        <f t="shared" si="127"/>
        <v>0.5</v>
      </c>
      <c r="M1466">
        <v>0</v>
      </c>
      <c r="N1466">
        <v>0</v>
      </c>
    </row>
    <row r="1467" spans="1:14" x14ac:dyDescent="0.2">
      <c r="A1467" s="8">
        <v>46</v>
      </c>
      <c r="B1467" s="8">
        <v>25</v>
      </c>
      <c r="C1467">
        <v>4.9400000000000004</v>
      </c>
      <c r="D1467" t="s">
        <v>89</v>
      </c>
      <c r="E1467" s="6" t="s">
        <v>583</v>
      </c>
      <c r="F1467" t="s">
        <v>582</v>
      </c>
      <c r="G1467" s="11">
        <v>890</v>
      </c>
      <c r="H1467" s="11" cm="1">
        <f t="array" ref="H1467">_xlfn.IFNA(MATCH(1,0/COUNTIF($F1467,"*"&amp;H$2&amp;TEXT(ROW($1:$207),"[&gt;1]0;")&amp;"*")),0)</f>
        <v>24</v>
      </c>
      <c r="I1467" s="11" cm="1">
        <f t="array" ref="I1467">_xlfn.IFNA(MATCH(1,0/COUNTIF($F1467,"*"&amp;I$2&amp;TEXT(ROW($1:$207),"[&gt;1]0;")&amp;"*")),0)</f>
        <v>72</v>
      </c>
      <c r="J1467">
        <f>H1467/G1467</f>
        <v>2.6966292134831461E-2</v>
      </c>
      <c r="K1467">
        <f>I1467/G1467</f>
        <v>8.0898876404494377E-2</v>
      </c>
      <c r="L1467">
        <f t="shared" si="127"/>
        <v>1.1235955056179776E-3</v>
      </c>
      <c r="M1467">
        <v>0</v>
      </c>
      <c r="N1467">
        <v>0</v>
      </c>
    </row>
    <row r="1468" spans="1:14" x14ac:dyDescent="0.2">
      <c r="A1468" s="8">
        <v>46</v>
      </c>
      <c r="B1468" s="8">
        <v>26</v>
      </c>
      <c r="C1468">
        <v>0.21</v>
      </c>
      <c r="D1468" t="s">
        <v>358</v>
      </c>
      <c r="E1468" s="14"/>
      <c r="F1468" t="s">
        <v>525</v>
      </c>
      <c r="G1468">
        <v>217</v>
      </c>
      <c r="H1468" s="11" cm="1">
        <f t="array" ref="H1468">_xlfn.IFNA(MATCH(1,0/COUNTIF($F1468,"*"&amp;H$2&amp;TEXT(ROW($1:$207),"[&gt;1]0;")&amp;"*")),0)</f>
        <v>10</v>
      </c>
      <c r="I1468" s="11" cm="1">
        <f t="array" ref="I1468">_xlfn.IFNA(MATCH(1,0/COUNTIF($F1468,"*"&amp;I$2&amp;TEXT(ROW($1:$207),"[&gt;1]0;")&amp;"*")),0)</f>
        <v>19</v>
      </c>
      <c r="J1468" s="11" cm="1">
        <f t="array" ref="J1468">_xlfn.IFNA(MATCH(1,0/COUNTIF($F1468,"*"&amp;J$2&amp;TEXT(ROW($1:$207),"[&gt;1]0;")&amp;"*")),0)</f>
        <v>4</v>
      </c>
      <c r="K1468">
        <f>I1468/H1468</f>
        <v>1.9</v>
      </c>
      <c r="L1468">
        <f t="shared" si="127"/>
        <v>0.4</v>
      </c>
      <c r="M1468">
        <v>0</v>
      </c>
      <c r="N1468">
        <v>0</v>
      </c>
    </row>
    <row r="1469" spans="1:14" x14ac:dyDescent="0.2">
      <c r="A1469" s="8">
        <v>46</v>
      </c>
      <c r="B1469" s="8">
        <v>27</v>
      </c>
      <c r="C1469">
        <v>8.08</v>
      </c>
      <c r="D1469" t="s">
        <v>65</v>
      </c>
      <c r="E1469" s="6" t="s">
        <v>487</v>
      </c>
      <c r="F1469" t="s">
        <v>278</v>
      </c>
      <c r="G1469">
        <v>667</v>
      </c>
      <c r="H1469" s="11" cm="1">
        <f t="array" ref="H1469">_xlfn.IFNA(MATCH(1,0/COUNTIF($F1469,"*"&amp;H$2&amp;TEXT(ROW($1:$207),"[&gt;1]0;")&amp;"*")),0)</f>
        <v>18</v>
      </c>
      <c r="I1469" s="11" cm="1">
        <f t="array" ref="I1469">_xlfn.IFNA(MATCH(1,0/COUNTIF($F1469,"*"&amp;I$2&amp;TEXT(ROW($1:$207),"[&gt;1]0;")&amp;"*")),0)</f>
        <v>54</v>
      </c>
      <c r="J1469" s="11" cm="1">
        <f t="array" ref="J1469">_xlfn.IFNA(MATCH(1,0/COUNTIF($F1469,"*"&amp;J$2&amp;TEXT(ROW($1:$207),"[&gt;1]0;")&amp;"*")),0)</f>
        <v>9</v>
      </c>
      <c r="K1469">
        <f>I1469/H1469</f>
        <v>3</v>
      </c>
      <c r="L1469">
        <f t="shared" si="127"/>
        <v>0.5</v>
      </c>
      <c r="M1469">
        <v>0</v>
      </c>
      <c r="N1469">
        <v>0</v>
      </c>
    </row>
    <row r="1470" spans="1:14" x14ac:dyDescent="0.2">
      <c r="A1470" s="8">
        <v>46</v>
      </c>
      <c r="B1470" s="8">
        <v>28</v>
      </c>
      <c r="C1470">
        <v>9.3800000000000008</v>
      </c>
      <c r="D1470" t="s">
        <v>65</v>
      </c>
      <c r="E1470" s="6" t="s">
        <v>487</v>
      </c>
      <c r="F1470" t="s">
        <v>278</v>
      </c>
      <c r="G1470">
        <v>667</v>
      </c>
      <c r="H1470" s="11" cm="1">
        <f t="array" ref="H1470">_xlfn.IFNA(MATCH(1,0/COUNTIF($F1470,"*"&amp;H$2&amp;TEXT(ROW($1:$207),"[&gt;1]0;")&amp;"*")),0)</f>
        <v>18</v>
      </c>
      <c r="I1470" s="11" cm="1">
        <f t="array" ref="I1470">_xlfn.IFNA(MATCH(1,0/COUNTIF($F1470,"*"&amp;I$2&amp;TEXT(ROW($1:$207),"[&gt;1]0;")&amp;"*")),0)</f>
        <v>54</v>
      </c>
      <c r="J1470" s="11" cm="1">
        <f t="array" ref="J1470">_xlfn.IFNA(MATCH(1,0/COUNTIF($F1470,"*"&amp;J$2&amp;TEXT(ROW($1:$207),"[&gt;1]0;")&amp;"*")),0)</f>
        <v>9</v>
      </c>
      <c r="K1470">
        <f>I1470/H1470</f>
        <v>3</v>
      </c>
      <c r="L1470">
        <f t="shared" si="127"/>
        <v>0.5</v>
      </c>
      <c r="M1470">
        <v>0</v>
      </c>
      <c r="N1470">
        <v>0</v>
      </c>
    </row>
    <row r="1471" spans="1:14" x14ac:dyDescent="0.2">
      <c r="A1471" s="8">
        <v>46</v>
      </c>
      <c r="B1471" s="8">
        <v>29</v>
      </c>
      <c r="C1471">
        <v>9.57</v>
      </c>
      <c r="D1471" t="s">
        <v>65</v>
      </c>
      <c r="E1471" s="6" t="s">
        <v>487</v>
      </c>
      <c r="F1471" t="s">
        <v>278</v>
      </c>
      <c r="G1471">
        <v>667</v>
      </c>
      <c r="H1471" s="11" cm="1">
        <f t="array" ref="H1471">_xlfn.IFNA(MATCH(1,0/COUNTIF($F1471,"*"&amp;H$2&amp;TEXT(ROW($1:$207),"[&gt;1]0;")&amp;"*")),0)</f>
        <v>18</v>
      </c>
      <c r="I1471" s="11" cm="1">
        <f t="array" ref="I1471">_xlfn.IFNA(MATCH(1,0/COUNTIF($F1471,"*"&amp;I$2&amp;TEXT(ROW($1:$207),"[&gt;1]0;")&amp;"*")),0)</f>
        <v>54</v>
      </c>
      <c r="J1471" s="11" cm="1">
        <f t="array" ref="J1471">_xlfn.IFNA(MATCH(1,0/COUNTIF($F1471,"*"&amp;J$2&amp;TEXT(ROW($1:$207),"[&gt;1]0;")&amp;"*")),0)</f>
        <v>9</v>
      </c>
      <c r="K1471">
        <f>I1471/H1471</f>
        <v>3</v>
      </c>
      <c r="L1471">
        <f t="shared" si="127"/>
        <v>0.5</v>
      </c>
      <c r="M1471">
        <v>0</v>
      </c>
      <c r="N1471">
        <v>0</v>
      </c>
    </row>
    <row r="1472" spans="1:14" x14ac:dyDescent="0.2">
      <c r="A1472" s="8">
        <v>46</v>
      </c>
      <c r="B1472" s="8">
        <v>30</v>
      </c>
      <c r="C1472">
        <v>13.53</v>
      </c>
      <c r="D1472" t="s">
        <v>65</v>
      </c>
      <c r="E1472" s="6" t="s">
        <v>487</v>
      </c>
      <c r="F1472" t="s">
        <v>278</v>
      </c>
      <c r="G1472">
        <v>667</v>
      </c>
      <c r="H1472" s="11" cm="1">
        <f t="array" ref="H1472">_xlfn.IFNA(MATCH(1,0/COUNTIF($F1472,"*"&amp;H$2&amp;TEXT(ROW($1:$207),"[&gt;1]0;")&amp;"*")),0)</f>
        <v>18</v>
      </c>
      <c r="I1472" s="11" cm="1">
        <f t="array" ref="I1472">_xlfn.IFNA(MATCH(1,0/COUNTIF($F1472,"*"&amp;I$2&amp;TEXT(ROW($1:$207),"[&gt;1]0;")&amp;"*")),0)</f>
        <v>54</v>
      </c>
      <c r="J1472" s="11" cm="1">
        <f t="array" ref="J1472">_xlfn.IFNA(MATCH(1,0/COUNTIF($F1472,"*"&amp;J$2&amp;TEXT(ROW($1:$207),"[&gt;1]0;")&amp;"*")),0)</f>
        <v>9</v>
      </c>
      <c r="K1472">
        <f>I1472/H1472</f>
        <v>3</v>
      </c>
      <c r="L1472">
        <f t="shared" si="127"/>
        <v>0.5</v>
      </c>
      <c r="M1472">
        <v>0</v>
      </c>
      <c r="N1472">
        <v>0</v>
      </c>
    </row>
    <row r="1474" spans="1:14" x14ac:dyDescent="0.2">
      <c r="A1474" s="8">
        <v>47</v>
      </c>
      <c r="B1474" s="9" t="s">
        <v>12</v>
      </c>
      <c r="C1474" t="s">
        <v>13</v>
      </c>
      <c r="D1474" t="s">
        <v>67</v>
      </c>
      <c r="E1474" s="6" t="s">
        <v>376</v>
      </c>
      <c r="F1474" t="s">
        <v>68</v>
      </c>
      <c r="G1474" t="s">
        <v>69</v>
      </c>
      <c r="H1474" t="s">
        <v>364</v>
      </c>
      <c r="I1474" t="s">
        <v>365</v>
      </c>
      <c r="J1474" t="s">
        <v>366</v>
      </c>
      <c r="K1474" t="s">
        <v>71</v>
      </c>
      <c r="L1474" t="s">
        <v>72</v>
      </c>
      <c r="M1474" t="s">
        <v>360</v>
      </c>
      <c r="N1474" t="s">
        <v>73</v>
      </c>
    </row>
    <row r="1475" spans="1:14" x14ac:dyDescent="0.2">
      <c r="A1475" s="8">
        <v>47</v>
      </c>
      <c r="B1475" s="8">
        <v>1</v>
      </c>
      <c r="C1475">
        <v>0.78</v>
      </c>
      <c r="D1475" t="s">
        <v>307</v>
      </c>
      <c r="E1475" s="6" t="s">
        <v>596</v>
      </c>
      <c r="F1475" t="s">
        <v>458</v>
      </c>
      <c r="G1475" s="11">
        <v>184</v>
      </c>
      <c r="H1475" s="11" cm="1">
        <f t="array" ref="H1475">_xlfn.IFNA(MATCH(1,0/COUNTIF($F1475,"*"&amp;H$2&amp;TEXT(ROW($1:$207),"[&gt;1]0;")&amp;"*")),0)</f>
        <v>13</v>
      </c>
      <c r="I1475" s="11" cm="1">
        <f t="array" ref="I1475">_xlfn.IFNA(MATCH(1,0/COUNTIF($F1475,"*"&amp;I$2&amp;TEXT(ROW($1:$207),"[&gt;1]0;")&amp;"*")),0)</f>
        <v>28</v>
      </c>
      <c r="J1475">
        <f>H1475/G1475</f>
        <v>7.0652173913043473E-2</v>
      </c>
      <c r="K1475">
        <f t="shared" ref="K1475:L1477" si="129">I1475/G1475</f>
        <v>0.15217391304347827</v>
      </c>
      <c r="L1475">
        <f t="shared" si="129"/>
        <v>5.434782608695652E-3</v>
      </c>
      <c r="M1475">
        <v>0</v>
      </c>
      <c r="N1475">
        <v>0</v>
      </c>
    </row>
    <row r="1476" spans="1:14" x14ac:dyDescent="0.2">
      <c r="A1476" s="8">
        <v>47</v>
      </c>
      <c r="B1476" s="8">
        <v>2</v>
      </c>
      <c r="C1476">
        <v>0.34</v>
      </c>
      <c r="D1476" t="s">
        <v>302</v>
      </c>
      <c r="E1476" s="6" t="s">
        <v>551</v>
      </c>
      <c r="F1476" t="s">
        <v>550</v>
      </c>
      <c r="G1476" s="11">
        <v>156</v>
      </c>
      <c r="H1476" s="11" cm="1">
        <f t="array" ref="H1476">_xlfn.IFNA(MATCH(1,0/COUNTIF($F1476,"*"&amp;H$2&amp;TEXT(ROW($1:$207),"[&gt;1]0;")&amp;"*")),0)</f>
        <v>11</v>
      </c>
      <c r="I1476" s="11" cm="1">
        <f t="array" ref="I1476">_xlfn.IFNA(MATCH(1,0/COUNTIF($F1476,"*"&amp;I$2&amp;TEXT(ROW($1:$207),"[&gt;1]0;")&amp;"*")),0)</f>
        <v>24</v>
      </c>
      <c r="J1476">
        <f>H1476/G1476</f>
        <v>7.0512820512820512E-2</v>
      </c>
      <c r="K1476">
        <f t="shared" si="129"/>
        <v>0.15384615384615385</v>
      </c>
      <c r="L1476">
        <f t="shared" si="129"/>
        <v>6.41025641025641E-3</v>
      </c>
      <c r="M1476">
        <v>0</v>
      </c>
      <c r="N1476">
        <v>0</v>
      </c>
    </row>
    <row r="1477" spans="1:14" x14ac:dyDescent="0.2">
      <c r="A1477" s="8">
        <v>47</v>
      </c>
      <c r="B1477" s="8">
        <v>3</v>
      </c>
      <c r="C1477">
        <v>0.83</v>
      </c>
      <c r="D1477" t="s">
        <v>312</v>
      </c>
      <c r="E1477" s="14"/>
      <c r="F1477" t="s">
        <v>595</v>
      </c>
      <c r="G1477" s="11">
        <v>162</v>
      </c>
      <c r="H1477" s="11" cm="1">
        <f t="array" ref="H1477">_xlfn.IFNA(MATCH(1,0/COUNTIF($F1477,"*"&amp;H$2&amp;TEXT(ROW($1:$207),"[&gt;1]0;")&amp;"*")),0)</f>
        <v>6</v>
      </c>
      <c r="I1477" s="11" cm="1">
        <f t="array" ref="I1477">_xlfn.IFNA(MATCH(1,0/COUNTIF($F1477,"*"&amp;I$2&amp;TEXT(ROW($1:$207),"[&gt;1]0;")&amp;"*")),0)</f>
        <v>14</v>
      </c>
      <c r="J1477">
        <f>H1477/G1477</f>
        <v>3.7037037037037035E-2</v>
      </c>
      <c r="K1477">
        <f t="shared" si="129"/>
        <v>8.6419753086419748E-2</v>
      </c>
      <c r="L1477">
        <f t="shared" si="129"/>
        <v>6.1728395061728392E-3</v>
      </c>
      <c r="M1477">
        <v>0</v>
      </c>
      <c r="N1477">
        <v>0</v>
      </c>
    </row>
    <row r="1478" spans="1:14" x14ac:dyDescent="0.2">
      <c r="A1478" s="8">
        <v>47</v>
      </c>
      <c r="B1478" s="8">
        <v>4</v>
      </c>
      <c r="C1478">
        <v>0.72</v>
      </c>
      <c r="D1478" t="s">
        <v>14</v>
      </c>
      <c r="E1478" s="6" t="s">
        <v>507</v>
      </c>
      <c r="F1478" t="s">
        <v>260</v>
      </c>
      <c r="G1478">
        <v>170</v>
      </c>
      <c r="H1478" s="11" cm="1">
        <f t="array" ref="H1478">_xlfn.IFNA(MATCH(1,0/COUNTIF($F1478,"*"&amp;H$2&amp;TEXT(ROW($1:$207),"[&gt;1]0;")&amp;"*")),0)</f>
        <v>12</v>
      </c>
      <c r="I1478" s="11" cm="1">
        <f t="array" ref="I1478">_xlfn.IFNA(MATCH(1,0/COUNTIF($F1478,"*"&amp;I$2&amp;TEXT(ROW($1:$207),"[&gt;1]0;")&amp;"*")),0)</f>
        <v>26</v>
      </c>
      <c r="J1478" s="11" cm="1">
        <f t="array" ref="J1478">_xlfn.IFNA(MATCH(1,0/COUNTIF($F1478,"*"&amp;J$2&amp;TEXT(ROW($1:$207),"[&gt;1]0;")&amp;"*")),0)</f>
        <v>0</v>
      </c>
      <c r="K1478">
        <f>I1478/H1478</f>
        <v>2.1666666666666665</v>
      </c>
      <c r="L1478">
        <f t="shared" ref="L1478:L1501" si="130">J1478/H1478</f>
        <v>0</v>
      </c>
      <c r="M1478">
        <v>0</v>
      </c>
      <c r="N1478">
        <v>0</v>
      </c>
    </row>
    <row r="1479" spans="1:14" x14ac:dyDescent="0.2">
      <c r="A1479" s="8">
        <v>47</v>
      </c>
      <c r="B1479" s="8">
        <v>5</v>
      </c>
      <c r="C1479">
        <v>0.73</v>
      </c>
      <c r="D1479" t="s">
        <v>25</v>
      </c>
      <c r="E1479" s="6" t="s">
        <v>536</v>
      </c>
      <c r="F1479" t="s">
        <v>266</v>
      </c>
      <c r="G1479">
        <v>226</v>
      </c>
      <c r="H1479" s="11" cm="1">
        <f t="array" ref="H1479">_xlfn.IFNA(MATCH(1,0/COUNTIF($F1479,"*"&amp;H$2&amp;TEXT(ROW($1:$207),"[&gt;1]0;")&amp;"*")),0)</f>
        <v>16</v>
      </c>
      <c r="I1479" s="11" cm="1">
        <f t="array" ref="I1479">_xlfn.IFNA(MATCH(1,0/COUNTIF($F1479,"*"&amp;I$2&amp;TEXT(ROW($1:$207),"[&gt;1]0;")&amp;"*")),0)</f>
        <v>34</v>
      </c>
      <c r="J1479" s="11" cm="1">
        <f t="array" ref="J1479">_xlfn.IFNA(MATCH(1,0/COUNTIF($F1479,"*"&amp;J$2&amp;TEXT(ROW($1:$207),"[&gt;1]0;")&amp;"*")),0)</f>
        <v>0</v>
      </c>
      <c r="K1479">
        <f>I1479/H1479</f>
        <v>2.125</v>
      </c>
      <c r="L1479">
        <f t="shared" si="130"/>
        <v>0</v>
      </c>
      <c r="M1479">
        <v>0</v>
      </c>
      <c r="N1479">
        <v>0</v>
      </c>
    </row>
    <row r="1480" spans="1:14" x14ac:dyDescent="0.2">
      <c r="A1480" s="8">
        <v>47</v>
      </c>
      <c r="B1480" s="8">
        <v>6</v>
      </c>
      <c r="C1480">
        <v>0.27</v>
      </c>
      <c r="D1480" t="s">
        <v>25</v>
      </c>
      <c r="E1480" s="6" t="s">
        <v>536</v>
      </c>
      <c r="F1480" t="s">
        <v>266</v>
      </c>
      <c r="G1480">
        <v>226</v>
      </c>
      <c r="H1480" s="11" cm="1">
        <f t="array" ref="H1480">_xlfn.IFNA(MATCH(1,0/COUNTIF($F1480,"*"&amp;H$2&amp;TEXT(ROW($1:$207),"[&gt;1]0;")&amp;"*")),0)</f>
        <v>16</v>
      </c>
      <c r="I1480" s="11" cm="1">
        <f t="array" ref="I1480">_xlfn.IFNA(MATCH(1,0/COUNTIF($F1480,"*"&amp;I$2&amp;TEXT(ROW($1:$207),"[&gt;1]0;")&amp;"*")),0)</f>
        <v>34</v>
      </c>
      <c r="J1480" s="11" cm="1">
        <f t="array" ref="J1480">_xlfn.IFNA(MATCH(1,0/COUNTIF($F1480,"*"&amp;J$2&amp;TEXT(ROW($1:$207),"[&gt;1]0;")&amp;"*")),0)</f>
        <v>0</v>
      </c>
      <c r="K1480">
        <f>I1480/H1480</f>
        <v>2.125</v>
      </c>
      <c r="L1480">
        <f t="shared" si="130"/>
        <v>0</v>
      </c>
      <c r="M1480">
        <v>0</v>
      </c>
      <c r="N1480">
        <v>0</v>
      </c>
    </row>
    <row r="1481" spans="1:14" x14ac:dyDescent="0.2">
      <c r="A1481" s="8">
        <v>47</v>
      </c>
      <c r="B1481" s="8">
        <v>7</v>
      </c>
      <c r="C1481">
        <v>0.35</v>
      </c>
      <c r="D1481" t="s">
        <v>37</v>
      </c>
      <c r="E1481" s="6" t="s">
        <v>586</v>
      </c>
      <c r="F1481" t="s">
        <v>273</v>
      </c>
      <c r="G1481" s="11">
        <v>198</v>
      </c>
      <c r="H1481" s="11" cm="1">
        <f t="array" ref="H1481">_xlfn.IFNA(MATCH(1,0/COUNTIF($F1481,"*"&amp;H$2&amp;TEXT(ROW($1:$207),"[&gt;1]0;")&amp;"*")),0)</f>
        <v>14</v>
      </c>
      <c r="I1481" s="11" cm="1">
        <f t="array" ref="I1481">_xlfn.IFNA(MATCH(1,0/COUNTIF($F1481,"*"&amp;I$2&amp;TEXT(ROW($1:$207),"[&gt;1]0;")&amp;"*")),0)</f>
        <v>30</v>
      </c>
      <c r="J1481">
        <f>H1481/G1481</f>
        <v>7.0707070707070704E-2</v>
      </c>
      <c r="K1481">
        <f>I1481/G1481</f>
        <v>0.15151515151515152</v>
      </c>
      <c r="L1481">
        <f t="shared" si="130"/>
        <v>5.0505050505050501E-3</v>
      </c>
      <c r="M1481">
        <v>0</v>
      </c>
      <c r="N1481">
        <v>0</v>
      </c>
    </row>
    <row r="1482" spans="1:14" x14ac:dyDescent="0.2">
      <c r="A1482" s="8">
        <v>47</v>
      </c>
      <c r="B1482" s="8">
        <v>8</v>
      </c>
      <c r="C1482">
        <v>0.28000000000000003</v>
      </c>
      <c r="D1482" t="s">
        <v>55</v>
      </c>
      <c r="E1482" s="6" t="s">
        <v>478</v>
      </c>
      <c r="F1482" t="s">
        <v>267</v>
      </c>
      <c r="G1482">
        <v>519</v>
      </c>
      <c r="H1482" s="11" cm="1">
        <f t="array" ref="H1482">_xlfn.IFNA(MATCH(1,0/COUNTIF($F1482,"*"&amp;H$2&amp;TEXT(ROW($1:$207),"[&gt;1]0;")&amp;"*")),0)</f>
        <v>14</v>
      </c>
      <c r="I1482" s="11" cm="1">
        <f t="array" ref="I1482">_xlfn.IFNA(MATCH(1,0/COUNTIF($F1482,"*"&amp;I$2&amp;TEXT(ROW($1:$207),"[&gt;1]0;")&amp;"*")),0)</f>
        <v>42</v>
      </c>
      <c r="J1482" s="11" cm="1">
        <f t="array" ref="J1482">_xlfn.IFNA(MATCH(1,0/COUNTIF($F1482,"*"&amp;J$2&amp;TEXT(ROW($1:$207),"[&gt;1]0;")&amp;"*")),0)</f>
        <v>7</v>
      </c>
      <c r="K1482">
        <f t="shared" ref="K1482:K1488" si="131">I1482/H1482</f>
        <v>3</v>
      </c>
      <c r="L1482">
        <f t="shared" si="130"/>
        <v>0.5</v>
      </c>
      <c r="M1482">
        <v>0</v>
      </c>
      <c r="N1482">
        <v>0</v>
      </c>
    </row>
    <row r="1483" spans="1:14" x14ac:dyDescent="0.2">
      <c r="A1483" s="8">
        <v>47</v>
      </c>
      <c r="B1483" s="8">
        <v>9</v>
      </c>
      <c r="C1483">
        <v>0.28000000000000003</v>
      </c>
      <c r="D1483" t="s">
        <v>25</v>
      </c>
      <c r="E1483" s="6" t="s">
        <v>536</v>
      </c>
      <c r="F1483" t="s">
        <v>266</v>
      </c>
      <c r="G1483">
        <v>226</v>
      </c>
      <c r="H1483" s="11" cm="1">
        <f t="array" ref="H1483">_xlfn.IFNA(MATCH(1,0/COUNTIF($F1483,"*"&amp;H$2&amp;TEXT(ROW($1:$207),"[&gt;1]0;")&amp;"*")),0)</f>
        <v>16</v>
      </c>
      <c r="I1483" s="11" cm="1">
        <f t="array" ref="I1483">_xlfn.IFNA(MATCH(1,0/COUNTIF($F1483,"*"&amp;I$2&amp;TEXT(ROW($1:$207),"[&gt;1]0;")&amp;"*")),0)</f>
        <v>34</v>
      </c>
      <c r="J1483" s="11" cm="1">
        <f t="array" ref="J1483">_xlfn.IFNA(MATCH(1,0/COUNTIF($F1483,"*"&amp;J$2&amp;TEXT(ROW($1:$207),"[&gt;1]0;")&amp;"*")),0)</f>
        <v>0</v>
      </c>
      <c r="K1483">
        <f t="shared" si="131"/>
        <v>2.125</v>
      </c>
      <c r="L1483">
        <f t="shared" si="130"/>
        <v>0</v>
      </c>
      <c r="M1483">
        <v>0</v>
      </c>
      <c r="N1483">
        <v>0</v>
      </c>
    </row>
    <row r="1484" spans="1:14" x14ac:dyDescent="0.2">
      <c r="A1484" s="8">
        <v>47</v>
      </c>
      <c r="B1484" s="8">
        <v>10</v>
      </c>
      <c r="C1484">
        <v>0.82</v>
      </c>
      <c r="D1484" t="s">
        <v>25</v>
      </c>
      <c r="E1484" s="6" t="s">
        <v>536</v>
      </c>
      <c r="F1484" t="s">
        <v>266</v>
      </c>
      <c r="G1484">
        <v>226</v>
      </c>
      <c r="H1484" s="11" cm="1">
        <f t="array" ref="H1484">_xlfn.IFNA(MATCH(1,0/COUNTIF($F1484,"*"&amp;H$2&amp;TEXT(ROW($1:$207),"[&gt;1]0;")&amp;"*")),0)</f>
        <v>16</v>
      </c>
      <c r="I1484" s="11" cm="1">
        <f t="array" ref="I1484">_xlfn.IFNA(MATCH(1,0/COUNTIF($F1484,"*"&amp;I$2&amp;TEXT(ROW($1:$207),"[&gt;1]0;")&amp;"*")),0)</f>
        <v>34</v>
      </c>
      <c r="J1484" s="11" cm="1">
        <f t="array" ref="J1484">_xlfn.IFNA(MATCH(1,0/COUNTIF($F1484,"*"&amp;J$2&amp;TEXT(ROW($1:$207),"[&gt;1]0;")&amp;"*")),0)</f>
        <v>0</v>
      </c>
      <c r="K1484">
        <f t="shared" si="131"/>
        <v>2.125</v>
      </c>
      <c r="L1484">
        <f t="shared" si="130"/>
        <v>0</v>
      </c>
      <c r="M1484">
        <v>0</v>
      </c>
      <c r="N1484">
        <v>0</v>
      </c>
    </row>
    <row r="1485" spans="1:14" x14ac:dyDescent="0.2">
      <c r="A1485" s="8">
        <v>47</v>
      </c>
      <c r="B1485" s="8">
        <v>11</v>
      </c>
      <c r="C1485">
        <v>0.67</v>
      </c>
      <c r="D1485" t="s">
        <v>31</v>
      </c>
      <c r="E1485" s="6" t="s">
        <v>418</v>
      </c>
      <c r="F1485" t="s">
        <v>269</v>
      </c>
      <c r="G1485">
        <v>206</v>
      </c>
      <c r="H1485" s="11" cm="1">
        <f t="array" ref="H1485">_xlfn.IFNA(MATCH(1,0/COUNTIF($F1485,"*"&amp;H$2&amp;TEXT(ROW($1:$207),"[&gt;1]0;")&amp;"*")),0)</f>
        <v>14</v>
      </c>
      <c r="I1485" s="11" cm="1">
        <f t="array" ref="I1485">_xlfn.IFNA(MATCH(1,0/COUNTIF($F1485,"*"&amp;I$2&amp;TEXT(ROW($1:$207),"[&gt;1]0;")&amp;"*")),0)</f>
        <v>22</v>
      </c>
      <c r="J1485" s="11" cm="1">
        <f t="array" ref="J1485">_xlfn.IFNA(MATCH(1,0/COUNTIF($F1485,"*"&amp;J$2&amp;TEXT(ROW($1:$207),"[&gt;1]0;")&amp;"*")),0)</f>
        <v>1</v>
      </c>
      <c r="K1485">
        <f t="shared" si="131"/>
        <v>1.5714285714285714</v>
      </c>
      <c r="L1485">
        <f t="shared" si="130"/>
        <v>7.1428571428571425E-2</v>
      </c>
      <c r="M1485">
        <v>0</v>
      </c>
      <c r="N1485">
        <v>1</v>
      </c>
    </row>
    <row r="1486" spans="1:14" x14ac:dyDescent="0.2">
      <c r="A1486" s="8">
        <v>47</v>
      </c>
      <c r="B1486" s="8">
        <v>12</v>
      </c>
      <c r="C1486">
        <v>2.4300000000000002</v>
      </c>
      <c r="D1486" t="s">
        <v>61</v>
      </c>
      <c r="E1486" s="6" t="s">
        <v>488</v>
      </c>
      <c r="F1486" t="s">
        <v>274</v>
      </c>
      <c r="G1486">
        <v>593</v>
      </c>
      <c r="H1486" s="11" cm="1">
        <f t="array" ref="H1486">_xlfn.IFNA(MATCH(1,0/COUNTIF($F1486,"*"&amp;H$2&amp;TEXT(ROW($1:$207),"[&gt;1]0;")&amp;"*")),0)</f>
        <v>16</v>
      </c>
      <c r="I1486" s="11" cm="1">
        <f t="array" ref="I1486">_xlfn.IFNA(MATCH(1,0/COUNTIF($F1486,"*"&amp;I$2&amp;TEXT(ROW($1:$207),"[&gt;1]0;")&amp;"*")),0)</f>
        <v>48</v>
      </c>
      <c r="J1486" s="11" cm="1">
        <f t="array" ref="J1486">_xlfn.IFNA(MATCH(1,0/COUNTIF($F1486,"*"&amp;J$2&amp;TEXT(ROW($1:$207),"[&gt;1]0;")&amp;"*")),0)</f>
        <v>8</v>
      </c>
      <c r="K1486">
        <f t="shared" si="131"/>
        <v>3</v>
      </c>
      <c r="L1486">
        <f t="shared" si="130"/>
        <v>0.5</v>
      </c>
      <c r="M1486">
        <v>0</v>
      </c>
      <c r="N1486">
        <v>0</v>
      </c>
    </row>
    <row r="1487" spans="1:14" x14ac:dyDescent="0.2">
      <c r="A1487" s="8">
        <v>47</v>
      </c>
      <c r="B1487" s="8">
        <v>13</v>
      </c>
      <c r="C1487">
        <v>0.59</v>
      </c>
      <c r="D1487" t="s">
        <v>25</v>
      </c>
      <c r="E1487" s="6" t="s">
        <v>536</v>
      </c>
      <c r="F1487" t="s">
        <v>266</v>
      </c>
      <c r="G1487">
        <v>226</v>
      </c>
      <c r="H1487" s="11" cm="1">
        <f t="array" ref="H1487">_xlfn.IFNA(MATCH(1,0/COUNTIF($F1487,"*"&amp;H$2&amp;TEXT(ROW($1:$207),"[&gt;1]0;")&amp;"*")),0)</f>
        <v>16</v>
      </c>
      <c r="I1487" s="11" cm="1">
        <f t="array" ref="I1487">_xlfn.IFNA(MATCH(1,0/COUNTIF($F1487,"*"&amp;I$2&amp;TEXT(ROW($1:$207),"[&gt;1]0;")&amp;"*")),0)</f>
        <v>34</v>
      </c>
      <c r="J1487" s="11" cm="1">
        <f t="array" ref="J1487">_xlfn.IFNA(MATCH(1,0/COUNTIF($F1487,"*"&amp;J$2&amp;TEXT(ROW($1:$207),"[&gt;1]0;")&amp;"*")),0)</f>
        <v>0</v>
      </c>
      <c r="K1487">
        <f t="shared" si="131"/>
        <v>2.125</v>
      </c>
      <c r="L1487">
        <f t="shared" si="130"/>
        <v>0</v>
      </c>
      <c r="M1487">
        <v>0</v>
      </c>
      <c r="N1487">
        <v>0</v>
      </c>
    </row>
    <row r="1488" spans="1:14" x14ac:dyDescent="0.2">
      <c r="A1488" s="8">
        <v>47</v>
      </c>
      <c r="B1488" s="8">
        <v>14</v>
      </c>
      <c r="C1488">
        <v>3.4</v>
      </c>
      <c r="D1488" t="s">
        <v>65</v>
      </c>
      <c r="E1488" s="6" t="s">
        <v>487</v>
      </c>
      <c r="F1488" t="s">
        <v>278</v>
      </c>
      <c r="G1488">
        <v>667</v>
      </c>
      <c r="H1488" s="11" cm="1">
        <f t="array" ref="H1488">_xlfn.IFNA(MATCH(1,0/COUNTIF($F1488,"*"&amp;H$2&amp;TEXT(ROW($1:$207),"[&gt;1]0;")&amp;"*")),0)</f>
        <v>18</v>
      </c>
      <c r="I1488" s="11" cm="1">
        <f t="array" ref="I1488">_xlfn.IFNA(MATCH(1,0/COUNTIF($F1488,"*"&amp;I$2&amp;TEXT(ROW($1:$207),"[&gt;1]0;")&amp;"*")),0)</f>
        <v>54</v>
      </c>
      <c r="J1488" s="11" cm="1">
        <f t="array" ref="J1488">_xlfn.IFNA(MATCH(1,0/COUNTIF($F1488,"*"&amp;J$2&amp;TEXT(ROW($1:$207),"[&gt;1]0;")&amp;"*")),0)</f>
        <v>9</v>
      </c>
      <c r="K1488">
        <f t="shared" si="131"/>
        <v>3</v>
      </c>
      <c r="L1488">
        <f t="shared" si="130"/>
        <v>0.5</v>
      </c>
      <c r="M1488">
        <v>0</v>
      </c>
      <c r="N1488">
        <v>0</v>
      </c>
    </row>
    <row r="1489" spans="1:14" x14ac:dyDescent="0.2">
      <c r="A1489" s="8">
        <v>47</v>
      </c>
      <c r="B1489" s="8">
        <v>15</v>
      </c>
      <c r="C1489">
        <v>0.28999999999999998</v>
      </c>
      <c r="D1489" t="s">
        <v>197</v>
      </c>
      <c r="E1489" s="6" t="s">
        <v>564</v>
      </c>
      <c r="F1489" t="s">
        <v>464</v>
      </c>
      <c r="G1489" s="11">
        <v>178</v>
      </c>
      <c r="H1489" s="11" cm="1">
        <f t="array" ref="H1489">_xlfn.IFNA(MATCH(1,0/COUNTIF($F1489,"*"&amp;H$2&amp;TEXT(ROW($1:$207),"[&gt;1]0;")&amp;"*")),0)</f>
        <v>14</v>
      </c>
      <c r="I1489" s="11" cm="1">
        <f t="array" ref="I1489">_xlfn.IFNA(MATCH(1,0/COUNTIF($F1489,"*"&amp;I$2&amp;TEXT(ROW($1:$207),"[&gt;1]0;")&amp;"*")),0)</f>
        <v>10</v>
      </c>
      <c r="J1489">
        <f>H1489/G1489</f>
        <v>7.8651685393258425E-2</v>
      </c>
      <c r="K1489">
        <f>I1489/G1489</f>
        <v>5.6179775280898875E-2</v>
      </c>
      <c r="L1489">
        <f t="shared" si="130"/>
        <v>5.6179775280898875E-3</v>
      </c>
      <c r="M1489">
        <v>0</v>
      </c>
      <c r="N1489">
        <v>3</v>
      </c>
    </row>
    <row r="1490" spans="1:14" x14ac:dyDescent="0.2">
      <c r="A1490" s="8">
        <v>47</v>
      </c>
      <c r="B1490" s="8">
        <v>16</v>
      </c>
      <c r="C1490">
        <v>0.37</v>
      </c>
      <c r="D1490" t="s">
        <v>108</v>
      </c>
      <c r="E1490" s="6" t="s">
        <v>514</v>
      </c>
      <c r="F1490" t="s">
        <v>513</v>
      </c>
      <c r="G1490">
        <v>283</v>
      </c>
      <c r="H1490" s="11" cm="1">
        <f t="array" ref="H1490">_xlfn.IFNA(MATCH(1,0/COUNTIF($F1490,"*"&amp;H$2&amp;TEXT(ROW($1:$207),"[&gt;1]0;")&amp;"*")),0)</f>
        <v>20</v>
      </c>
      <c r="I1490" s="11" cm="1">
        <f t="array" ref="I1490">_xlfn.IFNA(MATCH(1,0/COUNTIF($F1490,"*"&amp;I$2&amp;TEXT(ROW($1:$207),"[&gt;1]0;")&amp;"*")),0)</f>
        <v>42</v>
      </c>
      <c r="J1490" s="11" cm="1">
        <f t="array" ref="J1490">_xlfn.IFNA(MATCH(1,0/COUNTIF($F1490,"*"&amp;J$2&amp;TEXT(ROW($1:$207),"[&gt;1]0;")&amp;"*")),0)</f>
        <v>0</v>
      </c>
      <c r="K1490">
        <f>I1490/H1490</f>
        <v>2.1</v>
      </c>
      <c r="L1490">
        <f t="shared" si="130"/>
        <v>0</v>
      </c>
      <c r="M1490">
        <v>0</v>
      </c>
      <c r="N1490">
        <v>0</v>
      </c>
    </row>
    <row r="1491" spans="1:14" x14ac:dyDescent="0.2">
      <c r="A1491" s="8">
        <v>47</v>
      </c>
      <c r="B1491" s="8">
        <v>17</v>
      </c>
      <c r="C1491">
        <v>3.78</v>
      </c>
      <c r="D1491" t="s">
        <v>65</v>
      </c>
      <c r="E1491" s="6" t="s">
        <v>487</v>
      </c>
      <c r="F1491" t="s">
        <v>278</v>
      </c>
      <c r="G1491">
        <v>667</v>
      </c>
      <c r="H1491" s="11" cm="1">
        <f t="array" ref="H1491">_xlfn.IFNA(MATCH(1,0/COUNTIF($F1491,"*"&amp;H$2&amp;TEXT(ROW($1:$207),"[&gt;1]0;")&amp;"*")),0)</f>
        <v>18</v>
      </c>
      <c r="I1491" s="11" cm="1">
        <f t="array" ref="I1491">_xlfn.IFNA(MATCH(1,0/COUNTIF($F1491,"*"&amp;I$2&amp;TEXT(ROW($1:$207),"[&gt;1]0;")&amp;"*")),0)</f>
        <v>54</v>
      </c>
      <c r="J1491" s="11" cm="1">
        <f t="array" ref="J1491">_xlfn.IFNA(MATCH(1,0/COUNTIF($F1491,"*"&amp;J$2&amp;TEXT(ROW($1:$207),"[&gt;1]0;")&amp;"*")),0)</f>
        <v>9</v>
      </c>
      <c r="K1491">
        <f>I1491/H1491</f>
        <v>3</v>
      </c>
      <c r="L1491">
        <f t="shared" si="130"/>
        <v>0.5</v>
      </c>
      <c r="M1491">
        <v>0</v>
      </c>
      <c r="N1491">
        <v>0</v>
      </c>
    </row>
    <row r="1492" spans="1:14" x14ac:dyDescent="0.2">
      <c r="A1492" s="8">
        <v>47</v>
      </c>
      <c r="B1492" s="8">
        <v>18</v>
      </c>
      <c r="C1492">
        <v>4.29</v>
      </c>
      <c r="D1492" t="s">
        <v>61</v>
      </c>
      <c r="E1492" s="6" t="s">
        <v>488</v>
      </c>
      <c r="F1492" t="s">
        <v>274</v>
      </c>
      <c r="G1492">
        <v>593</v>
      </c>
      <c r="H1492" s="11" cm="1">
        <f t="array" ref="H1492">_xlfn.IFNA(MATCH(1,0/COUNTIF($F1492,"*"&amp;H$2&amp;TEXT(ROW($1:$207),"[&gt;1]0;")&amp;"*")),0)</f>
        <v>16</v>
      </c>
      <c r="I1492" s="11" cm="1">
        <f t="array" ref="I1492">_xlfn.IFNA(MATCH(1,0/COUNTIF($F1492,"*"&amp;I$2&amp;TEXT(ROW($1:$207),"[&gt;1]0;")&amp;"*")),0)</f>
        <v>48</v>
      </c>
      <c r="J1492" s="11" cm="1">
        <f t="array" ref="J1492">_xlfn.IFNA(MATCH(1,0/COUNTIF($F1492,"*"&amp;J$2&amp;TEXT(ROW($1:$207),"[&gt;1]0;")&amp;"*")),0)</f>
        <v>8</v>
      </c>
      <c r="K1492">
        <f>I1492/H1492</f>
        <v>3</v>
      </c>
      <c r="L1492">
        <f t="shared" si="130"/>
        <v>0.5</v>
      </c>
      <c r="M1492">
        <v>0</v>
      </c>
      <c r="N1492">
        <v>0</v>
      </c>
    </row>
    <row r="1493" spans="1:14" x14ac:dyDescent="0.2">
      <c r="A1493" s="8">
        <v>47</v>
      </c>
      <c r="B1493" s="8">
        <v>19</v>
      </c>
      <c r="C1493">
        <v>0.28000000000000003</v>
      </c>
      <c r="D1493" t="s">
        <v>305</v>
      </c>
      <c r="E1493" s="6" t="s">
        <v>594</v>
      </c>
      <c r="F1493" t="s">
        <v>592</v>
      </c>
      <c r="G1493" s="11">
        <v>338</v>
      </c>
      <c r="H1493" s="11" cm="1">
        <f t="array" ref="H1493">_xlfn.IFNA(MATCH(1,0/COUNTIF($F1493,"*"&amp;H$2&amp;TEXT(ROW($1:$207),"[&gt;1]0;")&amp;"*")),0)</f>
        <v>18</v>
      </c>
      <c r="I1493" s="11" cm="1">
        <f t="array" ref="I1493">_xlfn.IFNA(MATCH(1,0/COUNTIF($F1493,"*"&amp;I$2&amp;TEXT(ROW($1:$207),"[&gt;1]0;")&amp;"*")),0)</f>
        <v>33</v>
      </c>
      <c r="J1493">
        <f>H1493/G1493</f>
        <v>5.3254437869822487E-2</v>
      </c>
      <c r="K1493">
        <f>I1493/G1493</f>
        <v>9.7633136094674555E-2</v>
      </c>
      <c r="L1493">
        <f t="shared" si="130"/>
        <v>2.9585798816568047E-3</v>
      </c>
      <c r="M1493">
        <v>0</v>
      </c>
      <c r="N1493">
        <v>0</v>
      </c>
    </row>
    <row r="1494" spans="1:14" x14ac:dyDescent="0.2">
      <c r="A1494" s="8">
        <v>47</v>
      </c>
      <c r="B1494" s="8">
        <v>20</v>
      </c>
      <c r="C1494">
        <v>5.55</v>
      </c>
      <c r="D1494" t="s">
        <v>65</v>
      </c>
      <c r="E1494" s="6" t="s">
        <v>487</v>
      </c>
      <c r="F1494" t="s">
        <v>278</v>
      </c>
      <c r="G1494">
        <v>667</v>
      </c>
      <c r="H1494" s="11" cm="1">
        <f t="array" ref="H1494">_xlfn.IFNA(MATCH(1,0/COUNTIF($F1494,"*"&amp;H$2&amp;TEXT(ROW($1:$207),"[&gt;1]0;")&amp;"*")),0)</f>
        <v>18</v>
      </c>
      <c r="I1494" s="11" cm="1">
        <f t="array" ref="I1494">_xlfn.IFNA(MATCH(1,0/COUNTIF($F1494,"*"&amp;I$2&amp;TEXT(ROW($1:$207),"[&gt;1]0;")&amp;"*")),0)</f>
        <v>54</v>
      </c>
      <c r="J1494" s="11" cm="1">
        <f t="array" ref="J1494">_xlfn.IFNA(MATCH(1,0/COUNTIF($F1494,"*"&amp;J$2&amp;TEXT(ROW($1:$207),"[&gt;1]0;")&amp;"*")),0)</f>
        <v>9</v>
      </c>
      <c r="K1494">
        <f t="shared" ref="K1494:K1499" si="132">I1494/H1494</f>
        <v>3</v>
      </c>
      <c r="L1494">
        <f t="shared" si="130"/>
        <v>0.5</v>
      </c>
      <c r="M1494">
        <v>0</v>
      </c>
      <c r="N1494">
        <v>0</v>
      </c>
    </row>
    <row r="1495" spans="1:14" x14ac:dyDescent="0.2">
      <c r="A1495" s="8">
        <v>47</v>
      </c>
      <c r="B1495" s="8">
        <v>21</v>
      </c>
      <c r="C1495">
        <v>0.45</v>
      </c>
      <c r="D1495" t="s">
        <v>129</v>
      </c>
      <c r="E1495" s="6" t="s">
        <v>535</v>
      </c>
      <c r="F1495" t="s">
        <v>534</v>
      </c>
      <c r="G1495">
        <v>255</v>
      </c>
      <c r="H1495" s="11" cm="1">
        <f t="array" ref="H1495">_xlfn.IFNA(MATCH(1,0/COUNTIF($F1495,"*"&amp;H$2&amp;TEXT(ROW($1:$207),"[&gt;1]0;")&amp;"*")),0)</f>
        <v>16</v>
      </c>
      <c r="I1495" s="11" cm="1">
        <f t="array" ref="I1495">_xlfn.IFNA(MATCH(1,0/COUNTIF($F1495,"*"&amp;I$2&amp;TEXT(ROW($1:$207),"[&gt;1]0;")&amp;"*")),0)</f>
        <v>33</v>
      </c>
      <c r="J1495" s="11" cm="1">
        <f t="array" ref="J1495">_xlfn.IFNA(MATCH(1,0/COUNTIF($F1495,"*"&amp;J$2&amp;TEXT(ROW($1:$207),"[&gt;1]0;")&amp;"*")),0)</f>
        <v>1</v>
      </c>
      <c r="K1495">
        <f t="shared" si="132"/>
        <v>2.0625</v>
      </c>
      <c r="L1495">
        <f t="shared" si="130"/>
        <v>6.25E-2</v>
      </c>
      <c r="M1495">
        <v>0</v>
      </c>
      <c r="N1495">
        <v>0</v>
      </c>
    </row>
    <row r="1496" spans="1:14" x14ac:dyDescent="0.2">
      <c r="A1496" s="8">
        <v>47</v>
      </c>
      <c r="B1496" s="8">
        <v>22</v>
      </c>
      <c r="C1496">
        <v>7.23</v>
      </c>
      <c r="D1496" t="s">
        <v>65</v>
      </c>
      <c r="E1496" s="6" t="s">
        <v>487</v>
      </c>
      <c r="F1496" t="s">
        <v>278</v>
      </c>
      <c r="G1496">
        <v>667</v>
      </c>
      <c r="H1496" s="11" cm="1">
        <f t="array" ref="H1496">_xlfn.IFNA(MATCH(1,0/COUNTIF($F1496,"*"&amp;H$2&amp;TEXT(ROW($1:$207),"[&gt;1]0;")&amp;"*")),0)</f>
        <v>18</v>
      </c>
      <c r="I1496" s="11" cm="1">
        <f t="array" ref="I1496">_xlfn.IFNA(MATCH(1,0/COUNTIF($F1496,"*"&amp;I$2&amp;TEXT(ROW($1:$207),"[&gt;1]0;")&amp;"*")),0)</f>
        <v>54</v>
      </c>
      <c r="J1496" s="11" cm="1">
        <f t="array" ref="J1496">_xlfn.IFNA(MATCH(1,0/COUNTIF($F1496,"*"&amp;J$2&amp;TEXT(ROW($1:$207),"[&gt;1]0;")&amp;"*")),0)</f>
        <v>9</v>
      </c>
      <c r="K1496">
        <f t="shared" si="132"/>
        <v>3</v>
      </c>
      <c r="L1496">
        <f t="shared" si="130"/>
        <v>0.5</v>
      </c>
      <c r="M1496">
        <v>0</v>
      </c>
      <c r="N1496">
        <v>0</v>
      </c>
    </row>
    <row r="1497" spans="1:14" x14ac:dyDescent="0.2">
      <c r="A1497" s="8">
        <v>47</v>
      </c>
      <c r="B1497" s="8">
        <v>23</v>
      </c>
      <c r="C1497">
        <v>4.34</v>
      </c>
      <c r="D1497" t="s">
        <v>66</v>
      </c>
      <c r="E1497" s="6" t="s">
        <v>459</v>
      </c>
      <c r="F1497" t="s">
        <v>460</v>
      </c>
      <c r="G1497">
        <v>281</v>
      </c>
      <c r="H1497" s="11" cm="1">
        <f t="array" ref="H1497">_xlfn.IFNA(MATCH(1,0/COUNTIF($F1497,"*"&amp;H$2&amp;TEXT(ROW($1:$207),"[&gt;1]0;")&amp;"*")),0)</f>
        <v>18</v>
      </c>
      <c r="I1497" s="11" cm="1">
        <f t="array" ref="I1497">_xlfn.IFNA(MATCH(1,0/COUNTIF($F1497,"*"&amp;I$2&amp;TEXT(ROW($1:$207),"[&gt;1]0;")&amp;"*")),0)</f>
        <v>35</v>
      </c>
      <c r="J1497" s="11" cm="1">
        <f t="array" ref="J1497">_xlfn.IFNA(MATCH(1,0/COUNTIF($F1497,"*"&amp;J$2&amp;TEXT(ROW($1:$207),"[&gt;1]0;")&amp;"*")),0)</f>
        <v>1</v>
      </c>
      <c r="K1497">
        <f t="shared" si="132"/>
        <v>1.9444444444444444</v>
      </c>
      <c r="L1497">
        <f t="shared" si="130"/>
        <v>5.5555555555555552E-2</v>
      </c>
      <c r="M1497">
        <v>0</v>
      </c>
      <c r="N1497">
        <v>0</v>
      </c>
    </row>
    <row r="1498" spans="1:14" x14ac:dyDescent="0.2">
      <c r="A1498" s="8">
        <v>47</v>
      </c>
      <c r="B1498" s="8">
        <v>24</v>
      </c>
      <c r="C1498">
        <v>5.78</v>
      </c>
      <c r="D1498" t="s">
        <v>65</v>
      </c>
      <c r="E1498" s="6" t="s">
        <v>487</v>
      </c>
      <c r="F1498" t="s">
        <v>278</v>
      </c>
      <c r="G1498">
        <v>667</v>
      </c>
      <c r="H1498" s="11" cm="1">
        <f t="array" ref="H1498">_xlfn.IFNA(MATCH(1,0/COUNTIF($F1498,"*"&amp;H$2&amp;TEXT(ROW($1:$207),"[&gt;1]0;")&amp;"*")),0)</f>
        <v>18</v>
      </c>
      <c r="I1498" s="11" cm="1">
        <f t="array" ref="I1498">_xlfn.IFNA(MATCH(1,0/COUNTIF($F1498,"*"&amp;I$2&amp;TEXT(ROW($1:$207),"[&gt;1]0;")&amp;"*")),0)</f>
        <v>54</v>
      </c>
      <c r="J1498" s="11" cm="1">
        <f t="array" ref="J1498">_xlfn.IFNA(MATCH(1,0/COUNTIF($F1498,"*"&amp;J$2&amp;TEXT(ROW($1:$207),"[&gt;1]0;")&amp;"*")),0)</f>
        <v>9</v>
      </c>
      <c r="K1498">
        <f t="shared" si="132"/>
        <v>3</v>
      </c>
      <c r="L1498">
        <f t="shared" si="130"/>
        <v>0.5</v>
      </c>
      <c r="M1498">
        <v>0</v>
      </c>
      <c r="N1498">
        <v>0</v>
      </c>
    </row>
    <row r="1499" spans="1:14" x14ac:dyDescent="0.2">
      <c r="A1499" s="8">
        <v>47</v>
      </c>
      <c r="B1499" s="8">
        <v>25</v>
      </c>
      <c r="C1499">
        <v>11.36</v>
      </c>
      <c r="D1499" t="s">
        <v>65</v>
      </c>
      <c r="E1499" s="6" t="s">
        <v>487</v>
      </c>
      <c r="F1499" t="s">
        <v>278</v>
      </c>
      <c r="G1499">
        <v>667</v>
      </c>
      <c r="H1499" s="11" cm="1">
        <f t="array" ref="H1499">_xlfn.IFNA(MATCH(1,0/COUNTIF($F1499,"*"&amp;H$2&amp;TEXT(ROW($1:$207),"[&gt;1]0;")&amp;"*")),0)</f>
        <v>18</v>
      </c>
      <c r="I1499" s="11" cm="1">
        <f t="array" ref="I1499">_xlfn.IFNA(MATCH(1,0/COUNTIF($F1499,"*"&amp;I$2&amp;TEXT(ROW($1:$207),"[&gt;1]0;")&amp;"*")),0)</f>
        <v>54</v>
      </c>
      <c r="J1499" s="11" cm="1">
        <f t="array" ref="J1499">_xlfn.IFNA(MATCH(1,0/COUNTIF($F1499,"*"&amp;J$2&amp;TEXT(ROW($1:$207),"[&gt;1]0;")&amp;"*")),0)</f>
        <v>9</v>
      </c>
      <c r="K1499">
        <f t="shared" si="132"/>
        <v>3</v>
      </c>
      <c r="L1499">
        <f t="shared" si="130"/>
        <v>0.5</v>
      </c>
      <c r="M1499">
        <v>0</v>
      </c>
      <c r="N1499">
        <v>0</v>
      </c>
    </row>
    <row r="1500" spans="1:14" x14ac:dyDescent="0.2">
      <c r="A1500" s="8">
        <v>47</v>
      </c>
      <c r="B1500" s="8">
        <v>26</v>
      </c>
      <c r="C1500">
        <v>4.29</v>
      </c>
      <c r="D1500" t="s">
        <v>89</v>
      </c>
      <c r="E1500" s="6" t="s">
        <v>583</v>
      </c>
      <c r="F1500" t="s">
        <v>582</v>
      </c>
      <c r="G1500" s="11">
        <v>890</v>
      </c>
      <c r="H1500" s="11" cm="1">
        <f t="array" ref="H1500">_xlfn.IFNA(MATCH(1,0/COUNTIF($F1500,"*"&amp;H$2&amp;TEXT(ROW($1:$207),"[&gt;1]0;")&amp;"*")),0)</f>
        <v>24</v>
      </c>
      <c r="I1500" s="11" cm="1">
        <f t="array" ref="I1500">_xlfn.IFNA(MATCH(1,0/COUNTIF($F1500,"*"&amp;I$2&amp;TEXT(ROW($1:$207),"[&gt;1]0;")&amp;"*")),0)</f>
        <v>72</v>
      </c>
      <c r="J1500">
        <f>H1500/G1500</f>
        <v>2.6966292134831461E-2</v>
      </c>
      <c r="K1500">
        <f>I1500/G1500</f>
        <v>8.0898876404494377E-2</v>
      </c>
      <c r="L1500">
        <f t="shared" si="130"/>
        <v>1.1235955056179776E-3</v>
      </c>
      <c r="M1500">
        <v>0</v>
      </c>
      <c r="N1500">
        <v>0</v>
      </c>
    </row>
    <row r="1501" spans="1:14" x14ac:dyDescent="0.2">
      <c r="A1501" s="8">
        <v>47</v>
      </c>
      <c r="B1501" s="8">
        <v>27</v>
      </c>
      <c r="C1501">
        <v>9.73</v>
      </c>
      <c r="D1501" t="s">
        <v>89</v>
      </c>
      <c r="E1501" s="6" t="s">
        <v>583</v>
      </c>
      <c r="F1501" t="s">
        <v>582</v>
      </c>
      <c r="G1501" s="11">
        <v>890</v>
      </c>
      <c r="H1501" s="11" cm="1">
        <f t="array" ref="H1501">_xlfn.IFNA(MATCH(1,0/COUNTIF($F1501,"*"&amp;H$2&amp;TEXT(ROW($1:$207),"[&gt;1]0;")&amp;"*")),0)</f>
        <v>24</v>
      </c>
      <c r="I1501" s="11" cm="1">
        <f t="array" ref="I1501">_xlfn.IFNA(MATCH(1,0/COUNTIF($F1501,"*"&amp;I$2&amp;TEXT(ROW($1:$207),"[&gt;1]0;")&amp;"*")),0)</f>
        <v>72</v>
      </c>
      <c r="J1501">
        <f>H1501/G1501</f>
        <v>2.6966292134831461E-2</v>
      </c>
      <c r="K1501">
        <f>I1501/G1501</f>
        <v>8.0898876404494377E-2</v>
      </c>
      <c r="L1501">
        <f t="shared" si="130"/>
        <v>1.1235955056179776E-3</v>
      </c>
      <c r="M1501">
        <v>0</v>
      </c>
      <c r="N1501">
        <v>0</v>
      </c>
    </row>
    <row r="1502" spans="1:14" x14ac:dyDescent="0.2">
      <c r="A1502" s="8">
        <v>47</v>
      </c>
      <c r="B1502" s="8">
        <v>28</v>
      </c>
      <c r="C1502">
        <v>12.23</v>
      </c>
    </row>
    <row r="1503" spans="1:14" x14ac:dyDescent="0.2">
      <c r="A1503" s="8">
        <v>47</v>
      </c>
      <c r="B1503" s="8">
        <v>29</v>
      </c>
      <c r="C1503">
        <v>12.27</v>
      </c>
    </row>
    <row r="1504" spans="1:14" x14ac:dyDescent="0.2">
      <c r="A1504" s="8">
        <v>47</v>
      </c>
      <c r="B1504" s="8">
        <v>30</v>
      </c>
      <c r="C1504">
        <v>5.28</v>
      </c>
    </row>
    <row r="1506" spans="1:14" x14ac:dyDescent="0.2">
      <c r="A1506" s="8">
        <v>48</v>
      </c>
      <c r="B1506" s="9" t="s">
        <v>12</v>
      </c>
      <c r="C1506" t="s">
        <v>13</v>
      </c>
      <c r="D1506" t="s">
        <v>67</v>
      </c>
      <c r="E1506" s="6" t="s">
        <v>376</v>
      </c>
      <c r="F1506" t="s">
        <v>68</v>
      </c>
      <c r="G1506" t="s">
        <v>69</v>
      </c>
      <c r="H1506" t="s">
        <v>364</v>
      </c>
      <c r="I1506" t="s">
        <v>365</v>
      </c>
      <c r="J1506" t="s">
        <v>366</v>
      </c>
      <c r="K1506" t="s">
        <v>71</v>
      </c>
      <c r="L1506" t="s">
        <v>72</v>
      </c>
      <c r="M1506" t="s">
        <v>360</v>
      </c>
      <c r="N1506" t="s">
        <v>73</v>
      </c>
    </row>
    <row r="1507" spans="1:14" x14ac:dyDescent="0.2">
      <c r="A1507" s="8">
        <v>48</v>
      </c>
      <c r="B1507" s="8">
        <v>1</v>
      </c>
      <c r="C1507">
        <v>0.98</v>
      </c>
      <c r="D1507" t="s">
        <v>302</v>
      </c>
      <c r="E1507" s="6" t="s">
        <v>551</v>
      </c>
      <c r="F1507" t="s">
        <v>550</v>
      </c>
      <c r="G1507" s="11">
        <v>156</v>
      </c>
      <c r="H1507" s="11" cm="1">
        <f t="array" ref="H1507">_xlfn.IFNA(MATCH(1,0/COUNTIF($F1507,"*"&amp;H$2&amp;TEXT(ROW($1:$207),"[&gt;1]0;")&amp;"*")),0)</f>
        <v>11</v>
      </c>
      <c r="I1507" s="11" cm="1">
        <f t="array" ref="I1507">_xlfn.IFNA(MATCH(1,0/COUNTIF($F1507,"*"&amp;I$2&amp;TEXT(ROW($1:$207),"[&gt;1]0;")&amp;"*")),0)</f>
        <v>24</v>
      </c>
      <c r="J1507">
        <f>H1507/G1507</f>
        <v>7.0512820512820512E-2</v>
      </c>
      <c r="K1507">
        <f>I1507/G1507</f>
        <v>0.15384615384615385</v>
      </c>
      <c r="L1507">
        <f>J1507/H1507</f>
        <v>6.41025641025641E-3</v>
      </c>
      <c r="M1507">
        <v>0</v>
      </c>
      <c r="N1507">
        <v>0</v>
      </c>
    </row>
    <row r="1508" spans="1:14" x14ac:dyDescent="0.2">
      <c r="A1508" s="8">
        <v>48</v>
      </c>
      <c r="B1508" s="8">
        <v>2</v>
      </c>
      <c r="C1508">
        <v>0.42</v>
      </c>
      <c r="D1508" t="s">
        <v>323</v>
      </c>
      <c r="E1508" s="6" t="s">
        <v>502</v>
      </c>
      <c r="F1508" t="s">
        <v>260</v>
      </c>
      <c r="G1508">
        <v>170</v>
      </c>
      <c r="H1508" s="11" cm="1">
        <f t="array" ref="H1508">_xlfn.IFNA(MATCH(1,0/COUNTIF($F1508,"*"&amp;H$2&amp;TEXT(ROW($1:$207),"[&gt;1]0;")&amp;"*")),0)</f>
        <v>12</v>
      </c>
      <c r="I1508" s="11" cm="1">
        <f t="array" ref="I1508">_xlfn.IFNA(MATCH(1,0/COUNTIF($F1508,"*"&amp;I$2&amp;TEXT(ROW($1:$207),"[&gt;1]0;")&amp;"*")),0)</f>
        <v>26</v>
      </c>
      <c r="J1508" s="11" cm="1">
        <f t="array" ref="J1508">_xlfn.IFNA(MATCH(1,0/COUNTIF($F1508,"*"&amp;J$2&amp;TEXT(ROW($1:$207),"[&gt;1]0;")&amp;"*")),0)</f>
        <v>0</v>
      </c>
      <c r="K1508">
        <f>I1508/H1508</f>
        <v>2.1666666666666665</v>
      </c>
      <c r="L1508">
        <f t="shared" ref="L1508:L1536" si="133">J1508/H1508</f>
        <v>0</v>
      </c>
      <c r="M1508">
        <v>0</v>
      </c>
      <c r="N1508">
        <v>0</v>
      </c>
    </row>
    <row r="1509" spans="1:14" x14ac:dyDescent="0.2">
      <c r="A1509" s="8">
        <v>48</v>
      </c>
      <c r="B1509" s="8">
        <v>3</v>
      </c>
      <c r="C1509">
        <v>0.85</v>
      </c>
      <c r="D1509" t="s">
        <v>312</v>
      </c>
      <c r="E1509" s="14"/>
      <c r="F1509" t="s">
        <v>595</v>
      </c>
      <c r="G1509" s="11">
        <v>162</v>
      </c>
      <c r="H1509" s="11" cm="1">
        <f t="array" ref="H1509">_xlfn.IFNA(MATCH(1,0/COUNTIF($F1509,"*"&amp;H$2&amp;TEXT(ROW($1:$207),"[&gt;1]0;")&amp;"*")),0)</f>
        <v>6</v>
      </c>
      <c r="I1509" s="11" cm="1">
        <f t="array" ref="I1509">_xlfn.IFNA(MATCH(1,0/COUNTIF($F1509,"*"&amp;I$2&amp;TEXT(ROW($1:$207),"[&gt;1]0;")&amp;"*")),0)</f>
        <v>14</v>
      </c>
      <c r="J1509">
        <f>H1509/G1509</f>
        <v>3.7037037037037035E-2</v>
      </c>
      <c r="K1509">
        <f>I1509/G1509</f>
        <v>8.6419753086419748E-2</v>
      </c>
      <c r="L1509">
        <f t="shared" si="133"/>
        <v>6.1728395061728392E-3</v>
      </c>
      <c r="M1509">
        <v>0</v>
      </c>
      <c r="N1509">
        <v>0</v>
      </c>
    </row>
    <row r="1510" spans="1:14" x14ac:dyDescent="0.2">
      <c r="A1510" s="8">
        <v>48</v>
      </c>
      <c r="B1510" s="8">
        <v>4</v>
      </c>
      <c r="C1510">
        <v>0.89</v>
      </c>
      <c r="D1510" t="s">
        <v>14</v>
      </c>
      <c r="E1510" s="6" t="s">
        <v>507</v>
      </c>
      <c r="F1510" t="s">
        <v>260</v>
      </c>
      <c r="G1510">
        <v>170</v>
      </c>
      <c r="H1510" s="11" cm="1">
        <f t="array" ref="H1510">_xlfn.IFNA(MATCH(1,0/COUNTIF($F1510,"*"&amp;H$2&amp;TEXT(ROW($1:$207),"[&gt;1]0;")&amp;"*")),0)</f>
        <v>12</v>
      </c>
      <c r="I1510" s="11" cm="1">
        <f t="array" ref="I1510">_xlfn.IFNA(MATCH(1,0/COUNTIF($F1510,"*"&amp;I$2&amp;TEXT(ROW($1:$207),"[&gt;1]0;")&amp;"*")),0)</f>
        <v>26</v>
      </c>
      <c r="J1510" s="11" cm="1">
        <f t="array" ref="J1510">_xlfn.IFNA(MATCH(1,0/COUNTIF($F1510,"*"&amp;J$2&amp;TEXT(ROW($1:$207),"[&gt;1]0;")&amp;"*")),0)</f>
        <v>0</v>
      </c>
      <c r="K1510">
        <f>I1510/H1510</f>
        <v>2.1666666666666665</v>
      </c>
      <c r="L1510">
        <f t="shared" si="133"/>
        <v>0</v>
      </c>
      <c r="M1510">
        <v>0</v>
      </c>
      <c r="N1510">
        <v>0</v>
      </c>
    </row>
    <row r="1511" spans="1:14" x14ac:dyDescent="0.2">
      <c r="A1511" s="8">
        <v>48</v>
      </c>
      <c r="B1511" s="8">
        <v>5</v>
      </c>
      <c r="C1511">
        <v>0.94</v>
      </c>
      <c r="D1511" t="s">
        <v>25</v>
      </c>
      <c r="E1511" s="6" t="s">
        <v>536</v>
      </c>
      <c r="F1511" t="s">
        <v>266</v>
      </c>
      <c r="G1511">
        <v>226</v>
      </c>
      <c r="H1511" s="11" cm="1">
        <f t="array" ref="H1511">_xlfn.IFNA(MATCH(1,0/COUNTIF($F1511,"*"&amp;H$2&amp;TEXT(ROW($1:$207),"[&gt;1]0;")&amp;"*")),0)</f>
        <v>16</v>
      </c>
      <c r="I1511" s="11" cm="1">
        <f t="array" ref="I1511">_xlfn.IFNA(MATCH(1,0/COUNTIF($F1511,"*"&amp;I$2&amp;TEXT(ROW($1:$207),"[&gt;1]0;")&amp;"*")),0)</f>
        <v>34</v>
      </c>
      <c r="J1511" s="11" cm="1">
        <f t="array" ref="J1511">_xlfn.IFNA(MATCH(1,0/COUNTIF($F1511,"*"&amp;J$2&amp;TEXT(ROW($1:$207),"[&gt;1]0;")&amp;"*")),0)</f>
        <v>0</v>
      </c>
      <c r="K1511">
        <f>I1511/H1511</f>
        <v>2.125</v>
      </c>
      <c r="L1511">
        <f t="shared" si="133"/>
        <v>0</v>
      </c>
      <c r="M1511">
        <v>0</v>
      </c>
      <c r="N1511">
        <v>0</v>
      </c>
    </row>
    <row r="1512" spans="1:14" x14ac:dyDescent="0.2">
      <c r="A1512" s="8">
        <v>48</v>
      </c>
      <c r="B1512" s="8">
        <v>6</v>
      </c>
      <c r="C1512">
        <v>0.33</v>
      </c>
      <c r="D1512" t="s">
        <v>25</v>
      </c>
      <c r="E1512" s="6" t="s">
        <v>536</v>
      </c>
      <c r="F1512" t="s">
        <v>266</v>
      </c>
      <c r="G1512">
        <v>226</v>
      </c>
      <c r="H1512" s="11" cm="1">
        <f t="array" ref="H1512">_xlfn.IFNA(MATCH(1,0/COUNTIF($F1512,"*"&amp;H$2&amp;TEXT(ROW($1:$207),"[&gt;1]0;")&amp;"*")),0)</f>
        <v>16</v>
      </c>
      <c r="I1512" s="11" cm="1">
        <f t="array" ref="I1512">_xlfn.IFNA(MATCH(1,0/COUNTIF($F1512,"*"&amp;I$2&amp;TEXT(ROW($1:$207),"[&gt;1]0;")&amp;"*")),0)</f>
        <v>34</v>
      </c>
      <c r="J1512" s="11" cm="1">
        <f t="array" ref="J1512">_xlfn.IFNA(MATCH(1,0/COUNTIF($F1512,"*"&amp;J$2&amp;TEXT(ROW($1:$207),"[&gt;1]0;")&amp;"*")),0)</f>
        <v>0</v>
      </c>
      <c r="K1512">
        <f>I1512/H1512</f>
        <v>2.125</v>
      </c>
      <c r="L1512">
        <f t="shared" si="133"/>
        <v>0</v>
      </c>
      <c r="M1512">
        <v>0</v>
      </c>
      <c r="N1512">
        <v>0</v>
      </c>
    </row>
    <row r="1513" spans="1:14" x14ac:dyDescent="0.2">
      <c r="A1513" s="8">
        <v>48</v>
      </c>
      <c r="B1513" s="8">
        <v>7</v>
      </c>
      <c r="C1513">
        <v>0.52</v>
      </c>
      <c r="D1513" t="s">
        <v>37</v>
      </c>
      <c r="E1513" s="6" t="s">
        <v>586</v>
      </c>
      <c r="F1513" t="s">
        <v>273</v>
      </c>
      <c r="G1513" s="11">
        <v>198</v>
      </c>
      <c r="H1513" s="11" cm="1">
        <f t="array" ref="H1513">_xlfn.IFNA(MATCH(1,0/COUNTIF($F1513,"*"&amp;H$2&amp;TEXT(ROW($1:$207),"[&gt;1]0;")&amp;"*")),0)</f>
        <v>14</v>
      </c>
      <c r="I1513" s="11" cm="1">
        <f t="array" ref="I1513">_xlfn.IFNA(MATCH(1,0/COUNTIF($F1513,"*"&amp;I$2&amp;TEXT(ROW($1:$207),"[&gt;1]0;")&amp;"*")),0)</f>
        <v>30</v>
      </c>
      <c r="J1513">
        <f>H1513/G1513</f>
        <v>7.0707070707070704E-2</v>
      </c>
      <c r="K1513">
        <f>I1513/G1513</f>
        <v>0.15151515151515152</v>
      </c>
      <c r="L1513">
        <f t="shared" si="133"/>
        <v>5.0505050505050501E-3</v>
      </c>
      <c r="M1513">
        <v>0</v>
      </c>
      <c r="N1513">
        <v>0</v>
      </c>
    </row>
    <row r="1514" spans="1:14" x14ac:dyDescent="0.2">
      <c r="A1514" s="8">
        <v>48</v>
      </c>
      <c r="B1514" s="8">
        <v>8</v>
      </c>
      <c r="C1514">
        <v>0.36</v>
      </c>
      <c r="D1514" t="s">
        <v>25</v>
      </c>
      <c r="E1514" s="6" t="s">
        <v>536</v>
      </c>
      <c r="F1514" t="s">
        <v>266</v>
      </c>
      <c r="G1514">
        <v>226</v>
      </c>
      <c r="H1514" s="11" cm="1">
        <f t="array" ref="H1514">_xlfn.IFNA(MATCH(1,0/COUNTIF($F1514,"*"&amp;H$2&amp;TEXT(ROW($1:$207),"[&gt;1]0;")&amp;"*")),0)</f>
        <v>16</v>
      </c>
      <c r="I1514" s="11" cm="1">
        <f t="array" ref="I1514">_xlfn.IFNA(MATCH(1,0/COUNTIF($F1514,"*"&amp;I$2&amp;TEXT(ROW($1:$207),"[&gt;1]0;")&amp;"*")),0)</f>
        <v>34</v>
      </c>
      <c r="J1514" s="11" cm="1">
        <f t="array" ref="J1514">_xlfn.IFNA(MATCH(1,0/COUNTIF($F1514,"*"&amp;J$2&amp;TEXT(ROW($1:$207),"[&gt;1]0;")&amp;"*")),0)</f>
        <v>0</v>
      </c>
      <c r="K1514">
        <f t="shared" ref="K1514:K1531" si="134">I1514/H1514</f>
        <v>2.125</v>
      </c>
      <c r="L1514">
        <f t="shared" si="133"/>
        <v>0</v>
      </c>
      <c r="M1514">
        <v>0</v>
      </c>
      <c r="N1514">
        <v>0</v>
      </c>
    </row>
    <row r="1515" spans="1:14" x14ac:dyDescent="0.2">
      <c r="A1515" s="8">
        <v>48</v>
      </c>
      <c r="B1515" s="8">
        <v>9</v>
      </c>
      <c r="C1515">
        <v>1.08</v>
      </c>
      <c r="D1515" t="s">
        <v>25</v>
      </c>
      <c r="E1515" s="6" t="s">
        <v>536</v>
      </c>
      <c r="F1515" t="s">
        <v>266</v>
      </c>
      <c r="G1515">
        <v>226</v>
      </c>
      <c r="H1515" s="11" cm="1">
        <f t="array" ref="H1515">_xlfn.IFNA(MATCH(1,0/COUNTIF($F1515,"*"&amp;H$2&amp;TEXT(ROW($1:$207),"[&gt;1]0;")&amp;"*")),0)</f>
        <v>16</v>
      </c>
      <c r="I1515" s="11" cm="1">
        <f t="array" ref="I1515">_xlfn.IFNA(MATCH(1,0/COUNTIF($F1515,"*"&amp;I$2&amp;TEXT(ROW($1:$207),"[&gt;1]0;")&amp;"*")),0)</f>
        <v>34</v>
      </c>
      <c r="J1515" s="11" cm="1">
        <f t="array" ref="J1515">_xlfn.IFNA(MATCH(1,0/COUNTIF($F1515,"*"&amp;J$2&amp;TEXT(ROW($1:$207),"[&gt;1]0;")&amp;"*")),0)</f>
        <v>0</v>
      </c>
      <c r="K1515">
        <f t="shared" si="134"/>
        <v>2.125</v>
      </c>
      <c r="L1515">
        <f t="shared" si="133"/>
        <v>0</v>
      </c>
      <c r="M1515">
        <v>0</v>
      </c>
      <c r="N1515">
        <v>0</v>
      </c>
    </row>
    <row r="1516" spans="1:14" x14ac:dyDescent="0.2">
      <c r="A1516" s="8">
        <v>48</v>
      </c>
      <c r="B1516" s="8">
        <v>10</v>
      </c>
      <c r="C1516">
        <v>0.91</v>
      </c>
      <c r="D1516" t="s">
        <v>31</v>
      </c>
      <c r="E1516" s="6" t="s">
        <v>418</v>
      </c>
      <c r="F1516" t="s">
        <v>269</v>
      </c>
      <c r="G1516">
        <v>206</v>
      </c>
      <c r="H1516" s="11" cm="1">
        <f t="array" ref="H1516">_xlfn.IFNA(MATCH(1,0/COUNTIF($F1516,"*"&amp;H$2&amp;TEXT(ROW($1:$207),"[&gt;1]0;")&amp;"*")),0)</f>
        <v>14</v>
      </c>
      <c r="I1516" s="11" cm="1">
        <f t="array" ref="I1516">_xlfn.IFNA(MATCH(1,0/COUNTIF($F1516,"*"&amp;I$2&amp;TEXT(ROW($1:$207),"[&gt;1]0;")&amp;"*")),0)</f>
        <v>22</v>
      </c>
      <c r="J1516" s="11" cm="1">
        <f t="array" ref="J1516">_xlfn.IFNA(MATCH(1,0/COUNTIF($F1516,"*"&amp;J$2&amp;TEXT(ROW($1:$207),"[&gt;1]0;")&amp;"*")),0)</f>
        <v>1</v>
      </c>
      <c r="K1516">
        <f t="shared" si="134"/>
        <v>1.5714285714285714</v>
      </c>
      <c r="L1516">
        <f t="shared" si="133"/>
        <v>7.1428571428571425E-2</v>
      </c>
      <c r="M1516">
        <v>0</v>
      </c>
      <c r="N1516">
        <v>1</v>
      </c>
    </row>
    <row r="1517" spans="1:14" x14ac:dyDescent="0.2">
      <c r="A1517" s="8">
        <v>48</v>
      </c>
      <c r="B1517" s="8">
        <v>11</v>
      </c>
      <c r="C1517">
        <v>0.69</v>
      </c>
      <c r="D1517" t="s">
        <v>25</v>
      </c>
      <c r="E1517" s="6" t="s">
        <v>536</v>
      </c>
      <c r="F1517" t="s">
        <v>266</v>
      </c>
      <c r="G1517">
        <v>226</v>
      </c>
      <c r="H1517" s="11" cm="1">
        <f t="array" ref="H1517">_xlfn.IFNA(MATCH(1,0/COUNTIF($F1517,"*"&amp;H$2&amp;TEXT(ROW($1:$207),"[&gt;1]0;")&amp;"*")),0)</f>
        <v>16</v>
      </c>
      <c r="I1517" s="11" cm="1">
        <f t="array" ref="I1517">_xlfn.IFNA(MATCH(1,0/COUNTIF($F1517,"*"&amp;I$2&amp;TEXT(ROW($1:$207),"[&gt;1]0;")&amp;"*")),0)</f>
        <v>34</v>
      </c>
      <c r="J1517" s="11" cm="1">
        <f t="array" ref="J1517">_xlfn.IFNA(MATCH(1,0/COUNTIF($F1517,"*"&amp;J$2&amp;TEXT(ROW($1:$207),"[&gt;1]0;")&amp;"*")),0)</f>
        <v>0</v>
      </c>
      <c r="K1517">
        <f t="shared" si="134"/>
        <v>2.125</v>
      </c>
      <c r="L1517">
        <f t="shared" si="133"/>
        <v>0</v>
      </c>
      <c r="M1517">
        <v>0</v>
      </c>
      <c r="N1517">
        <v>0</v>
      </c>
    </row>
    <row r="1518" spans="1:14" x14ac:dyDescent="0.2">
      <c r="A1518" s="8">
        <v>48</v>
      </c>
      <c r="B1518" s="8">
        <v>12</v>
      </c>
      <c r="C1518">
        <v>2.61</v>
      </c>
      <c r="D1518" t="s">
        <v>61</v>
      </c>
      <c r="E1518" s="6" t="s">
        <v>488</v>
      </c>
      <c r="F1518" t="s">
        <v>274</v>
      </c>
      <c r="G1518">
        <v>593</v>
      </c>
      <c r="H1518" s="11" cm="1">
        <f t="array" ref="H1518">_xlfn.IFNA(MATCH(1,0/COUNTIF($F1518,"*"&amp;H$2&amp;TEXT(ROW($1:$207),"[&gt;1]0;")&amp;"*")),0)</f>
        <v>16</v>
      </c>
      <c r="I1518" s="11" cm="1">
        <f t="array" ref="I1518">_xlfn.IFNA(MATCH(1,0/COUNTIF($F1518,"*"&amp;I$2&amp;TEXT(ROW($1:$207),"[&gt;1]0;")&amp;"*")),0)</f>
        <v>48</v>
      </c>
      <c r="J1518" s="11" cm="1">
        <f t="array" ref="J1518">_xlfn.IFNA(MATCH(1,0/COUNTIF($F1518,"*"&amp;J$2&amp;TEXT(ROW($1:$207),"[&gt;1]0;")&amp;"*")),0)</f>
        <v>8</v>
      </c>
      <c r="K1518">
        <f t="shared" si="134"/>
        <v>3</v>
      </c>
      <c r="L1518">
        <f t="shared" si="133"/>
        <v>0.5</v>
      </c>
      <c r="M1518">
        <v>0</v>
      </c>
      <c r="N1518">
        <v>0</v>
      </c>
    </row>
    <row r="1519" spans="1:14" x14ac:dyDescent="0.2">
      <c r="A1519" s="8">
        <v>48</v>
      </c>
      <c r="B1519" s="8">
        <v>13</v>
      </c>
      <c r="C1519">
        <v>0.81</v>
      </c>
      <c r="D1519" t="s">
        <v>25</v>
      </c>
      <c r="E1519" s="6" t="s">
        <v>536</v>
      </c>
      <c r="F1519" t="s">
        <v>266</v>
      </c>
      <c r="G1519">
        <v>226</v>
      </c>
      <c r="H1519" s="11" cm="1">
        <f t="array" ref="H1519">_xlfn.IFNA(MATCH(1,0/COUNTIF($F1519,"*"&amp;H$2&amp;TEXT(ROW($1:$207),"[&gt;1]0;")&amp;"*")),0)</f>
        <v>16</v>
      </c>
      <c r="I1519" s="11" cm="1">
        <f t="array" ref="I1519">_xlfn.IFNA(MATCH(1,0/COUNTIF($F1519,"*"&amp;I$2&amp;TEXT(ROW($1:$207),"[&gt;1]0;")&amp;"*")),0)</f>
        <v>34</v>
      </c>
      <c r="J1519" s="11" cm="1">
        <f t="array" ref="J1519">_xlfn.IFNA(MATCH(1,0/COUNTIF($F1519,"*"&amp;J$2&amp;TEXT(ROW($1:$207),"[&gt;1]0;")&amp;"*")),0)</f>
        <v>0</v>
      </c>
      <c r="K1519">
        <f t="shared" si="134"/>
        <v>2.125</v>
      </c>
      <c r="L1519">
        <f t="shared" si="133"/>
        <v>0</v>
      </c>
      <c r="M1519">
        <v>0</v>
      </c>
      <c r="N1519">
        <v>0</v>
      </c>
    </row>
    <row r="1520" spans="1:14" x14ac:dyDescent="0.2">
      <c r="A1520" s="8">
        <v>48</v>
      </c>
      <c r="B1520" s="8">
        <v>14</v>
      </c>
      <c r="C1520">
        <v>0.3</v>
      </c>
      <c r="D1520" t="s">
        <v>108</v>
      </c>
      <c r="E1520" s="6" t="s">
        <v>514</v>
      </c>
      <c r="F1520" t="s">
        <v>513</v>
      </c>
      <c r="G1520">
        <v>283</v>
      </c>
      <c r="H1520" s="11" cm="1">
        <f t="array" ref="H1520">_xlfn.IFNA(MATCH(1,0/COUNTIF($F1520,"*"&amp;H$2&amp;TEXT(ROW($1:$207),"[&gt;1]0;")&amp;"*")),0)</f>
        <v>20</v>
      </c>
      <c r="I1520" s="11" cm="1">
        <f t="array" ref="I1520">_xlfn.IFNA(MATCH(1,0/COUNTIF($F1520,"*"&amp;I$2&amp;TEXT(ROW($1:$207),"[&gt;1]0;")&amp;"*")),0)</f>
        <v>42</v>
      </c>
      <c r="J1520" s="11" cm="1">
        <f t="array" ref="J1520">_xlfn.IFNA(MATCH(1,0/COUNTIF($F1520,"*"&amp;J$2&amp;TEXT(ROW($1:$207),"[&gt;1]0;")&amp;"*")),0)</f>
        <v>0</v>
      </c>
      <c r="K1520">
        <f t="shared" si="134"/>
        <v>2.1</v>
      </c>
      <c r="L1520">
        <f t="shared" si="133"/>
        <v>0</v>
      </c>
      <c r="M1520">
        <v>0</v>
      </c>
      <c r="N1520">
        <v>0</v>
      </c>
    </row>
    <row r="1521" spans="1:14" x14ac:dyDescent="0.2">
      <c r="A1521" s="8">
        <v>48</v>
      </c>
      <c r="B1521" s="8">
        <v>15</v>
      </c>
      <c r="C1521">
        <v>3.54</v>
      </c>
      <c r="D1521" t="s">
        <v>65</v>
      </c>
      <c r="E1521" s="6" t="s">
        <v>487</v>
      </c>
      <c r="F1521" t="s">
        <v>278</v>
      </c>
      <c r="G1521">
        <v>667</v>
      </c>
      <c r="H1521" s="11" cm="1">
        <f t="array" ref="H1521">_xlfn.IFNA(MATCH(1,0/COUNTIF($F1521,"*"&amp;H$2&amp;TEXT(ROW($1:$207),"[&gt;1]0;")&amp;"*")),0)</f>
        <v>18</v>
      </c>
      <c r="I1521" s="11" cm="1">
        <f t="array" ref="I1521">_xlfn.IFNA(MATCH(1,0/COUNTIF($F1521,"*"&amp;I$2&amp;TEXT(ROW($1:$207),"[&gt;1]0;")&amp;"*")),0)</f>
        <v>54</v>
      </c>
      <c r="J1521" s="11" cm="1">
        <f t="array" ref="J1521">_xlfn.IFNA(MATCH(1,0/COUNTIF($F1521,"*"&amp;J$2&amp;TEXT(ROW($1:$207),"[&gt;1]0;")&amp;"*")),0)</f>
        <v>9</v>
      </c>
      <c r="K1521">
        <f t="shared" si="134"/>
        <v>3</v>
      </c>
      <c r="L1521">
        <f t="shared" si="133"/>
        <v>0.5</v>
      </c>
      <c r="M1521">
        <v>0</v>
      </c>
      <c r="N1521">
        <v>0</v>
      </c>
    </row>
    <row r="1522" spans="1:14" x14ac:dyDescent="0.2">
      <c r="A1522" s="8">
        <v>48</v>
      </c>
      <c r="B1522" s="8">
        <v>16</v>
      </c>
      <c r="C1522">
        <v>0.48</v>
      </c>
      <c r="D1522" t="s">
        <v>108</v>
      </c>
      <c r="E1522" s="6" t="s">
        <v>514</v>
      </c>
      <c r="F1522" t="s">
        <v>513</v>
      </c>
      <c r="G1522">
        <v>283</v>
      </c>
      <c r="H1522" s="11" cm="1">
        <f t="array" ref="H1522">_xlfn.IFNA(MATCH(1,0/COUNTIF($F1522,"*"&amp;H$2&amp;TEXT(ROW($1:$207),"[&gt;1]0;")&amp;"*")),0)</f>
        <v>20</v>
      </c>
      <c r="I1522" s="11" cm="1">
        <f t="array" ref="I1522">_xlfn.IFNA(MATCH(1,0/COUNTIF($F1522,"*"&amp;I$2&amp;TEXT(ROW($1:$207),"[&gt;1]0;")&amp;"*")),0)</f>
        <v>42</v>
      </c>
      <c r="J1522" s="11" cm="1">
        <f t="array" ref="J1522">_xlfn.IFNA(MATCH(1,0/COUNTIF($F1522,"*"&amp;J$2&amp;TEXT(ROW($1:$207),"[&gt;1]0;")&amp;"*")),0)</f>
        <v>0</v>
      </c>
      <c r="K1522">
        <f t="shared" si="134"/>
        <v>2.1</v>
      </c>
      <c r="L1522">
        <f t="shared" si="133"/>
        <v>0</v>
      </c>
      <c r="M1522">
        <v>0</v>
      </c>
      <c r="N1522">
        <v>0</v>
      </c>
    </row>
    <row r="1523" spans="1:14" x14ac:dyDescent="0.2">
      <c r="A1523" s="8">
        <v>48</v>
      </c>
      <c r="B1523" s="8">
        <v>17</v>
      </c>
      <c r="C1523">
        <v>3.94</v>
      </c>
      <c r="D1523" t="s">
        <v>65</v>
      </c>
      <c r="E1523" s="6" t="s">
        <v>487</v>
      </c>
      <c r="F1523" t="s">
        <v>278</v>
      </c>
      <c r="G1523">
        <v>667</v>
      </c>
      <c r="H1523" s="11" cm="1">
        <f t="array" ref="H1523">_xlfn.IFNA(MATCH(1,0/COUNTIF($F1523,"*"&amp;H$2&amp;TEXT(ROW($1:$207),"[&gt;1]0;")&amp;"*")),0)</f>
        <v>18</v>
      </c>
      <c r="I1523" s="11" cm="1">
        <f t="array" ref="I1523">_xlfn.IFNA(MATCH(1,0/COUNTIF($F1523,"*"&amp;I$2&amp;TEXT(ROW($1:$207),"[&gt;1]0;")&amp;"*")),0)</f>
        <v>54</v>
      </c>
      <c r="J1523" s="11" cm="1">
        <f t="array" ref="J1523">_xlfn.IFNA(MATCH(1,0/COUNTIF($F1523,"*"&amp;J$2&amp;TEXT(ROW($1:$207),"[&gt;1]0;")&amp;"*")),0)</f>
        <v>9</v>
      </c>
      <c r="K1523">
        <f t="shared" si="134"/>
        <v>3</v>
      </c>
      <c r="L1523">
        <f t="shared" si="133"/>
        <v>0.5</v>
      </c>
      <c r="M1523">
        <v>0</v>
      </c>
      <c r="N1523">
        <v>0</v>
      </c>
    </row>
    <row r="1524" spans="1:14" x14ac:dyDescent="0.2">
      <c r="A1524" s="8">
        <v>48</v>
      </c>
      <c r="B1524" s="8">
        <v>18</v>
      </c>
      <c r="C1524">
        <v>4.49</v>
      </c>
      <c r="D1524" t="s">
        <v>61</v>
      </c>
      <c r="E1524" s="6" t="s">
        <v>488</v>
      </c>
      <c r="F1524" t="s">
        <v>274</v>
      </c>
      <c r="G1524">
        <v>593</v>
      </c>
      <c r="H1524" s="11" cm="1">
        <f t="array" ref="H1524">_xlfn.IFNA(MATCH(1,0/COUNTIF($F1524,"*"&amp;H$2&amp;TEXT(ROW($1:$207),"[&gt;1]0;")&amp;"*")),0)</f>
        <v>16</v>
      </c>
      <c r="I1524" s="11" cm="1">
        <f t="array" ref="I1524">_xlfn.IFNA(MATCH(1,0/COUNTIF($F1524,"*"&amp;I$2&amp;TEXT(ROW($1:$207),"[&gt;1]0;")&amp;"*")),0)</f>
        <v>48</v>
      </c>
      <c r="J1524" s="11" cm="1">
        <f t="array" ref="J1524">_xlfn.IFNA(MATCH(1,0/COUNTIF($F1524,"*"&amp;J$2&amp;TEXT(ROW($1:$207),"[&gt;1]0;")&amp;"*")),0)</f>
        <v>8</v>
      </c>
      <c r="K1524">
        <f t="shared" si="134"/>
        <v>3</v>
      </c>
      <c r="L1524">
        <f t="shared" si="133"/>
        <v>0.5</v>
      </c>
      <c r="M1524">
        <v>0</v>
      </c>
      <c r="N1524">
        <v>0</v>
      </c>
    </row>
    <row r="1525" spans="1:14" x14ac:dyDescent="0.2">
      <c r="A1525" s="8">
        <v>48</v>
      </c>
      <c r="B1525" s="8">
        <v>19</v>
      </c>
      <c r="C1525">
        <v>0.32</v>
      </c>
      <c r="D1525" t="s">
        <v>342</v>
      </c>
      <c r="E1525" s="6" t="s">
        <v>531</v>
      </c>
      <c r="F1525" t="s">
        <v>530</v>
      </c>
      <c r="G1525">
        <v>452</v>
      </c>
      <c r="H1525" s="11" cm="1">
        <f t="array" ref="H1525">_xlfn.IFNA(MATCH(1,0/COUNTIF($F1525,"*"&amp;H$2&amp;TEXT(ROW($1:$207),"[&gt;1]0;")&amp;"*")),0)</f>
        <v>21</v>
      </c>
      <c r="I1525" s="11" cm="1">
        <f t="array" ref="I1525">_xlfn.IFNA(MATCH(1,0/COUNTIF($F1525,"*"&amp;I$2&amp;TEXT(ROW($1:$207),"[&gt;1]0;")&amp;"*")),0)</f>
        <v>35</v>
      </c>
      <c r="J1525" s="11" cm="1">
        <f t="array" ref="J1525">_xlfn.IFNA(MATCH(1,0/COUNTIF($F1525,"*"&amp;J$2&amp;TEXT(ROW($1:$207),"[&gt;1]0;")&amp;"*")),0)</f>
        <v>2</v>
      </c>
      <c r="K1525">
        <f t="shared" si="134"/>
        <v>1.6666666666666667</v>
      </c>
      <c r="L1525">
        <f t="shared" si="133"/>
        <v>9.5238095238095233E-2</v>
      </c>
      <c r="M1525">
        <v>0</v>
      </c>
      <c r="N1525">
        <v>0</v>
      </c>
    </row>
    <row r="1526" spans="1:14" x14ac:dyDescent="0.2">
      <c r="A1526" s="8">
        <v>48</v>
      </c>
      <c r="B1526" s="8">
        <v>20</v>
      </c>
      <c r="C1526">
        <v>0.42</v>
      </c>
      <c r="D1526" t="s">
        <v>108</v>
      </c>
      <c r="E1526" s="6" t="s">
        <v>514</v>
      </c>
      <c r="F1526" t="s">
        <v>513</v>
      </c>
      <c r="G1526">
        <v>283</v>
      </c>
      <c r="H1526" s="11" cm="1">
        <f t="array" ref="H1526">_xlfn.IFNA(MATCH(1,0/COUNTIF($F1526,"*"&amp;H$2&amp;TEXT(ROW($1:$207),"[&gt;1]0;")&amp;"*")),0)</f>
        <v>20</v>
      </c>
      <c r="I1526" s="11" cm="1">
        <f t="array" ref="I1526">_xlfn.IFNA(MATCH(1,0/COUNTIF($F1526,"*"&amp;I$2&amp;TEXT(ROW($1:$207),"[&gt;1]0;")&amp;"*")),0)</f>
        <v>42</v>
      </c>
      <c r="J1526" s="11" cm="1">
        <f t="array" ref="J1526">_xlfn.IFNA(MATCH(1,0/COUNTIF($F1526,"*"&amp;J$2&amp;TEXT(ROW($1:$207),"[&gt;1]0;")&amp;"*")),0)</f>
        <v>0</v>
      </c>
      <c r="K1526">
        <f t="shared" si="134"/>
        <v>2.1</v>
      </c>
      <c r="L1526">
        <f t="shared" si="133"/>
        <v>0</v>
      </c>
      <c r="M1526">
        <v>0</v>
      </c>
      <c r="N1526">
        <v>0</v>
      </c>
    </row>
    <row r="1527" spans="1:14" x14ac:dyDescent="0.2">
      <c r="A1527" s="8">
        <v>48</v>
      </c>
      <c r="B1527" s="8">
        <v>21</v>
      </c>
      <c r="C1527">
        <v>5.81</v>
      </c>
      <c r="D1527" t="s">
        <v>65</v>
      </c>
      <c r="E1527" s="6" t="s">
        <v>487</v>
      </c>
      <c r="F1527" t="s">
        <v>278</v>
      </c>
      <c r="G1527">
        <v>667</v>
      </c>
      <c r="H1527" s="11" cm="1">
        <f t="array" ref="H1527">_xlfn.IFNA(MATCH(1,0/COUNTIF($F1527,"*"&amp;H$2&amp;TEXT(ROW($1:$207),"[&gt;1]0;")&amp;"*")),0)</f>
        <v>18</v>
      </c>
      <c r="I1527" s="11" cm="1">
        <f t="array" ref="I1527">_xlfn.IFNA(MATCH(1,0/COUNTIF($F1527,"*"&amp;I$2&amp;TEXT(ROW($1:$207),"[&gt;1]0;")&amp;"*")),0)</f>
        <v>54</v>
      </c>
      <c r="J1527" s="11" cm="1">
        <f t="array" ref="J1527">_xlfn.IFNA(MATCH(1,0/COUNTIF($F1527,"*"&amp;J$2&amp;TEXT(ROW($1:$207),"[&gt;1]0;")&amp;"*")),0)</f>
        <v>9</v>
      </c>
      <c r="K1527">
        <f t="shared" si="134"/>
        <v>3</v>
      </c>
      <c r="L1527">
        <f t="shared" si="133"/>
        <v>0.5</v>
      </c>
      <c r="M1527">
        <v>0</v>
      </c>
      <c r="N1527">
        <v>0</v>
      </c>
    </row>
    <row r="1528" spans="1:14" x14ac:dyDescent="0.2">
      <c r="A1528" s="8">
        <v>48</v>
      </c>
      <c r="B1528" s="8">
        <v>22</v>
      </c>
      <c r="C1528">
        <v>7.62</v>
      </c>
      <c r="D1528" t="s">
        <v>65</v>
      </c>
      <c r="E1528" s="6" t="s">
        <v>487</v>
      </c>
      <c r="F1528" t="s">
        <v>278</v>
      </c>
      <c r="G1528">
        <v>667</v>
      </c>
      <c r="H1528" s="11" cm="1">
        <f t="array" ref="H1528">_xlfn.IFNA(MATCH(1,0/COUNTIF($F1528,"*"&amp;H$2&amp;TEXT(ROW($1:$207),"[&gt;1]0;")&amp;"*")),0)</f>
        <v>18</v>
      </c>
      <c r="I1528" s="11" cm="1">
        <f t="array" ref="I1528">_xlfn.IFNA(MATCH(1,0/COUNTIF($F1528,"*"&amp;I$2&amp;TEXT(ROW($1:$207),"[&gt;1]0;")&amp;"*")),0)</f>
        <v>54</v>
      </c>
      <c r="J1528" s="11" cm="1">
        <f t="array" ref="J1528">_xlfn.IFNA(MATCH(1,0/COUNTIF($F1528,"*"&amp;J$2&amp;TEXT(ROW($1:$207),"[&gt;1]0;")&amp;"*")),0)</f>
        <v>9</v>
      </c>
      <c r="K1528">
        <f t="shared" si="134"/>
        <v>3</v>
      </c>
      <c r="L1528">
        <f t="shared" si="133"/>
        <v>0.5</v>
      </c>
      <c r="M1528">
        <v>0</v>
      </c>
      <c r="N1528">
        <v>0</v>
      </c>
    </row>
    <row r="1529" spans="1:14" x14ac:dyDescent="0.2">
      <c r="A1529" s="8">
        <v>48</v>
      </c>
      <c r="B1529" s="8">
        <v>23</v>
      </c>
      <c r="C1529">
        <v>2.1</v>
      </c>
      <c r="D1529" t="s">
        <v>66</v>
      </c>
      <c r="E1529" s="6" t="s">
        <v>459</v>
      </c>
      <c r="F1529" t="s">
        <v>460</v>
      </c>
      <c r="G1529">
        <v>281</v>
      </c>
      <c r="H1529" s="11" cm="1">
        <f t="array" ref="H1529">_xlfn.IFNA(MATCH(1,0/COUNTIF($F1529,"*"&amp;H$2&amp;TEXT(ROW($1:$207),"[&gt;1]0;")&amp;"*")),0)</f>
        <v>18</v>
      </c>
      <c r="I1529" s="11" cm="1">
        <f t="array" ref="I1529">_xlfn.IFNA(MATCH(1,0/COUNTIF($F1529,"*"&amp;I$2&amp;TEXT(ROW($1:$207),"[&gt;1]0;")&amp;"*")),0)</f>
        <v>35</v>
      </c>
      <c r="J1529" s="11" cm="1">
        <f t="array" ref="J1529">_xlfn.IFNA(MATCH(1,0/COUNTIF($F1529,"*"&amp;J$2&amp;TEXT(ROW($1:$207),"[&gt;1]0;")&amp;"*")),0)</f>
        <v>1</v>
      </c>
      <c r="K1529">
        <f t="shared" si="134"/>
        <v>1.9444444444444444</v>
      </c>
      <c r="L1529">
        <f t="shared" si="133"/>
        <v>5.5555555555555552E-2</v>
      </c>
      <c r="M1529">
        <v>0</v>
      </c>
      <c r="N1529">
        <v>0</v>
      </c>
    </row>
    <row r="1530" spans="1:14" x14ac:dyDescent="0.2">
      <c r="A1530" s="8">
        <v>48</v>
      </c>
      <c r="B1530" s="8">
        <v>24</v>
      </c>
      <c r="C1530">
        <v>7.13</v>
      </c>
      <c r="D1530" t="s">
        <v>65</v>
      </c>
      <c r="E1530" s="6" t="s">
        <v>487</v>
      </c>
      <c r="F1530" t="s">
        <v>278</v>
      </c>
      <c r="G1530">
        <v>667</v>
      </c>
      <c r="H1530" s="11" cm="1">
        <f t="array" ref="H1530">_xlfn.IFNA(MATCH(1,0/COUNTIF($F1530,"*"&amp;H$2&amp;TEXT(ROW($1:$207),"[&gt;1]0;")&amp;"*")),0)</f>
        <v>18</v>
      </c>
      <c r="I1530" s="11" cm="1">
        <f t="array" ref="I1530">_xlfn.IFNA(MATCH(1,0/COUNTIF($F1530,"*"&amp;I$2&amp;TEXT(ROW($1:$207),"[&gt;1]0;")&amp;"*")),0)</f>
        <v>54</v>
      </c>
      <c r="J1530" s="11" cm="1">
        <f t="array" ref="J1530">_xlfn.IFNA(MATCH(1,0/COUNTIF($F1530,"*"&amp;J$2&amp;TEXT(ROW($1:$207),"[&gt;1]0;")&amp;"*")),0)</f>
        <v>9</v>
      </c>
      <c r="K1530">
        <f t="shared" si="134"/>
        <v>3</v>
      </c>
      <c r="L1530">
        <f t="shared" si="133"/>
        <v>0.5</v>
      </c>
      <c r="M1530">
        <v>0</v>
      </c>
      <c r="N1530">
        <v>0</v>
      </c>
    </row>
    <row r="1531" spans="1:14" x14ac:dyDescent="0.2">
      <c r="A1531" s="8">
        <v>48</v>
      </c>
      <c r="B1531" s="8">
        <v>25</v>
      </c>
      <c r="C1531">
        <v>11.54</v>
      </c>
      <c r="D1531" t="s">
        <v>65</v>
      </c>
      <c r="E1531" s="6" t="s">
        <v>487</v>
      </c>
      <c r="F1531" t="s">
        <v>278</v>
      </c>
      <c r="G1531">
        <v>667</v>
      </c>
      <c r="H1531" s="11" cm="1">
        <f t="array" ref="H1531">_xlfn.IFNA(MATCH(1,0/COUNTIF($F1531,"*"&amp;H$2&amp;TEXT(ROW($1:$207),"[&gt;1]0;")&amp;"*")),0)</f>
        <v>18</v>
      </c>
      <c r="I1531" s="11" cm="1">
        <f t="array" ref="I1531">_xlfn.IFNA(MATCH(1,0/COUNTIF($F1531,"*"&amp;I$2&amp;TEXT(ROW($1:$207),"[&gt;1]0;")&amp;"*")),0)</f>
        <v>54</v>
      </c>
      <c r="J1531" s="11" cm="1">
        <f t="array" ref="J1531">_xlfn.IFNA(MATCH(1,0/COUNTIF($F1531,"*"&amp;J$2&amp;TEXT(ROW($1:$207),"[&gt;1]0;")&amp;"*")),0)</f>
        <v>9</v>
      </c>
      <c r="K1531">
        <f t="shared" si="134"/>
        <v>3</v>
      </c>
      <c r="L1531">
        <f t="shared" si="133"/>
        <v>0.5</v>
      </c>
      <c r="M1531">
        <v>0</v>
      </c>
      <c r="N1531">
        <v>0</v>
      </c>
    </row>
    <row r="1532" spans="1:14" x14ac:dyDescent="0.2">
      <c r="A1532" s="8">
        <v>48</v>
      </c>
      <c r="B1532" s="8">
        <v>26</v>
      </c>
      <c r="C1532">
        <v>5.18</v>
      </c>
      <c r="D1532" t="s">
        <v>89</v>
      </c>
      <c r="E1532" s="6" t="s">
        <v>583</v>
      </c>
      <c r="F1532" t="s">
        <v>582</v>
      </c>
      <c r="G1532" s="11">
        <v>890</v>
      </c>
      <c r="H1532" s="11" cm="1">
        <f t="array" ref="H1532">_xlfn.IFNA(MATCH(1,0/COUNTIF($F1532,"*"&amp;H$2&amp;TEXT(ROW($1:$207),"[&gt;1]0;")&amp;"*")),0)</f>
        <v>24</v>
      </c>
      <c r="I1532" s="11" cm="1">
        <f t="array" ref="I1532">_xlfn.IFNA(MATCH(1,0/COUNTIF($F1532,"*"&amp;I$2&amp;TEXT(ROW($1:$207),"[&gt;1]0;")&amp;"*")),0)</f>
        <v>72</v>
      </c>
      <c r="J1532">
        <f>H1532/G1532</f>
        <v>2.6966292134831461E-2</v>
      </c>
      <c r="K1532">
        <f>I1532/G1532</f>
        <v>8.0898876404494377E-2</v>
      </c>
      <c r="L1532">
        <f t="shared" si="133"/>
        <v>1.1235955056179776E-3</v>
      </c>
      <c r="M1532">
        <v>0</v>
      </c>
      <c r="N1532">
        <v>0</v>
      </c>
    </row>
    <row r="1533" spans="1:14" x14ac:dyDescent="0.2">
      <c r="A1533" s="8">
        <v>48</v>
      </c>
      <c r="B1533" s="8">
        <v>27</v>
      </c>
      <c r="C1533">
        <v>4.24</v>
      </c>
      <c r="D1533" t="s">
        <v>89</v>
      </c>
      <c r="E1533" s="6" t="s">
        <v>583</v>
      </c>
      <c r="F1533" t="s">
        <v>582</v>
      </c>
      <c r="G1533" s="11">
        <v>890</v>
      </c>
      <c r="H1533" s="11" cm="1">
        <f t="array" ref="H1533">_xlfn.IFNA(MATCH(1,0/COUNTIF($F1533,"*"&amp;H$2&amp;TEXT(ROW($1:$207),"[&gt;1]0;")&amp;"*")),0)</f>
        <v>24</v>
      </c>
      <c r="I1533" s="11" cm="1">
        <f t="array" ref="I1533">_xlfn.IFNA(MATCH(1,0/COUNTIF($F1533,"*"&amp;I$2&amp;TEXT(ROW($1:$207),"[&gt;1]0;")&amp;"*")),0)</f>
        <v>72</v>
      </c>
      <c r="J1533">
        <f>H1533/G1533</f>
        <v>2.6966292134831461E-2</v>
      </c>
      <c r="K1533">
        <f>I1533/G1533</f>
        <v>8.0898876404494377E-2</v>
      </c>
      <c r="L1533">
        <f t="shared" si="133"/>
        <v>1.1235955056179776E-3</v>
      </c>
      <c r="M1533">
        <v>0</v>
      </c>
      <c r="N1533">
        <v>0</v>
      </c>
    </row>
    <row r="1534" spans="1:14" x14ac:dyDescent="0.2">
      <c r="A1534" s="8">
        <v>48</v>
      </c>
      <c r="B1534" s="8">
        <v>28</v>
      </c>
      <c r="C1534">
        <v>12.66</v>
      </c>
      <c r="D1534" t="s">
        <v>65</v>
      </c>
      <c r="E1534" s="6" t="s">
        <v>487</v>
      </c>
      <c r="F1534" t="s">
        <v>278</v>
      </c>
      <c r="G1534">
        <v>667</v>
      </c>
      <c r="H1534" s="11" cm="1">
        <f t="array" ref="H1534">_xlfn.IFNA(MATCH(1,0/COUNTIF($F1534,"*"&amp;H$2&amp;TEXT(ROW($1:$207),"[&gt;1]0;")&amp;"*")),0)</f>
        <v>18</v>
      </c>
      <c r="I1534" s="11" cm="1">
        <f t="array" ref="I1534">_xlfn.IFNA(MATCH(1,0/COUNTIF($F1534,"*"&amp;I$2&amp;TEXT(ROW($1:$207),"[&gt;1]0;")&amp;"*")),0)</f>
        <v>54</v>
      </c>
      <c r="J1534" s="11" cm="1">
        <f t="array" ref="J1534">_xlfn.IFNA(MATCH(1,0/COUNTIF($F1534,"*"&amp;J$2&amp;TEXT(ROW($1:$207),"[&gt;1]0;")&amp;"*")),0)</f>
        <v>9</v>
      </c>
      <c r="K1534">
        <f>I1534/H1534</f>
        <v>3</v>
      </c>
      <c r="L1534">
        <f t="shared" si="133"/>
        <v>0.5</v>
      </c>
      <c r="M1534">
        <v>0</v>
      </c>
      <c r="N1534">
        <v>0</v>
      </c>
    </row>
    <row r="1535" spans="1:14" x14ac:dyDescent="0.2">
      <c r="A1535" s="8">
        <v>48</v>
      </c>
      <c r="B1535" s="8">
        <v>29</v>
      </c>
      <c r="C1535">
        <v>12.68</v>
      </c>
      <c r="D1535" t="s">
        <v>65</v>
      </c>
      <c r="E1535" s="6" t="s">
        <v>487</v>
      </c>
      <c r="F1535" t="s">
        <v>278</v>
      </c>
      <c r="G1535">
        <v>667</v>
      </c>
      <c r="H1535" s="11" cm="1">
        <f t="array" ref="H1535">_xlfn.IFNA(MATCH(1,0/COUNTIF($F1535,"*"&amp;H$2&amp;TEXT(ROW($1:$207),"[&gt;1]0;")&amp;"*")),0)</f>
        <v>18</v>
      </c>
      <c r="I1535" s="11" cm="1">
        <f t="array" ref="I1535">_xlfn.IFNA(MATCH(1,0/COUNTIF($F1535,"*"&amp;I$2&amp;TEXT(ROW($1:$207),"[&gt;1]0;")&amp;"*")),0)</f>
        <v>54</v>
      </c>
      <c r="J1535" s="11" cm="1">
        <f t="array" ref="J1535">_xlfn.IFNA(MATCH(1,0/COUNTIF($F1535,"*"&amp;J$2&amp;TEXT(ROW($1:$207),"[&gt;1]0;")&amp;"*")),0)</f>
        <v>9</v>
      </c>
      <c r="K1535">
        <f>I1535/H1535</f>
        <v>3</v>
      </c>
      <c r="L1535">
        <f t="shared" si="133"/>
        <v>0.5</v>
      </c>
      <c r="M1535">
        <v>0</v>
      </c>
      <c r="N1535">
        <v>0</v>
      </c>
    </row>
    <row r="1536" spans="1:14" x14ac:dyDescent="0.2">
      <c r="A1536" s="8">
        <v>48</v>
      </c>
      <c r="B1536" s="8">
        <v>30</v>
      </c>
      <c r="C1536">
        <v>6.15</v>
      </c>
      <c r="D1536" t="s">
        <v>65</v>
      </c>
      <c r="E1536" s="6" t="s">
        <v>487</v>
      </c>
      <c r="F1536" t="s">
        <v>278</v>
      </c>
      <c r="G1536">
        <v>667</v>
      </c>
      <c r="H1536" s="11" cm="1">
        <f t="array" ref="H1536">_xlfn.IFNA(MATCH(1,0/COUNTIF($F1536,"*"&amp;H$2&amp;TEXT(ROW($1:$207),"[&gt;1]0;")&amp;"*")),0)</f>
        <v>18</v>
      </c>
      <c r="I1536" s="11" cm="1">
        <f t="array" ref="I1536">_xlfn.IFNA(MATCH(1,0/COUNTIF($F1536,"*"&amp;I$2&amp;TEXT(ROW($1:$207),"[&gt;1]0;")&amp;"*")),0)</f>
        <v>54</v>
      </c>
      <c r="J1536" s="11" cm="1">
        <f t="array" ref="J1536">_xlfn.IFNA(MATCH(1,0/COUNTIF($F1536,"*"&amp;J$2&amp;TEXT(ROW($1:$207),"[&gt;1]0;")&amp;"*")),0)</f>
        <v>9</v>
      </c>
      <c r="K1536">
        <f>I1536/H1536</f>
        <v>3</v>
      </c>
      <c r="L1536">
        <f t="shared" si="133"/>
        <v>0.5</v>
      </c>
      <c r="M1536">
        <v>0</v>
      </c>
      <c r="N1536">
        <v>0</v>
      </c>
    </row>
    <row r="1538" spans="1:14" x14ac:dyDescent="0.2">
      <c r="A1538" s="8">
        <v>49</v>
      </c>
      <c r="B1538" s="9" t="s">
        <v>12</v>
      </c>
      <c r="C1538" t="s">
        <v>13</v>
      </c>
      <c r="D1538" t="s">
        <v>67</v>
      </c>
      <c r="E1538" s="6" t="s">
        <v>376</v>
      </c>
      <c r="F1538" t="s">
        <v>68</v>
      </c>
      <c r="G1538" t="s">
        <v>69</v>
      </c>
      <c r="H1538" t="s">
        <v>364</v>
      </c>
      <c r="I1538" t="s">
        <v>365</v>
      </c>
      <c r="J1538" t="s">
        <v>366</v>
      </c>
      <c r="K1538" t="s">
        <v>71</v>
      </c>
      <c r="L1538" t="s">
        <v>72</v>
      </c>
      <c r="M1538" t="s">
        <v>360</v>
      </c>
      <c r="N1538" t="s">
        <v>73</v>
      </c>
    </row>
    <row r="1539" spans="1:14" x14ac:dyDescent="0.2">
      <c r="A1539" s="8">
        <v>49</v>
      </c>
      <c r="B1539" s="8">
        <v>1</v>
      </c>
      <c r="C1539">
        <v>1.1499999999999999</v>
      </c>
      <c r="D1539" t="s">
        <v>295</v>
      </c>
      <c r="E1539" s="13" t="s">
        <v>384</v>
      </c>
      <c r="F1539" s="10" t="s">
        <v>362</v>
      </c>
      <c r="G1539">
        <v>112</v>
      </c>
      <c r="H1539" s="11" cm="1">
        <f t="array" ref="H1539">_xlfn.IFNA(MATCH(1,0/COUNTIF($F1539,"*"&amp;H$2&amp;TEXT(ROW($1:$207),"[&gt;1]0;")&amp;"*")),0)</f>
        <v>6</v>
      </c>
      <c r="I1539" s="11" cm="1">
        <f t="array" ref="I1539">_xlfn.IFNA(MATCH(1,0/COUNTIF($F1539,"*"&amp;I$2&amp;TEXT(ROW($1:$207),"[&gt;1]0;")&amp;"*")),0)</f>
        <v>8</v>
      </c>
      <c r="J1539" s="11" cm="1">
        <f t="array" ref="J1539">_xlfn.IFNA(MATCH(1,0/COUNTIF($F1539,"*"&amp;J$2&amp;TEXT(ROW($1:$207),"[&gt;1]0;")&amp;"*")),0)</f>
        <v>2</v>
      </c>
      <c r="K1539">
        <f>I1539/H1539</f>
        <v>1.3333333333333333</v>
      </c>
      <c r="L1539">
        <f t="shared" ref="L1539:L1563" si="135">J1539/H1539</f>
        <v>0.33333333333333331</v>
      </c>
      <c r="M1539">
        <v>1</v>
      </c>
      <c r="N1539">
        <v>0</v>
      </c>
    </row>
    <row r="1540" spans="1:14" x14ac:dyDescent="0.2">
      <c r="A1540" s="8">
        <v>49</v>
      </c>
      <c r="B1540" s="8">
        <v>2</v>
      </c>
      <c r="C1540">
        <v>0.77</v>
      </c>
      <c r="D1540" t="s">
        <v>307</v>
      </c>
      <c r="E1540" s="6" t="s">
        <v>596</v>
      </c>
      <c r="F1540" t="s">
        <v>458</v>
      </c>
      <c r="G1540" s="11">
        <v>184</v>
      </c>
      <c r="H1540" s="11" cm="1">
        <f t="array" ref="H1540">_xlfn.IFNA(MATCH(1,0/COUNTIF($F1540,"*"&amp;H$2&amp;TEXT(ROW($1:$207),"[&gt;1]0;")&amp;"*")),0)</f>
        <v>13</v>
      </c>
      <c r="I1540" s="11" cm="1">
        <f t="array" ref="I1540">_xlfn.IFNA(MATCH(1,0/COUNTIF($F1540,"*"&amp;I$2&amp;TEXT(ROW($1:$207),"[&gt;1]0;")&amp;"*")),0)</f>
        <v>28</v>
      </c>
      <c r="J1540">
        <f>H1540/G1540</f>
        <v>7.0652173913043473E-2</v>
      </c>
      <c r="K1540">
        <f>I1540/G1540</f>
        <v>0.15217391304347827</v>
      </c>
      <c r="L1540">
        <f t="shared" si="135"/>
        <v>5.434782608695652E-3</v>
      </c>
      <c r="M1540">
        <v>0</v>
      </c>
      <c r="N1540">
        <v>0</v>
      </c>
    </row>
    <row r="1541" spans="1:14" x14ac:dyDescent="0.2">
      <c r="A1541" s="8">
        <v>49</v>
      </c>
      <c r="B1541" s="8">
        <v>3</v>
      </c>
      <c r="C1541">
        <v>0.65</v>
      </c>
      <c r="D1541" t="s">
        <v>297</v>
      </c>
      <c r="E1541" s="6" t="s">
        <v>569</v>
      </c>
      <c r="F1541" t="s">
        <v>556</v>
      </c>
      <c r="G1541" s="11">
        <v>108</v>
      </c>
      <c r="H1541" s="11" cm="1">
        <f t="array" ref="H1541">_xlfn.IFNA(MATCH(1,0/COUNTIF($F1541,"*"&amp;H$2&amp;TEXT(ROW($1:$207),"[&gt;1]0;")&amp;"*")),0)</f>
        <v>7</v>
      </c>
      <c r="I1541" s="11" cm="1">
        <f t="array" ref="I1541">_xlfn.IFNA(MATCH(1,0/COUNTIF($F1541,"*"&amp;I$2&amp;TEXT(ROW($1:$207),"[&gt;1]0;")&amp;"*")),0)</f>
        <v>8</v>
      </c>
      <c r="J1541">
        <f>H1541/G1541</f>
        <v>6.4814814814814811E-2</v>
      </c>
      <c r="K1541">
        <f>I1541/G1541</f>
        <v>7.407407407407407E-2</v>
      </c>
      <c r="L1541">
        <f t="shared" si="135"/>
        <v>9.2592592592592587E-3</v>
      </c>
      <c r="M1541">
        <v>0</v>
      </c>
      <c r="N1541">
        <v>1</v>
      </c>
    </row>
    <row r="1542" spans="1:14" x14ac:dyDescent="0.2">
      <c r="A1542" s="8">
        <v>49</v>
      </c>
      <c r="B1542" s="8">
        <v>4</v>
      </c>
      <c r="C1542">
        <v>3.2</v>
      </c>
      <c r="D1542" t="s">
        <v>308</v>
      </c>
      <c r="E1542" s="6" t="s">
        <v>567</v>
      </c>
      <c r="F1542" t="s">
        <v>369</v>
      </c>
      <c r="G1542" s="11">
        <v>124</v>
      </c>
      <c r="H1542" s="11" cm="1">
        <f t="array" ref="H1542">_xlfn.IFNA(MATCH(1,0/COUNTIF($F1542,"*"&amp;H$2&amp;TEXT(ROW($1:$207),"[&gt;1]0;")&amp;"*")),0)</f>
        <v>7</v>
      </c>
      <c r="I1542" s="11" cm="1">
        <f t="array" ref="I1542">_xlfn.IFNA(MATCH(1,0/COUNTIF($F1542,"*"&amp;I$2&amp;TEXT(ROW($1:$207),"[&gt;1]0;")&amp;"*")),0)</f>
        <v>8</v>
      </c>
      <c r="J1542">
        <f>H1542/G1542</f>
        <v>5.6451612903225805E-2</v>
      </c>
      <c r="K1542">
        <f>I1542/G1542</f>
        <v>6.4516129032258063E-2</v>
      </c>
      <c r="L1542">
        <f t="shared" si="135"/>
        <v>8.0645161290322578E-3</v>
      </c>
      <c r="M1542">
        <v>0</v>
      </c>
      <c r="N1542">
        <v>1</v>
      </c>
    </row>
    <row r="1543" spans="1:14" x14ac:dyDescent="0.2">
      <c r="A1543" s="8">
        <v>49</v>
      </c>
      <c r="B1543" s="8">
        <v>5</v>
      </c>
      <c r="C1543">
        <v>2.6</v>
      </c>
      <c r="D1543" t="s">
        <v>288</v>
      </c>
      <c r="E1543" s="6" t="s">
        <v>493</v>
      </c>
      <c r="F1543" t="s">
        <v>492</v>
      </c>
      <c r="G1543">
        <v>72</v>
      </c>
      <c r="H1543" s="11" cm="1">
        <f t="array" ref="H1543">_xlfn.IFNA(MATCH(1,0/COUNTIF($F1543,"*"&amp;H$2&amp;TEXT(ROW($1:$207),"[&gt;1]0;")&amp;"*")),0)</f>
        <v>4</v>
      </c>
      <c r="I1543" s="11" cm="1">
        <f t="array" ref="I1543">_xlfn.IFNA(MATCH(1,0/COUNTIF($F1543,"*"&amp;I$2&amp;TEXT(ROW($1:$207),"[&gt;1]0;")&amp;"*")),0)</f>
        <v>8</v>
      </c>
      <c r="J1543" s="11" cm="1">
        <f t="array" ref="J1543">_xlfn.IFNA(MATCH(1,0/COUNTIF($F1543,"*"&amp;J$2&amp;TEXT(ROW($1:$207),"[&gt;1]0;")&amp;"*")),0)</f>
        <v>1</v>
      </c>
      <c r="K1543">
        <f>I1543/H1543</f>
        <v>2</v>
      </c>
      <c r="L1543">
        <f t="shared" si="135"/>
        <v>0.25</v>
      </c>
      <c r="M1543">
        <v>1</v>
      </c>
      <c r="N1543">
        <v>0</v>
      </c>
    </row>
    <row r="1544" spans="1:14" x14ac:dyDescent="0.2">
      <c r="A1544" s="8">
        <v>49</v>
      </c>
      <c r="B1544" s="8">
        <v>6</v>
      </c>
      <c r="C1544">
        <v>0.89</v>
      </c>
      <c r="D1544" t="s">
        <v>14</v>
      </c>
      <c r="E1544" s="6" t="s">
        <v>507</v>
      </c>
      <c r="F1544" t="s">
        <v>260</v>
      </c>
      <c r="G1544">
        <v>170</v>
      </c>
      <c r="H1544" s="11" cm="1">
        <f t="array" ref="H1544">_xlfn.IFNA(MATCH(1,0/COUNTIF($F1544,"*"&amp;H$2&amp;TEXT(ROW($1:$207),"[&gt;1]0;")&amp;"*")),0)</f>
        <v>12</v>
      </c>
      <c r="I1544" s="11" cm="1">
        <f t="array" ref="I1544">_xlfn.IFNA(MATCH(1,0/COUNTIF($F1544,"*"&amp;I$2&amp;TEXT(ROW($1:$207),"[&gt;1]0;")&amp;"*")),0)</f>
        <v>26</v>
      </c>
      <c r="J1544" s="11" cm="1">
        <f t="array" ref="J1544">_xlfn.IFNA(MATCH(1,0/COUNTIF($F1544,"*"&amp;J$2&amp;TEXT(ROW($1:$207),"[&gt;1]0;")&amp;"*")),0)</f>
        <v>0</v>
      </c>
      <c r="K1544">
        <f>I1544/H1544</f>
        <v>2.1666666666666665</v>
      </c>
      <c r="L1544">
        <f t="shared" si="135"/>
        <v>0</v>
      </c>
      <c r="M1544">
        <v>0</v>
      </c>
      <c r="N1544">
        <v>0</v>
      </c>
    </row>
    <row r="1545" spans="1:14" x14ac:dyDescent="0.2">
      <c r="A1545" s="8">
        <v>49</v>
      </c>
      <c r="B1545" s="8">
        <v>7</v>
      </c>
      <c r="C1545">
        <v>0.62</v>
      </c>
      <c r="D1545" t="s">
        <v>154</v>
      </c>
      <c r="E1545" s="6" t="s">
        <v>477</v>
      </c>
      <c r="F1545" t="s">
        <v>368</v>
      </c>
      <c r="G1545">
        <v>138</v>
      </c>
      <c r="H1545" s="11" cm="1">
        <f t="array" ref="H1545">_xlfn.IFNA(MATCH(1,0/COUNTIF($F1545,"*"&amp;H$2&amp;TEXT(ROW($1:$207),"[&gt;1]0;")&amp;"*")),0)</f>
        <v>8</v>
      </c>
      <c r="I1545" s="11" cm="1">
        <f t="array" ref="I1545">_xlfn.IFNA(MATCH(1,0/COUNTIF($F1545,"*"&amp;I$2&amp;TEXT(ROW($1:$207),"[&gt;1]0;")&amp;"*")),0)</f>
        <v>10</v>
      </c>
      <c r="J1545" s="11" cm="1">
        <f t="array" ref="J1545">_xlfn.IFNA(MATCH(1,0/COUNTIF($F1545,"*"&amp;J$2&amp;TEXT(ROW($1:$207),"[&gt;1]0;")&amp;"*")),0)</f>
        <v>2</v>
      </c>
      <c r="K1545">
        <f>I1545/H1545</f>
        <v>1.25</v>
      </c>
      <c r="L1545">
        <f t="shared" si="135"/>
        <v>0.25</v>
      </c>
      <c r="M1545">
        <v>0</v>
      </c>
      <c r="N1545">
        <v>1</v>
      </c>
    </row>
    <row r="1546" spans="1:14" x14ac:dyDescent="0.2">
      <c r="A1546" s="8">
        <v>49</v>
      </c>
      <c r="B1546" s="8">
        <v>8</v>
      </c>
      <c r="C1546">
        <v>1.71</v>
      </c>
      <c r="D1546" t="s">
        <v>79</v>
      </c>
      <c r="E1546" s="13" t="s">
        <v>386</v>
      </c>
      <c r="F1546" s="10" t="s">
        <v>373</v>
      </c>
      <c r="G1546">
        <v>144</v>
      </c>
      <c r="H1546" s="11" cm="1">
        <f t="array" ref="H1546">_xlfn.IFNA(MATCH(1,0/COUNTIF($F1546,"*"&amp;H$2&amp;TEXT(ROW($1:$207),"[&gt;1]0;")&amp;"*")),0)</f>
        <v>6</v>
      </c>
      <c r="I1546" s="11" cm="1">
        <f t="array" ref="I1546">_xlfn.IFNA(MATCH(1,0/COUNTIF($F1546,"*"&amp;I$2&amp;TEXT(ROW($1:$207),"[&gt;1]0;")&amp;"*")),0)</f>
        <v>8</v>
      </c>
      <c r="J1546" s="11" cm="1">
        <f t="array" ref="J1546">_xlfn.IFNA(MATCH(1,0/COUNTIF($F1546,"*"&amp;J$2&amp;TEXT(ROW($1:$207),"[&gt;1]0;")&amp;"*")),0)</f>
        <v>4</v>
      </c>
      <c r="K1546">
        <f>I1546/H1546</f>
        <v>1.3333333333333333</v>
      </c>
      <c r="L1546">
        <f t="shared" si="135"/>
        <v>0.66666666666666663</v>
      </c>
      <c r="M1546">
        <v>1</v>
      </c>
      <c r="N1546">
        <v>0</v>
      </c>
    </row>
    <row r="1547" spans="1:14" x14ac:dyDescent="0.2">
      <c r="A1547" s="8">
        <v>49</v>
      </c>
      <c r="B1547" s="8">
        <v>9</v>
      </c>
      <c r="C1547">
        <v>1.2</v>
      </c>
      <c r="D1547" t="s">
        <v>304</v>
      </c>
      <c r="E1547" s="6" t="s">
        <v>457</v>
      </c>
      <c r="F1547" t="s">
        <v>458</v>
      </c>
      <c r="G1547" s="11">
        <v>184</v>
      </c>
      <c r="H1547" s="11" cm="1">
        <f t="array" ref="H1547">_xlfn.IFNA(MATCH(1,0/COUNTIF($F1547,"*"&amp;H$2&amp;TEXT(ROW($1:$207),"[&gt;1]0;")&amp;"*")),0)</f>
        <v>13</v>
      </c>
      <c r="I1547" s="11" cm="1">
        <f t="array" ref="I1547">_xlfn.IFNA(MATCH(1,0/COUNTIF($F1547,"*"&amp;I$2&amp;TEXT(ROW($1:$207),"[&gt;1]0;")&amp;"*")),0)</f>
        <v>28</v>
      </c>
      <c r="J1547">
        <f>H1547/G1547</f>
        <v>7.0652173913043473E-2</v>
      </c>
      <c r="K1547">
        <f>I1547/G1547</f>
        <v>0.15217391304347827</v>
      </c>
      <c r="L1547">
        <f t="shared" si="135"/>
        <v>5.434782608695652E-3</v>
      </c>
      <c r="M1547">
        <v>0</v>
      </c>
      <c r="N1547">
        <v>0</v>
      </c>
    </row>
    <row r="1548" spans="1:14" x14ac:dyDescent="0.2">
      <c r="A1548" s="8">
        <v>49</v>
      </c>
      <c r="B1548" s="8">
        <v>10</v>
      </c>
      <c r="C1548">
        <v>2.8</v>
      </c>
      <c r="D1548" t="s">
        <v>317</v>
      </c>
      <c r="E1548" s="6" t="s">
        <v>471</v>
      </c>
      <c r="F1548" t="s">
        <v>470</v>
      </c>
      <c r="G1548">
        <v>48</v>
      </c>
      <c r="H1548" s="11" cm="1">
        <f t="array" ref="H1548">_xlfn.IFNA(MATCH(1,0/COUNTIF($F1548,"*"&amp;H$2&amp;TEXT(ROW($1:$207),"[&gt;1]0;")&amp;"*")),0)</f>
        <v>10</v>
      </c>
      <c r="I1548" s="11" cm="1">
        <f t="array" ref="I1548">_xlfn.IFNA(MATCH(1,0/COUNTIF($F1548,"*"&amp;I$2&amp;TEXT(ROW($1:$207),"[&gt;1]0;")&amp;"*")),0)</f>
        <v>12</v>
      </c>
      <c r="J1548" s="11" cm="1">
        <f t="array" ref="J1548">_xlfn.IFNA(MATCH(1,0/COUNTIF($F1548,"*"&amp;J$2&amp;TEXT(ROW($1:$207),"[&gt;1]0;")&amp;"*")),0)</f>
        <v>1</v>
      </c>
      <c r="K1548">
        <f>I1548/H1548</f>
        <v>1.2</v>
      </c>
      <c r="L1548">
        <f t="shared" si="135"/>
        <v>0.1</v>
      </c>
      <c r="M1548">
        <v>0</v>
      </c>
      <c r="N1548">
        <v>1</v>
      </c>
    </row>
    <row r="1549" spans="1:14" x14ac:dyDescent="0.2">
      <c r="A1549" s="8">
        <v>49</v>
      </c>
      <c r="B1549" s="8">
        <v>11</v>
      </c>
      <c r="C1549">
        <v>3.05</v>
      </c>
      <c r="D1549" t="s">
        <v>80</v>
      </c>
      <c r="E1549" s="6" t="s">
        <v>600</v>
      </c>
      <c r="F1549" t="s">
        <v>599</v>
      </c>
      <c r="G1549" s="11">
        <v>152</v>
      </c>
      <c r="H1549" s="11" cm="1">
        <f t="array" ref="H1549">_xlfn.IFNA(MATCH(1,0/COUNTIF($F1549,"*"&amp;H$2&amp;TEXT(ROW($1:$207),"[&gt;1]0;")&amp;"*")),0)</f>
        <v>8</v>
      </c>
      <c r="I1549" s="11" cm="1">
        <f t="array" ref="I1549">_xlfn.IFNA(MATCH(1,0/COUNTIF($F1549,"*"&amp;I$2&amp;TEXT(ROW($1:$207),"[&gt;1]0;")&amp;"*")),0)</f>
        <v>8</v>
      </c>
      <c r="J1549">
        <f>H1549/G1549</f>
        <v>5.2631578947368418E-2</v>
      </c>
      <c r="K1549">
        <f>I1549/G1549</f>
        <v>5.2631578947368418E-2</v>
      </c>
      <c r="L1549">
        <f t="shared" si="135"/>
        <v>6.5789473684210523E-3</v>
      </c>
      <c r="M1549">
        <v>0</v>
      </c>
      <c r="N1549">
        <v>1</v>
      </c>
    </row>
    <row r="1550" spans="1:14" x14ac:dyDescent="0.2">
      <c r="A1550" s="8">
        <v>49</v>
      </c>
      <c r="B1550" s="8">
        <v>12</v>
      </c>
      <c r="C1550">
        <v>0.73</v>
      </c>
      <c r="D1550" t="s">
        <v>25</v>
      </c>
      <c r="E1550" s="6" t="s">
        <v>536</v>
      </c>
      <c r="F1550" t="s">
        <v>266</v>
      </c>
      <c r="G1550">
        <v>226</v>
      </c>
      <c r="H1550" s="11" cm="1">
        <f t="array" ref="H1550">_xlfn.IFNA(MATCH(1,0/COUNTIF($F1550,"*"&amp;H$2&amp;TEXT(ROW($1:$207),"[&gt;1]0;")&amp;"*")),0)</f>
        <v>16</v>
      </c>
      <c r="I1550" s="11" cm="1">
        <f t="array" ref="I1550">_xlfn.IFNA(MATCH(1,0/COUNTIF($F1550,"*"&amp;I$2&amp;TEXT(ROW($1:$207),"[&gt;1]0;")&amp;"*")),0)</f>
        <v>34</v>
      </c>
      <c r="J1550" s="11" cm="1">
        <f t="array" ref="J1550">_xlfn.IFNA(MATCH(1,0/COUNTIF($F1550,"*"&amp;J$2&amp;TEXT(ROW($1:$207),"[&gt;1]0;")&amp;"*")),0)</f>
        <v>0</v>
      </c>
      <c r="K1550">
        <f t="shared" ref="K1550:K1563" si="136">I1550/H1550</f>
        <v>2.125</v>
      </c>
      <c r="L1550">
        <f t="shared" si="135"/>
        <v>0</v>
      </c>
      <c r="M1550">
        <v>0</v>
      </c>
      <c r="N1550">
        <v>0</v>
      </c>
    </row>
    <row r="1551" spans="1:14" x14ac:dyDescent="0.2">
      <c r="A1551" s="8">
        <v>49</v>
      </c>
      <c r="B1551" s="8">
        <v>13</v>
      </c>
      <c r="C1551">
        <v>0.74</v>
      </c>
      <c r="D1551" t="s">
        <v>81</v>
      </c>
      <c r="E1551" s="6" t="s">
        <v>467</v>
      </c>
      <c r="F1551" t="s">
        <v>466</v>
      </c>
      <c r="G1551">
        <v>166</v>
      </c>
      <c r="H1551" s="11" cm="1">
        <f t="array" ref="H1551">_xlfn.IFNA(MATCH(1,0/COUNTIF($F1551,"*"&amp;H$2&amp;TEXT(ROW($1:$207),"[&gt;1]0;")&amp;"*")),0)</f>
        <v>9</v>
      </c>
      <c r="I1551" s="11" cm="1">
        <f t="array" ref="I1551">_xlfn.IFNA(MATCH(1,0/COUNTIF($F1551,"*"&amp;I$2&amp;TEXT(ROW($1:$207),"[&gt;1]0;")&amp;"*")),0)</f>
        <v>10</v>
      </c>
      <c r="J1551" s="11" cm="1">
        <f t="array" ref="J1551">_xlfn.IFNA(MATCH(1,0/COUNTIF($F1551,"*"&amp;J$2&amp;TEXT(ROW($1:$207),"[&gt;1]0;")&amp;"*")),0)</f>
        <v>3</v>
      </c>
      <c r="K1551">
        <f t="shared" si="136"/>
        <v>1.1111111111111112</v>
      </c>
      <c r="L1551">
        <f t="shared" si="135"/>
        <v>0.33333333333333331</v>
      </c>
      <c r="M1551">
        <v>0</v>
      </c>
      <c r="N1551">
        <v>1</v>
      </c>
    </row>
    <row r="1552" spans="1:14" x14ac:dyDescent="0.2">
      <c r="A1552" s="8">
        <v>49</v>
      </c>
      <c r="B1552" s="8">
        <v>14</v>
      </c>
      <c r="C1552">
        <v>2.87</v>
      </c>
      <c r="D1552" t="s">
        <v>31</v>
      </c>
      <c r="E1552" s="6" t="s">
        <v>418</v>
      </c>
      <c r="F1552" t="s">
        <v>269</v>
      </c>
      <c r="G1552">
        <v>206</v>
      </c>
      <c r="H1552" s="11" cm="1">
        <f t="array" ref="H1552">_xlfn.IFNA(MATCH(1,0/COUNTIF($F1552,"*"&amp;H$2&amp;TEXT(ROW($1:$207),"[&gt;1]0;")&amp;"*")),0)</f>
        <v>14</v>
      </c>
      <c r="I1552" s="11" cm="1">
        <f t="array" ref="I1552">_xlfn.IFNA(MATCH(1,0/COUNTIF($F1552,"*"&amp;I$2&amp;TEXT(ROW($1:$207),"[&gt;1]0;")&amp;"*")),0)</f>
        <v>22</v>
      </c>
      <c r="J1552" s="11" cm="1">
        <f t="array" ref="J1552">_xlfn.IFNA(MATCH(1,0/COUNTIF($F1552,"*"&amp;J$2&amp;TEXT(ROW($1:$207),"[&gt;1]0;")&amp;"*")),0)</f>
        <v>1</v>
      </c>
      <c r="K1552">
        <f t="shared" si="136"/>
        <v>1.5714285714285714</v>
      </c>
      <c r="L1552">
        <f t="shared" si="135"/>
        <v>7.1428571428571425E-2</v>
      </c>
      <c r="M1552">
        <v>0</v>
      </c>
      <c r="N1552">
        <v>1</v>
      </c>
    </row>
    <row r="1553" spans="1:14" x14ac:dyDescent="0.2">
      <c r="A1553" s="8">
        <v>49</v>
      </c>
      <c r="B1553" s="8">
        <v>15</v>
      </c>
      <c r="C1553">
        <v>1.04</v>
      </c>
      <c r="D1553" t="s">
        <v>316</v>
      </c>
      <c r="E1553" s="14"/>
      <c r="F1553" t="s">
        <v>263</v>
      </c>
      <c r="G1553">
        <v>164</v>
      </c>
      <c r="H1553" s="11" cm="1">
        <f t="array" ref="H1553">_xlfn.IFNA(MATCH(1,0/COUNTIF($F1553,"*"&amp;H$2&amp;TEXT(ROW($1:$207),"[&gt;1]0;")&amp;"*")),0)</f>
        <v>10</v>
      </c>
      <c r="I1553" s="11" cm="1">
        <f t="array" ref="I1553">_xlfn.IFNA(MATCH(1,0/COUNTIF($F1553,"*"&amp;I$2&amp;TEXT(ROW($1:$207),"[&gt;1]0;")&amp;"*")),0)</f>
        <v>12</v>
      </c>
      <c r="J1553" s="11" cm="1">
        <f t="array" ref="J1553">_xlfn.IFNA(MATCH(1,0/COUNTIF($F1553,"*"&amp;J$2&amp;TEXT(ROW($1:$207),"[&gt;1]0;")&amp;"*")),0)</f>
        <v>2</v>
      </c>
      <c r="K1553">
        <f t="shared" si="136"/>
        <v>1.2</v>
      </c>
      <c r="L1553">
        <f t="shared" si="135"/>
        <v>0.2</v>
      </c>
      <c r="M1553">
        <v>2</v>
      </c>
      <c r="N1553">
        <v>0</v>
      </c>
    </row>
    <row r="1554" spans="1:14" x14ac:dyDescent="0.2">
      <c r="A1554" s="8">
        <v>49</v>
      </c>
      <c r="B1554" s="8">
        <v>16</v>
      </c>
      <c r="C1554">
        <v>2.61</v>
      </c>
      <c r="D1554" t="s">
        <v>61</v>
      </c>
      <c r="E1554" s="6" t="s">
        <v>488</v>
      </c>
      <c r="F1554" t="s">
        <v>274</v>
      </c>
      <c r="G1554">
        <v>593</v>
      </c>
      <c r="H1554" s="11" cm="1">
        <f t="array" ref="H1554">_xlfn.IFNA(MATCH(1,0/COUNTIF($F1554,"*"&amp;H$2&amp;TEXT(ROW($1:$207),"[&gt;1]0;")&amp;"*")),0)</f>
        <v>16</v>
      </c>
      <c r="I1554" s="11" cm="1">
        <f t="array" ref="I1554">_xlfn.IFNA(MATCH(1,0/COUNTIF($F1554,"*"&amp;I$2&amp;TEXT(ROW($1:$207),"[&gt;1]0;")&amp;"*")),0)</f>
        <v>48</v>
      </c>
      <c r="J1554" s="11" cm="1">
        <f t="array" ref="J1554">_xlfn.IFNA(MATCH(1,0/COUNTIF($F1554,"*"&amp;J$2&amp;TEXT(ROW($1:$207),"[&gt;1]0;")&amp;"*")),0)</f>
        <v>8</v>
      </c>
      <c r="K1554">
        <f t="shared" si="136"/>
        <v>3</v>
      </c>
      <c r="L1554">
        <f t="shared" si="135"/>
        <v>0.5</v>
      </c>
      <c r="M1554">
        <v>0</v>
      </c>
      <c r="N1554">
        <v>0</v>
      </c>
    </row>
    <row r="1555" spans="1:14" x14ac:dyDescent="0.2">
      <c r="A1555" s="8">
        <v>49</v>
      </c>
      <c r="B1555" s="8">
        <v>17</v>
      </c>
      <c r="C1555">
        <v>0.69</v>
      </c>
      <c r="D1555" t="s">
        <v>25</v>
      </c>
      <c r="E1555" s="6" t="s">
        <v>536</v>
      </c>
      <c r="F1555" t="s">
        <v>266</v>
      </c>
      <c r="G1555">
        <v>226</v>
      </c>
      <c r="H1555" s="11" cm="1">
        <f t="array" ref="H1555">_xlfn.IFNA(MATCH(1,0/COUNTIF($F1555,"*"&amp;H$2&amp;TEXT(ROW($1:$207),"[&gt;1]0;")&amp;"*")),0)</f>
        <v>16</v>
      </c>
      <c r="I1555" s="11" cm="1">
        <f t="array" ref="I1555">_xlfn.IFNA(MATCH(1,0/COUNTIF($F1555,"*"&amp;I$2&amp;TEXT(ROW($1:$207),"[&gt;1]0;")&amp;"*")),0)</f>
        <v>34</v>
      </c>
      <c r="J1555" s="11" cm="1">
        <f t="array" ref="J1555">_xlfn.IFNA(MATCH(1,0/COUNTIF($F1555,"*"&amp;J$2&amp;TEXT(ROW($1:$207),"[&gt;1]0;")&amp;"*")),0)</f>
        <v>0</v>
      </c>
      <c r="K1555">
        <f t="shared" si="136"/>
        <v>2.125</v>
      </c>
      <c r="L1555">
        <f t="shared" si="135"/>
        <v>0</v>
      </c>
      <c r="M1555">
        <v>0</v>
      </c>
      <c r="N1555">
        <v>0</v>
      </c>
    </row>
    <row r="1556" spans="1:14" x14ac:dyDescent="0.2">
      <c r="A1556" s="8">
        <v>49</v>
      </c>
      <c r="B1556" s="8">
        <v>18</v>
      </c>
      <c r="C1556">
        <v>3.05</v>
      </c>
      <c r="D1556" t="s">
        <v>65</v>
      </c>
      <c r="E1556" s="6" t="s">
        <v>487</v>
      </c>
      <c r="F1556" t="s">
        <v>278</v>
      </c>
      <c r="G1556">
        <v>667</v>
      </c>
      <c r="H1556" s="11" cm="1">
        <f t="array" ref="H1556">_xlfn.IFNA(MATCH(1,0/COUNTIF($F1556,"*"&amp;H$2&amp;TEXT(ROW($1:$207),"[&gt;1]0;")&amp;"*")),0)</f>
        <v>18</v>
      </c>
      <c r="I1556" s="11" cm="1">
        <f t="array" ref="I1556">_xlfn.IFNA(MATCH(1,0/COUNTIF($F1556,"*"&amp;I$2&amp;TEXT(ROW($1:$207),"[&gt;1]0;")&amp;"*")),0)</f>
        <v>54</v>
      </c>
      <c r="J1556" s="11" cm="1">
        <f t="array" ref="J1556">_xlfn.IFNA(MATCH(1,0/COUNTIF($F1556,"*"&amp;J$2&amp;TEXT(ROW($1:$207),"[&gt;1]0;")&amp;"*")),0)</f>
        <v>9</v>
      </c>
      <c r="K1556">
        <f t="shared" si="136"/>
        <v>3</v>
      </c>
      <c r="L1556">
        <f t="shared" si="135"/>
        <v>0.5</v>
      </c>
      <c r="M1556">
        <v>0</v>
      </c>
      <c r="N1556">
        <v>0</v>
      </c>
    </row>
    <row r="1557" spans="1:14" x14ac:dyDescent="0.2">
      <c r="A1557" s="8">
        <v>49</v>
      </c>
      <c r="B1557" s="8">
        <v>19</v>
      </c>
      <c r="C1557">
        <v>3.21</v>
      </c>
      <c r="D1557" t="s">
        <v>65</v>
      </c>
      <c r="E1557" s="6" t="s">
        <v>487</v>
      </c>
      <c r="F1557" t="s">
        <v>278</v>
      </c>
      <c r="G1557">
        <v>667</v>
      </c>
      <c r="H1557" s="11" cm="1">
        <f t="array" ref="H1557">_xlfn.IFNA(MATCH(1,0/COUNTIF($F1557,"*"&amp;H$2&amp;TEXT(ROW($1:$207),"[&gt;1]0;")&amp;"*")),0)</f>
        <v>18</v>
      </c>
      <c r="I1557" s="11" cm="1">
        <f t="array" ref="I1557">_xlfn.IFNA(MATCH(1,0/COUNTIF($F1557,"*"&amp;I$2&amp;TEXT(ROW($1:$207),"[&gt;1]0;")&amp;"*")),0)</f>
        <v>54</v>
      </c>
      <c r="J1557" s="11" cm="1">
        <f t="array" ref="J1557">_xlfn.IFNA(MATCH(1,0/COUNTIF($F1557,"*"&amp;J$2&amp;TEXT(ROW($1:$207),"[&gt;1]0;")&amp;"*")),0)</f>
        <v>9</v>
      </c>
      <c r="K1557">
        <f t="shared" si="136"/>
        <v>3</v>
      </c>
      <c r="L1557">
        <f t="shared" si="135"/>
        <v>0.5</v>
      </c>
      <c r="M1557">
        <v>0</v>
      </c>
      <c r="N1557">
        <v>0</v>
      </c>
    </row>
    <row r="1558" spans="1:14" x14ac:dyDescent="0.2">
      <c r="A1558" s="8">
        <v>49</v>
      </c>
      <c r="B1558" s="8">
        <v>20</v>
      </c>
      <c r="C1558">
        <v>0.78</v>
      </c>
      <c r="D1558" t="s">
        <v>311</v>
      </c>
      <c r="E1558" s="14"/>
      <c r="F1558" t="s">
        <v>431</v>
      </c>
      <c r="G1558">
        <v>363</v>
      </c>
      <c r="H1558" s="11" cm="1">
        <f t="array" ref="H1558">_xlfn.IFNA(MATCH(1,0/COUNTIF($F1558,"*"&amp;H$2&amp;TEXT(ROW($1:$207),"[&gt;1]0;")&amp;"*")),0)</f>
        <v>19</v>
      </c>
      <c r="I1558" s="11" cm="1">
        <f t="array" ref="I1558">_xlfn.IFNA(MATCH(1,0/COUNTIF($F1558,"*"&amp;I$2&amp;TEXT(ROW($1:$207),"[&gt;1]0;")&amp;"*")),0)</f>
        <v>34</v>
      </c>
      <c r="J1558" s="11" cm="1">
        <f t="array" ref="J1558">_xlfn.IFNA(MATCH(1,0/COUNTIF($F1558,"*"&amp;J$2&amp;TEXT(ROW($1:$207),"[&gt;1]0;")&amp;"*")),0)</f>
        <v>1</v>
      </c>
      <c r="K1558">
        <f t="shared" si="136"/>
        <v>1.7894736842105263</v>
      </c>
      <c r="L1558">
        <f t="shared" si="135"/>
        <v>5.2631578947368418E-2</v>
      </c>
      <c r="M1558">
        <v>1</v>
      </c>
      <c r="N1558">
        <v>1</v>
      </c>
    </row>
    <row r="1559" spans="1:14" x14ac:dyDescent="0.2">
      <c r="A1559" s="8">
        <v>49</v>
      </c>
      <c r="B1559" s="8">
        <v>21</v>
      </c>
      <c r="C1559">
        <v>3.52</v>
      </c>
      <c r="D1559" t="s">
        <v>61</v>
      </c>
      <c r="E1559" s="6" t="s">
        <v>488</v>
      </c>
      <c r="F1559" t="s">
        <v>274</v>
      </c>
      <c r="G1559">
        <v>593</v>
      </c>
      <c r="H1559" s="11" cm="1">
        <f t="array" ref="H1559">_xlfn.IFNA(MATCH(1,0/COUNTIF($F1559,"*"&amp;H$2&amp;TEXT(ROW($1:$207),"[&gt;1]0;")&amp;"*")),0)</f>
        <v>16</v>
      </c>
      <c r="I1559" s="11" cm="1">
        <f t="array" ref="I1559">_xlfn.IFNA(MATCH(1,0/COUNTIF($F1559,"*"&amp;I$2&amp;TEXT(ROW($1:$207),"[&gt;1]0;")&amp;"*")),0)</f>
        <v>48</v>
      </c>
      <c r="J1559" s="11" cm="1">
        <f t="array" ref="J1559">_xlfn.IFNA(MATCH(1,0/COUNTIF($F1559,"*"&amp;J$2&amp;TEXT(ROW($1:$207),"[&gt;1]0;")&amp;"*")),0)</f>
        <v>8</v>
      </c>
      <c r="K1559">
        <f t="shared" si="136"/>
        <v>3</v>
      </c>
      <c r="L1559">
        <f t="shared" si="135"/>
        <v>0.5</v>
      </c>
      <c r="M1559">
        <v>0</v>
      </c>
      <c r="N1559">
        <v>0</v>
      </c>
    </row>
    <row r="1560" spans="1:14" x14ac:dyDescent="0.2">
      <c r="A1560" s="8">
        <v>49</v>
      </c>
      <c r="B1560" s="8">
        <v>22</v>
      </c>
      <c r="C1560">
        <v>4.47</v>
      </c>
      <c r="D1560" t="s">
        <v>65</v>
      </c>
      <c r="E1560" s="6" t="s">
        <v>487</v>
      </c>
      <c r="F1560" t="s">
        <v>278</v>
      </c>
      <c r="G1560">
        <v>667</v>
      </c>
      <c r="H1560" s="11" cm="1">
        <f t="array" ref="H1560">_xlfn.IFNA(MATCH(1,0/COUNTIF($F1560,"*"&amp;H$2&amp;TEXT(ROW($1:$207),"[&gt;1]0;")&amp;"*")),0)</f>
        <v>18</v>
      </c>
      <c r="I1560" s="11" cm="1">
        <f t="array" ref="I1560">_xlfn.IFNA(MATCH(1,0/COUNTIF($F1560,"*"&amp;I$2&amp;TEXT(ROW($1:$207),"[&gt;1]0;")&amp;"*")),0)</f>
        <v>54</v>
      </c>
      <c r="J1560" s="11" cm="1">
        <f t="array" ref="J1560">_xlfn.IFNA(MATCH(1,0/COUNTIF($F1560,"*"&amp;J$2&amp;TEXT(ROW($1:$207),"[&gt;1]0;")&amp;"*")),0)</f>
        <v>9</v>
      </c>
      <c r="K1560">
        <f t="shared" si="136"/>
        <v>3</v>
      </c>
      <c r="L1560">
        <f t="shared" si="135"/>
        <v>0.5</v>
      </c>
      <c r="M1560">
        <v>0</v>
      </c>
      <c r="N1560">
        <v>0</v>
      </c>
    </row>
    <row r="1561" spans="1:14" x14ac:dyDescent="0.2">
      <c r="A1561" s="8">
        <v>49</v>
      </c>
      <c r="B1561" s="8">
        <v>23</v>
      </c>
      <c r="C1561">
        <v>5.76</v>
      </c>
      <c r="D1561" t="s">
        <v>65</v>
      </c>
      <c r="E1561" s="6" t="s">
        <v>487</v>
      </c>
      <c r="F1561" t="s">
        <v>278</v>
      </c>
      <c r="G1561">
        <v>667</v>
      </c>
      <c r="H1561" s="11" cm="1">
        <f t="array" ref="H1561">_xlfn.IFNA(MATCH(1,0/COUNTIF($F1561,"*"&amp;H$2&amp;TEXT(ROW($1:$207),"[&gt;1]0;")&amp;"*")),0)</f>
        <v>18</v>
      </c>
      <c r="I1561" s="11" cm="1">
        <f t="array" ref="I1561">_xlfn.IFNA(MATCH(1,0/COUNTIF($F1561,"*"&amp;I$2&amp;TEXT(ROW($1:$207),"[&gt;1]0;")&amp;"*")),0)</f>
        <v>54</v>
      </c>
      <c r="J1561" s="11" cm="1">
        <f t="array" ref="J1561">_xlfn.IFNA(MATCH(1,0/COUNTIF($F1561,"*"&amp;J$2&amp;TEXT(ROW($1:$207),"[&gt;1]0;")&amp;"*")),0)</f>
        <v>9</v>
      </c>
      <c r="K1561">
        <f t="shared" si="136"/>
        <v>3</v>
      </c>
      <c r="L1561">
        <f t="shared" si="135"/>
        <v>0.5</v>
      </c>
      <c r="M1561">
        <v>0</v>
      </c>
      <c r="N1561">
        <v>0</v>
      </c>
    </row>
    <row r="1562" spans="1:14" x14ac:dyDescent="0.2">
      <c r="A1562" s="8">
        <v>49</v>
      </c>
      <c r="B1562" s="8">
        <v>24</v>
      </c>
      <c r="C1562">
        <v>2.56</v>
      </c>
      <c r="D1562" t="s">
        <v>66</v>
      </c>
      <c r="E1562" s="6" t="s">
        <v>459</v>
      </c>
      <c r="F1562" t="s">
        <v>460</v>
      </c>
      <c r="G1562">
        <v>281</v>
      </c>
      <c r="H1562" s="11" cm="1">
        <f t="array" ref="H1562">_xlfn.IFNA(MATCH(1,0/COUNTIF($F1562,"*"&amp;H$2&amp;TEXT(ROW($1:$207),"[&gt;1]0;")&amp;"*")),0)</f>
        <v>18</v>
      </c>
      <c r="I1562" s="11" cm="1">
        <f t="array" ref="I1562">_xlfn.IFNA(MATCH(1,0/COUNTIF($F1562,"*"&amp;I$2&amp;TEXT(ROW($1:$207),"[&gt;1]0;")&amp;"*")),0)</f>
        <v>35</v>
      </c>
      <c r="J1562" s="11" cm="1">
        <f t="array" ref="J1562">_xlfn.IFNA(MATCH(1,0/COUNTIF($F1562,"*"&amp;J$2&amp;TEXT(ROW($1:$207),"[&gt;1]0;")&amp;"*")),0)</f>
        <v>1</v>
      </c>
      <c r="K1562">
        <f t="shared" si="136"/>
        <v>1.9444444444444444</v>
      </c>
      <c r="L1562">
        <f t="shared" si="135"/>
        <v>5.5555555555555552E-2</v>
      </c>
      <c r="M1562">
        <v>0</v>
      </c>
      <c r="N1562">
        <v>0</v>
      </c>
    </row>
    <row r="1563" spans="1:14" x14ac:dyDescent="0.2">
      <c r="A1563" s="8">
        <v>49</v>
      </c>
      <c r="B1563" s="8">
        <v>25</v>
      </c>
      <c r="C1563">
        <v>10.06</v>
      </c>
      <c r="D1563" t="s">
        <v>65</v>
      </c>
      <c r="E1563" s="6" t="s">
        <v>487</v>
      </c>
      <c r="F1563" t="s">
        <v>278</v>
      </c>
      <c r="G1563">
        <v>667</v>
      </c>
      <c r="H1563" s="11" cm="1">
        <f t="array" ref="H1563">_xlfn.IFNA(MATCH(1,0/COUNTIF($F1563,"*"&amp;H$2&amp;TEXT(ROW($1:$207),"[&gt;1]0;")&amp;"*")),0)</f>
        <v>18</v>
      </c>
      <c r="I1563" s="11" cm="1">
        <f t="array" ref="I1563">_xlfn.IFNA(MATCH(1,0/COUNTIF($F1563,"*"&amp;I$2&amp;TEXT(ROW($1:$207),"[&gt;1]0;")&amp;"*")),0)</f>
        <v>54</v>
      </c>
      <c r="J1563" s="11" cm="1">
        <f t="array" ref="J1563">_xlfn.IFNA(MATCH(1,0/COUNTIF($F1563,"*"&amp;J$2&amp;TEXT(ROW($1:$207),"[&gt;1]0;")&amp;"*")),0)</f>
        <v>9</v>
      </c>
      <c r="K1563">
        <f t="shared" si="136"/>
        <v>3</v>
      </c>
      <c r="L1563">
        <f t="shared" si="135"/>
        <v>0.5</v>
      </c>
      <c r="M1563">
        <v>0</v>
      </c>
      <c r="N1563">
        <v>0</v>
      </c>
    </row>
    <row r="1564" spans="1:14" x14ac:dyDescent="0.2">
      <c r="A1564" s="8">
        <v>49</v>
      </c>
      <c r="B1564" s="8">
        <v>26</v>
      </c>
      <c r="C1564">
        <v>7.98</v>
      </c>
    </row>
    <row r="1565" spans="1:14" x14ac:dyDescent="0.2">
      <c r="A1565" s="8">
        <v>49</v>
      </c>
      <c r="B1565" s="8">
        <v>27</v>
      </c>
      <c r="C1565">
        <v>5.0999999999999996</v>
      </c>
    </row>
    <row r="1566" spans="1:14" x14ac:dyDescent="0.2">
      <c r="A1566" s="8">
        <v>49</v>
      </c>
      <c r="B1566" s="8">
        <v>28</v>
      </c>
      <c r="C1566">
        <v>9.23</v>
      </c>
    </row>
    <row r="1567" spans="1:14" x14ac:dyDescent="0.2">
      <c r="A1567" s="8">
        <v>49</v>
      </c>
      <c r="B1567" s="8">
        <v>29</v>
      </c>
      <c r="C1567">
        <v>8.75</v>
      </c>
    </row>
    <row r="1568" spans="1:14" x14ac:dyDescent="0.2">
      <c r="A1568" s="8">
        <v>49</v>
      </c>
      <c r="B1568" s="8">
        <v>30</v>
      </c>
      <c r="C1568">
        <v>8.23</v>
      </c>
    </row>
    <row r="1570" spans="1:14" x14ac:dyDescent="0.2">
      <c r="A1570" s="8">
        <v>50</v>
      </c>
      <c r="B1570" s="9" t="s">
        <v>12</v>
      </c>
      <c r="C1570" t="s">
        <v>13</v>
      </c>
      <c r="D1570" t="s">
        <v>67</v>
      </c>
      <c r="E1570" s="6" t="s">
        <v>376</v>
      </c>
      <c r="F1570" t="s">
        <v>68</v>
      </c>
      <c r="G1570" t="s">
        <v>69</v>
      </c>
      <c r="H1570" t="s">
        <v>364</v>
      </c>
      <c r="I1570" t="s">
        <v>365</v>
      </c>
      <c r="J1570" t="s">
        <v>366</v>
      </c>
      <c r="K1570" t="s">
        <v>71</v>
      </c>
      <c r="L1570" t="s">
        <v>72</v>
      </c>
      <c r="M1570" t="s">
        <v>360</v>
      </c>
      <c r="N1570" t="s">
        <v>73</v>
      </c>
    </row>
    <row r="1571" spans="1:14" x14ac:dyDescent="0.2">
      <c r="A1571" s="8">
        <v>50</v>
      </c>
      <c r="B1571" s="8">
        <v>1</v>
      </c>
      <c r="C1571">
        <v>1.41</v>
      </c>
      <c r="D1571" t="s">
        <v>295</v>
      </c>
      <c r="E1571" s="13" t="s">
        <v>384</v>
      </c>
      <c r="F1571" s="10" t="s">
        <v>362</v>
      </c>
      <c r="G1571">
        <v>112</v>
      </c>
      <c r="H1571" s="11" cm="1">
        <f t="array" ref="H1571">_xlfn.IFNA(MATCH(1,0/COUNTIF($F1571,"*"&amp;H$2&amp;TEXT(ROW($1:$207),"[&gt;1]0;")&amp;"*")),0)</f>
        <v>6</v>
      </c>
      <c r="I1571" s="11" cm="1">
        <f t="array" ref="I1571">_xlfn.IFNA(MATCH(1,0/COUNTIF($F1571,"*"&amp;I$2&amp;TEXT(ROW($1:$207),"[&gt;1]0;")&amp;"*")),0)</f>
        <v>8</v>
      </c>
      <c r="J1571" s="11" cm="1">
        <f t="array" ref="J1571">_xlfn.IFNA(MATCH(1,0/COUNTIF($F1571,"*"&amp;J$2&amp;TEXT(ROW($1:$207),"[&gt;1]0;")&amp;"*")),0)</f>
        <v>2</v>
      </c>
      <c r="K1571">
        <f>I1571/H1571</f>
        <v>1.3333333333333333</v>
      </c>
      <c r="L1571">
        <f t="shared" ref="L1571:L1600" si="137">J1571/H1571</f>
        <v>0.33333333333333331</v>
      </c>
      <c r="M1571">
        <v>1</v>
      </c>
      <c r="N1571">
        <v>0</v>
      </c>
    </row>
    <row r="1572" spans="1:14" x14ac:dyDescent="0.2">
      <c r="A1572" s="8">
        <v>50</v>
      </c>
      <c r="B1572" s="8">
        <v>2</v>
      </c>
      <c r="C1572">
        <v>1.08</v>
      </c>
      <c r="D1572" t="s">
        <v>206</v>
      </c>
      <c r="E1572" s="6" t="s">
        <v>557</v>
      </c>
      <c r="F1572" t="s">
        <v>556</v>
      </c>
      <c r="G1572" s="11">
        <v>108</v>
      </c>
      <c r="H1572" s="11" cm="1">
        <f t="array" ref="H1572">_xlfn.IFNA(MATCH(1,0/COUNTIF($F1572,"*"&amp;H$2&amp;TEXT(ROW($1:$207),"[&gt;1]0;")&amp;"*")),0)</f>
        <v>7</v>
      </c>
      <c r="I1572" s="11" cm="1">
        <f t="array" ref="I1572">_xlfn.IFNA(MATCH(1,0/COUNTIF($F1572,"*"&amp;I$2&amp;TEXT(ROW($1:$207),"[&gt;1]0;")&amp;"*")),0)</f>
        <v>8</v>
      </c>
      <c r="J1572">
        <f>H1572/G1572</f>
        <v>6.4814814814814811E-2</v>
      </c>
      <c r="K1572">
        <f>I1572/G1572</f>
        <v>7.407407407407407E-2</v>
      </c>
      <c r="L1572">
        <f t="shared" si="137"/>
        <v>9.2592592592592587E-3</v>
      </c>
      <c r="M1572">
        <v>0</v>
      </c>
      <c r="N1572">
        <v>1</v>
      </c>
    </row>
    <row r="1573" spans="1:14" x14ac:dyDescent="0.2">
      <c r="A1573" s="8">
        <v>50</v>
      </c>
      <c r="B1573" s="8">
        <v>3</v>
      </c>
      <c r="C1573">
        <v>5.92</v>
      </c>
      <c r="D1573" t="s">
        <v>308</v>
      </c>
      <c r="E1573" s="6" t="s">
        <v>567</v>
      </c>
      <c r="F1573" t="s">
        <v>369</v>
      </c>
      <c r="G1573" s="11">
        <v>124</v>
      </c>
      <c r="H1573" s="11" cm="1">
        <f t="array" ref="H1573">_xlfn.IFNA(MATCH(1,0/COUNTIF($F1573,"*"&amp;H$2&amp;TEXT(ROW($1:$207),"[&gt;1]0;")&amp;"*")),0)</f>
        <v>7</v>
      </c>
      <c r="I1573" s="11" cm="1">
        <f t="array" ref="I1573">_xlfn.IFNA(MATCH(1,0/COUNTIF($F1573,"*"&amp;I$2&amp;TEXT(ROW($1:$207),"[&gt;1]0;")&amp;"*")),0)</f>
        <v>8</v>
      </c>
      <c r="J1573">
        <f>H1573/G1573</f>
        <v>5.6451612903225805E-2</v>
      </c>
      <c r="K1573">
        <f>I1573/G1573</f>
        <v>6.4516129032258063E-2</v>
      </c>
      <c r="L1573">
        <f t="shared" si="137"/>
        <v>8.0645161290322578E-3</v>
      </c>
      <c r="M1573">
        <v>0</v>
      </c>
      <c r="N1573">
        <v>1</v>
      </c>
    </row>
    <row r="1574" spans="1:14" x14ac:dyDescent="0.2">
      <c r="A1574" s="8">
        <v>50</v>
      </c>
      <c r="B1574" s="8">
        <v>4</v>
      </c>
      <c r="C1574">
        <v>2.6</v>
      </c>
      <c r="D1574" t="s">
        <v>288</v>
      </c>
      <c r="E1574" s="6" t="s">
        <v>493</v>
      </c>
      <c r="F1574" t="s">
        <v>492</v>
      </c>
      <c r="G1574">
        <v>72</v>
      </c>
      <c r="H1574" s="11" cm="1">
        <f t="array" ref="H1574">_xlfn.IFNA(MATCH(1,0/COUNTIF($F1574,"*"&amp;H$2&amp;TEXT(ROW($1:$207),"[&gt;1]0;")&amp;"*")),0)</f>
        <v>4</v>
      </c>
      <c r="I1574" s="11" cm="1">
        <f t="array" ref="I1574">_xlfn.IFNA(MATCH(1,0/COUNTIF($F1574,"*"&amp;I$2&amp;TEXT(ROW($1:$207),"[&gt;1]0;")&amp;"*")),0)</f>
        <v>8</v>
      </c>
      <c r="J1574" s="11" cm="1">
        <f t="array" ref="J1574">_xlfn.IFNA(MATCH(1,0/COUNTIF($F1574,"*"&amp;J$2&amp;TEXT(ROW($1:$207),"[&gt;1]0;")&amp;"*")),0)</f>
        <v>1</v>
      </c>
      <c r="K1574">
        <f t="shared" ref="K1574:K1580" si="138">I1574/H1574</f>
        <v>2</v>
      </c>
      <c r="L1574">
        <f t="shared" si="137"/>
        <v>0.25</v>
      </c>
      <c r="M1574">
        <v>1</v>
      </c>
      <c r="N1574">
        <v>0</v>
      </c>
    </row>
    <row r="1575" spans="1:14" x14ac:dyDescent="0.2">
      <c r="A1575" s="8">
        <v>50</v>
      </c>
      <c r="B1575" s="8">
        <v>5</v>
      </c>
      <c r="C1575">
        <v>0.78</v>
      </c>
      <c r="D1575" t="s">
        <v>329</v>
      </c>
      <c r="E1575" s="6" t="s">
        <v>402</v>
      </c>
      <c r="F1575" t="s">
        <v>401</v>
      </c>
      <c r="G1575">
        <v>134</v>
      </c>
      <c r="H1575" s="11" cm="1">
        <f t="array" ref="H1575">_xlfn.IFNA(MATCH(1,0/COUNTIF($F1575,"*"&amp;H$2&amp;TEXT(ROW($1:$207),"[&gt;1]0;")&amp;"*")),0)</f>
        <v>5</v>
      </c>
      <c r="I1575" s="11" cm="1">
        <f t="array" ref="I1575">_xlfn.IFNA(MATCH(1,0/COUNTIF($F1575,"*"&amp;I$2&amp;TEXT(ROW($1:$207),"[&gt;1]0;")&amp;"*")),0)</f>
        <v>10</v>
      </c>
      <c r="J1575" s="11" cm="1">
        <f t="array" ref="J1575">_xlfn.IFNA(MATCH(1,0/COUNTIF($F1575,"*"&amp;J$2&amp;TEXT(ROW($1:$207),"[&gt;1]0;")&amp;"*")),0)</f>
        <v>2</v>
      </c>
      <c r="K1575">
        <f t="shared" si="138"/>
        <v>2</v>
      </c>
      <c r="L1575">
        <f t="shared" si="137"/>
        <v>0.4</v>
      </c>
      <c r="M1575">
        <v>0</v>
      </c>
      <c r="N1575">
        <v>0</v>
      </c>
    </row>
    <row r="1576" spans="1:14" x14ac:dyDescent="0.2">
      <c r="A1576" s="8">
        <v>50</v>
      </c>
      <c r="B1576" s="8">
        <v>6</v>
      </c>
      <c r="C1576">
        <v>1.1499999999999999</v>
      </c>
      <c r="D1576" t="s">
        <v>14</v>
      </c>
      <c r="E1576" s="6" t="s">
        <v>507</v>
      </c>
      <c r="F1576" t="s">
        <v>260</v>
      </c>
      <c r="G1576">
        <v>170</v>
      </c>
      <c r="H1576" s="11" cm="1">
        <f t="array" ref="H1576">_xlfn.IFNA(MATCH(1,0/COUNTIF($F1576,"*"&amp;H$2&amp;TEXT(ROW($1:$207),"[&gt;1]0;")&amp;"*")),0)</f>
        <v>12</v>
      </c>
      <c r="I1576" s="11" cm="1">
        <f t="array" ref="I1576">_xlfn.IFNA(MATCH(1,0/COUNTIF($F1576,"*"&amp;I$2&amp;TEXT(ROW($1:$207),"[&gt;1]0;")&amp;"*")),0)</f>
        <v>26</v>
      </c>
      <c r="J1576" s="11" cm="1">
        <f t="array" ref="J1576">_xlfn.IFNA(MATCH(1,0/COUNTIF($F1576,"*"&amp;J$2&amp;TEXT(ROW($1:$207),"[&gt;1]0;")&amp;"*")),0)</f>
        <v>0</v>
      </c>
      <c r="K1576">
        <f t="shared" si="138"/>
        <v>2.1666666666666665</v>
      </c>
      <c r="L1576">
        <f t="shared" si="137"/>
        <v>0</v>
      </c>
      <c r="M1576">
        <v>0</v>
      </c>
      <c r="N1576">
        <v>0</v>
      </c>
    </row>
    <row r="1577" spans="1:14" x14ac:dyDescent="0.2">
      <c r="A1577" s="8">
        <v>50</v>
      </c>
      <c r="B1577" s="8">
        <v>7</v>
      </c>
      <c r="C1577">
        <v>1.38</v>
      </c>
      <c r="D1577" t="s">
        <v>154</v>
      </c>
      <c r="E1577" s="6" t="s">
        <v>477</v>
      </c>
      <c r="F1577" t="s">
        <v>368</v>
      </c>
      <c r="G1577">
        <v>138</v>
      </c>
      <c r="H1577" s="11" cm="1">
        <f t="array" ref="H1577">_xlfn.IFNA(MATCH(1,0/COUNTIF($F1577,"*"&amp;H$2&amp;TEXT(ROW($1:$207),"[&gt;1]0;")&amp;"*")),0)</f>
        <v>8</v>
      </c>
      <c r="I1577" s="11" cm="1">
        <f t="array" ref="I1577">_xlfn.IFNA(MATCH(1,0/COUNTIF($F1577,"*"&amp;I$2&amp;TEXT(ROW($1:$207),"[&gt;1]0;")&amp;"*")),0)</f>
        <v>10</v>
      </c>
      <c r="J1577" s="11" cm="1">
        <f t="array" ref="J1577">_xlfn.IFNA(MATCH(1,0/COUNTIF($F1577,"*"&amp;J$2&amp;TEXT(ROW($1:$207),"[&gt;1]0;")&amp;"*")),0)</f>
        <v>2</v>
      </c>
      <c r="K1577">
        <f t="shared" si="138"/>
        <v>1.25</v>
      </c>
      <c r="L1577">
        <f t="shared" si="137"/>
        <v>0.25</v>
      </c>
      <c r="M1577">
        <v>0</v>
      </c>
      <c r="N1577">
        <v>1</v>
      </c>
    </row>
    <row r="1578" spans="1:14" x14ac:dyDescent="0.2">
      <c r="A1578" s="8">
        <v>50</v>
      </c>
      <c r="B1578" s="8">
        <v>8</v>
      </c>
      <c r="C1578">
        <v>0.68</v>
      </c>
      <c r="D1578" t="s">
        <v>104</v>
      </c>
      <c r="E1578" s="6" t="s">
        <v>476</v>
      </c>
      <c r="F1578" t="s">
        <v>475</v>
      </c>
      <c r="G1578">
        <v>110</v>
      </c>
      <c r="H1578" s="11" cm="1">
        <f t="array" ref="H1578">_xlfn.IFNA(MATCH(1,0/COUNTIF($F1578,"*"&amp;H$2&amp;TEXT(ROW($1:$207),"[&gt;1]0;")&amp;"*")),0)</f>
        <v>6</v>
      </c>
      <c r="I1578" s="11" cm="1">
        <f t="array" ref="I1578">_xlfn.IFNA(MATCH(1,0/COUNTIF($F1578,"*"&amp;I$2&amp;TEXT(ROW($1:$207),"[&gt;1]0;")&amp;"*")),0)</f>
        <v>6</v>
      </c>
      <c r="J1578" s="11" cm="1">
        <f t="array" ref="J1578">_xlfn.IFNA(MATCH(1,0/COUNTIF($F1578,"*"&amp;J$2&amp;TEXT(ROW($1:$207),"[&gt;1]0;")&amp;"*")),0)</f>
        <v>2</v>
      </c>
      <c r="K1578">
        <f t="shared" si="138"/>
        <v>1</v>
      </c>
      <c r="L1578">
        <f t="shared" si="137"/>
        <v>0.33333333333333331</v>
      </c>
      <c r="M1578">
        <v>0</v>
      </c>
      <c r="N1578">
        <v>1</v>
      </c>
    </row>
    <row r="1579" spans="1:14" x14ac:dyDescent="0.2">
      <c r="A1579" s="8">
        <v>50</v>
      </c>
      <c r="B1579" s="8">
        <v>9</v>
      </c>
      <c r="C1579">
        <v>0.83</v>
      </c>
      <c r="D1579" t="s">
        <v>25</v>
      </c>
      <c r="E1579" s="6" t="s">
        <v>536</v>
      </c>
      <c r="F1579" t="s">
        <v>266</v>
      </c>
      <c r="G1579">
        <v>226</v>
      </c>
      <c r="H1579" s="11" cm="1">
        <f t="array" ref="H1579">_xlfn.IFNA(MATCH(1,0/COUNTIF($F1579,"*"&amp;H$2&amp;TEXT(ROW($1:$207),"[&gt;1]0;")&amp;"*")),0)</f>
        <v>16</v>
      </c>
      <c r="I1579" s="11" cm="1">
        <f t="array" ref="I1579">_xlfn.IFNA(MATCH(1,0/COUNTIF($F1579,"*"&amp;I$2&amp;TEXT(ROW($1:$207),"[&gt;1]0;")&amp;"*")),0)</f>
        <v>34</v>
      </c>
      <c r="J1579" s="11" cm="1">
        <f t="array" ref="J1579">_xlfn.IFNA(MATCH(1,0/COUNTIF($F1579,"*"&amp;J$2&amp;TEXT(ROW($1:$207),"[&gt;1]0;")&amp;"*")),0)</f>
        <v>0</v>
      </c>
      <c r="K1579">
        <f t="shared" si="138"/>
        <v>2.125</v>
      </c>
      <c r="L1579">
        <f t="shared" si="137"/>
        <v>0</v>
      </c>
      <c r="M1579">
        <v>0</v>
      </c>
      <c r="N1579">
        <v>0</v>
      </c>
    </row>
    <row r="1580" spans="1:14" x14ac:dyDescent="0.2">
      <c r="A1580" s="8">
        <v>50</v>
      </c>
      <c r="B1580" s="8">
        <v>10</v>
      </c>
      <c r="C1580">
        <v>3.88</v>
      </c>
      <c r="D1580" t="s">
        <v>317</v>
      </c>
      <c r="E1580" s="6" t="s">
        <v>471</v>
      </c>
      <c r="F1580" t="s">
        <v>470</v>
      </c>
      <c r="G1580">
        <v>48</v>
      </c>
      <c r="H1580" s="11" cm="1">
        <f t="array" ref="H1580">_xlfn.IFNA(MATCH(1,0/COUNTIF($F1580,"*"&amp;H$2&amp;TEXT(ROW($1:$207),"[&gt;1]0;")&amp;"*")),0)</f>
        <v>10</v>
      </c>
      <c r="I1580" s="11" cm="1">
        <f t="array" ref="I1580">_xlfn.IFNA(MATCH(1,0/COUNTIF($F1580,"*"&amp;I$2&amp;TEXT(ROW($1:$207),"[&gt;1]0;")&amp;"*")),0)</f>
        <v>12</v>
      </c>
      <c r="J1580" s="11" cm="1">
        <f t="array" ref="J1580">_xlfn.IFNA(MATCH(1,0/COUNTIF($F1580,"*"&amp;J$2&amp;TEXT(ROW($1:$207),"[&gt;1]0;")&amp;"*")),0)</f>
        <v>1</v>
      </c>
      <c r="K1580">
        <f t="shared" si="138"/>
        <v>1.2</v>
      </c>
      <c r="L1580">
        <f t="shared" si="137"/>
        <v>0.1</v>
      </c>
      <c r="M1580">
        <v>0</v>
      </c>
      <c r="N1580">
        <v>1</v>
      </c>
    </row>
    <row r="1581" spans="1:14" x14ac:dyDescent="0.2">
      <c r="A1581" s="8">
        <v>50</v>
      </c>
      <c r="B1581" s="8">
        <v>11</v>
      </c>
      <c r="C1581">
        <v>5.41</v>
      </c>
      <c r="D1581" t="s">
        <v>80</v>
      </c>
      <c r="E1581" s="6" t="s">
        <v>600</v>
      </c>
      <c r="F1581" t="s">
        <v>599</v>
      </c>
      <c r="G1581" s="11">
        <v>152</v>
      </c>
      <c r="H1581" s="11" cm="1">
        <f t="array" ref="H1581">_xlfn.IFNA(MATCH(1,0/COUNTIF($F1581,"*"&amp;H$2&amp;TEXT(ROW($1:$207),"[&gt;1]0;")&amp;"*")),0)</f>
        <v>8</v>
      </c>
      <c r="I1581" s="11" cm="1">
        <f t="array" ref="I1581">_xlfn.IFNA(MATCH(1,0/COUNTIF($F1581,"*"&amp;I$2&amp;TEXT(ROW($1:$207),"[&gt;1]0;")&amp;"*")),0)</f>
        <v>8</v>
      </c>
      <c r="J1581">
        <f>H1581/G1581</f>
        <v>5.2631578947368418E-2</v>
      </c>
      <c r="K1581">
        <f>I1581/G1581</f>
        <v>5.2631578947368418E-2</v>
      </c>
      <c r="L1581">
        <f t="shared" si="137"/>
        <v>6.5789473684210523E-3</v>
      </c>
      <c r="M1581">
        <v>0</v>
      </c>
      <c r="N1581">
        <v>1</v>
      </c>
    </row>
    <row r="1582" spans="1:14" x14ac:dyDescent="0.2">
      <c r="A1582" s="8">
        <v>50</v>
      </c>
      <c r="B1582" s="8">
        <v>12</v>
      </c>
      <c r="C1582">
        <v>0.83</v>
      </c>
      <c r="D1582" t="s">
        <v>25</v>
      </c>
      <c r="E1582" s="6" t="s">
        <v>536</v>
      </c>
      <c r="F1582" t="s">
        <v>266</v>
      </c>
      <c r="G1582">
        <v>226</v>
      </c>
      <c r="H1582" s="11" cm="1">
        <f t="array" ref="H1582">_xlfn.IFNA(MATCH(1,0/COUNTIF($F1582,"*"&amp;H$2&amp;TEXT(ROW($1:$207),"[&gt;1]0;")&amp;"*")),0)</f>
        <v>16</v>
      </c>
      <c r="I1582" s="11" cm="1">
        <f t="array" ref="I1582">_xlfn.IFNA(MATCH(1,0/COUNTIF($F1582,"*"&amp;I$2&amp;TEXT(ROW($1:$207),"[&gt;1]0;")&amp;"*")),0)</f>
        <v>34</v>
      </c>
      <c r="J1582" s="11" cm="1">
        <f t="array" ref="J1582">_xlfn.IFNA(MATCH(1,0/COUNTIF($F1582,"*"&amp;J$2&amp;TEXT(ROW($1:$207),"[&gt;1]0;")&amp;"*")),0)</f>
        <v>0</v>
      </c>
      <c r="K1582">
        <f t="shared" ref="K1582:K1588" si="139">I1582/H1582</f>
        <v>2.125</v>
      </c>
      <c r="L1582">
        <f t="shared" si="137"/>
        <v>0</v>
      </c>
      <c r="M1582">
        <v>0</v>
      </c>
      <c r="N1582">
        <v>0</v>
      </c>
    </row>
    <row r="1583" spans="1:14" x14ac:dyDescent="0.2">
      <c r="A1583" s="8">
        <v>50</v>
      </c>
      <c r="B1583" s="8">
        <v>13</v>
      </c>
      <c r="C1583">
        <v>1.87</v>
      </c>
      <c r="D1583" t="s">
        <v>81</v>
      </c>
      <c r="E1583" s="6" t="s">
        <v>467</v>
      </c>
      <c r="F1583" t="s">
        <v>466</v>
      </c>
      <c r="G1583">
        <v>166</v>
      </c>
      <c r="H1583" s="11" cm="1">
        <f t="array" ref="H1583">_xlfn.IFNA(MATCH(1,0/COUNTIF($F1583,"*"&amp;H$2&amp;TEXT(ROW($1:$207),"[&gt;1]0;")&amp;"*")),0)</f>
        <v>9</v>
      </c>
      <c r="I1583" s="11" cm="1">
        <f t="array" ref="I1583">_xlfn.IFNA(MATCH(1,0/COUNTIF($F1583,"*"&amp;I$2&amp;TEXT(ROW($1:$207),"[&gt;1]0;")&amp;"*")),0)</f>
        <v>10</v>
      </c>
      <c r="J1583" s="11" cm="1">
        <f t="array" ref="J1583">_xlfn.IFNA(MATCH(1,0/COUNTIF($F1583,"*"&amp;J$2&amp;TEXT(ROW($1:$207),"[&gt;1]0;")&amp;"*")),0)</f>
        <v>3</v>
      </c>
      <c r="K1583">
        <f t="shared" si="139"/>
        <v>1.1111111111111112</v>
      </c>
      <c r="L1583">
        <f t="shared" si="137"/>
        <v>0.33333333333333331</v>
      </c>
      <c r="M1583">
        <v>0</v>
      </c>
      <c r="N1583">
        <v>1</v>
      </c>
    </row>
    <row r="1584" spans="1:14" x14ac:dyDescent="0.2">
      <c r="A1584" s="8">
        <v>50</v>
      </c>
      <c r="B1584" s="8">
        <v>14</v>
      </c>
      <c r="C1584">
        <v>3.88</v>
      </c>
      <c r="D1584" t="s">
        <v>31</v>
      </c>
      <c r="E1584" s="6" t="s">
        <v>418</v>
      </c>
      <c r="F1584" t="s">
        <v>269</v>
      </c>
      <c r="G1584">
        <v>206</v>
      </c>
      <c r="H1584" s="11" cm="1">
        <f t="array" ref="H1584">_xlfn.IFNA(MATCH(1,0/COUNTIF($F1584,"*"&amp;H$2&amp;TEXT(ROW($1:$207),"[&gt;1]0;")&amp;"*")),0)</f>
        <v>14</v>
      </c>
      <c r="I1584" s="11" cm="1">
        <f t="array" ref="I1584">_xlfn.IFNA(MATCH(1,0/COUNTIF($F1584,"*"&amp;I$2&amp;TEXT(ROW($1:$207),"[&gt;1]0;")&amp;"*")),0)</f>
        <v>22</v>
      </c>
      <c r="J1584" s="11" cm="1">
        <f t="array" ref="J1584">_xlfn.IFNA(MATCH(1,0/COUNTIF($F1584,"*"&amp;J$2&amp;TEXT(ROW($1:$207),"[&gt;1]0;")&amp;"*")),0)</f>
        <v>1</v>
      </c>
      <c r="K1584">
        <f t="shared" si="139"/>
        <v>1.5714285714285714</v>
      </c>
      <c r="L1584">
        <f t="shared" si="137"/>
        <v>7.1428571428571425E-2</v>
      </c>
      <c r="M1584">
        <v>0</v>
      </c>
      <c r="N1584">
        <v>1</v>
      </c>
    </row>
    <row r="1585" spans="1:14" x14ac:dyDescent="0.2">
      <c r="A1585" s="8">
        <v>50</v>
      </c>
      <c r="B1585" s="8">
        <v>15</v>
      </c>
      <c r="C1585">
        <v>1.1599999999999999</v>
      </c>
      <c r="D1585" t="s">
        <v>316</v>
      </c>
      <c r="E1585" s="14"/>
      <c r="F1585" t="s">
        <v>263</v>
      </c>
      <c r="G1585">
        <v>164</v>
      </c>
      <c r="H1585" s="11" cm="1">
        <f t="array" ref="H1585">_xlfn.IFNA(MATCH(1,0/COUNTIF($F1585,"*"&amp;H$2&amp;TEXT(ROW($1:$207),"[&gt;1]0;")&amp;"*")),0)</f>
        <v>10</v>
      </c>
      <c r="I1585" s="11" cm="1">
        <f t="array" ref="I1585">_xlfn.IFNA(MATCH(1,0/COUNTIF($F1585,"*"&amp;I$2&amp;TEXT(ROW($1:$207),"[&gt;1]0;")&amp;"*")),0)</f>
        <v>12</v>
      </c>
      <c r="J1585" s="11" cm="1">
        <f t="array" ref="J1585">_xlfn.IFNA(MATCH(1,0/COUNTIF($F1585,"*"&amp;J$2&amp;TEXT(ROW($1:$207),"[&gt;1]0;")&amp;"*")),0)</f>
        <v>2</v>
      </c>
      <c r="K1585">
        <f t="shared" si="139"/>
        <v>1.2</v>
      </c>
      <c r="L1585">
        <f t="shared" si="137"/>
        <v>0.2</v>
      </c>
      <c r="M1585">
        <v>2</v>
      </c>
      <c r="N1585">
        <v>0</v>
      </c>
    </row>
    <row r="1586" spans="1:14" x14ac:dyDescent="0.2">
      <c r="A1586" s="8">
        <v>50</v>
      </c>
      <c r="B1586" s="8">
        <v>16</v>
      </c>
      <c r="C1586">
        <v>2.21</v>
      </c>
      <c r="D1586" t="s">
        <v>61</v>
      </c>
      <c r="E1586" s="6" t="s">
        <v>488</v>
      </c>
      <c r="F1586" t="s">
        <v>274</v>
      </c>
      <c r="G1586">
        <v>593</v>
      </c>
      <c r="H1586" s="11" cm="1">
        <f t="array" ref="H1586">_xlfn.IFNA(MATCH(1,0/COUNTIF($F1586,"*"&amp;H$2&amp;TEXT(ROW($1:$207),"[&gt;1]0;")&amp;"*")),0)</f>
        <v>16</v>
      </c>
      <c r="I1586" s="11" cm="1">
        <f t="array" ref="I1586">_xlfn.IFNA(MATCH(1,0/COUNTIF($F1586,"*"&amp;I$2&amp;TEXT(ROW($1:$207),"[&gt;1]0;")&amp;"*")),0)</f>
        <v>48</v>
      </c>
      <c r="J1586" s="11" cm="1">
        <f t="array" ref="J1586">_xlfn.IFNA(MATCH(1,0/COUNTIF($F1586,"*"&amp;J$2&amp;TEXT(ROW($1:$207),"[&gt;1]0;")&amp;"*")),0)</f>
        <v>8</v>
      </c>
      <c r="K1586">
        <f t="shared" si="139"/>
        <v>3</v>
      </c>
      <c r="L1586">
        <f t="shared" si="137"/>
        <v>0.5</v>
      </c>
      <c r="M1586">
        <v>0</v>
      </c>
      <c r="N1586">
        <v>0</v>
      </c>
    </row>
    <row r="1587" spans="1:14" x14ac:dyDescent="0.2">
      <c r="A1587" s="8">
        <v>50</v>
      </c>
      <c r="B1587" s="8">
        <v>17</v>
      </c>
      <c r="C1587">
        <v>0.76</v>
      </c>
      <c r="D1587" t="s">
        <v>108</v>
      </c>
      <c r="E1587" s="6" t="s">
        <v>514</v>
      </c>
      <c r="F1587" t="s">
        <v>513</v>
      </c>
      <c r="G1587">
        <v>283</v>
      </c>
      <c r="H1587" s="11" cm="1">
        <f t="array" ref="H1587">_xlfn.IFNA(MATCH(1,0/COUNTIF($F1587,"*"&amp;H$2&amp;TEXT(ROW($1:$207),"[&gt;1]0;")&amp;"*")),0)</f>
        <v>20</v>
      </c>
      <c r="I1587" s="11" cm="1">
        <f t="array" ref="I1587">_xlfn.IFNA(MATCH(1,0/COUNTIF($F1587,"*"&amp;I$2&amp;TEXT(ROW($1:$207),"[&gt;1]0;")&amp;"*")),0)</f>
        <v>42</v>
      </c>
      <c r="J1587" s="11" cm="1">
        <f t="array" ref="J1587">_xlfn.IFNA(MATCH(1,0/COUNTIF($F1587,"*"&amp;J$2&amp;TEXT(ROW($1:$207),"[&gt;1]0;")&amp;"*")),0)</f>
        <v>0</v>
      </c>
      <c r="K1587">
        <f t="shared" si="139"/>
        <v>2.1</v>
      </c>
      <c r="L1587">
        <f t="shared" si="137"/>
        <v>0</v>
      </c>
      <c r="M1587">
        <v>0</v>
      </c>
      <c r="N1587">
        <v>0</v>
      </c>
    </row>
    <row r="1588" spans="1:14" x14ac:dyDescent="0.2">
      <c r="A1588" s="8">
        <v>50</v>
      </c>
      <c r="B1588" s="8">
        <v>18</v>
      </c>
      <c r="C1588">
        <v>2.52</v>
      </c>
      <c r="D1588" t="s">
        <v>65</v>
      </c>
      <c r="E1588" s="6" t="s">
        <v>487</v>
      </c>
      <c r="F1588" t="s">
        <v>278</v>
      </c>
      <c r="G1588">
        <v>667</v>
      </c>
      <c r="H1588" s="11" cm="1">
        <f t="array" ref="H1588">_xlfn.IFNA(MATCH(1,0/COUNTIF($F1588,"*"&amp;H$2&amp;TEXT(ROW($1:$207),"[&gt;1]0;")&amp;"*")),0)</f>
        <v>18</v>
      </c>
      <c r="I1588" s="11" cm="1">
        <f t="array" ref="I1588">_xlfn.IFNA(MATCH(1,0/COUNTIF($F1588,"*"&amp;I$2&amp;TEXT(ROW($1:$207),"[&gt;1]0;")&amp;"*")),0)</f>
        <v>54</v>
      </c>
      <c r="J1588" s="11" cm="1">
        <f t="array" ref="J1588">_xlfn.IFNA(MATCH(1,0/COUNTIF($F1588,"*"&amp;J$2&amp;TEXT(ROW($1:$207),"[&gt;1]0;")&amp;"*")),0)</f>
        <v>9</v>
      </c>
      <c r="K1588">
        <f t="shared" si="139"/>
        <v>3</v>
      </c>
      <c r="L1588">
        <f t="shared" si="137"/>
        <v>0.5</v>
      </c>
      <c r="M1588">
        <v>0</v>
      </c>
      <c r="N1588">
        <v>0</v>
      </c>
    </row>
    <row r="1589" spans="1:14" x14ac:dyDescent="0.2">
      <c r="A1589" s="8">
        <v>50</v>
      </c>
      <c r="B1589" s="8">
        <v>19</v>
      </c>
      <c r="C1589">
        <v>2.61</v>
      </c>
      <c r="D1589" t="s">
        <v>291</v>
      </c>
      <c r="E1589" s="6" t="s">
        <v>552</v>
      </c>
      <c r="F1589" t="s">
        <v>279</v>
      </c>
      <c r="G1589" s="11">
        <v>579</v>
      </c>
      <c r="H1589" s="11" cm="1">
        <f t="array" ref="H1589">_xlfn.IFNA(MATCH(1,0/COUNTIF($F1589,"*"&amp;H$2&amp;TEXT(ROW($1:$207),"[&gt;1]0;")&amp;"*")),0)</f>
        <v>16</v>
      </c>
      <c r="I1589" s="11" cm="1">
        <f t="array" ref="I1589">_xlfn.IFNA(MATCH(1,0/COUNTIF($F1589,"*"&amp;I$2&amp;TEXT(ROW($1:$207),"[&gt;1]0;")&amp;"*")),0)</f>
        <v>50</v>
      </c>
      <c r="J1589">
        <f>H1589/G1589</f>
        <v>2.7633851468048358E-2</v>
      </c>
      <c r="K1589">
        <f>I1589/G1589</f>
        <v>8.6355785837651119E-2</v>
      </c>
      <c r="L1589">
        <f t="shared" si="137"/>
        <v>1.7271157167530224E-3</v>
      </c>
      <c r="M1589">
        <v>0</v>
      </c>
      <c r="N1589">
        <v>0</v>
      </c>
    </row>
    <row r="1590" spans="1:14" x14ac:dyDescent="0.2">
      <c r="A1590" s="8">
        <v>50</v>
      </c>
      <c r="B1590" s="8">
        <v>20</v>
      </c>
      <c r="C1590">
        <v>0.88</v>
      </c>
      <c r="D1590" t="s">
        <v>311</v>
      </c>
      <c r="E1590" s="14"/>
      <c r="F1590" t="s">
        <v>431</v>
      </c>
      <c r="G1590">
        <v>363</v>
      </c>
      <c r="H1590" s="11" cm="1">
        <f t="array" ref="H1590">_xlfn.IFNA(MATCH(1,0/COUNTIF($F1590,"*"&amp;H$2&amp;TEXT(ROW($1:$207),"[&gt;1]0;")&amp;"*")),0)</f>
        <v>19</v>
      </c>
      <c r="I1590" s="11" cm="1">
        <f t="array" ref="I1590">_xlfn.IFNA(MATCH(1,0/COUNTIF($F1590,"*"&amp;I$2&amp;TEXT(ROW($1:$207),"[&gt;1]0;")&amp;"*")),0)</f>
        <v>34</v>
      </c>
      <c r="J1590" s="11" cm="1">
        <f t="array" ref="J1590">_xlfn.IFNA(MATCH(1,0/COUNTIF($F1590,"*"&amp;J$2&amp;TEXT(ROW($1:$207),"[&gt;1]0;")&amp;"*")),0)</f>
        <v>1</v>
      </c>
      <c r="K1590">
        <f t="shared" ref="K1590:K1596" si="140">I1590/H1590</f>
        <v>1.7894736842105263</v>
      </c>
      <c r="L1590">
        <f t="shared" si="137"/>
        <v>5.2631578947368418E-2</v>
      </c>
      <c r="M1590">
        <v>1</v>
      </c>
      <c r="N1590">
        <v>1</v>
      </c>
    </row>
    <row r="1591" spans="1:14" x14ac:dyDescent="0.2">
      <c r="A1591" s="8">
        <v>50</v>
      </c>
      <c r="B1591" s="8">
        <v>21</v>
      </c>
      <c r="C1591">
        <v>2.94</v>
      </c>
      <c r="D1591" t="s">
        <v>61</v>
      </c>
      <c r="E1591" s="6" t="s">
        <v>488</v>
      </c>
      <c r="F1591" t="s">
        <v>274</v>
      </c>
      <c r="G1591">
        <v>593</v>
      </c>
      <c r="H1591" s="11" cm="1">
        <f t="array" ref="H1591">_xlfn.IFNA(MATCH(1,0/COUNTIF($F1591,"*"&amp;H$2&amp;TEXT(ROW($1:$207),"[&gt;1]0;")&amp;"*")),0)</f>
        <v>16</v>
      </c>
      <c r="I1591" s="11" cm="1">
        <f t="array" ref="I1591">_xlfn.IFNA(MATCH(1,0/COUNTIF($F1591,"*"&amp;I$2&amp;TEXT(ROW($1:$207),"[&gt;1]0;")&amp;"*")),0)</f>
        <v>48</v>
      </c>
      <c r="J1591" s="11" cm="1">
        <f t="array" ref="J1591">_xlfn.IFNA(MATCH(1,0/COUNTIF($F1591,"*"&amp;J$2&amp;TEXT(ROW($1:$207),"[&gt;1]0;")&amp;"*")),0)</f>
        <v>8</v>
      </c>
      <c r="K1591">
        <f t="shared" si="140"/>
        <v>3</v>
      </c>
      <c r="L1591">
        <f t="shared" si="137"/>
        <v>0.5</v>
      </c>
      <c r="M1591">
        <v>0</v>
      </c>
      <c r="N1591">
        <v>0</v>
      </c>
    </row>
    <row r="1592" spans="1:14" x14ac:dyDescent="0.2">
      <c r="A1592" s="8">
        <v>50</v>
      </c>
      <c r="B1592" s="8">
        <v>22</v>
      </c>
      <c r="C1592">
        <v>3.68</v>
      </c>
      <c r="D1592" t="s">
        <v>65</v>
      </c>
      <c r="E1592" s="6" t="s">
        <v>487</v>
      </c>
      <c r="F1592" t="s">
        <v>278</v>
      </c>
      <c r="G1592">
        <v>667</v>
      </c>
      <c r="H1592" s="11" cm="1">
        <f t="array" ref="H1592">_xlfn.IFNA(MATCH(1,0/COUNTIF($F1592,"*"&amp;H$2&amp;TEXT(ROW($1:$207),"[&gt;1]0;")&amp;"*")),0)</f>
        <v>18</v>
      </c>
      <c r="I1592" s="11" cm="1">
        <f t="array" ref="I1592">_xlfn.IFNA(MATCH(1,0/COUNTIF($F1592,"*"&amp;I$2&amp;TEXT(ROW($1:$207),"[&gt;1]0;")&amp;"*")),0)</f>
        <v>54</v>
      </c>
      <c r="J1592" s="11" cm="1">
        <f t="array" ref="J1592">_xlfn.IFNA(MATCH(1,0/COUNTIF($F1592,"*"&amp;J$2&amp;TEXT(ROW($1:$207),"[&gt;1]0;")&amp;"*")),0)</f>
        <v>9</v>
      </c>
      <c r="K1592">
        <f t="shared" si="140"/>
        <v>3</v>
      </c>
      <c r="L1592">
        <f t="shared" si="137"/>
        <v>0.5</v>
      </c>
      <c r="M1592">
        <v>0</v>
      </c>
      <c r="N1592">
        <v>0</v>
      </c>
    </row>
    <row r="1593" spans="1:14" x14ac:dyDescent="0.2">
      <c r="A1593" s="8">
        <v>50</v>
      </c>
      <c r="B1593" s="8">
        <v>23</v>
      </c>
      <c r="C1593">
        <v>4.78</v>
      </c>
      <c r="D1593" t="s">
        <v>65</v>
      </c>
      <c r="E1593" s="6" t="s">
        <v>487</v>
      </c>
      <c r="F1593" t="s">
        <v>278</v>
      </c>
      <c r="G1593">
        <v>667</v>
      </c>
      <c r="H1593" s="11" cm="1">
        <f t="array" ref="H1593">_xlfn.IFNA(MATCH(1,0/COUNTIF($F1593,"*"&amp;H$2&amp;TEXT(ROW($1:$207),"[&gt;1]0;")&amp;"*")),0)</f>
        <v>18</v>
      </c>
      <c r="I1593" s="11" cm="1">
        <f t="array" ref="I1593">_xlfn.IFNA(MATCH(1,0/COUNTIF($F1593,"*"&amp;I$2&amp;TEXT(ROW($1:$207),"[&gt;1]0;")&amp;"*")),0)</f>
        <v>54</v>
      </c>
      <c r="J1593" s="11" cm="1">
        <f t="array" ref="J1593">_xlfn.IFNA(MATCH(1,0/COUNTIF($F1593,"*"&amp;J$2&amp;TEXT(ROW($1:$207),"[&gt;1]0;")&amp;"*")),0)</f>
        <v>9</v>
      </c>
      <c r="K1593">
        <f t="shared" si="140"/>
        <v>3</v>
      </c>
      <c r="L1593">
        <f t="shared" si="137"/>
        <v>0.5</v>
      </c>
      <c r="M1593">
        <v>0</v>
      </c>
      <c r="N1593">
        <v>0</v>
      </c>
    </row>
    <row r="1594" spans="1:14" x14ac:dyDescent="0.2">
      <c r="A1594" s="8">
        <v>50</v>
      </c>
      <c r="B1594" s="8">
        <v>24</v>
      </c>
      <c r="C1594">
        <v>2.86</v>
      </c>
      <c r="D1594" t="s">
        <v>66</v>
      </c>
      <c r="E1594" s="6" t="s">
        <v>459</v>
      </c>
      <c r="F1594" t="s">
        <v>460</v>
      </c>
      <c r="G1594">
        <v>281</v>
      </c>
      <c r="H1594" s="11" cm="1">
        <f t="array" ref="H1594">_xlfn.IFNA(MATCH(1,0/COUNTIF($F1594,"*"&amp;H$2&amp;TEXT(ROW($1:$207),"[&gt;1]0;")&amp;"*")),0)</f>
        <v>18</v>
      </c>
      <c r="I1594" s="11" cm="1">
        <f t="array" ref="I1594">_xlfn.IFNA(MATCH(1,0/COUNTIF($F1594,"*"&amp;I$2&amp;TEXT(ROW($1:$207),"[&gt;1]0;")&amp;"*")),0)</f>
        <v>35</v>
      </c>
      <c r="J1594" s="11" cm="1">
        <f t="array" ref="J1594">_xlfn.IFNA(MATCH(1,0/COUNTIF($F1594,"*"&amp;J$2&amp;TEXT(ROW($1:$207),"[&gt;1]0;")&amp;"*")),0)</f>
        <v>1</v>
      </c>
      <c r="K1594">
        <f t="shared" si="140"/>
        <v>1.9444444444444444</v>
      </c>
      <c r="L1594">
        <f t="shared" si="137"/>
        <v>5.5555555555555552E-2</v>
      </c>
      <c r="M1594">
        <v>0</v>
      </c>
      <c r="N1594">
        <v>0</v>
      </c>
    </row>
    <row r="1595" spans="1:14" x14ac:dyDescent="0.2">
      <c r="A1595" s="8">
        <v>50</v>
      </c>
      <c r="B1595" s="8">
        <v>25</v>
      </c>
      <c r="C1595">
        <v>7.72</v>
      </c>
      <c r="D1595" t="s">
        <v>65</v>
      </c>
      <c r="E1595" s="6" t="s">
        <v>487</v>
      </c>
      <c r="F1595" t="s">
        <v>278</v>
      </c>
      <c r="G1595">
        <v>667</v>
      </c>
      <c r="H1595" s="11" cm="1">
        <f t="array" ref="H1595">_xlfn.IFNA(MATCH(1,0/COUNTIF($F1595,"*"&amp;H$2&amp;TEXT(ROW($1:$207),"[&gt;1]0;")&amp;"*")),0)</f>
        <v>18</v>
      </c>
      <c r="I1595" s="11" cm="1">
        <f t="array" ref="I1595">_xlfn.IFNA(MATCH(1,0/COUNTIF($F1595,"*"&amp;I$2&amp;TEXT(ROW($1:$207),"[&gt;1]0;")&amp;"*")),0)</f>
        <v>54</v>
      </c>
      <c r="J1595" s="11" cm="1">
        <f t="array" ref="J1595">_xlfn.IFNA(MATCH(1,0/COUNTIF($F1595,"*"&amp;J$2&amp;TEXT(ROW($1:$207),"[&gt;1]0;")&amp;"*")),0)</f>
        <v>9</v>
      </c>
      <c r="K1595">
        <f t="shared" si="140"/>
        <v>3</v>
      </c>
      <c r="L1595">
        <f t="shared" si="137"/>
        <v>0.5</v>
      </c>
      <c r="M1595">
        <v>0</v>
      </c>
      <c r="N1595">
        <v>0</v>
      </c>
    </row>
    <row r="1596" spans="1:14" x14ac:dyDescent="0.2">
      <c r="A1596" s="8">
        <v>50</v>
      </c>
      <c r="B1596" s="8">
        <v>26</v>
      </c>
      <c r="C1596">
        <v>6.75</v>
      </c>
      <c r="D1596" t="s">
        <v>65</v>
      </c>
      <c r="E1596" s="6" t="s">
        <v>487</v>
      </c>
      <c r="F1596" t="s">
        <v>278</v>
      </c>
      <c r="G1596">
        <v>667</v>
      </c>
      <c r="H1596" s="11" cm="1">
        <f t="array" ref="H1596">_xlfn.IFNA(MATCH(1,0/COUNTIF($F1596,"*"&amp;H$2&amp;TEXT(ROW($1:$207),"[&gt;1]0;")&amp;"*")),0)</f>
        <v>18</v>
      </c>
      <c r="I1596" s="11" cm="1">
        <f t="array" ref="I1596">_xlfn.IFNA(MATCH(1,0/COUNTIF($F1596,"*"&amp;I$2&amp;TEXT(ROW($1:$207),"[&gt;1]0;")&amp;"*")),0)</f>
        <v>54</v>
      </c>
      <c r="J1596" s="11" cm="1">
        <f t="array" ref="J1596">_xlfn.IFNA(MATCH(1,0/COUNTIF($F1596,"*"&amp;J$2&amp;TEXT(ROW($1:$207),"[&gt;1]0;")&amp;"*")),0)</f>
        <v>9</v>
      </c>
      <c r="K1596">
        <f t="shared" si="140"/>
        <v>3</v>
      </c>
      <c r="L1596">
        <f t="shared" si="137"/>
        <v>0.5</v>
      </c>
      <c r="M1596">
        <v>0</v>
      </c>
      <c r="N1596">
        <v>0</v>
      </c>
    </row>
    <row r="1597" spans="1:14" x14ac:dyDescent="0.2">
      <c r="A1597" s="8">
        <v>50</v>
      </c>
      <c r="B1597" s="8">
        <v>27</v>
      </c>
      <c r="C1597">
        <v>8.02</v>
      </c>
      <c r="D1597" t="s">
        <v>89</v>
      </c>
      <c r="E1597" s="6" t="s">
        <v>583</v>
      </c>
      <c r="F1597" t="s">
        <v>582</v>
      </c>
      <c r="G1597" s="11">
        <v>890</v>
      </c>
      <c r="H1597" s="11" cm="1">
        <f t="array" ref="H1597">_xlfn.IFNA(MATCH(1,0/COUNTIF($F1597,"*"&amp;H$2&amp;TEXT(ROW($1:$207),"[&gt;1]0;")&amp;"*")),0)</f>
        <v>24</v>
      </c>
      <c r="I1597" s="11" cm="1">
        <f t="array" ref="I1597">_xlfn.IFNA(MATCH(1,0/COUNTIF($F1597,"*"&amp;I$2&amp;TEXT(ROW($1:$207),"[&gt;1]0;")&amp;"*")),0)</f>
        <v>72</v>
      </c>
      <c r="J1597">
        <f>H1597/G1597</f>
        <v>2.6966292134831461E-2</v>
      </c>
      <c r="K1597">
        <f>I1597/G1597</f>
        <v>8.0898876404494377E-2</v>
      </c>
      <c r="L1597">
        <f t="shared" si="137"/>
        <v>1.1235955056179776E-3</v>
      </c>
      <c r="M1597">
        <v>0</v>
      </c>
      <c r="N1597">
        <v>0</v>
      </c>
    </row>
    <row r="1598" spans="1:14" x14ac:dyDescent="0.2">
      <c r="A1598" s="8">
        <v>50</v>
      </c>
      <c r="B1598" s="8">
        <v>28</v>
      </c>
      <c r="C1598">
        <v>7.84</v>
      </c>
      <c r="D1598" t="s">
        <v>65</v>
      </c>
      <c r="E1598" s="6" t="s">
        <v>487</v>
      </c>
      <c r="F1598" t="s">
        <v>278</v>
      </c>
      <c r="G1598">
        <v>667</v>
      </c>
      <c r="H1598" s="11" cm="1">
        <f t="array" ref="H1598">_xlfn.IFNA(MATCH(1,0/COUNTIF($F1598,"*"&amp;H$2&amp;TEXT(ROW($1:$207),"[&gt;1]0;")&amp;"*")),0)</f>
        <v>18</v>
      </c>
      <c r="I1598" s="11" cm="1">
        <f t="array" ref="I1598">_xlfn.IFNA(MATCH(1,0/COUNTIF($F1598,"*"&amp;I$2&amp;TEXT(ROW($1:$207),"[&gt;1]0;")&amp;"*")),0)</f>
        <v>54</v>
      </c>
      <c r="J1598" s="11" cm="1">
        <f t="array" ref="J1598">_xlfn.IFNA(MATCH(1,0/COUNTIF($F1598,"*"&amp;J$2&amp;TEXT(ROW($1:$207),"[&gt;1]0;")&amp;"*")),0)</f>
        <v>9</v>
      </c>
      <c r="K1598">
        <f>I1598/H1598</f>
        <v>3</v>
      </c>
      <c r="L1598">
        <f t="shared" si="137"/>
        <v>0.5</v>
      </c>
      <c r="M1598">
        <v>0</v>
      </c>
      <c r="N1598">
        <v>0</v>
      </c>
    </row>
    <row r="1599" spans="1:14" x14ac:dyDescent="0.2">
      <c r="A1599" s="8">
        <v>50</v>
      </c>
      <c r="B1599" s="8">
        <v>29</v>
      </c>
      <c r="C1599">
        <v>7.32</v>
      </c>
      <c r="D1599" t="s">
        <v>65</v>
      </c>
      <c r="E1599" s="6" t="s">
        <v>487</v>
      </c>
      <c r="F1599" t="s">
        <v>278</v>
      </c>
      <c r="G1599">
        <v>667</v>
      </c>
      <c r="H1599" s="11" cm="1">
        <f t="array" ref="H1599">_xlfn.IFNA(MATCH(1,0/COUNTIF($F1599,"*"&amp;H$2&amp;TEXT(ROW($1:$207),"[&gt;1]0;")&amp;"*")),0)</f>
        <v>18</v>
      </c>
      <c r="I1599" s="11" cm="1">
        <f t="array" ref="I1599">_xlfn.IFNA(MATCH(1,0/COUNTIF($F1599,"*"&amp;I$2&amp;TEXT(ROW($1:$207),"[&gt;1]0;")&amp;"*")),0)</f>
        <v>54</v>
      </c>
      <c r="J1599" s="11" cm="1">
        <f t="array" ref="J1599">_xlfn.IFNA(MATCH(1,0/COUNTIF($F1599,"*"&amp;J$2&amp;TEXT(ROW($1:$207),"[&gt;1]0;")&amp;"*")),0)</f>
        <v>9</v>
      </c>
      <c r="K1599">
        <f>I1599/H1599</f>
        <v>3</v>
      </c>
      <c r="L1599">
        <f t="shared" si="137"/>
        <v>0.5</v>
      </c>
      <c r="M1599">
        <v>0</v>
      </c>
      <c r="N1599">
        <v>0</v>
      </c>
    </row>
    <row r="1600" spans="1:14" x14ac:dyDescent="0.2">
      <c r="A1600" s="8">
        <v>50</v>
      </c>
      <c r="B1600" s="8">
        <v>30</v>
      </c>
      <c r="C1600">
        <v>6.22</v>
      </c>
      <c r="D1600" t="s">
        <v>65</v>
      </c>
      <c r="E1600" s="6" t="s">
        <v>487</v>
      </c>
      <c r="F1600" t="s">
        <v>278</v>
      </c>
      <c r="G1600">
        <v>667</v>
      </c>
      <c r="H1600" s="11" cm="1">
        <f t="array" ref="H1600">_xlfn.IFNA(MATCH(1,0/COUNTIF($F1600,"*"&amp;H$2&amp;TEXT(ROW($1:$207),"[&gt;1]0;")&amp;"*")),0)</f>
        <v>18</v>
      </c>
      <c r="I1600" s="11" cm="1">
        <f t="array" ref="I1600">_xlfn.IFNA(MATCH(1,0/COUNTIF($F1600,"*"&amp;I$2&amp;TEXT(ROW($1:$207),"[&gt;1]0;")&amp;"*")),0)</f>
        <v>54</v>
      </c>
      <c r="J1600" s="11" cm="1">
        <f t="array" ref="J1600">_xlfn.IFNA(MATCH(1,0/COUNTIF($F1600,"*"&amp;J$2&amp;TEXT(ROW($1:$207),"[&gt;1]0;")&amp;"*")),0)</f>
        <v>9</v>
      </c>
      <c r="K1600">
        <f>I1600/H1600</f>
        <v>3</v>
      </c>
      <c r="L1600">
        <f t="shared" si="137"/>
        <v>0.5</v>
      </c>
      <c r="M1600">
        <v>0</v>
      </c>
      <c r="N1600">
        <v>0</v>
      </c>
    </row>
    <row r="1602" spans="1:14" x14ac:dyDescent="0.2">
      <c r="A1602" s="8">
        <v>51</v>
      </c>
      <c r="B1602" s="9" t="s">
        <v>12</v>
      </c>
      <c r="C1602" t="s">
        <v>13</v>
      </c>
      <c r="D1602" t="s">
        <v>67</v>
      </c>
      <c r="E1602" s="6" t="s">
        <v>376</v>
      </c>
      <c r="F1602" t="s">
        <v>68</v>
      </c>
      <c r="G1602" t="s">
        <v>69</v>
      </c>
      <c r="H1602" t="s">
        <v>364</v>
      </c>
      <c r="I1602" t="s">
        <v>365</v>
      </c>
      <c r="J1602" t="s">
        <v>366</v>
      </c>
      <c r="K1602" t="s">
        <v>71</v>
      </c>
      <c r="L1602" t="s">
        <v>72</v>
      </c>
      <c r="M1602" t="s">
        <v>360</v>
      </c>
      <c r="N1602" t="s">
        <v>73</v>
      </c>
    </row>
    <row r="1603" spans="1:14" x14ac:dyDescent="0.2">
      <c r="A1603" s="8">
        <v>51</v>
      </c>
      <c r="B1603" s="8">
        <v>1</v>
      </c>
      <c r="C1603">
        <v>0.88</v>
      </c>
      <c r="D1603" t="s">
        <v>338</v>
      </c>
      <c r="E1603" s="6" t="s">
        <v>496</v>
      </c>
      <c r="F1603" t="s">
        <v>495</v>
      </c>
      <c r="G1603">
        <v>297</v>
      </c>
      <c r="H1603" s="11" cm="1">
        <f t="array" ref="H1603">_xlfn.IFNA(MATCH(1,0/COUNTIF($F1603,"*"&amp;H$2&amp;TEXT(ROW($1:$207),"[&gt;1]0;")&amp;"*")),0)</f>
        <v>8</v>
      </c>
      <c r="I1603" s="11" cm="1">
        <f t="array" ref="I1603">_xlfn.IFNA(MATCH(1,0/COUNTIF($F1603,"*"&amp;I$2&amp;TEXT(ROW($1:$207),"[&gt;1]0;")&amp;"*")),0)</f>
        <v>24</v>
      </c>
      <c r="J1603" s="11" cm="1">
        <f t="array" ref="J1603">_xlfn.IFNA(MATCH(1,0/COUNTIF($F1603,"*"&amp;J$2&amp;TEXT(ROW($1:$207),"[&gt;1]0;")&amp;"*")),0)</f>
        <v>4</v>
      </c>
      <c r="K1603">
        <f>I1603/H1603</f>
        <v>3</v>
      </c>
      <c r="L1603">
        <f t="shared" ref="L1603:L1632" si="141">J1603/H1603</f>
        <v>0.5</v>
      </c>
      <c r="M1603">
        <v>0</v>
      </c>
      <c r="N1603">
        <v>0</v>
      </c>
    </row>
    <row r="1604" spans="1:14" x14ac:dyDescent="0.2">
      <c r="A1604" s="8">
        <v>51</v>
      </c>
      <c r="B1604" s="8">
        <v>2</v>
      </c>
      <c r="C1604">
        <v>0.9</v>
      </c>
      <c r="D1604" t="s">
        <v>307</v>
      </c>
      <c r="E1604" s="6" t="s">
        <v>596</v>
      </c>
      <c r="F1604" t="s">
        <v>458</v>
      </c>
      <c r="G1604" s="11">
        <v>184</v>
      </c>
      <c r="H1604" s="11" cm="1">
        <f t="array" ref="H1604">_xlfn.IFNA(MATCH(1,0/COUNTIF($F1604,"*"&amp;H$2&amp;TEXT(ROW($1:$207),"[&gt;1]0;")&amp;"*")),0)</f>
        <v>13</v>
      </c>
      <c r="I1604" s="11" cm="1">
        <f t="array" ref="I1604">_xlfn.IFNA(MATCH(1,0/COUNTIF($F1604,"*"&amp;I$2&amp;TEXT(ROW($1:$207),"[&gt;1]0;")&amp;"*")),0)</f>
        <v>28</v>
      </c>
      <c r="J1604">
        <f>H1604/G1604</f>
        <v>7.0652173913043473E-2</v>
      </c>
      <c r="K1604">
        <f>I1604/G1604</f>
        <v>0.15217391304347827</v>
      </c>
      <c r="L1604">
        <f t="shared" si="141"/>
        <v>5.434782608695652E-3</v>
      </c>
      <c r="M1604">
        <v>0</v>
      </c>
      <c r="N1604">
        <v>0</v>
      </c>
    </row>
    <row r="1605" spans="1:14" x14ac:dyDescent="0.2">
      <c r="A1605" s="8">
        <v>51</v>
      </c>
      <c r="B1605" s="8">
        <v>3</v>
      </c>
      <c r="C1605">
        <v>0.94</v>
      </c>
      <c r="D1605" t="s">
        <v>347</v>
      </c>
      <c r="E1605" s="6" t="s">
        <v>580</v>
      </c>
      <c r="F1605" t="s">
        <v>579</v>
      </c>
      <c r="G1605" s="11">
        <v>126</v>
      </c>
      <c r="H1605" s="11" cm="1">
        <f t="array" ref="H1605">_xlfn.IFNA(MATCH(1,0/COUNTIF($F1605,"*"&amp;H$2&amp;TEXT(ROW($1:$207),"[&gt;1]0;")&amp;"*")),0)</f>
        <v>2</v>
      </c>
      <c r="I1605" s="11" cm="1">
        <f t="array" ref="I1605">_xlfn.IFNA(MATCH(1,0/COUNTIF($F1605,"*"&amp;I$2&amp;TEXT(ROW($1:$207),"[&gt;1]0;")&amp;"*")),0)</f>
        <v>6</v>
      </c>
      <c r="J1605">
        <f>H1605/G1605</f>
        <v>1.5873015873015872E-2</v>
      </c>
      <c r="K1605">
        <f>I1605/G1605</f>
        <v>4.7619047619047616E-2</v>
      </c>
      <c r="L1605">
        <f t="shared" si="141"/>
        <v>7.9365079365079361E-3</v>
      </c>
      <c r="M1605">
        <v>0</v>
      </c>
      <c r="N1605">
        <v>0</v>
      </c>
    </row>
    <row r="1606" spans="1:14" x14ac:dyDescent="0.2">
      <c r="A1606" s="8">
        <v>51</v>
      </c>
      <c r="B1606" s="8">
        <v>4</v>
      </c>
      <c r="C1606">
        <v>4.9400000000000004</v>
      </c>
      <c r="D1606" t="s">
        <v>308</v>
      </c>
      <c r="E1606" s="6" t="s">
        <v>567</v>
      </c>
      <c r="F1606" t="s">
        <v>369</v>
      </c>
      <c r="G1606" s="11">
        <v>124</v>
      </c>
      <c r="H1606" s="11" cm="1">
        <f t="array" ref="H1606">_xlfn.IFNA(MATCH(1,0/COUNTIF($F1606,"*"&amp;H$2&amp;TEXT(ROW($1:$207),"[&gt;1]0;")&amp;"*")),0)</f>
        <v>7</v>
      </c>
      <c r="I1606" s="11" cm="1">
        <f t="array" ref="I1606">_xlfn.IFNA(MATCH(1,0/COUNTIF($F1606,"*"&amp;I$2&amp;TEXT(ROW($1:$207),"[&gt;1]0;")&amp;"*")),0)</f>
        <v>8</v>
      </c>
      <c r="J1606">
        <f>H1606/G1606</f>
        <v>5.6451612903225805E-2</v>
      </c>
      <c r="K1606">
        <f>I1606/G1606</f>
        <v>6.4516129032258063E-2</v>
      </c>
      <c r="L1606">
        <f t="shared" si="141"/>
        <v>8.0645161290322578E-3</v>
      </c>
      <c r="M1606">
        <v>0</v>
      </c>
      <c r="N1606">
        <v>1</v>
      </c>
    </row>
    <row r="1607" spans="1:14" x14ac:dyDescent="0.2">
      <c r="A1607" s="8">
        <v>51</v>
      </c>
      <c r="B1607" s="8">
        <v>5</v>
      </c>
      <c r="C1607">
        <v>1.18</v>
      </c>
      <c r="D1607" t="s">
        <v>337</v>
      </c>
      <c r="E1607" s="6" t="s">
        <v>491</v>
      </c>
      <c r="F1607" t="s">
        <v>490</v>
      </c>
      <c r="G1607">
        <v>371</v>
      </c>
      <c r="H1607" s="11" cm="1">
        <f t="array" ref="H1607">_xlfn.IFNA(MATCH(1,0/COUNTIF($F1607,"*"&amp;H$2&amp;TEXT(ROW($1:$207),"[&gt;1]0;")&amp;"*")),0)</f>
        <v>10</v>
      </c>
      <c r="I1607" s="11" cm="1">
        <f t="array" ref="I1607">_xlfn.IFNA(MATCH(1,0/COUNTIF($F1607,"*"&amp;I$2&amp;TEXT(ROW($1:$207),"[&gt;1]0;")&amp;"*")),0)</f>
        <v>30</v>
      </c>
      <c r="J1607" s="11" cm="1">
        <f t="array" ref="J1607">_xlfn.IFNA(MATCH(1,0/COUNTIF($F1607,"*"&amp;J$2&amp;TEXT(ROW($1:$207),"[&gt;1]0;")&amp;"*")),0)</f>
        <v>5</v>
      </c>
      <c r="K1607">
        <f>I1607/H1607</f>
        <v>3</v>
      </c>
      <c r="L1607">
        <f t="shared" si="141"/>
        <v>0.5</v>
      </c>
      <c r="M1607">
        <v>0</v>
      </c>
      <c r="N1607">
        <v>0</v>
      </c>
    </row>
    <row r="1608" spans="1:14" x14ac:dyDescent="0.2">
      <c r="A1608" s="8">
        <v>51</v>
      </c>
      <c r="B1608" s="8">
        <v>6</v>
      </c>
      <c r="C1608">
        <v>1.34</v>
      </c>
      <c r="D1608" t="s">
        <v>327</v>
      </c>
      <c r="E1608" s="13" t="s">
        <v>385</v>
      </c>
      <c r="F1608" s="10" t="s">
        <v>370</v>
      </c>
      <c r="G1608">
        <v>132</v>
      </c>
      <c r="H1608" s="11" cm="1">
        <f t="array" ref="H1608">_xlfn.IFNA(MATCH(1,0/COUNTIF($F1608,"*"&amp;H$2&amp;TEXT(ROW($1:$207),"[&gt;1]0;")&amp;"*")),0)</f>
        <v>6</v>
      </c>
      <c r="I1608" s="11" cm="1">
        <f t="array" ref="I1608">_xlfn.IFNA(MATCH(1,0/COUNTIF($F1608,"*"&amp;I$2&amp;TEXT(ROW($1:$207),"[&gt;1]0;")&amp;"*")),0)</f>
        <v>12</v>
      </c>
      <c r="J1608" s="11" cm="1">
        <f t="array" ref="J1608">_xlfn.IFNA(MATCH(1,0/COUNTIF($F1608,"*"&amp;J$2&amp;TEXT(ROW($1:$207),"[&gt;1]0;")&amp;"*")),0)</f>
        <v>3</v>
      </c>
      <c r="K1608">
        <f>I1608/H1608</f>
        <v>2</v>
      </c>
      <c r="L1608">
        <f t="shared" si="141"/>
        <v>0.5</v>
      </c>
      <c r="M1608">
        <v>1</v>
      </c>
      <c r="N1608">
        <v>0</v>
      </c>
    </row>
    <row r="1609" spans="1:14" x14ac:dyDescent="0.2">
      <c r="A1609" s="8">
        <v>51</v>
      </c>
      <c r="B1609" s="8">
        <v>7</v>
      </c>
      <c r="C1609">
        <v>1.24</v>
      </c>
      <c r="D1609" t="s">
        <v>14</v>
      </c>
      <c r="E1609" s="6" t="s">
        <v>507</v>
      </c>
      <c r="F1609" t="s">
        <v>260</v>
      </c>
      <c r="G1609">
        <v>170</v>
      </c>
      <c r="H1609" s="11" cm="1">
        <f t="array" ref="H1609">_xlfn.IFNA(MATCH(1,0/COUNTIF($F1609,"*"&amp;H$2&amp;TEXT(ROW($1:$207),"[&gt;1]0;")&amp;"*")),0)</f>
        <v>12</v>
      </c>
      <c r="I1609" s="11" cm="1">
        <f t="array" ref="I1609">_xlfn.IFNA(MATCH(1,0/COUNTIF($F1609,"*"&amp;I$2&amp;TEXT(ROW($1:$207),"[&gt;1]0;")&amp;"*")),0)</f>
        <v>26</v>
      </c>
      <c r="J1609" s="11" cm="1">
        <f t="array" ref="J1609">_xlfn.IFNA(MATCH(1,0/COUNTIF($F1609,"*"&amp;J$2&amp;TEXT(ROW($1:$207),"[&gt;1]0;")&amp;"*")),0)</f>
        <v>0</v>
      </c>
      <c r="K1609">
        <f>I1609/H1609</f>
        <v>2.1666666666666665</v>
      </c>
      <c r="L1609">
        <f t="shared" si="141"/>
        <v>0</v>
      </c>
      <c r="M1609">
        <v>0</v>
      </c>
      <c r="N1609">
        <v>0</v>
      </c>
    </row>
    <row r="1610" spans="1:14" x14ac:dyDescent="0.2">
      <c r="A1610" s="8">
        <v>51</v>
      </c>
      <c r="B1610" s="8">
        <v>8</v>
      </c>
      <c r="C1610">
        <v>0.98</v>
      </c>
      <c r="D1610" t="s">
        <v>154</v>
      </c>
      <c r="E1610" s="6" t="s">
        <v>477</v>
      </c>
      <c r="F1610" t="s">
        <v>368</v>
      </c>
      <c r="G1610">
        <v>138</v>
      </c>
      <c r="H1610" s="11" cm="1">
        <f t="array" ref="H1610">_xlfn.IFNA(MATCH(1,0/COUNTIF($F1610,"*"&amp;H$2&amp;TEXT(ROW($1:$207),"[&gt;1]0;")&amp;"*")),0)</f>
        <v>8</v>
      </c>
      <c r="I1610" s="11" cm="1">
        <f t="array" ref="I1610">_xlfn.IFNA(MATCH(1,0/COUNTIF($F1610,"*"&amp;I$2&amp;TEXT(ROW($1:$207),"[&gt;1]0;")&amp;"*")),0)</f>
        <v>10</v>
      </c>
      <c r="J1610" s="11" cm="1">
        <f t="array" ref="J1610">_xlfn.IFNA(MATCH(1,0/COUNTIF($F1610,"*"&amp;J$2&amp;TEXT(ROW($1:$207),"[&gt;1]0;")&amp;"*")),0)</f>
        <v>2</v>
      </c>
      <c r="K1610">
        <f>I1610/H1610</f>
        <v>1.25</v>
      </c>
      <c r="L1610">
        <f t="shared" si="141"/>
        <v>0.25</v>
      </c>
      <c r="M1610">
        <v>0</v>
      </c>
      <c r="N1610">
        <v>1</v>
      </c>
    </row>
    <row r="1611" spans="1:14" x14ac:dyDescent="0.2">
      <c r="A1611" s="8">
        <v>51</v>
      </c>
      <c r="B1611" s="8">
        <v>9</v>
      </c>
      <c r="C1611">
        <v>1.79</v>
      </c>
      <c r="D1611" t="s">
        <v>216</v>
      </c>
      <c r="E1611" s="13" t="s">
        <v>453</v>
      </c>
      <c r="F1611" t="s">
        <v>452</v>
      </c>
      <c r="G1611">
        <v>193</v>
      </c>
      <c r="H1611" s="11" cm="1">
        <f t="array" ref="H1611">_xlfn.IFNA(MATCH(1,0/COUNTIF($F1611,"*"&amp;H$2&amp;TEXT(ROW($1:$207),"[&gt;1]0;")&amp;"*")),0)</f>
        <v>14</v>
      </c>
      <c r="I1611" s="11" cm="1">
        <f t="array" ref="I1611">_xlfn.IFNA(MATCH(1,0/COUNTIF($F1611,"*"&amp;I$2&amp;TEXT(ROW($1:$207),"[&gt;1]0;")&amp;"*")),0)</f>
        <v>11</v>
      </c>
      <c r="J1611" s="11" cm="1">
        <f t="array" ref="J1611">_xlfn.IFNA(MATCH(1,0/COUNTIF($F1611,"*"&amp;J$2&amp;TEXT(ROW($1:$207),"[&gt;1]0;")&amp;"*")),0)</f>
        <v>0</v>
      </c>
      <c r="K1611">
        <f>I1611/H1611</f>
        <v>0.7857142857142857</v>
      </c>
      <c r="L1611">
        <f t="shared" si="141"/>
        <v>0</v>
      </c>
      <c r="M1611">
        <v>0</v>
      </c>
      <c r="N1611">
        <v>3</v>
      </c>
    </row>
    <row r="1612" spans="1:14" x14ac:dyDescent="0.2">
      <c r="A1612" s="8">
        <v>51</v>
      </c>
      <c r="B1612" s="8">
        <v>10</v>
      </c>
      <c r="C1612">
        <v>0.88</v>
      </c>
      <c r="D1612" t="s">
        <v>304</v>
      </c>
      <c r="E1612" s="6" t="s">
        <v>457</v>
      </c>
      <c r="F1612" t="s">
        <v>458</v>
      </c>
      <c r="G1612" s="11">
        <v>184</v>
      </c>
      <c r="H1612" s="11" cm="1">
        <f t="array" ref="H1612">_xlfn.IFNA(MATCH(1,0/COUNTIF($F1612,"*"&amp;H$2&amp;TEXT(ROW($1:$207),"[&gt;1]0;")&amp;"*")),0)</f>
        <v>13</v>
      </c>
      <c r="I1612" s="11" cm="1">
        <f t="array" ref="I1612">_xlfn.IFNA(MATCH(1,0/COUNTIF($F1612,"*"&amp;I$2&amp;TEXT(ROW($1:$207),"[&gt;1]0;")&amp;"*")),0)</f>
        <v>28</v>
      </c>
      <c r="J1612">
        <f>H1612/G1612</f>
        <v>7.0652173913043473E-2</v>
      </c>
      <c r="K1612">
        <f>I1612/G1612</f>
        <v>0.15217391304347827</v>
      </c>
      <c r="L1612">
        <f t="shared" si="141"/>
        <v>5.434782608695652E-3</v>
      </c>
      <c r="M1612">
        <v>0</v>
      </c>
      <c r="N1612">
        <v>0</v>
      </c>
    </row>
    <row r="1613" spans="1:14" x14ac:dyDescent="0.2">
      <c r="A1613" s="8">
        <v>51</v>
      </c>
      <c r="B1613" s="8">
        <v>11</v>
      </c>
      <c r="C1613">
        <v>4.54</v>
      </c>
      <c r="D1613" t="s">
        <v>317</v>
      </c>
      <c r="E1613" s="6" t="s">
        <v>471</v>
      </c>
      <c r="F1613" t="s">
        <v>470</v>
      </c>
      <c r="G1613">
        <v>48</v>
      </c>
      <c r="H1613" s="11" cm="1">
        <f t="array" ref="H1613">_xlfn.IFNA(MATCH(1,0/COUNTIF($F1613,"*"&amp;H$2&amp;TEXT(ROW($1:$207),"[&gt;1]0;")&amp;"*")),0)</f>
        <v>10</v>
      </c>
      <c r="I1613" s="11" cm="1">
        <f t="array" ref="I1613">_xlfn.IFNA(MATCH(1,0/COUNTIF($F1613,"*"&amp;I$2&amp;TEXT(ROW($1:$207),"[&gt;1]0;")&amp;"*")),0)</f>
        <v>12</v>
      </c>
      <c r="J1613" s="11" cm="1">
        <f t="array" ref="J1613">_xlfn.IFNA(MATCH(1,0/COUNTIF($F1613,"*"&amp;J$2&amp;TEXT(ROW($1:$207),"[&gt;1]0;")&amp;"*")),0)</f>
        <v>1</v>
      </c>
      <c r="K1613">
        <f>I1613/H1613</f>
        <v>1.2</v>
      </c>
      <c r="L1613">
        <f t="shared" si="141"/>
        <v>0.1</v>
      </c>
      <c r="M1613">
        <v>0</v>
      </c>
      <c r="N1613">
        <v>1</v>
      </c>
    </row>
    <row r="1614" spans="1:14" x14ac:dyDescent="0.2">
      <c r="A1614" s="8">
        <v>51</v>
      </c>
      <c r="B1614" s="8">
        <v>12</v>
      </c>
      <c r="C1614">
        <v>2.2200000000000002</v>
      </c>
      <c r="D1614" t="s">
        <v>80</v>
      </c>
      <c r="E1614" s="6" t="s">
        <v>600</v>
      </c>
      <c r="F1614" t="s">
        <v>599</v>
      </c>
      <c r="G1614" s="11">
        <v>152</v>
      </c>
      <c r="H1614" s="11" cm="1">
        <f t="array" ref="H1614">_xlfn.IFNA(MATCH(1,0/COUNTIF($F1614,"*"&amp;H$2&amp;TEXT(ROW($1:$207),"[&gt;1]0;")&amp;"*")),0)</f>
        <v>8</v>
      </c>
      <c r="I1614" s="11" cm="1">
        <f t="array" ref="I1614">_xlfn.IFNA(MATCH(1,0/COUNTIF($F1614,"*"&amp;I$2&amp;TEXT(ROW($1:$207),"[&gt;1]0;")&amp;"*")),0)</f>
        <v>8</v>
      </c>
      <c r="J1614">
        <f>H1614/G1614</f>
        <v>5.2631578947368418E-2</v>
      </c>
      <c r="K1614">
        <f>I1614/G1614</f>
        <v>5.2631578947368418E-2</v>
      </c>
      <c r="L1614">
        <f t="shared" si="141"/>
        <v>6.5789473684210523E-3</v>
      </c>
      <c r="M1614">
        <v>0</v>
      </c>
      <c r="N1614">
        <v>1</v>
      </c>
    </row>
    <row r="1615" spans="1:14" x14ac:dyDescent="0.2">
      <c r="A1615" s="8">
        <v>51</v>
      </c>
      <c r="B1615" s="8">
        <v>13</v>
      </c>
      <c r="C1615">
        <v>0.9</v>
      </c>
      <c r="D1615" t="s">
        <v>25</v>
      </c>
      <c r="E1615" s="6" t="s">
        <v>536</v>
      </c>
      <c r="F1615" t="s">
        <v>266</v>
      </c>
      <c r="G1615">
        <v>226</v>
      </c>
      <c r="H1615" s="11" cm="1">
        <f t="array" ref="H1615">_xlfn.IFNA(MATCH(1,0/COUNTIF($F1615,"*"&amp;H$2&amp;TEXT(ROW($1:$207),"[&gt;1]0;")&amp;"*")),0)</f>
        <v>16</v>
      </c>
      <c r="I1615" s="11" cm="1">
        <f t="array" ref="I1615">_xlfn.IFNA(MATCH(1,0/COUNTIF($F1615,"*"&amp;I$2&amp;TEXT(ROW($1:$207),"[&gt;1]0;")&amp;"*")),0)</f>
        <v>34</v>
      </c>
      <c r="J1615" s="11" cm="1">
        <f t="array" ref="J1615">_xlfn.IFNA(MATCH(1,0/COUNTIF($F1615,"*"&amp;J$2&amp;TEXT(ROW($1:$207),"[&gt;1]0;")&amp;"*")),0)</f>
        <v>0</v>
      </c>
      <c r="K1615">
        <f t="shared" ref="K1615:K1620" si="142">I1615/H1615</f>
        <v>2.125</v>
      </c>
      <c r="L1615">
        <f t="shared" si="141"/>
        <v>0</v>
      </c>
      <c r="M1615">
        <v>0</v>
      </c>
      <c r="N1615">
        <v>0</v>
      </c>
    </row>
    <row r="1616" spans="1:14" x14ac:dyDescent="0.2">
      <c r="A1616" s="8">
        <v>51</v>
      </c>
      <c r="B1616" s="8">
        <v>14</v>
      </c>
      <c r="C1616">
        <v>1.1399999999999999</v>
      </c>
      <c r="D1616" t="s">
        <v>81</v>
      </c>
      <c r="E1616" s="6" t="s">
        <v>467</v>
      </c>
      <c r="F1616" t="s">
        <v>466</v>
      </c>
      <c r="G1616">
        <v>166</v>
      </c>
      <c r="H1616" s="11" cm="1">
        <f t="array" ref="H1616">_xlfn.IFNA(MATCH(1,0/COUNTIF($F1616,"*"&amp;H$2&amp;TEXT(ROW($1:$207),"[&gt;1]0;")&amp;"*")),0)</f>
        <v>9</v>
      </c>
      <c r="I1616" s="11" cm="1">
        <f t="array" ref="I1616">_xlfn.IFNA(MATCH(1,0/COUNTIF($F1616,"*"&amp;I$2&amp;TEXT(ROW($1:$207),"[&gt;1]0;")&amp;"*")),0)</f>
        <v>10</v>
      </c>
      <c r="J1616" s="11" cm="1">
        <f t="array" ref="J1616">_xlfn.IFNA(MATCH(1,0/COUNTIF($F1616,"*"&amp;J$2&amp;TEXT(ROW($1:$207),"[&gt;1]0;")&amp;"*")),0)</f>
        <v>3</v>
      </c>
      <c r="K1616">
        <f t="shared" si="142"/>
        <v>1.1111111111111112</v>
      </c>
      <c r="L1616">
        <f t="shared" si="141"/>
        <v>0.33333333333333331</v>
      </c>
      <c r="M1616">
        <v>0</v>
      </c>
      <c r="N1616">
        <v>1</v>
      </c>
    </row>
    <row r="1617" spans="1:14" x14ac:dyDescent="0.2">
      <c r="A1617" s="8">
        <v>51</v>
      </c>
      <c r="B1617" s="8">
        <v>15</v>
      </c>
      <c r="C1617">
        <v>5.09</v>
      </c>
      <c r="D1617" t="s">
        <v>31</v>
      </c>
      <c r="E1617" s="6" t="s">
        <v>418</v>
      </c>
      <c r="F1617" t="s">
        <v>269</v>
      </c>
      <c r="G1617">
        <v>206</v>
      </c>
      <c r="H1617" s="11" cm="1">
        <f t="array" ref="H1617">_xlfn.IFNA(MATCH(1,0/COUNTIF($F1617,"*"&amp;H$2&amp;TEXT(ROW($1:$207),"[&gt;1]0;")&amp;"*")),0)</f>
        <v>14</v>
      </c>
      <c r="I1617" s="11" cm="1">
        <f t="array" ref="I1617">_xlfn.IFNA(MATCH(1,0/COUNTIF($F1617,"*"&amp;I$2&amp;TEXT(ROW($1:$207),"[&gt;1]0;")&amp;"*")),0)</f>
        <v>22</v>
      </c>
      <c r="J1617" s="11" cm="1">
        <f t="array" ref="J1617">_xlfn.IFNA(MATCH(1,0/COUNTIF($F1617,"*"&amp;J$2&amp;TEXT(ROW($1:$207),"[&gt;1]0;")&amp;"*")),0)</f>
        <v>1</v>
      </c>
      <c r="K1617">
        <f t="shared" si="142"/>
        <v>1.5714285714285714</v>
      </c>
      <c r="L1617">
        <f t="shared" si="141"/>
        <v>7.1428571428571425E-2</v>
      </c>
      <c r="M1617">
        <v>0</v>
      </c>
      <c r="N1617">
        <v>1</v>
      </c>
    </row>
    <row r="1618" spans="1:14" x14ac:dyDescent="0.2">
      <c r="A1618" s="8">
        <v>51</v>
      </c>
      <c r="B1618" s="8">
        <v>16</v>
      </c>
      <c r="C1618">
        <v>2.78</v>
      </c>
      <c r="D1618" t="s">
        <v>61</v>
      </c>
      <c r="E1618" s="6" t="s">
        <v>488</v>
      </c>
      <c r="F1618" t="s">
        <v>274</v>
      </c>
      <c r="G1618">
        <v>593</v>
      </c>
      <c r="H1618" s="11" cm="1">
        <f t="array" ref="H1618">_xlfn.IFNA(MATCH(1,0/COUNTIF($F1618,"*"&amp;H$2&amp;TEXT(ROW($1:$207),"[&gt;1]0;")&amp;"*")),0)</f>
        <v>16</v>
      </c>
      <c r="I1618" s="11" cm="1">
        <f t="array" ref="I1618">_xlfn.IFNA(MATCH(1,0/COUNTIF($F1618,"*"&amp;I$2&amp;TEXT(ROW($1:$207),"[&gt;1]0;")&amp;"*")),0)</f>
        <v>48</v>
      </c>
      <c r="J1618" s="11" cm="1">
        <f t="array" ref="J1618">_xlfn.IFNA(MATCH(1,0/COUNTIF($F1618,"*"&amp;J$2&amp;TEXT(ROW($1:$207),"[&gt;1]0;")&amp;"*")),0)</f>
        <v>8</v>
      </c>
      <c r="K1618">
        <f t="shared" si="142"/>
        <v>3</v>
      </c>
      <c r="L1618">
        <f t="shared" si="141"/>
        <v>0.5</v>
      </c>
      <c r="M1618">
        <v>0</v>
      </c>
      <c r="N1618">
        <v>0</v>
      </c>
    </row>
    <row r="1619" spans="1:14" x14ac:dyDescent="0.2">
      <c r="A1619" s="8">
        <v>51</v>
      </c>
      <c r="B1619" s="8">
        <v>17</v>
      </c>
      <c r="C1619">
        <v>0.82</v>
      </c>
      <c r="D1619" t="s">
        <v>25</v>
      </c>
      <c r="E1619" s="6" t="s">
        <v>536</v>
      </c>
      <c r="F1619" t="s">
        <v>266</v>
      </c>
      <c r="G1619">
        <v>226</v>
      </c>
      <c r="H1619" s="11" cm="1">
        <f t="array" ref="H1619">_xlfn.IFNA(MATCH(1,0/COUNTIF($F1619,"*"&amp;H$2&amp;TEXT(ROW($1:$207),"[&gt;1]0;")&amp;"*")),0)</f>
        <v>16</v>
      </c>
      <c r="I1619" s="11" cm="1">
        <f t="array" ref="I1619">_xlfn.IFNA(MATCH(1,0/COUNTIF($F1619,"*"&amp;I$2&amp;TEXT(ROW($1:$207),"[&gt;1]0;")&amp;"*")),0)</f>
        <v>34</v>
      </c>
      <c r="J1619" s="11" cm="1">
        <f t="array" ref="J1619">_xlfn.IFNA(MATCH(1,0/COUNTIF($F1619,"*"&amp;J$2&amp;TEXT(ROW($1:$207),"[&gt;1]0;")&amp;"*")),0)</f>
        <v>0</v>
      </c>
      <c r="K1619">
        <f t="shared" si="142"/>
        <v>2.125</v>
      </c>
      <c r="L1619">
        <f t="shared" si="141"/>
        <v>0</v>
      </c>
      <c r="M1619">
        <v>0</v>
      </c>
      <c r="N1619">
        <v>0</v>
      </c>
    </row>
    <row r="1620" spans="1:14" x14ac:dyDescent="0.2">
      <c r="A1620" s="8">
        <v>51</v>
      </c>
      <c r="B1620" s="8">
        <v>18</v>
      </c>
      <c r="C1620">
        <v>3.32</v>
      </c>
      <c r="D1620" t="s">
        <v>65</v>
      </c>
      <c r="E1620" s="6" t="s">
        <v>487</v>
      </c>
      <c r="F1620" t="s">
        <v>278</v>
      </c>
      <c r="G1620">
        <v>667</v>
      </c>
      <c r="H1620" s="11" cm="1">
        <f t="array" ref="H1620">_xlfn.IFNA(MATCH(1,0/COUNTIF($F1620,"*"&amp;H$2&amp;TEXT(ROW($1:$207),"[&gt;1]0;")&amp;"*")),0)</f>
        <v>18</v>
      </c>
      <c r="I1620" s="11" cm="1">
        <f t="array" ref="I1620">_xlfn.IFNA(MATCH(1,0/COUNTIF($F1620,"*"&amp;I$2&amp;TEXT(ROW($1:$207),"[&gt;1]0;")&amp;"*")),0)</f>
        <v>54</v>
      </c>
      <c r="J1620" s="11" cm="1">
        <f t="array" ref="J1620">_xlfn.IFNA(MATCH(1,0/COUNTIF($F1620,"*"&amp;J$2&amp;TEXT(ROW($1:$207),"[&gt;1]0;")&amp;"*")),0)</f>
        <v>9</v>
      </c>
      <c r="K1620">
        <f t="shared" si="142"/>
        <v>3</v>
      </c>
      <c r="L1620">
        <f t="shared" si="141"/>
        <v>0.5</v>
      </c>
      <c r="M1620">
        <v>0</v>
      </c>
      <c r="N1620">
        <v>0</v>
      </c>
    </row>
    <row r="1621" spans="1:14" x14ac:dyDescent="0.2">
      <c r="A1621" s="8">
        <v>51</v>
      </c>
      <c r="B1621" s="8">
        <v>19</v>
      </c>
      <c r="C1621">
        <v>3.56</v>
      </c>
      <c r="D1621" t="s">
        <v>291</v>
      </c>
      <c r="E1621" s="6" t="s">
        <v>552</v>
      </c>
      <c r="F1621" t="s">
        <v>279</v>
      </c>
      <c r="G1621" s="11">
        <v>579</v>
      </c>
      <c r="H1621" s="11" cm="1">
        <f t="array" ref="H1621">_xlfn.IFNA(MATCH(1,0/COUNTIF($F1621,"*"&amp;H$2&amp;TEXT(ROW($1:$207),"[&gt;1]0;")&amp;"*")),0)</f>
        <v>16</v>
      </c>
      <c r="I1621" s="11" cm="1">
        <f t="array" ref="I1621">_xlfn.IFNA(MATCH(1,0/COUNTIF($F1621,"*"&amp;I$2&amp;TEXT(ROW($1:$207),"[&gt;1]0;")&amp;"*")),0)</f>
        <v>50</v>
      </c>
      <c r="J1621">
        <f>H1621/G1621</f>
        <v>2.7633851468048358E-2</v>
      </c>
      <c r="K1621">
        <f>I1621/G1621</f>
        <v>8.6355785837651119E-2</v>
      </c>
      <c r="L1621">
        <f t="shared" si="141"/>
        <v>1.7271157167530224E-3</v>
      </c>
      <c r="M1621">
        <v>0</v>
      </c>
      <c r="N1621">
        <v>0</v>
      </c>
    </row>
    <row r="1622" spans="1:14" x14ac:dyDescent="0.2">
      <c r="A1622" s="8">
        <v>51</v>
      </c>
      <c r="B1622" s="8">
        <v>20</v>
      </c>
      <c r="C1622">
        <v>1.02</v>
      </c>
      <c r="D1622" t="s">
        <v>311</v>
      </c>
      <c r="E1622" s="14"/>
      <c r="F1622" t="s">
        <v>431</v>
      </c>
      <c r="G1622">
        <v>363</v>
      </c>
      <c r="H1622" s="11" cm="1">
        <f t="array" ref="H1622">_xlfn.IFNA(MATCH(1,0/COUNTIF($F1622,"*"&amp;H$2&amp;TEXT(ROW($1:$207),"[&gt;1]0;")&amp;"*")),0)</f>
        <v>19</v>
      </c>
      <c r="I1622" s="11" cm="1">
        <f t="array" ref="I1622">_xlfn.IFNA(MATCH(1,0/COUNTIF($F1622,"*"&amp;I$2&amp;TEXT(ROW($1:$207),"[&gt;1]0;")&amp;"*")),0)</f>
        <v>34</v>
      </c>
      <c r="J1622" s="11" cm="1">
        <f t="array" ref="J1622">_xlfn.IFNA(MATCH(1,0/COUNTIF($F1622,"*"&amp;J$2&amp;TEXT(ROW($1:$207),"[&gt;1]0;")&amp;"*")),0)</f>
        <v>1</v>
      </c>
      <c r="K1622">
        <f t="shared" ref="K1622:K1632" si="143">I1622/H1622</f>
        <v>1.7894736842105263</v>
      </c>
      <c r="L1622">
        <f t="shared" si="141"/>
        <v>5.2631578947368418E-2</v>
      </c>
      <c r="M1622">
        <v>1</v>
      </c>
      <c r="N1622">
        <v>1</v>
      </c>
    </row>
    <row r="1623" spans="1:14" x14ac:dyDescent="0.2">
      <c r="A1623" s="8">
        <v>51</v>
      </c>
      <c r="B1623" s="8">
        <v>21</v>
      </c>
      <c r="C1623">
        <v>3.92</v>
      </c>
      <c r="D1623" t="s">
        <v>61</v>
      </c>
      <c r="E1623" s="6" t="s">
        <v>488</v>
      </c>
      <c r="F1623" t="s">
        <v>274</v>
      </c>
      <c r="G1623">
        <v>593</v>
      </c>
      <c r="H1623" s="11" cm="1">
        <f t="array" ref="H1623">_xlfn.IFNA(MATCH(1,0/COUNTIF($F1623,"*"&amp;H$2&amp;TEXT(ROW($1:$207),"[&gt;1]0;")&amp;"*")),0)</f>
        <v>16</v>
      </c>
      <c r="I1623" s="11" cm="1">
        <f t="array" ref="I1623">_xlfn.IFNA(MATCH(1,0/COUNTIF($F1623,"*"&amp;I$2&amp;TEXT(ROW($1:$207),"[&gt;1]0;")&amp;"*")),0)</f>
        <v>48</v>
      </c>
      <c r="J1623" s="11" cm="1">
        <f t="array" ref="J1623">_xlfn.IFNA(MATCH(1,0/COUNTIF($F1623,"*"&amp;J$2&amp;TEXT(ROW($1:$207),"[&gt;1]0;")&amp;"*")),0)</f>
        <v>8</v>
      </c>
      <c r="K1623">
        <f t="shared" si="143"/>
        <v>3</v>
      </c>
      <c r="L1623">
        <f t="shared" si="141"/>
        <v>0.5</v>
      </c>
      <c r="M1623">
        <v>0</v>
      </c>
      <c r="N1623">
        <v>0</v>
      </c>
    </row>
    <row r="1624" spans="1:14" x14ac:dyDescent="0.2">
      <c r="A1624" s="8">
        <v>51</v>
      </c>
      <c r="B1624" s="8">
        <v>22</v>
      </c>
      <c r="C1624">
        <v>4.95</v>
      </c>
      <c r="D1624" t="s">
        <v>65</v>
      </c>
      <c r="E1624" s="6" t="s">
        <v>487</v>
      </c>
      <c r="F1624" t="s">
        <v>278</v>
      </c>
      <c r="G1624">
        <v>667</v>
      </c>
      <c r="H1624" s="11" cm="1">
        <f t="array" ref="H1624">_xlfn.IFNA(MATCH(1,0/COUNTIF($F1624,"*"&amp;H$2&amp;TEXT(ROW($1:$207),"[&gt;1]0;")&amp;"*")),0)</f>
        <v>18</v>
      </c>
      <c r="I1624" s="11" cm="1">
        <f t="array" ref="I1624">_xlfn.IFNA(MATCH(1,0/COUNTIF($F1624,"*"&amp;I$2&amp;TEXT(ROW($1:$207),"[&gt;1]0;")&amp;"*")),0)</f>
        <v>54</v>
      </c>
      <c r="J1624" s="11" cm="1">
        <f t="array" ref="J1624">_xlfn.IFNA(MATCH(1,0/COUNTIF($F1624,"*"&amp;J$2&amp;TEXT(ROW($1:$207),"[&gt;1]0;")&amp;"*")),0)</f>
        <v>9</v>
      </c>
      <c r="K1624">
        <f t="shared" si="143"/>
        <v>3</v>
      </c>
      <c r="L1624">
        <f t="shared" si="141"/>
        <v>0.5</v>
      </c>
      <c r="M1624">
        <v>0</v>
      </c>
      <c r="N1624">
        <v>0</v>
      </c>
    </row>
    <row r="1625" spans="1:14" x14ac:dyDescent="0.2">
      <c r="A1625" s="8">
        <v>51</v>
      </c>
      <c r="B1625" s="8">
        <v>23</v>
      </c>
      <c r="C1625">
        <v>6.51</v>
      </c>
      <c r="D1625" t="s">
        <v>65</v>
      </c>
      <c r="E1625" s="6" t="s">
        <v>487</v>
      </c>
      <c r="F1625" t="s">
        <v>278</v>
      </c>
      <c r="G1625">
        <v>667</v>
      </c>
      <c r="H1625" s="11" cm="1">
        <f t="array" ref="H1625">_xlfn.IFNA(MATCH(1,0/COUNTIF($F1625,"*"&amp;H$2&amp;TEXT(ROW($1:$207),"[&gt;1]0;")&amp;"*")),0)</f>
        <v>18</v>
      </c>
      <c r="I1625" s="11" cm="1">
        <f t="array" ref="I1625">_xlfn.IFNA(MATCH(1,0/COUNTIF($F1625,"*"&amp;I$2&amp;TEXT(ROW($1:$207),"[&gt;1]0;")&amp;"*")),0)</f>
        <v>54</v>
      </c>
      <c r="J1625" s="11" cm="1">
        <f t="array" ref="J1625">_xlfn.IFNA(MATCH(1,0/COUNTIF($F1625,"*"&amp;J$2&amp;TEXT(ROW($1:$207),"[&gt;1]0;")&amp;"*")),0)</f>
        <v>9</v>
      </c>
      <c r="K1625">
        <f t="shared" si="143"/>
        <v>3</v>
      </c>
      <c r="L1625">
        <f t="shared" si="141"/>
        <v>0.5</v>
      </c>
      <c r="M1625">
        <v>0</v>
      </c>
      <c r="N1625">
        <v>0</v>
      </c>
    </row>
    <row r="1626" spans="1:14" x14ac:dyDescent="0.2">
      <c r="A1626" s="8">
        <v>51</v>
      </c>
      <c r="B1626" s="8">
        <v>24</v>
      </c>
      <c r="C1626">
        <v>2.93</v>
      </c>
      <c r="D1626" t="s">
        <v>66</v>
      </c>
      <c r="E1626" s="6" t="s">
        <v>459</v>
      </c>
      <c r="F1626" t="s">
        <v>460</v>
      </c>
      <c r="G1626">
        <v>281</v>
      </c>
      <c r="H1626" s="11" cm="1">
        <f t="array" ref="H1626">_xlfn.IFNA(MATCH(1,0/COUNTIF($F1626,"*"&amp;H$2&amp;TEXT(ROW($1:$207),"[&gt;1]0;")&amp;"*")),0)</f>
        <v>18</v>
      </c>
      <c r="I1626" s="11" cm="1">
        <f t="array" ref="I1626">_xlfn.IFNA(MATCH(1,0/COUNTIF($F1626,"*"&amp;I$2&amp;TEXT(ROW($1:$207),"[&gt;1]0;")&amp;"*")),0)</f>
        <v>35</v>
      </c>
      <c r="J1626" s="11" cm="1">
        <f t="array" ref="J1626">_xlfn.IFNA(MATCH(1,0/COUNTIF($F1626,"*"&amp;J$2&amp;TEXT(ROW($1:$207),"[&gt;1]0;")&amp;"*")),0)</f>
        <v>1</v>
      </c>
      <c r="K1626">
        <f t="shared" si="143"/>
        <v>1.9444444444444444</v>
      </c>
      <c r="L1626">
        <f t="shared" si="141"/>
        <v>5.5555555555555552E-2</v>
      </c>
      <c r="M1626">
        <v>0</v>
      </c>
      <c r="N1626">
        <v>0</v>
      </c>
    </row>
    <row r="1627" spans="1:14" x14ac:dyDescent="0.2">
      <c r="A1627" s="8">
        <v>51</v>
      </c>
      <c r="B1627" s="8">
        <v>25</v>
      </c>
      <c r="C1627">
        <v>3.82</v>
      </c>
      <c r="D1627" t="s">
        <v>65</v>
      </c>
      <c r="E1627" s="6" t="s">
        <v>487</v>
      </c>
      <c r="F1627" t="s">
        <v>278</v>
      </c>
      <c r="G1627">
        <v>667</v>
      </c>
      <c r="H1627" s="11" cm="1">
        <f t="array" ref="H1627">_xlfn.IFNA(MATCH(1,0/COUNTIF($F1627,"*"&amp;H$2&amp;TEXT(ROW($1:$207),"[&gt;1]0;")&amp;"*")),0)</f>
        <v>18</v>
      </c>
      <c r="I1627" s="11" cm="1">
        <f t="array" ref="I1627">_xlfn.IFNA(MATCH(1,0/COUNTIF($F1627,"*"&amp;I$2&amp;TEXT(ROW($1:$207),"[&gt;1]0;")&amp;"*")),0)</f>
        <v>54</v>
      </c>
      <c r="J1627" s="11" cm="1">
        <f t="array" ref="J1627">_xlfn.IFNA(MATCH(1,0/COUNTIF($F1627,"*"&amp;J$2&amp;TEXT(ROW($1:$207),"[&gt;1]0;")&amp;"*")),0)</f>
        <v>9</v>
      </c>
      <c r="K1627">
        <f t="shared" si="143"/>
        <v>3</v>
      </c>
      <c r="L1627">
        <f t="shared" si="141"/>
        <v>0.5</v>
      </c>
      <c r="M1627">
        <v>0</v>
      </c>
      <c r="N1627">
        <v>0</v>
      </c>
    </row>
    <row r="1628" spans="1:14" x14ac:dyDescent="0.2">
      <c r="A1628" s="8">
        <v>51</v>
      </c>
      <c r="B1628" s="8">
        <v>26</v>
      </c>
      <c r="C1628">
        <v>9.15</v>
      </c>
      <c r="D1628" t="s">
        <v>65</v>
      </c>
      <c r="E1628" s="6" t="s">
        <v>487</v>
      </c>
      <c r="F1628" t="s">
        <v>278</v>
      </c>
      <c r="G1628">
        <v>667</v>
      </c>
      <c r="H1628" s="11" cm="1">
        <f t="array" ref="H1628">_xlfn.IFNA(MATCH(1,0/COUNTIF($F1628,"*"&amp;H$2&amp;TEXT(ROW($1:$207),"[&gt;1]0;")&amp;"*")),0)</f>
        <v>18</v>
      </c>
      <c r="I1628" s="11" cm="1">
        <f t="array" ref="I1628">_xlfn.IFNA(MATCH(1,0/COUNTIF($F1628,"*"&amp;I$2&amp;TEXT(ROW($1:$207),"[&gt;1]0;")&amp;"*")),0)</f>
        <v>54</v>
      </c>
      <c r="J1628" s="11" cm="1">
        <f t="array" ref="J1628">_xlfn.IFNA(MATCH(1,0/COUNTIF($F1628,"*"&amp;J$2&amp;TEXT(ROW($1:$207),"[&gt;1]0;")&amp;"*")),0)</f>
        <v>9</v>
      </c>
      <c r="K1628">
        <f t="shared" si="143"/>
        <v>3</v>
      </c>
      <c r="L1628">
        <f t="shared" si="141"/>
        <v>0.5</v>
      </c>
      <c r="M1628">
        <v>0</v>
      </c>
      <c r="N1628">
        <v>0</v>
      </c>
    </row>
    <row r="1629" spans="1:14" x14ac:dyDescent="0.2">
      <c r="A1629" s="8">
        <v>51</v>
      </c>
      <c r="B1629" s="8">
        <v>27</v>
      </c>
      <c r="C1629">
        <v>4.24</v>
      </c>
      <c r="D1629" t="s">
        <v>65</v>
      </c>
      <c r="E1629" s="6" t="s">
        <v>487</v>
      </c>
      <c r="F1629" t="s">
        <v>278</v>
      </c>
      <c r="G1629">
        <v>667</v>
      </c>
      <c r="H1629" s="11" cm="1">
        <f t="array" ref="H1629">_xlfn.IFNA(MATCH(1,0/COUNTIF($F1629,"*"&amp;H$2&amp;TEXT(ROW($1:$207),"[&gt;1]0;")&amp;"*")),0)</f>
        <v>18</v>
      </c>
      <c r="I1629" s="11" cm="1">
        <f t="array" ref="I1629">_xlfn.IFNA(MATCH(1,0/COUNTIF($F1629,"*"&amp;I$2&amp;TEXT(ROW($1:$207),"[&gt;1]0;")&amp;"*")),0)</f>
        <v>54</v>
      </c>
      <c r="J1629" s="11" cm="1">
        <f t="array" ref="J1629">_xlfn.IFNA(MATCH(1,0/COUNTIF($F1629,"*"&amp;J$2&amp;TEXT(ROW($1:$207),"[&gt;1]0;")&amp;"*")),0)</f>
        <v>9</v>
      </c>
      <c r="K1629">
        <f t="shared" si="143"/>
        <v>3</v>
      </c>
      <c r="L1629">
        <f t="shared" si="141"/>
        <v>0.5</v>
      </c>
      <c r="M1629">
        <v>0</v>
      </c>
      <c r="N1629">
        <v>0</v>
      </c>
    </row>
    <row r="1630" spans="1:14" x14ac:dyDescent="0.2">
      <c r="A1630" s="8">
        <v>51</v>
      </c>
      <c r="B1630" s="8">
        <v>28</v>
      </c>
      <c r="C1630">
        <v>10.54</v>
      </c>
      <c r="D1630" t="s">
        <v>65</v>
      </c>
      <c r="E1630" s="6" t="s">
        <v>487</v>
      </c>
      <c r="F1630" t="s">
        <v>278</v>
      </c>
      <c r="G1630">
        <v>667</v>
      </c>
      <c r="H1630" s="11" cm="1">
        <f t="array" ref="H1630">_xlfn.IFNA(MATCH(1,0/COUNTIF($F1630,"*"&amp;H$2&amp;TEXT(ROW($1:$207),"[&gt;1]0;")&amp;"*")),0)</f>
        <v>18</v>
      </c>
      <c r="I1630" s="11" cm="1">
        <f t="array" ref="I1630">_xlfn.IFNA(MATCH(1,0/COUNTIF($F1630,"*"&amp;I$2&amp;TEXT(ROW($1:$207),"[&gt;1]0;")&amp;"*")),0)</f>
        <v>54</v>
      </c>
      <c r="J1630" s="11" cm="1">
        <f t="array" ref="J1630">_xlfn.IFNA(MATCH(1,0/COUNTIF($F1630,"*"&amp;J$2&amp;TEXT(ROW($1:$207),"[&gt;1]0;")&amp;"*")),0)</f>
        <v>9</v>
      </c>
      <c r="K1630">
        <f t="shared" si="143"/>
        <v>3</v>
      </c>
      <c r="L1630">
        <f t="shared" si="141"/>
        <v>0.5</v>
      </c>
      <c r="M1630">
        <v>0</v>
      </c>
      <c r="N1630">
        <v>0</v>
      </c>
    </row>
    <row r="1631" spans="1:14" x14ac:dyDescent="0.2">
      <c r="A1631" s="8">
        <v>51</v>
      </c>
      <c r="B1631" s="8">
        <v>29</v>
      </c>
      <c r="C1631">
        <v>10.06</v>
      </c>
      <c r="D1631" t="s">
        <v>65</v>
      </c>
      <c r="E1631" s="6" t="s">
        <v>487</v>
      </c>
      <c r="F1631" t="s">
        <v>278</v>
      </c>
      <c r="G1631">
        <v>667</v>
      </c>
      <c r="H1631" s="11" cm="1">
        <f t="array" ref="H1631">_xlfn.IFNA(MATCH(1,0/COUNTIF($F1631,"*"&amp;H$2&amp;TEXT(ROW($1:$207),"[&gt;1]0;")&amp;"*")),0)</f>
        <v>18</v>
      </c>
      <c r="I1631" s="11" cm="1">
        <f t="array" ref="I1631">_xlfn.IFNA(MATCH(1,0/COUNTIF($F1631,"*"&amp;I$2&amp;TEXT(ROW($1:$207),"[&gt;1]0;")&amp;"*")),0)</f>
        <v>54</v>
      </c>
      <c r="J1631" s="11" cm="1">
        <f t="array" ref="J1631">_xlfn.IFNA(MATCH(1,0/COUNTIF($F1631,"*"&amp;J$2&amp;TEXT(ROW($1:$207),"[&gt;1]0;")&amp;"*")),0)</f>
        <v>9</v>
      </c>
      <c r="K1631">
        <f t="shared" si="143"/>
        <v>3</v>
      </c>
      <c r="L1631">
        <f t="shared" si="141"/>
        <v>0.5</v>
      </c>
      <c r="M1631">
        <v>0</v>
      </c>
      <c r="N1631">
        <v>0</v>
      </c>
    </row>
    <row r="1632" spans="1:14" x14ac:dyDescent="0.2">
      <c r="A1632" s="8">
        <v>51</v>
      </c>
      <c r="B1632" s="8">
        <v>30</v>
      </c>
      <c r="C1632">
        <v>3.45</v>
      </c>
      <c r="D1632" t="s">
        <v>65</v>
      </c>
      <c r="E1632" s="6" t="s">
        <v>487</v>
      </c>
      <c r="F1632" t="s">
        <v>278</v>
      </c>
      <c r="G1632">
        <v>667</v>
      </c>
      <c r="H1632" s="11" cm="1">
        <f t="array" ref="H1632">_xlfn.IFNA(MATCH(1,0/COUNTIF($F1632,"*"&amp;H$2&amp;TEXT(ROW($1:$207),"[&gt;1]0;")&amp;"*")),0)</f>
        <v>18</v>
      </c>
      <c r="I1632" s="11" cm="1">
        <f t="array" ref="I1632">_xlfn.IFNA(MATCH(1,0/COUNTIF($F1632,"*"&amp;I$2&amp;TEXT(ROW($1:$207),"[&gt;1]0;")&amp;"*")),0)</f>
        <v>54</v>
      </c>
      <c r="J1632" s="11" cm="1">
        <f t="array" ref="J1632">_xlfn.IFNA(MATCH(1,0/COUNTIF($F1632,"*"&amp;J$2&amp;TEXT(ROW($1:$207),"[&gt;1]0;")&amp;"*")),0)</f>
        <v>9</v>
      </c>
      <c r="K1632">
        <f t="shared" si="143"/>
        <v>3</v>
      </c>
      <c r="L1632">
        <f t="shared" si="141"/>
        <v>0.5</v>
      </c>
      <c r="M1632">
        <v>0</v>
      </c>
      <c r="N1632">
        <v>0</v>
      </c>
    </row>
    <row r="1634" spans="1:14" x14ac:dyDescent="0.2">
      <c r="A1634" s="8">
        <v>52</v>
      </c>
      <c r="B1634" s="9" t="s">
        <v>12</v>
      </c>
      <c r="C1634" t="s">
        <v>13</v>
      </c>
      <c r="D1634" t="s">
        <v>67</v>
      </c>
      <c r="E1634" s="6" t="s">
        <v>376</v>
      </c>
      <c r="F1634" t="s">
        <v>68</v>
      </c>
      <c r="G1634" t="s">
        <v>69</v>
      </c>
      <c r="H1634" t="s">
        <v>364</v>
      </c>
      <c r="I1634" t="s">
        <v>365</v>
      </c>
      <c r="J1634" t="s">
        <v>366</v>
      </c>
      <c r="K1634" t="s">
        <v>71</v>
      </c>
      <c r="L1634" t="s">
        <v>72</v>
      </c>
      <c r="M1634" t="s">
        <v>360</v>
      </c>
      <c r="N1634" t="s">
        <v>73</v>
      </c>
    </row>
    <row r="1635" spans="1:14" x14ac:dyDescent="0.2">
      <c r="A1635" s="8">
        <v>52</v>
      </c>
      <c r="B1635" s="8">
        <v>1</v>
      </c>
      <c r="C1635">
        <v>2.57</v>
      </c>
      <c r="D1635" t="s">
        <v>295</v>
      </c>
      <c r="E1635" s="13" t="s">
        <v>384</v>
      </c>
      <c r="F1635" s="10" t="s">
        <v>362</v>
      </c>
      <c r="G1635">
        <v>112</v>
      </c>
      <c r="H1635" s="11" cm="1">
        <f t="array" ref="H1635">_xlfn.IFNA(MATCH(1,0/COUNTIF($F1635,"*"&amp;H$2&amp;TEXT(ROW($1:$207),"[&gt;1]0;")&amp;"*")),0)</f>
        <v>6</v>
      </c>
      <c r="I1635" s="11" cm="1">
        <f t="array" ref="I1635">_xlfn.IFNA(MATCH(1,0/COUNTIF($F1635,"*"&amp;I$2&amp;TEXT(ROW($1:$207),"[&gt;1]0;")&amp;"*")),0)</f>
        <v>8</v>
      </c>
      <c r="J1635" s="11" cm="1">
        <f t="array" ref="J1635">_xlfn.IFNA(MATCH(1,0/COUNTIF($F1635,"*"&amp;J$2&amp;TEXT(ROW($1:$207),"[&gt;1]0;")&amp;"*")),0)</f>
        <v>2</v>
      </c>
      <c r="K1635">
        <f>I1635/H1635</f>
        <v>1.3333333333333333</v>
      </c>
      <c r="L1635">
        <f t="shared" ref="L1635:L1664" si="144">J1635/H1635</f>
        <v>0.33333333333333331</v>
      </c>
      <c r="M1635">
        <v>1</v>
      </c>
      <c r="N1635">
        <v>0</v>
      </c>
    </row>
    <row r="1636" spans="1:14" x14ac:dyDescent="0.2">
      <c r="A1636" s="8">
        <v>52</v>
      </c>
      <c r="B1636" s="8">
        <v>2</v>
      </c>
      <c r="C1636">
        <v>0.9</v>
      </c>
      <c r="D1636" t="s">
        <v>307</v>
      </c>
      <c r="E1636" s="6" t="s">
        <v>596</v>
      </c>
      <c r="F1636" t="s">
        <v>458</v>
      </c>
      <c r="G1636" s="11">
        <v>184</v>
      </c>
      <c r="H1636" s="11" cm="1">
        <f t="array" ref="H1636">_xlfn.IFNA(MATCH(1,0/COUNTIF($F1636,"*"&amp;H$2&amp;TEXT(ROW($1:$207),"[&gt;1]0;")&amp;"*")),0)</f>
        <v>13</v>
      </c>
      <c r="I1636" s="11" cm="1">
        <f t="array" ref="I1636">_xlfn.IFNA(MATCH(1,0/COUNTIF($F1636,"*"&amp;I$2&amp;TEXT(ROW($1:$207),"[&gt;1]0;")&amp;"*")),0)</f>
        <v>28</v>
      </c>
      <c r="J1636">
        <f>H1636/G1636</f>
        <v>7.0652173913043473E-2</v>
      </c>
      <c r="K1636">
        <f>I1636/G1636</f>
        <v>0.15217391304347827</v>
      </c>
      <c r="L1636">
        <f t="shared" si="144"/>
        <v>5.434782608695652E-3</v>
      </c>
      <c r="M1636">
        <v>0</v>
      </c>
      <c r="N1636">
        <v>0</v>
      </c>
    </row>
    <row r="1637" spans="1:14" x14ac:dyDescent="0.2">
      <c r="A1637" s="8">
        <v>52</v>
      </c>
      <c r="B1637" s="8">
        <v>3</v>
      </c>
      <c r="C1637">
        <v>1.06</v>
      </c>
      <c r="D1637" t="s">
        <v>297</v>
      </c>
      <c r="E1637" s="6" t="s">
        <v>569</v>
      </c>
      <c r="F1637" t="s">
        <v>556</v>
      </c>
      <c r="G1637" s="11">
        <v>108</v>
      </c>
      <c r="H1637" s="11" cm="1">
        <f t="array" ref="H1637">_xlfn.IFNA(MATCH(1,0/COUNTIF($F1637,"*"&amp;H$2&amp;TEXT(ROW($1:$207),"[&gt;1]0;")&amp;"*")),0)</f>
        <v>7</v>
      </c>
      <c r="I1637" s="11" cm="1">
        <f t="array" ref="I1637">_xlfn.IFNA(MATCH(1,0/COUNTIF($F1637,"*"&amp;I$2&amp;TEXT(ROW($1:$207),"[&gt;1]0;")&amp;"*")),0)</f>
        <v>8</v>
      </c>
      <c r="J1637">
        <f>H1637/G1637</f>
        <v>6.4814814814814811E-2</v>
      </c>
      <c r="K1637">
        <f>I1637/G1637</f>
        <v>7.407407407407407E-2</v>
      </c>
      <c r="L1637">
        <f t="shared" si="144"/>
        <v>9.2592592592592587E-3</v>
      </c>
      <c r="M1637">
        <v>0</v>
      </c>
      <c r="N1637">
        <v>1</v>
      </c>
    </row>
    <row r="1638" spans="1:14" x14ac:dyDescent="0.2">
      <c r="A1638" s="8">
        <v>52</v>
      </c>
      <c r="B1638" s="8">
        <v>4</v>
      </c>
      <c r="C1638">
        <v>2.74</v>
      </c>
      <c r="D1638" t="s">
        <v>308</v>
      </c>
      <c r="E1638" s="6" t="s">
        <v>567</v>
      </c>
      <c r="F1638" t="s">
        <v>369</v>
      </c>
      <c r="G1638" s="11">
        <v>124</v>
      </c>
      <c r="H1638" s="11" cm="1">
        <f t="array" ref="H1638">_xlfn.IFNA(MATCH(1,0/COUNTIF($F1638,"*"&amp;H$2&amp;TEXT(ROW($1:$207),"[&gt;1]0;")&amp;"*")),0)</f>
        <v>7</v>
      </c>
      <c r="I1638" s="11" cm="1">
        <f t="array" ref="I1638">_xlfn.IFNA(MATCH(1,0/COUNTIF($F1638,"*"&amp;I$2&amp;TEXT(ROW($1:$207),"[&gt;1]0;")&amp;"*")),0)</f>
        <v>8</v>
      </c>
      <c r="J1638">
        <f>H1638/G1638</f>
        <v>5.6451612903225805E-2</v>
      </c>
      <c r="K1638">
        <f>I1638/G1638</f>
        <v>6.4516129032258063E-2</v>
      </c>
      <c r="L1638">
        <f t="shared" si="144"/>
        <v>8.0645161290322578E-3</v>
      </c>
      <c r="M1638">
        <v>0</v>
      </c>
      <c r="N1638">
        <v>1</v>
      </c>
    </row>
    <row r="1639" spans="1:14" x14ac:dyDescent="0.2">
      <c r="A1639" s="8">
        <v>52</v>
      </c>
      <c r="B1639" s="8">
        <v>5</v>
      </c>
      <c r="C1639">
        <v>0.87</v>
      </c>
      <c r="D1639" t="s">
        <v>312</v>
      </c>
      <c r="E1639" s="14"/>
      <c r="F1639" t="s">
        <v>595</v>
      </c>
      <c r="G1639" s="11">
        <v>162</v>
      </c>
      <c r="H1639" s="11" cm="1">
        <f t="array" ref="H1639">_xlfn.IFNA(MATCH(1,0/COUNTIF($F1639,"*"&amp;H$2&amp;TEXT(ROW($1:$207),"[&gt;1]0;")&amp;"*")),0)</f>
        <v>6</v>
      </c>
      <c r="I1639" s="11" cm="1">
        <f t="array" ref="I1639">_xlfn.IFNA(MATCH(1,0/COUNTIF($F1639,"*"&amp;I$2&amp;TEXT(ROW($1:$207),"[&gt;1]0;")&amp;"*")),0)</f>
        <v>14</v>
      </c>
      <c r="J1639">
        <f>H1639/G1639</f>
        <v>3.7037037037037035E-2</v>
      </c>
      <c r="K1639">
        <f>I1639/G1639</f>
        <v>8.6419753086419748E-2</v>
      </c>
      <c r="L1639">
        <f t="shared" si="144"/>
        <v>6.1728395061728392E-3</v>
      </c>
      <c r="M1639">
        <v>0</v>
      </c>
      <c r="N1639">
        <v>0</v>
      </c>
    </row>
    <row r="1640" spans="1:14" x14ac:dyDescent="0.2">
      <c r="A1640" s="8">
        <v>52</v>
      </c>
      <c r="B1640" s="8">
        <v>6</v>
      </c>
      <c r="C1640">
        <v>2.13</v>
      </c>
      <c r="D1640" t="s">
        <v>78</v>
      </c>
      <c r="E1640" s="6" t="s">
        <v>561</v>
      </c>
      <c r="F1640" t="s">
        <v>560</v>
      </c>
      <c r="G1640" s="11">
        <v>86</v>
      </c>
      <c r="H1640" s="11" cm="1">
        <f t="array" ref="H1640">_xlfn.IFNA(MATCH(1,0/COUNTIF($F1640,"*"&amp;H$2&amp;TEXT(ROW($1:$207),"[&gt;1]0;")&amp;"*")),0)</f>
        <v>5</v>
      </c>
      <c r="I1640" s="11" cm="1">
        <f t="array" ref="I1640">_xlfn.IFNA(MATCH(1,0/COUNTIF($F1640,"*"&amp;I$2&amp;TEXT(ROW($1:$207),"[&gt;1]0;")&amp;"*")),0)</f>
        <v>10</v>
      </c>
      <c r="J1640">
        <f>H1640/G1640</f>
        <v>5.8139534883720929E-2</v>
      </c>
      <c r="K1640">
        <f>I1640/G1640</f>
        <v>0.11627906976744186</v>
      </c>
      <c r="L1640">
        <f t="shared" si="144"/>
        <v>1.1627906976744186E-2</v>
      </c>
      <c r="M1640">
        <v>0</v>
      </c>
      <c r="N1640">
        <v>0</v>
      </c>
    </row>
    <row r="1641" spans="1:14" x14ac:dyDescent="0.2">
      <c r="A1641" s="8">
        <v>52</v>
      </c>
      <c r="B1641" s="8">
        <v>7</v>
      </c>
      <c r="C1641">
        <v>1.76</v>
      </c>
      <c r="D1641" t="s">
        <v>331</v>
      </c>
      <c r="E1641" s="6" t="s">
        <v>426</v>
      </c>
      <c r="F1641" t="s">
        <v>425</v>
      </c>
      <c r="G1641">
        <v>126</v>
      </c>
      <c r="H1641" s="11" cm="1">
        <f t="array" ref="H1641">_xlfn.IFNA(MATCH(1,0/COUNTIF($F1641,"*"&amp;H$2&amp;TEXT(ROW($1:$207),"[&gt;1]0;")&amp;"*")),0)</f>
        <v>7</v>
      </c>
      <c r="I1641" s="11" cm="1">
        <f t="array" ref="I1641">_xlfn.IFNA(MATCH(1,0/COUNTIF($F1641,"*"&amp;I$2&amp;TEXT(ROW($1:$207),"[&gt;1]0;")&amp;"*")),0)</f>
        <v>10</v>
      </c>
      <c r="J1641" s="11" cm="1">
        <f t="array" ref="J1641">_xlfn.IFNA(MATCH(1,0/COUNTIF($F1641,"*"&amp;J$2&amp;TEXT(ROW($1:$207),"[&gt;1]0;")&amp;"*")),0)</f>
        <v>2</v>
      </c>
      <c r="K1641">
        <f>I1641/H1641</f>
        <v>1.4285714285714286</v>
      </c>
      <c r="L1641">
        <f t="shared" si="144"/>
        <v>0.2857142857142857</v>
      </c>
      <c r="M1641">
        <v>1</v>
      </c>
      <c r="N1641">
        <v>0</v>
      </c>
    </row>
    <row r="1642" spans="1:14" x14ac:dyDescent="0.2">
      <c r="A1642" s="8">
        <v>52</v>
      </c>
      <c r="B1642" s="8">
        <v>8</v>
      </c>
      <c r="C1642">
        <v>1.02</v>
      </c>
      <c r="D1642" t="s">
        <v>14</v>
      </c>
      <c r="E1642" s="6" t="s">
        <v>507</v>
      </c>
      <c r="F1642" t="s">
        <v>260</v>
      </c>
      <c r="G1642">
        <v>170</v>
      </c>
      <c r="H1642" s="11" cm="1">
        <f t="array" ref="H1642">_xlfn.IFNA(MATCH(1,0/COUNTIF($F1642,"*"&amp;H$2&amp;TEXT(ROW($1:$207),"[&gt;1]0;")&amp;"*")),0)</f>
        <v>12</v>
      </c>
      <c r="I1642" s="11" cm="1">
        <f t="array" ref="I1642">_xlfn.IFNA(MATCH(1,0/COUNTIF($F1642,"*"&amp;I$2&amp;TEXT(ROW($1:$207),"[&gt;1]0;")&amp;"*")),0)</f>
        <v>26</v>
      </c>
      <c r="J1642" s="11" cm="1">
        <f t="array" ref="J1642">_xlfn.IFNA(MATCH(1,0/COUNTIF($F1642,"*"&amp;J$2&amp;TEXT(ROW($1:$207),"[&gt;1]0;")&amp;"*")),0)</f>
        <v>0</v>
      </c>
      <c r="K1642">
        <f>I1642/H1642</f>
        <v>2.1666666666666665</v>
      </c>
      <c r="L1642">
        <f t="shared" si="144"/>
        <v>0</v>
      </c>
      <c r="M1642">
        <v>0</v>
      </c>
      <c r="N1642">
        <v>0</v>
      </c>
    </row>
    <row r="1643" spans="1:14" x14ac:dyDescent="0.2">
      <c r="A1643" s="8">
        <v>52</v>
      </c>
      <c r="B1643" s="8">
        <v>9</v>
      </c>
      <c r="C1643">
        <v>0.87</v>
      </c>
      <c r="D1643" t="s">
        <v>348</v>
      </c>
      <c r="E1643" s="14"/>
      <c r="F1643" t="s">
        <v>581</v>
      </c>
      <c r="G1643" s="11">
        <v>335</v>
      </c>
      <c r="H1643" s="11" cm="1">
        <f t="array" ref="H1643">_xlfn.IFNA(MATCH(1,0/COUNTIF($F1643,"*"&amp;H$2&amp;TEXT(ROW($1:$207),"[&gt;1]0;")&amp;"*")),0)</f>
        <v>18</v>
      </c>
      <c r="I1643" s="11" cm="1">
        <f t="array" ref="I1643">_xlfn.IFNA(MATCH(1,0/COUNTIF($F1643,"*"&amp;I$2&amp;TEXT(ROW($1:$207),"[&gt;1]0;")&amp;"*")),0)</f>
        <v>38</v>
      </c>
      <c r="J1643">
        <f>H1643/G1643</f>
        <v>5.3731343283582089E-2</v>
      </c>
      <c r="K1643">
        <f>I1643/G1643</f>
        <v>0.11343283582089553</v>
      </c>
      <c r="L1643">
        <f t="shared" si="144"/>
        <v>2.9850746268656717E-3</v>
      </c>
      <c r="M1643">
        <v>0</v>
      </c>
      <c r="N1643">
        <v>0</v>
      </c>
    </row>
    <row r="1644" spans="1:14" x14ac:dyDescent="0.2">
      <c r="A1644" s="8">
        <v>52</v>
      </c>
      <c r="B1644" s="8">
        <v>10</v>
      </c>
      <c r="C1644">
        <v>3.06</v>
      </c>
      <c r="D1644" t="s">
        <v>79</v>
      </c>
      <c r="E1644" s="13" t="s">
        <v>386</v>
      </c>
      <c r="F1644" s="10" t="s">
        <v>373</v>
      </c>
      <c r="G1644">
        <v>144</v>
      </c>
      <c r="H1644" s="11" cm="1">
        <f t="array" ref="H1644">_xlfn.IFNA(MATCH(1,0/COUNTIF($F1644,"*"&amp;H$2&amp;TEXT(ROW($1:$207),"[&gt;1]0;")&amp;"*")),0)</f>
        <v>6</v>
      </c>
      <c r="I1644" s="11" cm="1">
        <f t="array" ref="I1644">_xlfn.IFNA(MATCH(1,0/COUNTIF($F1644,"*"&amp;I$2&amp;TEXT(ROW($1:$207),"[&gt;1]0;")&amp;"*")),0)</f>
        <v>8</v>
      </c>
      <c r="J1644" s="11" cm="1">
        <f t="array" ref="J1644">_xlfn.IFNA(MATCH(1,0/COUNTIF($F1644,"*"&amp;J$2&amp;TEXT(ROW($1:$207),"[&gt;1]0;")&amp;"*")),0)</f>
        <v>4</v>
      </c>
      <c r="K1644">
        <f>I1644/H1644</f>
        <v>1.3333333333333333</v>
      </c>
      <c r="L1644">
        <f t="shared" si="144"/>
        <v>0.66666666666666663</v>
      </c>
      <c r="M1644">
        <v>1</v>
      </c>
      <c r="N1644">
        <v>0</v>
      </c>
    </row>
    <row r="1645" spans="1:14" x14ac:dyDescent="0.2">
      <c r="A1645" s="8">
        <v>52</v>
      </c>
      <c r="B1645" s="8">
        <v>11</v>
      </c>
      <c r="C1645">
        <v>0.93</v>
      </c>
      <c r="D1645" t="s">
        <v>353</v>
      </c>
      <c r="E1645" s="6" t="s">
        <v>405</v>
      </c>
      <c r="F1645" s="12" t="s">
        <v>406</v>
      </c>
      <c r="G1645">
        <v>158</v>
      </c>
      <c r="H1645" s="11" cm="1">
        <f t="array" ref="H1645">_xlfn.IFNA(MATCH(1,0/COUNTIF($F1645,"*"&amp;H$2&amp;TEXT(ROW($1:$207),"[&gt;1]0;")&amp;"*")),0)</f>
        <v>10</v>
      </c>
      <c r="I1645" s="11" cm="1">
        <f t="array" ref="I1645">_xlfn.IFNA(MATCH(1,0/COUNTIF($F1645,"*"&amp;I$2&amp;TEXT(ROW($1:$207),"[&gt;1]0;")&amp;"*")),0)</f>
        <v>22</v>
      </c>
      <c r="J1645" s="11" cm="1">
        <f t="array" ref="J1645">_xlfn.IFNA(MATCH(1,0/COUNTIF($F1645,"*"&amp;J$2&amp;TEXT(ROW($1:$207),"[&gt;1]0;")&amp;"*")),0)</f>
        <v>1</v>
      </c>
      <c r="K1645">
        <f>I1645/H1645</f>
        <v>2.2000000000000002</v>
      </c>
      <c r="L1645">
        <f t="shared" si="144"/>
        <v>0.1</v>
      </c>
      <c r="M1645">
        <v>0</v>
      </c>
      <c r="N1645">
        <v>0</v>
      </c>
    </row>
    <row r="1646" spans="1:14" x14ac:dyDescent="0.2">
      <c r="A1646" s="8">
        <v>52</v>
      </c>
      <c r="B1646" s="8">
        <v>12</v>
      </c>
      <c r="C1646">
        <v>1.74</v>
      </c>
      <c r="D1646" t="s">
        <v>92</v>
      </c>
      <c r="E1646" s="14"/>
      <c r="F1646" t="s">
        <v>373</v>
      </c>
      <c r="G1646">
        <v>144</v>
      </c>
      <c r="H1646" s="11" cm="1">
        <f t="array" ref="H1646">_xlfn.IFNA(MATCH(1,0/COUNTIF($F1646,"*"&amp;H$2&amp;TEXT(ROW($1:$207),"[&gt;1]0;")&amp;"*")),0)</f>
        <v>6</v>
      </c>
      <c r="I1646" s="11" cm="1">
        <f t="array" ref="I1646">_xlfn.IFNA(MATCH(1,0/COUNTIF($F1646,"*"&amp;I$2&amp;TEXT(ROW($1:$207),"[&gt;1]0;")&amp;"*")),0)</f>
        <v>8</v>
      </c>
      <c r="J1646" s="11" cm="1">
        <f t="array" ref="J1646">_xlfn.IFNA(MATCH(1,0/COUNTIF($F1646,"*"&amp;J$2&amp;TEXT(ROW($1:$207),"[&gt;1]0;")&amp;"*")),0)</f>
        <v>4</v>
      </c>
      <c r="K1646">
        <f>I1646/H1646</f>
        <v>1.3333333333333333</v>
      </c>
      <c r="L1646">
        <f t="shared" si="144"/>
        <v>0.66666666666666663</v>
      </c>
      <c r="M1646">
        <v>1</v>
      </c>
      <c r="N1646">
        <v>0</v>
      </c>
    </row>
    <row r="1647" spans="1:14" x14ac:dyDescent="0.2">
      <c r="A1647" s="8">
        <v>52</v>
      </c>
      <c r="B1647" s="8">
        <v>13</v>
      </c>
      <c r="C1647">
        <v>2.23</v>
      </c>
      <c r="D1647" t="s">
        <v>224</v>
      </c>
      <c r="E1647" s="6" t="s">
        <v>455</v>
      </c>
      <c r="F1647" t="s">
        <v>454</v>
      </c>
      <c r="G1647">
        <v>144</v>
      </c>
      <c r="H1647" s="11" cm="1">
        <f t="array" ref="H1647">_xlfn.IFNA(MATCH(1,0/COUNTIF($F1647,"*"&amp;H$2&amp;TEXT(ROW($1:$207),"[&gt;1]0;")&amp;"*")),0)</f>
        <v>8</v>
      </c>
      <c r="I1647" s="11" cm="1">
        <f t="array" ref="I1647">_xlfn.IFNA(MATCH(1,0/COUNTIF($F1647,"*"&amp;I$2&amp;TEXT(ROW($1:$207),"[&gt;1]0;")&amp;"*")),0)</f>
        <v>16</v>
      </c>
      <c r="J1647" s="11" cm="1">
        <f t="array" ref="J1647">_xlfn.IFNA(MATCH(1,0/COUNTIF($F1647,"*"&amp;J$2&amp;TEXT(ROW($1:$207),"[&gt;1]0;")&amp;"*")),0)</f>
        <v>2</v>
      </c>
      <c r="K1647">
        <f>I1647/H1647</f>
        <v>2</v>
      </c>
      <c r="L1647">
        <f t="shared" si="144"/>
        <v>0.25</v>
      </c>
      <c r="M1647">
        <v>0</v>
      </c>
      <c r="N1647">
        <v>0</v>
      </c>
    </row>
    <row r="1648" spans="1:14" x14ac:dyDescent="0.2">
      <c r="A1648" s="8">
        <v>52</v>
      </c>
      <c r="B1648" s="8">
        <v>14</v>
      </c>
      <c r="C1648">
        <v>1.45</v>
      </c>
      <c r="D1648" t="s">
        <v>344</v>
      </c>
      <c r="E1648" s="6" t="s">
        <v>563</v>
      </c>
      <c r="F1648" t="s">
        <v>562</v>
      </c>
      <c r="G1648" s="11">
        <v>114</v>
      </c>
      <c r="H1648" s="11" cm="1">
        <f t="array" ref="H1648">_xlfn.IFNA(MATCH(1,0/COUNTIF($F1648,"*"&amp;H$2&amp;TEXT(ROW($1:$207),"[&gt;1]0;")&amp;"*")),0)</f>
        <v>8</v>
      </c>
      <c r="I1648" s="11" cm="1">
        <f t="array" ref="I1648">_xlfn.IFNA(MATCH(1,0/COUNTIF($F1648,"*"&amp;I$2&amp;TEXT(ROW($1:$207),"[&gt;1]0;")&amp;"*")),0)</f>
        <v>18</v>
      </c>
      <c r="J1648">
        <f>H1648/G1648</f>
        <v>7.0175438596491224E-2</v>
      </c>
      <c r="K1648">
        <f>I1648/G1648</f>
        <v>0.15789473684210525</v>
      </c>
      <c r="L1648">
        <f t="shared" si="144"/>
        <v>8.771929824561403E-3</v>
      </c>
      <c r="M1648">
        <v>0</v>
      </c>
      <c r="N1648">
        <v>0</v>
      </c>
    </row>
    <row r="1649" spans="1:14" x14ac:dyDescent="0.2">
      <c r="A1649" s="8">
        <v>52</v>
      </c>
      <c r="B1649" s="8">
        <v>15</v>
      </c>
      <c r="C1649">
        <v>1.41</v>
      </c>
      <c r="D1649" t="s">
        <v>80</v>
      </c>
      <c r="E1649" s="6" t="s">
        <v>600</v>
      </c>
      <c r="F1649" t="s">
        <v>599</v>
      </c>
      <c r="G1649" s="11">
        <v>152</v>
      </c>
      <c r="H1649" s="11" cm="1">
        <f t="array" ref="H1649">_xlfn.IFNA(MATCH(1,0/COUNTIF($F1649,"*"&amp;H$2&amp;TEXT(ROW($1:$207),"[&gt;1]0;")&amp;"*")),0)</f>
        <v>8</v>
      </c>
      <c r="I1649" s="11" cm="1">
        <f t="array" ref="I1649">_xlfn.IFNA(MATCH(1,0/COUNTIF($F1649,"*"&amp;I$2&amp;TEXT(ROW($1:$207),"[&gt;1]0;")&amp;"*")),0)</f>
        <v>8</v>
      </c>
      <c r="J1649">
        <f>H1649/G1649</f>
        <v>5.2631578947368418E-2</v>
      </c>
      <c r="K1649">
        <f>I1649/G1649</f>
        <v>5.2631578947368418E-2</v>
      </c>
      <c r="L1649">
        <f t="shared" si="144"/>
        <v>6.5789473684210523E-3</v>
      </c>
      <c r="M1649">
        <v>0</v>
      </c>
      <c r="N1649">
        <v>1</v>
      </c>
    </row>
    <row r="1650" spans="1:14" x14ac:dyDescent="0.2">
      <c r="A1650" s="8">
        <v>52</v>
      </c>
      <c r="B1650" s="8">
        <v>16</v>
      </c>
      <c r="C1650">
        <v>0.99</v>
      </c>
      <c r="D1650" t="s">
        <v>25</v>
      </c>
      <c r="E1650" s="6" t="s">
        <v>536</v>
      </c>
      <c r="F1650" t="s">
        <v>266</v>
      </c>
      <c r="G1650">
        <v>226</v>
      </c>
      <c r="H1650" s="11" cm="1">
        <f t="array" ref="H1650">_xlfn.IFNA(MATCH(1,0/COUNTIF($F1650,"*"&amp;H$2&amp;TEXT(ROW($1:$207),"[&gt;1]0;")&amp;"*")),0)</f>
        <v>16</v>
      </c>
      <c r="I1650" s="11" cm="1">
        <f t="array" ref="I1650">_xlfn.IFNA(MATCH(1,0/COUNTIF($F1650,"*"&amp;I$2&amp;TEXT(ROW($1:$207),"[&gt;1]0;")&amp;"*")),0)</f>
        <v>34</v>
      </c>
      <c r="J1650" s="11" cm="1">
        <f t="array" ref="J1650">_xlfn.IFNA(MATCH(1,0/COUNTIF($F1650,"*"&amp;J$2&amp;TEXT(ROW($1:$207),"[&gt;1]0;")&amp;"*")),0)</f>
        <v>0</v>
      </c>
      <c r="K1650">
        <f>I1650/H1650</f>
        <v>2.125</v>
      </c>
      <c r="L1650">
        <f t="shared" si="144"/>
        <v>0</v>
      </c>
      <c r="M1650">
        <v>0</v>
      </c>
      <c r="N1650">
        <v>0</v>
      </c>
    </row>
    <row r="1651" spans="1:14" x14ac:dyDescent="0.2">
      <c r="A1651" s="8">
        <v>52</v>
      </c>
      <c r="B1651" s="8">
        <v>17</v>
      </c>
      <c r="C1651">
        <v>2.06</v>
      </c>
      <c r="D1651" t="s">
        <v>31</v>
      </c>
      <c r="E1651" s="6" t="s">
        <v>418</v>
      </c>
      <c r="F1651" t="s">
        <v>269</v>
      </c>
      <c r="G1651">
        <v>206</v>
      </c>
      <c r="H1651" s="11" cm="1">
        <f t="array" ref="H1651">_xlfn.IFNA(MATCH(1,0/COUNTIF($F1651,"*"&amp;H$2&amp;TEXT(ROW($1:$207),"[&gt;1]0;")&amp;"*")),0)</f>
        <v>14</v>
      </c>
      <c r="I1651" s="11" cm="1">
        <f t="array" ref="I1651">_xlfn.IFNA(MATCH(1,0/COUNTIF($F1651,"*"&amp;I$2&amp;TEXT(ROW($1:$207),"[&gt;1]0;")&amp;"*")),0)</f>
        <v>22</v>
      </c>
      <c r="J1651" s="11" cm="1">
        <f t="array" ref="J1651">_xlfn.IFNA(MATCH(1,0/COUNTIF($F1651,"*"&amp;J$2&amp;TEXT(ROW($1:$207),"[&gt;1]0;")&amp;"*")),0)</f>
        <v>1</v>
      </c>
      <c r="K1651">
        <f>I1651/H1651</f>
        <v>1.5714285714285714</v>
      </c>
      <c r="L1651">
        <f t="shared" si="144"/>
        <v>7.1428571428571425E-2</v>
      </c>
      <c r="M1651">
        <v>0</v>
      </c>
      <c r="N1651">
        <v>1</v>
      </c>
    </row>
    <row r="1652" spans="1:14" x14ac:dyDescent="0.2">
      <c r="A1652" s="8">
        <v>52</v>
      </c>
      <c r="B1652" s="8">
        <v>18</v>
      </c>
      <c r="C1652">
        <v>2.6</v>
      </c>
      <c r="D1652" t="s">
        <v>61</v>
      </c>
      <c r="E1652" s="6" t="s">
        <v>488</v>
      </c>
      <c r="F1652" t="s">
        <v>274</v>
      </c>
      <c r="G1652">
        <v>593</v>
      </c>
      <c r="H1652" s="11" cm="1">
        <f t="array" ref="H1652">_xlfn.IFNA(MATCH(1,0/COUNTIF($F1652,"*"&amp;H$2&amp;TEXT(ROW($1:$207),"[&gt;1]0;")&amp;"*")),0)</f>
        <v>16</v>
      </c>
      <c r="I1652" s="11" cm="1">
        <f t="array" ref="I1652">_xlfn.IFNA(MATCH(1,0/COUNTIF($F1652,"*"&amp;I$2&amp;TEXT(ROW($1:$207),"[&gt;1]0;")&amp;"*")),0)</f>
        <v>48</v>
      </c>
      <c r="J1652" s="11" cm="1">
        <f t="array" ref="J1652">_xlfn.IFNA(MATCH(1,0/COUNTIF($F1652,"*"&amp;J$2&amp;TEXT(ROW($1:$207),"[&gt;1]0;")&amp;"*")),0)</f>
        <v>8</v>
      </c>
      <c r="K1652">
        <f>I1652/H1652</f>
        <v>3</v>
      </c>
      <c r="L1652">
        <f t="shared" si="144"/>
        <v>0.5</v>
      </c>
      <c r="M1652">
        <v>0</v>
      </c>
      <c r="N1652">
        <v>0</v>
      </c>
    </row>
    <row r="1653" spans="1:14" x14ac:dyDescent="0.2">
      <c r="A1653" s="8">
        <v>52</v>
      </c>
      <c r="B1653" s="8">
        <v>19</v>
      </c>
      <c r="C1653">
        <v>2.95</v>
      </c>
      <c r="D1653" t="s">
        <v>65</v>
      </c>
      <c r="E1653" s="6" t="s">
        <v>487</v>
      </c>
      <c r="F1653" t="s">
        <v>278</v>
      </c>
      <c r="G1653">
        <v>667</v>
      </c>
      <c r="H1653" s="11" cm="1">
        <f t="array" ref="H1653">_xlfn.IFNA(MATCH(1,0/COUNTIF($F1653,"*"&amp;H$2&amp;TEXT(ROW($1:$207),"[&gt;1]0;")&amp;"*")),0)</f>
        <v>18</v>
      </c>
      <c r="I1653" s="11" cm="1">
        <f t="array" ref="I1653">_xlfn.IFNA(MATCH(1,0/COUNTIF($F1653,"*"&amp;I$2&amp;TEXT(ROW($1:$207),"[&gt;1]0;")&amp;"*")),0)</f>
        <v>54</v>
      </c>
      <c r="J1653" s="11" cm="1">
        <f t="array" ref="J1653">_xlfn.IFNA(MATCH(1,0/COUNTIF($F1653,"*"&amp;J$2&amp;TEXT(ROW($1:$207),"[&gt;1]0;")&amp;"*")),0)</f>
        <v>9</v>
      </c>
      <c r="K1653">
        <f>I1653/H1653</f>
        <v>3</v>
      </c>
      <c r="L1653">
        <f t="shared" si="144"/>
        <v>0.5</v>
      </c>
      <c r="M1653">
        <v>0</v>
      </c>
      <c r="N1653">
        <v>0</v>
      </c>
    </row>
    <row r="1654" spans="1:14" x14ac:dyDescent="0.2">
      <c r="A1654" s="8">
        <v>52</v>
      </c>
      <c r="B1654" s="8">
        <v>20</v>
      </c>
      <c r="C1654">
        <v>3.19</v>
      </c>
      <c r="D1654" t="s">
        <v>291</v>
      </c>
      <c r="E1654" s="6" t="s">
        <v>552</v>
      </c>
      <c r="F1654" t="s">
        <v>279</v>
      </c>
      <c r="G1654" s="11">
        <v>579</v>
      </c>
      <c r="H1654" s="11" cm="1">
        <f t="array" ref="H1654">_xlfn.IFNA(MATCH(1,0/COUNTIF($F1654,"*"&amp;H$2&amp;TEXT(ROW($1:$207),"[&gt;1]0;")&amp;"*")),0)</f>
        <v>16</v>
      </c>
      <c r="I1654" s="11" cm="1">
        <f t="array" ref="I1654">_xlfn.IFNA(MATCH(1,0/COUNTIF($F1654,"*"&amp;I$2&amp;TEXT(ROW($1:$207),"[&gt;1]0;")&amp;"*")),0)</f>
        <v>50</v>
      </c>
      <c r="J1654">
        <f>H1654/G1654</f>
        <v>2.7633851468048358E-2</v>
      </c>
      <c r="K1654">
        <f>I1654/G1654</f>
        <v>8.6355785837651119E-2</v>
      </c>
      <c r="L1654">
        <f t="shared" si="144"/>
        <v>1.7271157167530224E-3</v>
      </c>
      <c r="M1654">
        <v>0</v>
      </c>
      <c r="N1654">
        <v>0</v>
      </c>
    </row>
    <row r="1655" spans="1:14" x14ac:dyDescent="0.2">
      <c r="A1655" s="8">
        <v>52</v>
      </c>
      <c r="B1655" s="8">
        <v>21</v>
      </c>
      <c r="C1655">
        <v>3.49</v>
      </c>
      <c r="D1655" t="s">
        <v>61</v>
      </c>
      <c r="E1655" s="6" t="s">
        <v>488</v>
      </c>
      <c r="F1655" t="s">
        <v>274</v>
      </c>
      <c r="G1655">
        <v>593</v>
      </c>
      <c r="H1655" s="11" cm="1">
        <f t="array" ref="H1655">_xlfn.IFNA(MATCH(1,0/COUNTIF($F1655,"*"&amp;H$2&amp;TEXT(ROW($1:$207),"[&gt;1]0;")&amp;"*")),0)</f>
        <v>16</v>
      </c>
      <c r="I1655" s="11" cm="1">
        <f t="array" ref="I1655">_xlfn.IFNA(MATCH(1,0/COUNTIF($F1655,"*"&amp;I$2&amp;TEXT(ROW($1:$207),"[&gt;1]0;")&amp;"*")),0)</f>
        <v>48</v>
      </c>
      <c r="J1655" s="11" cm="1">
        <f t="array" ref="J1655">_xlfn.IFNA(MATCH(1,0/COUNTIF($F1655,"*"&amp;J$2&amp;TEXT(ROW($1:$207),"[&gt;1]0;")&amp;"*")),0)</f>
        <v>8</v>
      </c>
      <c r="K1655">
        <f t="shared" ref="K1655:K1664" si="145">I1655/H1655</f>
        <v>3</v>
      </c>
      <c r="L1655">
        <f t="shared" si="144"/>
        <v>0.5</v>
      </c>
      <c r="M1655">
        <v>0</v>
      </c>
      <c r="N1655">
        <v>0</v>
      </c>
    </row>
    <row r="1656" spans="1:14" x14ac:dyDescent="0.2">
      <c r="A1656" s="8">
        <v>52</v>
      </c>
      <c r="B1656" s="8">
        <v>22</v>
      </c>
      <c r="C1656">
        <v>4.2699999999999996</v>
      </c>
      <c r="D1656" t="s">
        <v>65</v>
      </c>
      <c r="E1656" s="6" t="s">
        <v>487</v>
      </c>
      <c r="F1656" t="s">
        <v>278</v>
      </c>
      <c r="G1656">
        <v>667</v>
      </c>
      <c r="H1656" s="11" cm="1">
        <f t="array" ref="H1656">_xlfn.IFNA(MATCH(1,0/COUNTIF($F1656,"*"&amp;H$2&amp;TEXT(ROW($1:$207),"[&gt;1]0;")&amp;"*")),0)</f>
        <v>18</v>
      </c>
      <c r="I1656" s="11" cm="1">
        <f t="array" ref="I1656">_xlfn.IFNA(MATCH(1,0/COUNTIF($F1656,"*"&amp;I$2&amp;TEXT(ROW($1:$207),"[&gt;1]0;")&amp;"*")),0)</f>
        <v>54</v>
      </c>
      <c r="J1656" s="11" cm="1">
        <f t="array" ref="J1656">_xlfn.IFNA(MATCH(1,0/COUNTIF($F1656,"*"&amp;J$2&amp;TEXT(ROW($1:$207),"[&gt;1]0;")&amp;"*")),0)</f>
        <v>9</v>
      </c>
      <c r="K1656">
        <f t="shared" si="145"/>
        <v>3</v>
      </c>
      <c r="L1656">
        <f t="shared" si="144"/>
        <v>0.5</v>
      </c>
      <c r="M1656">
        <v>0</v>
      </c>
      <c r="N1656">
        <v>0</v>
      </c>
    </row>
    <row r="1657" spans="1:14" x14ac:dyDescent="0.2">
      <c r="A1657" s="8">
        <v>52</v>
      </c>
      <c r="B1657" s="8">
        <v>23</v>
      </c>
      <c r="C1657">
        <v>5.23</v>
      </c>
      <c r="D1657" t="s">
        <v>65</v>
      </c>
      <c r="E1657" s="6" t="s">
        <v>487</v>
      </c>
      <c r="F1657" t="s">
        <v>278</v>
      </c>
      <c r="G1657">
        <v>667</v>
      </c>
      <c r="H1657" s="11" cm="1">
        <f t="array" ref="H1657">_xlfn.IFNA(MATCH(1,0/COUNTIF($F1657,"*"&amp;H$2&amp;TEXT(ROW($1:$207),"[&gt;1]0;")&amp;"*")),0)</f>
        <v>18</v>
      </c>
      <c r="I1657" s="11" cm="1">
        <f t="array" ref="I1657">_xlfn.IFNA(MATCH(1,0/COUNTIF($F1657,"*"&amp;I$2&amp;TEXT(ROW($1:$207),"[&gt;1]0;")&amp;"*")),0)</f>
        <v>54</v>
      </c>
      <c r="J1657" s="11" cm="1">
        <f t="array" ref="J1657">_xlfn.IFNA(MATCH(1,0/COUNTIF($F1657,"*"&amp;J$2&amp;TEXT(ROW($1:$207),"[&gt;1]0;")&amp;"*")),0)</f>
        <v>9</v>
      </c>
      <c r="K1657">
        <f t="shared" si="145"/>
        <v>3</v>
      </c>
      <c r="L1657">
        <f t="shared" si="144"/>
        <v>0.5</v>
      </c>
      <c r="M1657">
        <v>0</v>
      </c>
      <c r="N1657">
        <v>0</v>
      </c>
    </row>
    <row r="1658" spans="1:14" x14ac:dyDescent="0.2">
      <c r="A1658" s="8">
        <v>52</v>
      </c>
      <c r="B1658" s="8">
        <v>24</v>
      </c>
      <c r="C1658">
        <v>4.88</v>
      </c>
      <c r="D1658" t="s">
        <v>66</v>
      </c>
      <c r="E1658" s="6" t="s">
        <v>459</v>
      </c>
      <c r="F1658" t="s">
        <v>460</v>
      </c>
      <c r="G1658">
        <v>281</v>
      </c>
      <c r="H1658" s="11" cm="1">
        <f t="array" ref="H1658">_xlfn.IFNA(MATCH(1,0/COUNTIF($F1658,"*"&amp;H$2&amp;TEXT(ROW($1:$207),"[&gt;1]0;")&amp;"*")),0)</f>
        <v>18</v>
      </c>
      <c r="I1658" s="11" cm="1">
        <f t="array" ref="I1658">_xlfn.IFNA(MATCH(1,0/COUNTIF($F1658,"*"&amp;I$2&amp;TEXT(ROW($1:$207),"[&gt;1]0;")&amp;"*")),0)</f>
        <v>35</v>
      </c>
      <c r="J1658" s="11" cm="1">
        <f t="array" ref="J1658">_xlfn.IFNA(MATCH(1,0/COUNTIF($F1658,"*"&amp;J$2&amp;TEXT(ROW($1:$207),"[&gt;1]0;")&amp;"*")),0)</f>
        <v>1</v>
      </c>
      <c r="K1658">
        <f t="shared" si="145"/>
        <v>1.9444444444444444</v>
      </c>
      <c r="L1658">
        <f t="shared" si="144"/>
        <v>5.5555555555555552E-2</v>
      </c>
      <c r="M1658">
        <v>0</v>
      </c>
      <c r="N1658">
        <v>0</v>
      </c>
    </row>
    <row r="1659" spans="1:14" x14ac:dyDescent="0.2">
      <c r="A1659" s="8">
        <v>52</v>
      </c>
      <c r="B1659" s="8">
        <v>25</v>
      </c>
      <c r="C1659">
        <v>9.3699999999999992</v>
      </c>
      <c r="D1659" t="s">
        <v>65</v>
      </c>
      <c r="E1659" s="6" t="s">
        <v>487</v>
      </c>
      <c r="F1659" t="s">
        <v>278</v>
      </c>
      <c r="G1659">
        <v>667</v>
      </c>
      <c r="H1659" s="11" cm="1">
        <f t="array" ref="H1659">_xlfn.IFNA(MATCH(1,0/COUNTIF($F1659,"*"&amp;H$2&amp;TEXT(ROW($1:$207),"[&gt;1]0;")&amp;"*")),0)</f>
        <v>18</v>
      </c>
      <c r="I1659" s="11" cm="1">
        <f t="array" ref="I1659">_xlfn.IFNA(MATCH(1,0/COUNTIF($F1659,"*"&amp;I$2&amp;TEXT(ROW($1:$207),"[&gt;1]0;")&amp;"*")),0)</f>
        <v>54</v>
      </c>
      <c r="J1659" s="11" cm="1">
        <f t="array" ref="J1659">_xlfn.IFNA(MATCH(1,0/COUNTIF($F1659,"*"&amp;J$2&amp;TEXT(ROW($1:$207),"[&gt;1]0;")&amp;"*")),0)</f>
        <v>9</v>
      </c>
      <c r="K1659">
        <f t="shared" si="145"/>
        <v>3</v>
      </c>
      <c r="L1659">
        <f t="shared" si="144"/>
        <v>0.5</v>
      </c>
      <c r="M1659">
        <v>0</v>
      </c>
      <c r="N1659">
        <v>0</v>
      </c>
    </row>
    <row r="1660" spans="1:14" x14ac:dyDescent="0.2">
      <c r="A1660" s="8">
        <v>52</v>
      </c>
      <c r="B1660" s="8">
        <v>26</v>
      </c>
      <c r="C1660">
        <v>7.38</v>
      </c>
      <c r="D1660" t="s">
        <v>65</v>
      </c>
      <c r="E1660" s="6" t="s">
        <v>487</v>
      </c>
      <c r="F1660" t="s">
        <v>278</v>
      </c>
      <c r="G1660">
        <v>667</v>
      </c>
      <c r="H1660" s="11" cm="1">
        <f t="array" ref="H1660">_xlfn.IFNA(MATCH(1,0/COUNTIF($F1660,"*"&amp;H$2&amp;TEXT(ROW($1:$207),"[&gt;1]0;")&amp;"*")),0)</f>
        <v>18</v>
      </c>
      <c r="I1660" s="11" cm="1">
        <f t="array" ref="I1660">_xlfn.IFNA(MATCH(1,0/COUNTIF($F1660,"*"&amp;I$2&amp;TEXT(ROW($1:$207),"[&gt;1]0;")&amp;"*")),0)</f>
        <v>54</v>
      </c>
      <c r="J1660" s="11" cm="1">
        <f t="array" ref="J1660">_xlfn.IFNA(MATCH(1,0/COUNTIF($F1660,"*"&amp;J$2&amp;TEXT(ROW($1:$207),"[&gt;1]0;")&amp;"*")),0)</f>
        <v>9</v>
      </c>
      <c r="K1660">
        <f t="shared" si="145"/>
        <v>3</v>
      </c>
      <c r="L1660">
        <f t="shared" si="144"/>
        <v>0.5</v>
      </c>
      <c r="M1660">
        <v>0</v>
      </c>
      <c r="N1660">
        <v>0</v>
      </c>
    </row>
    <row r="1661" spans="1:14" x14ac:dyDescent="0.2">
      <c r="A1661" s="8">
        <v>52</v>
      </c>
      <c r="B1661" s="8">
        <v>27</v>
      </c>
      <c r="C1661">
        <v>3.93</v>
      </c>
      <c r="D1661" t="s">
        <v>65</v>
      </c>
      <c r="E1661" s="6" t="s">
        <v>487</v>
      </c>
      <c r="F1661" t="s">
        <v>278</v>
      </c>
      <c r="G1661">
        <v>667</v>
      </c>
      <c r="H1661" s="11" cm="1">
        <f t="array" ref="H1661">_xlfn.IFNA(MATCH(1,0/COUNTIF($F1661,"*"&amp;H$2&amp;TEXT(ROW($1:$207),"[&gt;1]0;")&amp;"*")),0)</f>
        <v>18</v>
      </c>
      <c r="I1661" s="11" cm="1">
        <f t="array" ref="I1661">_xlfn.IFNA(MATCH(1,0/COUNTIF($F1661,"*"&amp;I$2&amp;TEXT(ROW($1:$207),"[&gt;1]0;")&amp;"*")),0)</f>
        <v>54</v>
      </c>
      <c r="J1661" s="11" cm="1">
        <f t="array" ref="J1661">_xlfn.IFNA(MATCH(1,0/COUNTIF($F1661,"*"&amp;J$2&amp;TEXT(ROW($1:$207),"[&gt;1]0;")&amp;"*")),0)</f>
        <v>9</v>
      </c>
      <c r="K1661">
        <f t="shared" si="145"/>
        <v>3</v>
      </c>
      <c r="L1661">
        <f t="shared" si="144"/>
        <v>0.5</v>
      </c>
      <c r="M1661">
        <v>0</v>
      </c>
      <c r="N1661">
        <v>0</v>
      </c>
    </row>
    <row r="1662" spans="1:14" x14ac:dyDescent="0.2">
      <c r="A1662" s="8">
        <v>52</v>
      </c>
      <c r="B1662" s="8">
        <v>28</v>
      </c>
      <c r="C1662">
        <v>8.51</v>
      </c>
      <c r="D1662" t="s">
        <v>65</v>
      </c>
      <c r="E1662" s="6" t="s">
        <v>487</v>
      </c>
      <c r="F1662" t="s">
        <v>278</v>
      </c>
      <c r="G1662">
        <v>667</v>
      </c>
      <c r="H1662" s="11" cm="1">
        <f t="array" ref="H1662">_xlfn.IFNA(MATCH(1,0/COUNTIF($F1662,"*"&amp;H$2&amp;TEXT(ROW($1:$207),"[&gt;1]0;")&amp;"*")),0)</f>
        <v>18</v>
      </c>
      <c r="I1662" s="11" cm="1">
        <f t="array" ref="I1662">_xlfn.IFNA(MATCH(1,0/COUNTIF($F1662,"*"&amp;I$2&amp;TEXT(ROW($1:$207),"[&gt;1]0;")&amp;"*")),0)</f>
        <v>54</v>
      </c>
      <c r="J1662" s="11" cm="1">
        <f t="array" ref="J1662">_xlfn.IFNA(MATCH(1,0/COUNTIF($F1662,"*"&amp;J$2&amp;TEXT(ROW($1:$207),"[&gt;1]0;")&amp;"*")),0)</f>
        <v>9</v>
      </c>
      <c r="K1662">
        <f t="shared" si="145"/>
        <v>3</v>
      </c>
      <c r="L1662">
        <f t="shared" si="144"/>
        <v>0.5</v>
      </c>
      <c r="M1662">
        <v>0</v>
      </c>
      <c r="N1662">
        <v>0</v>
      </c>
    </row>
    <row r="1663" spans="1:14" x14ac:dyDescent="0.2">
      <c r="A1663" s="8">
        <v>52</v>
      </c>
      <c r="B1663" s="8">
        <v>29</v>
      </c>
      <c r="C1663">
        <v>8.07</v>
      </c>
      <c r="D1663" t="s">
        <v>65</v>
      </c>
      <c r="E1663" s="6" t="s">
        <v>487</v>
      </c>
      <c r="F1663" t="s">
        <v>278</v>
      </c>
      <c r="G1663">
        <v>667</v>
      </c>
      <c r="H1663" s="11" cm="1">
        <f t="array" ref="H1663">_xlfn.IFNA(MATCH(1,0/COUNTIF($F1663,"*"&amp;H$2&amp;TEXT(ROW($1:$207),"[&gt;1]0;")&amp;"*")),0)</f>
        <v>18</v>
      </c>
      <c r="I1663" s="11" cm="1">
        <f t="array" ref="I1663">_xlfn.IFNA(MATCH(1,0/COUNTIF($F1663,"*"&amp;I$2&amp;TEXT(ROW($1:$207),"[&gt;1]0;")&amp;"*")),0)</f>
        <v>54</v>
      </c>
      <c r="J1663" s="11" cm="1">
        <f t="array" ref="J1663">_xlfn.IFNA(MATCH(1,0/COUNTIF($F1663,"*"&amp;J$2&amp;TEXT(ROW($1:$207),"[&gt;1]0;")&amp;"*")),0)</f>
        <v>9</v>
      </c>
      <c r="K1663">
        <f t="shared" si="145"/>
        <v>3</v>
      </c>
      <c r="L1663">
        <f t="shared" si="144"/>
        <v>0.5</v>
      </c>
      <c r="M1663">
        <v>0</v>
      </c>
      <c r="N1663">
        <v>0</v>
      </c>
    </row>
    <row r="1664" spans="1:14" x14ac:dyDescent="0.2">
      <c r="A1664" s="8">
        <v>52</v>
      </c>
      <c r="B1664" s="8">
        <v>30</v>
      </c>
      <c r="C1664">
        <v>8.35</v>
      </c>
      <c r="D1664" t="s">
        <v>65</v>
      </c>
      <c r="E1664" s="6" t="s">
        <v>487</v>
      </c>
      <c r="F1664" t="s">
        <v>278</v>
      </c>
      <c r="G1664">
        <v>667</v>
      </c>
      <c r="H1664" s="11" cm="1">
        <f t="array" ref="H1664">_xlfn.IFNA(MATCH(1,0/COUNTIF($F1664,"*"&amp;H$2&amp;TEXT(ROW($1:$207),"[&gt;1]0;")&amp;"*")),0)</f>
        <v>18</v>
      </c>
      <c r="I1664" s="11" cm="1">
        <f t="array" ref="I1664">_xlfn.IFNA(MATCH(1,0/COUNTIF($F1664,"*"&amp;I$2&amp;TEXT(ROW($1:$207),"[&gt;1]0;")&amp;"*")),0)</f>
        <v>54</v>
      </c>
      <c r="J1664" s="11" cm="1">
        <f t="array" ref="J1664">_xlfn.IFNA(MATCH(1,0/COUNTIF($F1664,"*"&amp;J$2&amp;TEXT(ROW($1:$207),"[&gt;1]0;")&amp;"*")),0)</f>
        <v>9</v>
      </c>
      <c r="K1664">
        <f t="shared" si="145"/>
        <v>3</v>
      </c>
      <c r="L1664">
        <f t="shared" si="144"/>
        <v>0.5</v>
      </c>
      <c r="M1664">
        <v>0</v>
      </c>
      <c r="N1664">
        <v>0</v>
      </c>
    </row>
    <row r="1666" spans="1:14" x14ac:dyDescent="0.2">
      <c r="A1666" s="8">
        <v>53</v>
      </c>
      <c r="B1666" s="9" t="s">
        <v>12</v>
      </c>
      <c r="C1666" t="s">
        <v>13</v>
      </c>
      <c r="D1666" t="s">
        <v>67</v>
      </c>
      <c r="E1666" s="6" t="s">
        <v>376</v>
      </c>
      <c r="F1666" t="s">
        <v>68</v>
      </c>
      <c r="G1666" t="s">
        <v>69</v>
      </c>
      <c r="H1666" t="s">
        <v>364</v>
      </c>
      <c r="I1666" t="s">
        <v>365</v>
      </c>
      <c r="J1666" t="s">
        <v>366</v>
      </c>
      <c r="K1666" t="s">
        <v>71</v>
      </c>
      <c r="L1666" t="s">
        <v>72</v>
      </c>
      <c r="M1666" t="s">
        <v>360</v>
      </c>
      <c r="N1666" t="s">
        <v>73</v>
      </c>
    </row>
    <row r="1667" spans="1:14" x14ac:dyDescent="0.2">
      <c r="A1667" s="8">
        <v>53</v>
      </c>
      <c r="B1667" s="8">
        <v>1</v>
      </c>
      <c r="C1667">
        <v>2.2999999999999998</v>
      </c>
      <c r="D1667" t="s">
        <v>295</v>
      </c>
      <c r="E1667" s="13" t="s">
        <v>384</v>
      </c>
      <c r="F1667" s="10" t="s">
        <v>362</v>
      </c>
      <c r="G1667">
        <v>112</v>
      </c>
      <c r="H1667" s="11" cm="1">
        <f t="array" ref="H1667">_xlfn.IFNA(MATCH(1,0/COUNTIF($F1667,"*"&amp;H$2&amp;TEXT(ROW($1:$207),"[&gt;1]0;")&amp;"*")),0)</f>
        <v>6</v>
      </c>
      <c r="I1667" s="11" cm="1">
        <f t="array" ref="I1667">_xlfn.IFNA(MATCH(1,0/COUNTIF($F1667,"*"&amp;I$2&amp;TEXT(ROW($1:$207),"[&gt;1]0;")&amp;"*")),0)</f>
        <v>8</v>
      </c>
      <c r="J1667" s="11" cm="1">
        <f t="array" ref="J1667">_xlfn.IFNA(MATCH(1,0/COUNTIF($F1667,"*"&amp;J$2&amp;TEXT(ROW($1:$207),"[&gt;1]0;")&amp;"*")),0)</f>
        <v>2</v>
      </c>
      <c r="K1667">
        <f>I1667/H1667</f>
        <v>1.3333333333333333</v>
      </c>
      <c r="L1667">
        <f t="shared" ref="L1667:L1692" si="146">J1667/H1667</f>
        <v>0.33333333333333331</v>
      </c>
      <c r="M1667">
        <v>1</v>
      </c>
      <c r="N1667">
        <v>0</v>
      </c>
    </row>
    <row r="1668" spans="1:14" x14ac:dyDescent="0.2">
      <c r="A1668" s="8">
        <v>53</v>
      </c>
      <c r="B1668" s="8">
        <v>2</v>
      </c>
      <c r="C1668">
        <v>1.1200000000000001</v>
      </c>
      <c r="D1668" t="s">
        <v>307</v>
      </c>
      <c r="E1668" s="6" t="s">
        <v>596</v>
      </c>
      <c r="F1668" t="s">
        <v>458</v>
      </c>
      <c r="G1668" s="11">
        <v>184</v>
      </c>
      <c r="H1668" s="11" cm="1">
        <f t="array" ref="H1668">_xlfn.IFNA(MATCH(1,0/COUNTIF($F1668,"*"&amp;H$2&amp;TEXT(ROW($1:$207),"[&gt;1]0;")&amp;"*")),0)</f>
        <v>13</v>
      </c>
      <c r="I1668" s="11" cm="1">
        <f t="array" ref="I1668">_xlfn.IFNA(MATCH(1,0/COUNTIF($F1668,"*"&amp;I$2&amp;TEXT(ROW($1:$207),"[&gt;1]0;")&amp;"*")),0)</f>
        <v>28</v>
      </c>
      <c r="J1668">
        <f>H1668/G1668</f>
        <v>7.0652173913043473E-2</v>
      </c>
      <c r="K1668">
        <f>I1668/G1668</f>
        <v>0.15217391304347827</v>
      </c>
      <c r="L1668">
        <f t="shared" si="146"/>
        <v>5.434782608695652E-3</v>
      </c>
      <c r="M1668">
        <v>0</v>
      </c>
      <c r="N1668">
        <v>0</v>
      </c>
    </row>
    <row r="1669" spans="1:14" x14ac:dyDescent="0.2">
      <c r="A1669" s="8">
        <v>53</v>
      </c>
      <c r="B1669" s="8">
        <v>3</v>
      </c>
      <c r="C1669">
        <v>1.71</v>
      </c>
      <c r="D1669" t="s">
        <v>227</v>
      </c>
      <c r="E1669" s="6" t="s">
        <v>436</v>
      </c>
      <c r="F1669" t="s">
        <v>437</v>
      </c>
      <c r="G1669">
        <v>128</v>
      </c>
      <c r="H1669" s="11" cm="1">
        <f t="array" ref="H1669">_xlfn.IFNA(MATCH(1,0/COUNTIF($F1669,"*"&amp;H$2&amp;TEXT(ROW($1:$207),"[&gt;1]0;")&amp;"*")),0)</f>
        <v>8</v>
      </c>
      <c r="I1669" s="11" cm="1">
        <f t="array" ref="I1669">_xlfn.IFNA(MATCH(1,0/COUNTIF($F1669,"*"&amp;I$2&amp;TEXT(ROW($1:$207),"[&gt;1]0;")&amp;"*")),0)</f>
        <v>16</v>
      </c>
      <c r="J1669" s="11" cm="1">
        <f t="array" ref="J1669">_xlfn.IFNA(MATCH(1,0/COUNTIF($F1669,"*"&amp;J$2&amp;TEXT(ROW($1:$207),"[&gt;1]0;")&amp;"*")),0)</f>
        <v>1</v>
      </c>
      <c r="K1669">
        <f>I1669/H1669</f>
        <v>2</v>
      </c>
      <c r="L1669">
        <f t="shared" si="146"/>
        <v>0.125</v>
      </c>
      <c r="M1669">
        <v>0</v>
      </c>
      <c r="N1669">
        <v>0</v>
      </c>
    </row>
    <row r="1670" spans="1:14" x14ac:dyDescent="0.2">
      <c r="A1670" s="8">
        <v>53</v>
      </c>
      <c r="B1670" s="8">
        <v>4</v>
      </c>
      <c r="C1670">
        <v>1.29</v>
      </c>
      <c r="D1670" t="s">
        <v>297</v>
      </c>
      <c r="E1670" s="6" t="s">
        <v>569</v>
      </c>
      <c r="F1670" t="s">
        <v>556</v>
      </c>
      <c r="G1670" s="11">
        <v>108</v>
      </c>
      <c r="H1670" s="11" cm="1">
        <f t="array" ref="H1670">_xlfn.IFNA(MATCH(1,0/COUNTIF($F1670,"*"&amp;H$2&amp;TEXT(ROW($1:$207),"[&gt;1]0;")&amp;"*")),0)</f>
        <v>7</v>
      </c>
      <c r="I1670" s="11" cm="1">
        <f t="array" ref="I1670">_xlfn.IFNA(MATCH(1,0/COUNTIF($F1670,"*"&amp;I$2&amp;TEXT(ROW($1:$207),"[&gt;1]0;")&amp;"*")),0)</f>
        <v>8</v>
      </c>
      <c r="J1670">
        <f>H1670/G1670</f>
        <v>6.4814814814814811E-2</v>
      </c>
      <c r="K1670">
        <f>I1670/G1670</f>
        <v>7.407407407407407E-2</v>
      </c>
      <c r="L1670">
        <f t="shared" si="146"/>
        <v>9.2592592592592587E-3</v>
      </c>
      <c r="M1670">
        <v>0</v>
      </c>
      <c r="N1670">
        <v>1</v>
      </c>
    </row>
    <row r="1671" spans="1:14" x14ac:dyDescent="0.2">
      <c r="A1671" s="8">
        <v>53</v>
      </c>
      <c r="B1671" s="8">
        <v>5</v>
      </c>
      <c r="C1671">
        <v>4.53</v>
      </c>
      <c r="D1671" t="s">
        <v>308</v>
      </c>
      <c r="E1671" s="6" t="s">
        <v>567</v>
      </c>
      <c r="F1671" t="s">
        <v>369</v>
      </c>
      <c r="G1671" s="11">
        <v>124</v>
      </c>
      <c r="H1671" s="11" cm="1">
        <f t="array" ref="H1671">_xlfn.IFNA(MATCH(1,0/COUNTIF($F1671,"*"&amp;H$2&amp;TEXT(ROW($1:$207),"[&gt;1]0;")&amp;"*")),0)</f>
        <v>7</v>
      </c>
      <c r="I1671" s="11" cm="1">
        <f t="array" ref="I1671">_xlfn.IFNA(MATCH(1,0/COUNTIF($F1671,"*"&amp;I$2&amp;TEXT(ROW($1:$207),"[&gt;1]0;")&amp;"*")),0)</f>
        <v>8</v>
      </c>
      <c r="J1671">
        <f>H1671/G1671</f>
        <v>5.6451612903225805E-2</v>
      </c>
      <c r="K1671">
        <f>I1671/G1671</f>
        <v>6.4516129032258063E-2</v>
      </c>
      <c r="L1671">
        <f t="shared" si="146"/>
        <v>8.0645161290322578E-3</v>
      </c>
      <c r="M1671">
        <v>0</v>
      </c>
      <c r="N1671">
        <v>1</v>
      </c>
    </row>
    <row r="1672" spans="1:14" x14ac:dyDescent="0.2">
      <c r="A1672" s="8">
        <v>53</v>
      </c>
      <c r="B1672" s="8">
        <v>6</v>
      </c>
      <c r="C1672">
        <v>5.1100000000000003</v>
      </c>
      <c r="D1672" t="s">
        <v>288</v>
      </c>
      <c r="E1672" s="6" t="s">
        <v>493</v>
      </c>
      <c r="F1672" t="s">
        <v>492</v>
      </c>
      <c r="G1672">
        <v>72</v>
      </c>
      <c r="H1672" s="11" cm="1">
        <f t="array" ref="H1672">_xlfn.IFNA(MATCH(1,0/COUNTIF($F1672,"*"&amp;H$2&amp;TEXT(ROW($1:$207),"[&gt;1]0;")&amp;"*")),0)</f>
        <v>4</v>
      </c>
      <c r="I1672" s="11" cm="1">
        <f t="array" ref="I1672">_xlfn.IFNA(MATCH(1,0/COUNTIF($F1672,"*"&amp;I$2&amp;TEXT(ROW($1:$207),"[&gt;1]0;")&amp;"*")),0)</f>
        <v>8</v>
      </c>
      <c r="J1672" s="11" cm="1">
        <f t="array" ref="J1672">_xlfn.IFNA(MATCH(1,0/COUNTIF($F1672,"*"&amp;J$2&amp;TEXT(ROW($1:$207),"[&gt;1]0;")&amp;"*")),0)</f>
        <v>1</v>
      </c>
      <c r="K1672">
        <f t="shared" ref="K1672:K1677" si="147">I1672/H1672</f>
        <v>2</v>
      </c>
      <c r="L1672">
        <f t="shared" si="146"/>
        <v>0.25</v>
      </c>
      <c r="M1672">
        <v>1</v>
      </c>
      <c r="N1672">
        <v>0</v>
      </c>
    </row>
    <row r="1673" spans="1:14" x14ac:dyDescent="0.2">
      <c r="A1673" s="8">
        <v>53</v>
      </c>
      <c r="B1673" s="8">
        <v>7</v>
      </c>
      <c r="C1673">
        <v>1.22</v>
      </c>
      <c r="D1673" t="s">
        <v>14</v>
      </c>
      <c r="E1673" s="6" t="s">
        <v>507</v>
      </c>
      <c r="F1673" t="s">
        <v>260</v>
      </c>
      <c r="G1673">
        <v>170</v>
      </c>
      <c r="H1673" s="11" cm="1">
        <f t="array" ref="H1673">_xlfn.IFNA(MATCH(1,0/COUNTIF($F1673,"*"&amp;H$2&amp;TEXT(ROW($1:$207),"[&gt;1]0;")&amp;"*")),0)</f>
        <v>12</v>
      </c>
      <c r="I1673" s="11" cm="1">
        <f t="array" ref="I1673">_xlfn.IFNA(MATCH(1,0/COUNTIF($F1673,"*"&amp;I$2&amp;TEXT(ROW($1:$207),"[&gt;1]0;")&amp;"*")),0)</f>
        <v>26</v>
      </c>
      <c r="J1673" s="11" cm="1">
        <f t="array" ref="J1673">_xlfn.IFNA(MATCH(1,0/COUNTIF($F1673,"*"&amp;J$2&amp;TEXT(ROW($1:$207),"[&gt;1]0;")&amp;"*")),0)</f>
        <v>0</v>
      </c>
      <c r="K1673">
        <f t="shared" si="147"/>
        <v>2.1666666666666665</v>
      </c>
      <c r="L1673">
        <f t="shared" si="146"/>
        <v>0</v>
      </c>
      <c r="M1673">
        <v>0</v>
      </c>
      <c r="N1673">
        <v>0</v>
      </c>
    </row>
    <row r="1674" spans="1:14" x14ac:dyDescent="0.2">
      <c r="A1674" s="8">
        <v>53</v>
      </c>
      <c r="B1674" s="8">
        <v>8</v>
      </c>
      <c r="C1674">
        <v>0.97</v>
      </c>
      <c r="D1674" t="s">
        <v>154</v>
      </c>
      <c r="E1674" s="6" t="s">
        <v>477</v>
      </c>
      <c r="F1674" t="s">
        <v>368</v>
      </c>
      <c r="G1674">
        <v>138</v>
      </c>
      <c r="H1674" s="11" cm="1">
        <f t="array" ref="H1674">_xlfn.IFNA(MATCH(1,0/COUNTIF($F1674,"*"&amp;H$2&amp;TEXT(ROW($1:$207),"[&gt;1]0;")&amp;"*")),0)</f>
        <v>8</v>
      </c>
      <c r="I1674" s="11" cm="1">
        <f t="array" ref="I1674">_xlfn.IFNA(MATCH(1,0/COUNTIF($F1674,"*"&amp;I$2&amp;TEXT(ROW($1:$207),"[&gt;1]0;")&amp;"*")),0)</f>
        <v>10</v>
      </c>
      <c r="J1674" s="11" cm="1">
        <f t="array" ref="J1674">_xlfn.IFNA(MATCH(1,0/COUNTIF($F1674,"*"&amp;J$2&amp;TEXT(ROW($1:$207),"[&gt;1]0;")&amp;"*")),0)</f>
        <v>2</v>
      </c>
      <c r="K1674">
        <f t="shared" si="147"/>
        <v>1.25</v>
      </c>
      <c r="L1674">
        <f t="shared" si="146"/>
        <v>0.25</v>
      </c>
      <c r="M1674">
        <v>0</v>
      </c>
      <c r="N1674">
        <v>1</v>
      </c>
    </row>
    <row r="1675" spans="1:14" x14ac:dyDescent="0.2">
      <c r="A1675" s="8">
        <v>53</v>
      </c>
      <c r="B1675" s="8">
        <v>9</v>
      </c>
      <c r="C1675">
        <v>5</v>
      </c>
      <c r="D1675" t="s">
        <v>79</v>
      </c>
      <c r="E1675" s="13" t="s">
        <v>386</v>
      </c>
      <c r="F1675" s="10" t="s">
        <v>373</v>
      </c>
      <c r="G1675">
        <v>144</v>
      </c>
      <c r="H1675" s="11" cm="1">
        <f t="array" ref="H1675">_xlfn.IFNA(MATCH(1,0/COUNTIF($F1675,"*"&amp;H$2&amp;TEXT(ROW($1:$207),"[&gt;1]0;")&amp;"*")),0)</f>
        <v>6</v>
      </c>
      <c r="I1675" s="11" cm="1">
        <f t="array" ref="I1675">_xlfn.IFNA(MATCH(1,0/COUNTIF($F1675,"*"&amp;I$2&amp;TEXT(ROW($1:$207),"[&gt;1]0;")&amp;"*")),0)</f>
        <v>8</v>
      </c>
      <c r="J1675" s="11" cm="1">
        <f t="array" ref="J1675">_xlfn.IFNA(MATCH(1,0/COUNTIF($F1675,"*"&amp;J$2&amp;TEXT(ROW($1:$207),"[&gt;1]0;")&amp;"*")),0)</f>
        <v>4</v>
      </c>
      <c r="K1675">
        <f t="shared" si="147"/>
        <v>1.3333333333333333</v>
      </c>
      <c r="L1675">
        <f t="shared" si="146"/>
        <v>0.66666666666666663</v>
      </c>
      <c r="M1675">
        <v>1</v>
      </c>
      <c r="N1675">
        <v>0</v>
      </c>
    </row>
    <row r="1676" spans="1:14" x14ac:dyDescent="0.2">
      <c r="A1676" s="8">
        <v>53</v>
      </c>
      <c r="B1676" s="8">
        <v>10</v>
      </c>
      <c r="C1676">
        <v>1.2</v>
      </c>
      <c r="D1676" t="s">
        <v>25</v>
      </c>
      <c r="E1676" s="6" t="s">
        <v>536</v>
      </c>
      <c r="F1676" t="s">
        <v>266</v>
      </c>
      <c r="G1676">
        <v>226</v>
      </c>
      <c r="H1676" s="11" cm="1">
        <f t="array" ref="H1676">_xlfn.IFNA(MATCH(1,0/COUNTIF($F1676,"*"&amp;H$2&amp;TEXT(ROW($1:$207),"[&gt;1]0;")&amp;"*")),0)</f>
        <v>16</v>
      </c>
      <c r="I1676" s="11" cm="1">
        <f t="array" ref="I1676">_xlfn.IFNA(MATCH(1,0/COUNTIF($F1676,"*"&amp;I$2&amp;TEXT(ROW($1:$207),"[&gt;1]0;")&amp;"*")),0)</f>
        <v>34</v>
      </c>
      <c r="J1676" s="11" cm="1">
        <f t="array" ref="J1676">_xlfn.IFNA(MATCH(1,0/COUNTIF($F1676,"*"&amp;J$2&amp;TEXT(ROW($1:$207),"[&gt;1]0;")&amp;"*")),0)</f>
        <v>0</v>
      </c>
      <c r="K1676">
        <f t="shared" si="147"/>
        <v>2.125</v>
      </c>
      <c r="L1676">
        <f t="shared" si="146"/>
        <v>0</v>
      </c>
      <c r="M1676">
        <v>0</v>
      </c>
      <c r="N1676">
        <v>0</v>
      </c>
    </row>
    <row r="1677" spans="1:14" x14ac:dyDescent="0.2">
      <c r="A1677" s="8">
        <v>53</v>
      </c>
      <c r="B1677" s="8">
        <v>11</v>
      </c>
      <c r="C1677">
        <v>1.82</v>
      </c>
      <c r="D1677" t="s">
        <v>317</v>
      </c>
      <c r="E1677" s="6" t="s">
        <v>471</v>
      </c>
      <c r="F1677" t="s">
        <v>470</v>
      </c>
      <c r="G1677">
        <v>48</v>
      </c>
      <c r="H1677" s="11" cm="1">
        <f t="array" ref="H1677">_xlfn.IFNA(MATCH(1,0/COUNTIF($F1677,"*"&amp;H$2&amp;TEXT(ROW($1:$207),"[&gt;1]0;")&amp;"*")),0)</f>
        <v>10</v>
      </c>
      <c r="I1677" s="11" cm="1">
        <f t="array" ref="I1677">_xlfn.IFNA(MATCH(1,0/COUNTIF($F1677,"*"&amp;I$2&amp;TEXT(ROW($1:$207),"[&gt;1]0;")&amp;"*")),0)</f>
        <v>12</v>
      </c>
      <c r="J1677" s="11" cm="1">
        <f t="array" ref="J1677">_xlfn.IFNA(MATCH(1,0/COUNTIF($F1677,"*"&amp;J$2&amp;TEXT(ROW($1:$207),"[&gt;1]0;")&amp;"*")),0)</f>
        <v>1</v>
      </c>
      <c r="K1677">
        <f t="shared" si="147"/>
        <v>1.2</v>
      </c>
      <c r="L1677">
        <f t="shared" si="146"/>
        <v>0.1</v>
      </c>
      <c r="M1677">
        <v>0</v>
      </c>
      <c r="N1677">
        <v>1</v>
      </c>
    </row>
    <row r="1678" spans="1:14" x14ac:dyDescent="0.2">
      <c r="A1678" s="8">
        <v>53</v>
      </c>
      <c r="B1678" s="8">
        <v>12</v>
      </c>
      <c r="C1678">
        <v>5.38</v>
      </c>
      <c r="D1678" t="s">
        <v>80</v>
      </c>
      <c r="E1678" s="6" t="s">
        <v>600</v>
      </c>
      <c r="F1678" t="s">
        <v>599</v>
      </c>
      <c r="G1678" s="11">
        <v>152</v>
      </c>
      <c r="H1678" s="11" cm="1">
        <f t="array" ref="H1678">_xlfn.IFNA(MATCH(1,0/COUNTIF($F1678,"*"&amp;H$2&amp;TEXT(ROW($1:$207),"[&gt;1]0;")&amp;"*")),0)</f>
        <v>8</v>
      </c>
      <c r="I1678" s="11" cm="1">
        <f t="array" ref="I1678">_xlfn.IFNA(MATCH(1,0/COUNTIF($F1678,"*"&amp;I$2&amp;TEXT(ROW($1:$207),"[&gt;1]0;")&amp;"*")),0)</f>
        <v>8</v>
      </c>
      <c r="J1678">
        <f>H1678/G1678</f>
        <v>5.2631578947368418E-2</v>
      </c>
      <c r="K1678">
        <f>I1678/G1678</f>
        <v>5.2631578947368418E-2</v>
      </c>
      <c r="L1678">
        <f t="shared" si="146"/>
        <v>6.5789473684210523E-3</v>
      </c>
      <c r="M1678">
        <v>0</v>
      </c>
      <c r="N1678">
        <v>1</v>
      </c>
    </row>
    <row r="1679" spans="1:14" x14ac:dyDescent="0.2">
      <c r="A1679" s="8">
        <v>53</v>
      </c>
      <c r="B1679" s="8">
        <v>13</v>
      </c>
      <c r="C1679">
        <v>1.1200000000000001</v>
      </c>
      <c r="D1679" t="s">
        <v>25</v>
      </c>
      <c r="E1679" s="6" t="s">
        <v>536</v>
      </c>
      <c r="F1679" t="s">
        <v>266</v>
      </c>
      <c r="G1679">
        <v>226</v>
      </c>
      <c r="H1679" s="11" cm="1">
        <f t="array" ref="H1679">_xlfn.IFNA(MATCH(1,0/COUNTIF($F1679,"*"&amp;H$2&amp;TEXT(ROW($1:$207),"[&gt;1]0;")&amp;"*")),0)</f>
        <v>16</v>
      </c>
      <c r="I1679" s="11" cm="1">
        <f t="array" ref="I1679">_xlfn.IFNA(MATCH(1,0/COUNTIF($F1679,"*"&amp;I$2&amp;TEXT(ROW($1:$207),"[&gt;1]0;")&amp;"*")),0)</f>
        <v>34</v>
      </c>
      <c r="J1679" s="11" cm="1">
        <f t="array" ref="J1679">_xlfn.IFNA(MATCH(1,0/COUNTIF($F1679,"*"&amp;J$2&amp;TEXT(ROW($1:$207),"[&gt;1]0;")&amp;"*")),0)</f>
        <v>0</v>
      </c>
      <c r="K1679">
        <f t="shared" ref="K1679:K1684" si="148">I1679/H1679</f>
        <v>2.125</v>
      </c>
      <c r="L1679">
        <f t="shared" si="146"/>
        <v>0</v>
      </c>
      <c r="M1679">
        <v>0</v>
      </c>
      <c r="N1679">
        <v>0</v>
      </c>
    </row>
    <row r="1680" spans="1:14" x14ac:dyDescent="0.2">
      <c r="A1680" s="8">
        <v>53</v>
      </c>
      <c r="B1680" s="8">
        <v>14</v>
      </c>
      <c r="C1680">
        <v>1.76</v>
      </c>
      <c r="D1680" t="s">
        <v>81</v>
      </c>
      <c r="E1680" s="6" t="s">
        <v>467</v>
      </c>
      <c r="F1680" t="s">
        <v>466</v>
      </c>
      <c r="G1680">
        <v>166</v>
      </c>
      <c r="H1680" s="11" cm="1">
        <f t="array" ref="H1680">_xlfn.IFNA(MATCH(1,0/COUNTIF($F1680,"*"&amp;H$2&amp;TEXT(ROW($1:$207),"[&gt;1]0;")&amp;"*")),0)</f>
        <v>9</v>
      </c>
      <c r="I1680" s="11" cm="1">
        <f t="array" ref="I1680">_xlfn.IFNA(MATCH(1,0/COUNTIF($F1680,"*"&amp;I$2&amp;TEXT(ROW($1:$207),"[&gt;1]0;")&amp;"*")),0)</f>
        <v>10</v>
      </c>
      <c r="J1680" s="11" cm="1">
        <f t="array" ref="J1680">_xlfn.IFNA(MATCH(1,0/COUNTIF($F1680,"*"&amp;J$2&amp;TEXT(ROW($1:$207),"[&gt;1]0;")&amp;"*")),0)</f>
        <v>3</v>
      </c>
      <c r="K1680">
        <f t="shared" si="148"/>
        <v>1.1111111111111112</v>
      </c>
      <c r="L1680">
        <f t="shared" si="146"/>
        <v>0.33333333333333331</v>
      </c>
      <c r="M1680">
        <v>0</v>
      </c>
      <c r="N1680">
        <v>1</v>
      </c>
    </row>
    <row r="1681" spans="1:14" x14ac:dyDescent="0.2">
      <c r="A1681" s="8">
        <v>53</v>
      </c>
      <c r="B1681" s="8">
        <v>15</v>
      </c>
      <c r="C1681">
        <v>2.85</v>
      </c>
      <c r="D1681" t="s">
        <v>31</v>
      </c>
      <c r="E1681" s="6" t="s">
        <v>418</v>
      </c>
      <c r="F1681" t="s">
        <v>269</v>
      </c>
      <c r="G1681">
        <v>206</v>
      </c>
      <c r="H1681" s="11" cm="1">
        <f t="array" ref="H1681">_xlfn.IFNA(MATCH(1,0/COUNTIF($F1681,"*"&amp;H$2&amp;TEXT(ROW($1:$207),"[&gt;1]0;")&amp;"*")),0)</f>
        <v>14</v>
      </c>
      <c r="I1681" s="11" cm="1">
        <f t="array" ref="I1681">_xlfn.IFNA(MATCH(1,0/COUNTIF($F1681,"*"&amp;I$2&amp;TEXT(ROW($1:$207),"[&gt;1]0;")&amp;"*")),0)</f>
        <v>22</v>
      </c>
      <c r="J1681" s="11" cm="1">
        <f t="array" ref="J1681">_xlfn.IFNA(MATCH(1,0/COUNTIF($F1681,"*"&amp;J$2&amp;TEXT(ROW($1:$207),"[&gt;1]0;")&amp;"*")),0)</f>
        <v>1</v>
      </c>
      <c r="K1681">
        <f t="shared" si="148"/>
        <v>1.5714285714285714</v>
      </c>
      <c r="L1681">
        <f t="shared" si="146"/>
        <v>7.1428571428571425E-2</v>
      </c>
      <c r="M1681">
        <v>0</v>
      </c>
      <c r="N1681">
        <v>1</v>
      </c>
    </row>
    <row r="1682" spans="1:14" x14ac:dyDescent="0.2">
      <c r="A1682" s="8">
        <v>53</v>
      </c>
      <c r="B1682" s="8">
        <v>16</v>
      </c>
      <c r="C1682">
        <v>2.4300000000000002</v>
      </c>
      <c r="D1682" t="s">
        <v>61</v>
      </c>
      <c r="E1682" s="6" t="s">
        <v>488</v>
      </c>
      <c r="F1682" t="s">
        <v>274</v>
      </c>
      <c r="G1682">
        <v>593</v>
      </c>
      <c r="H1682" s="11" cm="1">
        <f t="array" ref="H1682">_xlfn.IFNA(MATCH(1,0/COUNTIF($F1682,"*"&amp;H$2&amp;TEXT(ROW($1:$207),"[&gt;1]0;")&amp;"*")),0)</f>
        <v>16</v>
      </c>
      <c r="I1682" s="11" cm="1">
        <f t="array" ref="I1682">_xlfn.IFNA(MATCH(1,0/COUNTIF($F1682,"*"&amp;I$2&amp;TEXT(ROW($1:$207),"[&gt;1]0;")&amp;"*")),0)</f>
        <v>48</v>
      </c>
      <c r="J1682" s="11" cm="1">
        <f t="array" ref="J1682">_xlfn.IFNA(MATCH(1,0/COUNTIF($F1682,"*"&amp;J$2&amp;TEXT(ROW($1:$207),"[&gt;1]0;")&amp;"*")),0)</f>
        <v>8</v>
      </c>
      <c r="K1682">
        <f t="shared" si="148"/>
        <v>3</v>
      </c>
      <c r="L1682">
        <f t="shared" si="146"/>
        <v>0.5</v>
      </c>
      <c r="M1682">
        <v>0</v>
      </c>
      <c r="N1682">
        <v>0</v>
      </c>
    </row>
    <row r="1683" spans="1:14" x14ac:dyDescent="0.2">
      <c r="A1683" s="8">
        <v>53</v>
      </c>
      <c r="B1683" s="8">
        <v>17</v>
      </c>
      <c r="C1683">
        <v>1.05</v>
      </c>
      <c r="D1683" t="s">
        <v>25</v>
      </c>
      <c r="E1683" s="6" t="s">
        <v>536</v>
      </c>
      <c r="F1683" t="s">
        <v>266</v>
      </c>
      <c r="G1683">
        <v>226</v>
      </c>
      <c r="H1683" s="11" cm="1">
        <f t="array" ref="H1683">_xlfn.IFNA(MATCH(1,0/COUNTIF($F1683,"*"&amp;H$2&amp;TEXT(ROW($1:$207),"[&gt;1]0;")&amp;"*")),0)</f>
        <v>16</v>
      </c>
      <c r="I1683" s="11" cm="1">
        <f t="array" ref="I1683">_xlfn.IFNA(MATCH(1,0/COUNTIF($F1683,"*"&amp;I$2&amp;TEXT(ROW($1:$207),"[&gt;1]0;")&amp;"*")),0)</f>
        <v>34</v>
      </c>
      <c r="J1683" s="11" cm="1">
        <f t="array" ref="J1683">_xlfn.IFNA(MATCH(1,0/COUNTIF($F1683,"*"&amp;J$2&amp;TEXT(ROW($1:$207),"[&gt;1]0;")&amp;"*")),0)</f>
        <v>0</v>
      </c>
      <c r="K1683">
        <f t="shared" si="148"/>
        <v>2.125</v>
      </c>
      <c r="L1683">
        <f t="shared" si="146"/>
        <v>0</v>
      </c>
      <c r="M1683">
        <v>0</v>
      </c>
      <c r="N1683">
        <v>0</v>
      </c>
    </row>
    <row r="1684" spans="1:14" x14ac:dyDescent="0.2">
      <c r="A1684" s="8">
        <v>53</v>
      </c>
      <c r="B1684" s="8">
        <v>18</v>
      </c>
      <c r="C1684">
        <v>2.7</v>
      </c>
      <c r="D1684" t="s">
        <v>65</v>
      </c>
      <c r="E1684" s="6" t="s">
        <v>487</v>
      </c>
      <c r="F1684" t="s">
        <v>278</v>
      </c>
      <c r="G1684">
        <v>667</v>
      </c>
      <c r="H1684" s="11" cm="1">
        <f t="array" ref="H1684">_xlfn.IFNA(MATCH(1,0/COUNTIF($F1684,"*"&amp;H$2&amp;TEXT(ROW($1:$207),"[&gt;1]0;")&amp;"*")),0)</f>
        <v>18</v>
      </c>
      <c r="I1684" s="11" cm="1">
        <f t="array" ref="I1684">_xlfn.IFNA(MATCH(1,0/COUNTIF($F1684,"*"&amp;I$2&amp;TEXT(ROW($1:$207),"[&gt;1]0;")&amp;"*")),0)</f>
        <v>54</v>
      </c>
      <c r="J1684" s="11" cm="1">
        <f t="array" ref="J1684">_xlfn.IFNA(MATCH(1,0/COUNTIF($F1684,"*"&amp;J$2&amp;TEXT(ROW($1:$207),"[&gt;1]0;")&amp;"*")),0)</f>
        <v>9</v>
      </c>
      <c r="K1684">
        <f t="shared" si="148"/>
        <v>3</v>
      </c>
      <c r="L1684">
        <f t="shared" si="146"/>
        <v>0.5</v>
      </c>
      <c r="M1684">
        <v>0</v>
      </c>
      <c r="N1684">
        <v>0</v>
      </c>
    </row>
    <row r="1685" spans="1:14" x14ac:dyDescent="0.2">
      <c r="A1685" s="8">
        <v>53</v>
      </c>
      <c r="B1685" s="8">
        <v>19</v>
      </c>
      <c r="C1685">
        <v>3.01</v>
      </c>
      <c r="D1685" t="s">
        <v>291</v>
      </c>
      <c r="E1685" s="6" t="s">
        <v>552</v>
      </c>
      <c r="F1685" t="s">
        <v>279</v>
      </c>
      <c r="G1685" s="11">
        <v>579</v>
      </c>
      <c r="H1685" s="11" cm="1">
        <f t="array" ref="H1685">_xlfn.IFNA(MATCH(1,0/COUNTIF($F1685,"*"&amp;H$2&amp;TEXT(ROW($1:$207),"[&gt;1]0;")&amp;"*")),0)</f>
        <v>16</v>
      </c>
      <c r="I1685" s="11" cm="1">
        <f t="array" ref="I1685">_xlfn.IFNA(MATCH(1,0/COUNTIF($F1685,"*"&amp;I$2&amp;TEXT(ROW($1:$207),"[&gt;1]0;")&amp;"*")),0)</f>
        <v>50</v>
      </c>
      <c r="J1685">
        <f>H1685/G1685</f>
        <v>2.7633851468048358E-2</v>
      </c>
      <c r="K1685">
        <f>I1685/G1685</f>
        <v>8.6355785837651119E-2</v>
      </c>
      <c r="L1685">
        <f t="shared" si="146"/>
        <v>1.7271157167530224E-3</v>
      </c>
      <c r="M1685">
        <v>0</v>
      </c>
      <c r="N1685">
        <v>0</v>
      </c>
    </row>
    <row r="1686" spans="1:14" x14ac:dyDescent="0.2">
      <c r="A1686" s="8">
        <v>53</v>
      </c>
      <c r="B1686" s="8">
        <v>20</v>
      </c>
      <c r="C1686">
        <v>0.97</v>
      </c>
      <c r="D1686" t="s">
        <v>311</v>
      </c>
      <c r="E1686" s="14"/>
      <c r="F1686" t="s">
        <v>431</v>
      </c>
      <c r="G1686">
        <v>363</v>
      </c>
      <c r="H1686" s="11" cm="1">
        <f t="array" ref="H1686">_xlfn.IFNA(MATCH(1,0/COUNTIF($F1686,"*"&amp;H$2&amp;TEXT(ROW($1:$207),"[&gt;1]0;")&amp;"*")),0)</f>
        <v>19</v>
      </c>
      <c r="I1686" s="11" cm="1">
        <f t="array" ref="I1686">_xlfn.IFNA(MATCH(1,0/COUNTIF($F1686,"*"&amp;I$2&amp;TEXT(ROW($1:$207),"[&gt;1]0;")&amp;"*")),0)</f>
        <v>34</v>
      </c>
      <c r="J1686" s="11" cm="1">
        <f t="array" ref="J1686">_xlfn.IFNA(MATCH(1,0/COUNTIF($F1686,"*"&amp;J$2&amp;TEXT(ROW($1:$207),"[&gt;1]0;")&amp;"*")),0)</f>
        <v>1</v>
      </c>
      <c r="K1686">
        <f t="shared" ref="K1686:K1692" si="149">I1686/H1686</f>
        <v>1.7894736842105263</v>
      </c>
      <c r="L1686">
        <f t="shared" si="146"/>
        <v>5.2631578947368418E-2</v>
      </c>
      <c r="M1686">
        <v>1</v>
      </c>
      <c r="N1686">
        <v>1</v>
      </c>
    </row>
    <row r="1687" spans="1:14" x14ac:dyDescent="0.2">
      <c r="A1687" s="8">
        <v>53</v>
      </c>
      <c r="B1687" s="8">
        <v>21</v>
      </c>
      <c r="C1687">
        <v>3.08</v>
      </c>
      <c r="D1687" t="s">
        <v>61</v>
      </c>
      <c r="E1687" s="6" t="s">
        <v>488</v>
      </c>
      <c r="F1687" t="s">
        <v>274</v>
      </c>
      <c r="G1687">
        <v>593</v>
      </c>
      <c r="H1687" s="11" cm="1">
        <f t="array" ref="H1687">_xlfn.IFNA(MATCH(1,0/COUNTIF($F1687,"*"&amp;H$2&amp;TEXT(ROW($1:$207),"[&gt;1]0;")&amp;"*")),0)</f>
        <v>16</v>
      </c>
      <c r="I1687" s="11" cm="1">
        <f t="array" ref="I1687">_xlfn.IFNA(MATCH(1,0/COUNTIF($F1687,"*"&amp;I$2&amp;TEXT(ROW($1:$207),"[&gt;1]0;")&amp;"*")),0)</f>
        <v>48</v>
      </c>
      <c r="J1687" s="11" cm="1">
        <f t="array" ref="J1687">_xlfn.IFNA(MATCH(1,0/COUNTIF($F1687,"*"&amp;J$2&amp;TEXT(ROW($1:$207),"[&gt;1]0;")&amp;"*")),0)</f>
        <v>8</v>
      </c>
      <c r="K1687">
        <f t="shared" si="149"/>
        <v>3</v>
      </c>
      <c r="L1687">
        <f t="shared" si="146"/>
        <v>0.5</v>
      </c>
      <c r="M1687">
        <v>0</v>
      </c>
      <c r="N1687">
        <v>0</v>
      </c>
    </row>
    <row r="1688" spans="1:14" x14ac:dyDescent="0.2">
      <c r="A1688" s="8">
        <v>53</v>
      </c>
      <c r="B1688" s="8">
        <v>22</v>
      </c>
      <c r="C1688">
        <v>3.81</v>
      </c>
      <c r="D1688" t="s">
        <v>65</v>
      </c>
      <c r="E1688" s="6" t="s">
        <v>487</v>
      </c>
      <c r="F1688" t="s">
        <v>278</v>
      </c>
      <c r="G1688">
        <v>667</v>
      </c>
      <c r="H1688" s="11" cm="1">
        <f t="array" ref="H1688">_xlfn.IFNA(MATCH(1,0/COUNTIF($F1688,"*"&amp;H$2&amp;TEXT(ROW($1:$207),"[&gt;1]0;")&amp;"*")),0)</f>
        <v>18</v>
      </c>
      <c r="I1688" s="11" cm="1">
        <f t="array" ref="I1688">_xlfn.IFNA(MATCH(1,0/COUNTIF($F1688,"*"&amp;I$2&amp;TEXT(ROW($1:$207),"[&gt;1]0;")&amp;"*")),0)</f>
        <v>54</v>
      </c>
      <c r="J1688" s="11" cm="1">
        <f t="array" ref="J1688">_xlfn.IFNA(MATCH(1,0/COUNTIF($F1688,"*"&amp;J$2&amp;TEXT(ROW($1:$207),"[&gt;1]0;")&amp;"*")),0)</f>
        <v>9</v>
      </c>
      <c r="K1688">
        <f t="shared" si="149"/>
        <v>3</v>
      </c>
      <c r="L1688">
        <f t="shared" si="146"/>
        <v>0.5</v>
      </c>
      <c r="M1688">
        <v>0</v>
      </c>
      <c r="N1688">
        <v>0</v>
      </c>
    </row>
    <row r="1689" spans="1:14" x14ac:dyDescent="0.2">
      <c r="A1689" s="8">
        <v>53</v>
      </c>
      <c r="B1689" s="8">
        <v>23</v>
      </c>
      <c r="C1689">
        <v>4.6900000000000004</v>
      </c>
      <c r="D1689" t="s">
        <v>65</v>
      </c>
      <c r="E1689" s="6" t="s">
        <v>487</v>
      </c>
      <c r="F1689" t="s">
        <v>278</v>
      </c>
      <c r="G1689">
        <v>667</v>
      </c>
      <c r="H1689" s="11" cm="1">
        <f t="array" ref="H1689">_xlfn.IFNA(MATCH(1,0/COUNTIF($F1689,"*"&amp;H$2&amp;TEXT(ROW($1:$207),"[&gt;1]0;")&amp;"*")),0)</f>
        <v>18</v>
      </c>
      <c r="I1689" s="11" cm="1">
        <f t="array" ref="I1689">_xlfn.IFNA(MATCH(1,0/COUNTIF($F1689,"*"&amp;I$2&amp;TEXT(ROW($1:$207),"[&gt;1]0;")&amp;"*")),0)</f>
        <v>54</v>
      </c>
      <c r="J1689" s="11" cm="1">
        <f t="array" ref="J1689">_xlfn.IFNA(MATCH(1,0/COUNTIF($F1689,"*"&amp;J$2&amp;TEXT(ROW($1:$207),"[&gt;1]0;")&amp;"*")),0)</f>
        <v>9</v>
      </c>
      <c r="K1689">
        <f t="shared" si="149"/>
        <v>3</v>
      </c>
      <c r="L1689">
        <f t="shared" si="146"/>
        <v>0.5</v>
      </c>
      <c r="M1689">
        <v>0</v>
      </c>
      <c r="N1689">
        <v>0</v>
      </c>
    </row>
    <row r="1690" spans="1:14" x14ac:dyDescent="0.2">
      <c r="A1690" s="8">
        <v>53</v>
      </c>
      <c r="B1690" s="8">
        <v>24</v>
      </c>
      <c r="C1690">
        <v>3.37</v>
      </c>
      <c r="D1690" t="s">
        <v>66</v>
      </c>
      <c r="E1690" s="6" t="s">
        <v>459</v>
      </c>
      <c r="F1690" t="s">
        <v>460</v>
      </c>
      <c r="G1690">
        <v>281</v>
      </c>
      <c r="H1690" s="11" cm="1">
        <f t="array" ref="H1690">_xlfn.IFNA(MATCH(1,0/COUNTIF($F1690,"*"&amp;H$2&amp;TEXT(ROW($1:$207),"[&gt;1]0;")&amp;"*")),0)</f>
        <v>18</v>
      </c>
      <c r="I1690" s="11" cm="1">
        <f t="array" ref="I1690">_xlfn.IFNA(MATCH(1,0/COUNTIF($F1690,"*"&amp;I$2&amp;TEXT(ROW($1:$207),"[&gt;1]0;")&amp;"*")),0)</f>
        <v>35</v>
      </c>
      <c r="J1690" s="11" cm="1">
        <f t="array" ref="J1690">_xlfn.IFNA(MATCH(1,0/COUNTIF($F1690,"*"&amp;J$2&amp;TEXT(ROW($1:$207),"[&gt;1]0;")&amp;"*")),0)</f>
        <v>1</v>
      </c>
      <c r="K1690">
        <f t="shared" si="149"/>
        <v>1.9444444444444444</v>
      </c>
      <c r="L1690">
        <f t="shared" si="146"/>
        <v>5.5555555555555552E-2</v>
      </c>
      <c r="M1690">
        <v>0</v>
      </c>
      <c r="N1690">
        <v>0</v>
      </c>
    </row>
    <row r="1691" spans="1:14" x14ac:dyDescent="0.2">
      <c r="A1691" s="8">
        <v>53</v>
      </c>
      <c r="B1691" s="8">
        <v>25</v>
      </c>
      <c r="C1691">
        <v>5</v>
      </c>
      <c r="D1691" t="s">
        <v>65</v>
      </c>
      <c r="E1691" s="6" t="s">
        <v>487</v>
      </c>
      <c r="F1691" t="s">
        <v>278</v>
      </c>
      <c r="G1691">
        <v>667</v>
      </c>
      <c r="H1691" s="11" cm="1">
        <f t="array" ref="H1691">_xlfn.IFNA(MATCH(1,0/COUNTIF($F1691,"*"&amp;H$2&amp;TEXT(ROW($1:$207),"[&gt;1]0;")&amp;"*")),0)</f>
        <v>18</v>
      </c>
      <c r="I1691" s="11" cm="1">
        <f t="array" ref="I1691">_xlfn.IFNA(MATCH(1,0/COUNTIF($F1691,"*"&amp;I$2&amp;TEXT(ROW($1:$207),"[&gt;1]0;")&amp;"*")),0)</f>
        <v>54</v>
      </c>
      <c r="J1691" s="11" cm="1">
        <f t="array" ref="J1691">_xlfn.IFNA(MATCH(1,0/COUNTIF($F1691,"*"&amp;J$2&amp;TEXT(ROW($1:$207),"[&gt;1]0;")&amp;"*")),0)</f>
        <v>9</v>
      </c>
      <c r="K1691">
        <f t="shared" si="149"/>
        <v>3</v>
      </c>
      <c r="L1691">
        <f t="shared" si="146"/>
        <v>0.5</v>
      </c>
      <c r="M1691">
        <v>0</v>
      </c>
      <c r="N1691">
        <v>0</v>
      </c>
    </row>
    <row r="1692" spans="1:14" x14ac:dyDescent="0.2">
      <c r="A1692" s="8">
        <v>53</v>
      </c>
      <c r="B1692" s="8">
        <v>26</v>
      </c>
      <c r="C1692">
        <v>6.53</v>
      </c>
      <c r="D1692" t="s">
        <v>65</v>
      </c>
      <c r="E1692" s="6" t="s">
        <v>487</v>
      </c>
      <c r="F1692" t="s">
        <v>278</v>
      </c>
      <c r="G1692">
        <v>667</v>
      </c>
      <c r="H1692" s="11" cm="1">
        <f t="array" ref="H1692">_xlfn.IFNA(MATCH(1,0/COUNTIF($F1692,"*"&amp;H$2&amp;TEXT(ROW($1:$207),"[&gt;1]0;")&amp;"*")),0)</f>
        <v>18</v>
      </c>
      <c r="I1692" s="11" cm="1">
        <f t="array" ref="I1692">_xlfn.IFNA(MATCH(1,0/COUNTIF($F1692,"*"&amp;I$2&amp;TEXT(ROW($1:$207),"[&gt;1]0;")&amp;"*")),0)</f>
        <v>54</v>
      </c>
      <c r="J1692" s="11" cm="1">
        <f t="array" ref="J1692">_xlfn.IFNA(MATCH(1,0/COUNTIF($F1692,"*"&amp;J$2&amp;TEXT(ROW($1:$207),"[&gt;1]0;")&amp;"*")),0)</f>
        <v>9</v>
      </c>
      <c r="K1692">
        <f t="shared" si="149"/>
        <v>3</v>
      </c>
      <c r="L1692">
        <f t="shared" si="146"/>
        <v>0.5</v>
      </c>
      <c r="M1692">
        <v>0</v>
      </c>
      <c r="N1692">
        <v>0</v>
      </c>
    </row>
    <row r="1693" spans="1:14" x14ac:dyDescent="0.2">
      <c r="A1693" s="8">
        <v>53</v>
      </c>
      <c r="B1693" s="8">
        <v>27</v>
      </c>
      <c r="C1693">
        <v>6.28</v>
      </c>
    </row>
    <row r="1694" spans="1:14" x14ac:dyDescent="0.2">
      <c r="A1694" s="8">
        <v>53</v>
      </c>
      <c r="B1694" s="8">
        <v>28</v>
      </c>
      <c r="C1694">
        <v>7.68</v>
      </c>
    </row>
    <row r="1695" spans="1:14" x14ac:dyDescent="0.2">
      <c r="A1695" s="8">
        <v>53</v>
      </c>
      <c r="B1695" s="8">
        <v>29</v>
      </c>
      <c r="C1695">
        <v>7.46</v>
      </c>
    </row>
    <row r="1696" spans="1:14" x14ac:dyDescent="0.2">
      <c r="A1696" s="8">
        <v>53</v>
      </c>
      <c r="B1696" s="8">
        <v>30</v>
      </c>
      <c r="C1696">
        <v>4.5599999999999996</v>
      </c>
    </row>
    <row r="1698" spans="1:14" x14ac:dyDescent="0.2">
      <c r="A1698" s="8">
        <v>54</v>
      </c>
      <c r="B1698" s="9" t="s">
        <v>12</v>
      </c>
      <c r="C1698" t="s">
        <v>13</v>
      </c>
      <c r="D1698" t="s">
        <v>67</v>
      </c>
      <c r="E1698" s="6" t="s">
        <v>376</v>
      </c>
      <c r="F1698" t="s">
        <v>68</v>
      </c>
      <c r="G1698" t="s">
        <v>69</v>
      </c>
      <c r="H1698" t="s">
        <v>364</v>
      </c>
      <c r="I1698" t="s">
        <v>365</v>
      </c>
      <c r="J1698" t="s">
        <v>366</v>
      </c>
      <c r="K1698" t="s">
        <v>71</v>
      </c>
      <c r="L1698" t="s">
        <v>72</v>
      </c>
      <c r="M1698" t="s">
        <v>360</v>
      </c>
      <c r="N1698" t="s">
        <v>73</v>
      </c>
    </row>
    <row r="1699" spans="1:14" x14ac:dyDescent="0.2">
      <c r="A1699" s="8">
        <v>54</v>
      </c>
      <c r="B1699" s="8">
        <v>1</v>
      </c>
      <c r="C1699">
        <v>1.49</v>
      </c>
      <c r="D1699" t="s">
        <v>295</v>
      </c>
      <c r="E1699" s="13" t="s">
        <v>384</v>
      </c>
      <c r="F1699" s="10" t="s">
        <v>362</v>
      </c>
      <c r="G1699">
        <v>112</v>
      </c>
      <c r="H1699" s="11" cm="1">
        <f t="array" ref="H1699">_xlfn.IFNA(MATCH(1,0/COUNTIF($F1699,"*"&amp;H$2&amp;TEXT(ROW($1:$207),"[&gt;1]0;")&amp;"*")),0)</f>
        <v>6</v>
      </c>
      <c r="I1699" s="11" cm="1">
        <f t="array" ref="I1699">_xlfn.IFNA(MATCH(1,0/COUNTIF($F1699,"*"&amp;I$2&amp;TEXT(ROW($1:$207),"[&gt;1]0;")&amp;"*")),0)</f>
        <v>8</v>
      </c>
      <c r="J1699" s="11" cm="1">
        <f t="array" ref="J1699">_xlfn.IFNA(MATCH(1,0/COUNTIF($F1699,"*"&amp;J$2&amp;TEXT(ROW($1:$207),"[&gt;1]0;")&amp;"*")),0)</f>
        <v>2</v>
      </c>
      <c r="K1699">
        <f>I1699/H1699</f>
        <v>1.3333333333333333</v>
      </c>
      <c r="L1699">
        <f t="shared" ref="L1699:L1728" si="150">J1699/H1699</f>
        <v>0.33333333333333331</v>
      </c>
      <c r="M1699">
        <v>1</v>
      </c>
      <c r="N1699">
        <v>0</v>
      </c>
    </row>
    <row r="1700" spans="1:14" x14ac:dyDescent="0.2">
      <c r="A1700" s="8">
        <v>54</v>
      </c>
      <c r="B1700" s="8">
        <v>2</v>
      </c>
      <c r="C1700">
        <v>1.39</v>
      </c>
      <c r="D1700" t="s">
        <v>347</v>
      </c>
      <c r="E1700" s="6" t="s">
        <v>580</v>
      </c>
      <c r="F1700" t="s">
        <v>579</v>
      </c>
      <c r="G1700" s="11">
        <v>126</v>
      </c>
      <c r="H1700" s="11" cm="1">
        <f t="array" ref="H1700">_xlfn.IFNA(MATCH(1,0/COUNTIF($F1700,"*"&amp;H$2&amp;TEXT(ROW($1:$207),"[&gt;1]0;")&amp;"*")),0)</f>
        <v>2</v>
      </c>
      <c r="I1700" s="11" cm="1">
        <f t="array" ref="I1700">_xlfn.IFNA(MATCH(1,0/COUNTIF($F1700,"*"&amp;I$2&amp;TEXT(ROW($1:$207),"[&gt;1]0;")&amp;"*")),0)</f>
        <v>6</v>
      </c>
      <c r="J1700">
        <f>H1700/G1700</f>
        <v>1.5873015873015872E-2</v>
      </c>
      <c r="K1700">
        <f>I1700/G1700</f>
        <v>4.7619047619047616E-2</v>
      </c>
      <c r="L1700">
        <f t="shared" si="150"/>
        <v>7.9365079365079361E-3</v>
      </c>
      <c r="M1700">
        <v>0</v>
      </c>
      <c r="N1700">
        <v>0</v>
      </c>
    </row>
    <row r="1701" spans="1:14" x14ac:dyDescent="0.2">
      <c r="A1701" s="8">
        <v>54</v>
      </c>
      <c r="B1701" s="8">
        <v>3</v>
      </c>
      <c r="C1701">
        <v>0.79</v>
      </c>
      <c r="D1701" t="s">
        <v>297</v>
      </c>
      <c r="E1701" s="6" t="s">
        <v>569</v>
      </c>
      <c r="F1701" t="s">
        <v>556</v>
      </c>
      <c r="G1701" s="11">
        <v>108</v>
      </c>
      <c r="H1701" s="11" cm="1">
        <f t="array" ref="H1701">_xlfn.IFNA(MATCH(1,0/COUNTIF($F1701,"*"&amp;H$2&amp;TEXT(ROW($1:$207),"[&gt;1]0;")&amp;"*")),0)</f>
        <v>7</v>
      </c>
      <c r="I1701" s="11" cm="1">
        <f t="array" ref="I1701">_xlfn.IFNA(MATCH(1,0/COUNTIF($F1701,"*"&amp;I$2&amp;TEXT(ROW($1:$207),"[&gt;1]0;")&amp;"*")),0)</f>
        <v>8</v>
      </c>
      <c r="J1701">
        <f>H1701/G1701</f>
        <v>6.4814814814814811E-2</v>
      </c>
      <c r="K1701">
        <f>I1701/G1701</f>
        <v>7.407407407407407E-2</v>
      </c>
      <c r="L1701">
        <f t="shared" si="150"/>
        <v>9.2592592592592587E-3</v>
      </c>
      <c r="M1701">
        <v>0</v>
      </c>
      <c r="N1701">
        <v>1</v>
      </c>
    </row>
    <row r="1702" spans="1:14" x14ac:dyDescent="0.2">
      <c r="A1702" s="8">
        <v>54</v>
      </c>
      <c r="B1702" s="8">
        <v>4</v>
      </c>
      <c r="C1702">
        <v>5.26</v>
      </c>
      <c r="D1702" t="s">
        <v>308</v>
      </c>
      <c r="E1702" s="6" t="s">
        <v>567</v>
      </c>
      <c r="F1702" t="s">
        <v>369</v>
      </c>
      <c r="G1702" s="11">
        <v>124</v>
      </c>
      <c r="H1702" s="11" cm="1">
        <f t="array" ref="H1702">_xlfn.IFNA(MATCH(1,0/COUNTIF($F1702,"*"&amp;H$2&amp;TEXT(ROW($1:$207),"[&gt;1]0;")&amp;"*")),0)</f>
        <v>7</v>
      </c>
      <c r="I1702" s="11" cm="1">
        <f t="array" ref="I1702">_xlfn.IFNA(MATCH(1,0/COUNTIF($F1702,"*"&amp;I$2&amp;TEXT(ROW($1:$207),"[&gt;1]0;")&amp;"*")),0)</f>
        <v>8</v>
      </c>
      <c r="J1702">
        <f>H1702/G1702</f>
        <v>5.6451612903225805E-2</v>
      </c>
      <c r="K1702">
        <f>I1702/G1702</f>
        <v>6.4516129032258063E-2</v>
      </c>
      <c r="L1702">
        <f t="shared" si="150"/>
        <v>8.0645161290322578E-3</v>
      </c>
      <c r="M1702">
        <v>0</v>
      </c>
      <c r="N1702">
        <v>1</v>
      </c>
    </row>
    <row r="1703" spans="1:14" x14ac:dyDescent="0.2">
      <c r="A1703" s="8">
        <v>54</v>
      </c>
      <c r="B1703" s="8">
        <v>5</v>
      </c>
      <c r="C1703">
        <v>2.2400000000000002</v>
      </c>
      <c r="D1703" t="s">
        <v>339</v>
      </c>
      <c r="E1703" s="6" t="s">
        <v>504</v>
      </c>
      <c r="F1703" t="s">
        <v>503</v>
      </c>
      <c r="G1703">
        <v>202</v>
      </c>
      <c r="H1703" s="11" cm="1">
        <f t="array" ref="H1703">_xlfn.IFNA(MATCH(1,0/COUNTIF($F1703,"*"&amp;H$2&amp;TEXT(ROW($1:$207),"[&gt;1]0;")&amp;"*")),0)</f>
        <v>8</v>
      </c>
      <c r="I1703" s="11" cm="1">
        <f t="array" ref="I1703">_xlfn.IFNA(MATCH(1,0/COUNTIF($F1703,"*"&amp;I$2&amp;TEXT(ROW($1:$207),"[&gt;1]0;")&amp;"*")),0)</f>
        <v>14</v>
      </c>
      <c r="J1703" s="11" cm="1">
        <f t="array" ref="J1703">_xlfn.IFNA(MATCH(1,0/COUNTIF($F1703,"*"&amp;J$2&amp;TEXT(ROW($1:$207),"[&gt;1]0;")&amp;"*")),0)</f>
        <v>4</v>
      </c>
      <c r="K1703">
        <f>I1703/H1703</f>
        <v>1.75</v>
      </c>
      <c r="L1703">
        <f t="shared" si="150"/>
        <v>0.5</v>
      </c>
      <c r="M1703">
        <v>0</v>
      </c>
      <c r="N1703">
        <v>0</v>
      </c>
    </row>
    <row r="1704" spans="1:14" x14ac:dyDescent="0.2">
      <c r="A1704" s="8">
        <v>54</v>
      </c>
      <c r="B1704" s="8">
        <v>6</v>
      </c>
      <c r="C1704">
        <v>1.53</v>
      </c>
      <c r="D1704" t="s">
        <v>14</v>
      </c>
      <c r="E1704" s="6" t="s">
        <v>507</v>
      </c>
      <c r="F1704" t="s">
        <v>260</v>
      </c>
      <c r="G1704">
        <v>170</v>
      </c>
      <c r="H1704" s="11" cm="1">
        <f t="array" ref="H1704">_xlfn.IFNA(MATCH(1,0/COUNTIF($F1704,"*"&amp;H$2&amp;TEXT(ROW($1:$207),"[&gt;1]0;")&amp;"*")),0)</f>
        <v>12</v>
      </c>
      <c r="I1704" s="11" cm="1">
        <f t="array" ref="I1704">_xlfn.IFNA(MATCH(1,0/COUNTIF($F1704,"*"&amp;I$2&amp;TEXT(ROW($1:$207),"[&gt;1]0;")&amp;"*")),0)</f>
        <v>26</v>
      </c>
      <c r="J1704" s="11" cm="1">
        <f t="array" ref="J1704">_xlfn.IFNA(MATCH(1,0/COUNTIF($F1704,"*"&amp;J$2&amp;TEXT(ROW($1:$207),"[&gt;1]0;")&amp;"*")),0)</f>
        <v>0</v>
      </c>
      <c r="K1704">
        <f>I1704/H1704</f>
        <v>2.1666666666666665</v>
      </c>
      <c r="L1704">
        <f t="shared" si="150"/>
        <v>0</v>
      </c>
      <c r="M1704">
        <v>0</v>
      </c>
      <c r="N1704">
        <v>0</v>
      </c>
    </row>
    <row r="1705" spans="1:14" x14ac:dyDescent="0.2">
      <c r="A1705" s="8">
        <v>54</v>
      </c>
      <c r="B1705" s="8">
        <v>7</v>
      </c>
      <c r="C1705">
        <v>0.8</v>
      </c>
      <c r="D1705" t="s">
        <v>154</v>
      </c>
      <c r="E1705" s="6" t="s">
        <v>477</v>
      </c>
      <c r="F1705" t="s">
        <v>368</v>
      </c>
      <c r="G1705">
        <v>138</v>
      </c>
      <c r="H1705" s="11" cm="1">
        <f t="array" ref="H1705">_xlfn.IFNA(MATCH(1,0/COUNTIF($F1705,"*"&amp;H$2&amp;TEXT(ROW($1:$207),"[&gt;1]0;")&amp;"*")),0)</f>
        <v>8</v>
      </c>
      <c r="I1705" s="11" cm="1">
        <f t="array" ref="I1705">_xlfn.IFNA(MATCH(1,0/COUNTIF($F1705,"*"&amp;I$2&amp;TEXT(ROW($1:$207),"[&gt;1]0;")&amp;"*")),0)</f>
        <v>10</v>
      </c>
      <c r="J1705" s="11" cm="1">
        <f t="array" ref="J1705">_xlfn.IFNA(MATCH(1,0/COUNTIF($F1705,"*"&amp;J$2&amp;TEXT(ROW($1:$207),"[&gt;1]0;")&amp;"*")),0)</f>
        <v>2</v>
      </c>
      <c r="K1705">
        <f>I1705/H1705</f>
        <v>1.25</v>
      </c>
      <c r="L1705">
        <f t="shared" si="150"/>
        <v>0.25</v>
      </c>
      <c r="M1705">
        <v>0</v>
      </c>
      <c r="N1705">
        <v>1</v>
      </c>
    </row>
    <row r="1706" spans="1:14" x14ac:dyDescent="0.2">
      <c r="A1706" s="8">
        <v>54</v>
      </c>
      <c r="B1706" s="8">
        <v>8</v>
      </c>
      <c r="C1706">
        <v>3.59</v>
      </c>
      <c r="D1706" t="s">
        <v>79</v>
      </c>
      <c r="E1706" s="13" t="s">
        <v>386</v>
      </c>
      <c r="F1706" s="10" t="s">
        <v>373</v>
      </c>
      <c r="G1706">
        <v>144</v>
      </c>
      <c r="H1706" s="11" cm="1">
        <f t="array" ref="H1706">_xlfn.IFNA(MATCH(1,0/COUNTIF($F1706,"*"&amp;H$2&amp;TEXT(ROW($1:$207),"[&gt;1]0;")&amp;"*")),0)</f>
        <v>6</v>
      </c>
      <c r="I1706" s="11" cm="1">
        <f t="array" ref="I1706">_xlfn.IFNA(MATCH(1,0/COUNTIF($F1706,"*"&amp;I$2&amp;TEXT(ROW($1:$207),"[&gt;1]0;")&amp;"*")),0)</f>
        <v>8</v>
      </c>
      <c r="J1706" s="11" cm="1">
        <f t="array" ref="J1706">_xlfn.IFNA(MATCH(1,0/COUNTIF($F1706,"*"&amp;J$2&amp;TEXT(ROW($1:$207),"[&gt;1]0;")&amp;"*")),0)</f>
        <v>4</v>
      </c>
      <c r="K1706">
        <f>I1706/H1706</f>
        <v>1.3333333333333333</v>
      </c>
      <c r="L1706">
        <f t="shared" si="150"/>
        <v>0.66666666666666663</v>
      </c>
      <c r="M1706">
        <v>1</v>
      </c>
      <c r="N1706">
        <v>0</v>
      </c>
    </row>
    <row r="1707" spans="1:14" x14ac:dyDescent="0.2">
      <c r="A1707" s="8">
        <v>54</v>
      </c>
      <c r="B1707" s="8">
        <v>9</v>
      </c>
      <c r="C1707">
        <v>1.26</v>
      </c>
      <c r="D1707" t="s">
        <v>92</v>
      </c>
      <c r="E1707" s="14"/>
      <c r="F1707" t="s">
        <v>373</v>
      </c>
      <c r="G1707">
        <v>144</v>
      </c>
      <c r="H1707" s="11" cm="1">
        <f t="array" ref="H1707">_xlfn.IFNA(MATCH(1,0/COUNTIF($F1707,"*"&amp;H$2&amp;TEXT(ROW($1:$207),"[&gt;1]0;")&amp;"*")),0)</f>
        <v>6</v>
      </c>
      <c r="I1707" s="11" cm="1">
        <f t="array" ref="I1707">_xlfn.IFNA(MATCH(1,0/COUNTIF($F1707,"*"&amp;I$2&amp;TEXT(ROW($1:$207),"[&gt;1]0;")&amp;"*")),0)</f>
        <v>8</v>
      </c>
      <c r="J1707" s="11" cm="1">
        <f t="array" ref="J1707">_xlfn.IFNA(MATCH(1,0/COUNTIF($F1707,"*"&amp;J$2&amp;TEXT(ROW($1:$207),"[&gt;1]0;")&amp;"*")),0)</f>
        <v>4</v>
      </c>
      <c r="K1707">
        <f>I1707/H1707</f>
        <v>1.3333333333333333</v>
      </c>
      <c r="L1707">
        <f t="shared" si="150"/>
        <v>0.66666666666666663</v>
      </c>
      <c r="M1707">
        <v>1</v>
      </c>
      <c r="N1707">
        <v>0</v>
      </c>
    </row>
    <row r="1708" spans="1:14" x14ac:dyDescent="0.2">
      <c r="A1708" s="8">
        <v>54</v>
      </c>
      <c r="B1708" s="8">
        <v>10</v>
      </c>
      <c r="C1708">
        <v>1.1200000000000001</v>
      </c>
      <c r="D1708" t="s">
        <v>304</v>
      </c>
      <c r="E1708" s="6" t="s">
        <v>457</v>
      </c>
      <c r="F1708" t="s">
        <v>458</v>
      </c>
      <c r="G1708" s="11">
        <v>184</v>
      </c>
      <c r="H1708" s="11" cm="1">
        <f t="array" ref="H1708">_xlfn.IFNA(MATCH(1,0/COUNTIF($F1708,"*"&amp;H$2&amp;TEXT(ROW($1:$207),"[&gt;1]0;")&amp;"*")),0)</f>
        <v>13</v>
      </c>
      <c r="I1708" s="11" cm="1">
        <f t="array" ref="I1708">_xlfn.IFNA(MATCH(1,0/COUNTIF($F1708,"*"&amp;I$2&amp;TEXT(ROW($1:$207),"[&gt;1]0;")&amp;"*")),0)</f>
        <v>28</v>
      </c>
      <c r="J1708">
        <f>H1708/G1708</f>
        <v>7.0652173913043473E-2</v>
      </c>
      <c r="K1708">
        <f>I1708/G1708</f>
        <v>0.15217391304347827</v>
      </c>
      <c r="L1708">
        <f t="shared" si="150"/>
        <v>5.434782608695652E-3</v>
      </c>
      <c r="M1708">
        <v>0</v>
      </c>
      <c r="N1708">
        <v>0</v>
      </c>
    </row>
    <row r="1709" spans="1:14" x14ac:dyDescent="0.2">
      <c r="A1709" s="8">
        <v>54</v>
      </c>
      <c r="B1709" s="8">
        <v>11</v>
      </c>
      <c r="C1709">
        <v>5.69</v>
      </c>
      <c r="D1709" t="s">
        <v>317</v>
      </c>
      <c r="E1709" s="6" t="s">
        <v>471</v>
      </c>
      <c r="F1709" t="s">
        <v>470</v>
      </c>
      <c r="G1709">
        <v>48</v>
      </c>
      <c r="H1709" s="11" cm="1">
        <f t="array" ref="H1709">_xlfn.IFNA(MATCH(1,0/COUNTIF($F1709,"*"&amp;H$2&amp;TEXT(ROW($1:$207),"[&gt;1]0;")&amp;"*")),0)</f>
        <v>10</v>
      </c>
      <c r="I1709" s="11" cm="1">
        <f t="array" ref="I1709">_xlfn.IFNA(MATCH(1,0/COUNTIF($F1709,"*"&amp;I$2&amp;TEXT(ROW($1:$207),"[&gt;1]0;")&amp;"*")),0)</f>
        <v>12</v>
      </c>
      <c r="J1709" s="11" cm="1">
        <f t="array" ref="J1709">_xlfn.IFNA(MATCH(1,0/COUNTIF($F1709,"*"&amp;J$2&amp;TEXT(ROW($1:$207),"[&gt;1]0;")&amp;"*")),0)</f>
        <v>1</v>
      </c>
      <c r="K1709">
        <f>I1709/H1709</f>
        <v>1.2</v>
      </c>
      <c r="L1709">
        <f t="shared" si="150"/>
        <v>0.1</v>
      </c>
      <c r="M1709">
        <v>0</v>
      </c>
      <c r="N1709">
        <v>1</v>
      </c>
    </row>
    <row r="1710" spans="1:14" x14ac:dyDescent="0.2">
      <c r="A1710" s="8">
        <v>54</v>
      </c>
      <c r="B1710" s="8">
        <v>12</v>
      </c>
      <c r="C1710">
        <v>3.29</v>
      </c>
      <c r="D1710" t="s">
        <v>80</v>
      </c>
      <c r="E1710" s="6" t="s">
        <v>600</v>
      </c>
      <c r="F1710" t="s">
        <v>599</v>
      </c>
      <c r="G1710" s="11">
        <v>152</v>
      </c>
      <c r="H1710" s="11" cm="1">
        <f t="array" ref="H1710">_xlfn.IFNA(MATCH(1,0/COUNTIF($F1710,"*"&amp;H$2&amp;TEXT(ROW($1:$207),"[&gt;1]0;")&amp;"*")),0)</f>
        <v>8</v>
      </c>
      <c r="I1710" s="11" cm="1">
        <f t="array" ref="I1710">_xlfn.IFNA(MATCH(1,0/COUNTIF($F1710,"*"&amp;I$2&amp;TEXT(ROW($1:$207),"[&gt;1]0;")&amp;"*")),0)</f>
        <v>8</v>
      </c>
      <c r="J1710">
        <f>H1710/G1710</f>
        <v>5.2631578947368418E-2</v>
      </c>
      <c r="K1710">
        <f>I1710/G1710</f>
        <v>5.2631578947368418E-2</v>
      </c>
      <c r="L1710">
        <f t="shared" si="150"/>
        <v>6.5789473684210523E-3</v>
      </c>
      <c r="M1710">
        <v>0</v>
      </c>
      <c r="N1710">
        <v>1</v>
      </c>
    </row>
    <row r="1711" spans="1:14" x14ac:dyDescent="0.2">
      <c r="A1711" s="8">
        <v>54</v>
      </c>
      <c r="B1711" s="8">
        <v>13</v>
      </c>
      <c r="C1711">
        <v>0.61</v>
      </c>
      <c r="D1711" t="s">
        <v>55</v>
      </c>
      <c r="E1711" s="6" t="s">
        <v>478</v>
      </c>
      <c r="F1711" t="s">
        <v>267</v>
      </c>
      <c r="G1711">
        <v>519</v>
      </c>
      <c r="H1711" s="11" cm="1">
        <f t="array" ref="H1711">_xlfn.IFNA(MATCH(1,0/COUNTIF($F1711,"*"&amp;H$2&amp;TEXT(ROW($1:$207),"[&gt;1]0;")&amp;"*")),0)</f>
        <v>14</v>
      </c>
      <c r="I1711" s="11" cm="1">
        <f t="array" ref="I1711">_xlfn.IFNA(MATCH(1,0/COUNTIF($F1711,"*"&amp;I$2&amp;TEXT(ROW($1:$207),"[&gt;1]0;")&amp;"*")),0)</f>
        <v>42</v>
      </c>
      <c r="J1711" s="11" cm="1">
        <f t="array" ref="J1711">_xlfn.IFNA(MATCH(1,0/COUNTIF($F1711,"*"&amp;J$2&amp;TEXT(ROW($1:$207),"[&gt;1]0;")&amp;"*")),0)</f>
        <v>7</v>
      </c>
      <c r="K1711">
        <f t="shared" ref="K1711:K1718" si="151">I1711/H1711</f>
        <v>3</v>
      </c>
      <c r="L1711">
        <f t="shared" si="150"/>
        <v>0.5</v>
      </c>
      <c r="M1711">
        <v>0</v>
      </c>
      <c r="N1711">
        <v>0</v>
      </c>
    </row>
    <row r="1712" spans="1:14" x14ac:dyDescent="0.2">
      <c r="A1712" s="8">
        <v>54</v>
      </c>
      <c r="B1712" s="8">
        <v>14</v>
      </c>
      <c r="C1712">
        <v>1.1200000000000001</v>
      </c>
      <c r="D1712" t="s">
        <v>25</v>
      </c>
      <c r="E1712" s="6" t="s">
        <v>536</v>
      </c>
      <c r="F1712" t="s">
        <v>266</v>
      </c>
      <c r="G1712">
        <v>226</v>
      </c>
      <c r="H1712" s="11" cm="1">
        <f t="array" ref="H1712">_xlfn.IFNA(MATCH(1,0/COUNTIF($F1712,"*"&amp;H$2&amp;TEXT(ROW($1:$207),"[&gt;1]0;")&amp;"*")),0)</f>
        <v>16</v>
      </c>
      <c r="I1712" s="11" cm="1">
        <f t="array" ref="I1712">_xlfn.IFNA(MATCH(1,0/COUNTIF($F1712,"*"&amp;I$2&amp;TEXT(ROW($1:$207),"[&gt;1]0;")&amp;"*")),0)</f>
        <v>34</v>
      </c>
      <c r="J1712" s="11" cm="1">
        <f t="array" ref="J1712">_xlfn.IFNA(MATCH(1,0/COUNTIF($F1712,"*"&amp;J$2&amp;TEXT(ROW($1:$207),"[&gt;1]0;")&amp;"*")),0)</f>
        <v>0</v>
      </c>
      <c r="K1712">
        <f t="shared" si="151"/>
        <v>2.125</v>
      </c>
      <c r="L1712">
        <f t="shared" si="150"/>
        <v>0</v>
      </c>
      <c r="M1712">
        <v>0</v>
      </c>
      <c r="N1712">
        <v>0</v>
      </c>
    </row>
    <row r="1713" spans="1:14" x14ac:dyDescent="0.2">
      <c r="A1713" s="8">
        <v>54</v>
      </c>
      <c r="B1713" s="8">
        <v>15</v>
      </c>
      <c r="C1713">
        <v>1.4</v>
      </c>
      <c r="D1713" t="s">
        <v>81</v>
      </c>
      <c r="E1713" s="6" t="s">
        <v>467</v>
      </c>
      <c r="F1713" t="s">
        <v>466</v>
      </c>
      <c r="G1713">
        <v>166</v>
      </c>
      <c r="H1713" s="11" cm="1">
        <f t="array" ref="H1713">_xlfn.IFNA(MATCH(1,0/COUNTIF($F1713,"*"&amp;H$2&amp;TEXT(ROW($1:$207),"[&gt;1]0;")&amp;"*")),0)</f>
        <v>9</v>
      </c>
      <c r="I1713" s="11" cm="1">
        <f t="array" ref="I1713">_xlfn.IFNA(MATCH(1,0/COUNTIF($F1713,"*"&amp;I$2&amp;TEXT(ROW($1:$207),"[&gt;1]0;")&amp;"*")),0)</f>
        <v>10</v>
      </c>
      <c r="J1713" s="11" cm="1">
        <f t="array" ref="J1713">_xlfn.IFNA(MATCH(1,0/COUNTIF($F1713,"*"&amp;J$2&amp;TEXT(ROW($1:$207),"[&gt;1]0;")&amp;"*")),0)</f>
        <v>3</v>
      </c>
      <c r="K1713">
        <f t="shared" si="151"/>
        <v>1.1111111111111112</v>
      </c>
      <c r="L1713">
        <f t="shared" si="150"/>
        <v>0.33333333333333331</v>
      </c>
      <c r="M1713">
        <v>0</v>
      </c>
      <c r="N1713">
        <v>1</v>
      </c>
    </row>
    <row r="1714" spans="1:14" x14ac:dyDescent="0.2">
      <c r="A1714" s="8">
        <v>54</v>
      </c>
      <c r="B1714" s="8">
        <v>16</v>
      </c>
      <c r="C1714">
        <v>5.88</v>
      </c>
      <c r="D1714" t="s">
        <v>31</v>
      </c>
      <c r="E1714" s="6" t="s">
        <v>418</v>
      </c>
      <c r="F1714" t="s">
        <v>269</v>
      </c>
      <c r="G1714">
        <v>206</v>
      </c>
      <c r="H1714" s="11" cm="1">
        <f t="array" ref="H1714">_xlfn.IFNA(MATCH(1,0/COUNTIF($F1714,"*"&amp;H$2&amp;TEXT(ROW($1:$207),"[&gt;1]0;")&amp;"*")),0)</f>
        <v>14</v>
      </c>
      <c r="I1714" s="11" cm="1">
        <f t="array" ref="I1714">_xlfn.IFNA(MATCH(1,0/COUNTIF($F1714,"*"&amp;I$2&amp;TEXT(ROW($1:$207),"[&gt;1]0;")&amp;"*")),0)</f>
        <v>22</v>
      </c>
      <c r="J1714" s="11" cm="1">
        <f t="array" ref="J1714">_xlfn.IFNA(MATCH(1,0/COUNTIF($F1714,"*"&amp;J$2&amp;TEXT(ROW($1:$207),"[&gt;1]0;")&amp;"*")),0)</f>
        <v>1</v>
      </c>
      <c r="K1714">
        <f t="shared" si="151"/>
        <v>1.5714285714285714</v>
      </c>
      <c r="L1714">
        <f t="shared" si="150"/>
        <v>7.1428571428571425E-2</v>
      </c>
      <c r="M1714">
        <v>0</v>
      </c>
      <c r="N1714">
        <v>1</v>
      </c>
    </row>
    <row r="1715" spans="1:14" x14ac:dyDescent="0.2">
      <c r="A1715" s="8">
        <v>54</v>
      </c>
      <c r="B1715" s="8">
        <v>17</v>
      </c>
      <c r="C1715">
        <v>2.93</v>
      </c>
      <c r="D1715" t="s">
        <v>61</v>
      </c>
      <c r="E1715" s="6" t="s">
        <v>488</v>
      </c>
      <c r="F1715" t="s">
        <v>274</v>
      </c>
      <c r="G1715">
        <v>593</v>
      </c>
      <c r="H1715" s="11" cm="1">
        <f t="array" ref="H1715">_xlfn.IFNA(MATCH(1,0/COUNTIF($F1715,"*"&amp;H$2&amp;TEXT(ROW($1:$207),"[&gt;1]0;")&amp;"*")),0)</f>
        <v>16</v>
      </c>
      <c r="I1715" s="11" cm="1">
        <f t="array" ref="I1715">_xlfn.IFNA(MATCH(1,0/COUNTIF($F1715,"*"&amp;I$2&amp;TEXT(ROW($1:$207),"[&gt;1]0;")&amp;"*")),0)</f>
        <v>48</v>
      </c>
      <c r="J1715" s="11" cm="1">
        <f t="array" ref="J1715">_xlfn.IFNA(MATCH(1,0/COUNTIF($F1715,"*"&amp;J$2&amp;TEXT(ROW($1:$207),"[&gt;1]0;")&amp;"*")),0)</f>
        <v>8</v>
      </c>
      <c r="K1715">
        <f t="shared" si="151"/>
        <v>3</v>
      </c>
      <c r="L1715">
        <f t="shared" si="150"/>
        <v>0.5</v>
      </c>
      <c r="M1715">
        <v>0</v>
      </c>
      <c r="N1715">
        <v>0</v>
      </c>
    </row>
    <row r="1716" spans="1:14" x14ac:dyDescent="0.2">
      <c r="A1716" s="8">
        <v>54</v>
      </c>
      <c r="B1716" s="8">
        <v>18</v>
      </c>
      <c r="C1716">
        <v>1.03</v>
      </c>
      <c r="D1716" t="s">
        <v>25</v>
      </c>
      <c r="E1716" s="6" t="s">
        <v>536</v>
      </c>
      <c r="F1716" t="s">
        <v>266</v>
      </c>
      <c r="G1716">
        <v>226</v>
      </c>
      <c r="H1716" s="11" cm="1">
        <f t="array" ref="H1716">_xlfn.IFNA(MATCH(1,0/COUNTIF($F1716,"*"&amp;H$2&amp;TEXT(ROW($1:$207),"[&gt;1]0;")&amp;"*")),0)</f>
        <v>16</v>
      </c>
      <c r="I1716" s="11" cm="1">
        <f t="array" ref="I1716">_xlfn.IFNA(MATCH(1,0/COUNTIF($F1716,"*"&amp;I$2&amp;TEXT(ROW($1:$207),"[&gt;1]0;")&amp;"*")),0)</f>
        <v>34</v>
      </c>
      <c r="J1716" s="11" cm="1">
        <f t="array" ref="J1716">_xlfn.IFNA(MATCH(1,0/COUNTIF($F1716,"*"&amp;J$2&amp;TEXT(ROW($1:$207),"[&gt;1]0;")&amp;"*")),0)</f>
        <v>0</v>
      </c>
      <c r="K1716">
        <f t="shared" si="151"/>
        <v>2.125</v>
      </c>
      <c r="L1716">
        <f t="shared" si="150"/>
        <v>0</v>
      </c>
      <c r="M1716">
        <v>0</v>
      </c>
      <c r="N1716">
        <v>0</v>
      </c>
    </row>
    <row r="1717" spans="1:14" x14ac:dyDescent="0.2">
      <c r="A1717" s="8">
        <v>54</v>
      </c>
      <c r="B1717" s="8">
        <v>19</v>
      </c>
      <c r="C1717">
        <v>3.35</v>
      </c>
      <c r="D1717" t="s">
        <v>65</v>
      </c>
      <c r="E1717" s="6" t="s">
        <v>487</v>
      </c>
      <c r="F1717" t="s">
        <v>278</v>
      </c>
      <c r="G1717">
        <v>667</v>
      </c>
      <c r="H1717" s="11" cm="1">
        <f t="array" ref="H1717">_xlfn.IFNA(MATCH(1,0/COUNTIF($F1717,"*"&amp;H$2&amp;TEXT(ROW($1:$207),"[&gt;1]0;")&amp;"*")),0)</f>
        <v>18</v>
      </c>
      <c r="I1717" s="11" cm="1">
        <f t="array" ref="I1717">_xlfn.IFNA(MATCH(1,0/COUNTIF($F1717,"*"&amp;I$2&amp;TEXT(ROW($1:$207),"[&gt;1]0;")&amp;"*")),0)</f>
        <v>54</v>
      </c>
      <c r="J1717" s="11" cm="1">
        <f t="array" ref="J1717">_xlfn.IFNA(MATCH(1,0/COUNTIF($F1717,"*"&amp;J$2&amp;TEXT(ROW($1:$207),"[&gt;1]0;")&amp;"*")),0)</f>
        <v>9</v>
      </c>
      <c r="K1717">
        <f t="shared" si="151"/>
        <v>3</v>
      </c>
      <c r="L1717">
        <f t="shared" si="150"/>
        <v>0.5</v>
      </c>
      <c r="M1717">
        <v>0</v>
      </c>
      <c r="N1717">
        <v>0</v>
      </c>
    </row>
    <row r="1718" spans="1:14" x14ac:dyDescent="0.2">
      <c r="A1718" s="8">
        <v>54</v>
      </c>
      <c r="B1718" s="8">
        <v>20</v>
      </c>
      <c r="C1718">
        <v>0.67</v>
      </c>
      <c r="D1718" t="s">
        <v>108</v>
      </c>
      <c r="E1718" s="6" t="s">
        <v>514</v>
      </c>
      <c r="F1718" t="s">
        <v>513</v>
      </c>
      <c r="G1718">
        <v>283</v>
      </c>
      <c r="H1718" s="11" cm="1">
        <f t="array" ref="H1718">_xlfn.IFNA(MATCH(1,0/COUNTIF($F1718,"*"&amp;H$2&amp;TEXT(ROW($1:$207),"[&gt;1]0;")&amp;"*")),0)</f>
        <v>20</v>
      </c>
      <c r="I1718" s="11" cm="1">
        <f t="array" ref="I1718">_xlfn.IFNA(MATCH(1,0/COUNTIF($F1718,"*"&amp;I$2&amp;TEXT(ROW($1:$207),"[&gt;1]0;")&amp;"*")),0)</f>
        <v>42</v>
      </c>
      <c r="J1718" s="11" cm="1">
        <f t="array" ref="J1718">_xlfn.IFNA(MATCH(1,0/COUNTIF($F1718,"*"&amp;J$2&amp;TEXT(ROW($1:$207),"[&gt;1]0;")&amp;"*")),0)</f>
        <v>0</v>
      </c>
      <c r="K1718">
        <f t="shared" si="151"/>
        <v>2.1</v>
      </c>
      <c r="L1718">
        <f t="shared" si="150"/>
        <v>0</v>
      </c>
      <c r="M1718">
        <v>0</v>
      </c>
      <c r="N1718">
        <v>0</v>
      </c>
    </row>
    <row r="1719" spans="1:14" x14ac:dyDescent="0.2">
      <c r="A1719" s="8">
        <v>54</v>
      </c>
      <c r="B1719" s="8">
        <v>21</v>
      </c>
      <c r="C1719">
        <v>3.62</v>
      </c>
      <c r="D1719" t="s">
        <v>291</v>
      </c>
      <c r="E1719" s="6" t="s">
        <v>552</v>
      </c>
      <c r="F1719" t="s">
        <v>279</v>
      </c>
      <c r="G1719" s="11">
        <v>579</v>
      </c>
      <c r="H1719" s="11" cm="1">
        <f t="array" ref="H1719">_xlfn.IFNA(MATCH(1,0/COUNTIF($F1719,"*"&amp;H$2&amp;TEXT(ROW($1:$207),"[&gt;1]0;")&amp;"*")),0)</f>
        <v>16</v>
      </c>
      <c r="I1719" s="11" cm="1">
        <f t="array" ref="I1719">_xlfn.IFNA(MATCH(1,0/COUNTIF($F1719,"*"&amp;I$2&amp;TEXT(ROW($1:$207),"[&gt;1]0;")&amp;"*")),0)</f>
        <v>50</v>
      </c>
      <c r="J1719">
        <f>H1719/G1719</f>
        <v>2.7633851468048358E-2</v>
      </c>
      <c r="K1719">
        <f>I1719/G1719</f>
        <v>8.6355785837651119E-2</v>
      </c>
      <c r="L1719">
        <f t="shared" si="150"/>
        <v>1.7271157167530224E-3</v>
      </c>
      <c r="M1719">
        <v>0</v>
      </c>
      <c r="N1719">
        <v>0</v>
      </c>
    </row>
    <row r="1720" spans="1:14" x14ac:dyDescent="0.2">
      <c r="A1720" s="8">
        <v>54</v>
      </c>
      <c r="B1720" s="8">
        <v>22</v>
      </c>
      <c r="C1720">
        <v>1.24</v>
      </c>
      <c r="D1720" t="s">
        <v>311</v>
      </c>
      <c r="E1720" s="14"/>
      <c r="F1720" t="s">
        <v>431</v>
      </c>
      <c r="G1720">
        <v>363</v>
      </c>
      <c r="H1720" s="11" cm="1">
        <f t="array" ref="H1720">_xlfn.IFNA(MATCH(1,0/COUNTIF($F1720,"*"&amp;H$2&amp;TEXT(ROW($1:$207),"[&gt;1]0;")&amp;"*")),0)</f>
        <v>19</v>
      </c>
      <c r="I1720" s="11" cm="1">
        <f t="array" ref="I1720">_xlfn.IFNA(MATCH(1,0/COUNTIF($F1720,"*"&amp;I$2&amp;TEXT(ROW($1:$207),"[&gt;1]0;")&amp;"*")),0)</f>
        <v>34</v>
      </c>
      <c r="J1720" s="11" cm="1">
        <f t="array" ref="J1720">_xlfn.IFNA(MATCH(1,0/COUNTIF($F1720,"*"&amp;J$2&amp;TEXT(ROW($1:$207),"[&gt;1]0;")&amp;"*")),0)</f>
        <v>1</v>
      </c>
      <c r="K1720">
        <f t="shared" ref="K1720:K1728" si="152">I1720/H1720</f>
        <v>1.7894736842105263</v>
      </c>
      <c r="L1720">
        <f t="shared" si="150"/>
        <v>5.2631578947368418E-2</v>
      </c>
      <c r="M1720">
        <v>1</v>
      </c>
      <c r="N1720">
        <v>1</v>
      </c>
    </row>
    <row r="1721" spans="1:14" x14ac:dyDescent="0.2">
      <c r="A1721" s="8">
        <v>54</v>
      </c>
      <c r="B1721" s="8">
        <v>23</v>
      </c>
      <c r="C1721">
        <v>3.84</v>
      </c>
      <c r="D1721" t="s">
        <v>61</v>
      </c>
      <c r="E1721" s="6" t="s">
        <v>488</v>
      </c>
      <c r="F1721" t="s">
        <v>274</v>
      </c>
      <c r="G1721">
        <v>593</v>
      </c>
      <c r="H1721" s="11" cm="1">
        <f t="array" ref="H1721">_xlfn.IFNA(MATCH(1,0/COUNTIF($F1721,"*"&amp;H$2&amp;TEXT(ROW($1:$207),"[&gt;1]0;")&amp;"*")),0)</f>
        <v>16</v>
      </c>
      <c r="I1721" s="11" cm="1">
        <f t="array" ref="I1721">_xlfn.IFNA(MATCH(1,0/COUNTIF($F1721,"*"&amp;I$2&amp;TEXT(ROW($1:$207),"[&gt;1]0;")&amp;"*")),0)</f>
        <v>48</v>
      </c>
      <c r="J1721" s="11" cm="1">
        <f t="array" ref="J1721">_xlfn.IFNA(MATCH(1,0/COUNTIF($F1721,"*"&amp;J$2&amp;TEXT(ROW($1:$207),"[&gt;1]0;")&amp;"*")),0)</f>
        <v>8</v>
      </c>
      <c r="K1721">
        <f t="shared" si="152"/>
        <v>3</v>
      </c>
      <c r="L1721">
        <f t="shared" si="150"/>
        <v>0.5</v>
      </c>
      <c r="M1721">
        <v>0</v>
      </c>
      <c r="N1721">
        <v>0</v>
      </c>
    </row>
    <row r="1722" spans="1:14" x14ac:dyDescent="0.2">
      <c r="A1722" s="8">
        <v>54</v>
      </c>
      <c r="B1722" s="8">
        <v>24</v>
      </c>
      <c r="C1722">
        <v>4.75</v>
      </c>
      <c r="D1722" t="s">
        <v>65</v>
      </c>
      <c r="E1722" s="6" t="s">
        <v>487</v>
      </c>
      <c r="F1722" t="s">
        <v>278</v>
      </c>
      <c r="G1722">
        <v>667</v>
      </c>
      <c r="H1722" s="11" cm="1">
        <f t="array" ref="H1722">_xlfn.IFNA(MATCH(1,0/COUNTIF($F1722,"*"&amp;H$2&amp;TEXT(ROW($1:$207),"[&gt;1]0;")&amp;"*")),0)</f>
        <v>18</v>
      </c>
      <c r="I1722" s="11" cm="1">
        <f t="array" ref="I1722">_xlfn.IFNA(MATCH(1,0/COUNTIF($F1722,"*"&amp;I$2&amp;TEXT(ROW($1:$207),"[&gt;1]0;")&amp;"*")),0)</f>
        <v>54</v>
      </c>
      <c r="J1722" s="11" cm="1">
        <f t="array" ref="J1722">_xlfn.IFNA(MATCH(1,0/COUNTIF($F1722,"*"&amp;J$2&amp;TEXT(ROW($1:$207),"[&gt;1]0;")&amp;"*")),0)</f>
        <v>9</v>
      </c>
      <c r="K1722">
        <f t="shared" si="152"/>
        <v>3</v>
      </c>
      <c r="L1722">
        <f t="shared" si="150"/>
        <v>0.5</v>
      </c>
      <c r="M1722">
        <v>0</v>
      </c>
      <c r="N1722">
        <v>0</v>
      </c>
    </row>
    <row r="1723" spans="1:14" x14ac:dyDescent="0.2">
      <c r="A1723" s="8">
        <v>54</v>
      </c>
      <c r="B1723" s="8">
        <v>25</v>
      </c>
      <c r="C1723">
        <v>6.1</v>
      </c>
      <c r="D1723" t="s">
        <v>65</v>
      </c>
      <c r="E1723" s="6" t="s">
        <v>487</v>
      </c>
      <c r="F1723" t="s">
        <v>278</v>
      </c>
      <c r="G1723">
        <v>667</v>
      </c>
      <c r="H1723" s="11" cm="1">
        <f t="array" ref="H1723">_xlfn.IFNA(MATCH(1,0/COUNTIF($F1723,"*"&amp;H$2&amp;TEXT(ROW($1:$207),"[&gt;1]0;")&amp;"*")),0)</f>
        <v>18</v>
      </c>
      <c r="I1723" s="11" cm="1">
        <f t="array" ref="I1723">_xlfn.IFNA(MATCH(1,0/COUNTIF($F1723,"*"&amp;I$2&amp;TEXT(ROW($1:$207),"[&gt;1]0;")&amp;"*")),0)</f>
        <v>54</v>
      </c>
      <c r="J1723" s="11" cm="1">
        <f t="array" ref="J1723">_xlfn.IFNA(MATCH(1,0/COUNTIF($F1723,"*"&amp;J$2&amp;TEXT(ROW($1:$207),"[&gt;1]0;")&amp;"*")),0)</f>
        <v>9</v>
      </c>
      <c r="K1723">
        <f t="shared" si="152"/>
        <v>3</v>
      </c>
      <c r="L1723">
        <f t="shared" si="150"/>
        <v>0.5</v>
      </c>
      <c r="M1723">
        <v>0</v>
      </c>
      <c r="N1723">
        <v>0</v>
      </c>
    </row>
    <row r="1724" spans="1:14" x14ac:dyDescent="0.2">
      <c r="A1724" s="8">
        <v>54</v>
      </c>
      <c r="B1724" s="8">
        <v>26</v>
      </c>
      <c r="C1724">
        <v>3.6</v>
      </c>
      <c r="D1724" t="s">
        <v>66</v>
      </c>
      <c r="E1724" s="6" t="s">
        <v>459</v>
      </c>
      <c r="F1724" t="s">
        <v>460</v>
      </c>
      <c r="G1724">
        <v>281</v>
      </c>
      <c r="H1724" s="11" cm="1">
        <f t="array" ref="H1724">_xlfn.IFNA(MATCH(1,0/COUNTIF($F1724,"*"&amp;H$2&amp;TEXT(ROW($1:$207),"[&gt;1]0;")&amp;"*")),0)</f>
        <v>18</v>
      </c>
      <c r="I1724" s="11" cm="1">
        <f t="array" ref="I1724">_xlfn.IFNA(MATCH(1,0/COUNTIF($F1724,"*"&amp;I$2&amp;TEXT(ROW($1:$207),"[&gt;1]0;")&amp;"*")),0)</f>
        <v>35</v>
      </c>
      <c r="J1724" s="11" cm="1">
        <f t="array" ref="J1724">_xlfn.IFNA(MATCH(1,0/COUNTIF($F1724,"*"&amp;J$2&amp;TEXT(ROW($1:$207),"[&gt;1]0;")&amp;"*")),0)</f>
        <v>1</v>
      </c>
      <c r="K1724">
        <f t="shared" si="152"/>
        <v>1.9444444444444444</v>
      </c>
      <c r="L1724">
        <f t="shared" si="150"/>
        <v>5.5555555555555552E-2</v>
      </c>
      <c r="M1724">
        <v>0</v>
      </c>
      <c r="N1724">
        <v>0</v>
      </c>
    </row>
    <row r="1725" spans="1:14" x14ac:dyDescent="0.2">
      <c r="A1725" s="8">
        <v>54</v>
      </c>
      <c r="B1725" s="8">
        <v>27</v>
      </c>
      <c r="C1725">
        <v>3.88</v>
      </c>
      <c r="D1725" t="s">
        <v>65</v>
      </c>
      <c r="E1725" s="6" t="s">
        <v>487</v>
      </c>
      <c r="F1725" t="s">
        <v>278</v>
      </c>
      <c r="G1725">
        <v>667</v>
      </c>
      <c r="H1725" s="11" cm="1">
        <f t="array" ref="H1725">_xlfn.IFNA(MATCH(1,0/COUNTIF($F1725,"*"&amp;H$2&amp;TEXT(ROW($1:$207),"[&gt;1]0;")&amp;"*")),0)</f>
        <v>18</v>
      </c>
      <c r="I1725" s="11" cm="1">
        <f t="array" ref="I1725">_xlfn.IFNA(MATCH(1,0/COUNTIF($F1725,"*"&amp;I$2&amp;TEXT(ROW($1:$207),"[&gt;1]0;")&amp;"*")),0)</f>
        <v>54</v>
      </c>
      <c r="J1725" s="11" cm="1">
        <f t="array" ref="J1725">_xlfn.IFNA(MATCH(1,0/COUNTIF($F1725,"*"&amp;J$2&amp;TEXT(ROW($1:$207),"[&gt;1]0;")&amp;"*")),0)</f>
        <v>9</v>
      </c>
      <c r="K1725">
        <f t="shared" si="152"/>
        <v>3</v>
      </c>
      <c r="L1725">
        <f t="shared" si="150"/>
        <v>0.5</v>
      </c>
      <c r="M1725">
        <v>0</v>
      </c>
      <c r="N1725">
        <v>0</v>
      </c>
    </row>
    <row r="1726" spans="1:14" x14ac:dyDescent="0.2">
      <c r="A1726" s="8">
        <v>54</v>
      </c>
      <c r="B1726" s="8">
        <v>28</v>
      </c>
      <c r="C1726">
        <v>8.44</v>
      </c>
      <c r="D1726" t="s">
        <v>65</v>
      </c>
      <c r="E1726" s="6" t="s">
        <v>487</v>
      </c>
      <c r="F1726" t="s">
        <v>278</v>
      </c>
      <c r="G1726">
        <v>667</v>
      </c>
      <c r="H1726" s="11" cm="1">
        <f t="array" ref="H1726">_xlfn.IFNA(MATCH(1,0/COUNTIF($F1726,"*"&amp;H$2&amp;TEXT(ROW($1:$207),"[&gt;1]0;")&amp;"*")),0)</f>
        <v>18</v>
      </c>
      <c r="I1726" s="11" cm="1">
        <f t="array" ref="I1726">_xlfn.IFNA(MATCH(1,0/COUNTIF($F1726,"*"&amp;I$2&amp;TEXT(ROW($1:$207),"[&gt;1]0;")&amp;"*")),0)</f>
        <v>54</v>
      </c>
      <c r="J1726" s="11" cm="1">
        <f t="array" ref="J1726">_xlfn.IFNA(MATCH(1,0/COUNTIF($F1726,"*"&amp;J$2&amp;TEXT(ROW($1:$207),"[&gt;1]0;")&amp;"*")),0)</f>
        <v>9</v>
      </c>
      <c r="K1726">
        <f t="shared" si="152"/>
        <v>3</v>
      </c>
      <c r="L1726">
        <f t="shared" si="150"/>
        <v>0.5</v>
      </c>
      <c r="M1726">
        <v>0</v>
      </c>
      <c r="N1726">
        <v>0</v>
      </c>
    </row>
    <row r="1727" spans="1:14" x14ac:dyDescent="0.2">
      <c r="A1727" s="8">
        <v>54</v>
      </c>
      <c r="B1727" s="8">
        <v>29</v>
      </c>
      <c r="C1727">
        <v>9.69</v>
      </c>
      <c r="D1727" t="s">
        <v>65</v>
      </c>
      <c r="E1727" s="6" t="s">
        <v>487</v>
      </c>
      <c r="F1727" t="s">
        <v>278</v>
      </c>
      <c r="G1727">
        <v>667</v>
      </c>
      <c r="H1727" s="11" cm="1">
        <f t="array" ref="H1727">_xlfn.IFNA(MATCH(1,0/COUNTIF($F1727,"*"&amp;H$2&amp;TEXT(ROW($1:$207),"[&gt;1]0;")&amp;"*")),0)</f>
        <v>18</v>
      </c>
      <c r="I1727" s="11" cm="1">
        <f t="array" ref="I1727">_xlfn.IFNA(MATCH(1,0/COUNTIF($F1727,"*"&amp;I$2&amp;TEXT(ROW($1:$207),"[&gt;1]0;")&amp;"*")),0)</f>
        <v>54</v>
      </c>
      <c r="J1727" s="11" cm="1">
        <f t="array" ref="J1727">_xlfn.IFNA(MATCH(1,0/COUNTIF($F1727,"*"&amp;J$2&amp;TEXT(ROW($1:$207),"[&gt;1]0;")&amp;"*")),0)</f>
        <v>9</v>
      </c>
      <c r="K1727">
        <f t="shared" si="152"/>
        <v>3</v>
      </c>
      <c r="L1727">
        <f t="shared" si="150"/>
        <v>0.5</v>
      </c>
      <c r="M1727">
        <v>0</v>
      </c>
      <c r="N1727">
        <v>0</v>
      </c>
    </row>
    <row r="1728" spans="1:14" x14ac:dyDescent="0.2">
      <c r="A1728" s="8">
        <v>54</v>
      </c>
      <c r="B1728" s="8">
        <v>30</v>
      </c>
      <c r="C1728">
        <v>9.39</v>
      </c>
      <c r="D1728" t="s">
        <v>65</v>
      </c>
      <c r="E1728" s="6" t="s">
        <v>487</v>
      </c>
      <c r="F1728" t="s">
        <v>278</v>
      </c>
      <c r="G1728">
        <v>667</v>
      </c>
      <c r="H1728" s="11" cm="1">
        <f t="array" ref="H1728">_xlfn.IFNA(MATCH(1,0/COUNTIF($F1728,"*"&amp;H$2&amp;TEXT(ROW($1:$207),"[&gt;1]0;")&amp;"*")),0)</f>
        <v>18</v>
      </c>
      <c r="I1728" s="11" cm="1">
        <f t="array" ref="I1728">_xlfn.IFNA(MATCH(1,0/COUNTIF($F1728,"*"&amp;I$2&amp;TEXT(ROW($1:$207),"[&gt;1]0;")&amp;"*")),0)</f>
        <v>54</v>
      </c>
      <c r="J1728" s="11" cm="1">
        <f t="array" ref="J1728">_xlfn.IFNA(MATCH(1,0/COUNTIF($F1728,"*"&amp;J$2&amp;TEXT(ROW($1:$207),"[&gt;1]0;")&amp;"*")),0)</f>
        <v>9</v>
      </c>
      <c r="K1728">
        <f t="shared" si="152"/>
        <v>3</v>
      </c>
      <c r="L1728">
        <f t="shared" si="150"/>
        <v>0.5</v>
      </c>
      <c r="M1728">
        <v>0</v>
      </c>
      <c r="N1728">
        <v>0</v>
      </c>
    </row>
    <row r="1730" spans="1:14" x14ac:dyDescent="0.2">
      <c r="A1730" s="8">
        <v>55</v>
      </c>
      <c r="B1730" s="9" t="s">
        <v>12</v>
      </c>
      <c r="C1730" t="s">
        <v>13</v>
      </c>
      <c r="D1730" t="s">
        <v>67</v>
      </c>
      <c r="E1730" s="6" t="s">
        <v>376</v>
      </c>
      <c r="F1730" t="s">
        <v>68</v>
      </c>
      <c r="G1730" t="s">
        <v>69</v>
      </c>
      <c r="H1730" t="s">
        <v>364</v>
      </c>
      <c r="I1730" t="s">
        <v>365</v>
      </c>
      <c r="J1730" t="s">
        <v>366</v>
      </c>
      <c r="K1730" t="s">
        <v>71</v>
      </c>
      <c r="L1730" t="s">
        <v>72</v>
      </c>
      <c r="M1730" t="s">
        <v>360</v>
      </c>
      <c r="N1730" t="s">
        <v>73</v>
      </c>
    </row>
    <row r="1731" spans="1:14" x14ac:dyDescent="0.2">
      <c r="A1731" s="8">
        <v>55</v>
      </c>
      <c r="B1731" s="8">
        <v>1</v>
      </c>
      <c r="C1731">
        <v>1.49</v>
      </c>
      <c r="D1731" t="s">
        <v>295</v>
      </c>
      <c r="E1731" s="13" t="s">
        <v>384</v>
      </c>
      <c r="F1731" s="10" t="s">
        <v>362</v>
      </c>
      <c r="G1731">
        <v>112</v>
      </c>
      <c r="H1731" s="11" cm="1">
        <f t="array" ref="H1731">_xlfn.IFNA(MATCH(1,0/COUNTIF($F1731,"*"&amp;H$2&amp;TEXT(ROW($1:$207),"[&gt;1]0;")&amp;"*")),0)</f>
        <v>6</v>
      </c>
      <c r="I1731" s="11" cm="1">
        <f t="array" ref="I1731">_xlfn.IFNA(MATCH(1,0/COUNTIF($F1731,"*"&amp;I$2&amp;TEXT(ROW($1:$207),"[&gt;1]0;")&amp;"*")),0)</f>
        <v>8</v>
      </c>
      <c r="J1731" s="11" cm="1">
        <f t="array" ref="J1731">_xlfn.IFNA(MATCH(1,0/COUNTIF($F1731,"*"&amp;J$2&amp;TEXT(ROW($1:$207),"[&gt;1]0;")&amp;"*")),0)</f>
        <v>2</v>
      </c>
      <c r="K1731">
        <f>I1731/H1731</f>
        <v>1.3333333333333333</v>
      </c>
      <c r="L1731">
        <f t="shared" ref="L1731:L1757" si="153">J1731/H1731</f>
        <v>0.33333333333333331</v>
      </c>
      <c r="M1731">
        <v>1</v>
      </c>
      <c r="N1731">
        <v>0</v>
      </c>
    </row>
    <row r="1732" spans="1:14" x14ac:dyDescent="0.2">
      <c r="A1732" s="8">
        <v>55</v>
      </c>
      <c r="B1732" s="8">
        <v>2</v>
      </c>
      <c r="C1732">
        <v>1.43</v>
      </c>
      <c r="D1732" t="s">
        <v>307</v>
      </c>
      <c r="E1732" s="6" t="s">
        <v>596</v>
      </c>
      <c r="F1732" t="s">
        <v>458</v>
      </c>
      <c r="G1732" s="11">
        <v>184</v>
      </c>
      <c r="H1732" s="11" cm="1">
        <f t="array" ref="H1732">_xlfn.IFNA(MATCH(1,0/COUNTIF($F1732,"*"&amp;H$2&amp;TEXT(ROW($1:$207),"[&gt;1]0;")&amp;"*")),0)</f>
        <v>13</v>
      </c>
      <c r="I1732" s="11" cm="1">
        <f t="array" ref="I1732">_xlfn.IFNA(MATCH(1,0/COUNTIF($F1732,"*"&amp;I$2&amp;TEXT(ROW($1:$207),"[&gt;1]0;")&amp;"*")),0)</f>
        <v>28</v>
      </c>
      <c r="J1732">
        <f>H1732/G1732</f>
        <v>7.0652173913043473E-2</v>
      </c>
      <c r="K1732">
        <f>I1732/G1732</f>
        <v>0.15217391304347827</v>
      </c>
      <c r="L1732">
        <f t="shared" si="153"/>
        <v>5.434782608695652E-3</v>
      </c>
      <c r="M1732">
        <v>0</v>
      </c>
      <c r="N1732">
        <v>0</v>
      </c>
    </row>
    <row r="1733" spans="1:14" x14ac:dyDescent="0.2">
      <c r="A1733" s="8">
        <v>55</v>
      </c>
      <c r="B1733" s="8">
        <v>3</v>
      </c>
      <c r="C1733">
        <v>1.72</v>
      </c>
      <c r="D1733" t="s">
        <v>296</v>
      </c>
      <c r="E1733" s="6" t="s">
        <v>568</v>
      </c>
      <c r="F1733" t="s">
        <v>556</v>
      </c>
      <c r="G1733" s="11">
        <v>108</v>
      </c>
      <c r="H1733" s="11" cm="1">
        <f t="array" ref="H1733">_xlfn.IFNA(MATCH(1,0/COUNTIF($F1733,"*"&amp;H$2&amp;TEXT(ROW($1:$207),"[&gt;1]0;")&amp;"*")),0)</f>
        <v>7</v>
      </c>
      <c r="I1733" s="11" cm="1">
        <f t="array" ref="I1733">_xlfn.IFNA(MATCH(1,0/COUNTIF($F1733,"*"&amp;I$2&amp;TEXT(ROW($1:$207),"[&gt;1]0;")&amp;"*")),0)</f>
        <v>8</v>
      </c>
      <c r="J1733">
        <f>H1733/G1733</f>
        <v>6.4814814814814811E-2</v>
      </c>
      <c r="K1733">
        <f>I1733/G1733</f>
        <v>7.407407407407407E-2</v>
      </c>
      <c r="L1733">
        <f t="shared" si="153"/>
        <v>9.2592592592592587E-3</v>
      </c>
      <c r="M1733">
        <v>0</v>
      </c>
      <c r="N1733">
        <v>1</v>
      </c>
    </row>
    <row r="1734" spans="1:14" x14ac:dyDescent="0.2">
      <c r="A1734" s="8">
        <v>55</v>
      </c>
      <c r="B1734" s="8">
        <v>4</v>
      </c>
      <c r="C1734">
        <v>0.8</v>
      </c>
      <c r="D1734" t="s">
        <v>332</v>
      </c>
      <c r="E1734" s="6" t="s">
        <v>428</v>
      </c>
      <c r="F1734" t="s">
        <v>427</v>
      </c>
      <c r="G1734">
        <v>102</v>
      </c>
      <c r="H1734" s="11" cm="1">
        <f t="array" ref="H1734">_xlfn.IFNA(MATCH(1,0/COUNTIF($F1734,"*"&amp;H$2&amp;TEXT(ROW($1:$207),"[&gt;1]0;")&amp;"*")),0)</f>
        <v>5</v>
      </c>
      <c r="I1734" s="11" cm="1">
        <f t="array" ref="I1734">_xlfn.IFNA(MATCH(1,0/COUNTIF($F1734,"*"&amp;I$2&amp;TEXT(ROW($1:$207),"[&gt;1]0;")&amp;"*")),0)</f>
        <v>10</v>
      </c>
      <c r="J1734" s="11" cm="1">
        <f t="array" ref="J1734">_xlfn.IFNA(MATCH(1,0/COUNTIF($F1734,"*"&amp;J$2&amp;TEXT(ROW($1:$207),"[&gt;1]0;")&amp;"*")),0)</f>
        <v>2</v>
      </c>
      <c r="K1734">
        <f>I1734/H1734</f>
        <v>2</v>
      </c>
      <c r="L1734">
        <f t="shared" si="153"/>
        <v>0.4</v>
      </c>
      <c r="M1734">
        <v>1</v>
      </c>
      <c r="N1734">
        <v>0</v>
      </c>
    </row>
    <row r="1735" spans="1:14" x14ac:dyDescent="0.2">
      <c r="A1735" s="8">
        <v>55</v>
      </c>
      <c r="B1735" s="8">
        <v>5</v>
      </c>
      <c r="C1735">
        <v>1.03</v>
      </c>
      <c r="D1735" t="s">
        <v>297</v>
      </c>
      <c r="E1735" s="6" t="s">
        <v>569</v>
      </c>
      <c r="F1735" t="s">
        <v>556</v>
      </c>
      <c r="G1735" s="11">
        <v>108</v>
      </c>
      <c r="H1735" s="11" cm="1">
        <f t="array" ref="H1735">_xlfn.IFNA(MATCH(1,0/COUNTIF($F1735,"*"&amp;H$2&amp;TEXT(ROW($1:$207),"[&gt;1]0;")&amp;"*")),0)</f>
        <v>7</v>
      </c>
      <c r="I1735" s="11" cm="1">
        <f t="array" ref="I1735">_xlfn.IFNA(MATCH(1,0/COUNTIF($F1735,"*"&amp;I$2&amp;TEXT(ROW($1:$207),"[&gt;1]0;")&amp;"*")),0)</f>
        <v>8</v>
      </c>
      <c r="J1735">
        <f>H1735/G1735</f>
        <v>6.4814814814814811E-2</v>
      </c>
      <c r="K1735">
        <f>I1735/G1735</f>
        <v>7.407407407407407E-2</v>
      </c>
      <c r="L1735">
        <f t="shared" si="153"/>
        <v>9.2592592592592587E-3</v>
      </c>
      <c r="M1735">
        <v>0</v>
      </c>
      <c r="N1735">
        <v>1</v>
      </c>
    </row>
    <row r="1736" spans="1:14" x14ac:dyDescent="0.2">
      <c r="A1736" s="8">
        <v>55</v>
      </c>
      <c r="B1736" s="8">
        <v>6</v>
      </c>
      <c r="C1736">
        <v>2.2799999999999998</v>
      </c>
      <c r="D1736" t="s">
        <v>232</v>
      </c>
      <c r="E1736" s="6" t="s">
        <v>413</v>
      </c>
      <c r="F1736" t="s">
        <v>414</v>
      </c>
      <c r="G1736">
        <v>124</v>
      </c>
      <c r="H1736" s="11" cm="1">
        <f t="array" ref="H1736">_xlfn.IFNA(MATCH(1,0/COUNTIF($F1736,"*"&amp;H$2&amp;TEXT(ROW($1:$207),"[&gt;1]0;")&amp;"*")),0)</f>
        <v>8</v>
      </c>
      <c r="I1736" s="11" cm="1">
        <f t="array" ref="I1736">_xlfn.IFNA(MATCH(1,0/COUNTIF($F1736,"*"&amp;I$2&amp;TEXT(ROW($1:$207),"[&gt;1]0;")&amp;"*")),0)</f>
        <v>12</v>
      </c>
      <c r="J1736" s="11" cm="1">
        <f t="array" ref="J1736">_xlfn.IFNA(MATCH(1,0/COUNTIF($F1736,"*"&amp;J$2&amp;TEXT(ROW($1:$207),"[&gt;1]0;")&amp;"*")),0)</f>
        <v>1</v>
      </c>
      <c r="K1736">
        <f t="shared" ref="K1736:K1741" si="154">I1736/H1736</f>
        <v>1.5</v>
      </c>
      <c r="L1736">
        <f t="shared" si="153"/>
        <v>0.125</v>
      </c>
      <c r="M1736">
        <v>1</v>
      </c>
      <c r="N1736">
        <v>0</v>
      </c>
    </row>
    <row r="1737" spans="1:14" x14ac:dyDescent="0.2">
      <c r="A1737" s="8">
        <v>55</v>
      </c>
      <c r="B1737" s="8">
        <v>7</v>
      </c>
      <c r="C1737">
        <v>2</v>
      </c>
      <c r="D1737" t="s">
        <v>288</v>
      </c>
      <c r="E1737" s="6" t="s">
        <v>493</v>
      </c>
      <c r="F1737" t="s">
        <v>492</v>
      </c>
      <c r="G1737">
        <v>72</v>
      </c>
      <c r="H1737" s="11" cm="1">
        <f t="array" ref="H1737">_xlfn.IFNA(MATCH(1,0/COUNTIF($F1737,"*"&amp;H$2&amp;TEXT(ROW($1:$207),"[&gt;1]0;")&amp;"*")),0)</f>
        <v>4</v>
      </c>
      <c r="I1737" s="11" cm="1">
        <f t="array" ref="I1737">_xlfn.IFNA(MATCH(1,0/COUNTIF($F1737,"*"&amp;I$2&amp;TEXT(ROW($1:$207),"[&gt;1]0;")&amp;"*")),0)</f>
        <v>8</v>
      </c>
      <c r="J1737" s="11" cm="1">
        <f t="array" ref="J1737">_xlfn.IFNA(MATCH(1,0/COUNTIF($F1737,"*"&amp;J$2&amp;TEXT(ROW($1:$207),"[&gt;1]0;")&amp;"*")),0)</f>
        <v>1</v>
      </c>
      <c r="K1737">
        <f t="shared" si="154"/>
        <v>2</v>
      </c>
      <c r="L1737">
        <f t="shared" si="153"/>
        <v>0.25</v>
      </c>
      <c r="M1737">
        <v>1</v>
      </c>
      <c r="N1737">
        <v>0</v>
      </c>
    </row>
    <row r="1738" spans="1:14" x14ac:dyDescent="0.2">
      <c r="A1738" s="8">
        <v>55</v>
      </c>
      <c r="B1738" s="8">
        <v>8</v>
      </c>
      <c r="C1738">
        <v>1.24</v>
      </c>
      <c r="D1738" t="s">
        <v>335</v>
      </c>
      <c r="E1738" s="6" t="s">
        <v>481</v>
      </c>
      <c r="F1738" t="s">
        <v>419</v>
      </c>
      <c r="G1738">
        <v>126</v>
      </c>
      <c r="H1738" s="11" cm="1">
        <f t="array" ref="H1738">_xlfn.IFNA(MATCH(1,0/COUNTIF($F1738,"*"&amp;H$2&amp;TEXT(ROW($1:$207),"[&gt;1]0;")&amp;"*")),0)</f>
        <v>8</v>
      </c>
      <c r="I1738" s="11" cm="1">
        <f t="array" ref="I1738">_xlfn.IFNA(MATCH(1,0/COUNTIF($F1738,"*"&amp;I$2&amp;TEXT(ROW($1:$207),"[&gt;1]0;")&amp;"*")),0)</f>
        <v>14</v>
      </c>
      <c r="J1738" s="11" cm="1">
        <f t="array" ref="J1738">_xlfn.IFNA(MATCH(1,0/COUNTIF($F1738,"*"&amp;J$2&amp;TEXT(ROW($1:$207),"[&gt;1]0;")&amp;"*")),0)</f>
        <v>1</v>
      </c>
      <c r="K1738">
        <f t="shared" si="154"/>
        <v>1.75</v>
      </c>
      <c r="L1738">
        <f t="shared" si="153"/>
        <v>0.125</v>
      </c>
      <c r="M1738">
        <v>1</v>
      </c>
      <c r="N1738">
        <v>0</v>
      </c>
    </row>
    <row r="1739" spans="1:14" x14ac:dyDescent="0.2">
      <c r="A1739" s="8">
        <v>55</v>
      </c>
      <c r="B1739" s="8">
        <v>9</v>
      </c>
      <c r="C1739">
        <v>1.24</v>
      </c>
      <c r="D1739" t="s">
        <v>14</v>
      </c>
      <c r="E1739" s="6" t="s">
        <v>507</v>
      </c>
      <c r="F1739" t="s">
        <v>260</v>
      </c>
      <c r="G1739">
        <v>170</v>
      </c>
      <c r="H1739" s="11" cm="1">
        <f t="array" ref="H1739">_xlfn.IFNA(MATCH(1,0/COUNTIF($F1739,"*"&amp;H$2&amp;TEXT(ROW($1:$207),"[&gt;1]0;")&amp;"*")),0)</f>
        <v>12</v>
      </c>
      <c r="I1739" s="11" cm="1">
        <f t="array" ref="I1739">_xlfn.IFNA(MATCH(1,0/COUNTIF($F1739,"*"&amp;I$2&amp;TEXT(ROW($1:$207),"[&gt;1]0;")&amp;"*")),0)</f>
        <v>26</v>
      </c>
      <c r="J1739" s="11" cm="1">
        <f t="array" ref="J1739">_xlfn.IFNA(MATCH(1,0/COUNTIF($F1739,"*"&amp;J$2&amp;TEXT(ROW($1:$207),"[&gt;1]0;")&amp;"*")),0)</f>
        <v>0</v>
      </c>
      <c r="K1739">
        <f t="shared" si="154"/>
        <v>2.1666666666666665</v>
      </c>
      <c r="L1739">
        <f t="shared" si="153"/>
        <v>0</v>
      </c>
      <c r="M1739">
        <v>0</v>
      </c>
      <c r="N1739">
        <v>0</v>
      </c>
    </row>
    <row r="1740" spans="1:14" x14ac:dyDescent="0.2">
      <c r="A1740" s="8">
        <v>55</v>
      </c>
      <c r="B1740" s="8">
        <v>10</v>
      </c>
      <c r="C1740">
        <v>1.33</v>
      </c>
      <c r="D1740" t="s">
        <v>104</v>
      </c>
      <c r="E1740" s="6" t="s">
        <v>476</v>
      </c>
      <c r="F1740" t="s">
        <v>475</v>
      </c>
      <c r="G1740">
        <v>110</v>
      </c>
      <c r="H1740" s="11" cm="1">
        <f t="array" ref="H1740">_xlfn.IFNA(MATCH(1,0/COUNTIF($F1740,"*"&amp;H$2&amp;TEXT(ROW($1:$207),"[&gt;1]0;")&amp;"*")),0)</f>
        <v>6</v>
      </c>
      <c r="I1740" s="11" cm="1">
        <f t="array" ref="I1740">_xlfn.IFNA(MATCH(1,0/COUNTIF($F1740,"*"&amp;I$2&amp;TEXT(ROW($1:$207),"[&gt;1]0;")&amp;"*")),0)</f>
        <v>6</v>
      </c>
      <c r="J1740" s="11" cm="1">
        <f t="array" ref="J1740">_xlfn.IFNA(MATCH(1,0/COUNTIF($F1740,"*"&amp;J$2&amp;TEXT(ROW($1:$207),"[&gt;1]0;")&amp;"*")),0)</f>
        <v>2</v>
      </c>
      <c r="K1740">
        <f t="shared" si="154"/>
        <v>1</v>
      </c>
      <c r="L1740">
        <f t="shared" si="153"/>
        <v>0.33333333333333331</v>
      </c>
      <c r="M1740">
        <v>0</v>
      </c>
      <c r="N1740">
        <v>1</v>
      </c>
    </row>
    <row r="1741" spans="1:14" x14ac:dyDescent="0.2">
      <c r="A1741" s="8">
        <v>55</v>
      </c>
      <c r="B1741" s="8">
        <v>11</v>
      </c>
      <c r="C1741">
        <v>1.86</v>
      </c>
      <c r="D1741" t="s">
        <v>79</v>
      </c>
      <c r="E1741" s="13" t="s">
        <v>386</v>
      </c>
      <c r="F1741" s="10" t="s">
        <v>373</v>
      </c>
      <c r="G1741">
        <v>144</v>
      </c>
      <c r="H1741" s="11" cm="1">
        <f t="array" ref="H1741">_xlfn.IFNA(MATCH(1,0/COUNTIF($F1741,"*"&amp;H$2&amp;TEXT(ROW($1:$207),"[&gt;1]0;")&amp;"*")),0)</f>
        <v>6</v>
      </c>
      <c r="I1741" s="11" cm="1">
        <f t="array" ref="I1741">_xlfn.IFNA(MATCH(1,0/COUNTIF($F1741,"*"&amp;I$2&amp;TEXT(ROW($1:$207),"[&gt;1]0;")&amp;"*")),0)</f>
        <v>8</v>
      </c>
      <c r="J1741" s="11" cm="1">
        <f t="array" ref="J1741">_xlfn.IFNA(MATCH(1,0/COUNTIF($F1741,"*"&amp;J$2&amp;TEXT(ROW($1:$207),"[&gt;1]0;")&amp;"*")),0)</f>
        <v>4</v>
      </c>
      <c r="K1741">
        <f t="shared" si="154"/>
        <v>1.3333333333333333</v>
      </c>
      <c r="L1741">
        <f t="shared" si="153"/>
        <v>0.66666666666666663</v>
      </c>
      <c r="M1741">
        <v>1</v>
      </c>
      <c r="N1741">
        <v>0</v>
      </c>
    </row>
    <row r="1742" spans="1:14" x14ac:dyDescent="0.2">
      <c r="A1742" s="8">
        <v>55</v>
      </c>
      <c r="B1742" s="8">
        <v>12</v>
      </c>
      <c r="C1742">
        <v>1.29</v>
      </c>
      <c r="D1742" t="s">
        <v>304</v>
      </c>
      <c r="E1742" s="6" t="s">
        <v>457</v>
      </c>
      <c r="F1742" t="s">
        <v>458</v>
      </c>
      <c r="G1742" s="11">
        <v>184</v>
      </c>
      <c r="H1742" s="11" cm="1">
        <f t="array" ref="H1742">_xlfn.IFNA(MATCH(1,0/COUNTIF($F1742,"*"&amp;H$2&amp;TEXT(ROW($1:$207),"[&gt;1]0;")&amp;"*")),0)</f>
        <v>13</v>
      </c>
      <c r="I1742" s="11" cm="1">
        <f t="array" ref="I1742">_xlfn.IFNA(MATCH(1,0/COUNTIF($F1742,"*"&amp;I$2&amp;TEXT(ROW($1:$207),"[&gt;1]0;")&amp;"*")),0)</f>
        <v>28</v>
      </c>
      <c r="J1742">
        <f>H1742/G1742</f>
        <v>7.0652173913043473E-2</v>
      </c>
      <c r="K1742">
        <f>I1742/G1742</f>
        <v>0.15217391304347827</v>
      </c>
      <c r="L1742">
        <f t="shared" si="153"/>
        <v>5.434782608695652E-3</v>
      </c>
      <c r="M1742">
        <v>0</v>
      </c>
      <c r="N1742">
        <v>0</v>
      </c>
    </row>
    <row r="1743" spans="1:14" x14ac:dyDescent="0.2">
      <c r="A1743" s="8">
        <v>55</v>
      </c>
      <c r="B1743" s="8">
        <v>13</v>
      </c>
      <c r="C1743">
        <v>2.2599999999999998</v>
      </c>
      <c r="D1743" t="s">
        <v>80</v>
      </c>
      <c r="E1743" s="6" t="s">
        <v>600</v>
      </c>
      <c r="F1743" t="s">
        <v>599</v>
      </c>
      <c r="G1743" s="11">
        <v>152</v>
      </c>
      <c r="H1743" s="11" cm="1">
        <f t="array" ref="H1743">_xlfn.IFNA(MATCH(1,0/COUNTIF($F1743,"*"&amp;H$2&amp;TEXT(ROW($1:$207),"[&gt;1]0;")&amp;"*")),0)</f>
        <v>8</v>
      </c>
      <c r="I1743" s="11" cm="1">
        <f t="array" ref="I1743">_xlfn.IFNA(MATCH(1,0/COUNTIF($F1743,"*"&amp;I$2&amp;TEXT(ROW($1:$207),"[&gt;1]0;")&amp;"*")),0)</f>
        <v>8</v>
      </c>
      <c r="J1743">
        <f>H1743/G1743</f>
        <v>5.2631578947368418E-2</v>
      </c>
      <c r="K1743">
        <f>I1743/G1743</f>
        <v>5.2631578947368418E-2</v>
      </c>
      <c r="L1743">
        <f t="shared" si="153"/>
        <v>6.5789473684210523E-3</v>
      </c>
      <c r="M1743">
        <v>0</v>
      </c>
      <c r="N1743">
        <v>1</v>
      </c>
    </row>
    <row r="1744" spans="1:14" x14ac:dyDescent="0.2">
      <c r="A1744" s="8">
        <v>55</v>
      </c>
      <c r="B1744" s="8">
        <v>14</v>
      </c>
      <c r="C1744">
        <v>1.49</v>
      </c>
      <c r="D1744" t="s">
        <v>25</v>
      </c>
      <c r="E1744" s="6" t="s">
        <v>536</v>
      </c>
      <c r="F1744" t="s">
        <v>266</v>
      </c>
      <c r="G1744">
        <v>226</v>
      </c>
      <c r="H1744" s="11" cm="1">
        <f t="array" ref="H1744">_xlfn.IFNA(MATCH(1,0/COUNTIF($F1744,"*"&amp;H$2&amp;TEXT(ROW($1:$207),"[&gt;1]0;")&amp;"*")),0)</f>
        <v>16</v>
      </c>
      <c r="I1744" s="11" cm="1">
        <f t="array" ref="I1744">_xlfn.IFNA(MATCH(1,0/COUNTIF($F1744,"*"&amp;I$2&amp;TEXT(ROW($1:$207),"[&gt;1]0;")&amp;"*")),0)</f>
        <v>34</v>
      </c>
      <c r="J1744" s="11" cm="1">
        <f t="array" ref="J1744">_xlfn.IFNA(MATCH(1,0/COUNTIF($F1744,"*"&amp;J$2&amp;TEXT(ROW($1:$207),"[&gt;1]0;")&amp;"*")),0)</f>
        <v>0</v>
      </c>
      <c r="K1744">
        <f t="shared" ref="K1744:K1749" si="155">I1744/H1744</f>
        <v>2.125</v>
      </c>
      <c r="L1744">
        <f t="shared" si="153"/>
        <v>0</v>
      </c>
      <c r="M1744">
        <v>0</v>
      </c>
      <c r="N1744">
        <v>0</v>
      </c>
    </row>
    <row r="1745" spans="1:14" x14ac:dyDescent="0.2">
      <c r="A1745" s="8">
        <v>55</v>
      </c>
      <c r="B1745" s="8">
        <v>15</v>
      </c>
      <c r="C1745">
        <v>2.94</v>
      </c>
      <c r="D1745" t="s">
        <v>31</v>
      </c>
      <c r="E1745" s="6" t="s">
        <v>418</v>
      </c>
      <c r="F1745" t="s">
        <v>269</v>
      </c>
      <c r="G1745">
        <v>206</v>
      </c>
      <c r="H1745" s="11" cm="1">
        <f t="array" ref="H1745">_xlfn.IFNA(MATCH(1,0/COUNTIF($F1745,"*"&amp;H$2&amp;TEXT(ROW($1:$207),"[&gt;1]0;")&amp;"*")),0)</f>
        <v>14</v>
      </c>
      <c r="I1745" s="11" cm="1">
        <f t="array" ref="I1745">_xlfn.IFNA(MATCH(1,0/COUNTIF($F1745,"*"&amp;I$2&amp;TEXT(ROW($1:$207),"[&gt;1]0;")&amp;"*")),0)</f>
        <v>22</v>
      </c>
      <c r="J1745" s="11" cm="1">
        <f t="array" ref="J1745">_xlfn.IFNA(MATCH(1,0/COUNTIF($F1745,"*"&amp;J$2&amp;TEXT(ROW($1:$207),"[&gt;1]0;")&amp;"*")),0)</f>
        <v>1</v>
      </c>
      <c r="K1745">
        <f t="shared" si="155"/>
        <v>1.5714285714285714</v>
      </c>
      <c r="L1745">
        <f t="shared" si="153"/>
        <v>7.1428571428571425E-2</v>
      </c>
      <c r="M1745">
        <v>0</v>
      </c>
      <c r="N1745">
        <v>1</v>
      </c>
    </row>
    <row r="1746" spans="1:14" x14ac:dyDescent="0.2">
      <c r="A1746" s="8">
        <v>55</v>
      </c>
      <c r="B1746" s="8">
        <v>16</v>
      </c>
      <c r="C1746">
        <v>2.23</v>
      </c>
      <c r="D1746" t="s">
        <v>316</v>
      </c>
      <c r="E1746" s="14"/>
      <c r="F1746" t="s">
        <v>263</v>
      </c>
      <c r="G1746">
        <v>164</v>
      </c>
      <c r="H1746" s="11" cm="1">
        <f t="array" ref="H1746">_xlfn.IFNA(MATCH(1,0/COUNTIF($F1746,"*"&amp;H$2&amp;TEXT(ROW($1:$207),"[&gt;1]0;")&amp;"*")),0)</f>
        <v>10</v>
      </c>
      <c r="I1746" s="11" cm="1">
        <f t="array" ref="I1746">_xlfn.IFNA(MATCH(1,0/COUNTIF($F1746,"*"&amp;I$2&amp;TEXT(ROW($1:$207),"[&gt;1]0;")&amp;"*")),0)</f>
        <v>12</v>
      </c>
      <c r="J1746" s="11" cm="1">
        <f t="array" ref="J1746">_xlfn.IFNA(MATCH(1,0/COUNTIF($F1746,"*"&amp;J$2&amp;TEXT(ROW($1:$207),"[&gt;1]0;")&amp;"*")),0)</f>
        <v>2</v>
      </c>
      <c r="K1746">
        <f t="shared" si="155"/>
        <v>1.2</v>
      </c>
      <c r="L1746">
        <f t="shared" si="153"/>
        <v>0.2</v>
      </c>
      <c r="M1746">
        <v>2</v>
      </c>
      <c r="N1746">
        <v>0</v>
      </c>
    </row>
    <row r="1747" spans="1:14" x14ac:dyDescent="0.2">
      <c r="A1747" s="8">
        <v>55</v>
      </c>
      <c r="B1747" s="8">
        <v>17</v>
      </c>
      <c r="C1747">
        <v>2.59</v>
      </c>
      <c r="D1747" t="s">
        <v>61</v>
      </c>
      <c r="E1747" s="6" t="s">
        <v>488</v>
      </c>
      <c r="F1747" t="s">
        <v>274</v>
      </c>
      <c r="G1747">
        <v>593</v>
      </c>
      <c r="H1747" s="11" cm="1">
        <f t="array" ref="H1747">_xlfn.IFNA(MATCH(1,0/COUNTIF($F1747,"*"&amp;H$2&amp;TEXT(ROW($1:$207),"[&gt;1]0;")&amp;"*")),0)</f>
        <v>16</v>
      </c>
      <c r="I1747" s="11" cm="1">
        <f t="array" ref="I1747">_xlfn.IFNA(MATCH(1,0/COUNTIF($F1747,"*"&amp;I$2&amp;TEXT(ROW($1:$207),"[&gt;1]0;")&amp;"*")),0)</f>
        <v>48</v>
      </c>
      <c r="J1747" s="11" cm="1">
        <f t="array" ref="J1747">_xlfn.IFNA(MATCH(1,0/COUNTIF($F1747,"*"&amp;J$2&amp;TEXT(ROW($1:$207),"[&gt;1]0;")&amp;"*")),0)</f>
        <v>8</v>
      </c>
      <c r="K1747">
        <f t="shared" si="155"/>
        <v>3</v>
      </c>
      <c r="L1747">
        <f t="shared" si="153"/>
        <v>0.5</v>
      </c>
      <c r="M1747">
        <v>0</v>
      </c>
      <c r="N1747">
        <v>0</v>
      </c>
    </row>
    <row r="1748" spans="1:14" x14ac:dyDescent="0.2">
      <c r="A1748" s="8">
        <v>55</v>
      </c>
      <c r="B1748" s="8">
        <v>18</v>
      </c>
      <c r="C1748">
        <v>1.07</v>
      </c>
      <c r="D1748" t="s">
        <v>25</v>
      </c>
      <c r="E1748" s="6" t="s">
        <v>536</v>
      </c>
      <c r="F1748" t="s">
        <v>266</v>
      </c>
      <c r="G1748">
        <v>226</v>
      </c>
      <c r="H1748" s="11" cm="1">
        <f t="array" ref="H1748">_xlfn.IFNA(MATCH(1,0/COUNTIF($F1748,"*"&amp;H$2&amp;TEXT(ROW($1:$207),"[&gt;1]0;")&amp;"*")),0)</f>
        <v>16</v>
      </c>
      <c r="I1748" s="11" cm="1">
        <f t="array" ref="I1748">_xlfn.IFNA(MATCH(1,0/COUNTIF($F1748,"*"&amp;I$2&amp;TEXT(ROW($1:$207),"[&gt;1]0;")&amp;"*")),0)</f>
        <v>34</v>
      </c>
      <c r="J1748" s="11" cm="1">
        <f t="array" ref="J1748">_xlfn.IFNA(MATCH(1,0/COUNTIF($F1748,"*"&amp;J$2&amp;TEXT(ROW($1:$207),"[&gt;1]0;")&amp;"*")),0)</f>
        <v>0</v>
      </c>
      <c r="K1748">
        <f t="shared" si="155"/>
        <v>2.125</v>
      </c>
      <c r="L1748">
        <f t="shared" si="153"/>
        <v>0</v>
      </c>
      <c r="M1748">
        <v>0</v>
      </c>
      <c r="N1748">
        <v>0</v>
      </c>
    </row>
    <row r="1749" spans="1:14" x14ac:dyDescent="0.2">
      <c r="A1749" s="8">
        <v>55</v>
      </c>
      <c r="B1749" s="8">
        <v>19</v>
      </c>
      <c r="C1749">
        <v>2.9</v>
      </c>
      <c r="D1749" t="s">
        <v>65</v>
      </c>
      <c r="E1749" s="6" t="s">
        <v>487</v>
      </c>
      <c r="F1749" t="s">
        <v>278</v>
      </c>
      <c r="G1749">
        <v>667</v>
      </c>
      <c r="H1749" s="11" cm="1">
        <f t="array" ref="H1749">_xlfn.IFNA(MATCH(1,0/COUNTIF($F1749,"*"&amp;H$2&amp;TEXT(ROW($1:$207),"[&gt;1]0;")&amp;"*")),0)</f>
        <v>18</v>
      </c>
      <c r="I1749" s="11" cm="1">
        <f t="array" ref="I1749">_xlfn.IFNA(MATCH(1,0/COUNTIF($F1749,"*"&amp;I$2&amp;TEXT(ROW($1:$207),"[&gt;1]0;")&amp;"*")),0)</f>
        <v>54</v>
      </c>
      <c r="J1749" s="11" cm="1">
        <f t="array" ref="J1749">_xlfn.IFNA(MATCH(1,0/COUNTIF($F1749,"*"&amp;J$2&amp;TEXT(ROW($1:$207),"[&gt;1]0;")&amp;"*")),0)</f>
        <v>9</v>
      </c>
      <c r="K1749">
        <f t="shared" si="155"/>
        <v>3</v>
      </c>
      <c r="L1749">
        <f t="shared" si="153"/>
        <v>0.5</v>
      </c>
      <c r="M1749">
        <v>0</v>
      </c>
      <c r="N1749">
        <v>0</v>
      </c>
    </row>
    <row r="1750" spans="1:14" x14ac:dyDescent="0.2">
      <c r="A1750" s="8">
        <v>55</v>
      </c>
      <c r="B1750" s="8">
        <v>20</v>
      </c>
      <c r="C1750">
        <v>3.15</v>
      </c>
      <c r="D1750" t="s">
        <v>291</v>
      </c>
      <c r="E1750" s="6" t="s">
        <v>552</v>
      </c>
      <c r="F1750" t="s">
        <v>279</v>
      </c>
      <c r="G1750" s="11">
        <v>579</v>
      </c>
      <c r="H1750" s="11" cm="1">
        <f t="array" ref="H1750">_xlfn.IFNA(MATCH(1,0/COUNTIF($F1750,"*"&amp;H$2&amp;TEXT(ROW($1:$207),"[&gt;1]0;")&amp;"*")),0)</f>
        <v>16</v>
      </c>
      <c r="I1750" s="11" cm="1">
        <f t="array" ref="I1750">_xlfn.IFNA(MATCH(1,0/COUNTIF($F1750,"*"&amp;I$2&amp;TEXT(ROW($1:$207),"[&gt;1]0;")&amp;"*")),0)</f>
        <v>50</v>
      </c>
      <c r="J1750">
        <f>H1750/G1750</f>
        <v>2.7633851468048358E-2</v>
      </c>
      <c r="K1750">
        <f>I1750/G1750</f>
        <v>8.6355785837651119E-2</v>
      </c>
      <c r="L1750">
        <f t="shared" si="153"/>
        <v>1.7271157167530224E-3</v>
      </c>
      <c r="M1750">
        <v>0</v>
      </c>
      <c r="N1750">
        <v>0</v>
      </c>
    </row>
    <row r="1751" spans="1:14" x14ac:dyDescent="0.2">
      <c r="A1751" s="8">
        <v>55</v>
      </c>
      <c r="B1751" s="8">
        <v>21</v>
      </c>
      <c r="C1751">
        <v>3.44</v>
      </c>
      <c r="D1751" t="s">
        <v>61</v>
      </c>
      <c r="E1751" s="6" t="s">
        <v>488</v>
      </c>
      <c r="F1751" t="s">
        <v>274</v>
      </c>
      <c r="G1751">
        <v>593</v>
      </c>
      <c r="H1751" s="11" cm="1">
        <f t="array" ref="H1751">_xlfn.IFNA(MATCH(1,0/COUNTIF($F1751,"*"&amp;H$2&amp;TEXT(ROW($1:$207),"[&gt;1]0;")&amp;"*")),0)</f>
        <v>16</v>
      </c>
      <c r="I1751" s="11" cm="1">
        <f t="array" ref="I1751">_xlfn.IFNA(MATCH(1,0/COUNTIF($F1751,"*"&amp;I$2&amp;TEXT(ROW($1:$207),"[&gt;1]0;")&amp;"*")),0)</f>
        <v>48</v>
      </c>
      <c r="J1751" s="11" cm="1">
        <f t="array" ref="J1751">_xlfn.IFNA(MATCH(1,0/COUNTIF($F1751,"*"&amp;J$2&amp;TEXT(ROW($1:$207),"[&gt;1]0;")&amp;"*")),0)</f>
        <v>8</v>
      </c>
      <c r="K1751">
        <f t="shared" ref="K1751:K1757" si="156">I1751/H1751</f>
        <v>3</v>
      </c>
      <c r="L1751">
        <f t="shared" si="153"/>
        <v>0.5</v>
      </c>
      <c r="M1751">
        <v>0</v>
      </c>
      <c r="N1751">
        <v>0</v>
      </c>
    </row>
    <row r="1752" spans="1:14" x14ac:dyDescent="0.2">
      <c r="A1752" s="8">
        <v>55</v>
      </c>
      <c r="B1752" s="8">
        <v>22</v>
      </c>
      <c r="C1752">
        <v>4.22</v>
      </c>
      <c r="D1752" t="s">
        <v>65</v>
      </c>
      <c r="E1752" s="6" t="s">
        <v>487</v>
      </c>
      <c r="F1752" t="s">
        <v>278</v>
      </c>
      <c r="G1752">
        <v>667</v>
      </c>
      <c r="H1752" s="11" cm="1">
        <f t="array" ref="H1752">_xlfn.IFNA(MATCH(1,0/COUNTIF($F1752,"*"&amp;H$2&amp;TEXT(ROW($1:$207),"[&gt;1]0;")&amp;"*")),0)</f>
        <v>18</v>
      </c>
      <c r="I1752" s="11" cm="1">
        <f t="array" ref="I1752">_xlfn.IFNA(MATCH(1,0/COUNTIF($F1752,"*"&amp;I$2&amp;TEXT(ROW($1:$207),"[&gt;1]0;")&amp;"*")),0)</f>
        <v>54</v>
      </c>
      <c r="J1752" s="11" cm="1">
        <f t="array" ref="J1752">_xlfn.IFNA(MATCH(1,0/COUNTIF($F1752,"*"&amp;J$2&amp;TEXT(ROW($1:$207),"[&gt;1]0;")&amp;"*")),0)</f>
        <v>9</v>
      </c>
      <c r="K1752">
        <f t="shared" si="156"/>
        <v>3</v>
      </c>
      <c r="L1752">
        <f t="shared" si="153"/>
        <v>0.5</v>
      </c>
      <c r="M1752">
        <v>0</v>
      </c>
      <c r="N1752">
        <v>0</v>
      </c>
    </row>
    <row r="1753" spans="1:14" x14ac:dyDescent="0.2">
      <c r="A1753" s="8">
        <v>55</v>
      </c>
      <c r="B1753" s="8">
        <v>23</v>
      </c>
      <c r="C1753">
        <v>5.27</v>
      </c>
      <c r="D1753" t="s">
        <v>65</v>
      </c>
      <c r="E1753" s="6" t="s">
        <v>487</v>
      </c>
      <c r="F1753" t="s">
        <v>278</v>
      </c>
      <c r="G1753">
        <v>667</v>
      </c>
      <c r="H1753" s="11" cm="1">
        <f t="array" ref="H1753">_xlfn.IFNA(MATCH(1,0/COUNTIF($F1753,"*"&amp;H$2&amp;TEXT(ROW($1:$207),"[&gt;1]0;")&amp;"*")),0)</f>
        <v>18</v>
      </c>
      <c r="I1753" s="11" cm="1">
        <f t="array" ref="I1753">_xlfn.IFNA(MATCH(1,0/COUNTIF($F1753,"*"&amp;I$2&amp;TEXT(ROW($1:$207),"[&gt;1]0;")&amp;"*")),0)</f>
        <v>54</v>
      </c>
      <c r="J1753" s="11" cm="1">
        <f t="array" ref="J1753">_xlfn.IFNA(MATCH(1,0/COUNTIF($F1753,"*"&amp;J$2&amp;TEXT(ROW($1:$207),"[&gt;1]0;")&amp;"*")),0)</f>
        <v>9</v>
      </c>
      <c r="K1753">
        <f t="shared" si="156"/>
        <v>3</v>
      </c>
      <c r="L1753">
        <f t="shared" si="153"/>
        <v>0.5</v>
      </c>
      <c r="M1753">
        <v>0</v>
      </c>
      <c r="N1753">
        <v>0</v>
      </c>
    </row>
    <row r="1754" spans="1:14" x14ac:dyDescent="0.2">
      <c r="A1754" s="8">
        <v>55</v>
      </c>
      <c r="B1754" s="8">
        <v>24</v>
      </c>
      <c r="C1754">
        <v>5.29</v>
      </c>
      <c r="D1754" t="s">
        <v>66</v>
      </c>
      <c r="E1754" s="6" t="s">
        <v>459</v>
      </c>
      <c r="F1754" t="s">
        <v>460</v>
      </c>
      <c r="G1754">
        <v>281</v>
      </c>
      <c r="H1754" s="11" cm="1">
        <f t="array" ref="H1754">_xlfn.IFNA(MATCH(1,0/COUNTIF($F1754,"*"&amp;H$2&amp;TEXT(ROW($1:$207),"[&gt;1]0;")&amp;"*")),0)</f>
        <v>18</v>
      </c>
      <c r="I1754" s="11" cm="1">
        <f t="array" ref="I1754">_xlfn.IFNA(MATCH(1,0/COUNTIF($F1754,"*"&amp;I$2&amp;TEXT(ROW($1:$207),"[&gt;1]0;")&amp;"*")),0)</f>
        <v>35</v>
      </c>
      <c r="J1754" s="11" cm="1">
        <f t="array" ref="J1754">_xlfn.IFNA(MATCH(1,0/COUNTIF($F1754,"*"&amp;J$2&amp;TEXT(ROW($1:$207),"[&gt;1]0;")&amp;"*")),0)</f>
        <v>1</v>
      </c>
      <c r="K1754">
        <f t="shared" si="156"/>
        <v>1.9444444444444444</v>
      </c>
      <c r="L1754">
        <f t="shared" si="153"/>
        <v>5.5555555555555552E-2</v>
      </c>
      <c r="M1754">
        <v>0</v>
      </c>
      <c r="N1754">
        <v>0</v>
      </c>
    </row>
    <row r="1755" spans="1:14" x14ac:dyDescent="0.2">
      <c r="A1755" s="8">
        <v>55</v>
      </c>
      <c r="B1755" s="8">
        <v>25</v>
      </c>
      <c r="C1755">
        <v>8.57</v>
      </c>
      <c r="D1755" t="s">
        <v>65</v>
      </c>
      <c r="E1755" s="6" t="s">
        <v>487</v>
      </c>
      <c r="F1755" t="s">
        <v>278</v>
      </c>
      <c r="G1755">
        <v>667</v>
      </c>
      <c r="H1755" s="11" cm="1">
        <f t="array" ref="H1755">_xlfn.IFNA(MATCH(1,0/COUNTIF($F1755,"*"&amp;H$2&amp;TEXT(ROW($1:$207),"[&gt;1]0;")&amp;"*")),0)</f>
        <v>18</v>
      </c>
      <c r="I1755" s="11" cm="1">
        <f t="array" ref="I1755">_xlfn.IFNA(MATCH(1,0/COUNTIF($F1755,"*"&amp;I$2&amp;TEXT(ROW($1:$207),"[&gt;1]0;")&amp;"*")),0)</f>
        <v>54</v>
      </c>
      <c r="J1755" s="11" cm="1">
        <f t="array" ref="J1755">_xlfn.IFNA(MATCH(1,0/COUNTIF($F1755,"*"&amp;J$2&amp;TEXT(ROW($1:$207),"[&gt;1]0;")&amp;"*")),0)</f>
        <v>9</v>
      </c>
      <c r="K1755">
        <f t="shared" si="156"/>
        <v>3</v>
      </c>
      <c r="L1755">
        <f t="shared" si="153"/>
        <v>0.5</v>
      </c>
      <c r="M1755">
        <v>0</v>
      </c>
      <c r="N1755">
        <v>0</v>
      </c>
    </row>
    <row r="1756" spans="1:14" x14ac:dyDescent="0.2">
      <c r="A1756" s="8">
        <v>55</v>
      </c>
      <c r="B1756" s="8">
        <v>26</v>
      </c>
      <c r="C1756">
        <v>7.16</v>
      </c>
      <c r="D1756" t="s">
        <v>65</v>
      </c>
      <c r="E1756" s="6" t="s">
        <v>487</v>
      </c>
      <c r="F1756" t="s">
        <v>278</v>
      </c>
      <c r="G1756">
        <v>667</v>
      </c>
      <c r="H1756" s="11" cm="1">
        <f t="array" ref="H1756">_xlfn.IFNA(MATCH(1,0/COUNTIF($F1756,"*"&amp;H$2&amp;TEXT(ROW($1:$207),"[&gt;1]0;")&amp;"*")),0)</f>
        <v>18</v>
      </c>
      <c r="I1756" s="11" cm="1">
        <f t="array" ref="I1756">_xlfn.IFNA(MATCH(1,0/COUNTIF($F1756,"*"&amp;I$2&amp;TEXT(ROW($1:$207),"[&gt;1]0;")&amp;"*")),0)</f>
        <v>54</v>
      </c>
      <c r="J1756" s="11" cm="1">
        <f t="array" ref="J1756">_xlfn.IFNA(MATCH(1,0/COUNTIF($F1756,"*"&amp;J$2&amp;TEXT(ROW($1:$207),"[&gt;1]0;")&amp;"*")),0)</f>
        <v>9</v>
      </c>
      <c r="K1756">
        <f t="shared" si="156"/>
        <v>3</v>
      </c>
      <c r="L1756">
        <f t="shared" si="153"/>
        <v>0.5</v>
      </c>
      <c r="M1756">
        <v>0</v>
      </c>
      <c r="N1756">
        <v>0</v>
      </c>
    </row>
    <row r="1757" spans="1:14" x14ac:dyDescent="0.2">
      <c r="A1757" s="8">
        <v>55</v>
      </c>
      <c r="B1757" s="8">
        <v>27</v>
      </c>
      <c r="C1757">
        <v>5.05</v>
      </c>
      <c r="D1757" t="s">
        <v>65</v>
      </c>
      <c r="E1757" s="6" t="s">
        <v>487</v>
      </c>
      <c r="F1757" t="s">
        <v>278</v>
      </c>
      <c r="G1757">
        <v>667</v>
      </c>
      <c r="H1757" s="11" cm="1">
        <f t="array" ref="H1757">_xlfn.IFNA(MATCH(1,0/COUNTIF($F1757,"*"&amp;H$2&amp;TEXT(ROW($1:$207),"[&gt;1]0;")&amp;"*")),0)</f>
        <v>18</v>
      </c>
      <c r="I1757" s="11" cm="1">
        <f t="array" ref="I1757">_xlfn.IFNA(MATCH(1,0/COUNTIF($F1757,"*"&amp;I$2&amp;TEXT(ROW($1:$207),"[&gt;1]0;")&amp;"*")),0)</f>
        <v>54</v>
      </c>
      <c r="J1757" s="11" cm="1">
        <f t="array" ref="J1757">_xlfn.IFNA(MATCH(1,0/COUNTIF($F1757,"*"&amp;J$2&amp;TEXT(ROW($1:$207),"[&gt;1]0;")&amp;"*")),0)</f>
        <v>9</v>
      </c>
      <c r="K1757">
        <f t="shared" si="156"/>
        <v>3</v>
      </c>
      <c r="L1757">
        <f t="shared" si="153"/>
        <v>0.5</v>
      </c>
      <c r="M1757">
        <v>0</v>
      </c>
      <c r="N1757">
        <v>0</v>
      </c>
    </row>
    <row r="1758" spans="1:14" x14ac:dyDescent="0.2">
      <c r="A1758" s="8">
        <v>55</v>
      </c>
      <c r="B1758" s="8">
        <v>28</v>
      </c>
      <c r="C1758">
        <v>8.51</v>
      </c>
    </row>
    <row r="1759" spans="1:14" x14ac:dyDescent="0.2">
      <c r="A1759" s="8">
        <v>55</v>
      </c>
      <c r="B1759" s="8">
        <v>29</v>
      </c>
      <c r="C1759">
        <v>8.36</v>
      </c>
    </row>
    <row r="1760" spans="1:14" x14ac:dyDescent="0.2">
      <c r="A1760" s="8">
        <v>55</v>
      </c>
      <c r="B1760" s="8">
        <v>30</v>
      </c>
      <c r="C1760">
        <v>7.8</v>
      </c>
    </row>
    <row r="1762" spans="1:14" x14ac:dyDescent="0.2">
      <c r="A1762" s="8">
        <v>56</v>
      </c>
      <c r="B1762" s="9" t="s">
        <v>12</v>
      </c>
      <c r="C1762" t="s">
        <v>13</v>
      </c>
      <c r="D1762" t="s">
        <v>67</v>
      </c>
      <c r="E1762" s="6" t="s">
        <v>376</v>
      </c>
      <c r="F1762" t="s">
        <v>68</v>
      </c>
      <c r="G1762" t="s">
        <v>69</v>
      </c>
      <c r="H1762" t="s">
        <v>364</v>
      </c>
      <c r="I1762" t="s">
        <v>365</v>
      </c>
      <c r="J1762" t="s">
        <v>366</v>
      </c>
      <c r="K1762" t="s">
        <v>71</v>
      </c>
      <c r="L1762" t="s">
        <v>72</v>
      </c>
      <c r="M1762" t="s">
        <v>360</v>
      </c>
      <c r="N1762" t="s">
        <v>73</v>
      </c>
    </row>
    <row r="1763" spans="1:14" x14ac:dyDescent="0.2">
      <c r="A1763" s="8">
        <v>56</v>
      </c>
      <c r="B1763" s="8">
        <v>1</v>
      </c>
      <c r="C1763">
        <v>1.56</v>
      </c>
      <c r="D1763" t="s">
        <v>307</v>
      </c>
      <c r="E1763" s="6" t="s">
        <v>596</v>
      </c>
      <c r="F1763" t="s">
        <v>458</v>
      </c>
      <c r="G1763" s="11">
        <v>184</v>
      </c>
      <c r="H1763" s="11" cm="1">
        <f t="array" ref="H1763">_xlfn.IFNA(MATCH(1,0/COUNTIF($F1763,"*"&amp;H$2&amp;TEXT(ROW($1:$207),"[&gt;1]0;")&amp;"*")),0)</f>
        <v>13</v>
      </c>
      <c r="I1763" s="11" cm="1">
        <f t="array" ref="I1763">_xlfn.IFNA(MATCH(1,0/COUNTIF($F1763,"*"&amp;I$2&amp;TEXT(ROW($1:$207),"[&gt;1]0;")&amp;"*")),0)</f>
        <v>28</v>
      </c>
      <c r="J1763">
        <f>H1763/G1763</f>
        <v>7.0652173913043473E-2</v>
      </c>
      <c r="K1763">
        <f>I1763/G1763</f>
        <v>0.15217391304347827</v>
      </c>
      <c r="L1763">
        <f>J1763/H1763</f>
        <v>5.434782608695652E-3</v>
      </c>
      <c r="M1763">
        <v>0</v>
      </c>
      <c r="N1763">
        <v>0</v>
      </c>
    </row>
    <row r="1764" spans="1:14" x14ac:dyDescent="0.2">
      <c r="A1764" s="8">
        <v>56</v>
      </c>
      <c r="B1764" s="8">
        <v>2</v>
      </c>
      <c r="C1764">
        <v>1.43</v>
      </c>
      <c r="D1764" t="s">
        <v>323</v>
      </c>
      <c r="E1764" s="6" t="s">
        <v>502</v>
      </c>
      <c r="F1764" t="s">
        <v>260</v>
      </c>
      <c r="G1764">
        <v>170</v>
      </c>
      <c r="H1764" s="11" cm="1">
        <f t="array" ref="H1764">_xlfn.IFNA(MATCH(1,0/COUNTIF($F1764,"*"&amp;H$2&amp;TEXT(ROW($1:$207),"[&gt;1]0;")&amp;"*")),0)</f>
        <v>12</v>
      </c>
      <c r="I1764" s="11" cm="1">
        <f t="array" ref="I1764">_xlfn.IFNA(MATCH(1,0/COUNTIF($F1764,"*"&amp;I$2&amp;TEXT(ROW($1:$207),"[&gt;1]0;")&amp;"*")),0)</f>
        <v>26</v>
      </c>
      <c r="J1764" s="11" cm="1">
        <f t="array" ref="J1764">_xlfn.IFNA(MATCH(1,0/COUNTIF($F1764,"*"&amp;J$2&amp;TEXT(ROW($1:$207),"[&gt;1]0;")&amp;"*")),0)</f>
        <v>0</v>
      </c>
      <c r="K1764">
        <f t="shared" ref="K1764:K1770" si="157">I1764/H1764</f>
        <v>2.1666666666666665</v>
      </c>
      <c r="L1764">
        <f t="shared" ref="L1764:L1785" si="158">J1764/H1764</f>
        <v>0</v>
      </c>
      <c r="M1764">
        <v>0</v>
      </c>
      <c r="N1764">
        <v>0</v>
      </c>
    </row>
    <row r="1765" spans="1:14" x14ac:dyDescent="0.2">
      <c r="A1765" s="8">
        <v>56</v>
      </c>
      <c r="B1765" s="8">
        <v>3</v>
      </c>
      <c r="C1765">
        <v>0.77</v>
      </c>
      <c r="D1765" t="s">
        <v>352</v>
      </c>
      <c r="E1765" s="14"/>
      <c r="F1765" t="s">
        <v>400</v>
      </c>
      <c r="G1765">
        <v>138</v>
      </c>
      <c r="H1765" s="11" cm="1">
        <f t="array" ref="H1765">_xlfn.IFNA(MATCH(1,0/COUNTIF($F1765,"*"&amp;H$2&amp;TEXT(ROW($1:$207),"[&gt;1]0;")&amp;"*")),0)</f>
        <v>88</v>
      </c>
      <c r="I1765" s="11" cm="1">
        <f t="array" ref="I1765">_xlfn.IFNA(MATCH(1,0/COUNTIF($F1765,"*"&amp;I$2&amp;TEXT(ROW($1:$207),"[&gt;1]0;")&amp;"*")),0)</f>
        <v>14</v>
      </c>
      <c r="J1765" s="11" cm="1">
        <f t="array" ref="J1765">_xlfn.IFNA(MATCH(1,0/COUNTIF($F1765,"*"&amp;J$2&amp;TEXT(ROW($1:$207),"[&gt;1]0;")&amp;"*")),0)</f>
        <v>0</v>
      </c>
      <c r="K1765">
        <f t="shared" si="157"/>
        <v>0.15909090909090909</v>
      </c>
      <c r="L1765">
        <f t="shared" si="158"/>
        <v>0</v>
      </c>
      <c r="M1765">
        <v>1</v>
      </c>
      <c r="N1765">
        <v>0</v>
      </c>
    </row>
    <row r="1766" spans="1:14" x14ac:dyDescent="0.2">
      <c r="A1766" s="8">
        <v>56</v>
      </c>
      <c r="B1766" s="8">
        <v>4</v>
      </c>
      <c r="C1766">
        <v>1.85</v>
      </c>
      <c r="D1766" t="s">
        <v>14</v>
      </c>
      <c r="E1766" s="6" t="s">
        <v>507</v>
      </c>
      <c r="F1766" t="s">
        <v>260</v>
      </c>
      <c r="G1766">
        <v>170</v>
      </c>
      <c r="H1766" s="11" cm="1">
        <f t="array" ref="H1766">_xlfn.IFNA(MATCH(1,0/COUNTIF($F1766,"*"&amp;H$2&amp;TEXT(ROW($1:$207),"[&gt;1]0;")&amp;"*")),0)</f>
        <v>12</v>
      </c>
      <c r="I1766" s="11" cm="1">
        <f t="array" ref="I1766">_xlfn.IFNA(MATCH(1,0/COUNTIF($F1766,"*"&amp;I$2&amp;TEXT(ROW($1:$207),"[&gt;1]0;")&amp;"*")),0)</f>
        <v>26</v>
      </c>
      <c r="J1766" s="11" cm="1">
        <f t="array" ref="J1766">_xlfn.IFNA(MATCH(1,0/COUNTIF($F1766,"*"&amp;J$2&amp;TEXT(ROW($1:$207),"[&gt;1]0;")&amp;"*")),0)</f>
        <v>0</v>
      </c>
      <c r="K1766">
        <f t="shared" si="157"/>
        <v>2.1666666666666665</v>
      </c>
      <c r="L1766">
        <f t="shared" si="158"/>
        <v>0</v>
      </c>
      <c r="M1766">
        <v>0</v>
      </c>
      <c r="N1766">
        <v>0</v>
      </c>
    </row>
    <row r="1767" spans="1:14" x14ac:dyDescent="0.2">
      <c r="A1767" s="8">
        <v>56</v>
      </c>
      <c r="B1767" s="8">
        <v>5</v>
      </c>
      <c r="C1767">
        <v>1.57</v>
      </c>
      <c r="D1767" t="s">
        <v>104</v>
      </c>
      <c r="E1767" s="6" t="s">
        <v>476</v>
      </c>
      <c r="F1767" t="s">
        <v>475</v>
      </c>
      <c r="G1767">
        <v>110</v>
      </c>
      <c r="H1767" s="11" cm="1">
        <f t="array" ref="H1767">_xlfn.IFNA(MATCH(1,0/COUNTIF($F1767,"*"&amp;H$2&amp;TEXT(ROW($1:$207),"[&gt;1]0;")&amp;"*")),0)</f>
        <v>6</v>
      </c>
      <c r="I1767" s="11" cm="1">
        <f t="array" ref="I1767">_xlfn.IFNA(MATCH(1,0/COUNTIF($F1767,"*"&amp;I$2&amp;TEXT(ROW($1:$207),"[&gt;1]0;")&amp;"*")),0)</f>
        <v>6</v>
      </c>
      <c r="J1767" s="11" cm="1">
        <f t="array" ref="J1767">_xlfn.IFNA(MATCH(1,0/COUNTIF($F1767,"*"&amp;J$2&amp;TEXT(ROW($1:$207),"[&gt;1]0;")&amp;"*")),0)</f>
        <v>2</v>
      </c>
      <c r="K1767">
        <f t="shared" si="157"/>
        <v>1</v>
      </c>
      <c r="L1767">
        <f t="shared" si="158"/>
        <v>0.33333333333333331</v>
      </c>
      <c r="M1767">
        <v>0</v>
      </c>
      <c r="N1767">
        <v>1</v>
      </c>
    </row>
    <row r="1768" spans="1:14" x14ac:dyDescent="0.2">
      <c r="A1768" s="8">
        <v>56</v>
      </c>
      <c r="B1768" s="8">
        <v>6</v>
      </c>
      <c r="C1768">
        <v>1.37</v>
      </c>
      <c r="D1768" t="s">
        <v>79</v>
      </c>
      <c r="E1768" s="13" t="s">
        <v>386</v>
      </c>
      <c r="F1768" s="10" t="s">
        <v>373</v>
      </c>
      <c r="G1768">
        <v>144</v>
      </c>
      <c r="H1768" s="11" cm="1">
        <f t="array" ref="H1768">_xlfn.IFNA(MATCH(1,0/COUNTIF($F1768,"*"&amp;H$2&amp;TEXT(ROW($1:$207),"[&gt;1]0;")&amp;"*")),0)</f>
        <v>6</v>
      </c>
      <c r="I1768" s="11" cm="1">
        <f t="array" ref="I1768">_xlfn.IFNA(MATCH(1,0/COUNTIF($F1768,"*"&amp;I$2&amp;TEXT(ROW($1:$207),"[&gt;1]0;")&amp;"*")),0)</f>
        <v>8</v>
      </c>
      <c r="J1768" s="11" cm="1">
        <f t="array" ref="J1768">_xlfn.IFNA(MATCH(1,0/COUNTIF($F1768,"*"&amp;J$2&amp;TEXT(ROW($1:$207),"[&gt;1]0;")&amp;"*")),0)</f>
        <v>4</v>
      </c>
      <c r="K1768">
        <f t="shared" si="157"/>
        <v>1.3333333333333333</v>
      </c>
      <c r="L1768">
        <f t="shared" si="158"/>
        <v>0.66666666666666663</v>
      </c>
      <c r="M1768">
        <v>1</v>
      </c>
      <c r="N1768">
        <v>0</v>
      </c>
    </row>
    <row r="1769" spans="1:14" x14ac:dyDescent="0.2">
      <c r="A1769" s="8">
        <v>56</v>
      </c>
      <c r="B1769" s="8">
        <v>7</v>
      </c>
      <c r="C1769">
        <v>1.56</v>
      </c>
      <c r="D1769" t="s">
        <v>25</v>
      </c>
      <c r="E1769" s="6" t="s">
        <v>536</v>
      </c>
      <c r="F1769" t="s">
        <v>266</v>
      </c>
      <c r="G1769">
        <v>226</v>
      </c>
      <c r="H1769" s="11" cm="1">
        <f t="array" ref="H1769">_xlfn.IFNA(MATCH(1,0/COUNTIF($F1769,"*"&amp;H$2&amp;TEXT(ROW($1:$207),"[&gt;1]0;")&amp;"*")),0)</f>
        <v>16</v>
      </c>
      <c r="I1769" s="11" cm="1">
        <f t="array" ref="I1769">_xlfn.IFNA(MATCH(1,0/COUNTIF($F1769,"*"&amp;I$2&amp;TEXT(ROW($1:$207),"[&gt;1]0;")&amp;"*")),0)</f>
        <v>34</v>
      </c>
      <c r="J1769" s="11" cm="1">
        <f t="array" ref="J1769">_xlfn.IFNA(MATCH(1,0/COUNTIF($F1769,"*"&amp;J$2&amp;TEXT(ROW($1:$207),"[&gt;1]0;")&amp;"*")),0)</f>
        <v>0</v>
      </c>
      <c r="K1769">
        <f t="shared" si="157"/>
        <v>2.125</v>
      </c>
      <c r="L1769">
        <f t="shared" si="158"/>
        <v>0</v>
      </c>
      <c r="M1769">
        <v>0</v>
      </c>
      <c r="N1769">
        <v>0</v>
      </c>
    </row>
    <row r="1770" spans="1:14" x14ac:dyDescent="0.2">
      <c r="A1770" s="8">
        <v>56</v>
      </c>
      <c r="B1770" s="8">
        <v>8</v>
      </c>
      <c r="C1770">
        <v>1.88</v>
      </c>
      <c r="D1770" t="s">
        <v>317</v>
      </c>
      <c r="E1770" s="6" t="s">
        <v>471</v>
      </c>
      <c r="F1770" t="s">
        <v>470</v>
      </c>
      <c r="G1770">
        <v>48</v>
      </c>
      <c r="H1770" s="11" cm="1">
        <f t="array" ref="H1770">_xlfn.IFNA(MATCH(1,0/COUNTIF($F1770,"*"&amp;H$2&amp;TEXT(ROW($1:$207),"[&gt;1]0;")&amp;"*")),0)</f>
        <v>10</v>
      </c>
      <c r="I1770" s="11" cm="1">
        <f t="array" ref="I1770">_xlfn.IFNA(MATCH(1,0/COUNTIF($F1770,"*"&amp;I$2&amp;TEXT(ROW($1:$207),"[&gt;1]0;")&amp;"*")),0)</f>
        <v>12</v>
      </c>
      <c r="J1770" s="11" cm="1">
        <f t="array" ref="J1770">_xlfn.IFNA(MATCH(1,0/COUNTIF($F1770,"*"&amp;J$2&amp;TEXT(ROW($1:$207),"[&gt;1]0;")&amp;"*")),0)</f>
        <v>1</v>
      </c>
      <c r="K1770">
        <f t="shared" si="157"/>
        <v>1.2</v>
      </c>
      <c r="L1770">
        <f t="shared" si="158"/>
        <v>0.1</v>
      </c>
      <c r="M1770">
        <v>0</v>
      </c>
      <c r="N1770">
        <v>1</v>
      </c>
    </row>
    <row r="1771" spans="1:14" x14ac:dyDescent="0.2">
      <c r="A1771" s="8">
        <v>56</v>
      </c>
      <c r="B1771" s="8">
        <v>9</v>
      </c>
      <c r="C1771">
        <v>0.85</v>
      </c>
      <c r="D1771" t="s">
        <v>37</v>
      </c>
      <c r="E1771" s="6" t="s">
        <v>586</v>
      </c>
      <c r="F1771" t="s">
        <v>273</v>
      </c>
      <c r="G1771" s="11">
        <v>198</v>
      </c>
      <c r="H1771" s="11" cm="1">
        <f t="array" ref="H1771">_xlfn.IFNA(MATCH(1,0/COUNTIF($F1771,"*"&amp;H$2&amp;TEXT(ROW($1:$207),"[&gt;1]0;")&amp;"*")),0)</f>
        <v>14</v>
      </c>
      <c r="I1771" s="11" cm="1">
        <f t="array" ref="I1771">_xlfn.IFNA(MATCH(1,0/COUNTIF($F1771,"*"&amp;I$2&amp;TEXT(ROW($1:$207),"[&gt;1]0;")&amp;"*")),0)</f>
        <v>30</v>
      </c>
      <c r="J1771">
        <f>H1771/G1771</f>
        <v>7.0707070707070704E-2</v>
      </c>
      <c r="K1771">
        <f>I1771/G1771</f>
        <v>0.15151515151515152</v>
      </c>
      <c r="L1771">
        <f t="shared" si="158"/>
        <v>5.0505050505050501E-3</v>
      </c>
      <c r="M1771">
        <v>0</v>
      </c>
      <c r="N1771">
        <v>0</v>
      </c>
    </row>
    <row r="1772" spans="1:14" x14ac:dyDescent="0.2">
      <c r="A1772" s="8">
        <v>56</v>
      </c>
      <c r="B1772" s="8">
        <v>10</v>
      </c>
      <c r="C1772">
        <v>2.04</v>
      </c>
      <c r="D1772" t="s">
        <v>80</v>
      </c>
      <c r="E1772" s="6" t="s">
        <v>600</v>
      </c>
      <c r="F1772" t="s">
        <v>599</v>
      </c>
      <c r="G1772" s="11">
        <v>152</v>
      </c>
      <c r="H1772" s="11" cm="1">
        <f t="array" ref="H1772">_xlfn.IFNA(MATCH(1,0/COUNTIF($F1772,"*"&amp;H$2&amp;TEXT(ROW($1:$207),"[&gt;1]0;")&amp;"*")),0)</f>
        <v>8</v>
      </c>
      <c r="I1772" s="11" cm="1">
        <f t="array" ref="I1772">_xlfn.IFNA(MATCH(1,0/COUNTIF($F1772,"*"&amp;I$2&amp;TEXT(ROW($1:$207),"[&gt;1]0;")&amp;"*")),0)</f>
        <v>8</v>
      </c>
      <c r="J1772">
        <f>H1772/G1772</f>
        <v>5.2631578947368418E-2</v>
      </c>
      <c r="K1772">
        <f>I1772/G1772</f>
        <v>5.2631578947368418E-2</v>
      </c>
      <c r="L1772">
        <f t="shared" si="158"/>
        <v>6.5789473684210523E-3</v>
      </c>
      <c r="M1772">
        <v>0</v>
      </c>
      <c r="N1772">
        <v>1</v>
      </c>
    </row>
    <row r="1773" spans="1:14" x14ac:dyDescent="0.2">
      <c r="A1773" s="8">
        <v>56</v>
      </c>
      <c r="B1773" s="8">
        <v>11</v>
      </c>
      <c r="C1773">
        <v>1.85</v>
      </c>
      <c r="D1773" t="s">
        <v>25</v>
      </c>
      <c r="E1773" s="6" t="s">
        <v>536</v>
      </c>
      <c r="F1773" t="s">
        <v>266</v>
      </c>
      <c r="G1773">
        <v>226</v>
      </c>
      <c r="H1773" s="11" cm="1">
        <f t="array" ref="H1773">_xlfn.IFNA(MATCH(1,0/COUNTIF($F1773,"*"&amp;H$2&amp;TEXT(ROW($1:$207),"[&gt;1]0;")&amp;"*")),0)</f>
        <v>16</v>
      </c>
      <c r="I1773" s="11" cm="1">
        <f t="array" ref="I1773">_xlfn.IFNA(MATCH(1,0/COUNTIF($F1773,"*"&amp;I$2&amp;TEXT(ROW($1:$207),"[&gt;1]0;")&amp;"*")),0)</f>
        <v>34</v>
      </c>
      <c r="J1773" s="11" cm="1">
        <f t="array" ref="J1773">_xlfn.IFNA(MATCH(1,0/COUNTIF($F1773,"*"&amp;J$2&amp;TEXT(ROW($1:$207),"[&gt;1]0;")&amp;"*")),0)</f>
        <v>0</v>
      </c>
      <c r="K1773">
        <f t="shared" ref="K1773:K1779" si="159">I1773/H1773</f>
        <v>2.125</v>
      </c>
      <c r="L1773">
        <f t="shared" si="158"/>
        <v>0</v>
      </c>
      <c r="M1773">
        <v>0</v>
      </c>
      <c r="N1773">
        <v>0</v>
      </c>
    </row>
    <row r="1774" spans="1:14" x14ac:dyDescent="0.2">
      <c r="A1774" s="8">
        <v>56</v>
      </c>
      <c r="B1774" s="8">
        <v>12</v>
      </c>
      <c r="C1774">
        <v>5.41</v>
      </c>
      <c r="D1774" t="s">
        <v>31</v>
      </c>
      <c r="E1774" s="6" t="s">
        <v>418</v>
      </c>
      <c r="F1774" t="s">
        <v>269</v>
      </c>
      <c r="G1774">
        <v>206</v>
      </c>
      <c r="H1774" s="11" cm="1">
        <f t="array" ref="H1774">_xlfn.IFNA(MATCH(1,0/COUNTIF($F1774,"*"&amp;H$2&amp;TEXT(ROW($1:$207),"[&gt;1]0;")&amp;"*")),0)</f>
        <v>14</v>
      </c>
      <c r="I1774" s="11" cm="1">
        <f t="array" ref="I1774">_xlfn.IFNA(MATCH(1,0/COUNTIF($F1774,"*"&amp;I$2&amp;TEXT(ROW($1:$207),"[&gt;1]0;")&amp;"*")),0)</f>
        <v>22</v>
      </c>
      <c r="J1774" s="11" cm="1">
        <f t="array" ref="J1774">_xlfn.IFNA(MATCH(1,0/COUNTIF($F1774,"*"&amp;J$2&amp;TEXT(ROW($1:$207),"[&gt;1]0;")&amp;"*")),0)</f>
        <v>1</v>
      </c>
      <c r="K1774">
        <f t="shared" si="159"/>
        <v>1.5714285714285714</v>
      </c>
      <c r="L1774">
        <f t="shared" si="158"/>
        <v>7.1428571428571425E-2</v>
      </c>
      <c r="M1774">
        <v>0</v>
      </c>
      <c r="N1774">
        <v>1</v>
      </c>
    </row>
    <row r="1775" spans="1:14" x14ac:dyDescent="0.2">
      <c r="A1775" s="8">
        <v>56</v>
      </c>
      <c r="B1775" s="8">
        <v>13</v>
      </c>
      <c r="C1775">
        <v>1.1599999999999999</v>
      </c>
      <c r="D1775" t="s">
        <v>25</v>
      </c>
      <c r="E1775" s="6" t="s">
        <v>536</v>
      </c>
      <c r="F1775" t="s">
        <v>266</v>
      </c>
      <c r="G1775">
        <v>226</v>
      </c>
      <c r="H1775" s="11" cm="1">
        <f t="array" ref="H1775">_xlfn.IFNA(MATCH(1,0/COUNTIF($F1775,"*"&amp;H$2&amp;TEXT(ROW($1:$207),"[&gt;1]0;")&amp;"*")),0)</f>
        <v>16</v>
      </c>
      <c r="I1775" s="11" cm="1">
        <f t="array" ref="I1775">_xlfn.IFNA(MATCH(1,0/COUNTIF($F1775,"*"&amp;I$2&amp;TEXT(ROW($1:$207),"[&gt;1]0;")&amp;"*")),0)</f>
        <v>34</v>
      </c>
      <c r="J1775" s="11" cm="1">
        <f t="array" ref="J1775">_xlfn.IFNA(MATCH(1,0/COUNTIF($F1775,"*"&amp;J$2&amp;TEXT(ROW($1:$207),"[&gt;1]0;")&amp;"*")),0)</f>
        <v>0</v>
      </c>
      <c r="K1775">
        <f t="shared" si="159"/>
        <v>2.125</v>
      </c>
      <c r="L1775">
        <f t="shared" si="158"/>
        <v>0</v>
      </c>
      <c r="M1775">
        <v>0</v>
      </c>
      <c r="N1775">
        <v>0</v>
      </c>
    </row>
    <row r="1776" spans="1:14" x14ac:dyDescent="0.2">
      <c r="A1776" s="8">
        <v>56</v>
      </c>
      <c r="B1776" s="8">
        <v>14</v>
      </c>
      <c r="C1776">
        <v>2.2599999999999998</v>
      </c>
      <c r="D1776" t="s">
        <v>61</v>
      </c>
      <c r="E1776" s="6" t="s">
        <v>488</v>
      </c>
      <c r="F1776" t="s">
        <v>274</v>
      </c>
      <c r="G1776">
        <v>593</v>
      </c>
      <c r="H1776" s="11" cm="1">
        <f t="array" ref="H1776">_xlfn.IFNA(MATCH(1,0/COUNTIF($F1776,"*"&amp;H$2&amp;TEXT(ROW($1:$207),"[&gt;1]0;")&amp;"*")),0)</f>
        <v>16</v>
      </c>
      <c r="I1776" s="11" cm="1">
        <f t="array" ref="I1776">_xlfn.IFNA(MATCH(1,0/COUNTIF($F1776,"*"&amp;I$2&amp;TEXT(ROW($1:$207),"[&gt;1]0;")&amp;"*")),0)</f>
        <v>48</v>
      </c>
      <c r="J1776" s="11" cm="1">
        <f t="array" ref="J1776">_xlfn.IFNA(MATCH(1,0/COUNTIF($F1776,"*"&amp;J$2&amp;TEXT(ROW($1:$207),"[&gt;1]0;")&amp;"*")),0)</f>
        <v>8</v>
      </c>
      <c r="K1776">
        <f t="shared" si="159"/>
        <v>3</v>
      </c>
      <c r="L1776">
        <f t="shared" si="158"/>
        <v>0.5</v>
      </c>
      <c r="M1776">
        <v>0</v>
      </c>
      <c r="N1776">
        <v>0</v>
      </c>
    </row>
    <row r="1777" spans="1:14" x14ac:dyDescent="0.2">
      <c r="A1777" s="8">
        <v>56</v>
      </c>
      <c r="B1777" s="8">
        <v>15</v>
      </c>
      <c r="C1777">
        <v>1.44</v>
      </c>
      <c r="D1777" t="s">
        <v>108</v>
      </c>
      <c r="E1777" s="6" t="s">
        <v>514</v>
      </c>
      <c r="F1777" t="s">
        <v>513</v>
      </c>
      <c r="G1777">
        <v>283</v>
      </c>
      <c r="H1777" s="11" cm="1">
        <f t="array" ref="H1777">_xlfn.IFNA(MATCH(1,0/COUNTIF($F1777,"*"&amp;H$2&amp;TEXT(ROW($1:$207),"[&gt;1]0;")&amp;"*")),0)</f>
        <v>20</v>
      </c>
      <c r="I1777" s="11" cm="1">
        <f t="array" ref="I1777">_xlfn.IFNA(MATCH(1,0/COUNTIF($F1777,"*"&amp;I$2&amp;TEXT(ROW($1:$207),"[&gt;1]0;")&amp;"*")),0)</f>
        <v>42</v>
      </c>
      <c r="J1777" s="11" cm="1">
        <f t="array" ref="J1777">_xlfn.IFNA(MATCH(1,0/COUNTIF($F1777,"*"&amp;J$2&amp;TEXT(ROW($1:$207),"[&gt;1]0;")&amp;"*")),0)</f>
        <v>0</v>
      </c>
      <c r="K1777">
        <f t="shared" si="159"/>
        <v>2.1</v>
      </c>
      <c r="L1777">
        <f t="shared" si="158"/>
        <v>0</v>
      </c>
      <c r="M1777">
        <v>0</v>
      </c>
      <c r="N1777">
        <v>0</v>
      </c>
    </row>
    <row r="1778" spans="1:14" x14ac:dyDescent="0.2">
      <c r="A1778" s="8">
        <v>56</v>
      </c>
      <c r="B1778" s="8">
        <v>16</v>
      </c>
      <c r="C1778">
        <v>2.57</v>
      </c>
      <c r="D1778" t="s">
        <v>65</v>
      </c>
      <c r="E1778" s="6" t="s">
        <v>487</v>
      </c>
      <c r="F1778" t="s">
        <v>278</v>
      </c>
      <c r="G1778">
        <v>667</v>
      </c>
      <c r="H1778" s="11" cm="1">
        <f t="array" ref="H1778">_xlfn.IFNA(MATCH(1,0/COUNTIF($F1778,"*"&amp;H$2&amp;TEXT(ROW($1:$207),"[&gt;1]0;")&amp;"*")),0)</f>
        <v>18</v>
      </c>
      <c r="I1778" s="11" cm="1">
        <f t="array" ref="I1778">_xlfn.IFNA(MATCH(1,0/COUNTIF($F1778,"*"&amp;I$2&amp;TEXT(ROW($1:$207),"[&gt;1]0;")&amp;"*")),0)</f>
        <v>54</v>
      </c>
      <c r="J1778" s="11" cm="1">
        <f t="array" ref="J1778">_xlfn.IFNA(MATCH(1,0/COUNTIF($F1778,"*"&amp;J$2&amp;TEXT(ROW($1:$207),"[&gt;1]0;")&amp;"*")),0)</f>
        <v>9</v>
      </c>
      <c r="K1778">
        <f t="shared" si="159"/>
        <v>3</v>
      </c>
      <c r="L1778">
        <f t="shared" si="158"/>
        <v>0.5</v>
      </c>
      <c r="M1778">
        <v>0</v>
      </c>
      <c r="N1778">
        <v>0</v>
      </c>
    </row>
    <row r="1779" spans="1:14" x14ac:dyDescent="0.2">
      <c r="A1779" s="8">
        <v>56</v>
      </c>
      <c r="B1779" s="8">
        <v>17</v>
      </c>
      <c r="C1779">
        <v>0.85</v>
      </c>
      <c r="D1779" t="s">
        <v>108</v>
      </c>
      <c r="E1779" s="6" t="s">
        <v>514</v>
      </c>
      <c r="F1779" t="s">
        <v>513</v>
      </c>
      <c r="G1779">
        <v>283</v>
      </c>
      <c r="H1779" s="11" cm="1">
        <f t="array" ref="H1779">_xlfn.IFNA(MATCH(1,0/COUNTIF($F1779,"*"&amp;H$2&amp;TEXT(ROW($1:$207),"[&gt;1]0;")&amp;"*")),0)</f>
        <v>20</v>
      </c>
      <c r="I1779" s="11" cm="1">
        <f t="array" ref="I1779">_xlfn.IFNA(MATCH(1,0/COUNTIF($F1779,"*"&amp;I$2&amp;TEXT(ROW($1:$207),"[&gt;1]0;")&amp;"*")),0)</f>
        <v>42</v>
      </c>
      <c r="J1779" s="11" cm="1">
        <f t="array" ref="J1779">_xlfn.IFNA(MATCH(1,0/COUNTIF($F1779,"*"&amp;J$2&amp;TEXT(ROW($1:$207),"[&gt;1]0;")&amp;"*")),0)</f>
        <v>0</v>
      </c>
      <c r="K1779">
        <f t="shared" si="159"/>
        <v>2.1</v>
      </c>
      <c r="L1779">
        <f t="shared" si="158"/>
        <v>0</v>
      </c>
      <c r="M1779">
        <v>0</v>
      </c>
      <c r="N1779">
        <v>0</v>
      </c>
    </row>
    <row r="1780" spans="1:14" x14ac:dyDescent="0.2">
      <c r="A1780" s="8">
        <v>56</v>
      </c>
      <c r="B1780" s="8">
        <v>18</v>
      </c>
      <c r="C1780">
        <v>2.89</v>
      </c>
      <c r="D1780" t="s">
        <v>291</v>
      </c>
      <c r="E1780" s="6" t="s">
        <v>552</v>
      </c>
      <c r="F1780" t="s">
        <v>279</v>
      </c>
      <c r="G1780" s="11">
        <v>579</v>
      </c>
      <c r="H1780" s="11" cm="1">
        <f t="array" ref="H1780">_xlfn.IFNA(MATCH(1,0/COUNTIF($F1780,"*"&amp;H$2&amp;TEXT(ROW($1:$207),"[&gt;1]0;")&amp;"*")),0)</f>
        <v>16</v>
      </c>
      <c r="I1780" s="11" cm="1">
        <f t="array" ref="I1780">_xlfn.IFNA(MATCH(1,0/COUNTIF($F1780,"*"&amp;I$2&amp;TEXT(ROW($1:$207),"[&gt;1]0;")&amp;"*")),0)</f>
        <v>50</v>
      </c>
      <c r="J1780">
        <f>H1780/G1780</f>
        <v>2.7633851468048358E-2</v>
      </c>
      <c r="K1780">
        <f>I1780/G1780</f>
        <v>8.6355785837651119E-2</v>
      </c>
      <c r="L1780">
        <f t="shared" si="158"/>
        <v>1.7271157167530224E-3</v>
      </c>
      <c r="M1780">
        <v>0</v>
      </c>
      <c r="N1780">
        <v>0</v>
      </c>
    </row>
    <row r="1781" spans="1:14" x14ac:dyDescent="0.2">
      <c r="A1781" s="8">
        <v>56</v>
      </c>
      <c r="B1781" s="8">
        <v>19</v>
      </c>
      <c r="C1781">
        <v>1.24</v>
      </c>
      <c r="D1781" t="s">
        <v>311</v>
      </c>
      <c r="E1781" s="14"/>
      <c r="F1781" t="s">
        <v>431</v>
      </c>
      <c r="G1781">
        <v>363</v>
      </c>
      <c r="H1781" s="11" cm="1">
        <f t="array" ref="H1781">_xlfn.IFNA(MATCH(1,0/COUNTIF($F1781,"*"&amp;H$2&amp;TEXT(ROW($1:$207),"[&gt;1]0;")&amp;"*")),0)</f>
        <v>19</v>
      </c>
      <c r="I1781" s="11" cm="1">
        <f t="array" ref="I1781">_xlfn.IFNA(MATCH(1,0/COUNTIF($F1781,"*"&amp;I$2&amp;TEXT(ROW($1:$207),"[&gt;1]0;")&amp;"*")),0)</f>
        <v>34</v>
      </c>
      <c r="J1781" s="11" cm="1">
        <f t="array" ref="J1781">_xlfn.IFNA(MATCH(1,0/COUNTIF($F1781,"*"&amp;J$2&amp;TEXT(ROW($1:$207),"[&gt;1]0;")&amp;"*")),0)</f>
        <v>1</v>
      </c>
      <c r="K1781">
        <f>I1781/H1781</f>
        <v>1.7894736842105263</v>
      </c>
      <c r="L1781">
        <f t="shared" si="158"/>
        <v>5.2631578947368418E-2</v>
      </c>
      <c r="M1781">
        <v>1</v>
      </c>
      <c r="N1781">
        <v>1</v>
      </c>
    </row>
    <row r="1782" spans="1:14" x14ac:dyDescent="0.2">
      <c r="A1782" s="8">
        <v>56</v>
      </c>
      <c r="B1782" s="8">
        <v>20</v>
      </c>
      <c r="C1782">
        <v>3.08</v>
      </c>
      <c r="D1782" t="s">
        <v>61</v>
      </c>
      <c r="E1782" s="6" t="s">
        <v>488</v>
      </c>
      <c r="F1782" t="s">
        <v>274</v>
      </c>
      <c r="G1782">
        <v>593</v>
      </c>
      <c r="H1782" s="11" cm="1">
        <f t="array" ref="H1782">_xlfn.IFNA(MATCH(1,0/COUNTIF($F1782,"*"&amp;H$2&amp;TEXT(ROW($1:$207),"[&gt;1]0;")&amp;"*")),0)</f>
        <v>16</v>
      </c>
      <c r="I1782" s="11" cm="1">
        <f t="array" ref="I1782">_xlfn.IFNA(MATCH(1,0/COUNTIF($F1782,"*"&amp;I$2&amp;TEXT(ROW($1:$207),"[&gt;1]0;")&amp;"*")),0)</f>
        <v>48</v>
      </c>
      <c r="J1782" s="11" cm="1">
        <f t="array" ref="J1782">_xlfn.IFNA(MATCH(1,0/COUNTIF($F1782,"*"&amp;J$2&amp;TEXT(ROW($1:$207),"[&gt;1]0;")&amp;"*")),0)</f>
        <v>8</v>
      </c>
      <c r="K1782">
        <f>I1782/H1782</f>
        <v>3</v>
      </c>
      <c r="L1782">
        <f t="shared" si="158"/>
        <v>0.5</v>
      </c>
      <c r="M1782">
        <v>0</v>
      </c>
      <c r="N1782">
        <v>0</v>
      </c>
    </row>
    <row r="1783" spans="1:14" x14ac:dyDescent="0.2">
      <c r="A1783" s="8">
        <v>56</v>
      </c>
      <c r="B1783" s="8">
        <v>21</v>
      </c>
      <c r="C1783">
        <v>3.81</v>
      </c>
      <c r="D1783" t="s">
        <v>65</v>
      </c>
      <c r="E1783" s="6" t="s">
        <v>487</v>
      </c>
      <c r="F1783" t="s">
        <v>278</v>
      </c>
      <c r="G1783">
        <v>667</v>
      </c>
      <c r="H1783" s="11" cm="1">
        <f t="array" ref="H1783">_xlfn.IFNA(MATCH(1,0/COUNTIF($F1783,"*"&amp;H$2&amp;TEXT(ROW($1:$207),"[&gt;1]0;")&amp;"*")),0)</f>
        <v>18</v>
      </c>
      <c r="I1783" s="11" cm="1">
        <f t="array" ref="I1783">_xlfn.IFNA(MATCH(1,0/COUNTIF($F1783,"*"&amp;I$2&amp;TEXT(ROW($1:$207),"[&gt;1]0;")&amp;"*")),0)</f>
        <v>54</v>
      </c>
      <c r="J1783" s="11" cm="1">
        <f t="array" ref="J1783">_xlfn.IFNA(MATCH(1,0/COUNTIF($F1783,"*"&amp;J$2&amp;TEXT(ROW($1:$207),"[&gt;1]0;")&amp;"*")),0)</f>
        <v>9</v>
      </c>
      <c r="K1783">
        <f>I1783/H1783</f>
        <v>3</v>
      </c>
      <c r="L1783">
        <f t="shared" si="158"/>
        <v>0.5</v>
      </c>
      <c r="M1783">
        <v>0</v>
      </c>
      <c r="N1783">
        <v>0</v>
      </c>
    </row>
    <row r="1784" spans="1:14" x14ac:dyDescent="0.2">
      <c r="A1784" s="8">
        <v>56</v>
      </c>
      <c r="B1784" s="8">
        <v>22</v>
      </c>
      <c r="C1784">
        <v>4.8</v>
      </c>
      <c r="D1784" t="s">
        <v>65</v>
      </c>
      <c r="E1784" s="6" t="s">
        <v>487</v>
      </c>
      <c r="F1784" t="s">
        <v>278</v>
      </c>
      <c r="G1784">
        <v>667</v>
      </c>
      <c r="H1784" s="11" cm="1">
        <f t="array" ref="H1784">_xlfn.IFNA(MATCH(1,0/COUNTIF($F1784,"*"&amp;H$2&amp;TEXT(ROW($1:$207),"[&gt;1]0;")&amp;"*")),0)</f>
        <v>18</v>
      </c>
      <c r="I1784" s="11" cm="1">
        <f t="array" ref="I1784">_xlfn.IFNA(MATCH(1,0/COUNTIF($F1784,"*"&amp;I$2&amp;TEXT(ROW($1:$207),"[&gt;1]0;")&amp;"*")),0)</f>
        <v>54</v>
      </c>
      <c r="J1784" s="11" cm="1">
        <f t="array" ref="J1784">_xlfn.IFNA(MATCH(1,0/COUNTIF($F1784,"*"&amp;J$2&amp;TEXT(ROW($1:$207),"[&gt;1]0;")&amp;"*")),0)</f>
        <v>9</v>
      </c>
      <c r="K1784">
        <f>I1784/H1784</f>
        <v>3</v>
      </c>
      <c r="L1784">
        <f t="shared" si="158"/>
        <v>0.5</v>
      </c>
      <c r="M1784">
        <v>0</v>
      </c>
      <c r="N1784">
        <v>0</v>
      </c>
    </row>
    <row r="1785" spans="1:14" x14ac:dyDescent="0.2">
      <c r="A1785" s="8">
        <v>56</v>
      </c>
      <c r="B1785" s="8">
        <v>23</v>
      </c>
      <c r="C1785">
        <v>5.84</v>
      </c>
      <c r="D1785" t="s">
        <v>66</v>
      </c>
      <c r="E1785" s="6" t="s">
        <v>459</v>
      </c>
      <c r="F1785" t="s">
        <v>460</v>
      </c>
      <c r="G1785">
        <v>281</v>
      </c>
      <c r="H1785" s="11" cm="1">
        <f t="array" ref="H1785">_xlfn.IFNA(MATCH(1,0/COUNTIF($F1785,"*"&amp;H$2&amp;TEXT(ROW($1:$207),"[&gt;1]0;")&amp;"*")),0)</f>
        <v>18</v>
      </c>
      <c r="I1785" s="11" cm="1">
        <f t="array" ref="I1785">_xlfn.IFNA(MATCH(1,0/COUNTIF($F1785,"*"&amp;I$2&amp;TEXT(ROW($1:$207),"[&gt;1]0;")&amp;"*")),0)</f>
        <v>35</v>
      </c>
      <c r="J1785" s="11" cm="1">
        <f t="array" ref="J1785">_xlfn.IFNA(MATCH(1,0/COUNTIF($F1785,"*"&amp;J$2&amp;TEXT(ROW($1:$207),"[&gt;1]0;")&amp;"*")),0)</f>
        <v>1</v>
      </c>
      <c r="K1785">
        <f>I1785/H1785</f>
        <v>1.9444444444444444</v>
      </c>
      <c r="L1785">
        <f t="shared" si="158"/>
        <v>5.5555555555555552E-2</v>
      </c>
      <c r="M1785">
        <v>0</v>
      </c>
      <c r="N1785">
        <v>0</v>
      </c>
    </row>
    <row r="1786" spans="1:14" x14ac:dyDescent="0.2">
      <c r="A1786" s="8">
        <v>56</v>
      </c>
      <c r="B1786" s="8">
        <v>24</v>
      </c>
      <c r="C1786">
        <v>6.65</v>
      </c>
    </row>
    <row r="1787" spans="1:14" x14ac:dyDescent="0.2">
      <c r="A1787" s="8">
        <v>56</v>
      </c>
      <c r="B1787" s="8">
        <v>25</v>
      </c>
      <c r="C1787">
        <v>6.99</v>
      </c>
    </row>
    <row r="1788" spans="1:14" x14ac:dyDescent="0.2">
      <c r="A1788" s="8">
        <v>56</v>
      </c>
      <c r="B1788" s="8">
        <v>26</v>
      </c>
      <c r="C1788">
        <v>4</v>
      </c>
    </row>
    <row r="1789" spans="1:14" x14ac:dyDescent="0.2">
      <c r="A1789" s="8">
        <v>56</v>
      </c>
      <c r="B1789" s="8">
        <v>27</v>
      </c>
      <c r="C1789">
        <v>8.24</v>
      </c>
    </row>
    <row r="1790" spans="1:14" x14ac:dyDescent="0.2">
      <c r="A1790" s="8">
        <v>56</v>
      </c>
      <c r="B1790" s="8">
        <v>28</v>
      </c>
      <c r="C1790">
        <v>7.65</v>
      </c>
    </row>
    <row r="1791" spans="1:14" x14ac:dyDescent="0.2">
      <c r="A1791" s="8">
        <v>56</v>
      </c>
      <c r="B1791" s="8">
        <v>29</v>
      </c>
      <c r="C1791">
        <v>7.97</v>
      </c>
    </row>
    <row r="1792" spans="1:14" x14ac:dyDescent="0.2">
      <c r="A1792" s="8">
        <v>56</v>
      </c>
      <c r="B1792" s="8">
        <v>30</v>
      </c>
      <c r="C1792">
        <v>6.44</v>
      </c>
    </row>
    <row r="1794" spans="1:14" x14ac:dyDescent="0.2">
      <c r="A1794" s="8">
        <v>57</v>
      </c>
      <c r="B1794" s="9" t="s">
        <v>12</v>
      </c>
      <c r="C1794" t="s">
        <v>13</v>
      </c>
      <c r="D1794" t="s">
        <v>67</v>
      </c>
      <c r="E1794" s="6" t="s">
        <v>376</v>
      </c>
      <c r="F1794" t="s">
        <v>68</v>
      </c>
      <c r="G1794" t="s">
        <v>69</v>
      </c>
      <c r="H1794" t="s">
        <v>364</v>
      </c>
      <c r="I1794" t="s">
        <v>365</v>
      </c>
      <c r="J1794" t="s">
        <v>366</v>
      </c>
      <c r="K1794" t="s">
        <v>71</v>
      </c>
      <c r="L1794" t="s">
        <v>72</v>
      </c>
      <c r="M1794" t="s">
        <v>360</v>
      </c>
      <c r="N1794" t="s">
        <v>73</v>
      </c>
    </row>
    <row r="1795" spans="1:14" x14ac:dyDescent="0.2">
      <c r="A1795" s="8">
        <v>57</v>
      </c>
      <c r="B1795" s="8">
        <v>1</v>
      </c>
      <c r="C1795">
        <v>1.66</v>
      </c>
      <c r="D1795" t="s">
        <v>302</v>
      </c>
      <c r="E1795" s="6" t="s">
        <v>551</v>
      </c>
      <c r="F1795" t="s">
        <v>550</v>
      </c>
      <c r="G1795" s="11">
        <v>156</v>
      </c>
      <c r="H1795" s="11" cm="1">
        <f t="array" ref="H1795">_xlfn.IFNA(MATCH(1,0/COUNTIF($F1795,"*"&amp;H$2&amp;TEXT(ROW($1:$207),"[&gt;1]0;")&amp;"*")),0)</f>
        <v>11</v>
      </c>
      <c r="I1795" s="11" cm="1">
        <f t="array" ref="I1795">_xlfn.IFNA(MATCH(1,0/COUNTIF($F1795,"*"&amp;I$2&amp;TEXT(ROW($1:$207),"[&gt;1]0;")&amp;"*")),0)</f>
        <v>24</v>
      </c>
      <c r="J1795">
        <f>H1795/G1795</f>
        <v>7.0512820512820512E-2</v>
      </c>
      <c r="K1795">
        <f>I1795/G1795</f>
        <v>0.15384615384615385</v>
      </c>
      <c r="L1795">
        <f>J1795/H1795</f>
        <v>6.41025641025641E-3</v>
      </c>
      <c r="M1795">
        <v>0</v>
      </c>
      <c r="N1795">
        <v>0</v>
      </c>
    </row>
    <row r="1796" spans="1:14" x14ac:dyDescent="0.2">
      <c r="A1796" s="8">
        <v>57</v>
      </c>
      <c r="B1796" s="8">
        <v>2</v>
      </c>
      <c r="C1796">
        <v>0.82</v>
      </c>
      <c r="D1796" t="s">
        <v>346</v>
      </c>
      <c r="E1796" s="6" t="s">
        <v>576</v>
      </c>
      <c r="F1796" t="s">
        <v>575</v>
      </c>
      <c r="G1796" s="11">
        <v>188</v>
      </c>
      <c r="H1796" s="11" cm="1">
        <f t="array" ref="H1796">_xlfn.IFNA(MATCH(1,0/COUNTIF($F1796,"*"&amp;H$2&amp;TEXT(ROW($1:$207),"[&gt;1]0;")&amp;"*")),0)</f>
        <v>9</v>
      </c>
      <c r="I1796" s="11" cm="1">
        <f t="array" ref="I1796">_xlfn.IFNA(MATCH(1,0/COUNTIF($F1796,"*"&amp;I$2&amp;TEXT(ROW($1:$207),"[&gt;1]0;")&amp;"*")),0)</f>
        <v>20</v>
      </c>
      <c r="J1796">
        <f>H1796/G1796</f>
        <v>4.7872340425531915E-2</v>
      </c>
      <c r="K1796">
        <f>I1796/G1796</f>
        <v>0.10638297872340426</v>
      </c>
      <c r="L1796">
        <f>J1796/H1796</f>
        <v>5.3191489361702126E-3</v>
      </c>
      <c r="M1796">
        <v>1</v>
      </c>
      <c r="N1796">
        <v>0</v>
      </c>
    </row>
    <row r="1797" spans="1:14" x14ac:dyDescent="0.2">
      <c r="A1797" s="8">
        <v>57</v>
      </c>
      <c r="B1797" s="8">
        <v>3</v>
      </c>
      <c r="C1797">
        <v>2.29</v>
      </c>
      <c r="D1797" t="s">
        <v>14</v>
      </c>
      <c r="E1797" s="6" t="s">
        <v>507</v>
      </c>
      <c r="F1797" t="s">
        <v>260</v>
      </c>
      <c r="G1797">
        <v>170</v>
      </c>
      <c r="H1797" s="11" cm="1">
        <f t="array" ref="H1797">_xlfn.IFNA(MATCH(1,0/COUNTIF($F1797,"*"&amp;H$2&amp;TEXT(ROW($1:$207),"[&gt;1]0;")&amp;"*")),0)</f>
        <v>12</v>
      </c>
      <c r="I1797" s="11" cm="1">
        <f t="array" ref="I1797">_xlfn.IFNA(MATCH(1,0/COUNTIF($F1797,"*"&amp;I$2&amp;TEXT(ROW($1:$207),"[&gt;1]0;")&amp;"*")),0)</f>
        <v>26</v>
      </c>
      <c r="J1797" s="11" cm="1">
        <f t="array" ref="J1797">_xlfn.IFNA(MATCH(1,0/COUNTIF($F1797,"*"&amp;J$2&amp;TEXT(ROW($1:$207),"[&gt;1]0;")&amp;"*")),0)</f>
        <v>0</v>
      </c>
      <c r="K1797">
        <f>I1797/H1797</f>
        <v>2.1666666666666665</v>
      </c>
      <c r="L1797">
        <f t="shared" ref="L1797:L1824" si="160">J1797/H1797</f>
        <v>0</v>
      </c>
      <c r="M1797">
        <v>0</v>
      </c>
      <c r="N1797">
        <v>0</v>
      </c>
    </row>
    <row r="1798" spans="1:14" x14ac:dyDescent="0.2">
      <c r="A1798" s="8">
        <v>57</v>
      </c>
      <c r="B1798" s="8">
        <v>4</v>
      </c>
      <c r="C1798">
        <v>1.21</v>
      </c>
      <c r="D1798" t="s">
        <v>104</v>
      </c>
      <c r="E1798" s="6" t="s">
        <v>476</v>
      </c>
      <c r="F1798" t="s">
        <v>475</v>
      </c>
      <c r="G1798">
        <v>110</v>
      </c>
      <c r="H1798" s="11" cm="1">
        <f t="array" ref="H1798">_xlfn.IFNA(MATCH(1,0/COUNTIF($F1798,"*"&amp;H$2&amp;TEXT(ROW($1:$207),"[&gt;1]0;")&amp;"*")),0)</f>
        <v>6</v>
      </c>
      <c r="I1798" s="11" cm="1">
        <f t="array" ref="I1798">_xlfn.IFNA(MATCH(1,0/COUNTIF($F1798,"*"&amp;I$2&amp;TEXT(ROW($1:$207),"[&gt;1]0;")&amp;"*")),0)</f>
        <v>6</v>
      </c>
      <c r="J1798" s="11" cm="1">
        <f t="array" ref="J1798">_xlfn.IFNA(MATCH(1,0/COUNTIF($F1798,"*"&amp;J$2&amp;TEXT(ROW($1:$207),"[&gt;1]0;")&amp;"*")),0)</f>
        <v>2</v>
      </c>
      <c r="K1798">
        <f>I1798/H1798</f>
        <v>1</v>
      </c>
      <c r="L1798">
        <f t="shared" si="160"/>
        <v>0.33333333333333331</v>
      </c>
      <c r="M1798">
        <v>0</v>
      </c>
      <c r="N1798">
        <v>1</v>
      </c>
    </row>
    <row r="1799" spans="1:14" x14ac:dyDescent="0.2">
      <c r="A1799" s="8">
        <v>57</v>
      </c>
      <c r="B1799" s="8">
        <v>5</v>
      </c>
      <c r="C1799">
        <v>2.1</v>
      </c>
      <c r="D1799" t="s">
        <v>79</v>
      </c>
      <c r="E1799" s="13" t="s">
        <v>386</v>
      </c>
      <c r="F1799" s="10" t="s">
        <v>373</v>
      </c>
      <c r="G1799">
        <v>144</v>
      </c>
      <c r="H1799" s="11" cm="1">
        <f t="array" ref="H1799">_xlfn.IFNA(MATCH(1,0/COUNTIF($F1799,"*"&amp;H$2&amp;TEXT(ROW($1:$207),"[&gt;1]0;")&amp;"*")),0)</f>
        <v>6</v>
      </c>
      <c r="I1799" s="11" cm="1">
        <f t="array" ref="I1799">_xlfn.IFNA(MATCH(1,0/COUNTIF($F1799,"*"&amp;I$2&amp;TEXT(ROW($1:$207),"[&gt;1]0;")&amp;"*")),0)</f>
        <v>8</v>
      </c>
      <c r="J1799" s="11" cm="1">
        <f t="array" ref="J1799">_xlfn.IFNA(MATCH(1,0/COUNTIF($F1799,"*"&amp;J$2&amp;TEXT(ROW($1:$207),"[&gt;1]0;")&amp;"*")),0)</f>
        <v>4</v>
      </c>
      <c r="K1799">
        <f>I1799/H1799</f>
        <v>1.3333333333333333</v>
      </c>
      <c r="L1799">
        <f t="shared" si="160"/>
        <v>0.66666666666666663</v>
      </c>
      <c r="M1799">
        <v>1</v>
      </c>
      <c r="N1799">
        <v>0</v>
      </c>
    </row>
    <row r="1800" spans="1:14" x14ac:dyDescent="0.2">
      <c r="A1800" s="8">
        <v>57</v>
      </c>
      <c r="B1800" s="8">
        <v>6</v>
      </c>
      <c r="C1800">
        <v>0.88</v>
      </c>
      <c r="D1800" t="s">
        <v>341</v>
      </c>
      <c r="E1800" s="6" t="s">
        <v>510</v>
      </c>
      <c r="F1800" t="s">
        <v>273</v>
      </c>
      <c r="G1800">
        <v>198</v>
      </c>
      <c r="H1800" s="11" cm="1">
        <f t="array" ref="H1800">_xlfn.IFNA(MATCH(1,0/COUNTIF($F1800,"*"&amp;H$2&amp;TEXT(ROW($1:$207),"[&gt;1]0;")&amp;"*")),0)</f>
        <v>14</v>
      </c>
      <c r="I1800" s="11" cm="1">
        <f t="array" ref="I1800">_xlfn.IFNA(MATCH(1,0/COUNTIF($F1800,"*"&amp;I$2&amp;TEXT(ROW($1:$207),"[&gt;1]0;")&amp;"*")),0)</f>
        <v>30</v>
      </c>
      <c r="J1800" s="11" cm="1">
        <f t="array" ref="J1800">_xlfn.IFNA(MATCH(1,0/COUNTIF($F1800,"*"&amp;J$2&amp;TEXT(ROW($1:$207),"[&gt;1]0;")&amp;"*")),0)</f>
        <v>0</v>
      </c>
      <c r="K1800">
        <f>I1800/H1800</f>
        <v>2.1428571428571428</v>
      </c>
      <c r="L1800">
        <f t="shared" si="160"/>
        <v>0</v>
      </c>
      <c r="M1800">
        <v>0</v>
      </c>
      <c r="N1800">
        <v>0</v>
      </c>
    </row>
    <row r="1801" spans="1:14" x14ac:dyDescent="0.2">
      <c r="A1801" s="8">
        <v>57</v>
      </c>
      <c r="B1801" s="8">
        <v>7</v>
      </c>
      <c r="C1801">
        <v>1.74</v>
      </c>
      <c r="D1801" t="s">
        <v>304</v>
      </c>
      <c r="E1801" s="6" t="s">
        <v>457</v>
      </c>
      <c r="F1801" t="s">
        <v>458</v>
      </c>
      <c r="G1801" s="11">
        <v>184</v>
      </c>
      <c r="H1801" s="11" cm="1">
        <f t="array" ref="H1801">_xlfn.IFNA(MATCH(1,0/COUNTIF($F1801,"*"&amp;H$2&amp;TEXT(ROW($1:$207),"[&gt;1]0;")&amp;"*")),0)</f>
        <v>13</v>
      </c>
      <c r="I1801" s="11" cm="1">
        <f t="array" ref="I1801">_xlfn.IFNA(MATCH(1,0/COUNTIF($F1801,"*"&amp;I$2&amp;TEXT(ROW($1:$207),"[&gt;1]0;")&amp;"*")),0)</f>
        <v>28</v>
      </c>
      <c r="J1801">
        <f>H1801/G1801</f>
        <v>7.0652173913043473E-2</v>
      </c>
      <c r="K1801">
        <f>I1801/G1801</f>
        <v>0.15217391304347827</v>
      </c>
      <c r="L1801">
        <f t="shared" si="160"/>
        <v>5.434782608695652E-3</v>
      </c>
      <c r="M1801">
        <v>0</v>
      </c>
      <c r="N1801">
        <v>0</v>
      </c>
    </row>
    <row r="1802" spans="1:14" x14ac:dyDescent="0.2">
      <c r="A1802" s="8">
        <v>57</v>
      </c>
      <c r="B1802" s="8">
        <v>8</v>
      </c>
      <c r="C1802">
        <v>1.41</v>
      </c>
      <c r="D1802" t="s">
        <v>37</v>
      </c>
      <c r="E1802" s="6" t="s">
        <v>586</v>
      </c>
      <c r="F1802" t="s">
        <v>273</v>
      </c>
      <c r="G1802" s="11">
        <v>198</v>
      </c>
      <c r="H1802" s="11" cm="1">
        <f t="array" ref="H1802">_xlfn.IFNA(MATCH(1,0/COUNTIF($F1802,"*"&amp;H$2&amp;TEXT(ROW($1:$207),"[&gt;1]0;")&amp;"*")),0)</f>
        <v>14</v>
      </c>
      <c r="I1802" s="11" cm="1">
        <f t="array" ref="I1802">_xlfn.IFNA(MATCH(1,0/COUNTIF($F1802,"*"&amp;I$2&amp;TEXT(ROW($1:$207),"[&gt;1]0;")&amp;"*")),0)</f>
        <v>30</v>
      </c>
      <c r="J1802">
        <f>H1802/G1802</f>
        <v>7.0707070707070704E-2</v>
      </c>
      <c r="K1802">
        <f>I1802/G1802</f>
        <v>0.15151515151515152</v>
      </c>
      <c r="L1802">
        <f t="shared" si="160"/>
        <v>5.0505050505050501E-3</v>
      </c>
      <c r="M1802">
        <v>0</v>
      </c>
      <c r="N1802">
        <v>0</v>
      </c>
    </row>
    <row r="1803" spans="1:14" x14ac:dyDescent="0.2">
      <c r="A1803" s="8">
        <v>57</v>
      </c>
      <c r="B1803" s="8">
        <v>9</v>
      </c>
      <c r="C1803">
        <v>2.21</v>
      </c>
      <c r="D1803" t="s">
        <v>80</v>
      </c>
      <c r="E1803" s="6" t="s">
        <v>600</v>
      </c>
      <c r="F1803" t="s">
        <v>599</v>
      </c>
      <c r="G1803" s="11">
        <v>152</v>
      </c>
      <c r="H1803" s="11" cm="1">
        <f t="array" ref="H1803">_xlfn.IFNA(MATCH(1,0/COUNTIF($F1803,"*"&amp;H$2&amp;TEXT(ROW($1:$207),"[&gt;1]0;")&amp;"*")),0)</f>
        <v>8</v>
      </c>
      <c r="I1803" s="11" cm="1">
        <f t="array" ref="I1803">_xlfn.IFNA(MATCH(1,0/COUNTIF($F1803,"*"&amp;I$2&amp;TEXT(ROW($1:$207),"[&gt;1]0;")&amp;"*")),0)</f>
        <v>8</v>
      </c>
      <c r="J1803">
        <f>H1803/G1803</f>
        <v>5.2631578947368418E-2</v>
      </c>
      <c r="K1803">
        <f>I1803/G1803</f>
        <v>5.2631578947368418E-2</v>
      </c>
      <c r="L1803">
        <f t="shared" si="160"/>
        <v>6.5789473684210523E-3</v>
      </c>
      <c r="M1803">
        <v>0</v>
      </c>
      <c r="N1803">
        <v>1</v>
      </c>
    </row>
    <row r="1804" spans="1:14" x14ac:dyDescent="0.2">
      <c r="A1804" s="8">
        <v>57</v>
      </c>
      <c r="B1804" s="8">
        <v>10</v>
      </c>
      <c r="C1804">
        <v>1.06</v>
      </c>
      <c r="D1804" t="s">
        <v>184</v>
      </c>
      <c r="E1804" s="6" t="s">
        <v>559</v>
      </c>
      <c r="F1804" t="s">
        <v>508</v>
      </c>
      <c r="G1804" s="11">
        <v>212</v>
      </c>
      <c r="H1804" s="11" cm="1">
        <f t="array" ref="H1804">_xlfn.IFNA(MATCH(1,0/COUNTIF($F1804,"*"&amp;H$2&amp;TEXT(ROW($1:$207),"[&gt;1]0;")&amp;"*")),0)</f>
        <v>15</v>
      </c>
      <c r="I1804" s="11" cm="1">
        <f t="array" ref="I1804">_xlfn.IFNA(MATCH(1,0/COUNTIF($F1804,"*"&amp;I$2&amp;TEXT(ROW($1:$207),"[&gt;1]0;")&amp;"*")),0)</f>
        <v>32</v>
      </c>
      <c r="J1804">
        <f>H1804/G1804</f>
        <v>7.0754716981132074E-2</v>
      </c>
      <c r="K1804">
        <f>I1804/G1804</f>
        <v>0.15094339622641509</v>
      </c>
      <c r="L1804">
        <f t="shared" si="160"/>
        <v>4.7169811320754715E-3</v>
      </c>
      <c r="M1804">
        <v>0</v>
      </c>
      <c r="N1804">
        <v>0</v>
      </c>
    </row>
    <row r="1805" spans="1:14" x14ac:dyDescent="0.2">
      <c r="A1805" s="8">
        <v>57</v>
      </c>
      <c r="B1805" s="8">
        <v>11</v>
      </c>
      <c r="C1805">
        <v>2.12</v>
      </c>
      <c r="D1805" t="s">
        <v>25</v>
      </c>
      <c r="E1805" s="6" t="s">
        <v>536</v>
      </c>
      <c r="F1805" t="s">
        <v>266</v>
      </c>
      <c r="G1805">
        <v>226</v>
      </c>
      <c r="H1805" s="11" cm="1">
        <f t="array" ref="H1805">_xlfn.IFNA(MATCH(1,0/COUNTIF($F1805,"*"&amp;H$2&amp;TEXT(ROW($1:$207),"[&gt;1]0;")&amp;"*")),0)</f>
        <v>16</v>
      </c>
      <c r="I1805" s="11" cm="1">
        <f t="array" ref="I1805">_xlfn.IFNA(MATCH(1,0/COUNTIF($F1805,"*"&amp;I$2&amp;TEXT(ROW($1:$207),"[&gt;1]0;")&amp;"*")),0)</f>
        <v>34</v>
      </c>
      <c r="J1805" s="11" cm="1">
        <f t="array" ref="J1805">_xlfn.IFNA(MATCH(1,0/COUNTIF($F1805,"*"&amp;J$2&amp;TEXT(ROW($1:$207),"[&gt;1]0;")&amp;"*")),0)</f>
        <v>0</v>
      </c>
      <c r="K1805">
        <f t="shared" ref="K1805:K1812" si="161">I1805/H1805</f>
        <v>2.125</v>
      </c>
      <c r="L1805">
        <f t="shared" si="160"/>
        <v>0</v>
      </c>
      <c r="M1805">
        <v>0</v>
      </c>
      <c r="N1805">
        <v>0</v>
      </c>
    </row>
    <row r="1806" spans="1:14" x14ac:dyDescent="0.2">
      <c r="A1806" s="8">
        <v>57</v>
      </c>
      <c r="B1806" s="8">
        <v>12</v>
      </c>
      <c r="C1806">
        <v>0.81</v>
      </c>
      <c r="D1806" t="s">
        <v>85</v>
      </c>
      <c r="E1806" s="6" t="s">
        <v>529</v>
      </c>
      <c r="F1806" t="s">
        <v>528</v>
      </c>
      <c r="G1806">
        <v>240</v>
      </c>
      <c r="H1806" s="11" cm="1">
        <f t="array" ref="H1806">_xlfn.IFNA(MATCH(1,0/COUNTIF($F1806,"*"&amp;H$2&amp;TEXT(ROW($1:$207),"[&gt;1]0;")&amp;"*")),0)</f>
        <v>17</v>
      </c>
      <c r="I1806" s="11" cm="1">
        <f t="array" ref="I1806">_xlfn.IFNA(MATCH(1,0/COUNTIF($F1806,"*"&amp;I$2&amp;TEXT(ROW($1:$207),"[&gt;1]0;")&amp;"*")),0)</f>
        <v>36</v>
      </c>
      <c r="J1806" s="11" cm="1">
        <f t="array" ref="J1806">_xlfn.IFNA(MATCH(1,0/COUNTIF($F1806,"*"&amp;J$2&amp;TEXT(ROW($1:$207),"[&gt;1]0;")&amp;"*")),0)</f>
        <v>0</v>
      </c>
      <c r="K1806">
        <f t="shared" si="161"/>
        <v>2.1176470588235294</v>
      </c>
      <c r="L1806">
        <f t="shared" si="160"/>
        <v>0</v>
      </c>
      <c r="M1806">
        <v>0</v>
      </c>
      <c r="N1806">
        <v>0</v>
      </c>
    </row>
    <row r="1807" spans="1:14" x14ac:dyDescent="0.2">
      <c r="A1807" s="8">
        <v>57</v>
      </c>
      <c r="B1807" s="8">
        <v>13</v>
      </c>
      <c r="C1807">
        <v>1.04</v>
      </c>
      <c r="D1807" t="s">
        <v>357</v>
      </c>
      <c r="E1807" s="6" t="s">
        <v>522</v>
      </c>
      <c r="F1807" t="s">
        <v>466</v>
      </c>
      <c r="G1807">
        <v>166</v>
      </c>
      <c r="H1807" s="11" cm="1">
        <f t="array" ref="H1807">_xlfn.IFNA(MATCH(1,0/COUNTIF($F1807,"*"&amp;H$2&amp;TEXT(ROW($1:$207),"[&gt;1]0;")&amp;"*")),0)</f>
        <v>9</v>
      </c>
      <c r="I1807" s="11" cm="1">
        <f t="array" ref="I1807">_xlfn.IFNA(MATCH(1,0/COUNTIF($F1807,"*"&amp;I$2&amp;TEXT(ROW($1:$207),"[&gt;1]0;")&amp;"*")),0)</f>
        <v>10</v>
      </c>
      <c r="J1807" s="11" cm="1">
        <f t="array" ref="J1807">_xlfn.IFNA(MATCH(1,0/COUNTIF($F1807,"*"&amp;J$2&amp;TEXT(ROW($1:$207),"[&gt;1]0;")&amp;"*")),0)</f>
        <v>3</v>
      </c>
      <c r="K1807">
        <f t="shared" si="161"/>
        <v>1.1111111111111112</v>
      </c>
      <c r="L1807">
        <f t="shared" si="160"/>
        <v>0.33333333333333331</v>
      </c>
      <c r="M1807">
        <v>0</v>
      </c>
      <c r="N1807">
        <v>1</v>
      </c>
    </row>
    <row r="1808" spans="1:14" x14ac:dyDescent="0.2">
      <c r="A1808" s="8">
        <v>57</v>
      </c>
      <c r="B1808" s="8">
        <v>14</v>
      </c>
      <c r="C1808">
        <v>3.15</v>
      </c>
      <c r="D1808" t="s">
        <v>31</v>
      </c>
      <c r="E1808" s="6" t="s">
        <v>418</v>
      </c>
      <c r="F1808" t="s">
        <v>269</v>
      </c>
      <c r="G1808">
        <v>206</v>
      </c>
      <c r="H1808" s="11" cm="1">
        <f t="array" ref="H1808">_xlfn.IFNA(MATCH(1,0/COUNTIF($F1808,"*"&amp;H$2&amp;TEXT(ROW($1:$207),"[&gt;1]0;")&amp;"*")),0)</f>
        <v>14</v>
      </c>
      <c r="I1808" s="11" cm="1">
        <f t="array" ref="I1808">_xlfn.IFNA(MATCH(1,0/COUNTIF($F1808,"*"&amp;I$2&amp;TEXT(ROW($1:$207),"[&gt;1]0;")&amp;"*")),0)</f>
        <v>22</v>
      </c>
      <c r="J1808" s="11" cm="1">
        <f t="array" ref="J1808">_xlfn.IFNA(MATCH(1,0/COUNTIF($F1808,"*"&amp;J$2&amp;TEXT(ROW($1:$207),"[&gt;1]0;")&amp;"*")),0)</f>
        <v>1</v>
      </c>
      <c r="K1808">
        <f t="shared" si="161"/>
        <v>1.5714285714285714</v>
      </c>
      <c r="L1808">
        <f t="shared" si="160"/>
        <v>7.1428571428571425E-2</v>
      </c>
      <c r="M1808">
        <v>0</v>
      </c>
      <c r="N1808">
        <v>1</v>
      </c>
    </row>
    <row r="1809" spans="1:14" x14ac:dyDescent="0.2">
      <c r="A1809" s="8">
        <v>57</v>
      </c>
      <c r="B1809" s="8">
        <v>15</v>
      </c>
      <c r="C1809">
        <v>1.07</v>
      </c>
      <c r="D1809" t="s">
        <v>25</v>
      </c>
      <c r="E1809" s="6" t="s">
        <v>536</v>
      </c>
      <c r="F1809" t="s">
        <v>266</v>
      </c>
      <c r="G1809">
        <v>226</v>
      </c>
      <c r="H1809" s="11" cm="1">
        <f t="array" ref="H1809">_xlfn.IFNA(MATCH(1,0/COUNTIF($F1809,"*"&amp;H$2&amp;TEXT(ROW($1:$207),"[&gt;1]0;")&amp;"*")),0)</f>
        <v>16</v>
      </c>
      <c r="I1809" s="11" cm="1">
        <f t="array" ref="I1809">_xlfn.IFNA(MATCH(1,0/COUNTIF($F1809,"*"&amp;I$2&amp;TEXT(ROW($1:$207),"[&gt;1]0;")&amp;"*")),0)</f>
        <v>34</v>
      </c>
      <c r="J1809" s="11" cm="1">
        <f t="array" ref="J1809">_xlfn.IFNA(MATCH(1,0/COUNTIF($F1809,"*"&amp;J$2&amp;TEXT(ROW($1:$207),"[&gt;1]0;")&amp;"*")),0)</f>
        <v>0</v>
      </c>
      <c r="K1809">
        <f t="shared" si="161"/>
        <v>2.125</v>
      </c>
      <c r="L1809">
        <f t="shared" si="160"/>
        <v>0</v>
      </c>
      <c r="M1809">
        <v>0</v>
      </c>
      <c r="N1809">
        <v>0</v>
      </c>
    </row>
    <row r="1810" spans="1:14" x14ac:dyDescent="0.2">
      <c r="A1810" s="8">
        <v>57</v>
      </c>
      <c r="B1810" s="8">
        <v>16</v>
      </c>
      <c r="C1810">
        <v>1.57</v>
      </c>
      <c r="D1810" t="s">
        <v>108</v>
      </c>
      <c r="E1810" s="6" t="s">
        <v>514</v>
      </c>
      <c r="F1810" t="s">
        <v>513</v>
      </c>
      <c r="G1810">
        <v>283</v>
      </c>
      <c r="H1810" s="11" cm="1">
        <f t="array" ref="H1810">_xlfn.IFNA(MATCH(1,0/COUNTIF($F1810,"*"&amp;H$2&amp;TEXT(ROW($1:$207),"[&gt;1]0;")&amp;"*")),0)</f>
        <v>20</v>
      </c>
      <c r="I1810" s="11" cm="1">
        <f t="array" ref="I1810">_xlfn.IFNA(MATCH(1,0/COUNTIF($F1810,"*"&amp;I$2&amp;TEXT(ROW($1:$207),"[&gt;1]0;")&amp;"*")),0)</f>
        <v>42</v>
      </c>
      <c r="J1810" s="11" cm="1">
        <f t="array" ref="J1810">_xlfn.IFNA(MATCH(1,0/COUNTIF($F1810,"*"&amp;J$2&amp;TEXT(ROW($1:$207),"[&gt;1]0;")&amp;"*")),0)</f>
        <v>0</v>
      </c>
      <c r="K1810">
        <f t="shared" si="161"/>
        <v>2.1</v>
      </c>
      <c r="L1810">
        <f t="shared" si="160"/>
        <v>0</v>
      </c>
      <c r="M1810">
        <v>0</v>
      </c>
      <c r="N1810">
        <v>0</v>
      </c>
    </row>
    <row r="1811" spans="1:14" x14ac:dyDescent="0.2">
      <c r="A1811" s="8">
        <v>57</v>
      </c>
      <c r="B1811" s="8">
        <v>17</v>
      </c>
      <c r="C1811">
        <v>1.67</v>
      </c>
      <c r="D1811" t="s">
        <v>65</v>
      </c>
      <c r="E1811" s="6" t="s">
        <v>487</v>
      </c>
      <c r="F1811" t="s">
        <v>278</v>
      </c>
      <c r="G1811">
        <v>667</v>
      </c>
      <c r="H1811" s="11" cm="1">
        <f t="array" ref="H1811">_xlfn.IFNA(MATCH(1,0/COUNTIF($F1811,"*"&amp;H$2&amp;TEXT(ROW($1:$207),"[&gt;1]0;")&amp;"*")),0)</f>
        <v>18</v>
      </c>
      <c r="I1811" s="11" cm="1">
        <f t="array" ref="I1811">_xlfn.IFNA(MATCH(1,0/COUNTIF($F1811,"*"&amp;I$2&amp;TEXT(ROW($1:$207),"[&gt;1]0;")&amp;"*")),0)</f>
        <v>54</v>
      </c>
      <c r="J1811" s="11" cm="1">
        <f t="array" ref="J1811">_xlfn.IFNA(MATCH(1,0/COUNTIF($F1811,"*"&amp;J$2&amp;TEXT(ROW($1:$207),"[&gt;1]0;")&amp;"*")),0)</f>
        <v>9</v>
      </c>
      <c r="K1811">
        <f t="shared" si="161"/>
        <v>3</v>
      </c>
      <c r="L1811">
        <f t="shared" si="160"/>
        <v>0.5</v>
      </c>
      <c r="M1811">
        <v>0</v>
      </c>
      <c r="N1811">
        <v>0</v>
      </c>
    </row>
    <row r="1812" spans="1:14" x14ac:dyDescent="0.2">
      <c r="A1812" s="8">
        <v>57</v>
      </c>
      <c r="B1812" s="8">
        <v>18</v>
      </c>
      <c r="C1812">
        <v>0.92</v>
      </c>
      <c r="D1812" t="s">
        <v>108</v>
      </c>
      <c r="E1812" s="6" t="s">
        <v>514</v>
      </c>
      <c r="F1812" t="s">
        <v>513</v>
      </c>
      <c r="G1812">
        <v>283</v>
      </c>
      <c r="H1812" s="11" cm="1">
        <f t="array" ref="H1812">_xlfn.IFNA(MATCH(1,0/COUNTIF($F1812,"*"&amp;H$2&amp;TEXT(ROW($1:$207),"[&gt;1]0;")&amp;"*")),0)</f>
        <v>20</v>
      </c>
      <c r="I1812" s="11" cm="1">
        <f t="array" ref="I1812">_xlfn.IFNA(MATCH(1,0/COUNTIF($F1812,"*"&amp;I$2&amp;TEXT(ROW($1:$207),"[&gt;1]0;")&amp;"*")),0)</f>
        <v>42</v>
      </c>
      <c r="J1812" s="11" cm="1">
        <f t="array" ref="J1812">_xlfn.IFNA(MATCH(1,0/COUNTIF($F1812,"*"&amp;J$2&amp;TEXT(ROW($1:$207),"[&gt;1]0;")&amp;"*")),0)</f>
        <v>0</v>
      </c>
      <c r="K1812">
        <f t="shared" si="161"/>
        <v>2.1</v>
      </c>
      <c r="L1812">
        <f t="shared" si="160"/>
        <v>0</v>
      </c>
      <c r="M1812">
        <v>0</v>
      </c>
      <c r="N1812">
        <v>0</v>
      </c>
    </row>
    <row r="1813" spans="1:14" x14ac:dyDescent="0.2">
      <c r="A1813" s="8">
        <v>57</v>
      </c>
      <c r="B1813" s="8">
        <v>19</v>
      </c>
      <c r="C1813">
        <v>3.25</v>
      </c>
      <c r="D1813" t="s">
        <v>291</v>
      </c>
      <c r="E1813" s="6" t="s">
        <v>552</v>
      </c>
      <c r="F1813" t="s">
        <v>279</v>
      </c>
      <c r="G1813" s="11">
        <v>579</v>
      </c>
      <c r="H1813" s="11" cm="1">
        <f t="array" ref="H1813">_xlfn.IFNA(MATCH(1,0/COUNTIF($F1813,"*"&amp;H$2&amp;TEXT(ROW($1:$207),"[&gt;1]0;")&amp;"*")),0)</f>
        <v>16</v>
      </c>
      <c r="I1813" s="11" cm="1">
        <f t="array" ref="I1813">_xlfn.IFNA(MATCH(1,0/COUNTIF($F1813,"*"&amp;I$2&amp;TEXT(ROW($1:$207),"[&gt;1]0;")&amp;"*")),0)</f>
        <v>50</v>
      </c>
      <c r="J1813">
        <f>H1813/G1813</f>
        <v>2.7633851468048358E-2</v>
      </c>
      <c r="K1813">
        <f>I1813/G1813</f>
        <v>8.6355785837651119E-2</v>
      </c>
      <c r="L1813">
        <f t="shared" si="160"/>
        <v>1.7271157167530224E-3</v>
      </c>
      <c r="M1813">
        <v>0</v>
      </c>
      <c r="N1813">
        <v>0</v>
      </c>
    </row>
    <row r="1814" spans="1:14" x14ac:dyDescent="0.2">
      <c r="A1814" s="8">
        <v>57</v>
      </c>
      <c r="B1814" s="8">
        <v>20</v>
      </c>
      <c r="C1814">
        <v>4</v>
      </c>
      <c r="D1814" t="s">
        <v>61</v>
      </c>
      <c r="E1814" s="6" t="s">
        <v>488</v>
      </c>
      <c r="F1814" t="s">
        <v>274</v>
      </c>
      <c r="G1814">
        <v>593</v>
      </c>
      <c r="H1814" s="11" cm="1">
        <f t="array" ref="H1814">_xlfn.IFNA(MATCH(1,0/COUNTIF($F1814,"*"&amp;H$2&amp;TEXT(ROW($1:$207),"[&gt;1]0;")&amp;"*")),0)</f>
        <v>16</v>
      </c>
      <c r="I1814" s="11" cm="1">
        <f t="array" ref="I1814">_xlfn.IFNA(MATCH(1,0/COUNTIF($F1814,"*"&amp;I$2&amp;TEXT(ROW($1:$207),"[&gt;1]0;")&amp;"*")),0)</f>
        <v>48</v>
      </c>
      <c r="J1814" s="11" cm="1">
        <f t="array" ref="J1814">_xlfn.IFNA(MATCH(1,0/COUNTIF($F1814,"*"&amp;J$2&amp;TEXT(ROW($1:$207),"[&gt;1]0;")&amp;"*")),0)</f>
        <v>8</v>
      </c>
      <c r="K1814">
        <f t="shared" ref="K1814:K1824" si="162">I1814/H1814</f>
        <v>3</v>
      </c>
      <c r="L1814">
        <f t="shared" si="160"/>
        <v>0.5</v>
      </c>
      <c r="M1814">
        <v>0</v>
      </c>
      <c r="N1814">
        <v>0</v>
      </c>
    </row>
    <row r="1815" spans="1:14" x14ac:dyDescent="0.2">
      <c r="A1815" s="8">
        <v>57</v>
      </c>
      <c r="B1815" s="8">
        <v>21</v>
      </c>
      <c r="C1815">
        <v>0.8</v>
      </c>
      <c r="D1815" t="s">
        <v>108</v>
      </c>
      <c r="E1815" s="6" t="s">
        <v>514</v>
      </c>
      <c r="F1815" t="s">
        <v>513</v>
      </c>
      <c r="G1815">
        <v>283</v>
      </c>
      <c r="H1815" s="11" cm="1">
        <f t="array" ref="H1815">_xlfn.IFNA(MATCH(1,0/COUNTIF($F1815,"*"&amp;H$2&amp;TEXT(ROW($1:$207),"[&gt;1]0;")&amp;"*")),0)</f>
        <v>20</v>
      </c>
      <c r="I1815" s="11" cm="1">
        <f t="array" ref="I1815">_xlfn.IFNA(MATCH(1,0/COUNTIF($F1815,"*"&amp;I$2&amp;TEXT(ROW($1:$207),"[&gt;1]0;")&amp;"*")),0)</f>
        <v>42</v>
      </c>
      <c r="J1815" s="11" cm="1">
        <f t="array" ref="J1815">_xlfn.IFNA(MATCH(1,0/COUNTIF($F1815,"*"&amp;J$2&amp;TEXT(ROW($1:$207),"[&gt;1]0;")&amp;"*")),0)</f>
        <v>0</v>
      </c>
      <c r="K1815">
        <f t="shared" si="162"/>
        <v>2.1</v>
      </c>
      <c r="L1815">
        <f t="shared" si="160"/>
        <v>0</v>
      </c>
      <c r="M1815">
        <v>0</v>
      </c>
      <c r="N1815">
        <v>0</v>
      </c>
    </row>
    <row r="1816" spans="1:14" x14ac:dyDescent="0.2">
      <c r="A1816" s="8">
        <v>57</v>
      </c>
      <c r="B1816" s="8">
        <v>22</v>
      </c>
      <c r="C1816">
        <v>5.23</v>
      </c>
      <c r="D1816" t="s">
        <v>65</v>
      </c>
      <c r="E1816" s="6" t="s">
        <v>487</v>
      </c>
      <c r="F1816" t="s">
        <v>278</v>
      </c>
      <c r="G1816">
        <v>667</v>
      </c>
      <c r="H1816" s="11" cm="1">
        <f t="array" ref="H1816">_xlfn.IFNA(MATCH(1,0/COUNTIF($F1816,"*"&amp;H$2&amp;TEXT(ROW($1:$207),"[&gt;1]0;")&amp;"*")),0)</f>
        <v>18</v>
      </c>
      <c r="I1816" s="11" cm="1">
        <f t="array" ref="I1816">_xlfn.IFNA(MATCH(1,0/COUNTIF($F1816,"*"&amp;I$2&amp;TEXT(ROW($1:$207),"[&gt;1]0;")&amp;"*")),0)</f>
        <v>54</v>
      </c>
      <c r="J1816" s="11" cm="1">
        <f t="array" ref="J1816">_xlfn.IFNA(MATCH(1,0/COUNTIF($F1816,"*"&amp;J$2&amp;TEXT(ROW($1:$207),"[&gt;1]0;")&amp;"*")),0)</f>
        <v>9</v>
      </c>
      <c r="K1816">
        <f t="shared" si="162"/>
        <v>3</v>
      </c>
      <c r="L1816">
        <f t="shared" si="160"/>
        <v>0.5</v>
      </c>
      <c r="M1816">
        <v>0</v>
      </c>
      <c r="N1816">
        <v>0</v>
      </c>
    </row>
    <row r="1817" spans="1:14" x14ac:dyDescent="0.2">
      <c r="A1817" s="8">
        <v>57</v>
      </c>
      <c r="B1817" s="8">
        <v>23</v>
      </c>
      <c r="C1817">
        <v>6.78</v>
      </c>
      <c r="D1817" t="s">
        <v>65</v>
      </c>
      <c r="E1817" s="6" t="s">
        <v>487</v>
      </c>
      <c r="F1817" t="s">
        <v>278</v>
      </c>
      <c r="G1817">
        <v>667</v>
      </c>
      <c r="H1817" s="11" cm="1">
        <f t="array" ref="H1817">_xlfn.IFNA(MATCH(1,0/COUNTIF($F1817,"*"&amp;H$2&amp;TEXT(ROW($1:$207),"[&gt;1]0;")&amp;"*")),0)</f>
        <v>18</v>
      </c>
      <c r="I1817" s="11" cm="1">
        <f t="array" ref="I1817">_xlfn.IFNA(MATCH(1,0/COUNTIF($F1817,"*"&amp;I$2&amp;TEXT(ROW($1:$207),"[&gt;1]0;")&amp;"*")),0)</f>
        <v>54</v>
      </c>
      <c r="J1817" s="11" cm="1">
        <f t="array" ref="J1817">_xlfn.IFNA(MATCH(1,0/COUNTIF($F1817,"*"&amp;J$2&amp;TEXT(ROW($1:$207),"[&gt;1]0;")&amp;"*")),0)</f>
        <v>9</v>
      </c>
      <c r="K1817">
        <f t="shared" si="162"/>
        <v>3</v>
      </c>
      <c r="L1817">
        <f t="shared" si="160"/>
        <v>0.5</v>
      </c>
      <c r="M1817">
        <v>0</v>
      </c>
      <c r="N1817">
        <v>0</v>
      </c>
    </row>
    <row r="1818" spans="1:14" x14ac:dyDescent="0.2">
      <c r="A1818" s="8">
        <v>57</v>
      </c>
      <c r="B1818" s="8">
        <v>24</v>
      </c>
      <c r="C1818">
        <v>7.35</v>
      </c>
      <c r="D1818" t="s">
        <v>66</v>
      </c>
      <c r="E1818" s="6" t="s">
        <v>459</v>
      </c>
      <c r="F1818" t="s">
        <v>460</v>
      </c>
      <c r="G1818">
        <v>281</v>
      </c>
      <c r="H1818" s="11" cm="1">
        <f t="array" ref="H1818">_xlfn.IFNA(MATCH(1,0/COUNTIF($F1818,"*"&amp;H$2&amp;TEXT(ROW($1:$207),"[&gt;1]0;")&amp;"*")),0)</f>
        <v>18</v>
      </c>
      <c r="I1818" s="11" cm="1">
        <f t="array" ref="I1818">_xlfn.IFNA(MATCH(1,0/COUNTIF($F1818,"*"&amp;I$2&amp;TEXT(ROW($1:$207),"[&gt;1]0;")&amp;"*")),0)</f>
        <v>35</v>
      </c>
      <c r="J1818" s="11" cm="1">
        <f t="array" ref="J1818">_xlfn.IFNA(MATCH(1,0/COUNTIF($F1818,"*"&amp;J$2&amp;TEXT(ROW($1:$207),"[&gt;1]0;")&amp;"*")),0)</f>
        <v>1</v>
      </c>
      <c r="K1818">
        <f t="shared" si="162"/>
        <v>1.9444444444444444</v>
      </c>
      <c r="L1818">
        <f t="shared" si="160"/>
        <v>5.5555555555555552E-2</v>
      </c>
      <c r="M1818">
        <v>0</v>
      </c>
      <c r="N1818">
        <v>0</v>
      </c>
    </row>
    <row r="1819" spans="1:14" x14ac:dyDescent="0.2">
      <c r="A1819" s="8">
        <v>57</v>
      </c>
      <c r="B1819" s="8">
        <v>25</v>
      </c>
      <c r="C1819">
        <v>5.27</v>
      </c>
      <c r="D1819" t="s">
        <v>65</v>
      </c>
      <c r="E1819" s="6" t="s">
        <v>487</v>
      </c>
      <c r="F1819" t="s">
        <v>278</v>
      </c>
      <c r="G1819">
        <v>667</v>
      </c>
      <c r="H1819" s="11" cm="1">
        <f t="array" ref="H1819">_xlfn.IFNA(MATCH(1,0/COUNTIF($F1819,"*"&amp;H$2&amp;TEXT(ROW($1:$207),"[&gt;1]0;")&amp;"*")),0)</f>
        <v>18</v>
      </c>
      <c r="I1819" s="11" cm="1">
        <f t="array" ref="I1819">_xlfn.IFNA(MATCH(1,0/COUNTIF($F1819,"*"&amp;I$2&amp;TEXT(ROW($1:$207),"[&gt;1]0;")&amp;"*")),0)</f>
        <v>54</v>
      </c>
      <c r="J1819" s="11" cm="1">
        <f t="array" ref="J1819">_xlfn.IFNA(MATCH(1,0/COUNTIF($F1819,"*"&amp;J$2&amp;TEXT(ROW($1:$207),"[&gt;1]0;")&amp;"*")),0)</f>
        <v>9</v>
      </c>
      <c r="K1819">
        <f t="shared" si="162"/>
        <v>3</v>
      </c>
      <c r="L1819">
        <f t="shared" si="160"/>
        <v>0.5</v>
      </c>
      <c r="M1819">
        <v>0</v>
      </c>
      <c r="N1819">
        <v>0</v>
      </c>
    </row>
    <row r="1820" spans="1:14" x14ac:dyDescent="0.2">
      <c r="A1820" s="8">
        <v>57</v>
      </c>
      <c r="B1820" s="8">
        <v>26</v>
      </c>
      <c r="C1820">
        <v>9.1199999999999992</v>
      </c>
      <c r="D1820" t="s">
        <v>65</v>
      </c>
      <c r="E1820" s="6" t="s">
        <v>487</v>
      </c>
      <c r="F1820" t="s">
        <v>278</v>
      </c>
      <c r="G1820">
        <v>667</v>
      </c>
      <c r="H1820" s="11" cm="1">
        <f t="array" ref="H1820">_xlfn.IFNA(MATCH(1,0/COUNTIF($F1820,"*"&amp;H$2&amp;TEXT(ROW($1:$207),"[&gt;1]0;")&amp;"*")),0)</f>
        <v>18</v>
      </c>
      <c r="I1820" s="11" cm="1">
        <f t="array" ref="I1820">_xlfn.IFNA(MATCH(1,0/COUNTIF($F1820,"*"&amp;I$2&amp;TEXT(ROW($1:$207),"[&gt;1]0;")&amp;"*")),0)</f>
        <v>54</v>
      </c>
      <c r="J1820" s="11" cm="1">
        <f t="array" ref="J1820">_xlfn.IFNA(MATCH(1,0/COUNTIF($F1820,"*"&amp;J$2&amp;TEXT(ROW($1:$207),"[&gt;1]0;")&amp;"*")),0)</f>
        <v>9</v>
      </c>
      <c r="K1820">
        <f t="shared" si="162"/>
        <v>3</v>
      </c>
      <c r="L1820">
        <f t="shared" si="160"/>
        <v>0.5</v>
      </c>
      <c r="M1820">
        <v>0</v>
      </c>
      <c r="N1820">
        <v>0</v>
      </c>
    </row>
    <row r="1821" spans="1:14" x14ac:dyDescent="0.2">
      <c r="A1821" s="8">
        <v>57</v>
      </c>
      <c r="B1821" s="8">
        <v>27</v>
      </c>
      <c r="C1821">
        <v>4.95</v>
      </c>
      <c r="D1821" t="s">
        <v>65</v>
      </c>
      <c r="E1821" s="6" t="s">
        <v>487</v>
      </c>
      <c r="F1821" t="s">
        <v>278</v>
      </c>
      <c r="G1821">
        <v>667</v>
      </c>
      <c r="H1821" s="11" cm="1">
        <f t="array" ref="H1821">_xlfn.IFNA(MATCH(1,0/COUNTIF($F1821,"*"&amp;H$2&amp;TEXT(ROW($1:$207),"[&gt;1]0;")&amp;"*")),0)</f>
        <v>18</v>
      </c>
      <c r="I1821" s="11" cm="1">
        <f t="array" ref="I1821">_xlfn.IFNA(MATCH(1,0/COUNTIF($F1821,"*"&amp;I$2&amp;TEXT(ROW($1:$207),"[&gt;1]0;")&amp;"*")),0)</f>
        <v>54</v>
      </c>
      <c r="J1821" s="11" cm="1">
        <f t="array" ref="J1821">_xlfn.IFNA(MATCH(1,0/COUNTIF($F1821,"*"&amp;J$2&amp;TEXT(ROW($1:$207),"[&gt;1]0;")&amp;"*")),0)</f>
        <v>9</v>
      </c>
      <c r="K1821">
        <f t="shared" si="162"/>
        <v>3</v>
      </c>
      <c r="L1821">
        <f t="shared" si="160"/>
        <v>0.5</v>
      </c>
      <c r="M1821">
        <v>0</v>
      </c>
      <c r="N1821">
        <v>0</v>
      </c>
    </row>
    <row r="1822" spans="1:14" x14ac:dyDescent="0.2">
      <c r="A1822" s="8">
        <v>57</v>
      </c>
      <c r="B1822" s="8">
        <v>28</v>
      </c>
      <c r="C1822">
        <v>10.7</v>
      </c>
      <c r="D1822" t="s">
        <v>65</v>
      </c>
      <c r="E1822" s="6" t="s">
        <v>487</v>
      </c>
      <c r="F1822" t="s">
        <v>278</v>
      </c>
      <c r="G1822">
        <v>667</v>
      </c>
      <c r="H1822" s="11" cm="1">
        <f t="array" ref="H1822">_xlfn.IFNA(MATCH(1,0/COUNTIF($F1822,"*"&amp;H$2&amp;TEXT(ROW($1:$207),"[&gt;1]0;")&amp;"*")),0)</f>
        <v>18</v>
      </c>
      <c r="I1822" s="11" cm="1">
        <f t="array" ref="I1822">_xlfn.IFNA(MATCH(1,0/COUNTIF($F1822,"*"&amp;I$2&amp;TEXT(ROW($1:$207),"[&gt;1]0;")&amp;"*")),0)</f>
        <v>54</v>
      </c>
      <c r="J1822" s="11" cm="1">
        <f t="array" ref="J1822">_xlfn.IFNA(MATCH(1,0/COUNTIF($F1822,"*"&amp;J$2&amp;TEXT(ROW($1:$207),"[&gt;1]0;")&amp;"*")),0)</f>
        <v>9</v>
      </c>
      <c r="K1822">
        <f t="shared" si="162"/>
        <v>3</v>
      </c>
      <c r="L1822">
        <f t="shared" si="160"/>
        <v>0.5</v>
      </c>
      <c r="M1822">
        <v>0</v>
      </c>
      <c r="N1822">
        <v>0</v>
      </c>
    </row>
    <row r="1823" spans="1:14" x14ac:dyDescent="0.2">
      <c r="A1823" s="8">
        <v>57</v>
      </c>
      <c r="B1823" s="8">
        <v>29</v>
      </c>
      <c r="C1823">
        <v>10.46</v>
      </c>
      <c r="D1823" t="s">
        <v>65</v>
      </c>
      <c r="E1823" s="6" t="s">
        <v>487</v>
      </c>
      <c r="F1823" t="s">
        <v>278</v>
      </c>
      <c r="G1823">
        <v>667</v>
      </c>
      <c r="H1823" s="11" cm="1">
        <f t="array" ref="H1823">_xlfn.IFNA(MATCH(1,0/COUNTIF($F1823,"*"&amp;H$2&amp;TEXT(ROW($1:$207),"[&gt;1]0;")&amp;"*")),0)</f>
        <v>18</v>
      </c>
      <c r="I1823" s="11" cm="1">
        <f t="array" ref="I1823">_xlfn.IFNA(MATCH(1,0/COUNTIF($F1823,"*"&amp;I$2&amp;TEXT(ROW($1:$207),"[&gt;1]0;")&amp;"*")),0)</f>
        <v>54</v>
      </c>
      <c r="J1823" s="11" cm="1">
        <f t="array" ref="J1823">_xlfn.IFNA(MATCH(1,0/COUNTIF($F1823,"*"&amp;J$2&amp;TEXT(ROW($1:$207),"[&gt;1]0;")&amp;"*")),0)</f>
        <v>9</v>
      </c>
      <c r="K1823">
        <f t="shared" si="162"/>
        <v>3</v>
      </c>
      <c r="L1823">
        <f t="shared" si="160"/>
        <v>0.5</v>
      </c>
      <c r="M1823">
        <v>0</v>
      </c>
      <c r="N1823">
        <v>0</v>
      </c>
    </row>
    <row r="1824" spans="1:14" x14ac:dyDescent="0.2">
      <c r="A1824" s="8">
        <v>57</v>
      </c>
      <c r="B1824" s="8">
        <v>30</v>
      </c>
      <c r="C1824">
        <v>4.3600000000000003</v>
      </c>
      <c r="D1824" t="s">
        <v>65</v>
      </c>
      <c r="E1824" s="6" t="s">
        <v>487</v>
      </c>
      <c r="F1824" t="s">
        <v>278</v>
      </c>
      <c r="G1824">
        <v>667</v>
      </c>
      <c r="H1824" s="11" cm="1">
        <f t="array" ref="H1824">_xlfn.IFNA(MATCH(1,0/COUNTIF($F1824,"*"&amp;H$2&amp;TEXT(ROW($1:$207),"[&gt;1]0;")&amp;"*")),0)</f>
        <v>18</v>
      </c>
      <c r="I1824" s="11" cm="1">
        <f t="array" ref="I1824">_xlfn.IFNA(MATCH(1,0/COUNTIF($F1824,"*"&amp;I$2&amp;TEXT(ROW($1:$207),"[&gt;1]0;")&amp;"*")),0)</f>
        <v>54</v>
      </c>
      <c r="J1824" s="11" cm="1">
        <f t="array" ref="J1824">_xlfn.IFNA(MATCH(1,0/COUNTIF($F1824,"*"&amp;J$2&amp;TEXT(ROW($1:$207),"[&gt;1]0;")&amp;"*")),0)</f>
        <v>9</v>
      </c>
      <c r="K1824">
        <f t="shared" si="162"/>
        <v>3</v>
      </c>
      <c r="L1824">
        <f t="shared" si="160"/>
        <v>0.5</v>
      </c>
      <c r="M1824">
        <v>0</v>
      </c>
      <c r="N1824">
        <v>0</v>
      </c>
    </row>
    <row r="1826" spans="1:14" x14ac:dyDescent="0.2">
      <c r="A1826" s="8">
        <v>58</v>
      </c>
      <c r="B1826" s="9" t="s">
        <v>12</v>
      </c>
      <c r="C1826" t="s">
        <v>13</v>
      </c>
      <c r="D1826" t="s">
        <v>67</v>
      </c>
      <c r="E1826" s="6" t="s">
        <v>376</v>
      </c>
      <c r="F1826" t="s">
        <v>68</v>
      </c>
      <c r="G1826" t="s">
        <v>69</v>
      </c>
      <c r="H1826" t="s">
        <v>364</v>
      </c>
      <c r="I1826" t="s">
        <v>365</v>
      </c>
      <c r="J1826" t="s">
        <v>366</v>
      </c>
      <c r="K1826" t="s">
        <v>71</v>
      </c>
      <c r="L1826" t="s">
        <v>72</v>
      </c>
      <c r="M1826" t="s">
        <v>360</v>
      </c>
      <c r="N1826" t="s">
        <v>73</v>
      </c>
    </row>
    <row r="1827" spans="1:14" x14ac:dyDescent="0.2">
      <c r="A1827" s="8">
        <v>58</v>
      </c>
      <c r="B1827" s="8">
        <v>1</v>
      </c>
      <c r="C1827">
        <v>3.9</v>
      </c>
      <c r="D1827" t="s">
        <v>295</v>
      </c>
      <c r="E1827" s="13" t="s">
        <v>384</v>
      </c>
      <c r="F1827" s="10" t="s">
        <v>362</v>
      </c>
      <c r="G1827">
        <v>112</v>
      </c>
      <c r="H1827" s="11" cm="1">
        <f t="array" ref="H1827">_xlfn.IFNA(MATCH(1,0/COUNTIF($F1827,"*"&amp;H$2&amp;TEXT(ROW($1:$207),"[&gt;1]0;")&amp;"*")),0)</f>
        <v>6</v>
      </c>
      <c r="I1827" s="11" cm="1">
        <f t="array" ref="I1827">_xlfn.IFNA(MATCH(1,0/COUNTIF($F1827,"*"&amp;I$2&amp;TEXT(ROW($1:$207),"[&gt;1]0;")&amp;"*")),0)</f>
        <v>8</v>
      </c>
      <c r="J1827" s="11" cm="1">
        <f t="array" ref="J1827">_xlfn.IFNA(MATCH(1,0/COUNTIF($F1827,"*"&amp;J$2&amp;TEXT(ROW($1:$207),"[&gt;1]0;")&amp;"*")),0)</f>
        <v>2</v>
      </c>
      <c r="K1827">
        <f>I1827/H1827</f>
        <v>1.3333333333333333</v>
      </c>
      <c r="L1827">
        <f t="shared" ref="L1827:L1856" si="163">J1827/H1827</f>
        <v>0.33333333333333331</v>
      </c>
      <c r="M1827">
        <v>1</v>
      </c>
      <c r="N1827">
        <v>0</v>
      </c>
    </row>
    <row r="1828" spans="1:14" x14ac:dyDescent="0.2">
      <c r="A1828" s="8">
        <v>58</v>
      </c>
      <c r="B1828" s="8">
        <v>2</v>
      </c>
      <c r="C1828">
        <v>1.38</v>
      </c>
      <c r="D1828" t="s">
        <v>354</v>
      </c>
      <c r="E1828" s="6" t="s">
        <v>423</v>
      </c>
      <c r="F1828" t="s">
        <v>424</v>
      </c>
      <c r="G1828">
        <v>110</v>
      </c>
      <c r="H1828" s="11" cm="1">
        <f t="array" ref="H1828">_xlfn.IFNA(MATCH(1,0/COUNTIF($F1828,"*"&amp;H$2&amp;TEXT(ROW($1:$207),"[&gt;1]0;")&amp;"*")),0)</f>
        <v>7</v>
      </c>
      <c r="I1828" s="11" cm="1">
        <f t="array" ref="I1828">_xlfn.IFNA(MATCH(1,0/COUNTIF($F1828,"*"&amp;I$2&amp;TEXT(ROW($1:$207),"[&gt;1]0;")&amp;"*")),0)</f>
        <v>10</v>
      </c>
      <c r="J1828" s="11" cm="1">
        <f t="array" ref="J1828">_xlfn.IFNA(MATCH(1,0/COUNTIF($F1828,"*"&amp;J$2&amp;TEXT(ROW($1:$207),"[&gt;1]0;")&amp;"*")),0)</f>
        <v>1</v>
      </c>
      <c r="K1828">
        <f>I1828/H1828</f>
        <v>1.4285714285714286</v>
      </c>
      <c r="L1828">
        <f t="shared" si="163"/>
        <v>0.14285714285714285</v>
      </c>
      <c r="M1828">
        <v>1</v>
      </c>
      <c r="N1828">
        <v>0</v>
      </c>
    </row>
    <row r="1829" spans="1:14" x14ac:dyDescent="0.2">
      <c r="A1829" s="8">
        <v>58</v>
      </c>
      <c r="B1829" s="8">
        <v>3</v>
      </c>
      <c r="C1829">
        <v>1.5</v>
      </c>
      <c r="D1829" t="s">
        <v>307</v>
      </c>
      <c r="E1829" s="6" t="s">
        <v>596</v>
      </c>
      <c r="F1829" t="s">
        <v>458</v>
      </c>
      <c r="G1829" s="11">
        <v>184</v>
      </c>
      <c r="H1829" s="11" cm="1">
        <f t="array" ref="H1829">_xlfn.IFNA(MATCH(1,0/COUNTIF($F1829,"*"&amp;H$2&amp;TEXT(ROW($1:$207),"[&gt;1]0;")&amp;"*")),0)</f>
        <v>13</v>
      </c>
      <c r="I1829" s="11" cm="1">
        <f t="array" ref="I1829">_xlfn.IFNA(MATCH(1,0/COUNTIF($F1829,"*"&amp;I$2&amp;TEXT(ROW($1:$207),"[&gt;1]0;")&amp;"*")),0)</f>
        <v>28</v>
      </c>
      <c r="J1829">
        <f>H1829/G1829</f>
        <v>7.0652173913043473E-2</v>
      </c>
      <c r="K1829">
        <f>I1829/G1829</f>
        <v>0.15217391304347827</v>
      </c>
      <c r="L1829">
        <f t="shared" si="163"/>
        <v>5.434782608695652E-3</v>
      </c>
      <c r="M1829">
        <v>0</v>
      </c>
      <c r="N1829">
        <v>0</v>
      </c>
    </row>
    <row r="1830" spans="1:14" x14ac:dyDescent="0.2">
      <c r="A1830" s="8">
        <v>58</v>
      </c>
      <c r="B1830" s="8">
        <v>4</v>
      </c>
      <c r="C1830">
        <v>3.36</v>
      </c>
      <c r="D1830" t="s">
        <v>297</v>
      </c>
      <c r="E1830" s="6" t="s">
        <v>569</v>
      </c>
      <c r="F1830" t="s">
        <v>556</v>
      </c>
      <c r="G1830" s="11">
        <v>108</v>
      </c>
      <c r="H1830" s="11" cm="1">
        <f t="array" ref="H1830">_xlfn.IFNA(MATCH(1,0/COUNTIF($F1830,"*"&amp;H$2&amp;TEXT(ROW($1:$207),"[&gt;1]0;")&amp;"*")),0)</f>
        <v>7</v>
      </c>
      <c r="I1830" s="11" cm="1">
        <f t="array" ref="I1830">_xlfn.IFNA(MATCH(1,0/COUNTIF($F1830,"*"&amp;I$2&amp;TEXT(ROW($1:$207),"[&gt;1]0;")&amp;"*")),0)</f>
        <v>8</v>
      </c>
      <c r="J1830">
        <f>H1830/G1830</f>
        <v>6.4814814814814811E-2</v>
      </c>
      <c r="K1830">
        <f>I1830/G1830</f>
        <v>7.407407407407407E-2</v>
      </c>
      <c r="L1830">
        <f t="shared" si="163"/>
        <v>9.2592592592592587E-3</v>
      </c>
      <c r="M1830">
        <v>0</v>
      </c>
      <c r="N1830">
        <v>1</v>
      </c>
    </row>
    <row r="1831" spans="1:14" x14ac:dyDescent="0.2">
      <c r="A1831" s="8">
        <v>58</v>
      </c>
      <c r="B1831" s="8">
        <v>5</v>
      </c>
      <c r="C1831">
        <v>2.0499999999999998</v>
      </c>
      <c r="D1831" t="s">
        <v>308</v>
      </c>
      <c r="E1831" s="6" t="s">
        <v>567</v>
      </c>
      <c r="F1831" t="s">
        <v>369</v>
      </c>
      <c r="G1831" s="11">
        <v>124</v>
      </c>
      <c r="H1831" s="11" cm="1">
        <f t="array" ref="H1831">_xlfn.IFNA(MATCH(1,0/COUNTIF($F1831,"*"&amp;H$2&amp;TEXT(ROW($1:$207),"[&gt;1]0;")&amp;"*")),0)</f>
        <v>7</v>
      </c>
      <c r="I1831" s="11" cm="1">
        <f t="array" ref="I1831">_xlfn.IFNA(MATCH(1,0/COUNTIF($F1831,"*"&amp;I$2&amp;TEXT(ROW($1:$207),"[&gt;1]0;")&amp;"*")),0)</f>
        <v>8</v>
      </c>
      <c r="J1831">
        <f>H1831/G1831</f>
        <v>5.6451612903225805E-2</v>
      </c>
      <c r="K1831">
        <f>I1831/G1831</f>
        <v>6.4516129032258063E-2</v>
      </c>
      <c r="L1831">
        <f t="shared" si="163"/>
        <v>8.0645161290322578E-3</v>
      </c>
      <c r="M1831">
        <v>0</v>
      </c>
      <c r="N1831">
        <v>1</v>
      </c>
    </row>
    <row r="1832" spans="1:14" x14ac:dyDescent="0.2">
      <c r="A1832" s="8">
        <v>58</v>
      </c>
      <c r="B1832" s="8">
        <v>6</v>
      </c>
      <c r="C1832">
        <v>1.77</v>
      </c>
      <c r="D1832" t="s">
        <v>330</v>
      </c>
      <c r="E1832" s="14"/>
      <c r="F1832" t="s">
        <v>419</v>
      </c>
      <c r="G1832">
        <v>126</v>
      </c>
      <c r="H1832" s="11" cm="1">
        <f t="array" ref="H1832">_xlfn.IFNA(MATCH(1,0/COUNTIF($F1832,"*"&amp;H$2&amp;TEXT(ROW($1:$207),"[&gt;1]0;")&amp;"*")),0)</f>
        <v>8</v>
      </c>
      <c r="I1832" s="11" cm="1">
        <f t="array" ref="I1832">_xlfn.IFNA(MATCH(1,0/COUNTIF($F1832,"*"&amp;I$2&amp;TEXT(ROW($1:$207),"[&gt;1]0;")&amp;"*")),0)</f>
        <v>14</v>
      </c>
      <c r="J1832" s="11" cm="1">
        <f t="array" ref="J1832">_xlfn.IFNA(MATCH(1,0/COUNTIF($F1832,"*"&amp;J$2&amp;TEXT(ROW($1:$207),"[&gt;1]0;")&amp;"*")),0)</f>
        <v>1</v>
      </c>
      <c r="K1832">
        <f>I1832/H1832</f>
        <v>1.75</v>
      </c>
      <c r="L1832">
        <f t="shared" si="163"/>
        <v>0.125</v>
      </c>
      <c r="M1832">
        <v>0</v>
      </c>
      <c r="N1832">
        <v>0</v>
      </c>
    </row>
    <row r="1833" spans="1:14" x14ac:dyDescent="0.2">
      <c r="A1833" s="8">
        <v>58</v>
      </c>
      <c r="B1833" s="8">
        <v>7</v>
      </c>
      <c r="C1833">
        <v>1.3</v>
      </c>
      <c r="D1833" t="s">
        <v>345</v>
      </c>
      <c r="E1833" s="6" t="s">
        <v>566</v>
      </c>
      <c r="F1833" t="s">
        <v>565</v>
      </c>
      <c r="G1833" s="11">
        <v>122</v>
      </c>
      <c r="H1833" s="11" cm="1">
        <f t="array" ref="H1833">_xlfn.IFNA(MATCH(1,0/COUNTIF($F1833,"*"&amp;H$2&amp;TEXT(ROW($1:$207),"[&gt;1]0;")&amp;"*")),0)</f>
        <v>8</v>
      </c>
      <c r="I1833" s="11" cm="1">
        <f t="array" ref="I1833">_xlfn.IFNA(MATCH(1,0/COUNTIF($F1833,"*"&amp;I$2&amp;TEXT(ROW($1:$207),"[&gt;1]0;")&amp;"*")),0)</f>
        <v>10</v>
      </c>
      <c r="J1833">
        <f>H1833/G1833</f>
        <v>6.5573770491803282E-2</v>
      </c>
      <c r="K1833">
        <f>I1833/G1833</f>
        <v>8.1967213114754092E-2</v>
      </c>
      <c r="L1833">
        <f t="shared" si="163"/>
        <v>8.1967213114754103E-3</v>
      </c>
      <c r="M1833">
        <v>0</v>
      </c>
      <c r="N1833">
        <v>1</v>
      </c>
    </row>
    <row r="1834" spans="1:14" x14ac:dyDescent="0.2">
      <c r="A1834" s="8">
        <v>58</v>
      </c>
      <c r="B1834" s="8">
        <v>8</v>
      </c>
      <c r="C1834">
        <v>2.0699999999999998</v>
      </c>
      <c r="D1834" t="s">
        <v>14</v>
      </c>
      <c r="E1834" s="6" t="s">
        <v>507</v>
      </c>
      <c r="F1834" t="s">
        <v>260</v>
      </c>
      <c r="G1834">
        <v>170</v>
      </c>
      <c r="H1834" s="11" cm="1">
        <f t="array" ref="H1834">_xlfn.IFNA(MATCH(1,0/COUNTIF($F1834,"*"&amp;H$2&amp;TEXT(ROW($1:$207),"[&gt;1]0;")&amp;"*")),0)</f>
        <v>12</v>
      </c>
      <c r="I1834" s="11" cm="1">
        <f t="array" ref="I1834">_xlfn.IFNA(MATCH(1,0/COUNTIF($F1834,"*"&amp;I$2&amp;TEXT(ROW($1:$207),"[&gt;1]0;")&amp;"*")),0)</f>
        <v>26</v>
      </c>
      <c r="J1834" s="11" cm="1">
        <f t="array" ref="J1834">_xlfn.IFNA(MATCH(1,0/COUNTIF($F1834,"*"&amp;J$2&amp;TEXT(ROW($1:$207),"[&gt;1]0;")&amp;"*")),0)</f>
        <v>0</v>
      </c>
      <c r="K1834">
        <f t="shared" ref="K1834:K1839" si="164">I1834/H1834</f>
        <v>2.1666666666666665</v>
      </c>
      <c r="L1834">
        <f t="shared" si="163"/>
        <v>0</v>
      </c>
      <c r="M1834">
        <v>0</v>
      </c>
      <c r="N1834">
        <v>0</v>
      </c>
    </row>
    <row r="1835" spans="1:14" x14ac:dyDescent="0.2">
      <c r="A1835" s="8">
        <v>58</v>
      </c>
      <c r="B1835" s="8">
        <v>9</v>
      </c>
      <c r="C1835">
        <v>1.69</v>
      </c>
      <c r="D1835" t="s">
        <v>104</v>
      </c>
      <c r="E1835" s="6" t="s">
        <v>476</v>
      </c>
      <c r="F1835" t="s">
        <v>475</v>
      </c>
      <c r="G1835">
        <v>110</v>
      </c>
      <c r="H1835" s="11" cm="1">
        <f t="array" ref="H1835">_xlfn.IFNA(MATCH(1,0/COUNTIF($F1835,"*"&amp;H$2&amp;TEXT(ROW($1:$207),"[&gt;1]0;")&amp;"*")),0)</f>
        <v>6</v>
      </c>
      <c r="I1835" s="11" cm="1">
        <f t="array" ref="I1835">_xlfn.IFNA(MATCH(1,0/COUNTIF($F1835,"*"&amp;I$2&amp;TEXT(ROW($1:$207),"[&gt;1]0;")&amp;"*")),0)</f>
        <v>6</v>
      </c>
      <c r="J1835" s="11" cm="1">
        <f t="array" ref="J1835">_xlfn.IFNA(MATCH(1,0/COUNTIF($F1835,"*"&amp;J$2&amp;TEXT(ROW($1:$207),"[&gt;1]0;")&amp;"*")),0)</f>
        <v>2</v>
      </c>
      <c r="K1835">
        <f t="shared" si="164"/>
        <v>1</v>
      </c>
      <c r="L1835">
        <f t="shared" si="163"/>
        <v>0.33333333333333331</v>
      </c>
      <c r="M1835">
        <v>0</v>
      </c>
      <c r="N1835">
        <v>1</v>
      </c>
    </row>
    <row r="1836" spans="1:14" x14ac:dyDescent="0.2">
      <c r="A1836" s="8">
        <v>58</v>
      </c>
      <c r="B1836" s="8">
        <v>10</v>
      </c>
      <c r="C1836">
        <v>3.66</v>
      </c>
      <c r="D1836" t="s">
        <v>79</v>
      </c>
      <c r="E1836" s="13" t="s">
        <v>386</v>
      </c>
      <c r="F1836" s="10" t="s">
        <v>373</v>
      </c>
      <c r="G1836">
        <v>144</v>
      </c>
      <c r="H1836" s="11" cm="1">
        <f t="array" ref="H1836">_xlfn.IFNA(MATCH(1,0/COUNTIF($F1836,"*"&amp;H$2&amp;TEXT(ROW($1:$207),"[&gt;1]0;")&amp;"*")),0)</f>
        <v>6</v>
      </c>
      <c r="I1836" s="11" cm="1">
        <f t="array" ref="I1836">_xlfn.IFNA(MATCH(1,0/COUNTIF($F1836,"*"&amp;I$2&amp;TEXT(ROW($1:$207),"[&gt;1]0;")&amp;"*")),0)</f>
        <v>8</v>
      </c>
      <c r="J1836" s="11" cm="1">
        <f t="array" ref="J1836">_xlfn.IFNA(MATCH(1,0/COUNTIF($F1836,"*"&amp;J$2&amp;TEXT(ROW($1:$207),"[&gt;1]0;")&amp;"*")),0)</f>
        <v>4</v>
      </c>
      <c r="K1836">
        <f t="shared" si="164"/>
        <v>1.3333333333333333</v>
      </c>
      <c r="L1836">
        <f t="shared" si="163"/>
        <v>0.66666666666666663</v>
      </c>
      <c r="M1836">
        <v>1</v>
      </c>
      <c r="N1836">
        <v>0</v>
      </c>
    </row>
    <row r="1837" spans="1:14" x14ac:dyDescent="0.2">
      <c r="A1837" s="8">
        <v>58</v>
      </c>
      <c r="B1837" s="8">
        <v>11</v>
      </c>
      <c r="C1837">
        <v>1.27</v>
      </c>
      <c r="D1837" t="s">
        <v>25</v>
      </c>
      <c r="E1837" s="6" t="s">
        <v>536</v>
      </c>
      <c r="F1837" t="s">
        <v>266</v>
      </c>
      <c r="G1837">
        <v>226</v>
      </c>
      <c r="H1837" s="11" cm="1">
        <f t="array" ref="H1837">_xlfn.IFNA(MATCH(1,0/COUNTIF($F1837,"*"&amp;H$2&amp;TEXT(ROW($1:$207),"[&gt;1]0;")&amp;"*")),0)</f>
        <v>16</v>
      </c>
      <c r="I1837" s="11" cm="1">
        <f t="array" ref="I1837">_xlfn.IFNA(MATCH(1,0/COUNTIF($F1837,"*"&amp;I$2&amp;TEXT(ROW($1:$207),"[&gt;1]0;")&amp;"*")),0)</f>
        <v>34</v>
      </c>
      <c r="J1837" s="11" cm="1">
        <f t="array" ref="J1837">_xlfn.IFNA(MATCH(1,0/COUNTIF($F1837,"*"&amp;J$2&amp;TEXT(ROW($1:$207),"[&gt;1]0;")&amp;"*")),0)</f>
        <v>0</v>
      </c>
      <c r="K1837">
        <f t="shared" si="164"/>
        <v>2.125</v>
      </c>
      <c r="L1837">
        <f t="shared" si="163"/>
        <v>0</v>
      </c>
      <c r="M1837">
        <v>0</v>
      </c>
      <c r="N1837">
        <v>0</v>
      </c>
    </row>
    <row r="1838" spans="1:14" x14ac:dyDescent="0.2">
      <c r="A1838" s="8">
        <v>58</v>
      </c>
      <c r="B1838" s="8">
        <v>12</v>
      </c>
      <c r="C1838">
        <v>1.59</v>
      </c>
      <c r="D1838" t="s">
        <v>336</v>
      </c>
      <c r="E1838" s="6" t="s">
        <v>484</v>
      </c>
      <c r="F1838" t="s">
        <v>483</v>
      </c>
      <c r="G1838">
        <v>136</v>
      </c>
      <c r="H1838" s="11" cm="1">
        <f t="array" ref="H1838">_xlfn.IFNA(MATCH(1,0/COUNTIF($F1838,"*"&amp;H$2&amp;TEXT(ROW($1:$207),"[&gt;1]0;")&amp;"*")),0)</f>
        <v>10</v>
      </c>
      <c r="I1838" s="11" cm="1">
        <f t="array" ref="I1838">_xlfn.IFNA(MATCH(1,0/COUNTIF($F1838,"*"&amp;I$2&amp;TEXT(ROW($1:$207),"[&gt;1]0;")&amp;"*")),0)</f>
        <v>16</v>
      </c>
      <c r="J1838" s="11" cm="1">
        <f t="array" ref="J1838">_xlfn.IFNA(MATCH(1,0/COUNTIF($F1838,"*"&amp;J$2&amp;TEXT(ROW($1:$207),"[&gt;1]0;")&amp;"*")),0)</f>
        <v>0</v>
      </c>
      <c r="K1838">
        <f t="shared" si="164"/>
        <v>1.6</v>
      </c>
      <c r="L1838">
        <f t="shared" si="163"/>
        <v>0</v>
      </c>
      <c r="M1838">
        <v>1</v>
      </c>
      <c r="N1838">
        <v>0</v>
      </c>
    </row>
    <row r="1839" spans="1:14" x14ac:dyDescent="0.2">
      <c r="A1839" s="8">
        <v>58</v>
      </c>
      <c r="B1839" s="8">
        <v>13</v>
      </c>
      <c r="C1839">
        <v>1.72</v>
      </c>
      <c r="D1839" t="s">
        <v>351</v>
      </c>
      <c r="E1839" s="13" t="s">
        <v>399</v>
      </c>
      <c r="F1839" t="s">
        <v>398</v>
      </c>
      <c r="G1839">
        <v>132</v>
      </c>
      <c r="H1839" s="11" cm="1">
        <f t="array" ref="H1839">_xlfn.IFNA(MATCH(1,0/COUNTIF($F1839,"*"&amp;H$2&amp;TEXT(ROW($1:$207),"[&gt;1]0;")&amp;"*")),0)</f>
        <v>9</v>
      </c>
      <c r="I1839" s="11" cm="1">
        <f t="array" ref="I1839">_xlfn.IFNA(MATCH(1,0/COUNTIF($F1839,"*"&amp;I$2&amp;TEXT(ROW($1:$207),"[&gt;1]0;")&amp;"*")),0)</f>
        <v>8</v>
      </c>
      <c r="J1839" s="11" cm="1">
        <f t="array" ref="J1839">_xlfn.IFNA(MATCH(1,0/COUNTIF($F1839,"*"&amp;J$2&amp;TEXT(ROW($1:$207),"[&gt;1]0;")&amp;"*")),0)</f>
        <v>1</v>
      </c>
      <c r="K1839">
        <f t="shared" si="164"/>
        <v>0.88888888888888884</v>
      </c>
      <c r="L1839">
        <f t="shared" si="163"/>
        <v>0.1111111111111111</v>
      </c>
      <c r="M1839">
        <v>1</v>
      </c>
      <c r="N1839">
        <v>1</v>
      </c>
    </row>
    <row r="1840" spans="1:14" x14ac:dyDescent="0.2">
      <c r="A1840" s="8">
        <v>58</v>
      </c>
      <c r="B1840" s="8">
        <v>14</v>
      </c>
      <c r="C1840">
        <v>1.26</v>
      </c>
      <c r="D1840" t="s">
        <v>344</v>
      </c>
      <c r="E1840" s="6" t="s">
        <v>563</v>
      </c>
      <c r="F1840" t="s">
        <v>562</v>
      </c>
      <c r="G1840" s="11">
        <v>114</v>
      </c>
      <c r="H1840" s="11" cm="1">
        <f t="array" ref="H1840">_xlfn.IFNA(MATCH(1,0/COUNTIF($F1840,"*"&amp;H$2&amp;TEXT(ROW($1:$207),"[&gt;1]0;")&amp;"*")),0)</f>
        <v>8</v>
      </c>
      <c r="I1840" s="11" cm="1">
        <f t="array" ref="I1840">_xlfn.IFNA(MATCH(1,0/COUNTIF($F1840,"*"&amp;I$2&amp;TEXT(ROW($1:$207),"[&gt;1]0;")&amp;"*")),0)</f>
        <v>18</v>
      </c>
      <c r="J1840">
        <f>H1840/G1840</f>
        <v>7.0175438596491224E-2</v>
      </c>
      <c r="K1840">
        <f>I1840/G1840</f>
        <v>0.15789473684210525</v>
      </c>
      <c r="L1840">
        <f t="shared" si="163"/>
        <v>8.771929824561403E-3</v>
      </c>
      <c r="M1840">
        <v>0</v>
      </c>
      <c r="N1840">
        <v>0</v>
      </c>
    </row>
    <row r="1841" spans="1:14" x14ac:dyDescent="0.2">
      <c r="A1841" s="8">
        <v>58</v>
      </c>
      <c r="B1841" s="8">
        <v>15</v>
      </c>
      <c r="C1841">
        <v>1.25</v>
      </c>
      <c r="D1841" t="s">
        <v>37</v>
      </c>
      <c r="E1841" s="6" t="s">
        <v>586</v>
      </c>
      <c r="F1841" t="s">
        <v>273</v>
      </c>
      <c r="G1841" s="11">
        <v>198</v>
      </c>
      <c r="H1841" s="11" cm="1">
        <f t="array" ref="H1841">_xlfn.IFNA(MATCH(1,0/COUNTIF($F1841,"*"&amp;H$2&amp;TEXT(ROW($1:$207),"[&gt;1]0;")&amp;"*")),0)</f>
        <v>14</v>
      </c>
      <c r="I1841" s="11" cm="1">
        <f t="array" ref="I1841">_xlfn.IFNA(MATCH(1,0/COUNTIF($F1841,"*"&amp;I$2&amp;TEXT(ROW($1:$207),"[&gt;1]0;")&amp;"*")),0)</f>
        <v>30</v>
      </c>
      <c r="J1841">
        <f>H1841/G1841</f>
        <v>7.0707070707070704E-2</v>
      </c>
      <c r="K1841">
        <f>I1841/G1841</f>
        <v>0.15151515151515152</v>
      </c>
      <c r="L1841">
        <f t="shared" si="163"/>
        <v>5.0505050505050501E-3</v>
      </c>
      <c r="M1841">
        <v>0</v>
      </c>
      <c r="N1841">
        <v>0</v>
      </c>
    </row>
    <row r="1842" spans="1:14" x14ac:dyDescent="0.2">
      <c r="A1842" s="8">
        <v>58</v>
      </c>
      <c r="B1842" s="8">
        <v>16</v>
      </c>
      <c r="C1842">
        <v>1.49</v>
      </c>
      <c r="D1842" t="s">
        <v>80</v>
      </c>
      <c r="E1842" s="6" t="s">
        <v>600</v>
      </c>
      <c r="F1842" t="s">
        <v>599</v>
      </c>
      <c r="G1842" s="11">
        <v>152</v>
      </c>
      <c r="H1842" s="11" cm="1">
        <f t="array" ref="H1842">_xlfn.IFNA(MATCH(1,0/COUNTIF($F1842,"*"&amp;H$2&amp;TEXT(ROW($1:$207),"[&gt;1]0;")&amp;"*")),0)</f>
        <v>8</v>
      </c>
      <c r="I1842" s="11" cm="1">
        <f t="array" ref="I1842">_xlfn.IFNA(MATCH(1,0/COUNTIF($F1842,"*"&amp;I$2&amp;TEXT(ROW($1:$207),"[&gt;1]0;")&amp;"*")),0)</f>
        <v>8</v>
      </c>
      <c r="J1842">
        <f>H1842/G1842</f>
        <v>5.2631578947368418E-2</v>
      </c>
      <c r="K1842">
        <f>I1842/G1842</f>
        <v>5.2631578947368418E-2</v>
      </c>
      <c r="L1842">
        <f t="shared" si="163"/>
        <v>6.5789473684210523E-3</v>
      </c>
      <c r="M1842">
        <v>0</v>
      </c>
      <c r="N1842">
        <v>1</v>
      </c>
    </row>
    <row r="1843" spans="1:14" x14ac:dyDescent="0.2">
      <c r="A1843" s="8">
        <v>58</v>
      </c>
      <c r="B1843" s="8">
        <v>17</v>
      </c>
      <c r="C1843">
        <v>1.6</v>
      </c>
      <c r="D1843" t="s">
        <v>31</v>
      </c>
      <c r="E1843" s="6" t="s">
        <v>418</v>
      </c>
      <c r="F1843" t="s">
        <v>269</v>
      </c>
      <c r="G1843">
        <v>206</v>
      </c>
      <c r="H1843" s="11" cm="1">
        <f t="array" ref="H1843">_xlfn.IFNA(MATCH(1,0/COUNTIF($F1843,"*"&amp;H$2&amp;TEXT(ROW($1:$207),"[&gt;1]0;")&amp;"*")),0)</f>
        <v>14</v>
      </c>
      <c r="I1843" s="11" cm="1">
        <f t="array" ref="I1843">_xlfn.IFNA(MATCH(1,0/COUNTIF($F1843,"*"&amp;I$2&amp;TEXT(ROW($1:$207),"[&gt;1]0;")&amp;"*")),0)</f>
        <v>22</v>
      </c>
      <c r="J1843" s="11" cm="1">
        <f t="array" ref="J1843">_xlfn.IFNA(MATCH(1,0/COUNTIF($F1843,"*"&amp;J$2&amp;TEXT(ROW($1:$207),"[&gt;1]0;")&amp;"*")),0)</f>
        <v>1</v>
      </c>
      <c r="K1843">
        <f>I1843/H1843</f>
        <v>1.5714285714285714</v>
      </c>
      <c r="L1843">
        <f t="shared" si="163"/>
        <v>7.1428571428571425E-2</v>
      </c>
      <c r="M1843">
        <v>0</v>
      </c>
      <c r="N1843">
        <v>1</v>
      </c>
    </row>
    <row r="1844" spans="1:14" x14ac:dyDescent="0.2">
      <c r="A1844" s="8">
        <v>58</v>
      </c>
      <c r="B1844" s="8">
        <v>18</v>
      </c>
      <c r="C1844">
        <v>1.71</v>
      </c>
      <c r="D1844" t="s">
        <v>316</v>
      </c>
      <c r="E1844" s="14"/>
      <c r="F1844" t="s">
        <v>263</v>
      </c>
      <c r="G1844">
        <v>164</v>
      </c>
      <c r="H1844" s="11" cm="1">
        <f t="array" ref="H1844">_xlfn.IFNA(MATCH(1,0/COUNTIF($F1844,"*"&amp;H$2&amp;TEXT(ROW($1:$207),"[&gt;1]0;")&amp;"*")),0)</f>
        <v>10</v>
      </c>
      <c r="I1844" s="11" cm="1">
        <f t="array" ref="I1844">_xlfn.IFNA(MATCH(1,0/COUNTIF($F1844,"*"&amp;I$2&amp;TEXT(ROW($1:$207),"[&gt;1]0;")&amp;"*")),0)</f>
        <v>12</v>
      </c>
      <c r="J1844" s="11" cm="1">
        <f t="array" ref="J1844">_xlfn.IFNA(MATCH(1,0/COUNTIF($F1844,"*"&amp;J$2&amp;TEXT(ROW($1:$207),"[&gt;1]0;")&amp;"*")),0)</f>
        <v>2</v>
      </c>
      <c r="K1844">
        <f>I1844/H1844</f>
        <v>1.2</v>
      </c>
      <c r="L1844">
        <f t="shared" si="163"/>
        <v>0.2</v>
      </c>
      <c r="M1844">
        <v>2</v>
      </c>
      <c r="N1844">
        <v>0</v>
      </c>
    </row>
    <row r="1845" spans="1:14" x14ac:dyDescent="0.2">
      <c r="A1845" s="8">
        <v>58</v>
      </c>
      <c r="B1845" s="8">
        <v>19</v>
      </c>
      <c r="C1845">
        <v>2.58</v>
      </c>
      <c r="D1845" t="s">
        <v>61</v>
      </c>
      <c r="E1845" s="6" t="s">
        <v>488</v>
      </c>
      <c r="F1845" t="s">
        <v>274</v>
      </c>
      <c r="G1845">
        <v>593</v>
      </c>
      <c r="H1845" s="11" cm="1">
        <f t="array" ref="H1845">_xlfn.IFNA(MATCH(1,0/COUNTIF($F1845,"*"&amp;H$2&amp;TEXT(ROW($1:$207),"[&gt;1]0;")&amp;"*")),0)</f>
        <v>16</v>
      </c>
      <c r="I1845" s="11" cm="1">
        <f t="array" ref="I1845">_xlfn.IFNA(MATCH(1,0/COUNTIF($F1845,"*"&amp;I$2&amp;TEXT(ROW($1:$207),"[&gt;1]0;")&amp;"*")),0)</f>
        <v>48</v>
      </c>
      <c r="J1845" s="11" cm="1">
        <f t="array" ref="J1845">_xlfn.IFNA(MATCH(1,0/COUNTIF($F1845,"*"&amp;J$2&amp;TEXT(ROW($1:$207),"[&gt;1]0;")&amp;"*")),0)</f>
        <v>8</v>
      </c>
      <c r="K1845">
        <f>I1845/H1845</f>
        <v>3</v>
      </c>
      <c r="L1845">
        <f t="shared" si="163"/>
        <v>0.5</v>
      </c>
      <c r="M1845">
        <v>0</v>
      </c>
      <c r="N1845">
        <v>0</v>
      </c>
    </row>
    <row r="1846" spans="1:14" x14ac:dyDescent="0.2">
      <c r="A1846" s="8">
        <v>58</v>
      </c>
      <c r="B1846" s="8">
        <v>20</v>
      </c>
      <c r="C1846">
        <v>3.17</v>
      </c>
      <c r="D1846" t="s">
        <v>65</v>
      </c>
      <c r="E1846" s="6" t="s">
        <v>487</v>
      </c>
      <c r="F1846" t="s">
        <v>278</v>
      </c>
      <c r="G1846">
        <v>667</v>
      </c>
      <c r="H1846" s="11" cm="1">
        <f t="array" ref="H1846">_xlfn.IFNA(MATCH(1,0/COUNTIF($F1846,"*"&amp;H$2&amp;TEXT(ROW($1:$207),"[&gt;1]0;")&amp;"*")),0)</f>
        <v>18</v>
      </c>
      <c r="I1846" s="11" cm="1">
        <f t="array" ref="I1846">_xlfn.IFNA(MATCH(1,0/COUNTIF($F1846,"*"&amp;I$2&amp;TEXT(ROW($1:$207),"[&gt;1]0;")&amp;"*")),0)</f>
        <v>54</v>
      </c>
      <c r="J1846" s="11" cm="1">
        <f t="array" ref="J1846">_xlfn.IFNA(MATCH(1,0/COUNTIF($F1846,"*"&amp;J$2&amp;TEXT(ROW($1:$207),"[&gt;1]0;")&amp;"*")),0)</f>
        <v>9</v>
      </c>
      <c r="K1846">
        <f>I1846/H1846</f>
        <v>3</v>
      </c>
      <c r="L1846">
        <f t="shared" si="163"/>
        <v>0.5</v>
      </c>
      <c r="M1846">
        <v>0</v>
      </c>
      <c r="N1846">
        <v>0</v>
      </c>
    </row>
    <row r="1847" spans="1:14" x14ac:dyDescent="0.2">
      <c r="A1847" s="8">
        <v>58</v>
      </c>
      <c r="B1847" s="8">
        <v>21</v>
      </c>
      <c r="C1847">
        <v>3.49</v>
      </c>
      <c r="D1847" t="s">
        <v>291</v>
      </c>
      <c r="E1847" s="6" t="s">
        <v>552</v>
      </c>
      <c r="F1847" t="s">
        <v>279</v>
      </c>
      <c r="G1847" s="11">
        <v>579</v>
      </c>
      <c r="H1847" s="11" cm="1">
        <f t="array" ref="H1847">_xlfn.IFNA(MATCH(1,0/COUNTIF($F1847,"*"&amp;H$2&amp;TEXT(ROW($1:$207),"[&gt;1]0;")&amp;"*")),0)</f>
        <v>16</v>
      </c>
      <c r="I1847" s="11" cm="1">
        <f t="array" ref="I1847">_xlfn.IFNA(MATCH(1,0/COUNTIF($F1847,"*"&amp;I$2&amp;TEXT(ROW($1:$207),"[&gt;1]0;")&amp;"*")),0)</f>
        <v>50</v>
      </c>
      <c r="J1847">
        <f>H1847/G1847</f>
        <v>2.7633851468048358E-2</v>
      </c>
      <c r="K1847">
        <f>I1847/G1847</f>
        <v>8.6355785837651119E-2</v>
      </c>
      <c r="L1847">
        <f t="shared" si="163"/>
        <v>1.7271157167530224E-3</v>
      </c>
      <c r="M1847">
        <v>0</v>
      </c>
      <c r="N1847">
        <v>0</v>
      </c>
    </row>
    <row r="1848" spans="1:14" x14ac:dyDescent="0.2">
      <c r="A1848" s="8">
        <v>58</v>
      </c>
      <c r="B1848" s="8">
        <v>22</v>
      </c>
      <c r="C1848">
        <v>3.54</v>
      </c>
      <c r="D1848" t="s">
        <v>61</v>
      </c>
      <c r="E1848" s="6" t="s">
        <v>488</v>
      </c>
      <c r="F1848" t="s">
        <v>274</v>
      </c>
      <c r="G1848">
        <v>593</v>
      </c>
      <c r="H1848" s="11" cm="1">
        <f t="array" ref="H1848">_xlfn.IFNA(MATCH(1,0/COUNTIF($F1848,"*"&amp;H$2&amp;TEXT(ROW($1:$207),"[&gt;1]0;")&amp;"*")),0)</f>
        <v>16</v>
      </c>
      <c r="I1848" s="11" cm="1">
        <f t="array" ref="I1848">_xlfn.IFNA(MATCH(1,0/COUNTIF($F1848,"*"&amp;I$2&amp;TEXT(ROW($1:$207),"[&gt;1]0;")&amp;"*")),0)</f>
        <v>48</v>
      </c>
      <c r="J1848" s="11" cm="1">
        <f t="array" ref="J1848">_xlfn.IFNA(MATCH(1,0/COUNTIF($F1848,"*"&amp;J$2&amp;TEXT(ROW($1:$207),"[&gt;1]0;")&amp;"*")),0)</f>
        <v>8</v>
      </c>
      <c r="K1848">
        <f>I1848/H1848</f>
        <v>3</v>
      </c>
      <c r="L1848">
        <f t="shared" si="163"/>
        <v>0.5</v>
      </c>
      <c r="M1848">
        <v>0</v>
      </c>
      <c r="N1848">
        <v>0</v>
      </c>
    </row>
    <row r="1849" spans="1:14" x14ac:dyDescent="0.2">
      <c r="A1849" s="8">
        <v>58</v>
      </c>
      <c r="B1849" s="8">
        <v>23</v>
      </c>
      <c r="C1849">
        <v>4.2300000000000004</v>
      </c>
      <c r="D1849" t="s">
        <v>65</v>
      </c>
      <c r="E1849" s="6" t="s">
        <v>487</v>
      </c>
      <c r="F1849" t="s">
        <v>278</v>
      </c>
      <c r="G1849">
        <v>667</v>
      </c>
      <c r="H1849" s="11" cm="1">
        <f t="array" ref="H1849">_xlfn.IFNA(MATCH(1,0/COUNTIF($F1849,"*"&amp;H$2&amp;TEXT(ROW($1:$207),"[&gt;1]0;")&amp;"*")),0)</f>
        <v>18</v>
      </c>
      <c r="I1849" s="11" cm="1">
        <f t="array" ref="I1849">_xlfn.IFNA(MATCH(1,0/COUNTIF($F1849,"*"&amp;I$2&amp;TEXT(ROW($1:$207),"[&gt;1]0;")&amp;"*")),0)</f>
        <v>54</v>
      </c>
      <c r="J1849" s="11" cm="1">
        <f t="array" ref="J1849">_xlfn.IFNA(MATCH(1,0/COUNTIF($F1849,"*"&amp;J$2&amp;TEXT(ROW($1:$207),"[&gt;1]0;")&amp;"*")),0)</f>
        <v>9</v>
      </c>
      <c r="K1849">
        <f>I1849/H1849</f>
        <v>3</v>
      </c>
      <c r="L1849">
        <f t="shared" si="163"/>
        <v>0.5</v>
      </c>
      <c r="M1849">
        <v>0</v>
      </c>
      <c r="N1849">
        <v>0</v>
      </c>
    </row>
    <row r="1850" spans="1:14" x14ac:dyDescent="0.2">
      <c r="A1850" s="8">
        <v>58</v>
      </c>
      <c r="B1850" s="8">
        <v>24</v>
      </c>
      <c r="C1850">
        <v>5.19</v>
      </c>
      <c r="D1850" t="s">
        <v>65</v>
      </c>
      <c r="E1850" s="6" t="s">
        <v>487</v>
      </c>
      <c r="F1850" t="s">
        <v>278</v>
      </c>
      <c r="G1850">
        <v>667</v>
      </c>
      <c r="H1850" s="11" cm="1">
        <f t="array" ref="H1850">_xlfn.IFNA(MATCH(1,0/COUNTIF($F1850,"*"&amp;H$2&amp;TEXT(ROW($1:$207),"[&gt;1]0;")&amp;"*")),0)</f>
        <v>18</v>
      </c>
      <c r="I1850" s="11" cm="1">
        <f t="array" ref="I1850">_xlfn.IFNA(MATCH(1,0/COUNTIF($F1850,"*"&amp;I$2&amp;TEXT(ROW($1:$207),"[&gt;1]0;")&amp;"*")),0)</f>
        <v>54</v>
      </c>
      <c r="J1850" s="11" cm="1">
        <f t="array" ref="J1850">_xlfn.IFNA(MATCH(1,0/COUNTIF($F1850,"*"&amp;J$2&amp;TEXT(ROW($1:$207),"[&gt;1]0;")&amp;"*")),0)</f>
        <v>9</v>
      </c>
      <c r="K1850">
        <f>I1850/H1850</f>
        <v>3</v>
      </c>
      <c r="L1850">
        <f t="shared" si="163"/>
        <v>0.5</v>
      </c>
      <c r="M1850">
        <v>0</v>
      </c>
      <c r="N1850">
        <v>0</v>
      </c>
    </row>
    <row r="1851" spans="1:14" x14ac:dyDescent="0.2">
      <c r="A1851" s="8">
        <v>58</v>
      </c>
      <c r="B1851" s="8">
        <v>25</v>
      </c>
      <c r="C1851">
        <v>5.63</v>
      </c>
      <c r="D1851" t="s">
        <v>101</v>
      </c>
      <c r="E1851" s="6" t="s">
        <v>555</v>
      </c>
      <c r="F1851" t="s">
        <v>554</v>
      </c>
      <c r="G1851" s="11">
        <v>253</v>
      </c>
      <c r="H1851" s="11" cm="1">
        <f t="array" ref="H1851">_xlfn.IFNA(MATCH(1,0/COUNTIF($F1851,"*"&amp;H$2&amp;TEXT(ROW($1:$207),"[&gt;1]0;")&amp;"*")),0)</f>
        <v>16</v>
      </c>
      <c r="I1851" s="11" cm="1">
        <f t="array" ref="I1851">_xlfn.IFNA(MATCH(1,0/COUNTIF($F1851,"*"&amp;I$2&amp;TEXT(ROW($1:$207),"[&gt;1]0;")&amp;"*")),0)</f>
        <v>31</v>
      </c>
      <c r="J1851">
        <f>H1851/G1851</f>
        <v>6.3241106719367585E-2</v>
      </c>
      <c r="K1851">
        <f>I1851/G1851</f>
        <v>0.1225296442687747</v>
      </c>
      <c r="L1851">
        <f t="shared" si="163"/>
        <v>3.952569169960474E-3</v>
      </c>
      <c r="M1851">
        <v>0</v>
      </c>
      <c r="N1851">
        <v>0</v>
      </c>
    </row>
    <row r="1852" spans="1:14" x14ac:dyDescent="0.2">
      <c r="A1852" s="8">
        <v>58</v>
      </c>
      <c r="B1852" s="8">
        <v>26</v>
      </c>
      <c r="C1852">
        <v>7.22</v>
      </c>
      <c r="D1852" t="s">
        <v>65</v>
      </c>
      <c r="E1852" s="6" t="s">
        <v>487</v>
      </c>
      <c r="F1852" t="s">
        <v>278</v>
      </c>
      <c r="G1852">
        <v>667</v>
      </c>
      <c r="H1852" s="11" cm="1">
        <f t="array" ref="H1852">_xlfn.IFNA(MATCH(1,0/COUNTIF($F1852,"*"&amp;H$2&amp;TEXT(ROW($1:$207),"[&gt;1]0;")&amp;"*")),0)</f>
        <v>18</v>
      </c>
      <c r="I1852" s="11" cm="1">
        <f t="array" ref="I1852">_xlfn.IFNA(MATCH(1,0/COUNTIF($F1852,"*"&amp;I$2&amp;TEXT(ROW($1:$207),"[&gt;1]0;")&amp;"*")),0)</f>
        <v>54</v>
      </c>
      <c r="J1852" s="11" cm="1">
        <f t="array" ref="J1852">_xlfn.IFNA(MATCH(1,0/COUNTIF($F1852,"*"&amp;J$2&amp;TEXT(ROW($1:$207),"[&gt;1]0;")&amp;"*")),0)</f>
        <v>9</v>
      </c>
      <c r="K1852">
        <f>I1852/H1852</f>
        <v>3</v>
      </c>
      <c r="L1852">
        <f t="shared" si="163"/>
        <v>0.5</v>
      </c>
      <c r="M1852">
        <v>0</v>
      </c>
      <c r="N1852">
        <v>0</v>
      </c>
    </row>
    <row r="1853" spans="1:14" x14ac:dyDescent="0.2">
      <c r="A1853" s="8">
        <v>58</v>
      </c>
      <c r="B1853" s="8">
        <v>27</v>
      </c>
      <c r="C1853">
        <v>7.11</v>
      </c>
      <c r="D1853" t="s">
        <v>65</v>
      </c>
      <c r="E1853" s="6" t="s">
        <v>487</v>
      </c>
      <c r="F1853" t="s">
        <v>278</v>
      </c>
      <c r="G1853">
        <v>667</v>
      </c>
      <c r="H1853" s="11" cm="1">
        <f t="array" ref="H1853">_xlfn.IFNA(MATCH(1,0/COUNTIF($F1853,"*"&amp;H$2&amp;TEXT(ROW($1:$207),"[&gt;1]0;")&amp;"*")),0)</f>
        <v>18</v>
      </c>
      <c r="I1853" s="11" cm="1">
        <f t="array" ref="I1853">_xlfn.IFNA(MATCH(1,0/COUNTIF($F1853,"*"&amp;I$2&amp;TEXT(ROW($1:$207),"[&gt;1]0;")&amp;"*")),0)</f>
        <v>54</v>
      </c>
      <c r="J1853" s="11" cm="1">
        <f t="array" ref="J1853">_xlfn.IFNA(MATCH(1,0/COUNTIF($F1853,"*"&amp;J$2&amp;TEXT(ROW($1:$207),"[&gt;1]0;")&amp;"*")),0)</f>
        <v>9</v>
      </c>
      <c r="K1853">
        <f>I1853/H1853</f>
        <v>3</v>
      </c>
      <c r="L1853">
        <f t="shared" si="163"/>
        <v>0.5</v>
      </c>
      <c r="M1853">
        <v>0</v>
      </c>
      <c r="N1853">
        <v>0</v>
      </c>
    </row>
    <row r="1854" spans="1:14" x14ac:dyDescent="0.2">
      <c r="A1854" s="8">
        <v>58</v>
      </c>
      <c r="B1854" s="8">
        <v>28</v>
      </c>
      <c r="C1854">
        <v>8.27</v>
      </c>
      <c r="D1854" t="s">
        <v>65</v>
      </c>
      <c r="E1854" s="6" t="s">
        <v>487</v>
      </c>
      <c r="F1854" t="s">
        <v>278</v>
      </c>
      <c r="G1854">
        <v>667</v>
      </c>
      <c r="H1854" s="11" cm="1">
        <f t="array" ref="H1854">_xlfn.IFNA(MATCH(1,0/COUNTIF($F1854,"*"&amp;H$2&amp;TEXT(ROW($1:$207),"[&gt;1]0;")&amp;"*")),0)</f>
        <v>18</v>
      </c>
      <c r="I1854" s="11" cm="1">
        <f t="array" ref="I1854">_xlfn.IFNA(MATCH(1,0/COUNTIF($F1854,"*"&amp;I$2&amp;TEXT(ROW($1:$207),"[&gt;1]0;")&amp;"*")),0)</f>
        <v>54</v>
      </c>
      <c r="J1854" s="11" cm="1">
        <f t="array" ref="J1854">_xlfn.IFNA(MATCH(1,0/COUNTIF($F1854,"*"&amp;J$2&amp;TEXT(ROW($1:$207),"[&gt;1]0;")&amp;"*")),0)</f>
        <v>9</v>
      </c>
      <c r="K1854">
        <f>I1854/H1854</f>
        <v>3</v>
      </c>
      <c r="L1854">
        <f t="shared" si="163"/>
        <v>0.5</v>
      </c>
      <c r="M1854">
        <v>0</v>
      </c>
      <c r="N1854">
        <v>0</v>
      </c>
    </row>
    <row r="1855" spans="1:14" x14ac:dyDescent="0.2">
      <c r="A1855" s="8">
        <v>58</v>
      </c>
      <c r="B1855" s="8">
        <v>29</v>
      </c>
      <c r="C1855">
        <v>8.5500000000000007</v>
      </c>
      <c r="D1855" t="s">
        <v>65</v>
      </c>
      <c r="E1855" s="6" t="s">
        <v>487</v>
      </c>
      <c r="F1855" t="s">
        <v>278</v>
      </c>
      <c r="G1855">
        <v>667</v>
      </c>
      <c r="H1855" s="11" cm="1">
        <f t="array" ref="H1855">_xlfn.IFNA(MATCH(1,0/COUNTIF($F1855,"*"&amp;H$2&amp;TEXT(ROW($1:$207),"[&gt;1]0;")&amp;"*")),0)</f>
        <v>18</v>
      </c>
      <c r="I1855" s="11" cm="1">
        <f t="array" ref="I1855">_xlfn.IFNA(MATCH(1,0/COUNTIF($F1855,"*"&amp;I$2&amp;TEXT(ROW($1:$207),"[&gt;1]0;")&amp;"*")),0)</f>
        <v>54</v>
      </c>
      <c r="J1855" s="11" cm="1">
        <f t="array" ref="J1855">_xlfn.IFNA(MATCH(1,0/COUNTIF($F1855,"*"&amp;J$2&amp;TEXT(ROW($1:$207),"[&gt;1]0;")&amp;"*")),0)</f>
        <v>9</v>
      </c>
      <c r="K1855">
        <f>I1855/H1855</f>
        <v>3</v>
      </c>
      <c r="L1855">
        <f t="shared" si="163"/>
        <v>0.5</v>
      </c>
      <c r="M1855">
        <v>0</v>
      </c>
      <c r="N1855">
        <v>0</v>
      </c>
    </row>
    <row r="1856" spans="1:14" x14ac:dyDescent="0.2">
      <c r="A1856" s="8">
        <v>58</v>
      </c>
      <c r="B1856" s="8">
        <v>30</v>
      </c>
      <c r="C1856">
        <v>6.43</v>
      </c>
      <c r="D1856" t="s">
        <v>65</v>
      </c>
      <c r="E1856" s="6" t="s">
        <v>487</v>
      </c>
      <c r="F1856" t="s">
        <v>278</v>
      </c>
      <c r="G1856">
        <v>667</v>
      </c>
      <c r="H1856" s="11" cm="1">
        <f t="array" ref="H1856">_xlfn.IFNA(MATCH(1,0/COUNTIF($F1856,"*"&amp;H$2&amp;TEXT(ROW($1:$207),"[&gt;1]0;")&amp;"*")),0)</f>
        <v>18</v>
      </c>
      <c r="I1856" s="11" cm="1">
        <f t="array" ref="I1856">_xlfn.IFNA(MATCH(1,0/COUNTIF($F1856,"*"&amp;I$2&amp;TEXT(ROW($1:$207),"[&gt;1]0;")&amp;"*")),0)</f>
        <v>54</v>
      </c>
      <c r="J1856" s="11" cm="1">
        <f t="array" ref="J1856">_xlfn.IFNA(MATCH(1,0/COUNTIF($F1856,"*"&amp;J$2&amp;TEXT(ROW($1:$207),"[&gt;1]0;")&amp;"*")),0)</f>
        <v>9</v>
      </c>
      <c r="K1856">
        <f>I1856/H1856</f>
        <v>3</v>
      </c>
      <c r="L1856">
        <f t="shared" si="163"/>
        <v>0.5</v>
      </c>
      <c r="M1856">
        <v>0</v>
      </c>
      <c r="N1856">
        <v>0</v>
      </c>
    </row>
    <row r="1858" spans="1:14" x14ac:dyDescent="0.2">
      <c r="A1858" s="8">
        <v>59</v>
      </c>
      <c r="B1858" s="9" t="s">
        <v>12</v>
      </c>
      <c r="C1858" t="s">
        <v>13</v>
      </c>
      <c r="D1858" t="s">
        <v>67</v>
      </c>
      <c r="E1858" s="6" t="s">
        <v>376</v>
      </c>
      <c r="F1858" t="s">
        <v>68</v>
      </c>
      <c r="G1858" t="s">
        <v>69</v>
      </c>
      <c r="H1858" t="s">
        <v>364</v>
      </c>
      <c r="I1858" t="s">
        <v>365</v>
      </c>
      <c r="J1858" t="s">
        <v>366</v>
      </c>
      <c r="K1858" t="s">
        <v>71</v>
      </c>
      <c r="L1858" t="s">
        <v>72</v>
      </c>
      <c r="M1858" t="s">
        <v>360</v>
      </c>
      <c r="N1858" t="s">
        <v>73</v>
      </c>
    </row>
    <row r="1859" spans="1:14" x14ac:dyDescent="0.2">
      <c r="A1859" s="8">
        <v>59</v>
      </c>
      <c r="B1859" s="8">
        <v>1</v>
      </c>
      <c r="C1859">
        <v>1.61</v>
      </c>
      <c r="D1859" t="s">
        <v>295</v>
      </c>
      <c r="E1859" s="13" t="s">
        <v>384</v>
      </c>
      <c r="F1859" s="10" t="s">
        <v>362</v>
      </c>
      <c r="G1859">
        <v>112</v>
      </c>
      <c r="H1859" s="11" cm="1">
        <f t="array" ref="H1859">_xlfn.IFNA(MATCH(1,0/COUNTIF($F1859,"*"&amp;H$2&amp;TEXT(ROW($1:$207),"[&gt;1]0;")&amp;"*")),0)</f>
        <v>6</v>
      </c>
      <c r="I1859" s="11" cm="1">
        <f t="array" ref="I1859">_xlfn.IFNA(MATCH(1,0/COUNTIF($F1859,"*"&amp;I$2&amp;TEXT(ROW($1:$207),"[&gt;1]0;")&amp;"*")),0)</f>
        <v>8</v>
      </c>
      <c r="J1859" s="11" cm="1">
        <f t="array" ref="J1859">_xlfn.IFNA(MATCH(1,0/COUNTIF($F1859,"*"&amp;J$2&amp;TEXT(ROW($1:$207),"[&gt;1]0;")&amp;"*")),0)</f>
        <v>2</v>
      </c>
      <c r="K1859">
        <f>I1859/H1859</f>
        <v>1.3333333333333333</v>
      </c>
      <c r="L1859">
        <f t="shared" ref="L1859:L1888" si="165">J1859/H1859</f>
        <v>0.33333333333333331</v>
      </c>
      <c r="M1859">
        <v>1</v>
      </c>
      <c r="N1859">
        <v>0</v>
      </c>
    </row>
    <row r="1860" spans="1:14" x14ac:dyDescent="0.2">
      <c r="A1860" s="8">
        <v>59</v>
      </c>
      <c r="B1860" s="8">
        <v>2</v>
      </c>
      <c r="C1860">
        <v>1.59</v>
      </c>
      <c r="D1860" t="s">
        <v>307</v>
      </c>
      <c r="E1860" s="6" t="s">
        <v>596</v>
      </c>
      <c r="F1860" t="s">
        <v>458</v>
      </c>
      <c r="G1860" s="11">
        <v>184</v>
      </c>
      <c r="H1860" s="11" cm="1">
        <f t="array" ref="H1860">_xlfn.IFNA(MATCH(1,0/COUNTIF($F1860,"*"&amp;H$2&amp;TEXT(ROW($1:$207),"[&gt;1]0;")&amp;"*")),0)</f>
        <v>13</v>
      </c>
      <c r="I1860" s="11" cm="1">
        <f t="array" ref="I1860">_xlfn.IFNA(MATCH(1,0/COUNTIF($F1860,"*"&amp;I$2&amp;TEXT(ROW($1:$207),"[&gt;1]0;")&amp;"*")),0)</f>
        <v>28</v>
      </c>
      <c r="J1860">
        <f>H1860/G1860</f>
        <v>7.0652173913043473E-2</v>
      </c>
      <c r="K1860">
        <f>I1860/G1860</f>
        <v>0.15217391304347827</v>
      </c>
      <c r="L1860">
        <f t="shared" si="165"/>
        <v>5.434782608695652E-3</v>
      </c>
      <c r="M1860">
        <v>0</v>
      </c>
      <c r="N1860">
        <v>0</v>
      </c>
    </row>
    <row r="1861" spans="1:14" x14ac:dyDescent="0.2">
      <c r="A1861" s="8">
        <v>59</v>
      </c>
      <c r="B1861" s="8">
        <v>3</v>
      </c>
      <c r="C1861">
        <v>1.08</v>
      </c>
      <c r="D1861" t="s">
        <v>296</v>
      </c>
      <c r="E1861" s="6" t="s">
        <v>568</v>
      </c>
      <c r="F1861" t="s">
        <v>556</v>
      </c>
      <c r="G1861" s="11">
        <v>108</v>
      </c>
      <c r="H1861" s="11" cm="1">
        <f t="array" ref="H1861">_xlfn.IFNA(MATCH(1,0/COUNTIF($F1861,"*"&amp;H$2&amp;TEXT(ROW($1:$207),"[&gt;1]0;")&amp;"*")),0)</f>
        <v>7</v>
      </c>
      <c r="I1861" s="11" cm="1">
        <f t="array" ref="I1861">_xlfn.IFNA(MATCH(1,0/COUNTIF($F1861,"*"&amp;I$2&amp;TEXT(ROW($1:$207),"[&gt;1]0;")&amp;"*")),0)</f>
        <v>8</v>
      </c>
      <c r="J1861">
        <f>H1861/G1861</f>
        <v>6.4814814814814811E-2</v>
      </c>
      <c r="K1861">
        <f>I1861/G1861</f>
        <v>7.407407407407407E-2</v>
      </c>
      <c r="L1861">
        <f t="shared" si="165"/>
        <v>9.2592592592592587E-3</v>
      </c>
      <c r="M1861">
        <v>0</v>
      </c>
      <c r="N1861">
        <v>1</v>
      </c>
    </row>
    <row r="1862" spans="1:14" x14ac:dyDescent="0.2">
      <c r="A1862" s="8">
        <v>59</v>
      </c>
      <c r="B1862" s="8">
        <v>4</v>
      </c>
      <c r="C1862">
        <v>1.5</v>
      </c>
      <c r="D1862" t="s">
        <v>297</v>
      </c>
      <c r="E1862" s="6" t="s">
        <v>569</v>
      </c>
      <c r="F1862" t="s">
        <v>556</v>
      </c>
      <c r="G1862" s="11">
        <v>108</v>
      </c>
      <c r="H1862" s="11" cm="1">
        <f t="array" ref="H1862">_xlfn.IFNA(MATCH(1,0/COUNTIF($F1862,"*"&amp;H$2&amp;TEXT(ROW($1:$207),"[&gt;1]0;")&amp;"*")),0)</f>
        <v>7</v>
      </c>
      <c r="I1862" s="11" cm="1">
        <f t="array" ref="I1862">_xlfn.IFNA(MATCH(1,0/COUNTIF($F1862,"*"&amp;I$2&amp;TEXT(ROW($1:$207),"[&gt;1]0;")&amp;"*")),0)</f>
        <v>8</v>
      </c>
      <c r="J1862">
        <f>H1862/G1862</f>
        <v>6.4814814814814811E-2</v>
      </c>
      <c r="K1862">
        <f>I1862/G1862</f>
        <v>7.407407407407407E-2</v>
      </c>
      <c r="L1862">
        <f t="shared" si="165"/>
        <v>9.2592592592592587E-3</v>
      </c>
      <c r="M1862">
        <v>0</v>
      </c>
      <c r="N1862">
        <v>1</v>
      </c>
    </row>
    <row r="1863" spans="1:14" x14ac:dyDescent="0.2">
      <c r="A1863" s="8">
        <v>59</v>
      </c>
      <c r="B1863" s="8">
        <v>5</v>
      </c>
      <c r="C1863">
        <v>2.0699999999999998</v>
      </c>
      <c r="D1863" t="s">
        <v>308</v>
      </c>
      <c r="E1863" s="6" t="s">
        <v>567</v>
      </c>
      <c r="F1863" t="s">
        <v>369</v>
      </c>
      <c r="G1863" s="11">
        <v>124</v>
      </c>
      <c r="H1863" s="11" cm="1">
        <f t="array" ref="H1863">_xlfn.IFNA(MATCH(1,0/COUNTIF($F1863,"*"&amp;H$2&amp;TEXT(ROW($1:$207),"[&gt;1]0;")&amp;"*")),0)</f>
        <v>7</v>
      </c>
      <c r="I1863" s="11" cm="1">
        <f t="array" ref="I1863">_xlfn.IFNA(MATCH(1,0/COUNTIF($F1863,"*"&amp;I$2&amp;TEXT(ROW($1:$207),"[&gt;1]0;")&amp;"*")),0)</f>
        <v>8</v>
      </c>
      <c r="J1863">
        <f>H1863/G1863</f>
        <v>5.6451612903225805E-2</v>
      </c>
      <c r="K1863">
        <f>I1863/G1863</f>
        <v>6.4516129032258063E-2</v>
      </c>
      <c r="L1863">
        <f t="shared" si="165"/>
        <v>8.0645161290322578E-3</v>
      </c>
      <c r="M1863">
        <v>0</v>
      </c>
      <c r="N1863">
        <v>1</v>
      </c>
    </row>
    <row r="1864" spans="1:14" x14ac:dyDescent="0.2">
      <c r="A1864" s="8">
        <v>59</v>
      </c>
      <c r="B1864" s="8">
        <v>6</v>
      </c>
      <c r="C1864">
        <v>0.84</v>
      </c>
      <c r="D1864" t="s">
        <v>345</v>
      </c>
      <c r="E1864" s="6" t="s">
        <v>566</v>
      </c>
      <c r="F1864" t="s">
        <v>565</v>
      </c>
      <c r="G1864" s="11">
        <v>122</v>
      </c>
      <c r="H1864" s="11" cm="1">
        <f t="array" ref="H1864">_xlfn.IFNA(MATCH(1,0/COUNTIF($F1864,"*"&amp;H$2&amp;TEXT(ROW($1:$207),"[&gt;1]0;")&amp;"*")),0)</f>
        <v>8</v>
      </c>
      <c r="I1864" s="11" cm="1">
        <f t="array" ref="I1864">_xlfn.IFNA(MATCH(1,0/COUNTIF($F1864,"*"&amp;I$2&amp;TEXT(ROW($1:$207),"[&gt;1]0;")&amp;"*")),0)</f>
        <v>10</v>
      </c>
      <c r="J1864">
        <f>H1864/G1864</f>
        <v>6.5573770491803282E-2</v>
      </c>
      <c r="K1864">
        <f>I1864/G1864</f>
        <v>8.1967213114754092E-2</v>
      </c>
      <c r="L1864">
        <f t="shared" si="165"/>
        <v>8.1967213114754103E-3</v>
      </c>
      <c r="M1864">
        <v>0</v>
      </c>
      <c r="N1864">
        <v>1</v>
      </c>
    </row>
    <row r="1865" spans="1:14" x14ac:dyDescent="0.2">
      <c r="A1865" s="8">
        <v>59</v>
      </c>
      <c r="B1865" s="8">
        <v>7</v>
      </c>
      <c r="C1865">
        <v>2.0299999999999998</v>
      </c>
      <c r="D1865" t="s">
        <v>14</v>
      </c>
      <c r="E1865" s="6" t="s">
        <v>507</v>
      </c>
      <c r="F1865" t="s">
        <v>260</v>
      </c>
      <c r="G1865">
        <v>170</v>
      </c>
      <c r="H1865" s="11" cm="1">
        <f t="array" ref="H1865">_xlfn.IFNA(MATCH(1,0/COUNTIF($F1865,"*"&amp;H$2&amp;TEXT(ROW($1:$207),"[&gt;1]0;")&amp;"*")),0)</f>
        <v>12</v>
      </c>
      <c r="I1865" s="11" cm="1">
        <f t="array" ref="I1865">_xlfn.IFNA(MATCH(1,0/COUNTIF($F1865,"*"&amp;I$2&amp;TEXT(ROW($1:$207),"[&gt;1]0;")&amp;"*")),0)</f>
        <v>26</v>
      </c>
      <c r="J1865" s="11" cm="1">
        <f t="array" ref="J1865">_xlfn.IFNA(MATCH(1,0/COUNTIF($F1865,"*"&amp;J$2&amp;TEXT(ROW($1:$207),"[&gt;1]0;")&amp;"*")),0)</f>
        <v>0</v>
      </c>
      <c r="K1865">
        <f>I1865/H1865</f>
        <v>2.1666666666666665</v>
      </c>
      <c r="L1865">
        <f t="shared" si="165"/>
        <v>0</v>
      </c>
      <c r="M1865">
        <v>0</v>
      </c>
      <c r="N1865">
        <v>0</v>
      </c>
    </row>
    <row r="1866" spans="1:14" x14ac:dyDescent="0.2">
      <c r="A1866" s="8">
        <v>59</v>
      </c>
      <c r="B1866" s="8">
        <v>8</v>
      </c>
      <c r="C1866">
        <v>1.82</v>
      </c>
      <c r="D1866" t="s">
        <v>104</v>
      </c>
      <c r="E1866" s="6" t="s">
        <v>476</v>
      </c>
      <c r="F1866" t="s">
        <v>475</v>
      </c>
      <c r="G1866">
        <v>110</v>
      </c>
      <c r="H1866" s="11" cm="1">
        <f t="array" ref="H1866">_xlfn.IFNA(MATCH(1,0/COUNTIF($F1866,"*"&amp;H$2&amp;TEXT(ROW($1:$207),"[&gt;1]0;")&amp;"*")),0)</f>
        <v>6</v>
      </c>
      <c r="I1866" s="11" cm="1">
        <f t="array" ref="I1866">_xlfn.IFNA(MATCH(1,0/COUNTIF($F1866,"*"&amp;I$2&amp;TEXT(ROW($1:$207),"[&gt;1]0;")&amp;"*")),0)</f>
        <v>6</v>
      </c>
      <c r="J1866" s="11" cm="1">
        <f t="array" ref="J1866">_xlfn.IFNA(MATCH(1,0/COUNTIF($F1866,"*"&amp;J$2&amp;TEXT(ROW($1:$207),"[&gt;1]0;")&amp;"*")),0)</f>
        <v>2</v>
      </c>
      <c r="K1866">
        <f>I1866/H1866</f>
        <v>1</v>
      </c>
      <c r="L1866">
        <f t="shared" si="165"/>
        <v>0.33333333333333331</v>
      </c>
      <c r="M1866">
        <v>0</v>
      </c>
      <c r="N1866">
        <v>1</v>
      </c>
    </row>
    <row r="1867" spans="1:14" x14ac:dyDescent="0.2">
      <c r="A1867" s="8">
        <v>59</v>
      </c>
      <c r="B1867" s="8">
        <v>9</v>
      </c>
      <c r="C1867">
        <v>2.71</v>
      </c>
      <c r="D1867" t="s">
        <v>79</v>
      </c>
      <c r="E1867" s="13" t="s">
        <v>386</v>
      </c>
      <c r="F1867" s="10" t="s">
        <v>373</v>
      </c>
      <c r="G1867">
        <v>144</v>
      </c>
      <c r="H1867" s="11" cm="1">
        <f t="array" ref="H1867">_xlfn.IFNA(MATCH(1,0/COUNTIF($F1867,"*"&amp;H$2&amp;TEXT(ROW($1:$207),"[&gt;1]0;")&amp;"*")),0)</f>
        <v>6</v>
      </c>
      <c r="I1867" s="11" cm="1">
        <f t="array" ref="I1867">_xlfn.IFNA(MATCH(1,0/COUNTIF($F1867,"*"&amp;I$2&amp;TEXT(ROW($1:$207),"[&gt;1]0;")&amp;"*")),0)</f>
        <v>8</v>
      </c>
      <c r="J1867" s="11" cm="1">
        <f t="array" ref="J1867">_xlfn.IFNA(MATCH(1,0/COUNTIF($F1867,"*"&amp;J$2&amp;TEXT(ROW($1:$207),"[&gt;1]0;")&amp;"*")),0)</f>
        <v>4</v>
      </c>
      <c r="K1867">
        <f>I1867/H1867</f>
        <v>1.3333333333333333</v>
      </c>
      <c r="L1867">
        <f t="shared" si="165"/>
        <v>0.66666666666666663</v>
      </c>
      <c r="M1867">
        <v>1</v>
      </c>
      <c r="N1867">
        <v>0</v>
      </c>
    </row>
    <row r="1868" spans="1:14" x14ac:dyDescent="0.2">
      <c r="A1868" s="8">
        <v>59</v>
      </c>
      <c r="B1868" s="8">
        <v>10</v>
      </c>
      <c r="C1868">
        <v>1.5</v>
      </c>
      <c r="D1868" t="s">
        <v>304</v>
      </c>
      <c r="E1868" s="6" t="s">
        <v>457</v>
      </c>
      <c r="F1868" t="s">
        <v>458</v>
      </c>
      <c r="G1868" s="11">
        <v>184</v>
      </c>
      <c r="H1868" s="11" cm="1">
        <f t="array" ref="H1868">_xlfn.IFNA(MATCH(1,0/COUNTIF($F1868,"*"&amp;H$2&amp;TEXT(ROW($1:$207),"[&gt;1]0;")&amp;"*")),0)</f>
        <v>13</v>
      </c>
      <c r="I1868" s="11" cm="1">
        <f t="array" ref="I1868">_xlfn.IFNA(MATCH(1,0/COUNTIF($F1868,"*"&amp;I$2&amp;TEXT(ROW($1:$207),"[&gt;1]0;")&amp;"*")),0)</f>
        <v>28</v>
      </c>
      <c r="J1868">
        <f>H1868/G1868</f>
        <v>7.0652173913043473E-2</v>
      </c>
      <c r="K1868">
        <f>I1868/G1868</f>
        <v>0.15217391304347827</v>
      </c>
      <c r="L1868">
        <f t="shared" si="165"/>
        <v>5.434782608695652E-3</v>
      </c>
      <c r="M1868">
        <v>0</v>
      </c>
      <c r="N1868">
        <v>0</v>
      </c>
    </row>
    <row r="1869" spans="1:14" x14ac:dyDescent="0.2">
      <c r="A1869" s="8">
        <v>59</v>
      </c>
      <c r="B1869" s="8">
        <v>11</v>
      </c>
      <c r="C1869">
        <v>1.01</v>
      </c>
      <c r="D1869" t="s">
        <v>37</v>
      </c>
      <c r="E1869" s="6" t="s">
        <v>586</v>
      </c>
      <c r="F1869" t="s">
        <v>273</v>
      </c>
      <c r="G1869" s="11">
        <v>198</v>
      </c>
      <c r="H1869" s="11" cm="1">
        <f t="array" ref="H1869">_xlfn.IFNA(MATCH(1,0/COUNTIF($F1869,"*"&amp;H$2&amp;TEXT(ROW($1:$207),"[&gt;1]0;")&amp;"*")),0)</f>
        <v>14</v>
      </c>
      <c r="I1869" s="11" cm="1">
        <f t="array" ref="I1869">_xlfn.IFNA(MATCH(1,0/COUNTIF($F1869,"*"&amp;I$2&amp;TEXT(ROW($1:$207),"[&gt;1]0;")&amp;"*")),0)</f>
        <v>30</v>
      </c>
      <c r="J1869">
        <f>H1869/G1869</f>
        <v>7.0707070707070704E-2</v>
      </c>
      <c r="K1869">
        <f>I1869/G1869</f>
        <v>0.15151515151515152</v>
      </c>
      <c r="L1869">
        <f t="shared" si="165"/>
        <v>5.0505050505050501E-3</v>
      </c>
      <c r="M1869">
        <v>0</v>
      </c>
      <c r="N1869">
        <v>0</v>
      </c>
    </row>
    <row r="1870" spans="1:14" x14ac:dyDescent="0.2">
      <c r="A1870" s="8">
        <v>59</v>
      </c>
      <c r="B1870" s="8">
        <v>12</v>
      </c>
      <c r="C1870">
        <v>1.92</v>
      </c>
      <c r="D1870" t="s">
        <v>80</v>
      </c>
      <c r="E1870" s="6" t="s">
        <v>600</v>
      </c>
      <c r="F1870" t="s">
        <v>599</v>
      </c>
      <c r="G1870" s="11">
        <v>152</v>
      </c>
      <c r="H1870" s="11" cm="1">
        <f t="array" ref="H1870">_xlfn.IFNA(MATCH(1,0/COUNTIF($F1870,"*"&amp;H$2&amp;TEXT(ROW($1:$207),"[&gt;1]0;")&amp;"*")),0)</f>
        <v>8</v>
      </c>
      <c r="I1870" s="11" cm="1">
        <f t="array" ref="I1870">_xlfn.IFNA(MATCH(1,0/COUNTIF($F1870,"*"&amp;I$2&amp;TEXT(ROW($1:$207),"[&gt;1]0;")&amp;"*")),0)</f>
        <v>8</v>
      </c>
      <c r="J1870">
        <f>H1870/G1870</f>
        <v>5.2631578947368418E-2</v>
      </c>
      <c r="K1870">
        <f>I1870/G1870</f>
        <v>5.2631578947368418E-2</v>
      </c>
      <c r="L1870">
        <f t="shared" si="165"/>
        <v>6.5789473684210523E-3</v>
      </c>
      <c r="M1870">
        <v>0</v>
      </c>
      <c r="N1870">
        <v>1</v>
      </c>
    </row>
    <row r="1871" spans="1:14" x14ac:dyDescent="0.2">
      <c r="A1871" s="8">
        <v>59</v>
      </c>
      <c r="B1871" s="8">
        <v>13</v>
      </c>
      <c r="C1871">
        <v>1.82</v>
      </c>
      <c r="D1871" t="s">
        <v>25</v>
      </c>
      <c r="E1871" s="6" t="s">
        <v>536</v>
      </c>
      <c r="F1871" t="s">
        <v>266</v>
      </c>
      <c r="G1871">
        <v>226</v>
      </c>
      <c r="H1871" s="11" cm="1">
        <f t="array" ref="H1871">_xlfn.IFNA(MATCH(1,0/COUNTIF($F1871,"*"&amp;H$2&amp;TEXT(ROW($1:$207),"[&gt;1]0;")&amp;"*")),0)</f>
        <v>16</v>
      </c>
      <c r="I1871" s="11" cm="1">
        <f t="array" ref="I1871">_xlfn.IFNA(MATCH(1,0/COUNTIF($F1871,"*"&amp;I$2&amp;TEXT(ROW($1:$207),"[&gt;1]0;")&amp;"*")),0)</f>
        <v>34</v>
      </c>
      <c r="J1871" s="11" cm="1">
        <f t="array" ref="J1871">_xlfn.IFNA(MATCH(1,0/COUNTIF($F1871,"*"&amp;J$2&amp;TEXT(ROW($1:$207),"[&gt;1]0;")&amp;"*")),0)</f>
        <v>0</v>
      </c>
      <c r="K1871">
        <f t="shared" ref="K1871:K1876" si="166">I1871/H1871</f>
        <v>2.125</v>
      </c>
      <c r="L1871">
        <f t="shared" si="165"/>
        <v>0</v>
      </c>
      <c r="M1871">
        <v>0</v>
      </c>
      <c r="N1871">
        <v>0</v>
      </c>
    </row>
    <row r="1872" spans="1:14" x14ac:dyDescent="0.2">
      <c r="A1872" s="8">
        <v>59</v>
      </c>
      <c r="B1872" s="8">
        <v>14</v>
      </c>
      <c r="C1872">
        <v>2.71</v>
      </c>
      <c r="D1872" t="s">
        <v>31</v>
      </c>
      <c r="E1872" s="6" t="s">
        <v>418</v>
      </c>
      <c r="F1872" t="s">
        <v>269</v>
      </c>
      <c r="G1872">
        <v>206</v>
      </c>
      <c r="H1872" s="11" cm="1">
        <f t="array" ref="H1872">_xlfn.IFNA(MATCH(1,0/COUNTIF($F1872,"*"&amp;H$2&amp;TEXT(ROW($1:$207),"[&gt;1]0;")&amp;"*")),0)</f>
        <v>14</v>
      </c>
      <c r="I1872" s="11" cm="1">
        <f t="array" ref="I1872">_xlfn.IFNA(MATCH(1,0/COUNTIF($F1872,"*"&amp;I$2&amp;TEXT(ROW($1:$207),"[&gt;1]0;")&amp;"*")),0)</f>
        <v>22</v>
      </c>
      <c r="J1872" s="11" cm="1">
        <f t="array" ref="J1872">_xlfn.IFNA(MATCH(1,0/COUNTIF($F1872,"*"&amp;J$2&amp;TEXT(ROW($1:$207),"[&gt;1]0;")&amp;"*")),0)</f>
        <v>1</v>
      </c>
      <c r="K1872">
        <f t="shared" si="166"/>
        <v>1.5714285714285714</v>
      </c>
      <c r="L1872">
        <f t="shared" si="165"/>
        <v>7.1428571428571425E-2</v>
      </c>
      <c r="M1872">
        <v>0</v>
      </c>
      <c r="N1872">
        <v>1</v>
      </c>
    </row>
    <row r="1873" spans="1:14" x14ac:dyDescent="0.2">
      <c r="A1873" s="8">
        <v>59</v>
      </c>
      <c r="B1873" s="8">
        <v>15</v>
      </c>
      <c r="C1873">
        <v>1.1299999999999999</v>
      </c>
      <c r="D1873" t="s">
        <v>25</v>
      </c>
      <c r="E1873" s="6" t="s">
        <v>536</v>
      </c>
      <c r="F1873" t="s">
        <v>266</v>
      </c>
      <c r="G1873">
        <v>226</v>
      </c>
      <c r="H1873" s="11" cm="1">
        <f t="array" ref="H1873">_xlfn.IFNA(MATCH(1,0/COUNTIF($F1873,"*"&amp;H$2&amp;TEXT(ROW($1:$207),"[&gt;1]0;")&amp;"*")),0)</f>
        <v>16</v>
      </c>
      <c r="I1873" s="11" cm="1">
        <f t="array" ref="I1873">_xlfn.IFNA(MATCH(1,0/COUNTIF($F1873,"*"&amp;I$2&amp;TEXT(ROW($1:$207),"[&gt;1]0;")&amp;"*")),0)</f>
        <v>34</v>
      </c>
      <c r="J1873" s="11" cm="1">
        <f t="array" ref="J1873">_xlfn.IFNA(MATCH(1,0/COUNTIF($F1873,"*"&amp;J$2&amp;TEXT(ROW($1:$207),"[&gt;1]0;")&amp;"*")),0)</f>
        <v>0</v>
      </c>
      <c r="K1873">
        <f t="shared" si="166"/>
        <v>2.125</v>
      </c>
      <c r="L1873">
        <f t="shared" si="165"/>
        <v>0</v>
      </c>
      <c r="M1873">
        <v>0</v>
      </c>
      <c r="N1873">
        <v>0</v>
      </c>
    </row>
    <row r="1874" spans="1:14" x14ac:dyDescent="0.2">
      <c r="A1874" s="8">
        <v>59</v>
      </c>
      <c r="B1874" s="8">
        <v>16</v>
      </c>
      <c r="C1874">
        <v>1.98</v>
      </c>
      <c r="D1874" t="s">
        <v>61</v>
      </c>
      <c r="E1874" s="6" t="s">
        <v>488</v>
      </c>
      <c r="F1874" t="s">
        <v>274</v>
      </c>
      <c r="G1874">
        <v>593</v>
      </c>
      <c r="H1874" s="11" cm="1">
        <f t="array" ref="H1874">_xlfn.IFNA(MATCH(1,0/COUNTIF($F1874,"*"&amp;H$2&amp;TEXT(ROW($1:$207),"[&gt;1]0;")&amp;"*")),0)</f>
        <v>16</v>
      </c>
      <c r="I1874" s="11" cm="1">
        <f t="array" ref="I1874">_xlfn.IFNA(MATCH(1,0/COUNTIF($F1874,"*"&amp;I$2&amp;TEXT(ROW($1:$207),"[&gt;1]0;")&amp;"*")),0)</f>
        <v>48</v>
      </c>
      <c r="J1874" s="11" cm="1">
        <f t="array" ref="J1874">_xlfn.IFNA(MATCH(1,0/COUNTIF($F1874,"*"&amp;J$2&amp;TEXT(ROW($1:$207),"[&gt;1]0;")&amp;"*")),0)</f>
        <v>8</v>
      </c>
      <c r="K1874">
        <f t="shared" si="166"/>
        <v>3</v>
      </c>
      <c r="L1874">
        <f t="shared" si="165"/>
        <v>0.5</v>
      </c>
      <c r="M1874">
        <v>0</v>
      </c>
      <c r="N1874">
        <v>0</v>
      </c>
    </row>
    <row r="1875" spans="1:14" x14ac:dyDescent="0.2">
      <c r="A1875" s="8">
        <v>59</v>
      </c>
      <c r="B1875" s="8">
        <v>17</v>
      </c>
      <c r="C1875">
        <v>1.42</v>
      </c>
      <c r="D1875" t="s">
        <v>25</v>
      </c>
      <c r="E1875" s="6" t="s">
        <v>536</v>
      </c>
      <c r="F1875" t="s">
        <v>266</v>
      </c>
      <c r="G1875">
        <v>226</v>
      </c>
      <c r="H1875" s="11" cm="1">
        <f t="array" ref="H1875">_xlfn.IFNA(MATCH(1,0/COUNTIF($F1875,"*"&amp;H$2&amp;TEXT(ROW($1:$207),"[&gt;1]0;")&amp;"*")),0)</f>
        <v>16</v>
      </c>
      <c r="I1875" s="11" cm="1">
        <f t="array" ref="I1875">_xlfn.IFNA(MATCH(1,0/COUNTIF($F1875,"*"&amp;I$2&amp;TEXT(ROW($1:$207),"[&gt;1]0;")&amp;"*")),0)</f>
        <v>34</v>
      </c>
      <c r="J1875" s="11" cm="1">
        <f t="array" ref="J1875">_xlfn.IFNA(MATCH(1,0/COUNTIF($F1875,"*"&amp;J$2&amp;TEXT(ROW($1:$207),"[&gt;1]0;")&amp;"*")),0)</f>
        <v>0</v>
      </c>
      <c r="K1875">
        <f t="shared" si="166"/>
        <v>2.125</v>
      </c>
      <c r="L1875">
        <f t="shared" si="165"/>
        <v>0</v>
      </c>
      <c r="M1875">
        <v>0</v>
      </c>
      <c r="N1875">
        <v>0</v>
      </c>
    </row>
    <row r="1876" spans="1:14" x14ac:dyDescent="0.2">
      <c r="A1876" s="8">
        <v>59</v>
      </c>
      <c r="B1876" s="8">
        <v>18</v>
      </c>
      <c r="C1876">
        <v>2.29</v>
      </c>
      <c r="D1876" t="s">
        <v>65</v>
      </c>
      <c r="E1876" s="6" t="s">
        <v>487</v>
      </c>
      <c r="F1876" t="s">
        <v>278</v>
      </c>
      <c r="G1876">
        <v>667</v>
      </c>
      <c r="H1876" s="11" cm="1">
        <f t="array" ref="H1876">_xlfn.IFNA(MATCH(1,0/COUNTIF($F1876,"*"&amp;H$2&amp;TEXT(ROW($1:$207),"[&gt;1]0;")&amp;"*")),0)</f>
        <v>18</v>
      </c>
      <c r="I1876" s="11" cm="1">
        <f t="array" ref="I1876">_xlfn.IFNA(MATCH(1,0/COUNTIF($F1876,"*"&amp;I$2&amp;TEXT(ROW($1:$207),"[&gt;1]0;")&amp;"*")),0)</f>
        <v>54</v>
      </c>
      <c r="J1876" s="11" cm="1">
        <f t="array" ref="J1876">_xlfn.IFNA(MATCH(1,0/COUNTIF($F1876,"*"&amp;J$2&amp;TEXT(ROW($1:$207),"[&gt;1]0;")&amp;"*")),0)</f>
        <v>9</v>
      </c>
      <c r="K1876">
        <f t="shared" si="166"/>
        <v>3</v>
      </c>
      <c r="L1876">
        <f t="shared" si="165"/>
        <v>0.5</v>
      </c>
      <c r="M1876">
        <v>0</v>
      </c>
      <c r="N1876">
        <v>0</v>
      </c>
    </row>
    <row r="1877" spans="1:14" x14ac:dyDescent="0.2">
      <c r="A1877" s="8">
        <v>59</v>
      </c>
      <c r="B1877" s="8">
        <v>19</v>
      </c>
      <c r="C1877">
        <v>2.69</v>
      </c>
      <c r="D1877" t="s">
        <v>291</v>
      </c>
      <c r="E1877" s="6" t="s">
        <v>552</v>
      </c>
      <c r="F1877" t="s">
        <v>279</v>
      </c>
      <c r="G1877" s="11">
        <v>579</v>
      </c>
      <c r="H1877" s="11" cm="1">
        <f t="array" ref="H1877">_xlfn.IFNA(MATCH(1,0/COUNTIF($F1877,"*"&amp;H$2&amp;TEXT(ROW($1:$207),"[&gt;1]0;")&amp;"*")),0)</f>
        <v>16</v>
      </c>
      <c r="I1877" s="11" cm="1">
        <f t="array" ref="I1877">_xlfn.IFNA(MATCH(1,0/COUNTIF($F1877,"*"&amp;I$2&amp;TEXT(ROW($1:$207),"[&gt;1]0;")&amp;"*")),0)</f>
        <v>50</v>
      </c>
      <c r="J1877">
        <f>H1877/G1877</f>
        <v>2.7633851468048358E-2</v>
      </c>
      <c r="K1877">
        <f>I1877/G1877</f>
        <v>8.6355785837651119E-2</v>
      </c>
      <c r="L1877">
        <f t="shared" si="165"/>
        <v>1.7271157167530224E-3</v>
      </c>
      <c r="M1877">
        <v>0</v>
      </c>
      <c r="N1877">
        <v>0</v>
      </c>
    </row>
    <row r="1878" spans="1:14" x14ac:dyDescent="0.2">
      <c r="A1878" s="8">
        <v>59</v>
      </c>
      <c r="B1878" s="8">
        <v>20</v>
      </c>
      <c r="C1878">
        <v>2.73</v>
      </c>
      <c r="D1878" t="s">
        <v>61</v>
      </c>
      <c r="E1878" s="6" t="s">
        <v>488</v>
      </c>
      <c r="F1878" t="s">
        <v>274</v>
      </c>
      <c r="G1878">
        <v>593</v>
      </c>
      <c r="H1878" s="11" cm="1">
        <f t="array" ref="H1878">_xlfn.IFNA(MATCH(1,0/COUNTIF($F1878,"*"&amp;H$2&amp;TEXT(ROW($1:$207),"[&gt;1]0;")&amp;"*")),0)</f>
        <v>16</v>
      </c>
      <c r="I1878" s="11" cm="1">
        <f t="array" ref="I1878">_xlfn.IFNA(MATCH(1,0/COUNTIF($F1878,"*"&amp;I$2&amp;TEXT(ROW($1:$207),"[&gt;1]0;")&amp;"*")),0)</f>
        <v>48</v>
      </c>
      <c r="J1878" s="11" cm="1">
        <f t="array" ref="J1878">_xlfn.IFNA(MATCH(1,0/COUNTIF($F1878,"*"&amp;J$2&amp;TEXT(ROW($1:$207),"[&gt;1]0;")&amp;"*")),0)</f>
        <v>8</v>
      </c>
      <c r="K1878">
        <f t="shared" ref="K1878:K1888" si="167">I1878/H1878</f>
        <v>3</v>
      </c>
      <c r="L1878">
        <f t="shared" si="165"/>
        <v>0.5</v>
      </c>
      <c r="M1878">
        <v>0</v>
      </c>
      <c r="N1878">
        <v>0</v>
      </c>
    </row>
    <row r="1879" spans="1:14" x14ac:dyDescent="0.2">
      <c r="A1879" s="8">
        <v>59</v>
      </c>
      <c r="B1879" s="8">
        <v>21</v>
      </c>
      <c r="C1879">
        <v>3.36</v>
      </c>
      <c r="D1879" t="s">
        <v>65</v>
      </c>
      <c r="E1879" s="6" t="s">
        <v>487</v>
      </c>
      <c r="F1879" t="s">
        <v>278</v>
      </c>
      <c r="G1879">
        <v>667</v>
      </c>
      <c r="H1879" s="11" cm="1">
        <f t="array" ref="H1879">_xlfn.IFNA(MATCH(1,0/COUNTIF($F1879,"*"&amp;H$2&amp;TEXT(ROW($1:$207),"[&gt;1]0;")&amp;"*")),0)</f>
        <v>18</v>
      </c>
      <c r="I1879" s="11" cm="1">
        <f t="array" ref="I1879">_xlfn.IFNA(MATCH(1,0/COUNTIF($F1879,"*"&amp;I$2&amp;TEXT(ROW($1:$207),"[&gt;1]0;")&amp;"*")),0)</f>
        <v>54</v>
      </c>
      <c r="J1879" s="11" cm="1">
        <f t="array" ref="J1879">_xlfn.IFNA(MATCH(1,0/COUNTIF($F1879,"*"&amp;J$2&amp;TEXT(ROW($1:$207),"[&gt;1]0;")&amp;"*")),0)</f>
        <v>9</v>
      </c>
      <c r="K1879">
        <f t="shared" si="167"/>
        <v>3</v>
      </c>
      <c r="L1879">
        <f t="shared" si="165"/>
        <v>0.5</v>
      </c>
      <c r="M1879">
        <v>0</v>
      </c>
      <c r="N1879">
        <v>0</v>
      </c>
    </row>
    <row r="1880" spans="1:14" x14ac:dyDescent="0.2">
      <c r="A1880" s="8">
        <v>59</v>
      </c>
      <c r="B1880" s="8">
        <v>22</v>
      </c>
      <c r="C1880">
        <v>1.26</v>
      </c>
      <c r="D1880" t="s">
        <v>129</v>
      </c>
      <c r="E1880" s="6" t="s">
        <v>535</v>
      </c>
      <c r="F1880" t="s">
        <v>534</v>
      </c>
      <c r="G1880">
        <v>255</v>
      </c>
      <c r="H1880" s="11" cm="1">
        <f t="array" ref="H1880">_xlfn.IFNA(MATCH(1,0/COUNTIF($F1880,"*"&amp;H$2&amp;TEXT(ROW($1:$207),"[&gt;1]0;")&amp;"*")),0)</f>
        <v>16</v>
      </c>
      <c r="I1880" s="11" cm="1">
        <f t="array" ref="I1880">_xlfn.IFNA(MATCH(1,0/COUNTIF($F1880,"*"&amp;I$2&amp;TEXT(ROW($1:$207),"[&gt;1]0;")&amp;"*")),0)</f>
        <v>33</v>
      </c>
      <c r="J1880" s="11" cm="1">
        <f t="array" ref="J1880">_xlfn.IFNA(MATCH(1,0/COUNTIF($F1880,"*"&amp;J$2&amp;TEXT(ROW($1:$207),"[&gt;1]0;")&amp;"*")),0)</f>
        <v>1</v>
      </c>
      <c r="K1880">
        <f t="shared" si="167"/>
        <v>2.0625</v>
      </c>
      <c r="L1880">
        <f t="shared" si="165"/>
        <v>6.25E-2</v>
      </c>
      <c r="M1880">
        <v>0</v>
      </c>
      <c r="N1880">
        <v>0</v>
      </c>
    </row>
    <row r="1881" spans="1:14" x14ac:dyDescent="0.2">
      <c r="A1881" s="8">
        <v>59</v>
      </c>
      <c r="B1881" s="8">
        <v>23</v>
      </c>
      <c r="C1881">
        <v>3.98</v>
      </c>
      <c r="D1881" t="s">
        <v>65</v>
      </c>
      <c r="E1881" s="6" t="s">
        <v>487</v>
      </c>
      <c r="F1881" t="s">
        <v>278</v>
      </c>
      <c r="G1881">
        <v>667</v>
      </c>
      <c r="H1881" s="11" cm="1">
        <f t="array" ref="H1881">_xlfn.IFNA(MATCH(1,0/COUNTIF($F1881,"*"&amp;H$2&amp;TEXT(ROW($1:$207),"[&gt;1]0;")&amp;"*")),0)</f>
        <v>18</v>
      </c>
      <c r="I1881" s="11" cm="1">
        <f t="array" ref="I1881">_xlfn.IFNA(MATCH(1,0/COUNTIF($F1881,"*"&amp;I$2&amp;TEXT(ROW($1:$207),"[&gt;1]0;")&amp;"*")),0)</f>
        <v>54</v>
      </c>
      <c r="J1881" s="11" cm="1">
        <f t="array" ref="J1881">_xlfn.IFNA(MATCH(1,0/COUNTIF($F1881,"*"&amp;J$2&amp;TEXT(ROW($1:$207),"[&gt;1]0;")&amp;"*")),0)</f>
        <v>9</v>
      </c>
      <c r="K1881">
        <f t="shared" si="167"/>
        <v>3</v>
      </c>
      <c r="L1881">
        <f t="shared" si="165"/>
        <v>0.5</v>
      </c>
      <c r="M1881">
        <v>0</v>
      </c>
      <c r="N1881">
        <v>0</v>
      </c>
    </row>
    <row r="1882" spans="1:14" x14ac:dyDescent="0.2">
      <c r="A1882" s="8">
        <v>59</v>
      </c>
      <c r="B1882" s="8">
        <v>24</v>
      </c>
      <c r="C1882">
        <v>11.35</v>
      </c>
      <c r="D1882" t="s">
        <v>66</v>
      </c>
      <c r="E1882" s="6" t="s">
        <v>459</v>
      </c>
      <c r="F1882" t="s">
        <v>460</v>
      </c>
      <c r="G1882">
        <v>281</v>
      </c>
      <c r="H1882" s="11" cm="1">
        <f t="array" ref="H1882">_xlfn.IFNA(MATCH(1,0/COUNTIF($F1882,"*"&amp;H$2&amp;TEXT(ROW($1:$207),"[&gt;1]0;")&amp;"*")),0)</f>
        <v>18</v>
      </c>
      <c r="I1882" s="11" cm="1">
        <f t="array" ref="I1882">_xlfn.IFNA(MATCH(1,0/COUNTIF($F1882,"*"&amp;I$2&amp;TEXT(ROW($1:$207),"[&gt;1]0;")&amp;"*")),0)</f>
        <v>35</v>
      </c>
      <c r="J1882" s="11" cm="1">
        <f t="array" ref="J1882">_xlfn.IFNA(MATCH(1,0/COUNTIF($F1882,"*"&amp;J$2&amp;TEXT(ROW($1:$207),"[&gt;1]0;")&amp;"*")),0)</f>
        <v>1</v>
      </c>
      <c r="K1882">
        <f t="shared" si="167"/>
        <v>1.9444444444444444</v>
      </c>
      <c r="L1882">
        <f t="shared" si="165"/>
        <v>5.5555555555555552E-2</v>
      </c>
      <c r="M1882">
        <v>0</v>
      </c>
      <c r="N1882">
        <v>0</v>
      </c>
    </row>
    <row r="1883" spans="1:14" x14ac:dyDescent="0.2">
      <c r="A1883" s="8">
        <v>59</v>
      </c>
      <c r="B1883" s="8">
        <v>25</v>
      </c>
      <c r="C1883">
        <v>8.68</v>
      </c>
      <c r="D1883" t="s">
        <v>65</v>
      </c>
      <c r="E1883" s="6" t="s">
        <v>487</v>
      </c>
      <c r="F1883" t="s">
        <v>278</v>
      </c>
      <c r="G1883">
        <v>667</v>
      </c>
      <c r="H1883" s="11" cm="1">
        <f t="array" ref="H1883">_xlfn.IFNA(MATCH(1,0/COUNTIF($F1883,"*"&amp;H$2&amp;TEXT(ROW($1:$207),"[&gt;1]0;")&amp;"*")),0)</f>
        <v>18</v>
      </c>
      <c r="I1883" s="11" cm="1">
        <f t="array" ref="I1883">_xlfn.IFNA(MATCH(1,0/COUNTIF($F1883,"*"&amp;I$2&amp;TEXT(ROW($1:$207),"[&gt;1]0;")&amp;"*")),0)</f>
        <v>54</v>
      </c>
      <c r="J1883" s="11" cm="1">
        <f t="array" ref="J1883">_xlfn.IFNA(MATCH(1,0/COUNTIF($F1883,"*"&amp;J$2&amp;TEXT(ROW($1:$207),"[&gt;1]0;")&amp;"*")),0)</f>
        <v>9</v>
      </c>
      <c r="K1883">
        <f t="shared" si="167"/>
        <v>3</v>
      </c>
      <c r="L1883">
        <f t="shared" si="165"/>
        <v>0.5</v>
      </c>
      <c r="M1883">
        <v>0</v>
      </c>
      <c r="N1883">
        <v>0</v>
      </c>
    </row>
    <row r="1884" spans="1:14" x14ac:dyDescent="0.2">
      <c r="A1884" s="8">
        <v>59</v>
      </c>
      <c r="B1884" s="8">
        <v>26</v>
      </c>
      <c r="C1884">
        <v>5.3</v>
      </c>
      <c r="D1884" t="s">
        <v>65</v>
      </c>
      <c r="E1884" s="6" t="s">
        <v>487</v>
      </c>
      <c r="F1884" t="s">
        <v>278</v>
      </c>
      <c r="G1884">
        <v>667</v>
      </c>
      <c r="H1884" s="11" cm="1">
        <f t="array" ref="H1884">_xlfn.IFNA(MATCH(1,0/COUNTIF($F1884,"*"&amp;H$2&amp;TEXT(ROW($1:$207),"[&gt;1]0;")&amp;"*")),0)</f>
        <v>18</v>
      </c>
      <c r="I1884" s="11" cm="1">
        <f t="array" ref="I1884">_xlfn.IFNA(MATCH(1,0/COUNTIF($F1884,"*"&amp;I$2&amp;TEXT(ROW($1:$207),"[&gt;1]0;")&amp;"*")),0)</f>
        <v>54</v>
      </c>
      <c r="J1884" s="11" cm="1">
        <f t="array" ref="J1884">_xlfn.IFNA(MATCH(1,0/COUNTIF($F1884,"*"&amp;J$2&amp;TEXT(ROW($1:$207),"[&gt;1]0;")&amp;"*")),0)</f>
        <v>9</v>
      </c>
      <c r="K1884">
        <f t="shared" si="167"/>
        <v>3</v>
      </c>
      <c r="L1884">
        <f t="shared" si="165"/>
        <v>0.5</v>
      </c>
      <c r="M1884">
        <v>0</v>
      </c>
      <c r="N1884">
        <v>0</v>
      </c>
    </row>
    <row r="1885" spans="1:14" x14ac:dyDescent="0.2">
      <c r="A1885" s="8">
        <v>59</v>
      </c>
      <c r="B1885" s="8">
        <v>27</v>
      </c>
      <c r="C1885">
        <v>8.5299999999999994</v>
      </c>
      <c r="D1885" t="s">
        <v>65</v>
      </c>
      <c r="E1885" s="6" t="s">
        <v>487</v>
      </c>
      <c r="F1885" t="s">
        <v>278</v>
      </c>
      <c r="G1885">
        <v>667</v>
      </c>
      <c r="H1885" s="11" cm="1">
        <f t="array" ref="H1885">_xlfn.IFNA(MATCH(1,0/COUNTIF($F1885,"*"&amp;H$2&amp;TEXT(ROW($1:$207),"[&gt;1]0;")&amp;"*")),0)</f>
        <v>18</v>
      </c>
      <c r="I1885" s="11" cm="1">
        <f t="array" ref="I1885">_xlfn.IFNA(MATCH(1,0/COUNTIF($F1885,"*"&amp;I$2&amp;TEXT(ROW($1:$207),"[&gt;1]0;")&amp;"*")),0)</f>
        <v>54</v>
      </c>
      <c r="J1885" s="11" cm="1">
        <f t="array" ref="J1885">_xlfn.IFNA(MATCH(1,0/COUNTIF($F1885,"*"&amp;J$2&amp;TEXT(ROW($1:$207),"[&gt;1]0;")&amp;"*")),0)</f>
        <v>9</v>
      </c>
      <c r="K1885">
        <f t="shared" si="167"/>
        <v>3</v>
      </c>
      <c r="L1885">
        <f t="shared" si="165"/>
        <v>0.5</v>
      </c>
      <c r="M1885">
        <v>0</v>
      </c>
      <c r="N1885">
        <v>0</v>
      </c>
    </row>
    <row r="1886" spans="1:14" x14ac:dyDescent="0.2">
      <c r="A1886" s="8">
        <v>59</v>
      </c>
      <c r="B1886" s="8">
        <v>28</v>
      </c>
      <c r="C1886">
        <v>6.29</v>
      </c>
      <c r="D1886" t="s">
        <v>65</v>
      </c>
      <c r="E1886" s="6" t="s">
        <v>487</v>
      </c>
      <c r="F1886" t="s">
        <v>278</v>
      </c>
      <c r="G1886">
        <v>667</v>
      </c>
      <c r="H1886" s="11" cm="1">
        <f t="array" ref="H1886">_xlfn.IFNA(MATCH(1,0/COUNTIF($F1886,"*"&amp;H$2&amp;TEXT(ROW($1:$207),"[&gt;1]0;")&amp;"*")),0)</f>
        <v>18</v>
      </c>
      <c r="I1886" s="11" cm="1">
        <f t="array" ref="I1886">_xlfn.IFNA(MATCH(1,0/COUNTIF($F1886,"*"&amp;I$2&amp;TEXT(ROW($1:$207),"[&gt;1]0;")&amp;"*")),0)</f>
        <v>54</v>
      </c>
      <c r="J1886" s="11" cm="1">
        <f t="array" ref="J1886">_xlfn.IFNA(MATCH(1,0/COUNTIF($F1886,"*"&amp;J$2&amp;TEXT(ROW($1:$207),"[&gt;1]0;")&amp;"*")),0)</f>
        <v>9</v>
      </c>
      <c r="K1886">
        <f t="shared" si="167"/>
        <v>3</v>
      </c>
      <c r="L1886">
        <f t="shared" si="165"/>
        <v>0.5</v>
      </c>
      <c r="M1886">
        <v>0</v>
      </c>
      <c r="N1886">
        <v>0</v>
      </c>
    </row>
    <row r="1887" spans="1:14" x14ac:dyDescent="0.2">
      <c r="A1887" s="8">
        <v>59</v>
      </c>
      <c r="B1887" s="8">
        <v>29</v>
      </c>
      <c r="C1887">
        <v>6.34</v>
      </c>
      <c r="D1887" t="s">
        <v>65</v>
      </c>
      <c r="E1887" s="6" t="s">
        <v>487</v>
      </c>
      <c r="F1887" t="s">
        <v>278</v>
      </c>
      <c r="G1887">
        <v>667</v>
      </c>
      <c r="H1887" s="11" cm="1">
        <f t="array" ref="H1887">_xlfn.IFNA(MATCH(1,0/COUNTIF($F1887,"*"&amp;H$2&amp;TEXT(ROW($1:$207),"[&gt;1]0;")&amp;"*")),0)</f>
        <v>18</v>
      </c>
      <c r="I1887" s="11" cm="1">
        <f t="array" ref="I1887">_xlfn.IFNA(MATCH(1,0/COUNTIF($F1887,"*"&amp;I$2&amp;TEXT(ROW($1:$207),"[&gt;1]0;")&amp;"*")),0)</f>
        <v>54</v>
      </c>
      <c r="J1887" s="11" cm="1">
        <f t="array" ref="J1887">_xlfn.IFNA(MATCH(1,0/COUNTIF($F1887,"*"&amp;J$2&amp;TEXT(ROW($1:$207),"[&gt;1]0;")&amp;"*")),0)</f>
        <v>9</v>
      </c>
      <c r="K1887">
        <f t="shared" si="167"/>
        <v>3</v>
      </c>
      <c r="L1887">
        <f t="shared" si="165"/>
        <v>0.5</v>
      </c>
      <c r="M1887">
        <v>0</v>
      </c>
      <c r="N1887">
        <v>0</v>
      </c>
    </row>
    <row r="1888" spans="1:14" x14ac:dyDescent="0.2">
      <c r="A1888" s="8">
        <v>59</v>
      </c>
      <c r="B1888" s="8">
        <v>30</v>
      </c>
      <c r="C1888">
        <v>8.4499999999999993</v>
      </c>
      <c r="D1888" t="s">
        <v>65</v>
      </c>
      <c r="E1888" s="6" t="s">
        <v>487</v>
      </c>
      <c r="F1888" t="s">
        <v>278</v>
      </c>
      <c r="G1888">
        <v>667</v>
      </c>
      <c r="H1888" s="11" cm="1">
        <f t="array" ref="H1888">_xlfn.IFNA(MATCH(1,0/COUNTIF($F1888,"*"&amp;H$2&amp;TEXT(ROW($1:$207),"[&gt;1]0;")&amp;"*")),0)</f>
        <v>18</v>
      </c>
      <c r="I1888" s="11" cm="1">
        <f t="array" ref="I1888">_xlfn.IFNA(MATCH(1,0/COUNTIF($F1888,"*"&amp;I$2&amp;TEXT(ROW($1:$207),"[&gt;1]0;")&amp;"*")),0)</f>
        <v>54</v>
      </c>
      <c r="J1888" s="11" cm="1">
        <f t="array" ref="J1888">_xlfn.IFNA(MATCH(1,0/COUNTIF($F1888,"*"&amp;J$2&amp;TEXT(ROW($1:$207),"[&gt;1]0;")&amp;"*")),0)</f>
        <v>9</v>
      </c>
      <c r="K1888">
        <f t="shared" si="167"/>
        <v>3</v>
      </c>
      <c r="L1888">
        <f t="shared" si="165"/>
        <v>0.5</v>
      </c>
      <c r="M1888">
        <v>0</v>
      </c>
      <c r="N1888">
        <v>0</v>
      </c>
    </row>
    <row r="1890" spans="1:14" x14ac:dyDescent="0.2">
      <c r="A1890" s="8">
        <v>60</v>
      </c>
      <c r="B1890" s="9" t="s">
        <v>12</v>
      </c>
      <c r="C1890" t="s">
        <v>13</v>
      </c>
      <c r="D1890" t="s">
        <v>67</v>
      </c>
      <c r="E1890" s="6" t="s">
        <v>376</v>
      </c>
      <c r="F1890" t="s">
        <v>68</v>
      </c>
      <c r="G1890" t="s">
        <v>69</v>
      </c>
      <c r="H1890" t="s">
        <v>364</v>
      </c>
      <c r="I1890" t="s">
        <v>365</v>
      </c>
      <c r="J1890" t="s">
        <v>366</v>
      </c>
      <c r="K1890" t="s">
        <v>71</v>
      </c>
      <c r="L1890" t="s">
        <v>72</v>
      </c>
      <c r="M1890" t="s">
        <v>360</v>
      </c>
      <c r="N1890" t="s">
        <v>73</v>
      </c>
    </row>
    <row r="1891" spans="1:14" x14ac:dyDescent="0.2">
      <c r="A1891" s="8">
        <v>60</v>
      </c>
      <c r="B1891" s="8">
        <v>1</v>
      </c>
      <c r="C1891">
        <v>1.66</v>
      </c>
      <c r="D1891" t="s">
        <v>295</v>
      </c>
      <c r="E1891" s="13" t="s">
        <v>384</v>
      </c>
      <c r="F1891" s="10" t="s">
        <v>362</v>
      </c>
      <c r="G1891">
        <v>112</v>
      </c>
      <c r="H1891" s="11" cm="1">
        <f t="array" ref="H1891">_xlfn.IFNA(MATCH(1,0/COUNTIF($F1891,"*"&amp;H$2&amp;TEXT(ROW($1:$207),"[&gt;1]0;")&amp;"*")),0)</f>
        <v>6</v>
      </c>
      <c r="I1891" s="11" cm="1">
        <f t="array" ref="I1891">_xlfn.IFNA(MATCH(1,0/COUNTIF($F1891,"*"&amp;I$2&amp;TEXT(ROW($1:$207),"[&gt;1]0;")&amp;"*")),0)</f>
        <v>8</v>
      </c>
      <c r="J1891" s="11" cm="1">
        <f t="array" ref="J1891">_xlfn.IFNA(MATCH(1,0/COUNTIF($F1891,"*"&amp;J$2&amp;TEXT(ROW($1:$207),"[&gt;1]0;")&amp;"*")),0)</f>
        <v>2</v>
      </c>
      <c r="K1891">
        <f>I1891/H1891</f>
        <v>1.3333333333333333</v>
      </c>
      <c r="L1891">
        <f t="shared" ref="L1891:L1918" si="168">J1891/H1891</f>
        <v>0.33333333333333331</v>
      </c>
      <c r="M1891">
        <v>1</v>
      </c>
      <c r="N1891">
        <v>0</v>
      </c>
    </row>
    <row r="1892" spans="1:14" x14ac:dyDescent="0.2">
      <c r="A1892" s="8">
        <v>60</v>
      </c>
      <c r="B1892" s="8">
        <v>2</v>
      </c>
      <c r="C1892">
        <v>0.89</v>
      </c>
      <c r="D1892" t="s">
        <v>307</v>
      </c>
      <c r="E1892" s="6" t="s">
        <v>596</v>
      </c>
      <c r="F1892" t="s">
        <v>458</v>
      </c>
      <c r="G1892" s="11">
        <v>184</v>
      </c>
      <c r="H1892" s="11" cm="1">
        <f t="array" ref="H1892">_xlfn.IFNA(MATCH(1,0/COUNTIF($F1892,"*"&amp;H$2&amp;TEXT(ROW($1:$207),"[&gt;1]0;")&amp;"*")),0)</f>
        <v>13</v>
      </c>
      <c r="I1892" s="11" cm="1">
        <f t="array" ref="I1892">_xlfn.IFNA(MATCH(1,0/COUNTIF($F1892,"*"&amp;I$2&amp;TEXT(ROW($1:$207),"[&gt;1]0;")&amp;"*")),0)</f>
        <v>28</v>
      </c>
      <c r="J1892">
        <f>H1892/G1892</f>
        <v>7.0652173913043473E-2</v>
      </c>
      <c r="K1892">
        <f>I1892/G1892</f>
        <v>0.15217391304347827</v>
      </c>
      <c r="L1892">
        <f t="shared" si="168"/>
        <v>5.434782608695652E-3</v>
      </c>
      <c r="M1892">
        <v>0</v>
      </c>
      <c r="N1892">
        <v>0</v>
      </c>
    </row>
    <row r="1893" spans="1:14" x14ac:dyDescent="0.2">
      <c r="A1893" s="8">
        <v>60</v>
      </c>
      <c r="B1893" s="8">
        <v>3</v>
      </c>
      <c r="C1893">
        <v>2.21</v>
      </c>
      <c r="D1893" t="s">
        <v>448</v>
      </c>
      <c r="E1893" s="14"/>
      <c r="F1893" t="s">
        <v>449</v>
      </c>
      <c r="G1893">
        <v>280</v>
      </c>
      <c r="H1893" s="11" cm="1">
        <f t="array" ref="H1893">_xlfn.IFNA(MATCH(1,0/COUNTIF($F1893,"*"&amp;H$2&amp;TEXT(ROW($1:$207),"[&gt;1]0;")&amp;"*")),0)</f>
        <v>14</v>
      </c>
      <c r="I1893" s="11" cm="1">
        <f t="array" ref="I1893">_xlfn.IFNA(MATCH(1,0/COUNTIF($F1893,"*"&amp;I$2&amp;TEXT(ROW($1:$207),"[&gt;1]0;")&amp;"*")),0)</f>
        <v>16</v>
      </c>
      <c r="J1893" s="11" cm="1">
        <f t="array" ref="J1893">_xlfn.IFNA(MATCH(1,0/COUNTIF($F1893,"*"&amp;J$2&amp;TEXT(ROW($1:$207),"[&gt;1]0;")&amp;"*")),0)</f>
        <v>2</v>
      </c>
      <c r="K1893">
        <f t="shared" ref="K1893:K1901" si="169">I1893/H1893</f>
        <v>1.1428571428571428</v>
      </c>
      <c r="L1893">
        <f t="shared" si="168"/>
        <v>0.14285714285714285</v>
      </c>
      <c r="M1893">
        <v>1</v>
      </c>
      <c r="N1893">
        <v>1</v>
      </c>
    </row>
    <row r="1894" spans="1:14" x14ac:dyDescent="0.2">
      <c r="A1894" s="8">
        <v>60</v>
      </c>
      <c r="B1894" s="8">
        <v>4</v>
      </c>
      <c r="C1894">
        <v>1.36</v>
      </c>
      <c r="D1894" t="s">
        <v>14</v>
      </c>
      <c r="E1894" s="6" t="s">
        <v>507</v>
      </c>
      <c r="F1894" t="s">
        <v>260</v>
      </c>
      <c r="G1894">
        <v>170</v>
      </c>
      <c r="H1894" s="11" cm="1">
        <f t="array" ref="H1894">_xlfn.IFNA(MATCH(1,0/COUNTIF($F1894,"*"&amp;H$2&amp;TEXT(ROW($1:$207),"[&gt;1]0;")&amp;"*")),0)</f>
        <v>12</v>
      </c>
      <c r="I1894" s="11" cm="1">
        <f t="array" ref="I1894">_xlfn.IFNA(MATCH(1,0/COUNTIF($F1894,"*"&amp;I$2&amp;TEXT(ROW($1:$207),"[&gt;1]0;")&amp;"*")),0)</f>
        <v>26</v>
      </c>
      <c r="J1894" s="11" cm="1">
        <f t="array" ref="J1894">_xlfn.IFNA(MATCH(1,0/COUNTIF($F1894,"*"&amp;J$2&amp;TEXT(ROW($1:$207),"[&gt;1]0;")&amp;"*")),0)</f>
        <v>0</v>
      </c>
      <c r="K1894">
        <f t="shared" si="169"/>
        <v>2.1666666666666665</v>
      </c>
      <c r="L1894">
        <f t="shared" si="168"/>
        <v>0</v>
      </c>
      <c r="M1894">
        <v>0</v>
      </c>
      <c r="N1894">
        <v>0</v>
      </c>
    </row>
    <row r="1895" spans="1:14" x14ac:dyDescent="0.2">
      <c r="A1895" s="8">
        <v>60</v>
      </c>
      <c r="B1895" s="8">
        <v>5</v>
      </c>
      <c r="C1895">
        <v>4.17</v>
      </c>
      <c r="D1895" t="s">
        <v>104</v>
      </c>
      <c r="E1895" s="6" t="s">
        <v>476</v>
      </c>
      <c r="F1895" t="s">
        <v>475</v>
      </c>
      <c r="G1895">
        <v>110</v>
      </c>
      <c r="H1895" s="11" cm="1">
        <f t="array" ref="H1895">_xlfn.IFNA(MATCH(1,0/COUNTIF($F1895,"*"&amp;H$2&amp;TEXT(ROW($1:$207),"[&gt;1]0;")&amp;"*")),0)</f>
        <v>6</v>
      </c>
      <c r="I1895" s="11" cm="1">
        <f t="array" ref="I1895">_xlfn.IFNA(MATCH(1,0/COUNTIF($F1895,"*"&amp;I$2&amp;TEXT(ROW($1:$207),"[&gt;1]0;")&amp;"*")),0)</f>
        <v>6</v>
      </c>
      <c r="J1895" s="11" cm="1">
        <f t="array" ref="J1895">_xlfn.IFNA(MATCH(1,0/COUNTIF($F1895,"*"&amp;J$2&amp;TEXT(ROW($1:$207),"[&gt;1]0;")&amp;"*")),0)</f>
        <v>2</v>
      </c>
      <c r="K1895">
        <f t="shared" si="169"/>
        <v>1</v>
      </c>
      <c r="L1895">
        <f t="shared" si="168"/>
        <v>0.33333333333333331</v>
      </c>
      <c r="M1895">
        <v>0</v>
      </c>
      <c r="N1895">
        <v>1</v>
      </c>
    </row>
    <row r="1896" spans="1:14" x14ac:dyDescent="0.2">
      <c r="A1896" s="8">
        <v>60</v>
      </c>
      <c r="B1896" s="8">
        <v>6</v>
      </c>
      <c r="C1896">
        <v>2.41</v>
      </c>
      <c r="D1896" t="s">
        <v>79</v>
      </c>
      <c r="E1896" s="13" t="s">
        <v>386</v>
      </c>
      <c r="F1896" s="10" t="s">
        <v>373</v>
      </c>
      <c r="G1896">
        <v>144</v>
      </c>
      <c r="H1896" s="11" cm="1">
        <f t="array" ref="H1896">_xlfn.IFNA(MATCH(1,0/COUNTIF($F1896,"*"&amp;H$2&amp;TEXT(ROW($1:$207),"[&gt;1]0;")&amp;"*")),0)</f>
        <v>6</v>
      </c>
      <c r="I1896" s="11" cm="1">
        <f t="array" ref="I1896">_xlfn.IFNA(MATCH(1,0/COUNTIF($F1896,"*"&amp;I$2&amp;TEXT(ROW($1:$207),"[&gt;1]0;")&amp;"*")),0)</f>
        <v>8</v>
      </c>
      <c r="J1896" s="11" cm="1">
        <f t="array" ref="J1896">_xlfn.IFNA(MATCH(1,0/COUNTIF($F1896,"*"&amp;J$2&amp;TEXT(ROW($1:$207),"[&gt;1]0;")&amp;"*")),0)</f>
        <v>4</v>
      </c>
      <c r="K1896">
        <f t="shared" si="169"/>
        <v>1.3333333333333333</v>
      </c>
      <c r="L1896">
        <f t="shared" si="168"/>
        <v>0.66666666666666663</v>
      </c>
      <c r="M1896">
        <v>1</v>
      </c>
      <c r="N1896">
        <v>0</v>
      </c>
    </row>
    <row r="1897" spans="1:14" x14ac:dyDescent="0.2">
      <c r="A1897" s="8">
        <v>60</v>
      </c>
      <c r="B1897" s="8">
        <v>7</v>
      </c>
      <c r="C1897">
        <v>3.47</v>
      </c>
      <c r="D1897" t="s">
        <v>79</v>
      </c>
      <c r="E1897" s="13" t="s">
        <v>386</v>
      </c>
      <c r="F1897" s="10" t="s">
        <v>373</v>
      </c>
      <c r="G1897">
        <v>144</v>
      </c>
      <c r="H1897" s="11" cm="1">
        <f t="array" ref="H1897">_xlfn.IFNA(MATCH(1,0/COUNTIF($F1897,"*"&amp;H$2&amp;TEXT(ROW($1:$207),"[&gt;1]0;")&amp;"*")),0)</f>
        <v>6</v>
      </c>
      <c r="I1897" s="11" cm="1">
        <f t="array" ref="I1897">_xlfn.IFNA(MATCH(1,0/COUNTIF($F1897,"*"&amp;I$2&amp;TEXT(ROW($1:$207),"[&gt;1]0;")&amp;"*")),0)</f>
        <v>8</v>
      </c>
      <c r="J1897" s="11" cm="1">
        <f t="array" ref="J1897">_xlfn.IFNA(MATCH(1,0/COUNTIF($F1897,"*"&amp;J$2&amp;TEXT(ROW($1:$207),"[&gt;1]0;")&amp;"*")),0)</f>
        <v>4</v>
      </c>
      <c r="K1897">
        <f t="shared" si="169"/>
        <v>1.3333333333333333</v>
      </c>
      <c r="L1897">
        <f t="shared" si="168"/>
        <v>0.66666666666666663</v>
      </c>
      <c r="M1897">
        <v>1</v>
      </c>
      <c r="N1897">
        <v>0</v>
      </c>
    </row>
    <row r="1898" spans="1:14" x14ac:dyDescent="0.2">
      <c r="A1898" s="8">
        <v>60</v>
      </c>
      <c r="B1898" s="8">
        <v>8</v>
      </c>
      <c r="C1898">
        <v>3.95</v>
      </c>
      <c r="D1898" t="s">
        <v>92</v>
      </c>
      <c r="E1898" s="14"/>
      <c r="F1898" t="s">
        <v>373</v>
      </c>
      <c r="G1898">
        <v>144</v>
      </c>
      <c r="H1898" s="11" cm="1">
        <f t="array" ref="H1898">_xlfn.IFNA(MATCH(1,0/COUNTIF($F1898,"*"&amp;H$2&amp;TEXT(ROW($1:$207),"[&gt;1]0;")&amp;"*")),0)</f>
        <v>6</v>
      </c>
      <c r="I1898" s="11" cm="1">
        <f t="array" ref="I1898">_xlfn.IFNA(MATCH(1,0/COUNTIF($F1898,"*"&amp;I$2&amp;TEXT(ROW($1:$207),"[&gt;1]0;")&amp;"*")),0)</f>
        <v>8</v>
      </c>
      <c r="J1898" s="11" cm="1">
        <f t="array" ref="J1898">_xlfn.IFNA(MATCH(1,0/COUNTIF($F1898,"*"&amp;J$2&amp;TEXT(ROW($1:$207),"[&gt;1]0;")&amp;"*")),0)</f>
        <v>4</v>
      </c>
      <c r="K1898">
        <f t="shared" si="169"/>
        <v>1.3333333333333333</v>
      </c>
      <c r="L1898">
        <f t="shared" si="168"/>
        <v>0.66666666666666663</v>
      </c>
      <c r="M1898">
        <v>1</v>
      </c>
      <c r="N1898">
        <v>0</v>
      </c>
    </row>
    <row r="1899" spans="1:14" x14ac:dyDescent="0.2">
      <c r="A1899" s="8">
        <v>60</v>
      </c>
      <c r="B1899" s="8">
        <v>9</v>
      </c>
      <c r="C1899">
        <v>0.95</v>
      </c>
      <c r="D1899" t="s">
        <v>25</v>
      </c>
      <c r="E1899" s="6" t="s">
        <v>536</v>
      </c>
      <c r="F1899" t="s">
        <v>266</v>
      </c>
      <c r="G1899">
        <v>226</v>
      </c>
      <c r="H1899" s="11" cm="1">
        <f t="array" ref="H1899">_xlfn.IFNA(MATCH(1,0/COUNTIF($F1899,"*"&amp;H$2&amp;TEXT(ROW($1:$207),"[&gt;1]0;")&amp;"*")),0)</f>
        <v>16</v>
      </c>
      <c r="I1899" s="11" cm="1">
        <f t="array" ref="I1899">_xlfn.IFNA(MATCH(1,0/COUNTIF($F1899,"*"&amp;I$2&amp;TEXT(ROW($1:$207),"[&gt;1]0;")&amp;"*")),0)</f>
        <v>34</v>
      </c>
      <c r="J1899" s="11" cm="1">
        <f t="array" ref="J1899">_xlfn.IFNA(MATCH(1,0/COUNTIF($F1899,"*"&amp;J$2&amp;TEXT(ROW($1:$207),"[&gt;1]0;")&amp;"*")),0)</f>
        <v>0</v>
      </c>
      <c r="K1899">
        <f t="shared" si="169"/>
        <v>2.125</v>
      </c>
      <c r="L1899">
        <f t="shared" si="168"/>
        <v>0</v>
      </c>
      <c r="M1899">
        <v>0</v>
      </c>
      <c r="N1899">
        <v>0</v>
      </c>
    </row>
    <row r="1900" spans="1:14" x14ac:dyDescent="0.2">
      <c r="A1900" s="8">
        <v>60</v>
      </c>
      <c r="B1900" s="8">
        <v>10</v>
      </c>
      <c r="C1900">
        <v>1.32</v>
      </c>
      <c r="D1900" t="s">
        <v>326</v>
      </c>
      <c r="E1900" s="13" t="s">
        <v>383</v>
      </c>
      <c r="F1900" s="10" t="s">
        <v>369</v>
      </c>
      <c r="G1900">
        <v>124</v>
      </c>
      <c r="H1900" s="11" cm="1">
        <f t="array" ref="H1900">_xlfn.IFNA(MATCH(1,0/COUNTIF($F1900,"*"&amp;H$2&amp;TEXT(ROW($1:$207),"[&gt;1]0;")&amp;"*")),0)</f>
        <v>7</v>
      </c>
      <c r="I1900" s="11" cm="1">
        <f t="array" ref="I1900">_xlfn.IFNA(MATCH(1,0/COUNTIF($F1900,"*"&amp;I$2&amp;TEXT(ROW($1:$207),"[&gt;1]0;")&amp;"*")),0)</f>
        <v>8</v>
      </c>
      <c r="J1900" s="11" cm="1">
        <f t="array" ref="J1900">_xlfn.IFNA(MATCH(1,0/COUNTIF($F1900,"*"&amp;J$2&amp;TEXT(ROW($1:$207),"[&gt;1]0;")&amp;"*")),0)</f>
        <v>2</v>
      </c>
      <c r="K1900">
        <f t="shared" si="169"/>
        <v>1.1428571428571428</v>
      </c>
      <c r="L1900">
        <f t="shared" si="168"/>
        <v>0.2857142857142857</v>
      </c>
      <c r="M1900">
        <v>0</v>
      </c>
      <c r="N1900">
        <v>1</v>
      </c>
    </row>
    <row r="1901" spans="1:14" x14ac:dyDescent="0.2">
      <c r="A1901" s="8">
        <v>60</v>
      </c>
      <c r="B1901" s="8">
        <v>11</v>
      </c>
      <c r="C1901">
        <v>1.21</v>
      </c>
      <c r="D1901" t="s">
        <v>105</v>
      </c>
      <c r="E1901" s="14"/>
      <c r="F1901" t="s">
        <v>373</v>
      </c>
      <c r="G1901">
        <v>144</v>
      </c>
      <c r="H1901" s="11" cm="1">
        <f t="array" ref="H1901">_xlfn.IFNA(MATCH(1,0/COUNTIF($F1901,"*"&amp;H$2&amp;TEXT(ROW($1:$207),"[&gt;1]0;")&amp;"*")),0)</f>
        <v>6</v>
      </c>
      <c r="I1901" s="11" cm="1">
        <f t="array" ref="I1901">_xlfn.IFNA(MATCH(1,0/COUNTIF($F1901,"*"&amp;I$2&amp;TEXT(ROW($1:$207),"[&gt;1]0;")&amp;"*")),0)</f>
        <v>8</v>
      </c>
      <c r="J1901" s="11" cm="1">
        <f t="array" ref="J1901">_xlfn.IFNA(MATCH(1,0/COUNTIF($F1901,"*"&amp;J$2&amp;TEXT(ROW($1:$207),"[&gt;1]0;")&amp;"*")),0)</f>
        <v>4</v>
      </c>
      <c r="K1901">
        <f t="shared" si="169"/>
        <v>1.3333333333333333</v>
      </c>
      <c r="L1901">
        <f t="shared" si="168"/>
        <v>0.66666666666666663</v>
      </c>
      <c r="M1901">
        <v>1</v>
      </c>
      <c r="N1901">
        <v>0</v>
      </c>
    </row>
    <row r="1902" spans="1:14" x14ac:dyDescent="0.2">
      <c r="A1902" s="8">
        <v>60</v>
      </c>
      <c r="B1902" s="8">
        <v>12</v>
      </c>
      <c r="C1902">
        <v>0.91</v>
      </c>
      <c r="D1902" t="s">
        <v>37</v>
      </c>
      <c r="E1902" s="6" t="s">
        <v>586</v>
      </c>
      <c r="F1902" t="s">
        <v>273</v>
      </c>
      <c r="G1902" s="11">
        <v>198</v>
      </c>
      <c r="H1902" s="11" cm="1">
        <f t="array" ref="H1902">_xlfn.IFNA(MATCH(1,0/COUNTIF($F1902,"*"&amp;H$2&amp;TEXT(ROW($1:$207),"[&gt;1]0;")&amp;"*")),0)</f>
        <v>14</v>
      </c>
      <c r="I1902" s="11" cm="1">
        <f t="array" ref="I1902">_xlfn.IFNA(MATCH(1,0/COUNTIF($F1902,"*"&amp;I$2&amp;TEXT(ROW($1:$207),"[&gt;1]0;")&amp;"*")),0)</f>
        <v>30</v>
      </c>
      <c r="J1902">
        <f>H1902/G1902</f>
        <v>7.0707070707070704E-2</v>
      </c>
      <c r="K1902">
        <f>I1902/G1902</f>
        <v>0.15151515151515152</v>
      </c>
      <c r="L1902">
        <f t="shared" si="168"/>
        <v>5.0505050505050501E-3</v>
      </c>
      <c r="M1902">
        <v>0</v>
      </c>
      <c r="N1902">
        <v>0</v>
      </c>
    </row>
    <row r="1903" spans="1:14" x14ac:dyDescent="0.2">
      <c r="A1903" s="8">
        <v>60</v>
      </c>
      <c r="B1903" s="8">
        <v>13</v>
      </c>
      <c r="C1903">
        <v>7.81</v>
      </c>
      <c r="D1903" t="s">
        <v>80</v>
      </c>
      <c r="E1903" s="6" t="s">
        <v>600</v>
      </c>
      <c r="F1903" t="s">
        <v>599</v>
      </c>
      <c r="G1903" s="11">
        <v>152</v>
      </c>
      <c r="H1903" s="11" cm="1">
        <f t="array" ref="H1903">_xlfn.IFNA(MATCH(1,0/COUNTIF($F1903,"*"&amp;H$2&amp;TEXT(ROW($1:$207),"[&gt;1]0;")&amp;"*")),0)</f>
        <v>8</v>
      </c>
      <c r="I1903" s="11" cm="1">
        <f t="array" ref="I1903">_xlfn.IFNA(MATCH(1,0/COUNTIF($F1903,"*"&amp;I$2&amp;TEXT(ROW($1:$207),"[&gt;1]0;")&amp;"*")),0)</f>
        <v>8</v>
      </c>
      <c r="J1903">
        <f>H1903/G1903</f>
        <v>5.2631578947368418E-2</v>
      </c>
      <c r="K1903">
        <f>I1903/G1903</f>
        <v>5.2631578947368418E-2</v>
      </c>
      <c r="L1903">
        <f t="shared" si="168"/>
        <v>6.5789473684210523E-3</v>
      </c>
      <c r="M1903">
        <v>0</v>
      </c>
      <c r="N1903">
        <v>1</v>
      </c>
    </row>
    <row r="1904" spans="1:14" x14ac:dyDescent="0.2">
      <c r="A1904" s="8">
        <v>60</v>
      </c>
      <c r="B1904" s="8">
        <v>14</v>
      </c>
      <c r="C1904">
        <v>1.33</v>
      </c>
      <c r="D1904" t="s">
        <v>25</v>
      </c>
      <c r="E1904" s="6" t="s">
        <v>536</v>
      </c>
      <c r="F1904" t="s">
        <v>266</v>
      </c>
      <c r="G1904">
        <v>226</v>
      </c>
      <c r="H1904" s="11" cm="1">
        <f t="array" ref="H1904">_xlfn.IFNA(MATCH(1,0/COUNTIF($F1904,"*"&amp;H$2&amp;TEXT(ROW($1:$207),"[&gt;1]0;")&amp;"*")),0)</f>
        <v>16</v>
      </c>
      <c r="I1904" s="11" cm="1">
        <f t="array" ref="I1904">_xlfn.IFNA(MATCH(1,0/COUNTIF($F1904,"*"&amp;I$2&amp;TEXT(ROW($1:$207),"[&gt;1]0;")&amp;"*")),0)</f>
        <v>34</v>
      </c>
      <c r="J1904" s="11" cm="1">
        <f t="array" ref="J1904">_xlfn.IFNA(MATCH(1,0/COUNTIF($F1904,"*"&amp;J$2&amp;TEXT(ROW($1:$207),"[&gt;1]0;")&amp;"*")),0)</f>
        <v>0</v>
      </c>
      <c r="K1904">
        <f t="shared" ref="K1904:K1909" si="170">I1904/H1904</f>
        <v>2.125</v>
      </c>
      <c r="L1904">
        <f t="shared" si="168"/>
        <v>0</v>
      </c>
      <c r="M1904">
        <v>0</v>
      </c>
      <c r="N1904">
        <v>0</v>
      </c>
    </row>
    <row r="1905" spans="1:14" x14ac:dyDescent="0.2">
      <c r="A1905" s="8">
        <v>60</v>
      </c>
      <c r="B1905" s="8">
        <v>15</v>
      </c>
      <c r="C1905">
        <v>1.92</v>
      </c>
      <c r="D1905" t="s">
        <v>81</v>
      </c>
      <c r="E1905" s="6" t="s">
        <v>467</v>
      </c>
      <c r="F1905" t="s">
        <v>466</v>
      </c>
      <c r="G1905">
        <v>166</v>
      </c>
      <c r="H1905" s="11" cm="1">
        <f t="array" ref="H1905">_xlfn.IFNA(MATCH(1,0/COUNTIF($F1905,"*"&amp;H$2&amp;TEXT(ROW($1:$207),"[&gt;1]0;")&amp;"*")),0)</f>
        <v>9</v>
      </c>
      <c r="I1905" s="11" cm="1">
        <f t="array" ref="I1905">_xlfn.IFNA(MATCH(1,0/COUNTIF($F1905,"*"&amp;I$2&amp;TEXT(ROW($1:$207),"[&gt;1]0;")&amp;"*")),0)</f>
        <v>10</v>
      </c>
      <c r="J1905" s="11" cm="1">
        <f t="array" ref="J1905">_xlfn.IFNA(MATCH(1,0/COUNTIF($F1905,"*"&amp;J$2&amp;TEXT(ROW($1:$207),"[&gt;1]0;")&amp;"*")),0)</f>
        <v>3</v>
      </c>
      <c r="K1905">
        <f t="shared" si="170"/>
        <v>1.1111111111111112</v>
      </c>
      <c r="L1905">
        <f t="shared" si="168"/>
        <v>0.33333333333333331</v>
      </c>
      <c r="M1905">
        <v>0</v>
      </c>
      <c r="N1905">
        <v>1</v>
      </c>
    </row>
    <row r="1906" spans="1:14" x14ac:dyDescent="0.2">
      <c r="A1906" s="8">
        <v>60</v>
      </c>
      <c r="B1906" s="8">
        <v>16</v>
      </c>
      <c r="C1906">
        <v>2.66</v>
      </c>
      <c r="D1906" t="s">
        <v>31</v>
      </c>
      <c r="E1906" s="6" t="s">
        <v>418</v>
      </c>
      <c r="F1906" t="s">
        <v>269</v>
      </c>
      <c r="G1906">
        <v>206</v>
      </c>
      <c r="H1906" s="11" cm="1">
        <f t="array" ref="H1906">_xlfn.IFNA(MATCH(1,0/COUNTIF($F1906,"*"&amp;H$2&amp;TEXT(ROW($1:$207),"[&gt;1]0;")&amp;"*")),0)</f>
        <v>14</v>
      </c>
      <c r="I1906" s="11" cm="1">
        <f t="array" ref="I1906">_xlfn.IFNA(MATCH(1,0/COUNTIF($F1906,"*"&amp;I$2&amp;TEXT(ROW($1:$207),"[&gt;1]0;")&amp;"*")),0)</f>
        <v>22</v>
      </c>
      <c r="J1906" s="11" cm="1">
        <f t="array" ref="J1906">_xlfn.IFNA(MATCH(1,0/COUNTIF($F1906,"*"&amp;J$2&amp;TEXT(ROW($1:$207),"[&gt;1]0;")&amp;"*")),0)</f>
        <v>1</v>
      </c>
      <c r="K1906">
        <f t="shared" si="170"/>
        <v>1.5714285714285714</v>
      </c>
      <c r="L1906">
        <f t="shared" si="168"/>
        <v>7.1428571428571425E-2</v>
      </c>
      <c r="M1906">
        <v>0</v>
      </c>
      <c r="N1906">
        <v>1</v>
      </c>
    </row>
    <row r="1907" spans="1:14" x14ac:dyDescent="0.2">
      <c r="A1907" s="8">
        <v>60</v>
      </c>
      <c r="B1907" s="8">
        <v>17</v>
      </c>
      <c r="C1907">
        <v>1.93</v>
      </c>
      <c r="D1907" t="s">
        <v>61</v>
      </c>
      <c r="E1907" s="6" t="s">
        <v>488</v>
      </c>
      <c r="F1907" t="s">
        <v>274</v>
      </c>
      <c r="G1907">
        <v>593</v>
      </c>
      <c r="H1907" s="11" cm="1">
        <f t="array" ref="H1907">_xlfn.IFNA(MATCH(1,0/COUNTIF($F1907,"*"&amp;H$2&amp;TEXT(ROW($1:$207),"[&gt;1]0;")&amp;"*")),0)</f>
        <v>16</v>
      </c>
      <c r="I1907" s="11" cm="1">
        <f t="array" ref="I1907">_xlfn.IFNA(MATCH(1,0/COUNTIF($F1907,"*"&amp;I$2&amp;TEXT(ROW($1:$207),"[&gt;1]0;")&amp;"*")),0)</f>
        <v>48</v>
      </c>
      <c r="J1907" s="11" cm="1">
        <f t="array" ref="J1907">_xlfn.IFNA(MATCH(1,0/COUNTIF($F1907,"*"&amp;J$2&amp;TEXT(ROW($1:$207),"[&gt;1]0;")&amp;"*")),0)</f>
        <v>8</v>
      </c>
      <c r="K1907">
        <f t="shared" si="170"/>
        <v>3</v>
      </c>
      <c r="L1907">
        <f t="shared" si="168"/>
        <v>0.5</v>
      </c>
      <c r="M1907">
        <v>0</v>
      </c>
      <c r="N1907">
        <v>0</v>
      </c>
    </row>
    <row r="1908" spans="1:14" x14ac:dyDescent="0.2">
      <c r="A1908" s="8">
        <v>60</v>
      </c>
      <c r="B1908" s="8">
        <v>18</v>
      </c>
      <c r="C1908">
        <v>0.88</v>
      </c>
      <c r="D1908" t="s">
        <v>25</v>
      </c>
      <c r="E1908" s="6" t="s">
        <v>536</v>
      </c>
      <c r="F1908" t="s">
        <v>266</v>
      </c>
      <c r="G1908">
        <v>226</v>
      </c>
      <c r="H1908" s="11" cm="1">
        <f t="array" ref="H1908">_xlfn.IFNA(MATCH(1,0/COUNTIF($F1908,"*"&amp;H$2&amp;TEXT(ROW($1:$207),"[&gt;1]0;")&amp;"*")),0)</f>
        <v>16</v>
      </c>
      <c r="I1908" s="11" cm="1">
        <f t="array" ref="I1908">_xlfn.IFNA(MATCH(1,0/COUNTIF($F1908,"*"&amp;I$2&amp;TEXT(ROW($1:$207),"[&gt;1]0;")&amp;"*")),0)</f>
        <v>34</v>
      </c>
      <c r="J1908" s="11" cm="1">
        <f t="array" ref="J1908">_xlfn.IFNA(MATCH(1,0/COUNTIF($F1908,"*"&amp;J$2&amp;TEXT(ROW($1:$207),"[&gt;1]0;")&amp;"*")),0)</f>
        <v>0</v>
      </c>
      <c r="K1908">
        <f t="shared" si="170"/>
        <v>2.125</v>
      </c>
      <c r="L1908">
        <f t="shared" si="168"/>
        <v>0</v>
      </c>
      <c r="M1908">
        <v>0</v>
      </c>
      <c r="N1908">
        <v>0</v>
      </c>
    </row>
    <row r="1909" spans="1:14" x14ac:dyDescent="0.2">
      <c r="A1909" s="8">
        <v>60</v>
      </c>
      <c r="B1909" s="8">
        <v>19</v>
      </c>
      <c r="C1909">
        <v>2.75</v>
      </c>
      <c r="D1909" t="s">
        <v>65</v>
      </c>
      <c r="E1909" s="6" t="s">
        <v>487</v>
      </c>
      <c r="F1909" t="s">
        <v>278</v>
      </c>
      <c r="G1909">
        <v>667</v>
      </c>
      <c r="H1909" s="11" cm="1">
        <f t="array" ref="H1909">_xlfn.IFNA(MATCH(1,0/COUNTIF($F1909,"*"&amp;H$2&amp;TEXT(ROW($1:$207),"[&gt;1]0;")&amp;"*")),0)</f>
        <v>18</v>
      </c>
      <c r="I1909" s="11" cm="1">
        <f t="array" ref="I1909">_xlfn.IFNA(MATCH(1,0/COUNTIF($F1909,"*"&amp;I$2&amp;TEXT(ROW($1:$207),"[&gt;1]0;")&amp;"*")),0)</f>
        <v>54</v>
      </c>
      <c r="J1909" s="11" cm="1">
        <f t="array" ref="J1909">_xlfn.IFNA(MATCH(1,0/COUNTIF($F1909,"*"&amp;J$2&amp;TEXT(ROW($1:$207),"[&gt;1]0;")&amp;"*")),0)</f>
        <v>9</v>
      </c>
      <c r="K1909">
        <f t="shared" si="170"/>
        <v>3</v>
      </c>
      <c r="L1909">
        <f t="shared" si="168"/>
        <v>0.5</v>
      </c>
      <c r="M1909">
        <v>0</v>
      </c>
      <c r="N1909">
        <v>0</v>
      </c>
    </row>
    <row r="1910" spans="1:14" x14ac:dyDescent="0.2">
      <c r="A1910" s="8">
        <v>60</v>
      </c>
      <c r="B1910" s="8">
        <v>20</v>
      </c>
      <c r="C1910">
        <v>3.28</v>
      </c>
      <c r="D1910" t="s">
        <v>291</v>
      </c>
      <c r="E1910" s="6" t="s">
        <v>552</v>
      </c>
      <c r="F1910" t="s">
        <v>279</v>
      </c>
      <c r="G1910" s="11">
        <v>579</v>
      </c>
      <c r="H1910" s="11" cm="1">
        <f t="array" ref="H1910">_xlfn.IFNA(MATCH(1,0/COUNTIF($F1910,"*"&amp;H$2&amp;TEXT(ROW($1:$207),"[&gt;1]0;")&amp;"*")),0)</f>
        <v>16</v>
      </c>
      <c r="I1910" s="11" cm="1">
        <f t="array" ref="I1910">_xlfn.IFNA(MATCH(1,0/COUNTIF($F1910,"*"&amp;I$2&amp;TEXT(ROW($1:$207),"[&gt;1]0;")&amp;"*")),0)</f>
        <v>50</v>
      </c>
      <c r="J1910">
        <f>H1910/G1910</f>
        <v>2.7633851468048358E-2</v>
      </c>
      <c r="K1910">
        <f>I1910/G1910</f>
        <v>8.6355785837651119E-2</v>
      </c>
      <c r="L1910">
        <f t="shared" si="168"/>
        <v>1.7271157167530224E-3</v>
      </c>
      <c r="M1910">
        <v>0</v>
      </c>
      <c r="N1910">
        <v>0</v>
      </c>
    </row>
    <row r="1911" spans="1:14" x14ac:dyDescent="0.2">
      <c r="A1911" s="8">
        <v>60</v>
      </c>
      <c r="B1911" s="8">
        <v>21</v>
      </c>
      <c r="C1911">
        <v>3.58</v>
      </c>
      <c r="D1911" t="s">
        <v>61</v>
      </c>
      <c r="E1911" s="6" t="s">
        <v>488</v>
      </c>
      <c r="F1911" t="s">
        <v>274</v>
      </c>
      <c r="G1911">
        <v>593</v>
      </c>
      <c r="H1911" s="11" cm="1">
        <f t="array" ref="H1911">_xlfn.IFNA(MATCH(1,0/COUNTIF($F1911,"*"&amp;H$2&amp;TEXT(ROW($1:$207),"[&gt;1]0;")&amp;"*")),0)</f>
        <v>16</v>
      </c>
      <c r="I1911" s="11" cm="1">
        <f t="array" ref="I1911">_xlfn.IFNA(MATCH(1,0/COUNTIF($F1911,"*"&amp;I$2&amp;TEXT(ROW($1:$207),"[&gt;1]0;")&amp;"*")),0)</f>
        <v>48</v>
      </c>
      <c r="J1911" s="11" cm="1">
        <f t="array" ref="J1911">_xlfn.IFNA(MATCH(1,0/COUNTIF($F1911,"*"&amp;J$2&amp;TEXT(ROW($1:$207),"[&gt;1]0;")&amp;"*")),0)</f>
        <v>8</v>
      </c>
      <c r="K1911">
        <f t="shared" ref="K1911:K1918" si="171">I1911/H1911</f>
        <v>3</v>
      </c>
      <c r="L1911">
        <f t="shared" si="168"/>
        <v>0.5</v>
      </c>
      <c r="M1911">
        <v>0</v>
      </c>
      <c r="N1911">
        <v>0</v>
      </c>
    </row>
    <row r="1912" spans="1:14" x14ac:dyDescent="0.2">
      <c r="A1912" s="8">
        <v>60</v>
      </c>
      <c r="B1912" s="8">
        <v>22</v>
      </c>
      <c r="C1912">
        <v>4.5199999999999996</v>
      </c>
      <c r="D1912" t="s">
        <v>65</v>
      </c>
      <c r="E1912" s="6" t="s">
        <v>487</v>
      </c>
      <c r="F1912" t="s">
        <v>278</v>
      </c>
      <c r="G1912">
        <v>667</v>
      </c>
      <c r="H1912" s="11" cm="1">
        <f t="array" ref="H1912">_xlfn.IFNA(MATCH(1,0/COUNTIF($F1912,"*"&amp;H$2&amp;TEXT(ROW($1:$207),"[&gt;1]0;")&amp;"*")),0)</f>
        <v>18</v>
      </c>
      <c r="I1912" s="11" cm="1">
        <f t="array" ref="I1912">_xlfn.IFNA(MATCH(1,0/COUNTIF($F1912,"*"&amp;I$2&amp;TEXT(ROW($1:$207),"[&gt;1]0;")&amp;"*")),0)</f>
        <v>54</v>
      </c>
      <c r="J1912" s="11" cm="1">
        <f t="array" ref="J1912">_xlfn.IFNA(MATCH(1,0/COUNTIF($F1912,"*"&amp;J$2&amp;TEXT(ROW($1:$207),"[&gt;1]0;")&amp;"*")),0)</f>
        <v>9</v>
      </c>
      <c r="K1912">
        <f t="shared" si="171"/>
        <v>3</v>
      </c>
      <c r="L1912">
        <f t="shared" si="168"/>
        <v>0.5</v>
      </c>
      <c r="M1912">
        <v>0</v>
      </c>
      <c r="N1912">
        <v>0</v>
      </c>
    </row>
    <row r="1913" spans="1:14" x14ac:dyDescent="0.2">
      <c r="A1913" s="8">
        <v>60</v>
      </c>
      <c r="B1913" s="8">
        <v>23</v>
      </c>
      <c r="C1913">
        <v>0.9</v>
      </c>
      <c r="D1913" t="s">
        <v>129</v>
      </c>
      <c r="E1913" s="6" t="s">
        <v>535</v>
      </c>
      <c r="F1913" t="s">
        <v>534</v>
      </c>
      <c r="G1913">
        <v>255</v>
      </c>
      <c r="H1913" s="11" cm="1">
        <f t="array" ref="H1913">_xlfn.IFNA(MATCH(1,0/COUNTIF($F1913,"*"&amp;H$2&amp;TEXT(ROW($1:$207),"[&gt;1]0;")&amp;"*")),0)</f>
        <v>16</v>
      </c>
      <c r="I1913" s="11" cm="1">
        <f t="array" ref="I1913">_xlfn.IFNA(MATCH(1,0/COUNTIF($F1913,"*"&amp;I$2&amp;TEXT(ROW($1:$207),"[&gt;1]0;")&amp;"*")),0)</f>
        <v>33</v>
      </c>
      <c r="J1913" s="11" cm="1">
        <f t="array" ref="J1913">_xlfn.IFNA(MATCH(1,0/COUNTIF($F1913,"*"&amp;J$2&amp;TEXT(ROW($1:$207),"[&gt;1]0;")&amp;"*")),0)</f>
        <v>1</v>
      </c>
      <c r="K1913">
        <f t="shared" si="171"/>
        <v>2.0625</v>
      </c>
      <c r="L1913">
        <f t="shared" si="168"/>
        <v>6.25E-2</v>
      </c>
      <c r="M1913">
        <v>0</v>
      </c>
      <c r="N1913">
        <v>0</v>
      </c>
    </row>
    <row r="1914" spans="1:14" x14ac:dyDescent="0.2">
      <c r="A1914" s="8">
        <v>60</v>
      </c>
      <c r="B1914" s="8">
        <v>24</v>
      </c>
      <c r="C1914">
        <v>5.63</v>
      </c>
      <c r="D1914" t="s">
        <v>65</v>
      </c>
      <c r="E1914" s="6" t="s">
        <v>487</v>
      </c>
      <c r="F1914" t="s">
        <v>278</v>
      </c>
      <c r="G1914">
        <v>667</v>
      </c>
      <c r="H1914" s="11" cm="1">
        <f t="array" ref="H1914">_xlfn.IFNA(MATCH(1,0/COUNTIF($F1914,"*"&amp;H$2&amp;TEXT(ROW($1:$207),"[&gt;1]0;")&amp;"*")),0)</f>
        <v>18</v>
      </c>
      <c r="I1914" s="11" cm="1">
        <f t="array" ref="I1914">_xlfn.IFNA(MATCH(1,0/COUNTIF($F1914,"*"&amp;I$2&amp;TEXT(ROW($1:$207),"[&gt;1]0;")&amp;"*")),0)</f>
        <v>54</v>
      </c>
      <c r="J1914" s="11" cm="1">
        <f t="array" ref="J1914">_xlfn.IFNA(MATCH(1,0/COUNTIF($F1914,"*"&amp;J$2&amp;TEXT(ROW($1:$207),"[&gt;1]0;")&amp;"*")),0)</f>
        <v>9</v>
      </c>
      <c r="K1914">
        <f t="shared" si="171"/>
        <v>3</v>
      </c>
      <c r="L1914">
        <f t="shared" si="168"/>
        <v>0.5</v>
      </c>
      <c r="M1914">
        <v>0</v>
      </c>
      <c r="N1914">
        <v>0</v>
      </c>
    </row>
    <row r="1915" spans="1:14" x14ac:dyDescent="0.2">
      <c r="A1915" s="8">
        <v>60</v>
      </c>
      <c r="B1915" s="8">
        <v>25</v>
      </c>
      <c r="C1915">
        <v>7.24</v>
      </c>
      <c r="D1915" t="s">
        <v>66</v>
      </c>
      <c r="E1915" s="6" t="s">
        <v>459</v>
      </c>
      <c r="F1915" t="s">
        <v>460</v>
      </c>
      <c r="G1915">
        <v>281</v>
      </c>
      <c r="H1915" s="11" cm="1">
        <f t="array" ref="H1915">_xlfn.IFNA(MATCH(1,0/COUNTIF($F1915,"*"&amp;H$2&amp;TEXT(ROW($1:$207),"[&gt;1]0;")&amp;"*")),0)</f>
        <v>18</v>
      </c>
      <c r="I1915" s="11" cm="1">
        <f t="array" ref="I1915">_xlfn.IFNA(MATCH(1,0/COUNTIF($F1915,"*"&amp;I$2&amp;TEXT(ROW($1:$207),"[&gt;1]0;")&amp;"*")),0)</f>
        <v>35</v>
      </c>
      <c r="J1915" s="11" cm="1">
        <f t="array" ref="J1915">_xlfn.IFNA(MATCH(1,0/COUNTIF($F1915,"*"&amp;J$2&amp;TEXT(ROW($1:$207),"[&gt;1]0;")&amp;"*")),0)</f>
        <v>1</v>
      </c>
      <c r="K1915">
        <f t="shared" si="171"/>
        <v>1.9444444444444444</v>
      </c>
      <c r="L1915">
        <f t="shared" si="168"/>
        <v>5.5555555555555552E-2</v>
      </c>
      <c r="M1915">
        <v>0</v>
      </c>
      <c r="N1915">
        <v>0</v>
      </c>
    </row>
    <row r="1916" spans="1:14" x14ac:dyDescent="0.2">
      <c r="A1916" s="8">
        <v>60</v>
      </c>
      <c r="B1916" s="8">
        <v>26</v>
      </c>
      <c r="C1916">
        <v>2.2200000000000002</v>
      </c>
      <c r="D1916" t="s">
        <v>65</v>
      </c>
      <c r="E1916" s="6" t="s">
        <v>487</v>
      </c>
      <c r="F1916" t="s">
        <v>278</v>
      </c>
      <c r="G1916">
        <v>667</v>
      </c>
      <c r="H1916" s="11" cm="1">
        <f t="array" ref="H1916">_xlfn.IFNA(MATCH(1,0/COUNTIF($F1916,"*"&amp;H$2&amp;TEXT(ROW($1:$207),"[&gt;1]0;")&amp;"*")),0)</f>
        <v>18</v>
      </c>
      <c r="I1916" s="11" cm="1">
        <f t="array" ref="I1916">_xlfn.IFNA(MATCH(1,0/COUNTIF($F1916,"*"&amp;I$2&amp;TEXT(ROW($1:$207),"[&gt;1]0;")&amp;"*")),0)</f>
        <v>54</v>
      </c>
      <c r="J1916" s="11" cm="1">
        <f t="array" ref="J1916">_xlfn.IFNA(MATCH(1,0/COUNTIF($F1916,"*"&amp;J$2&amp;TEXT(ROW($1:$207),"[&gt;1]0;")&amp;"*")),0)</f>
        <v>9</v>
      </c>
      <c r="K1916">
        <f t="shared" si="171"/>
        <v>3</v>
      </c>
      <c r="L1916">
        <f t="shared" si="168"/>
        <v>0.5</v>
      </c>
      <c r="M1916">
        <v>0</v>
      </c>
      <c r="N1916">
        <v>0</v>
      </c>
    </row>
    <row r="1917" spans="1:14" x14ac:dyDescent="0.2">
      <c r="A1917" s="8">
        <v>60</v>
      </c>
      <c r="B1917" s="8">
        <v>27</v>
      </c>
      <c r="C1917">
        <v>8.0299999999999994</v>
      </c>
      <c r="D1917" t="s">
        <v>65</v>
      </c>
      <c r="E1917" s="6" t="s">
        <v>487</v>
      </c>
      <c r="F1917" t="s">
        <v>278</v>
      </c>
      <c r="G1917">
        <v>667</v>
      </c>
      <c r="H1917" s="11" cm="1">
        <f t="array" ref="H1917">_xlfn.IFNA(MATCH(1,0/COUNTIF($F1917,"*"&amp;H$2&amp;TEXT(ROW($1:$207),"[&gt;1]0;")&amp;"*")),0)</f>
        <v>18</v>
      </c>
      <c r="I1917" s="11" cm="1">
        <f t="array" ref="I1917">_xlfn.IFNA(MATCH(1,0/COUNTIF($F1917,"*"&amp;I$2&amp;TEXT(ROW($1:$207),"[&gt;1]0;")&amp;"*")),0)</f>
        <v>54</v>
      </c>
      <c r="J1917" s="11" cm="1">
        <f t="array" ref="J1917">_xlfn.IFNA(MATCH(1,0/COUNTIF($F1917,"*"&amp;J$2&amp;TEXT(ROW($1:$207),"[&gt;1]0;")&amp;"*")),0)</f>
        <v>9</v>
      </c>
      <c r="K1917">
        <f t="shared" si="171"/>
        <v>3</v>
      </c>
      <c r="L1917">
        <f t="shared" si="168"/>
        <v>0.5</v>
      </c>
      <c r="M1917">
        <v>0</v>
      </c>
      <c r="N1917">
        <v>0</v>
      </c>
    </row>
    <row r="1918" spans="1:14" x14ac:dyDescent="0.2">
      <c r="A1918" s="8">
        <v>60</v>
      </c>
      <c r="B1918" s="8">
        <v>28</v>
      </c>
      <c r="C1918">
        <v>2.78</v>
      </c>
      <c r="D1918" t="s">
        <v>65</v>
      </c>
      <c r="E1918" s="6" t="s">
        <v>487</v>
      </c>
      <c r="F1918" t="s">
        <v>278</v>
      </c>
      <c r="G1918">
        <v>667</v>
      </c>
      <c r="H1918" s="11" cm="1">
        <f t="array" ref="H1918">_xlfn.IFNA(MATCH(1,0/COUNTIF($F1918,"*"&amp;H$2&amp;TEXT(ROW($1:$207),"[&gt;1]0;")&amp;"*")),0)</f>
        <v>18</v>
      </c>
      <c r="I1918" s="11" cm="1">
        <f t="array" ref="I1918">_xlfn.IFNA(MATCH(1,0/COUNTIF($F1918,"*"&amp;I$2&amp;TEXT(ROW($1:$207),"[&gt;1]0;")&amp;"*")),0)</f>
        <v>54</v>
      </c>
      <c r="J1918" s="11" cm="1">
        <f t="array" ref="J1918">_xlfn.IFNA(MATCH(1,0/COUNTIF($F1918,"*"&amp;J$2&amp;TEXT(ROW($1:$207),"[&gt;1]0;")&amp;"*")),0)</f>
        <v>9</v>
      </c>
      <c r="K1918">
        <f t="shared" si="171"/>
        <v>3</v>
      </c>
      <c r="L1918">
        <f t="shared" si="168"/>
        <v>0.5</v>
      </c>
      <c r="M1918">
        <v>0</v>
      </c>
      <c r="N1918">
        <v>0</v>
      </c>
    </row>
    <row r="1919" spans="1:14" x14ac:dyDescent="0.2">
      <c r="A1919" s="8">
        <v>60</v>
      </c>
      <c r="B1919" s="8">
        <v>29</v>
      </c>
      <c r="C1919">
        <v>9.0500000000000007</v>
      </c>
    </row>
    <row r="1920" spans="1:14" x14ac:dyDescent="0.2">
      <c r="A1920" s="8">
        <v>60</v>
      </c>
      <c r="B1920" s="8">
        <v>30</v>
      </c>
      <c r="C1920">
        <v>8.98</v>
      </c>
    </row>
    <row r="1922" spans="1:14" x14ac:dyDescent="0.2">
      <c r="A1922" s="8">
        <v>61</v>
      </c>
      <c r="B1922" s="9" t="s">
        <v>12</v>
      </c>
      <c r="C1922" t="s">
        <v>13</v>
      </c>
      <c r="D1922" t="s">
        <v>67</v>
      </c>
      <c r="E1922" s="6" t="s">
        <v>376</v>
      </c>
      <c r="F1922" t="s">
        <v>68</v>
      </c>
      <c r="G1922" t="s">
        <v>69</v>
      </c>
      <c r="H1922" t="s">
        <v>364</v>
      </c>
      <c r="I1922" t="s">
        <v>365</v>
      </c>
      <c r="J1922" t="s">
        <v>366</v>
      </c>
      <c r="K1922" t="s">
        <v>71</v>
      </c>
      <c r="L1922" t="s">
        <v>72</v>
      </c>
      <c r="M1922" t="s">
        <v>360</v>
      </c>
      <c r="N1922" t="s">
        <v>73</v>
      </c>
    </row>
    <row r="1923" spans="1:14" x14ac:dyDescent="0.2">
      <c r="A1923" s="8">
        <v>61</v>
      </c>
      <c r="B1923" s="8">
        <v>1</v>
      </c>
      <c r="C1923">
        <v>0.67</v>
      </c>
      <c r="D1923" t="s">
        <v>461</v>
      </c>
      <c r="E1923" s="6" t="s">
        <v>463</v>
      </c>
      <c r="F1923" t="s">
        <v>462</v>
      </c>
      <c r="G1923">
        <v>156</v>
      </c>
      <c r="H1923" s="11" cm="1">
        <f t="array" ref="H1923">_xlfn.IFNA(MATCH(1,0/COUNTIF($F1923,"*"&amp;H$2&amp;TEXT(ROW($1:$207),"[&gt;1]0;")&amp;"*")),0)</f>
        <v>7</v>
      </c>
      <c r="I1923" s="11" cm="1">
        <f t="array" ref="I1923">_xlfn.IFNA(MATCH(1,0/COUNTIF($F1923,"*"&amp;I$2&amp;TEXT(ROW($1:$207),"[&gt;1]0;")&amp;"*")),0)</f>
        <v>16</v>
      </c>
      <c r="J1923" s="11" cm="1">
        <f t="array" ref="J1923">_xlfn.IFNA(MATCH(1,0/COUNTIF($F1923,"*"&amp;J$2&amp;TEXT(ROW($1:$207),"[&gt;1]0;")&amp;"*")),0)</f>
        <v>0</v>
      </c>
      <c r="K1923">
        <f>I1923/H1923</f>
        <v>2.2857142857142856</v>
      </c>
      <c r="L1923">
        <f t="shared" ref="L1923:L1952" si="172">J1923/H1923</f>
        <v>0</v>
      </c>
      <c r="M1923">
        <v>2</v>
      </c>
      <c r="N1923">
        <v>0</v>
      </c>
    </row>
    <row r="1924" spans="1:14" x14ac:dyDescent="0.2">
      <c r="A1924" s="8">
        <v>61</v>
      </c>
      <c r="B1924" s="8">
        <v>2</v>
      </c>
      <c r="C1924">
        <v>1.1200000000000001</v>
      </c>
      <c r="D1924" t="s">
        <v>307</v>
      </c>
      <c r="E1924" s="6" t="s">
        <v>596</v>
      </c>
      <c r="F1924" t="s">
        <v>458</v>
      </c>
      <c r="G1924" s="11">
        <v>184</v>
      </c>
      <c r="H1924" s="11" cm="1">
        <f t="array" ref="H1924">_xlfn.IFNA(MATCH(1,0/COUNTIF($F1924,"*"&amp;H$2&amp;TEXT(ROW($1:$207),"[&gt;1]0;")&amp;"*")),0)</f>
        <v>13</v>
      </c>
      <c r="I1924" s="11" cm="1">
        <f t="array" ref="I1924">_xlfn.IFNA(MATCH(1,0/COUNTIF($F1924,"*"&amp;I$2&amp;TEXT(ROW($1:$207),"[&gt;1]0;")&amp;"*")),0)</f>
        <v>28</v>
      </c>
      <c r="J1924">
        <f>H1924/G1924</f>
        <v>7.0652173913043473E-2</v>
      </c>
      <c r="K1924">
        <f>I1924/G1924</f>
        <v>0.15217391304347827</v>
      </c>
      <c r="L1924">
        <f t="shared" si="172"/>
        <v>5.434782608695652E-3</v>
      </c>
      <c r="M1924">
        <v>0</v>
      </c>
      <c r="N1924">
        <v>0</v>
      </c>
    </row>
    <row r="1925" spans="1:14" x14ac:dyDescent="0.2">
      <c r="A1925" s="8">
        <v>61</v>
      </c>
      <c r="B1925" s="8">
        <v>3</v>
      </c>
      <c r="C1925">
        <v>1.06</v>
      </c>
      <c r="D1925" t="s">
        <v>297</v>
      </c>
      <c r="E1925" s="6" t="s">
        <v>569</v>
      </c>
      <c r="F1925" t="s">
        <v>556</v>
      </c>
      <c r="G1925" s="11">
        <v>108</v>
      </c>
      <c r="H1925" s="11" cm="1">
        <f t="array" ref="H1925">_xlfn.IFNA(MATCH(1,0/COUNTIF($F1925,"*"&amp;H$2&amp;TEXT(ROW($1:$207),"[&gt;1]0;")&amp;"*")),0)</f>
        <v>7</v>
      </c>
      <c r="I1925" s="11" cm="1">
        <f t="array" ref="I1925">_xlfn.IFNA(MATCH(1,0/COUNTIF($F1925,"*"&amp;I$2&amp;TEXT(ROW($1:$207),"[&gt;1]0;")&amp;"*")),0)</f>
        <v>8</v>
      </c>
      <c r="J1925">
        <f>H1925/G1925</f>
        <v>6.4814814814814811E-2</v>
      </c>
      <c r="K1925">
        <f>I1925/G1925</f>
        <v>7.407407407407407E-2</v>
      </c>
      <c r="L1925">
        <f t="shared" si="172"/>
        <v>9.2592592592592587E-3</v>
      </c>
      <c r="M1925">
        <v>0</v>
      </c>
      <c r="N1925">
        <v>1</v>
      </c>
    </row>
    <row r="1926" spans="1:14" x14ac:dyDescent="0.2">
      <c r="A1926" s="8">
        <v>61</v>
      </c>
      <c r="B1926" s="8">
        <v>4</v>
      </c>
      <c r="C1926">
        <v>1.39</v>
      </c>
      <c r="D1926" t="s">
        <v>355</v>
      </c>
      <c r="E1926" s="6" t="s">
        <v>480</v>
      </c>
      <c r="F1926" t="s">
        <v>479</v>
      </c>
      <c r="G1926">
        <v>142</v>
      </c>
      <c r="H1926" s="11" cm="1">
        <f t="array" ref="H1926">_xlfn.IFNA(MATCH(1,0/COUNTIF($F1926,"*"&amp;H$2&amp;TEXT(ROW($1:$207),"[&gt;1]0;")&amp;"*")),0)</f>
        <v>9</v>
      </c>
      <c r="I1926" s="11" cm="1">
        <f t="array" ref="I1926">_xlfn.IFNA(MATCH(1,0/COUNTIF($F1926,"*"&amp;I$2&amp;TEXT(ROW($1:$207),"[&gt;1]0;")&amp;"*")),0)</f>
        <v>18</v>
      </c>
      <c r="J1926" s="11" cm="1">
        <f t="array" ref="J1926">_xlfn.IFNA(MATCH(1,0/COUNTIF($F1926,"*"&amp;J$2&amp;TEXT(ROW($1:$207),"[&gt;1]0;")&amp;"*")),0)</f>
        <v>1</v>
      </c>
      <c r="K1926">
        <f>I1926/H1926</f>
        <v>2</v>
      </c>
      <c r="L1926">
        <f t="shared" si="172"/>
        <v>0.1111111111111111</v>
      </c>
      <c r="M1926">
        <v>1</v>
      </c>
      <c r="N1926">
        <v>0</v>
      </c>
    </row>
    <row r="1927" spans="1:14" x14ac:dyDescent="0.2">
      <c r="A1927" s="8">
        <v>61</v>
      </c>
      <c r="B1927" s="8">
        <v>5</v>
      </c>
      <c r="C1927">
        <v>0.75</v>
      </c>
      <c r="D1927" t="s">
        <v>346</v>
      </c>
      <c r="E1927" s="6" t="s">
        <v>576</v>
      </c>
      <c r="F1927" t="s">
        <v>575</v>
      </c>
      <c r="G1927" s="11">
        <v>188</v>
      </c>
      <c r="H1927" s="11" cm="1">
        <f t="array" ref="H1927">_xlfn.IFNA(MATCH(1,0/COUNTIF($F1927,"*"&amp;H$2&amp;TEXT(ROW($1:$207),"[&gt;1]0;")&amp;"*")),0)</f>
        <v>9</v>
      </c>
      <c r="I1927" s="11" cm="1">
        <f t="array" ref="I1927">_xlfn.IFNA(MATCH(1,0/COUNTIF($F1927,"*"&amp;I$2&amp;TEXT(ROW($1:$207),"[&gt;1]0;")&amp;"*")),0)</f>
        <v>20</v>
      </c>
      <c r="J1927">
        <f>H1927/G1927</f>
        <v>4.7872340425531915E-2</v>
      </c>
      <c r="K1927">
        <f>I1927/G1927</f>
        <v>0.10638297872340426</v>
      </c>
      <c r="L1927">
        <f t="shared" si="172"/>
        <v>5.3191489361702126E-3</v>
      </c>
      <c r="M1927">
        <v>1</v>
      </c>
      <c r="N1927">
        <v>0</v>
      </c>
    </row>
    <row r="1928" spans="1:14" x14ac:dyDescent="0.2">
      <c r="A1928" s="8">
        <v>61</v>
      </c>
      <c r="B1928" s="8">
        <v>6</v>
      </c>
      <c r="C1928">
        <v>1.63</v>
      </c>
      <c r="D1928" t="s">
        <v>14</v>
      </c>
      <c r="E1928" s="6" t="s">
        <v>507</v>
      </c>
      <c r="F1928" t="s">
        <v>260</v>
      </c>
      <c r="G1928">
        <v>170</v>
      </c>
      <c r="H1928" s="11" cm="1">
        <f t="array" ref="H1928">_xlfn.IFNA(MATCH(1,0/COUNTIF($F1928,"*"&amp;H$2&amp;TEXT(ROW($1:$207),"[&gt;1]0;")&amp;"*")),0)</f>
        <v>12</v>
      </c>
      <c r="I1928" s="11" cm="1">
        <f t="array" ref="I1928">_xlfn.IFNA(MATCH(1,0/COUNTIF($F1928,"*"&amp;I$2&amp;TEXT(ROW($1:$207),"[&gt;1]0;")&amp;"*")),0)</f>
        <v>26</v>
      </c>
      <c r="J1928" s="11" cm="1">
        <f t="array" ref="J1928">_xlfn.IFNA(MATCH(1,0/COUNTIF($F1928,"*"&amp;J$2&amp;TEXT(ROW($1:$207),"[&gt;1]0;")&amp;"*")),0)</f>
        <v>0</v>
      </c>
      <c r="K1928">
        <f>I1928/H1928</f>
        <v>2.1666666666666665</v>
      </c>
      <c r="L1928">
        <f t="shared" si="172"/>
        <v>0</v>
      </c>
      <c r="M1928">
        <v>0</v>
      </c>
      <c r="N1928">
        <v>0</v>
      </c>
    </row>
    <row r="1929" spans="1:14" x14ac:dyDescent="0.2">
      <c r="A1929" s="8">
        <v>61</v>
      </c>
      <c r="B1929" s="8">
        <v>7</v>
      </c>
      <c r="C1929">
        <v>0.9</v>
      </c>
      <c r="D1929" t="s">
        <v>79</v>
      </c>
      <c r="E1929" s="13" t="s">
        <v>386</v>
      </c>
      <c r="F1929" s="10" t="s">
        <v>373</v>
      </c>
      <c r="G1929">
        <v>144</v>
      </c>
      <c r="H1929" s="11" cm="1">
        <f t="array" ref="H1929">_xlfn.IFNA(MATCH(1,0/COUNTIF($F1929,"*"&amp;H$2&amp;TEXT(ROW($1:$207),"[&gt;1]0;")&amp;"*")),0)</f>
        <v>6</v>
      </c>
      <c r="I1929" s="11" cm="1">
        <f t="array" ref="I1929">_xlfn.IFNA(MATCH(1,0/COUNTIF($F1929,"*"&amp;I$2&amp;TEXT(ROW($1:$207),"[&gt;1]0;")&amp;"*")),0)</f>
        <v>8</v>
      </c>
      <c r="J1929" s="11" cm="1">
        <f t="array" ref="J1929">_xlfn.IFNA(MATCH(1,0/COUNTIF($F1929,"*"&amp;J$2&amp;TEXT(ROW($1:$207),"[&gt;1]0;")&amp;"*")),0)</f>
        <v>4</v>
      </c>
      <c r="K1929">
        <f>I1929/H1929</f>
        <v>1.3333333333333333</v>
      </c>
      <c r="L1929">
        <f t="shared" si="172"/>
        <v>0.66666666666666663</v>
      </c>
      <c r="M1929">
        <v>1</v>
      </c>
      <c r="N1929">
        <v>0</v>
      </c>
    </row>
    <row r="1930" spans="1:14" x14ac:dyDescent="0.2">
      <c r="A1930" s="8">
        <v>61</v>
      </c>
      <c r="B1930" s="8">
        <v>8</v>
      </c>
      <c r="C1930">
        <v>0.77</v>
      </c>
      <c r="D1930" t="s">
        <v>343</v>
      </c>
      <c r="E1930" s="14"/>
      <c r="F1930" t="s">
        <v>537</v>
      </c>
      <c r="G1930">
        <v>250</v>
      </c>
      <c r="H1930" s="11" cm="1">
        <f t="array" ref="H1930">_xlfn.IFNA(MATCH(1,0/COUNTIF($F1930,"*"&amp;H$2&amp;TEXT(ROW($1:$207),"[&gt;1]0;")&amp;"*")),0)</f>
        <v>15</v>
      </c>
      <c r="I1930" s="11" cm="1">
        <f t="array" ref="I1930">_xlfn.IFNA(MATCH(1,0/COUNTIF($F1930,"*"&amp;I$2&amp;TEXT(ROW($1:$207),"[&gt;1]0;")&amp;"*")),0)</f>
        <v>22</v>
      </c>
      <c r="J1930" s="11" cm="1">
        <f t="array" ref="J1930">_xlfn.IFNA(MATCH(1,0/COUNTIF($F1930,"*"&amp;J$2&amp;TEXT(ROW($1:$207),"[&gt;1]0;")&amp;"*")),0)</f>
        <v>3</v>
      </c>
      <c r="K1930">
        <f>I1930/H1930</f>
        <v>1.4666666666666666</v>
      </c>
      <c r="L1930">
        <f t="shared" si="172"/>
        <v>0.2</v>
      </c>
      <c r="M1930">
        <v>0</v>
      </c>
      <c r="N1930">
        <v>1</v>
      </c>
    </row>
    <row r="1931" spans="1:14" x14ac:dyDescent="0.2">
      <c r="A1931" s="8">
        <v>61</v>
      </c>
      <c r="B1931" s="8">
        <v>9</v>
      </c>
      <c r="C1931">
        <v>1.08</v>
      </c>
      <c r="D1931" t="s">
        <v>304</v>
      </c>
      <c r="E1931" s="6" t="s">
        <v>457</v>
      </c>
      <c r="F1931" t="s">
        <v>458</v>
      </c>
      <c r="G1931" s="11">
        <v>184</v>
      </c>
      <c r="H1931" s="11" cm="1">
        <f t="array" ref="H1931">_xlfn.IFNA(MATCH(1,0/COUNTIF($F1931,"*"&amp;H$2&amp;TEXT(ROW($1:$207),"[&gt;1]0;")&amp;"*")),0)</f>
        <v>13</v>
      </c>
      <c r="I1931" s="11" cm="1">
        <f t="array" ref="I1931">_xlfn.IFNA(MATCH(1,0/COUNTIF($F1931,"*"&amp;I$2&amp;TEXT(ROW($1:$207),"[&gt;1]0;")&amp;"*")),0)</f>
        <v>28</v>
      </c>
      <c r="J1931">
        <f>H1931/G1931</f>
        <v>7.0652173913043473E-2</v>
      </c>
      <c r="K1931">
        <f>I1931/G1931</f>
        <v>0.15217391304347827</v>
      </c>
      <c r="L1931">
        <f t="shared" si="172"/>
        <v>5.434782608695652E-3</v>
      </c>
      <c r="M1931">
        <v>0</v>
      </c>
      <c r="N1931">
        <v>0</v>
      </c>
    </row>
    <row r="1932" spans="1:14" x14ac:dyDescent="0.2">
      <c r="A1932" s="8">
        <v>61</v>
      </c>
      <c r="B1932" s="8">
        <v>10</v>
      </c>
      <c r="C1932">
        <v>0.86</v>
      </c>
      <c r="D1932" t="s">
        <v>359</v>
      </c>
      <c r="E1932" s="14"/>
      <c r="F1932" t="s">
        <v>553</v>
      </c>
      <c r="G1932" s="11">
        <v>377</v>
      </c>
      <c r="H1932" s="11" cm="1">
        <f t="array" ref="H1932">_xlfn.IFNA(MATCH(1,0/COUNTIF($F1932,"*"&amp;H$2&amp;TEXT(ROW($1:$207),"[&gt;1]0;")&amp;"*")),0)</f>
        <v>23</v>
      </c>
      <c r="I1932" s="11" cm="1">
        <f t="array" ref="I1932">_xlfn.IFNA(MATCH(1,0/COUNTIF($F1932,"*"&amp;I$2&amp;TEXT(ROW($1:$207),"[&gt;1]0;")&amp;"*")),0)</f>
        <v>36</v>
      </c>
      <c r="J1932">
        <f>H1932/G1932</f>
        <v>6.1007957559681698E-2</v>
      </c>
      <c r="K1932">
        <f>I1932/G1932</f>
        <v>9.5490716180371346E-2</v>
      </c>
      <c r="L1932">
        <f t="shared" si="172"/>
        <v>2.6525198938992041E-3</v>
      </c>
      <c r="M1932">
        <v>0</v>
      </c>
      <c r="N1932">
        <v>1</v>
      </c>
    </row>
    <row r="1933" spans="1:14" x14ac:dyDescent="0.2">
      <c r="A1933" s="8">
        <v>61</v>
      </c>
      <c r="B1933" s="8">
        <v>11</v>
      </c>
      <c r="C1933">
        <v>0.7</v>
      </c>
      <c r="D1933" t="s">
        <v>37</v>
      </c>
      <c r="E1933" s="6" t="s">
        <v>586</v>
      </c>
      <c r="F1933" t="s">
        <v>273</v>
      </c>
      <c r="G1933" s="11">
        <v>198</v>
      </c>
      <c r="H1933" s="11" cm="1">
        <f t="array" ref="H1933">_xlfn.IFNA(MATCH(1,0/COUNTIF($F1933,"*"&amp;H$2&amp;TEXT(ROW($1:$207),"[&gt;1]0;")&amp;"*")),0)</f>
        <v>14</v>
      </c>
      <c r="I1933" s="11" cm="1">
        <f t="array" ref="I1933">_xlfn.IFNA(MATCH(1,0/COUNTIF($F1933,"*"&amp;I$2&amp;TEXT(ROW($1:$207),"[&gt;1]0;")&amp;"*")),0)</f>
        <v>30</v>
      </c>
      <c r="J1933">
        <f>H1933/G1933</f>
        <v>7.0707070707070704E-2</v>
      </c>
      <c r="K1933">
        <f>I1933/G1933</f>
        <v>0.15151515151515152</v>
      </c>
      <c r="L1933">
        <f t="shared" si="172"/>
        <v>5.0505050505050501E-3</v>
      </c>
      <c r="M1933">
        <v>0</v>
      </c>
      <c r="N1933">
        <v>0</v>
      </c>
    </row>
    <row r="1934" spans="1:14" x14ac:dyDescent="0.2">
      <c r="A1934" s="8">
        <v>61</v>
      </c>
      <c r="B1934" s="8">
        <v>12</v>
      </c>
      <c r="C1934">
        <v>0.67</v>
      </c>
      <c r="D1934" t="s">
        <v>80</v>
      </c>
      <c r="E1934" s="6" t="s">
        <v>600</v>
      </c>
      <c r="F1934" t="s">
        <v>599</v>
      </c>
      <c r="G1934" s="11">
        <v>152</v>
      </c>
      <c r="H1934" s="11" cm="1">
        <f t="array" ref="H1934">_xlfn.IFNA(MATCH(1,0/COUNTIF($F1934,"*"&amp;H$2&amp;TEXT(ROW($1:$207),"[&gt;1]0;")&amp;"*")),0)</f>
        <v>8</v>
      </c>
      <c r="I1934" s="11" cm="1">
        <f t="array" ref="I1934">_xlfn.IFNA(MATCH(1,0/COUNTIF($F1934,"*"&amp;I$2&amp;TEXT(ROW($1:$207),"[&gt;1]0;")&amp;"*")),0)</f>
        <v>8</v>
      </c>
      <c r="J1934">
        <f>H1934/G1934</f>
        <v>5.2631578947368418E-2</v>
      </c>
      <c r="K1934">
        <f>I1934/G1934</f>
        <v>5.2631578947368418E-2</v>
      </c>
      <c r="L1934">
        <f t="shared" si="172"/>
        <v>6.5789473684210523E-3</v>
      </c>
      <c r="M1934">
        <v>0</v>
      </c>
      <c r="N1934">
        <v>1</v>
      </c>
    </row>
    <row r="1935" spans="1:14" x14ac:dyDescent="0.2">
      <c r="A1935" s="8">
        <v>61</v>
      </c>
      <c r="B1935" s="8">
        <v>13</v>
      </c>
      <c r="C1935">
        <v>1.06</v>
      </c>
      <c r="D1935" t="s">
        <v>55</v>
      </c>
      <c r="E1935" s="6" t="s">
        <v>478</v>
      </c>
      <c r="F1935" t="s">
        <v>267</v>
      </c>
      <c r="G1935">
        <v>519</v>
      </c>
      <c r="H1935" s="11" cm="1">
        <f t="array" ref="H1935">_xlfn.IFNA(MATCH(1,0/COUNTIF($F1935,"*"&amp;H$2&amp;TEXT(ROW($1:$207),"[&gt;1]0;")&amp;"*")),0)</f>
        <v>14</v>
      </c>
      <c r="I1935" s="11" cm="1">
        <f t="array" ref="I1935">_xlfn.IFNA(MATCH(1,0/COUNTIF($F1935,"*"&amp;I$2&amp;TEXT(ROW($1:$207),"[&gt;1]0;")&amp;"*")),0)</f>
        <v>42</v>
      </c>
      <c r="J1935" s="11" cm="1">
        <f t="array" ref="J1935">_xlfn.IFNA(MATCH(1,0/COUNTIF($F1935,"*"&amp;J$2&amp;TEXT(ROW($1:$207),"[&gt;1]0;")&amp;"*")),0)</f>
        <v>7</v>
      </c>
      <c r="K1935">
        <f t="shared" ref="K1935:K1941" si="173">I1935/H1935</f>
        <v>3</v>
      </c>
      <c r="L1935">
        <f t="shared" si="172"/>
        <v>0.5</v>
      </c>
      <c r="M1935">
        <v>0</v>
      </c>
      <c r="N1935">
        <v>0</v>
      </c>
    </row>
    <row r="1936" spans="1:14" x14ac:dyDescent="0.2">
      <c r="A1936" s="8">
        <v>61</v>
      </c>
      <c r="B1936" s="8">
        <v>14</v>
      </c>
      <c r="C1936">
        <v>1.21</v>
      </c>
      <c r="D1936" t="s">
        <v>25</v>
      </c>
      <c r="E1936" s="6" t="s">
        <v>536</v>
      </c>
      <c r="F1936" t="s">
        <v>266</v>
      </c>
      <c r="G1936">
        <v>226</v>
      </c>
      <c r="H1936" s="11" cm="1">
        <f t="array" ref="H1936">_xlfn.IFNA(MATCH(1,0/COUNTIF($F1936,"*"&amp;H$2&amp;TEXT(ROW($1:$207),"[&gt;1]0;")&amp;"*")),0)</f>
        <v>16</v>
      </c>
      <c r="I1936" s="11" cm="1">
        <f t="array" ref="I1936">_xlfn.IFNA(MATCH(1,0/COUNTIF($F1936,"*"&amp;I$2&amp;TEXT(ROW($1:$207),"[&gt;1]0;")&amp;"*")),0)</f>
        <v>34</v>
      </c>
      <c r="J1936" s="11" cm="1">
        <f t="array" ref="J1936">_xlfn.IFNA(MATCH(1,0/COUNTIF($F1936,"*"&amp;J$2&amp;TEXT(ROW($1:$207),"[&gt;1]0;")&amp;"*")),0)</f>
        <v>0</v>
      </c>
      <c r="K1936">
        <f t="shared" si="173"/>
        <v>2.125</v>
      </c>
      <c r="L1936">
        <f t="shared" si="172"/>
        <v>0</v>
      </c>
      <c r="M1936">
        <v>0</v>
      </c>
      <c r="N1936">
        <v>0</v>
      </c>
    </row>
    <row r="1937" spans="1:14" x14ac:dyDescent="0.2">
      <c r="A1937" s="8">
        <v>61</v>
      </c>
      <c r="B1937" s="8">
        <v>15</v>
      </c>
      <c r="C1937">
        <v>2.35</v>
      </c>
      <c r="D1937" t="s">
        <v>31</v>
      </c>
      <c r="E1937" s="6" t="s">
        <v>418</v>
      </c>
      <c r="F1937" t="s">
        <v>269</v>
      </c>
      <c r="G1937">
        <v>206</v>
      </c>
      <c r="H1937" s="11" cm="1">
        <f t="array" ref="H1937">_xlfn.IFNA(MATCH(1,0/COUNTIF($F1937,"*"&amp;H$2&amp;TEXT(ROW($1:$207),"[&gt;1]0;")&amp;"*")),0)</f>
        <v>14</v>
      </c>
      <c r="I1937" s="11" cm="1">
        <f t="array" ref="I1937">_xlfn.IFNA(MATCH(1,0/COUNTIF($F1937,"*"&amp;I$2&amp;TEXT(ROW($1:$207),"[&gt;1]0;")&amp;"*")),0)</f>
        <v>22</v>
      </c>
      <c r="J1937" s="11" cm="1">
        <f t="array" ref="J1937">_xlfn.IFNA(MATCH(1,0/COUNTIF($F1937,"*"&amp;J$2&amp;TEXT(ROW($1:$207),"[&gt;1]0;")&amp;"*")),0)</f>
        <v>1</v>
      </c>
      <c r="K1937">
        <f t="shared" si="173"/>
        <v>1.5714285714285714</v>
      </c>
      <c r="L1937">
        <f t="shared" si="172"/>
        <v>7.1428571428571425E-2</v>
      </c>
      <c r="M1937">
        <v>0</v>
      </c>
      <c r="N1937">
        <v>1</v>
      </c>
    </row>
    <row r="1938" spans="1:14" x14ac:dyDescent="0.2">
      <c r="A1938" s="8">
        <v>61</v>
      </c>
      <c r="B1938" s="8">
        <v>16</v>
      </c>
      <c r="C1938">
        <v>3.15</v>
      </c>
      <c r="D1938" t="s">
        <v>301</v>
      </c>
      <c r="E1938" s="6" t="s">
        <v>379</v>
      </c>
      <c r="F1938" s="10" t="s">
        <v>371</v>
      </c>
      <c r="G1938">
        <v>162</v>
      </c>
      <c r="H1938" s="11" cm="1">
        <f t="array" ref="H1938">_xlfn.IFNA(MATCH(1,0/COUNTIF($F1938,"*"&amp;H$2&amp;TEXT(ROW($1:$207),"[&gt;1]0;")&amp;"*")),0)</f>
        <v>6</v>
      </c>
      <c r="I1938" s="11" cm="1">
        <f t="array" ref="I1938">_xlfn.IFNA(MATCH(1,0/COUNTIF($F1938,"*"&amp;I$2&amp;TEXT(ROW($1:$207),"[&gt;1]0;")&amp;"*")),0)</f>
        <v>10</v>
      </c>
      <c r="J1938" s="11" cm="1">
        <f t="array" ref="J1938">_xlfn.IFNA(MATCH(1,0/COUNTIF($F1938,"*"&amp;J$2&amp;TEXT(ROW($1:$207),"[&gt;1]0;")&amp;"*")),0)</f>
        <v>5</v>
      </c>
      <c r="K1938">
        <f t="shared" si="173"/>
        <v>1.6666666666666667</v>
      </c>
      <c r="L1938">
        <f t="shared" si="172"/>
        <v>0.83333333333333337</v>
      </c>
      <c r="M1938">
        <v>1</v>
      </c>
      <c r="N1938">
        <v>0</v>
      </c>
    </row>
    <row r="1939" spans="1:14" x14ac:dyDescent="0.2">
      <c r="A1939" s="8">
        <v>61</v>
      </c>
      <c r="B1939" s="8">
        <v>17</v>
      </c>
      <c r="C1939">
        <v>3.21</v>
      </c>
      <c r="D1939" t="s">
        <v>61</v>
      </c>
      <c r="E1939" s="6" t="s">
        <v>488</v>
      </c>
      <c r="F1939" t="s">
        <v>274</v>
      </c>
      <c r="G1939">
        <v>593</v>
      </c>
      <c r="H1939" s="11" cm="1">
        <f t="array" ref="H1939">_xlfn.IFNA(MATCH(1,0/COUNTIF($F1939,"*"&amp;H$2&amp;TEXT(ROW($1:$207),"[&gt;1]0;")&amp;"*")),0)</f>
        <v>16</v>
      </c>
      <c r="I1939" s="11" cm="1">
        <f t="array" ref="I1939">_xlfn.IFNA(MATCH(1,0/COUNTIF($F1939,"*"&amp;I$2&amp;TEXT(ROW($1:$207),"[&gt;1]0;")&amp;"*")),0)</f>
        <v>48</v>
      </c>
      <c r="J1939" s="11" cm="1">
        <f t="array" ref="J1939">_xlfn.IFNA(MATCH(1,0/COUNTIF($F1939,"*"&amp;J$2&amp;TEXT(ROW($1:$207),"[&gt;1]0;")&amp;"*")),0)</f>
        <v>8</v>
      </c>
      <c r="K1939">
        <f t="shared" si="173"/>
        <v>3</v>
      </c>
      <c r="L1939">
        <f t="shared" si="172"/>
        <v>0.5</v>
      </c>
      <c r="M1939">
        <v>0</v>
      </c>
      <c r="N1939">
        <v>0</v>
      </c>
    </row>
    <row r="1940" spans="1:14" x14ac:dyDescent="0.2">
      <c r="A1940" s="8">
        <v>61</v>
      </c>
      <c r="B1940" s="8">
        <v>18</v>
      </c>
      <c r="C1940">
        <v>0.98</v>
      </c>
      <c r="D1940" t="s">
        <v>25</v>
      </c>
      <c r="E1940" s="6" t="s">
        <v>536</v>
      </c>
      <c r="F1940" t="s">
        <v>266</v>
      </c>
      <c r="G1940">
        <v>226</v>
      </c>
      <c r="H1940" s="11" cm="1">
        <f t="array" ref="H1940">_xlfn.IFNA(MATCH(1,0/COUNTIF($F1940,"*"&amp;H$2&amp;TEXT(ROW($1:$207),"[&gt;1]0;")&amp;"*")),0)</f>
        <v>16</v>
      </c>
      <c r="I1940" s="11" cm="1">
        <f t="array" ref="I1940">_xlfn.IFNA(MATCH(1,0/COUNTIF($F1940,"*"&amp;I$2&amp;TEXT(ROW($1:$207),"[&gt;1]0;")&amp;"*")),0)</f>
        <v>34</v>
      </c>
      <c r="J1940" s="11" cm="1">
        <f t="array" ref="J1940">_xlfn.IFNA(MATCH(1,0/COUNTIF($F1940,"*"&amp;J$2&amp;TEXT(ROW($1:$207),"[&gt;1]0;")&amp;"*")),0)</f>
        <v>0</v>
      </c>
      <c r="K1940">
        <f t="shared" si="173"/>
        <v>2.125</v>
      </c>
      <c r="L1940">
        <f t="shared" si="172"/>
        <v>0</v>
      </c>
      <c r="M1940">
        <v>0</v>
      </c>
      <c r="N1940">
        <v>0</v>
      </c>
    </row>
    <row r="1941" spans="1:14" x14ac:dyDescent="0.2">
      <c r="A1941" s="8">
        <v>61</v>
      </c>
      <c r="B1941" s="8">
        <v>19</v>
      </c>
      <c r="C1941">
        <v>3.94</v>
      </c>
      <c r="D1941" t="s">
        <v>65</v>
      </c>
      <c r="E1941" s="6" t="s">
        <v>487</v>
      </c>
      <c r="F1941" t="s">
        <v>278</v>
      </c>
      <c r="G1941">
        <v>667</v>
      </c>
      <c r="H1941" s="11" cm="1">
        <f t="array" ref="H1941">_xlfn.IFNA(MATCH(1,0/COUNTIF($F1941,"*"&amp;H$2&amp;TEXT(ROW($1:$207),"[&gt;1]0;")&amp;"*")),0)</f>
        <v>18</v>
      </c>
      <c r="I1941" s="11" cm="1">
        <f t="array" ref="I1941">_xlfn.IFNA(MATCH(1,0/COUNTIF($F1941,"*"&amp;I$2&amp;TEXT(ROW($1:$207),"[&gt;1]0;")&amp;"*")),0)</f>
        <v>54</v>
      </c>
      <c r="J1941" s="11" cm="1">
        <f t="array" ref="J1941">_xlfn.IFNA(MATCH(1,0/COUNTIF($F1941,"*"&amp;J$2&amp;TEXT(ROW($1:$207),"[&gt;1]0;")&amp;"*")),0)</f>
        <v>9</v>
      </c>
      <c r="K1941">
        <f t="shared" si="173"/>
        <v>3</v>
      </c>
      <c r="L1941">
        <f t="shared" si="172"/>
        <v>0.5</v>
      </c>
      <c r="M1941">
        <v>0</v>
      </c>
      <c r="N1941">
        <v>0</v>
      </c>
    </row>
    <row r="1942" spans="1:14" x14ac:dyDescent="0.2">
      <c r="A1942" s="8">
        <v>61</v>
      </c>
      <c r="B1942" s="8">
        <v>20</v>
      </c>
      <c r="C1942">
        <v>4.3499999999999996</v>
      </c>
      <c r="D1942" t="s">
        <v>291</v>
      </c>
      <c r="E1942" s="6" t="s">
        <v>552</v>
      </c>
      <c r="F1942" t="s">
        <v>279</v>
      </c>
      <c r="G1942" s="11">
        <v>579</v>
      </c>
      <c r="H1942" s="11" cm="1">
        <f t="array" ref="H1942">_xlfn.IFNA(MATCH(1,0/COUNTIF($F1942,"*"&amp;H$2&amp;TEXT(ROW($1:$207),"[&gt;1]0;")&amp;"*")),0)</f>
        <v>16</v>
      </c>
      <c r="I1942" s="11" cm="1">
        <f t="array" ref="I1942">_xlfn.IFNA(MATCH(1,0/COUNTIF($F1942,"*"&amp;I$2&amp;TEXT(ROW($1:$207),"[&gt;1]0;")&amp;"*")),0)</f>
        <v>50</v>
      </c>
      <c r="J1942">
        <f>H1942/G1942</f>
        <v>2.7633851468048358E-2</v>
      </c>
      <c r="K1942">
        <f>I1942/G1942</f>
        <v>8.6355785837651119E-2</v>
      </c>
      <c r="L1942">
        <f t="shared" si="172"/>
        <v>1.7271157167530224E-3</v>
      </c>
      <c r="M1942">
        <v>0</v>
      </c>
      <c r="N1942">
        <v>0</v>
      </c>
    </row>
    <row r="1943" spans="1:14" x14ac:dyDescent="0.2">
      <c r="A1943" s="8">
        <v>61</v>
      </c>
      <c r="B1943" s="8">
        <v>21</v>
      </c>
      <c r="C1943">
        <v>4.75</v>
      </c>
      <c r="D1943" t="s">
        <v>61</v>
      </c>
      <c r="E1943" s="6" t="s">
        <v>488</v>
      </c>
      <c r="F1943" t="s">
        <v>274</v>
      </c>
      <c r="G1943">
        <v>593</v>
      </c>
      <c r="H1943" s="11" cm="1">
        <f t="array" ref="H1943">_xlfn.IFNA(MATCH(1,0/COUNTIF($F1943,"*"&amp;H$2&amp;TEXT(ROW($1:$207),"[&gt;1]0;")&amp;"*")),0)</f>
        <v>16</v>
      </c>
      <c r="I1943" s="11" cm="1">
        <f t="array" ref="I1943">_xlfn.IFNA(MATCH(1,0/COUNTIF($F1943,"*"&amp;I$2&amp;TEXT(ROW($1:$207),"[&gt;1]0;")&amp;"*")),0)</f>
        <v>48</v>
      </c>
      <c r="J1943" s="11" cm="1">
        <f t="array" ref="J1943">_xlfn.IFNA(MATCH(1,0/COUNTIF($F1943,"*"&amp;J$2&amp;TEXT(ROW($1:$207),"[&gt;1]0;")&amp;"*")),0)</f>
        <v>8</v>
      </c>
      <c r="K1943">
        <f t="shared" ref="K1943:K1952" si="174">I1943/H1943</f>
        <v>3</v>
      </c>
      <c r="L1943">
        <f t="shared" si="172"/>
        <v>0.5</v>
      </c>
      <c r="M1943">
        <v>0</v>
      </c>
      <c r="N1943">
        <v>0</v>
      </c>
    </row>
    <row r="1944" spans="1:14" x14ac:dyDescent="0.2">
      <c r="A1944" s="8">
        <v>61</v>
      </c>
      <c r="B1944" s="8">
        <v>22</v>
      </c>
      <c r="C1944">
        <v>5.94</v>
      </c>
      <c r="D1944" t="s">
        <v>65</v>
      </c>
      <c r="E1944" s="6" t="s">
        <v>487</v>
      </c>
      <c r="F1944" t="s">
        <v>278</v>
      </c>
      <c r="G1944">
        <v>667</v>
      </c>
      <c r="H1944" s="11" cm="1">
        <f t="array" ref="H1944">_xlfn.IFNA(MATCH(1,0/COUNTIF($F1944,"*"&amp;H$2&amp;TEXT(ROW($1:$207),"[&gt;1]0;")&amp;"*")),0)</f>
        <v>18</v>
      </c>
      <c r="I1944" s="11" cm="1">
        <f t="array" ref="I1944">_xlfn.IFNA(MATCH(1,0/COUNTIF($F1944,"*"&amp;I$2&amp;TEXT(ROW($1:$207),"[&gt;1]0;")&amp;"*")),0)</f>
        <v>54</v>
      </c>
      <c r="J1944" s="11" cm="1">
        <f t="array" ref="J1944">_xlfn.IFNA(MATCH(1,0/COUNTIF($F1944,"*"&amp;J$2&amp;TEXT(ROW($1:$207),"[&gt;1]0;")&amp;"*")),0)</f>
        <v>9</v>
      </c>
      <c r="K1944">
        <f t="shared" si="174"/>
        <v>3</v>
      </c>
      <c r="L1944">
        <f t="shared" si="172"/>
        <v>0.5</v>
      </c>
      <c r="M1944">
        <v>0</v>
      </c>
      <c r="N1944">
        <v>0</v>
      </c>
    </row>
    <row r="1945" spans="1:14" x14ac:dyDescent="0.2">
      <c r="A1945" s="8">
        <v>61</v>
      </c>
      <c r="B1945" s="8">
        <v>23</v>
      </c>
      <c r="C1945">
        <v>7.59</v>
      </c>
      <c r="D1945" t="s">
        <v>65</v>
      </c>
      <c r="E1945" s="6" t="s">
        <v>487</v>
      </c>
      <c r="F1945" t="s">
        <v>278</v>
      </c>
      <c r="G1945">
        <v>667</v>
      </c>
      <c r="H1945" s="11" cm="1">
        <f t="array" ref="H1945">_xlfn.IFNA(MATCH(1,0/COUNTIF($F1945,"*"&amp;H$2&amp;TEXT(ROW($1:$207),"[&gt;1]0;")&amp;"*")),0)</f>
        <v>18</v>
      </c>
      <c r="I1945" s="11" cm="1">
        <f t="array" ref="I1945">_xlfn.IFNA(MATCH(1,0/COUNTIF($F1945,"*"&amp;I$2&amp;TEXT(ROW($1:$207),"[&gt;1]0;")&amp;"*")),0)</f>
        <v>54</v>
      </c>
      <c r="J1945" s="11" cm="1">
        <f t="array" ref="J1945">_xlfn.IFNA(MATCH(1,0/COUNTIF($F1945,"*"&amp;J$2&amp;TEXT(ROW($1:$207),"[&gt;1]0;")&amp;"*")),0)</f>
        <v>9</v>
      </c>
      <c r="K1945">
        <f t="shared" si="174"/>
        <v>3</v>
      </c>
      <c r="L1945">
        <f t="shared" si="172"/>
        <v>0.5</v>
      </c>
      <c r="M1945">
        <v>0</v>
      </c>
      <c r="N1945">
        <v>0</v>
      </c>
    </row>
    <row r="1946" spans="1:14" x14ac:dyDescent="0.2">
      <c r="A1946" s="8">
        <v>61</v>
      </c>
      <c r="B1946" s="8">
        <v>24</v>
      </c>
      <c r="C1946">
        <v>3.56</v>
      </c>
      <c r="D1946" t="s">
        <v>66</v>
      </c>
      <c r="E1946" s="6" t="s">
        <v>459</v>
      </c>
      <c r="F1946" t="s">
        <v>460</v>
      </c>
      <c r="G1946">
        <v>281</v>
      </c>
      <c r="H1946" s="11" cm="1">
        <f t="array" ref="H1946">_xlfn.IFNA(MATCH(1,0/COUNTIF($F1946,"*"&amp;H$2&amp;TEXT(ROW($1:$207),"[&gt;1]0;")&amp;"*")),0)</f>
        <v>18</v>
      </c>
      <c r="I1946" s="11" cm="1">
        <f t="array" ref="I1946">_xlfn.IFNA(MATCH(1,0/COUNTIF($F1946,"*"&amp;I$2&amp;TEXT(ROW($1:$207),"[&gt;1]0;")&amp;"*")),0)</f>
        <v>35</v>
      </c>
      <c r="J1946" s="11" cm="1">
        <f t="array" ref="J1946">_xlfn.IFNA(MATCH(1,0/COUNTIF($F1946,"*"&amp;J$2&amp;TEXT(ROW($1:$207),"[&gt;1]0;")&amp;"*")),0)</f>
        <v>1</v>
      </c>
      <c r="K1946">
        <f t="shared" si="174"/>
        <v>1.9444444444444444</v>
      </c>
      <c r="L1946">
        <f t="shared" si="172"/>
        <v>5.5555555555555552E-2</v>
      </c>
      <c r="M1946">
        <v>0</v>
      </c>
      <c r="N1946">
        <v>0</v>
      </c>
    </row>
    <row r="1947" spans="1:14" x14ac:dyDescent="0.2">
      <c r="A1947" s="8">
        <v>61</v>
      </c>
      <c r="B1947" s="8">
        <v>25</v>
      </c>
      <c r="C1947">
        <v>6.11</v>
      </c>
      <c r="D1947" t="s">
        <v>65</v>
      </c>
      <c r="E1947" s="6" t="s">
        <v>487</v>
      </c>
      <c r="F1947" t="s">
        <v>278</v>
      </c>
      <c r="G1947">
        <v>667</v>
      </c>
      <c r="H1947" s="11" cm="1">
        <f t="array" ref="H1947">_xlfn.IFNA(MATCH(1,0/COUNTIF($F1947,"*"&amp;H$2&amp;TEXT(ROW($1:$207),"[&gt;1]0;")&amp;"*")),0)</f>
        <v>18</v>
      </c>
      <c r="I1947" s="11" cm="1">
        <f t="array" ref="I1947">_xlfn.IFNA(MATCH(1,0/COUNTIF($F1947,"*"&amp;I$2&amp;TEXT(ROW($1:$207),"[&gt;1]0;")&amp;"*")),0)</f>
        <v>54</v>
      </c>
      <c r="J1947" s="11" cm="1">
        <f t="array" ref="J1947">_xlfn.IFNA(MATCH(1,0/COUNTIF($F1947,"*"&amp;J$2&amp;TEXT(ROW($1:$207),"[&gt;1]0;")&amp;"*")),0)</f>
        <v>9</v>
      </c>
      <c r="K1947">
        <f t="shared" si="174"/>
        <v>3</v>
      </c>
      <c r="L1947">
        <f t="shared" si="172"/>
        <v>0.5</v>
      </c>
      <c r="M1947">
        <v>0</v>
      </c>
      <c r="N1947">
        <v>0</v>
      </c>
    </row>
    <row r="1948" spans="1:14" x14ac:dyDescent="0.2">
      <c r="A1948" s="8">
        <v>61</v>
      </c>
      <c r="B1948" s="8">
        <v>26</v>
      </c>
      <c r="C1948">
        <v>10.42</v>
      </c>
      <c r="D1948" t="s">
        <v>65</v>
      </c>
      <c r="E1948" s="6" t="s">
        <v>487</v>
      </c>
      <c r="F1948" t="s">
        <v>278</v>
      </c>
      <c r="G1948">
        <v>667</v>
      </c>
      <c r="H1948" s="11" cm="1">
        <f t="array" ref="H1948">_xlfn.IFNA(MATCH(1,0/COUNTIF($F1948,"*"&amp;H$2&amp;TEXT(ROW($1:$207),"[&gt;1]0;")&amp;"*")),0)</f>
        <v>18</v>
      </c>
      <c r="I1948" s="11" cm="1">
        <f t="array" ref="I1948">_xlfn.IFNA(MATCH(1,0/COUNTIF($F1948,"*"&amp;I$2&amp;TEXT(ROW($1:$207),"[&gt;1]0;")&amp;"*")),0)</f>
        <v>54</v>
      </c>
      <c r="J1948" s="11" cm="1">
        <f t="array" ref="J1948">_xlfn.IFNA(MATCH(1,0/COUNTIF($F1948,"*"&amp;J$2&amp;TEXT(ROW($1:$207),"[&gt;1]0;")&amp;"*")),0)</f>
        <v>9</v>
      </c>
      <c r="K1948">
        <f t="shared" si="174"/>
        <v>3</v>
      </c>
      <c r="L1948">
        <f t="shared" si="172"/>
        <v>0.5</v>
      </c>
      <c r="M1948">
        <v>0</v>
      </c>
      <c r="N1948">
        <v>0</v>
      </c>
    </row>
    <row r="1949" spans="1:14" x14ac:dyDescent="0.2">
      <c r="A1949" s="8">
        <v>61</v>
      </c>
      <c r="B1949" s="8">
        <v>27</v>
      </c>
      <c r="C1949">
        <v>0.8</v>
      </c>
      <c r="D1949" t="s">
        <v>325</v>
      </c>
      <c r="E1949" s="14"/>
      <c r="F1949" t="s">
        <v>519</v>
      </c>
      <c r="G1949">
        <v>340</v>
      </c>
      <c r="H1949" s="11" cm="1">
        <f t="array" ref="H1949">_xlfn.IFNA(MATCH(1,0/COUNTIF($F1949,"*"&amp;H$2&amp;TEXT(ROW($1:$207),"[&gt;1]0;")&amp;"*")),0)</f>
        <v>23</v>
      </c>
      <c r="I1949" s="11" cm="1">
        <f t="array" ref="I1949">_xlfn.IFNA(MATCH(1,0/COUNTIF($F1949,"*"&amp;I$2&amp;TEXT(ROW($1:$207),"[&gt;1]0;")&amp;"*")),0)</f>
        <v>48</v>
      </c>
      <c r="J1949" s="11" cm="1">
        <f t="array" ref="J1949">_xlfn.IFNA(MATCH(1,0/COUNTIF($F1949,"*"&amp;J$2&amp;TEXT(ROW($1:$207),"[&gt;1]0;")&amp;"*")),0)</f>
        <v>1</v>
      </c>
      <c r="K1949">
        <f t="shared" si="174"/>
        <v>2.0869565217391304</v>
      </c>
      <c r="L1949">
        <f t="shared" si="172"/>
        <v>4.3478260869565216E-2</v>
      </c>
      <c r="M1949">
        <v>0</v>
      </c>
      <c r="N1949">
        <v>0</v>
      </c>
    </row>
    <row r="1950" spans="1:14" x14ac:dyDescent="0.2">
      <c r="A1950" s="8">
        <v>61</v>
      </c>
      <c r="B1950" s="8">
        <v>28</v>
      </c>
      <c r="C1950">
        <v>11.77</v>
      </c>
      <c r="D1950" t="s">
        <v>65</v>
      </c>
      <c r="E1950" s="6" t="s">
        <v>487</v>
      </c>
      <c r="F1950" t="s">
        <v>278</v>
      </c>
      <c r="G1950">
        <v>667</v>
      </c>
      <c r="H1950" s="11" cm="1">
        <f t="array" ref="H1950">_xlfn.IFNA(MATCH(1,0/COUNTIF($F1950,"*"&amp;H$2&amp;TEXT(ROW($1:$207),"[&gt;1]0;")&amp;"*")),0)</f>
        <v>18</v>
      </c>
      <c r="I1950" s="11" cm="1">
        <f t="array" ref="I1950">_xlfn.IFNA(MATCH(1,0/COUNTIF($F1950,"*"&amp;I$2&amp;TEXT(ROW($1:$207),"[&gt;1]0;")&amp;"*")),0)</f>
        <v>54</v>
      </c>
      <c r="J1950" s="11" cm="1">
        <f t="array" ref="J1950">_xlfn.IFNA(MATCH(1,0/COUNTIF($F1950,"*"&amp;J$2&amp;TEXT(ROW($1:$207),"[&gt;1]0;")&amp;"*")),0)</f>
        <v>9</v>
      </c>
      <c r="K1950">
        <f t="shared" si="174"/>
        <v>3</v>
      </c>
      <c r="L1950">
        <f t="shared" si="172"/>
        <v>0.5</v>
      </c>
      <c r="M1950">
        <v>0</v>
      </c>
      <c r="N1950">
        <v>0</v>
      </c>
    </row>
    <row r="1951" spans="1:14" x14ac:dyDescent="0.2">
      <c r="A1951" s="8">
        <v>61</v>
      </c>
      <c r="B1951" s="8">
        <v>29</v>
      </c>
      <c r="C1951">
        <v>11.46</v>
      </c>
      <c r="D1951" t="s">
        <v>65</v>
      </c>
      <c r="E1951" s="6" t="s">
        <v>487</v>
      </c>
      <c r="F1951" t="s">
        <v>278</v>
      </c>
      <c r="G1951">
        <v>667</v>
      </c>
      <c r="H1951" s="11" cm="1">
        <f t="array" ref="H1951">_xlfn.IFNA(MATCH(1,0/COUNTIF($F1951,"*"&amp;H$2&amp;TEXT(ROW($1:$207),"[&gt;1]0;")&amp;"*")),0)</f>
        <v>18</v>
      </c>
      <c r="I1951" s="11" cm="1">
        <f t="array" ref="I1951">_xlfn.IFNA(MATCH(1,0/COUNTIF($F1951,"*"&amp;I$2&amp;TEXT(ROW($1:$207),"[&gt;1]0;")&amp;"*")),0)</f>
        <v>54</v>
      </c>
      <c r="J1951" s="11" cm="1">
        <f t="array" ref="J1951">_xlfn.IFNA(MATCH(1,0/COUNTIF($F1951,"*"&amp;J$2&amp;TEXT(ROW($1:$207),"[&gt;1]0;")&amp;"*")),0)</f>
        <v>9</v>
      </c>
      <c r="K1951">
        <f t="shared" si="174"/>
        <v>3</v>
      </c>
      <c r="L1951">
        <f t="shared" si="172"/>
        <v>0.5</v>
      </c>
      <c r="M1951">
        <v>0</v>
      </c>
      <c r="N1951">
        <v>0</v>
      </c>
    </row>
    <row r="1952" spans="1:14" x14ac:dyDescent="0.2">
      <c r="A1952" s="8">
        <v>61</v>
      </c>
      <c r="B1952" s="8">
        <v>30</v>
      </c>
      <c r="C1952">
        <v>5.76</v>
      </c>
      <c r="D1952" t="s">
        <v>65</v>
      </c>
      <c r="E1952" s="6" t="s">
        <v>487</v>
      </c>
      <c r="F1952" t="s">
        <v>278</v>
      </c>
      <c r="G1952">
        <v>667</v>
      </c>
      <c r="H1952" s="11" cm="1">
        <f t="array" ref="H1952">_xlfn.IFNA(MATCH(1,0/COUNTIF($F1952,"*"&amp;H$2&amp;TEXT(ROW($1:$207),"[&gt;1]0;")&amp;"*")),0)</f>
        <v>18</v>
      </c>
      <c r="I1952" s="11" cm="1">
        <f t="array" ref="I1952">_xlfn.IFNA(MATCH(1,0/COUNTIF($F1952,"*"&amp;I$2&amp;TEXT(ROW($1:$207),"[&gt;1]0;")&amp;"*")),0)</f>
        <v>54</v>
      </c>
      <c r="J1952" s="11" cm="1">
        <f t="array" ref="J1952">_xlfn.IFNA(MATCH(1,0/COUNTIF($F1952,"*"&amp;J$2&amp;TEXT(ROW($1:$207),"[&gt;1]0;")&amp;"*")),0)</f>
        <v>9</v>
      </c>
      <c r="K1952">
        <f t="shared" si="174"/>
        <v>3</v>
      </c>
      <c r="L1952">
        <f t="shared" si="172"/>
        <v>0.5</v>
      </c>
      <c r="M1952">
        <v>0</v>
      </c>
      <c r="N1952">
        <v>0</v>
      </c>
    </row>
    <row r="1954" spans="1:14" x14ac:dyDescent="0.2">
      <c r="A1954" s="8">
        <v>62</v>
      </c>
      <c r="B1954" s="9" t="s">
        <v>12</v>
      </c>
      <c r="C1954" t="s">
        <v>13</v>
      </c>
      <c r="D1954" t="s">
        <v>67</v>
      </c>
      <c r="E1954" s="6" t="s">
        <v>376</v>
      </c>
      <c r="F1954" t="s">
        <v>68</v>
      </c>
      <c r="G1954" t="s">
        <v>69</v>
      </c>
      <c r="H1954" t="s">
        <v>364</v>
      </c>
      <c r="I1954" t="s">
        <v>365</v>
      </c>
      <c r="J1954" t="s">
        <v>366</v>
      </c>
      <c r="K1954" t="s">
        <v>71</v>
      </c>
      <c r="L1954" t="s">
        <v>72</v>
      </c>
      <c r="M1954" t="s">
        <v>360</v>
      </c>
      <c r="N1954" t="s">
        <v>73</v>
      </c>
    </row>
    <row r="1955" spans="1:14" x14ac:dyDescent="0.2">
      <c r="A1955" s="8">
        <v>62</v>
      </c>
      <c r="B1955" s="8">
        <v>1</v>
      </c>
      <c r="C1955">
        <v>1.03</v>
      </c>
      <c r="D1955" t="s">
        <v>302</v>
      </c>
      <c r="E1955" s="6" t="s">
        <v>551</v>
      </c>
      <c r="F1955" t="s">
        <v>550</v>
      </c>
      <c r="G1955" s="11">
        <v>156</v>
      </c>
      <c r="H1955" s="11" cm="1">
        <f t="array" ref="H1955">_xlfn.IFNA(MATCH(1,0/COUNTIF($F1955,"*"&amp;H$2&amp;TEXT(ROW($1:$207),"[&gt;1]0;")&amp;"*")),0)</f>
        <v>11</v>
      </c>
      <c r="I1955" s="11" cm="1">
        <f t="array" ref="I1955">_xlfn.IFNA(MATCH(1,0/COUNTIF($F1955,"*"&amp;I$2&amp;TEXT(ROW($1:$207),"[&gt;1]0;")&amp;"*")),0)</f>
        <v>24</v>
      </c>
      <c r="J1955">
        <f>H1955/G1955</f>
        <v>7.0512820512820512E-2</v>
      </c>
      <c r="K1955">
        <f>I1955/G1955</f>
        <v>0.15384615384615385</v>
      </c>
      <c r="L1955">
        <f>J1955/H1955</f>
        <v>6.41025641025641E-3</v>
      </c>
      <c r="M1955">
        <v>0</v>
      </c>
      <c r="N1955">
        <v>0</v>
      </c>
    </row>
    <row r="1956" spans="1:14" x14ac:dyDescent="0.2">
      <c r="A1956" s="8">
        <v>62</v>
      </c>
      <c r="B1956" s="8">
        <v>2</v>
      </c>
      <c r="C1956">
        <v>1.2</v>
      </c>
      <c r="D1956" t="s">
        <v>297</v>
      </c>
      <c r="E1956" s="6" t="s">
        <v>569</v>
      </c>
      <c r="F1956" t="s">
        <v>556</v>
      </c>
      <c r="G1956" s="11">
        <v>108</v>
      </c>
      <c r="H1956" s="11" cm="1">
        <f t="array" ref="H1956">_xlfn.IFNA(MATCH(1,0/COUNTIF($F1956,"*"&amp;H$2&amp;TEXT(ROW($1:$207),"[&gt;1]0;")&amp;"*")),0)</f>
        <v>7</v>
      </c>
      <c r="I1956" s="11" cm="1">
        <f t="array" ref="I1956">_xlfn.IFNA(MATCH(1,0/COUNTIF($F1956,"*"&amp;I$2&amp;TEXT(ROW($1:$207),"[&gt;1]0;")&amp;"*")),0)</f>
        <v>8</v>
      </c>
      <c r="J1956">
        <f>H1956/G1956</f>
        <v>6.4814814814814811E-2</v>
      </c>
      <c r="K1956">
        <f>I1956/G1956</f>
        <v>7.407407407407407E-2</v>
      </c>
      <c r="L1956">
        <f>J1956/H1956</f>
        <v>9.2592592592592587E-3</v>
      </c>
      <c r="M1956">
        <v>0</v>
      </c>
      <c r="N1956">
        <v>1</v>
      </c>
    </row>
    <row r="1957" spans="1:14" x14ac:dyDescent="0.2">
      <c r="A1957" s="8">
        <v>62</v>
      </c>
      <c r="B1957" s="8">
        <v>3</v>
      </c>
      <c r="C1957">
        <v>1.01</v>
      </c>
      <c r="D1957" t="s">
        <v>323</v>
      </c>
      <c r="E1957" s="6" t="s">
        <v>502</v>
      </c>
      <c r="F1957" t="s">
        <v>260</v>
      </c>
      <c r="G1957">
        <v>170</v>
      </c>
      <c r="H1957" s="11" cm="1">
        <f t="array" ref="H1957">_xlfn.IFNA(MATCH(1,0/COUNTIF($F1957,"*"&amp;H$2&amp;TEXT(ROW($1:$207),"[&gt;1]0;")&amp;"*")),0)</f>
        <v>12</v>
      </c>
      <c r="I1957" s="11" cm="1">
        <f t="array" ref="I1957">_xlfn.IFNA(MATCH(1,0/COUNTIF($F1957,"*"&amp;I$2&amp;TEXT(ROW($1:$207),"[&gt;1]0;")&amp;"*")),0)</f>
        <v>26</v>
      </c>
      <c r="J1957" s="11" cm="1">
        <f t="array" ref="J1957">_xlfn.IFNA(MATCH(1,0/COUNTIF($F1957,"*"&amp;J$2&amp;TEXT(ROW($1:$207),"[&gt;1]0;")&amp;"*")),0)</f>
        <v>0</v>
      </c>
      <c r="K1957">
        <f>I1957/H1957</f>
        <v>2.1666666666666665</v>
      </c>
      <c r="L1957">
        <f t="shared" ref="L1957:L1984" si="175">J1957/H1957</f>
        <v>0</v>
      </c>
      <c r="M1957">
        <v>0</v>
      </c>
      <c r="N1957">
        <v>0</v>
      </c>
    </row>
    <row r="1958" spans="1:14" x14ac:dyDescent="0.2">
      <c r="A1958" s="8">
        <v>62</v>
      </c>
      <c r="B1958" s="8">
        <v>4</v>
      </c>
      <c r="C1958">
        <v>0.71</v>
      </c>
      <c r="D1958" t="s">
        <v>345</v>
      </c>
      <c r="E1958" s="6" t="s">
        <v>566</v>
      </c>
      <c r="F1958" t="s">
        <v>565</v>
      </c>
      <c r="G1958" s="11">
        <v>122</v>
      </c>
      <c r="H1958" s="11" cm="1">
        <f t="array" ref="H1958">_xlfn.IFNA(MATCH(1,0/COUNTIF($F1958,"*"&amp;H$2&amp;TEXT(ROW($1:$207),"[&gt;1]0;")&amp;"*")),0)</f>
        <v>8</v>
      </c>
      <c r="I1958" s="11" cm="1">
        <f t="array" ref="I1958">_xlfn.IFNA(MATCH(1,0/COUNTIF($F1958,"*"&amp;I$2&amp;TEXT(ROW($1:$207),"[&gt;1]0;")&amp;"*")),0)</f>
        <v>10</v>
      </c>
      <c r="J1958">
        <f>H1958/G1958</f>
        <v>6.5573770491803282E-2</v>
      </c>
      <c r="K1958">
        <f>I1958/G1958</f>
        <v>8.1967213114754092E-2</v>
      </c>
      <c r="L1958">
        <f t="shared" si="175"/>
        <v>8.1967213114754103E-3</v>
      </c>
      <c r="M1958">
        <v>0</v>
      </c>
      <c r="N1958">
        <v>1</v>
      </c>
    </row>
    <row r="1959" spans="1:14" x14ac:dyDescent="0.2">
      <c r="A1959" s="8">
        <v>62</v>
      </c>
      <c r="B1959" s="8">
        <v>5</v>
      </c>
      <c r="C1959">
        <v>1.65</v>
      </c>
      <c r="D1959" t="s">
        <v>14</v>
      </c>
      <c r="E1959" s="6" t="s">
        <v>507</v>
      </c>
      <c r="F1959" t="s">
        <v>260</v>
      </c>
      <c r="G1959">
        <v>170</v>
      </c>
      <c r="H1959" s="11" cm="1">
        <f t="array" ref="H1959">_xlfn.IFNA(MATCH(1,0/COUNTIF($F1959,"*"&amp;H$2&amp;TEXT(ROW($1:$207),"[&gt;1]0;")&amp;"*")),0)</f>
        <v>12</v>
      </c>
      <c r="I1959" s="11" cm="1">
        <f t="array" ref="I1959">_xlfn.IFNA(MATCH(1,0/COUNTIF($F1959,"*"&amp;I$2&amp;TEXT(ROW($1:$207),"[&gt;1]0;")&amp;"*")),0)</f>
        <v>26</v>
      </c>
      <c r="J1959" s="11" cm="1">
        <f t="array" ref="J1959">_xlfn.IFNA(MATCH(1,0/COUNTIF($F1959,"*"&amp;J$2&amp;TEXT(ROW($1:$207),"[&gt;1]0;")&amp;"*")),0)</f>
        <v>0</v>
      </c>
      <c r="K1959">
        <f t="shared" ref="K1959:K1964" si="176">I1959/H1959</f>
        <v>2.1666666666666665</v>
      </c>
      <c r="L1959">
        <f t="shared" si="175"/>
        <v>0</v>
      </c>
      <c r="M1959">
        <v>0</v>
      </c>
      <c r="N1959">
        <v>0</v>
      </c>
    </row>
    <row r="1960" spans="1:14" x14ac:dyDescent="0.2">
      <c r="A1960" s="8">
        <v>62</v>
      </c>
      <c r="B1960" s="8">
        <v>6</v>
      </c>
      <c r="C1960">
        <v>3.01</v>
      </c>
      <c r="D1960" t="s">
        <v>104</v>
      </c>
      <c r="E1960" s="6" t="s">
        <v>476</v>
      </c>
      <c r="F1960" t="s">
        <v>475</v>
      </c>
      <c r="G1960">
        <v>110</v>
      </c>
      <c r="H1960" s="11" cm="1">
        <f t="array" ref="H1960">_xlfn.IFNA(MATCH(1,0/COUNTIF($F1960,"*"&amp;H$2&amp;TEXT(ROW($1:$207),"[&gt;1]0;")&amp;"*")),0)</f>
        <v>6</v>
      </c>
      <c r="I1960" s="11" cm="1">
        <f t="array" ref="I1960">_xlfn.IFNA(MATCH(1,0/COUNTIF($F1960,"*"&amp;I$2&amp;TEXT(ROW($1:$207),"[&gt;1]0;")&amp;"*")),0)</f>
        <v>6</v>
      </c>
      <c r="J1960" s="11" cm="1">
        <f t="array" ref="J1960">_xlfn.IFNA(MATCH(1,0/COUNTIF($F1960,"*"&amp;J$2&amp;TEXT(ROW($1:$207),"[&gt;1]0;")&amp;"*")),0)</f>
        <v>2</v>
      </c>
      <c r="K1960">
        <f t="shared" si="176"/>
        <v>1</v>
      </c>
      <c r="L1960">
        <f t="shared" si="175"/>
        <v>0.33333333333333331</v>
      </c>
      <c r="M1960">
        <v>0</v>
      </c>
      <c r="N1960">
        <v>1</v>
      </c>
    </row>
    <row r="1961" spans="1:14" x14ac:dyDescent="0.2">
      <c r="A1961" s="8">
        <v>62</v>
      </c>
      <c r="B1961" s="8">
        <v>7</v>
      </c>
      <c r="C1961">
        <v>2.4</v>
      </c>
      <c r="D1961" t="s">
        <v>79</v>
      </c>
      <c r="E1961" s="13" t="s">
        <v>386</v>
      </c>
      <c r="F1961" s="10" t="s">
        <v>373</v>
      </c>
      <c r="G1961">
        <v>144</v>
      </c>
      <c r="H1961" s="11" cm="1">
        <f t="array" ref="H1961">_xlfn.IFNA(MATCH(1,0/COUNTIF($F1961,"*"&amp;H$2&amp;TEXT(ROW($1:$207),"[&gt;1]0;")&amp;"*")),0)</f>
        <v>6</v>
      </c>
      <c r="I1961" s="11" cm="1">
        <f t="array" ref="I1961">_xlfn.IFNA(MATCH(1,0/COUNTIF($F1961,"*"&amp;I$2&amp;TEXT(ROW($1:$207),"[&gt;1]0;")&amp;"*")),0)</f>
        <v>8</v>
      </c>
      <c r="J1961" s="11" cm="1">
        <f t="array" ref="J1961">_xlfn.IFNA(MATCH(1,0/COUNTIF($F1961,"*"&amp;J$2&amp;TEXT(ROW($1:$207),"[&gt;1]0;")&amp;"*")),0)</f>
        <v>4</v>
      </c>
      <c r="K1961">
        <f t="shared" si="176"/>
        <v>1.3333333333333333</v>
      </c>
      <c r="L1961">
        <f t="shared" si="175"/>
        <v>0.66666666666666663</v>
      </c>
      <c r="M1961">
        <v>1</v>
      </c>
      <c r="N1961">
        <v>0</v>
      </c>
    </row>
    <row r="1962" spans="1:14" x14ac:dyDescent="0.2">
      <c r="A1962" s="8">
        <v>62</v>
      </c>
      <c r="B1962" s="8">
        <v>8</v>
      </c>
      <c r="C1962">
        <v>0.93</v>
      </c>
      <c r="D1962" t="s">
        <v>183</v>
      </c>
      <c r="E1962" s="6" t="s">
        <v>433</v>
      </c>
      <c r="F1962" t="s">
        <v>262</v>
      </c>
      <c r="G1962">
        <v>152</v>
      </c>
      <c r="H1962" s="11" cm="1">
        <f t="array" ref="H1962">_xlfn.IFNA(MATCH(1,0/COUNTIF($F1962,"*"&amp;H$2&amp;TEXT(ROW($1:$207),"[&gt;1]0;")&amp;"*")),0)</f>
        <v>9</v>
      </c>
      <c r="I1962" s="11" cm="1">
        <f t="array" ref="I1962">_xlfn.IFNA(MATCH(1,0/COUNTIF($F1962,"*"&amp;I$2&amp;TEXT(ROW($1:$207),"[&gt;1]0;")&amp;"*")),0)</f>
        <v>12</v>
      </c>
      <c r="J1962" s="11" cm="1">
        <f t="array" ref="J1962">_xlfn.IFNA(MATCH(1,0/COUNTIF($F1962,"*"&amp;J$2&amp;TEXT(ROW($1:$207),"[&gt;1]0;")&amp;"*")),0)</f>
        <v>2</v>
      </c>
      <c r="K1962">
        <f t="shared" si="176"/>
        <v>1.3333333333333333</v>
      </c>
      <c r="L1962">
        <f t="shared" si="175"/>
        <v>0.22222222222222221</v>
      </c>
      <c r="M1962">
        <v>0</v>
      </c>
      <c r="N1962">
        <v>1</v>
      </c>
    </row>
    <row r="1963" spans="1:14" x14ac:dyDescent="0.2">
      <c r="A1963" s="8">
        <v>62</v>
      </c>
      <c r="B1963" s="8">
        <v>9</v>
      </c>
      <c r="C1963">
        <v>1.26</v>
      </c>
      <c r="D1963" t="s">
        <v>25</v>
      </c>
      <c r="E1963" s="6" t="s">
        <v>536</v>
      </c>
      <c r="F1963" t="s">
        <v>266</v>
      </c>
      <c r="G1963">
        <v>226</v>
      </c>
      <c r="H1963" s="11" cm="1">
        <f t="array" ref="H1963">_xlfn.IFNA(MATCH(1,0/COUNTIF($F1963,"*"&amp;H$2&amp;TEXT(ROW($1:$207),"[&gt;1]0;")&amp;"*")),0)</f>
        <v>16</v>
      </c>
      <c r="I1963" s="11" cm="1">
        <f t="array" ref="I1963">_xlfn.IFNA(MATCH(1,0/COUNTIF($F1963,"*"&amp;I$2&amp;TEXT(ROW($1:$207),"[&gt;1]0;")&amp;"*")),0)</f>
        <v>34</v>
      </c>
      <c r="J1963" s="11" cm="1">
        <f t="array" ref="J1963">_xlfn.IFNA(MATCH(1,0/COUNTIF($F1963,"*"&amp;J$2&amp;TEXT(ROW($1:$207),"[&gt;1]0;")&amp;"*")),0)</f>
        <v>0</v>
      </c>
      <c r="K1963">
        <f t="shared" si="176"/>
        <v>2.125</v>
      </c>
      <c r="L1963">
        <f t="shared" si="175"/>
        <v>0</v>
      </c>
      <c r="M1963">
        <v>0</v>
      </c>
      <c r="N1963">
        <v>0</v>
      </c>
    </row>
    <row r="1964" spans="1:14" x14ac:dyDescent="0.2">
      <c r="A1964" s="8">
        <v>62</v>
      </c>
      <c r="B1964" s="8">
        <v>10</v>
      </c>
      <c r="C1964">
        <v>0.93</v>
      </c>
      <c r="D1964" t="s">
        <v>336</v>
      </c>
      <c r="E1964" s="6" t="s">
        <v>484</v>
      </c>
      <c r="F1964" t="s">
        <v>483</v>
      </c>
      <c r="G1964">
        <v>136</v>
      </c>
      <c r="H1964" s="11" cm="1">
        <f t="array" ref="H1964">_xlfn.IFNA(MATCH(1,0/COUNTIF($F1964,"*"&amp;H$2&amp;TEXT(ROW($1:$207),"[&gt;1]0;")&amp;"*")),0)</f>
        <v>10</v>
      </c>
      <c r="I1964" s="11" cm="1">
        <f t="array" ref="I1964">_xlfn.IFNA(MATCH(1,0/COUNTIF($F1964,"*"&amp;I$2&amp;TEXT(ROW($1:$207),"[&gt;1]0;")&amp;"*")),0)</f>
        <v>16</v>
      </c>
      <c r="J1964" s="11" cm="1">
        <f t="array" ref="J1964">_xlfn.IFNA(MATCH(1,0/COUNTIF($F1964,"*"&amp;J$2&amp;TEXT(ROW($1:$207),"[&gt;1]0;")&amp;"*")),0)</f>
        <v>0</v>
      </c>
      <c r="K1964">
        <f t="shared" si="176"/>
        <v>1.6</v>
      </c>
      <c r="L1964">
        <f t="shared" si="175"/>
        <v>0</v>
      </c>
      <c r="M1964">
        <v>1</v>
      </c>
      <c r="N1964">
        <v>0</v>
      </c>
    </row>
    <row r="1965" spans="1:14" x14ac:dyDescent="0.2">
      <c r="A1965" s="8">
        <v>62</v>
      </c>
      <c r="B1965" s="8">
        <v>11</v>
      </c>
      <c r="C1965">
        <v>0.81</v>
      </c>
      <c r="D1965" t="s">
        <v>37</v>
      </c>
      <c r="E1965" s="6" t="s">
        <v>586</v>
      </c>
      <c r="F1965" t="s">
        <v>273</v>
      </c>
      <c r="G1965" s="11">
        <v>198</v>
      </c>
      <c r="H1965" s="11" cm="1">
        <f t="array" ref="H1965">_xlfn.IFNA(MATCH(1,0/COUNTIF($F1965,"*"&amp;H$2&amp;TEXT(ROW($1:$207),"[&gt;1]0;")&amp;"*")),0)</f>
        <v>14</v>
      </c>
      <c r="I1965" s="11" cm="1">
        <f t="array" ref="I1965">_xlfn.IFNA(MATCH(1,0/COUNTIF($F1965,"*"&amp;I$2&amp;TEXT(ROW($1:$207),"[&gt;1]0;")&amp;"*")),0)</f>
        <v>30</v>
      </c>
      <c r="J1965">
        <f>H1965/G1965</f>
        <v>7.0707070707070704E-2</v>
      </c>
      <c r="K1965">
        <f>I1965/G1965</f>
        <v>0.15151515151515152</v>
      </c>
      <c r="L1965">
        <f t="shared" si="175"/>
        <v>5.0505050505050501E-3</v>
      </c>
      <c r="M1965">
        <v>0</v>
      </c>
      <c r="N1965">
        <v>0</v>
      </c>
    </row>
    <row r="1966" spans="1:14" x14ac:dyDescent="0.2">
      <c r="A1966" s="8">
        <v>62</v>
      </c>
      <c r="B1966" s="8">
        <v>12</v>
      </c>
      <c r="C1966">
        <v>1.84</v>
      </c>
      <c r="D1966" t="s">
        <v>80</v>
      </c>
      <c r="E1966" s="6" t="s">
        <v>600</v>
      </c>
      <c r="F1966" t="s">
        <v>599</v>
      </c>
      <c r="G1966" s="11">
        <v>152</v>
      </c>
      <c r="H1966" s="11" cm="1">
        <f t="array" ref="H1966">_xlfn.IFNA(MATCH(1,0/COUNTIF($F1966,"*"&amp;H$2&amp;TEXT(ROW($1:$207),"[&gt;1]0;")&amp;"*")),0)</f>
        <v>8</v>
      </c>
      <c r="I1966" s="11" cm="1">
        <f t="array" ref="I1966">_xlfn.IFNA(MATCH(1,0/COUNTIF($F1966,"*"&amp;I$2&amp;TEXT(ROW($1:$207),"[&gt;1]0;")&amp;"*")),0)</f>
        <v>8</v>
      </c>
      <c r="J1966">
        <f>H1966/G1966</f>
        <v>5.2631578947368418E-2</v>
      </c>
      <c r="K1966">
        <f>I1966/G1966</f>
        <v>5.2631578947368418E-2</v>
      </c>
      <c r="L1966">
        <f t="shared" si="175"/>
        <v>6.5789473684210523E-3</v>
      </c>
      <c r="M1966">
        <v>0</v>
      </c>
      <c r="N1966">
        <v>1</v>
      </c>
    </row>
    <row r="1967" spans="1:14" x14ac:dyDescent="0.2">
      <c r="A1967" s="8">
        <v>62</v>
      </c>
      <c r="B1967" s="8">
        <v>13</v>
      </c>
      <c r="C1967">
        <v>1.48</v>
      </c>
      <c r="D1967" t="s">
        <v>25</v>
      </c>
      <c r="E1967" s="6" t="s">
        <v>536</v>
      </c>
      <c r="F1967" t="s">
        <v>266</v>
      </c>
      <c r="G1967">
        <v>226</v>
      </c>
      <c r="H1967" s="11" cm="1">
        <f t="array" ref="H1967">_xlfn.IFNA(MATCH(1,0/COUNTIF($F1967,"*"&amp;H$2&amp;TEXT(ROW($1:$207),"[&gt;1]0;")&amp;"*")),0)</f>
        <v>16</v>
      </c>
      <c r="I1967" s="11" cm="1">
        <f t="array" ref="I1967">_xlfn.IFNA(MATCH(1,0/COUNTIF($F1967,"*"&amp;I$2&amp;TEXT(ROW($1:$207),"[&gt;1]0;")&amp;"*")),0)</f>
        <v>34</v>
      </c>
      <c r="J1967" s="11" cm="1">
        <f t="array" ref="J1967">_xlfn.IFNA(MATCH(1,0/COUNTIF($F1967,"*"&amp;J$2&amp;TEXT(ROW($1:$207),"[&gt;1]0;")&amp;"*")),0)</f>
        <v>0</v>
      </c>
      <c r="K1967">
        <f t="shared" ref="K1967:K1973" si="177">I1967/H1967</f>
        <v>2.125</v>
      </c>
      <c r="L1967">
        <f t="shared" si="175"/>
        <v>0</v>
      </c>
      <c r="M1967">
        <v>0</v>
      </c>
      <c r="N1967">
        <v>0</v>
      </c>
    </row>
    <row r="1968" spans="1:14" x14ac:dyDescent="0.2">
      <c r="A1968" s="8">
        <v>62</v>
      </c>
      <c r="B1968" s="8">
        <v>14</v>
      </c>
      <c r="C1968">
        <v>2.46</v>
      </c>
      <c r="D1968" t="s">
        <v>31</v>
      </c>
      <c r="E1968" s="6" t="s">
        <v>418</v>
      </c>
      <c r="F1968" t="s">
        <v>269</v>
      </c>
      <c r="G1968">
        <v>206</v>
      </c>
      <c r="H1968" s="11" cm="1">
        <f t="array" ref="H1968">_xlfn.IFNA(MATCH(1,0/COUNTIF($F1968,"*"&amp;H$2&amp;TEXT(ROW($1:$207),"[&gt;1]0;")&amp;"*")),0)</f>
        <v>14</v>
      </c>
      <c r="I1968" s="11" cm="1">
        <f t="array" ref="I1968">_xlfn.IFNA(MATCH(1,0/COUNTIF($F1968,"*"&amp;I$2&amp;TEXT(ROW($1:$207),"[&gt;1]0;")&amp;"*")),0)</f>
        <v>22</v>
      </c>
      <c r="J1968" s="11" cm="1">
        <f t="array" ref="J1968">_xlfn.IFNA(MATCH(1,0/COUNTIF($F1968,"*"&amp;J$2&amp;TEXT(ROW($1:$207),"[&gt;1]0;")&amp;"*")),0)</f>
        <v>1</v>
      </c>
      <c r="K1968">
        <f t="shared" si="177"/>
        <v>1.5714285714285714</v>
      </c>
      <c r="L1968">
        <f t="shared" si="175"/>
        <v>7.1428571428571425E-2</v>
      </c>
      <c r="M1968">
        <v>0</v>
      </c>
      <c r="N1968">
        <v>1</v>
      </c>
    </row>
    <row r="1969" spans="1:14" x14ac:dyDescent="0.2">
      <c r="A1969" s="8">
        <v>62</v>
      </c>
      <c r="B1969" s="8">
        <v>15</v>
      </c>
      <c r="C1969">
        <v>1</v>
      </c>
      <c r="D1969" t="s">
        <v>324</v>
      </c>
      <c r="E1969" s="6" t="s">
        <v>509</v>
      </c>
      <c r="F1969" t="s">
        <v>508</v>
      </c>
      <c r="G1969">
        <v>212</v>
      </c>
      <c r="H1969" s="11" cm="1">
        <f t="array" ref="H1969">_xlfn.IFNA(MATCH(1,0/COUNTIF($F1969,"*"&amp;H$2&amp;TEXT(ROW($1:$207),"[&gt;1]0;")&amp;"*")),0)</f>
        <v>15</v>
      </c>
      <c r="I1969" s="11" cm="1">
        <f t="array" ref="I1969">_xlfn.IFNA(MATCH(1,0/COUNTIF($F1969,"*"&amp;I$2&amp;TEXT(ROW($1:$207),"[&gt;1]0;")&amp;"*")),0)</f>
        <v>32</v>
      </c>
      <c r="J1969" s="11" cm="1">
        <f t="array" ref="J1969">_xlfn.IFNA(MATCH(1,0/COUNTIF($F1969,"*"&amp;J$2&amp;TEXT(ROW($1:$207),"[&gt;1]0;")&amp;"*")),0)</f>
        <v>0</v>
      </c>
      <c r="K1969">
        <f t="shared" si="177"/>
        <v>2.1333333333333333</v>
      </c>
      <c r="L1969">
        <f t="shared" si="175"/>
        <v>0</v>
      </c>
      <c r="M1969">
        <v>0</v>
      </c>
      <c r="N1969">
        <v>0</v>
      </c>
    </row>
    <row r="1970" spans="1:14" x14ac:dyDescent="0.2">
      <c r="A1970" s="8">
        <v>62</v>
      </c>
      <c r="B1970" s="8">
        <v>16</v>
      </c>
      <c r="C1970">
        <v>2.04</v>
      </c>
      <c r="D1970" t="s">
        <v>61</v>
      </c>
      <c r="E1970" s="6" t="s">
        <v>488</v>
      </c>
      <c r="F1970" t="s">
        <v>274</v>
      </c>
      <c r="G1970">
        <v>593</v>
      </c>
      <c r="H1970" s="11" cm="1">
        <f t="array" ref="H1970">_xlfn.IFNA(MATCH(1,0/COUNTIF($F1970,"*"&amp;H$2&amp;TEXT(ROW($1:$207),"[&gt;1]0;")&amp;"*")),0)</f>
        <v>16</v>
      </c>
      <c r="I1970" s="11" cm="1">
        <f t="array" ref="I1970">_xlfn.IFNA(MATCH(1,0/COUNTIF($F1970,"*"&amp;I$2&amp;TEXT(ROW($1:$207),"[&gt;1]0;")&amp;"*")),0)</f>
        <v>48</v>
      </c>
      <c r="J1970" s="11" cm="1">
        <f t="array" ref="J1970">_xlfn.IFNA(MATCH(1,0/COUNTIF($F1970,"*"&amp;J$2&amp;TEXT(ROW($1:$207),"[&gt;1]0;")&amp;"*")),0)</f>
        <v>8</v>
      </c>
      <c r="K1970">
        <f t="shared" si="177"/>
        <v>3</v>
      </c>
      <c r="L1970">
        <f t="shared" si="175"/>
        <v>0.5</v>
      </c>
      <c r="M1970">
        <v>0</v>
      </c>
      <c r="N1970">
        <v>0</v>
      </c>
    </row>
    <row r="1971" spans="1:14" x14ac:dyDescent="0.2">
      <c r="A1971" s="8">
        <v>62</v>
      </c>
      <c r="B1971" s="8">
        <v>17</v>
      </c>
      <c r="C1971">
        <v>1.24</v>
      </c>
      <c r="D1971" t="s">
        <v>25</v>
      </c>
      <c r="E1971" s="6" t="s">
        <v>536</v>
      </c>
      <c r="F1971" t="s">
        <v>266</v>
      </c>
      <c r="G1971">
        <v>226</v>
      </c>
      <c r="H1971" s="11" cm="1">
        <f t="array" ref="H1971">_xlfn.IFNA(MATCH(1,0/COUNTIF($F1971,"*"&amp;H$2&amp;TEXT(ROW($1:$207),"[&gt;1]0;")&amp;"*")),0)</f>
        <v>16</v>
      </c>
      <c r="I1971" s="11" cm="1">
        <f t="array" ref="I1971">_xlfn.IFNA(MATCH(1,0/COUNTIF($F1971,"*"&amp;I$2&amp;TEXT(ROW($1:$207),"[&gt;1]0;")&amp;"*")),0)</f>
        <v>34</v>
      </c>
      <c r="J1971" s="11" cm="1">
        <f t="array" ref="J1971">_xlfn.IFNA(MATCH(1,0/COUNTIF($F1971,"*"&amp;J$2&amp;TEXT(ROW($1:$207),"[&gt;1]0;")&amp;"*")),0)</f>
        <v>0</v>
      </c>
      <c r="K1971">
        <f t="shared" si="177"/>
        <v>2.125</v>
      </c>
      <c r="L1971">
        <f t="shared" si="175"/>
        <v>0</v>
      </c>
      <c r="M1971">
        <v>0</v>
      </c>
      <c r="N1971">
        <v>0</v>
      </c>
    </row>
    <row r="1972" spans="1:14" x14ac:dyDescent="0.2">
      <c r="A1972" s="8">
        <v>62</v>
      </c>
      <c r="B1972" s="8">
        <v>18</v>
      </c>
      <c r="C1972">
        <v>2.68</v>
      </c>
      <c r="D1972" t="s">
        <v>65</v>
      </c>
      <c r="E1972" s="6" t="s">
        <v>487</v>
      </c>
      <c r="F1972" t="s">
        <v>278</v>
      </c>
      <c r="G1972">
        <v>667</v>
      </c>
      <c r="H1972" s="11" cm="1">
        <f t="array" ref="H1972">_xlfn.IFNA(MATCH(1,0/COUNTIF($F1972,"*"&amp;H$2&amp;TEXT(ROW($1:$207),"[&gt;1]0;")&amp;"*")),0)</f>
        <v>18</v>
      </c>
      <c r="I1972" s="11" cm="1">
        <f t="array" ref="I1972">_xlfn.IFNA(MATCH(1,0/COUNTIF($F1972,"*"&amp;I$2&amp;TEXT(ROW($1:$207),"[&gt;1]0;")&amp;"*")),0)</f>
        <v>54</v>
      </c>
      <c r="J1972" s="11" cm="1">
        <f t="array" ref="J1972">_xlfn.IFNA(MATCH(1,0/COUNTIF($F1972,"*"&amp;J$2&amp;TEXT(ROW($1:$207),"[&gt;1]0;")&amp;"*")),0)</f>
        <v>9</v>
      </c>
      <c r="K1972">
        <f t="shared" si="177"/>
        <v>3</v>
      </c>
      <c r="L1972">
        <f t="shared" si="175"/>
        <v>0.5</v>
      </c>
      <c r="M1972">
        <v>0</v>
      </c>
      <c r="N1972">
        <v>0</v>
      </c>
    </row>
    <row r="1973" spans="1:14" x14ac:dyDescent="0.2">
      <c r="A1973" s="8">
        <v>62</v>
      </c>
      <c r="B1973" s="8">
        <v>19</v>
      </c>
      <c r="C1973">
        <v>0.68</v>
      </c>
      <c r="D1973" t="s">
        <v>108</v>
      </c>
      <c r="E1973" s="6" t="s">
        <v>514</v>
      </c>
      <c r="F1973" t="s">
        <v>513</v>
      </c>
      <c r="G1973">
        <v>283</v>
      </c>
      <c r="H1973" s="11" cm="1">
        <f t="array" ref="H1973">_xlfn.IFNA(MATCH(1,0/COUNTIF($F1973,"*"&amp;H$2&amp;TEXT(ROW($1:$207),"[&gt;1]0;")&amp;"*")),0)</f>
        <v>20</v>
      </c>
      <c r="I1973" s="11" cm="1">
        <f t="array" ref="I1973">_xlfn.IFNA(MATCH(1,0/COUNTIF($F1973,"*"&amp;I$2&amp;TEXT(ROW($1:$207),"[&gt;1]0;")&amp;"*")),0)</f>
        <v>42</v>
      </c>
      <c r="J1973" s="11" cm="1">
        <f t="array" ref="J1973">_xlfn.IFNA(MATCH(1,0/COUNTIF($F1973,"*"&amp;J$2&amp;TEXT(ROW($1:$207),"[&gt;1]0;")&amp;"*")),0)</f>
        <v>0</v>
      </c>
      <c r="K1973">
        <f t="shared" si="177"/>
        <v>2.1</v>
      </c>
      <c r="L1973">
        <f t="shared" si="175"/>
        <v>0</v>
      </c>
      <c r="M1973">
        <v>0</v>
      </c>
      <c r="N1973">
        <v>0</v>
      </c>
    </row>
    <row r="1974" spans="1:14" x14ac:dyDescent="0.2">
      <c r="A1974" s="8">
        <v>62</v>
      </c>
      <c r="B1974" s="8">
        <v>20</v>
      </c>
      <c r="C1974">
        <v>3.07</v>
      </c>
      <c r="D1974" t="s">
        <v>291</v>
      </c>
      <c r="E1974" s="6" t="s">
        <v>552</v>
      </c>
      <c r="F1974" t="s">
        <v>279</v>
      </c>
      <c r="G1974" s="11">
        <v>579</v>
      </c>
      <c r="H1974" s="11" cm="1">
        <f t="array" ref="H1974">_xlfn.IFNA(MATCH(1,0/COUNTIF($F1974,"*"&amp;H$2&amp;TEXT(ROW($1:$207),"[&gt;1]0;")&amp;"*")),0)</f>
        <v>16</v>
      </c>
      <c r="I1974" s="11" cm="1">
        <f t="array" ref="I1974">_xlfn.IFNA(MATCH(1,0/COUNTIF($F1974,"*"&amp;I$2&amp;TEXT(ROW($1:$207),"[&gt;1]0;")&amp;"*")),0)</f>
        <v>50</v>
      </c>
      <c r="J1974">
        <f>H1974/G1974</f>
        <v>2.7633851468048358E-2</v>
      </c>
      <c r="K1974">
        <f>I1974/G1974</f>
        <v>8.6355785837651119E-2</v>
      </c>
      <c r="L1974">
        <f t="shared" si="175"/>
        <v>1.7271157167530224E-3</v>
      </c>
      <c r="M1974">
        <v>0</v>
      </c>
      <c r="N1974">
        <v>0</v>
      </c>
    </row>
    <row r="1975" spans="1:14" x14ac:dyDescent="0.2">
      <c r="A1975" s="8">
        <v>62</v>
      </c>
      <c r="B1975" s="8">
        <v>21</v>
      </c>
      <c r="C1975">
        <v>3.38</v>
      </c>
      <c r="D1975" t="s">
        <v>61</v>
      </c>
      <c r="E1975" s="6" t="s">
        <v>488</v>
      </c>
      <c r="F1975" t="s">
        <v>274</v>
      </c>
      <c r="G1975">
        <v>593</v>
      </c>
      <c r="H1975" s="11" cm="1">
        <f t="array" ref="H1975">_xlfn.IFNA(MATCH(1,0/COUNTIF($F1975,"*"&amp;H$2&amp;TEXT(ROW($1:$207),"[&gt;1]0;")&amp;"*")),0)</f>
        <v>16</v>
      </c>
      <c r="I1975" s="11" cm="1">
        <f t="array" ref="I1975">_xlfn.IFNA(MATCH(1,0/COUNTIF($F1975,"*"&amp;I$2&amp;TEXT(ROW($1:$207),"[&gt;1]0;")&amp;"*")),0)</f>
        <v>48</v>
      </c>
      <c r="J1975" s="11" cm="1">
        <f t="array" ref="J1975">_xlfn.IFNA(MATCH(1,0/COUNTIF($F1975,"*"&amp;J$2&amp;TEXT(ROW($1:$207),"[&gt;1]0;")&amp;"*")),0)</f>
        <v>8</v>
      </c>
      <c r="K1975">
        <f t="shared" ref="K1975:K1984" si="178">I1975/H1975</f>
        <v>3</v>
      </c>
      <c r="L1975">
        <f t="shared" si="175"/>
        <v>0.5</v>
      </c>
      <c r="M1975">
        <v>0</v>
      </c>
      <c r="N1975">
        <v>0</v>
      </c>
    </row>
    <row r="1976" spans="1:14" x14ac:dyDescent="0.2">
      <c r="A1976" s="8">
        <v>62</v>
      </c>
      <c r="B1976" s="8">
        <v>22</v>
      </c>
      <c r="C1976">
        <v>4.0999999999999996</v>
      </c>
      <c r="D1976" t="s">
        <v>65</v>
      </c>
      <c r="E1976" s="6" t="s">
        <v>487</v>
      </c>
      <c r="F1976" t="s">
        <v>278</v>
      </c>
      <c r="G1976">
        <v>667</v>
      </c>
      <c r="H1976" s="11" cm="1">
        <f t="array" ref="H1976">_xlfn.IFNA(MATCH(1,0/COUNTIF($F1976,"*"&amp;H$2&amp;TEXT(ROW($1:$207),"[&gt;1]0;")&amp;"*")),0)</f>
        <v>18</v>
      </c>
      <c r="I1976" s="11" cm="1">
        <f t="array" ref="I1976">_xlfn.IFNA(MATCH(1,0/COUNTIF($F1976,"*"&amp;I$2&amp;TEXT(ROW($1:$207),"[&gt;1]0;")&amp;"*")),0)</f>
        <v>54</v>
      </c>
      <c r="J1976" s="11" cm="1">
        <f t="array" ref="J1976">_xlfn.IFNA(MATCH(1,0/COUNTIF($F1976,"*"&amp;J$2&amp;TEXT(ROW($1:$207),"[&gt;1]0;")&amp;"*")),0)</f>
        <v>9</v>
      </c>
      <c r="K1976">
        <f t="shared" si="178"/>
        <v>3</v>
      </c>
      <c r="L1976">
        <f t="shared" si="175"/>
        <v>0.5</v>
      </c>
      <c r="M1976">
        <v>0</v>
      </c>
      <c r="N1976">
        <v>0</v>
      </c>
    </row>
    <row r="1977" spans="1:14" x14ac:dyDescent="0.2">
      <c r="A1977" s="8">
        <v>62</v>
      </c>
      <c r="B1977" s="8">
        <v>23</v>
      </c>
      <c r="C1977">
        <v>5.09</v>
      </c>
      <c r="D1977" t="s">
        <v>65</v>
      </c>
      <c r="E1977" s="6" t="s">
        <v>487</v>
      </c>
      <c r="F1977" t="s">
        <v>278</v>
      </c>
      <c r="G1977">
        <v>667</v>
      </c>
      <c r="H1977" s="11" cm="1">
        <f t="array" ref="H1977">_xlfn.IFNA(MATCH(1,0/COUNTIF($F1977,"*"&amp;H$2&amp;TEXT(ROW($1:$207),"[&gt;1]0;")&amp;"*")),0)</f>
        <v>18</v>
      </c>
      <c r="I1977" s="11" cm="1">
        <f t="array" ref="I1977">_xlfn.IFNA(MATCH(1,0/COUNTIF($F1977,"*"&amp;I$2&amp;TEXT(ROW($1:$207),"[&gt;1]0;")&amp;"*")),0)</f>
        <v>54</v>
      </c>
      <c r="J1977" s="11" cm="1">
        <f t="array" ref="J1977">_xlfn.IFNA(MATCH(1,0/COUNTIF($F1977,"*"&amp;J$2&amp;TEXT(ROW($1:$207),"[&gt;1]0;")&amp;"*")),0)</f>
        <v>9</v>
      </c>
      <c r="K1977">
        <f t="shared" si="178"/>
        <v>3</v>
      </c>
      <c r="L1977">
        <f t="shared" si="175"/>
        <v>0.5</v>
      </c>
      <c r="M1977">
        <v>0</v>
      </c>
      <c r="N1977">
        <v>0</v>
      </c>
    </row>
    <row r="1978" spans="1:14" x14ac:dyDescent="0.2">
      <c r="A1978" s="8">
        <v>62</v>
      </c>
      <c r="B1978" s="8">
        <v>24</v>
      </c>
      <c r="C1978">
        <v>5.91</v>
      </c>
      <c r="D1978" t="s">
        <v>66</v>
      </c>
      <c r="E1978" s="6" t="s">
        <v>459</v>
      </c>
      <c r="F1978" t="s">
        <v>460</v>
      </c>
      <c r="G1978">
        <v>281</v>
      </c>
      <c r="H1978" s="11" cm="1">
        <f t="array" ref="H1978">_xlfn.IFNA(MATCH(1,0/COUNTIF($F1978,"*"&amp;H$2&amp;TEXT(ROW($1:$207),"[&gt;1]0;")&amp;"*")),0)</f>
        <v>18</v>
      </c>
      <c r="I1978" s="11" cm="1">
        <f t="array" ref="I1978">_xlfn.IFNA(MATCH(1,0/COUNTIF($F1978,"*"&amp;I$2&amp;TEXT(ROW($1:$207),"[&gt;1]0;")&amp;"*")),0)</f>
        <v>35</v>
      </c>
      <c r="J1978" s="11" cm="1">
        <f t="array" ref="J1978">_xlfn.IFNA(MATCH(1,0/COUNTIF($F1978,"*"&amp;J$2&amp;TEXT(ROW($1:$207),"[&gt;1]0;")&amp;"*")),0)</f>
        <v>1</v>
      </c>
      <c r="K1978">
        <f t="shared" si="178"/>
        <v>1.9444444444444444</v>
      </c>
      <c r="L1978">
        <f t="shared" si="175"/>
        <v>5.5555555555555552E-2</v>
      </c>
      <c r="M1978">
        <v>0</v>
      </c>
      <c r="N1978">
        <v>0</v>
      </c>
    </row>
    <row r="1979" spans="1:14" x14ac:dyDescent="0.2">
      <c r="A1979" s="8">
        <v>62</v>
      </c>
      <c r="B1979" s="8">
        <v>25</v>
      </c>
      <c r="C1979">
        <v>10.86</v>
      </c>
      <c r="D1979" t="s">
        <v>65</v>
      </c>
      <c r="E1979" s="6" t="s">
        <v>487</v>
      </c>
      <c r="F1979" t="s">
        <v>278</v>
      </c>
      <c r="G1979">
        <v>667</v>
      </c>
      <c r="H1979" s="11" cm="1">
        <f t="array" ref="H1979">_xlfn.IFNA(MATCH(1,0/COUNTIF($F1979,"*"&amp;H$2&amp;TEXT(ROW($1:$207),"[&gt;1]0;")&amp;"*")),0)</f>
        <v>18</v>
      </c>
      <c r="I1979" s="11" cm="1">
        <f t="array" ref="I1979">_xlfn.IFNA(MATCH(1,0/COUNTIF($F1979,"*"&amp;I$2&amp;TEXT(ROW($1:$207),"[&gt;1]0;")&amp;"*")),0)</f>
        <v>54</v>
      </c>
      <c r="J1979" s="11" cm="1">
        <f t="array" ref="J1979">_xlfn.IFNA(MATCH(1,0/COUNTIF($F1979,"*"&amp;J$2&amp;TEXT(ROW($1:$207),"[&gt;1]0;")&amp;"*")),0)</f>
        <v>9</v>
      </c>
      <c r="K1979">
        <f t="shared" si="178"/>
        <v>3</v>
      </c>
      <c r="L1979">
        <f t="shared" si="175"/>
        <v>0.5</v>
      </c>
      <c r="M1979">
        <v>0</v>
      </c>
      <c r="N1979">
        <v>0</v>
      </c>
    </row>
    <row r="1980" spans="1:14" x14ac:dyDescent="0.2">
      <c r="A1980" s="8">
        <v>62</v>
      </c>
      <c r="B1980" s="8">
        <v>26</v>
      </c>
      <c r="C1980">
        <v>6.88</v>
      </c>
      <c r="D1980" t="s">
        <v>65</v>
      </c>
      <c r="E1980" s="6" t="s">
        <v>487</v>
      </c>
      <c r="F1980" t="s">
        <v>278</v>
      </c>
      <c r="G1980">
        <v>667</v>
      </c>
      <c r="H1980" s="11" cm="1">
        <f t="array" ref="H1980">_xlfn.IFNA(MATCH(1,0/COUNTIF($F1980,"*"&amp;H$2&amp;TEXT(ROW($1:$207),"[&gt;1]0;")&amp;"*")),0)</f>
        <v>18</v>
      </c>
      <c r="I1980" s="11" cm="1">
        <f t="array" ref="I1980">_xlfn.IFNA(MATCH(1,0/COUNTIF($F1980,"*"&amp;I$2&amp;TEXT(ROW($1:$207),"[&gt;1]0;")&amp;"*")),0)</f>
        <v>54</v>
      </c>
      <c r="J1980" s="11" cm="1">
        <f t="array" ref="J1980">_xlfn.IFNA(MATCH(1,0/COUNTIF($F1980,"*"&amp;J$2&amp;TEXT(ROW($1:$207),"[&gt;1]0;")&amp;"*")),0)</f>
        <v>9</v>
      </c>
      <c r="K1980">
        <f t="shared" si="178"/>
        <v>3</v>
      </c>
      <c r="L1980">
        <f t="shared" si="175"/>
        <v>0.5</v>
      </c>
      <c r="M1980">
        <v>0</v>
      </c>
      <c r="N1980">
        <v>0</v>
      </c>
    </row>
    <row r="1981" spans="1:14" x14ac:dyDescent="0.2">
      <c r="A1981" s="8">
        <v>62</v>
      </c>
      <c r="B1981" s="8">
        <v>27</v>
      </c>
      <c r="C1981">
        <v>6.87</v>
      </c>
      <c r="D1981" t="s">
        <v>65</v>
      </c>
      <c r="E1981" s="6" t="s">
        <v>487</v>
      </c>
      <c r="F1981" t="s">
        <v>278</v>
      </c>
      <c r="G1981">
        <v>667</v>
      </c>
      <c r="H1981" s="11" cm="1">
        <f t="array" ref="H1981">_xlfn.IFNA(MATCH(1,0/COUNTIF($F1981,"*"&amp;H$2&amp;TEXT(ROW($1:$207),"[&gt;1]0;")&amp;"*")),0)</f>
        <v>18</v>
      </c>
      <c r="I1981" s="11" cm="1">
        <f t="array" ref="I1981">_xlfn.IFNA(MATCH(1,0/COUNTIF($F1981,"*"&amp;I$2&amp;TEXT(ROW($1:$207),"[&gt;1]0;")&amp;"*")),0)</f>
        <v>54</v>
      </c>
      <c r="J1981" s="11" cm="1">
        <f t="array" ref="J1981">_xlfn.IFNA(MATCH(1,0/COUNTIF($F1981,"*"&amp;J$2&amp;TEXT(ROW($1:$207),"[&gt;1]0;")&amp;"*")),0)</f>
        <v>9</v>
      </c>
      <c r="K1981">
        <f t="shared" si="178"/>
        <v>3</v>
      </c>
      <c r="L1981">
        <f t="shared" si="175"/>
        <v>0.5</v>
      </c>
      <c r="M1981">
        <v>0</v>
      </c>
      <c r="N1981">
        <v>0</v>
      </c>
    </row>
    <row r="1982" spans="1:14" x14ac:dyDescent="0.2">
      <c r="A1982" s="8">
        <v>62</v>
      </c>
      <c r="B1982" s="8">
        <v>28</v>
      </c>
      <c r="C1982">
        <v>7.8</v>
      </c>
      <c r="D1982" t="s">
        <v>65</v>
      </c>
      <c r="E1982" s="6" t="s">
        <v>487</v>
      </c>
      <c r="F1982" t="s">
        <v>278</v>
      </c>
      <c r="G1982">
        <v>667</v>
      </c>
      <c r="H1982" s="11" cm="1">
        <f t="array" ref="H1982">_xlfn.IFNA(MATCH(1,0/COUNTIF($F1982,"*"&amp;H$2&amp;TEXT(ROW($1:$207),"[&gt;1]0;")&amp;"*")),0)</f>
        <v>18</v>
      </c>
      <c r="I1982" s="11" cm="1">
        <f t="array" ref="I1982">_xlfn.IFNA(MATCH(1,0/COUNTIF($F1982,"*"&amp;I$2&amp;TEXT(ROW($1:$207),"[&gt;1]0;")&amp;"*")),0)</f>
        <v>54</v>
      </c>
      <c r="J1982" s="11" cm="1">
        <f t="array" ref="J1982">_xlfn.IFNA(MATCH(1,0/COUNTIF($F1982,"*"&amp;J$2&amp;TEXT(ROW($1:$207),"[&gt;1]0;")&amp;"*")),0)</f>
        <v>9</v>
      </c>
      <c r="K1982">
        <f t="shared" si="178"/>
        <v>3</v>
      </c>
      <c r="L1982">
        <f t="shared" si="175"/>
        <v>0.5</v>
      </c>
      <c r="M1982">
        <v>0</v>
      </c>
      <c r="N1982">
        <v>0</v>
      </c>
    </row>
    <row r="1983" spans="1:14" x14ac:dyDescent="0.2">
      <c r="A1983" s="8">
        <v>62</v>
      </c>
      <c r="B1983" s="8">
        <v>29</v>
      </c>
      <c r="C1983">
        <v>7.65</v>
      </c>
      <c r="D1983" t="s">
        <v>65</v>
      </c>
      <c r="E1983" s="6" t="s">
        <v>487</v>
      </c>
      <c r="F1983" t="s">
        <v>278</v>
      </c>
      <c r="G1983">
        <v>667</v>
      </c>
      <c r="H1983" s="11" cm="1">
        <f t="array" ref="H1983">_xlfn.IFNA(MATCH(1,0/COUNTIF($F1983,"*"&amp;H$2&amp;TEXT(ROW($1:$207),"[&gt;1]0;")&amp;"*")),0)</f>
        <v>18</v>
      </c>
      <c r="I1983" s="11" cm="1">
        <f t="array" ref="I1983">_xlfn.IFNA(MATCH(1,0/COUNTIF($F1983,"*"&amp;I$2&amp;TEXT(ROW($1:$207),"[&gt;1]0;")&amp;"*")),0)</f>
        <v>54</v>
      </c>
      <c r="J1983" s="11" cm="1">
        <f t="array" ref="J1983">_xlfn.IFNA(MATCH(1,0/COUNTIF($F1983,"*"&amp;J$2&amp;TEXT(ROW($1:$207),"[&gt;1]0;")&amp;"*")),0)</f>
        <v>9</v>
      </c>
      <c r="K1983">
        <f t="shared" si="178"/>
        <v>3</v>
      </c>
      <c r="L1983">
        <f t="shared" si="175"/>
        <v>0.5</v>
      </c>
      <c r="M1983">
        <v>0</v>
      </c>
      <c r="N1983">
        <v>0</v>
      </c>
    </row>
    <row r="1984" spans="1:14" x14ac:dyDescent="0.2">
      <c r="A1984" s="8">
        <v>62</v>
      </c>
      <c r="B1984" s="8">
        <v>30</v>
      </c>
      <c r="C1984">
        <v>10.050000000000001</v>
      </c>
      <c r="D1984" t="s">
        <v>65</v>
      </c>
      <c r="E1984" s="6" t="s">
        <v>487</v>
      </c>
      <c r="F1984" t="s">
        <v>278</v>
      </c>
      <c r="G1984">
        <v>667</v>
      </c>
      <c r="H1984" s="11" cm="1">
        <f t="array" ref="H1984">_xlfn.IFNA(MATCH(1,0/COUNTIF($F1984,"*"&amp;H$2&amp;TEXT(ROW($1:$207),"[&gt;1]0;")&amp;"*")),0)</f>
        <v>18</v>
      </c>
      <c r="I1984" s="11" cm="1">
        <f t="array" ref="I1984">_xlfn.IFNA(MATCH(1,0/COUNTIF($F1984,"*"&amp;I$2&amp;TEXT(ROW($1:$207),"[&gt;1]0;")&amp;"*")),0)</f>
        <v>54</v>
      </c>
      <c r="J1984" s="11" cm="1">
        <f t="array" ref="J1984">_xlfn.IFNA(MATCH(1,0/COUNTIF($F1984,"*"&amp;J$2&amp;TEXT(ROW($1:$207),"[&gt;1]0;")&amp;"*")),0)</f>
        <v>9</v>
      </c>
      <c r="K1984">
        <f t="shared" si="178"/>
        <v>3</v>
      </c>
      <c r="L1984">
        <f t="shared" si="175"/>
        <v>0.5</v>
      </c>
      <c r="M1984">
        <v>0</v>
      </c>
      <c r="N1984">
        <v>0</v>
      </c>
    </row>
    <row r="1986" spans="1:14" x14ac:dyDescent="0.2">
      <c r="A1986" s="8">
        <v>63</v>
      </c>
      <c r="B1986" s="9" t="s">
        <v>12</v>
      </c>
      <c r="C1986" t="s">
        <v>13</v>
      </c>
      <c r="D1986" t="s">
        <v>67</v>
      </c>
      <c r="E1986" s="6" t="s">
        <v>376</v>
      </c>
      <c r="F1986" t="s">
        <v>68</v>
      </c>
      <c r="G1986" t="s">
        <v>69</v>
      </c>
      <c r="H1986" t="s">
        <v>364</v>
      </c>
      <c r="I1986" t="s">
        <v>365</v>
      </c>
      <c r="J1986" t="s">
        <v>366</v>
      </c>
      <c r="K1986" t="s">
        <v>71</v>
      </c>
      <c r="L1986" t="s">
        <v>72</v>
      </c>
      <c r="M1986" t="s">
        <v>360</v>
      </c>
      <c r="N1986" t="s">
        <v>73</v>
      </c>
    </row>
    <row r="1987" spans="1:14" x14ac:dyDescent="0.2">
      <c r="A1987" s="8">
        <v>63</v>
      </c>
      <c r="B1987" s="8">
        <v>1</v>
      </c>
      <c r="C1987">
        <v>0.62</v>
      </c>
      <c r="D1987" t="s">
        <v>328</v>
      </c>
      <c r="E1987" s="13" t="s">
        <v>389</v>
      </c>
      <c r="F1987" t="s">
        <v>375</v>
      </c>
      <c r="G1987">
        <v>116</v>
      </c>
      <c r="H1987" s="11" cm="1">
        <f t="array" ref="H1987">_xlfn.IFNA(MATCH(1,0/COUNTIF($F1987,"*"&amp;H$2&amp;TEXT(ROW($1:$207),"[&gt;1]0;")&amp;"*")),0)</f>
        <v>5</v>
      </c>
      <c r="I1987" s="11" cm="1">
        <f t="array" ref="I1987">_xlfn.IFNA(MATCH(1,0/COUNTIF($F1987,"*"&amp;I$2&amp;TEXT(ROW($1:$207),"[&gt;1]0;")&amp;"*")),0)</f>
        <v>12</v>
      </c>
      <c r="J1987" s="11" cm="1">
        <f t="array" ref="J1987">_xlfn.IFNA(MATCH(1,0/COUNTIF($F1987,"*"&amp;J$2&amp;TEXT(ROW($1:$207),"[&gt;1]0;")&amp;"*")),0)</f>
        <v>1</v>
      </c>
      <c r="K1987">
        <f t="shared" ref="K1987:K1993" si="179">I1987/H1987</f>
        <v>2.4</v>
      </c>
      <c r="L1987">
        <f t="shared" ref="L1987:L2016" si="180">J1987/H1987</f>
        <v>0.2</v>
      </c>
      <c r="M1987">
        <v>0</v>
      </c>
      <c r="N1987">
        <v>0</v>
      </c>
    </row>
    <row r="1988" spans="1:14" x14ac:dyDescent="0.2">
      <c r="A1988" s="8">
        <v>63</v>
      </c>
      <c r="B1988" s="8">
        <v>2</v>
      </c>
      <c r="C1988">
        <v>1.34</v>
      </c>
      <c r="D1988" t="s">
        <v>323</v>
      </c>
      <c r="E1988" s="6" t="s">
        <v>502</v>
      </c>
      <c r="F1988" t="s">
        <v>260</v>
      </c>
      <c r="G1988">
        <v>170</v>
      </c>
      <c r="H1988" s="11" cm="1">
        <f t="array" ref="H1988">_xlfn.IFNA(MATCH(1,0/COUNTIF($F1988,"*"&amp;H$2&amp;TEXT(ROW($1:$207),"[&gt;1]0;")&amp;"*")),0)</f>
        <v>12</v>
      </c>
      <c r="I1988" s="11" cm="1">
        <f t="array" ref="I1988">_xlfn.IFNA(MATCH(1,0/COUNTIF($F1988,"*"&amp;I$2&amp;TEXT(ROW($1:$207),"[&gt;1]0;")&amp;"*")),0)</f>
        <v>26</v>
      </c>
      <c r="J1988" s="11" cm="1">
        <f t="array" ref="J1988">_xlfn.IFNA(MATCH(1,0/COUNTIF($F1988,"*"&amp;J$2&amp;TEXT(ROW($1:$207),"[&gt;1]0;")&amp;"*")),0)</f>
        <v>0</v>
      </c>
      <c r="K1988">
        <f t="shared" si="179"/>
        <v>2.1666666666666665</v>
      </c>
      <c r="L1988">
        <f t="shared" si="180"/>
        <v>0</v>
      </c>
      <c r="M1988">
        <v>0</v>
      </c>
      <c r="N1988">
        <v>0</v>
      </c>
    </row>
    <row r="1989" spans="1:14" x14ac:dyDescent="0.2">
      <c r="A1989" s="8">
        <v>63</v>
      </c>
      <c r="B1989" s="8">
        <v>3</v>
      </c>
      <c r="C1989">
        <v>1.02</v>
      </c>
      <c r="D1989" t="s">
        <v>323</v>
      </c>
      <c r="E1989" s="6" t="s">
        <v>502</v>
      </c>
      <c r="F1989" t="s">
        <v>260</v>
      </c>
      <c r="G1989">
        <v>170</v>
      </c>
      <c r="H1989" s="11" cm="1">
        <f t="array" ref="H1989">_xlfn.IFNA(MATCH(1,0/COUNTIF($F1989,"*"&amp;H$2&amp;TEXT(ROW($1:$207),"[&gt;1]0;")&amp;"*")),0)</f>
        <v>12</v>
      </c>
      <c r="I1989" s="11" cm="1">
        <f t="array" ref="I1989">_xlfn.IFNA(MATCH(1,0/COUNTIF($F1989,"*"&amp;I$2&amp;TEXT(ROW($1:$207),"[&gt;1]0;")&amp;"*")),0)</f>
        <v>26</v>
      </c>
      <c r="J1989" s="11" cm="1">
        <f t="array" ref="J1989">_xlfn.IFNA(MATCH(1,0/COUNTIF($F1989,"*"&amp;J$2&amp;TEXT(ROW($1:$207),"[&gt;1]0;")&amp;"*")),0)</f>
        <v>0</v>
      </c>
      <c r="K1989">
        <f t="shared" si="179"/>
        <v>2.1666666666666665</v>
      </c>
      <c r="L1989">
        <f t="shared" si="180"/>
        <v>0</v>
      </c>
      <c r="M1989">
        <v>0</v>
      </c>
      <c r="N1989">
        <v>0</v>
      </c>
    </row>
    <row r="1990" spans="1:14" x14ac:dyDescent="0.2">
      <c r="A1990" s="8">
        <v>63</v>
      </c>
      <c r="B1990" s="8">
        <v>4</v>
      </c>
      <c r="C1990">
        <v>1.45</v>
      </c>
      <c r="D1990" t="s">
        <v>14</v>
      </c>
      <c r="E1990" s="6" t="s">
        <v>507</v>
      </c>
      <c r="F1990" t="s">
        <v>260</v>
      </c>
      <c r="G1990">
        <v>170</v>
      </c>
      <c r="H1990" s="11" cm="1">
        <f t="array" ref="H1990">_xlfn.IFNA(MATCH(1,0/COUNTIF($F1990,"*"&amp;H$2&amp;TEXT(ROW($1:$207),"[&gt;1]0;")&amp;"*")),0)</f>
        <v>12</v>
      </c>
      <c r="I1990" s="11" cm="1">
        <f t="array" ref="I1990">_xlfn.IFNA(MATCH(1,0/COUNTIF($F1990,"*"&amp;I$2&amp;TEXT(ROW($1:$207),"[&gt;1]0;")&amp;"*")),0)</f>
        <v>26</v>
      </c>
      <c r="J1990" s="11" cm="1">
        <f t="array" ref="J1990">_xlfn.IFNA(MATCH(1,0/COUNTIF($F1990,"*"&amp;J$2&amp;TEXT(ROW($1:$207),"[&gt;1]0;")&amp;"*")),0)</f>
        <v>0</v>
      </c>
      <c r="K1990">
        <f t="shared" si="179"/>
        <v>2.1666666666666665</v>
      </c>
      <c r="L1990">
        <f t="shared" si="180"/>
        <v>0</v>
      </c>
      <c r="M1990">
        <v>0</v>
      </c>
      <c r="N1990">
        <v>0</v>
      </c>
    </row>
    <row r="1991" spans="1:14" x14ac:dyDescent="0.2">
      <c r="A1991" s="8">
        <v>63</v>
      </c>
      <c r="B1991" s="8">
        <v>5</v>
      </c>
      <c r="C1991">
        <v>0.67</v>
      </c>
      <c r="D1991" t="s">
        <v>334</v>
      </c>
      <c r="E1991" s="6" t="s">
        <v>469</v>
      </c>
      <c r="F1991" t="s">
        <v>468</v>
      </c>
      <c r="G1991">
        <v>134</v>
      </c>
      <c r="H1991" s="11" cm="1">
        <f t="array" ref="H1991">_xlfn.IFNA(MATCH(1,0/COUNTIF($F1991,"*"&amp;H$2&amp;TEXT(ROW($1:$207),"[&gt;1]0;")&amp;"*")),0)</f>
        <v>9</v>
      </c>
      <c r="I1991" s="11" cm="1">
        <f t="array" ref="I1991">_xlfn.IFNA(MATCH(1,0/COUNTIF($F1991,"*"&amp;I$2&amp;TEXT(ROW($1:$207),"[&gt;1]0;")&amp;"*")),0)</f>
        <v>10</v>
      </c>
      <c r="J1991" s="11" cm="1">
        <f t="array" ref="J1991">_xlfn.IFNA(MATCH(1,0/COUNTIF($F1991,"*"&amp;J$2&amp;TEXT(ROW($1:$207),"[&gt;1]0;")&amp;"*")),0)</f>
        <v>1</v>
      </c>
      <c r="K1991">
        <f t="shared" si="179"/>
        <v>1.1111111111111112</v>
      </c>
      <c r="L1991">
        <f t="shared" si="180"/>
        <v>0.1111111111111111</v>
      </c>
      <c r="M1991">
        <v>0</v>
      </c>
      <c r="N1991">
        <v>1</v>
      </c>
    </row>
    <row r="1992" spans="1:14" x14ac:dyDescent="0.2">
      <c r="A1992" s="8">
        <v>63</v>
      </c>
      <c r="B1992" s="8">
        <v>6</v>
      </c>
      <c r="C1992">
        <v>0.88</v>
      </c>
      <c r="D1992" t="s">
        <v>79</v>
      </c>
      <c r="E1992" s="13" t="s">
        <v>386</v>
      </c>
      <c r="F1992" s="10" t="s">
        <v>373</v>
      </c>
      <c r="G1992">
        <v>144</v>
      </c>
      <c r="H1992" s="11" cm="1">
        <f t="array" ref="H1992">_xlfn.IFNA(MATCH(1,0/COUNTIF($F1992,"*"&amp;H$2&amp;TEXT(ROW($1:$207),"[&gt;1]0;")&amp;"*")),0)</f>
        <v>6</v>
      </c>
      <c r="I1992" s="11" cm="1">
        <f t="array" ref="I1992">_xlfn.IFNA(MATCH(1,0/COUNTIF($F1992,"*"&amp;I$2&amp;TEXT(ROW($1:$207),"[&gt;1]0;")&amp;"*")),0)</f>
        <v>8</v>
      </c>
      <c r="J1992" s="11" cm="1">
        <f t="array" ref="J1992">_xlfn.IFNA(MATCH(1,0/COUNTIF($F1992,"*"&amp;J$2&amp;TEXT(ROW($1:$207),"[&gt;1]0;")&amp;"*")),0)</f>
        <v>4</v>
      </c>
      <c r="K1992">
        <f t="shared" si="179"/>
        <v>1.3333333333333333</v>
      </c>
      <c r="L1992">
        <f t="shared" si="180"/>
        <v>0.66666666666666663</v>
      </c>
      <c r="M1992">
        <v>1</v>
      </c>
      <c r="N1992">
        <v>0</v>
      </c>
    </row>
    <row r="1993" spans="1:14" x14ac:dyDescent="0.2">
      <c r="A1993" s="8">
        <v>63</v>
      </c>
      <c r="B1993" s="8">
        <v>7</v>
      </c>
      <c r="C1993">
        <v>0.65</v>
      </c>
      <c r="D1993" t="s">
        <v>341</v>
      </c>
      <c r="E1993" s="6" t="s">
        <v>510</v>
      </c>
      <c r="F1993" t="s">
        <v>273</v>
      </c>
      <c r="G1993">
        <v>198</v>
      </c>
      <c r="H1993" s="11" cm="1">
        <f t="array" ref="H1993">_xlfn.IFNA(MATCH(1,0/COUNTIF($F1993,"*"&amp;H$2&amp;TEXT(ROW($1:$207),"[&gt;1]0;")&amp;"*")),0)</f>
        <v>14</v>
      </c>
      <c r="I1993" s="11" cm="1">
        <f t="array" ref="I1993">_xlfn.IFNA(MATCH(1,0/COUNTIF($F1993,"*"&amp;I$2&amp;TEXT(ROW($1:$207),"[&gt;1]0;")&amp;"*")),0)</f>
        <v>30</v>
      </c>
      <c r="J1993" s="11" cm="1">
        <f t="array" ref="J1993">_xlfn.IFNA(MATCH(1,0/COUNTIF($F1993,"*"&amp;J$2&amp;TEXT(ROW($1:$207),"[&gt;1]0;")&amp;"*")),0)</f>
        <v>0</v>
      </c>
      <c r="K1993">
        <f t="shared" si="179"/>
        <v>2.1428571428571428</v>
      </c>
      <c r="L1993">
        <f t="shared" si="180"/>
        <v>0</v>
      </c>
      <c r="M1993">
        <v>0</v>
      </c>
      <c r="N1993">
        <v>0</v>
      </c>
    </row>
    <row r="1994" spans="1:14" x14ac:dyDescent="0.2">
      <c r="A1994" s="8">
        <v>63</v>
      </c>
      <c r="B1994" s="8">
        <v>8</v>
      </c>
      <c r="C1994">
        <v>1.33</v>
      </c>
      <c r="D1994" t="s">
        <v>304</v>
      </c>
      <c r="E1994" s="6" t="s">
        <v>457</v>
      </c>
      <c r="F1994" t="s">
        <v>458</v>
      </c>
      <c r="G1994" s="11">
        <v>184</v>
      </c>
      <c r="H1994" s="11" cm="1">
        <f t="array" ref="H1994">_xlfn.IFNA(MATCH(1,0/COUNTIF($F1994,"*"&amp;H$2&amp;TEXT(ROW($1:$207),"[&gt;1]0;")&amp;"*")),0)</f>
        <v>13</v>
      </c>
      <c r="I1994" s="11" cm="1">
        <f t="array" ref="I1994">_xlfn.IFNA(MATCH(1,0/COUNTIF($F1994,"*"&amp;I$2&amp;TEXT(ROW($1:$207),"[&gt;1]0;")&amp;"*")),0)</f>
        <v>28</v>
      </c>
      <c r="J1994">
        <f>H1994/G1994</f>
        <v>7.0652173913043473E-2</v>
      </c>
      <c r="K1994">
        <f>I1994/G1994</f>
        <v>0.15217391304347827</v>
      </c>
      <c r="L1994">
        <f t="shared" si="180"/>
        <v>5.434782608695652E-3</v>
      </c>
      <c r="M1994">
        <v>0</v>
      </c>
      <c r="N1994">
        <v>0</v>
      </c>
    </row>
    <row r="1995" spans="1:14" x14ac:dyDescent="0.2">
      <c r="A1995" s="8">
        <v>63</v>
      </c>
      <c r="B1995" s="8">
        <v>9</v>
      </c>
      <c r="C1995">
        <v>0.89</v>
      </c>
      <c r="D1995" t="s">
        <v>37</v>
      </c>
      <c r="E1995" s="6" t="s">
        <v>586</v>
      </c>
      <c r="F1995" t="s">
        <v>273</v>
      </c>
      <c r="G1995" s="11">
        <v>198</v>
      </c>
      <c r="H1995" s="11" cm="1">
        <f t="array" ref="H1995">_xlfn.IFNA(MATCH(1,0/COUNTIF($F1995,"*"&amp;H$2&amp;TEXT(ROW($1:$207),"[&gt;1]0;")&amp;"*")),0)</f>
        <v>14</v>
      </c>
      <c r="I1995" s="11" cm="1">
        <f t="array" ref="I1995">_xlfn.IFNA(MATCH(1,0/COUNTIF($F1995,"*"&amp;I$2&amp;TEXT(ROW($1:$207),"[&gt;1]0;")&amp;"*")),0)</f>
        <v>30</v>
      </c>
      <c r="J1995">
        <f>H1995/G1995</f>
        <v>7.0707070707070704E-2</v>
      </c>
      <c r="K1995">
        <f>I1995/G1995</f>
        <v>0.15151515151515152</v>
      </c>
      <c r="L1995">
        <f t="shared" si="180"/>
        <v>5.0505050505050501E-3</v>
      </c>
      <c r="M1995">
        <v>0</v>
      </c>
      <c r="N1995">
        <v>0</v>
      </c>
    </row>
    <row r="1996" spans="1:14" x14ac:dyDescent="0.2">
      <c r="A1996" s="8">
        <v>63</v>
      </c>
      <c r="B1996" s="8">
        <v>10</v>
      </c>
      <c r="C1996">
        <v>1.61</v>
      </c>
      <c r="D1996" t="s">
        <v>25</v>
      </c>
      <c r="E1996" s="6" t="s">
        <v>536</v>
      </c>
      <c r="F1996" t="s">
        <v>266</v>
      </c>
      <c r="G1996">
        <v>226</v>
      </c>
      <c r="H1996" s="11" cm="1">
        <f t="array" ref="H1996">_xlfn.IFNA(MATCH(1,0/COUNTIF($F1996,"*"&amp;H$2&amp;TEXT(ROW($1:$207),"[&gt;1]0;")&amp;"*")),0)</f>
        <v>16</v>
      </c>
      <c r="I1996" s="11" cm="1">
        <f t="array" ref="I1996">_xlfn.IFNA(MATCH(1,0/COUNTIF($F1996,"*"&amp;I$2&amp;TEXT(ROW($1:$207),"[&gt;1]0;")&amp;"*")),0)</f>
        <v>34</v>
      </c>
      <c r="J1996" s="11" cm="1">
        <f t="array" ref="J1996">_xlfn.IFNA(MATCH(1,0/COUNTIF($F1996,"*"&amp;J$2&amp;TEXT(ROW($1:$207),"[&gt;1]0;")&amp;"*")),0)</f>
        <v>0</v>
      </c>
      <c r="K1996">
        <f t="shared" ref="K1996:K2010" si="181">I1996/H1996</f>
        <v>2.125</v>
      </c>
      <c r="L1996">
        <f t="shared" si="180"/>
        <v>0</v>
      </c>
      <c r="M1996">
        <v>0</v>
      </c>
      <c r="N1996">
        <v>0</v>
      </c>
    </row>
    <row r="1997" spans="1:14" x14ac:dyDescent="0.2">
      <c r="A1997" s="8">
        <v>63</v>
      </c>
      <c r="B1997" s="8">
        <v>11</v>
      </c>
      <c r="C1997">
        <v>2.77</v>
      </c>
      <c r="D1997" t="s">
        <v>31</v>
      </c>
      <c r="E1997" s="6" t="s">
        <v>418</v>
      </c>
      <c r="F1997" t="s">
        <v>269</v>
      </c>
      <c r="G1997">
        <v>206</v>
      </c>
      <c r="H1997" s="11" cm="1">
        <f t="array" ref="H1997">_xlfn.IFNA(MATCH(1,0/COUNTIF($F1997,"*"&amp;H$2&amp;TEXT(ROW($1:$207),"[&gt;1]0;")&amp;"*")),0)</f>
        <v>14</v>
      </c>
      <c r="I1997" s="11" cm="1">
        <f t="array" ref="I1997">_xlfn.IFNA(MATCH(1,0/COUNTIF($F1997,"*"&amp;I$2&amp;TEXT(ROW($1:$207),"[&gt;1]0;")&amp;"*")),0)</f>
        <v>22</v>
      </c>
      <c r="J1997" s="11" cm="1">
        <f t="array" ref="J1997">_xlfn.IFNA(MATCH(1,0/COUNTIF($F1997,"*"&amp;J$2&amp;TEXT(ROW($1:$207),"[&gt;1]0;")&amp;"*")),0)</f>
        <v>1</v>
      </c>
      <c r="K1997">
        <f t="shared" si="181"/>
        <v>1.5714285714285714</v>
      </c>
      <c r="L1997">
        <f t="shared" si="180"/>
        <v>7.1428571428571425E-2</v>
      </c>
      <c r="M1997">
        <v>0</v>
      </c>
      <c r="N1997">
        <v>1</v>
      </c>
    </row>
    <row r="1998" spans="1:14" x14ac:dyDescent="0.2">
      <c r="A1998" s="8">
        <v>63</v>
      </c>
      <c r="B1998" s="8">
        <v>12</v>
      </c>
      <c r="C1998">
        <v>0.86</v>
      </c>
      <c r="D1998" t="s">
        <v>25</v>
      </c>
      <c r="E1998" s="6" t="s">
        <v>536</v>
      </c>
      <c r="F1998" t="s">
        <v>266</v>
      </c>
      <c r="G1998">
        <v>226</v>
      </c>
      <c r="H1998" s="11" cm="1">
        <f t="array" ref="H1998">_xlfn.IFNA(MATCH(1,0/COUNTIF($F1998,"*"&amp;H$2&amp;TEXT(ROW($1:$207),"[&gt;1]0;")&amp;"*")),0)</f>
        <v>16</v>
      </c>
      <c r="I1998" s="11" cm="1">
        <f t="array" ref="I1998">_xlfn.IFNA(MATCH(1,0/COUNTIF($F1998,"*"&amp;I$2&amp;TEXT(ROW($1:$207),"[&gt;1]0;")&amp;"*")),0)</f>
        <v>34</v>
      </c>
      <c r="J1998" s="11" cm="1">
        <f t="array" ref="J1998">_xlfn.IFNA(MATCH(1,0/COUNTIF($F1998,"*"&amp;J$2&amp;TEXT(ROW($1:$207),"[&gt;1]0;")&amp;"*")),0)</f>
        <v>0</v>
      </c>
      <c r="K1998">
        <f t="shared" si="181"/>
        <v>2.125</v>
      </c>
      <c r="L1998">
        <f t="shared" si="180"/>
        <v>0</v>
      </c>
      <c r="M1998">
        <v>0</v>
      </c>
      <c r="N1998">
        <v>0</v>
      </c>
    </row>
    <row r="1999" spans="1:14" x14ac:dyDescent="0.2">
      <c r="A1999" s="8">
        <v>63</v>
      </c>
      <c r="B1999" s="8">
        <v>13</v>
      </c>
      <c r="C1999">
        <v>2.4500000000000002</v>
      </c>
      <c r="D1999" t="s">
        <v>61</v>
      </c>
      <c r="E1999" s="6" t="s">
        <v>488</v>
      </c>
      <c r="F1999" t="s">
        <v>274</v>
      </c>
      <c r="G1999">
        <v>593</v>
      </c>
      <c r="H1999" s="11" cm="1">
        <f t="array" ref="H1999">_xlfn.IFNA(MATCH(1,0/COUNTIF($F1999,"*"&amp;H$2&amp;TEXT(ROW($1:$207),"[&gt;1]0;")&amp;"*")),0)</f>
        <v>16</v>
      </c>
      <c r="I1999" s="11" cm="1">
        <f t="array" ref="I1999">_xlfn.IFNA(MATCH(1,0/COUNTIF($F1999,"*"&amp;I$2&amp;TEXT(ROW($1:$207),"[&gt;1]0;")&amp;"*")),0)</f>
        <v>48</v>
      </c>
      <c r="J1999" s="11" cm="1">
        <f t="array" ref="J1999">_xlfn.IFNA(MATCH(1,0/COUNTIF($F1999,"*"&amp;J$2&amp;TEXT(ROW($1:$207),"[&gt;1]0;")&amp;"*")),0)</f>
        <v>8</v>
      </c>
      <c r="K1999">
        <f t="shared" si="181"/>
        <v>3</v>
      </c>
      <c r="L1999">
        <f t="shared" si="180"/>
        <v>0.5</v>
      </c>
      <c r="M1999">
        <v>0</v>
      </c>
      <c r="N1999">
        <v>0</v>
      </c>
    </row>
    <row r="2000" spans="1:14" x14ac:dyDescent="0.2">
      <c r="A2000" s="8">
        <v>63</v>
      </c>
      <c r="B2000" s="8">
        <v>14</v>
      </c>
      <c r="C2000">
        <v>1.31</v>
      </c>
      <c r="D2000" t="s">
        <v>25</v>
      </c>
      <c r="E2000" s="6" t="s">
        <v>536</v>
      </c>
      <c r="F2000" t="s">
        <v>266</v>
      </c>
      <c r="G2000">
        <v>226</v>
      </c>
      <c r="H2000" s="11" cm="1">
        <f t="array" ref="H2000">_xlfn.IFNA(MATCH(1,0/COUNTIF($F2000,"*"&amp;H$2&amp;TEXT(ROW($1:$207),"[&gt;1]0;")&amp;"*")),0)</f>
        <v>16</v>
      </c>
      <c r="I2000" s="11" cm="1">
        <f t="array" ref="I2000">_xlfn.IFNA(MATCH(1,0/COUNTIF($F2000,"*"&amp;I$2&amp;TEXT(ROW($1:$207),"[&gt;1]0;")&amp;"*")),0)</f>
        <v>34</v>
      </c>
      <c r="J2000" s="11" cm="1">
        <f t="array" ref="J2000">_xlfn.IFNA(MATCH(1,0/COUNTIF($F2000,"*"&amp;J$2&amp;TEXT(ROW($1:$207),"[&gt;1]0;")&amp;"*")),0)</f>
        <v>0</v>
      </c>
      <c r="K2000">
        <f t="shared" si="181"/>
        <v>2.125</v>
      </c>
      <c r="L2000">
        <f t="shared" si="180"/>
        <v>0</v>
      </c>
      <c r="M2000">
        <v>0</v>
      </c>
      <c r="N2000">
        <v>0</v>
      </c>
    </row>
    <row r="2001" spans="1:14" x14ac:dyDescent="0.2">
      <c r="A2001" s="8">
        <v>63</v>
      </c>
      <c r="B2001" s="8">
        <v>15</v>
      </c>
      <c r="C2001">
        <v>3.46</v>
      </c>
      <c r="D2001" t="s">
        <v>65</v>
      </c>
      <c r="E2001" s="6" t="s">
        <v>487</v>
      </c>
      <c r="F2001" t="s">
        <v>278</v>
      </c>
      <c r="G2001">
        <v>667</v>
      </c>
      <c r="H2001" s="11" cm="1">
        <f t="array" ref="H2001">_xlfn.IFNA(MATCH(1,0/COUNTIF($F2001,"*"&amp;H$2&amp;TEXT(ROW($1:$207),"[&gt;1]0;")&amp;"*")),0)</f>
        <v>18</v>
      </c>
      <c r="I2001" s="11" cm="1">
        <f t="array" ref="I2001">_xlfn.IFNA(MATCH(1,0/COUNTIF($F2001,"*"&amp;I$2&amp;TEXT(ROW($1:$207),"[&gt;1]0;")&amp;"*")),0)</f>
        <v>54</v>
      </c>
      <c r="J2001" s="11" cm="1">
        <f t="array" ref="J2001">_xlfn.IFNA(MATCH(1,0/COUNTIF($F2001,"*"&amp;J$2&amp;TEXT(ROW($1:$207),"[&gt;1]0;")&amp;"*")),0)</f>
        <v>9</v>
      </c>
      <c r="K2001">
        <f t="shared" si="181"/>
        <v>3</v>
      </c>
      <c r="L2001">
        <f t="shared" si="180"/>
        <v>0.5</v>
      </c>
      <c r="M2001">
        <v>0</v>
      </c>
      <c r="N2001">
        <v>0</v>
      </c>
    </row>
    <row r="2002" spans="1:14" x14ac:dyDescent="0.2">
      <c r="A2002" s="8">
        <v>63</v>
      </c>
      <c r="B2002" s="8">
        <v>16</v>
      </c>
      <c r="C2002">
        <v>1.02</v>
      </c>
      <c r="D2002" t="s">
        <v>108</v>
      </c>
      <c r="E2002" s="6" t="s">
        <v>514</v>
      </c>
      <c r="F2002" t="s">
        <v>513</v>
      </c>
      <c r="G2002">
        <v>283</v>
      </c>
      <c r="H2002" s="11" cm="1">
        <f t="array" ref="H2002">_xlfn.IFNA(MATCH(1,0/COUNTIF($F2002,"*"&amp;H$2&amp;TEXT(ROW($1:$207),"[&gt;1]0;")&amp;"*")),0)</f>
        <v>20</v>
      </c>
      <c r="I2002" s="11" cm="1">
        <f t="array" ref="I2002">_xlfn.IFNA(MATCH(1,0/COUNTIF($F2002,"*"&amp;I$2&amp;TEXT(ROW($1:$207),"[&gt;1]0;")&amp;"*")),0)</f>
        <v>42</v>
      </c>
      <c r="J2002" s="11" cm="1">
        <f t="array" ref="J2002">_xlfn.IFNA(MATCH(1,0/COUNTIF($F2002,"*"&amp;J$2&amp;TEXT(ROW($1:$207),"[&gt;1]0;")&amp;"*")),0)</f>
        <v>0</v>
      </c>
      <c r="K2002">
        <f t="shared" si="181"/>
        <v>2.1</v>
      </c>
      <c r="L2002">
        <f t="shared" si="180"/>
        <v>0</v>
      </c>
      <c r="M2002">
        <v>0</v>
      </c>
      <c r="N2002">
        <v>0</v>
      </c>
    </row>
    <row r="2003" spans="1:14" x14ac:dyDescent="0.2">
      <c r="A2003" s="8">
        <v>63</v>
      </c>
      <c r="B2003" s="8">
        <v>17</v>
      </c>
      <c r="C2003">
        <v>4.29</v>
      </c>
      <c r="D2003" t="s">
        <v>65</v>
      </c>
      <c r="E2003" s="6" t="s">
        <v>487</v>
      </c>
      <c r="F2003" t="s">
        <v>278</v>
      </c>
      <c r="G2003">
        <v>667</v>
      </c>
      <c r="H2003" s="11" cm="1">
        <f t="array" ref="H2003">_xlfn.IFNA(MATCH(1,0/COUNTIF($F2003,"*"&amp;H$2&amp;TEXT(ROW($1:$207),"[&gt;1]0;")&amp;"*")),0)</f>
        <v>18</v>
      </c>
      <c r="I2003" s="11" cm="1">
        <f t="array" ref="I2003">_xlfn.IFNA(MATCH(1,0/COUNTIF($F2003,"*"&amp;I$2&amp;TEXT(ROW($1:$207),"[&gt;1]0;")&amp;"*")),0)</f>
        <v>54</v>
      </c>
      <c r="J2003" s="11" cm="1">
        <f t="array" ref="J2003">_xlfn.IFNA(MATCH(1,0/COUNTIF($F2003,"*"&amp;J$2&amp;TEXT(ROW($1:$207),"[&gt;1]0;")&amp;"*")),0)</f>
        <v>9</v>
      </c>
      <c r="K2003">
        <f t="shared" si="181"/>
        <v>3</v>
      </c>
      <c r="L2003">
        <f t="shared" si="180"/>
        <v>0.5</v>
      </c>
      <c r="M2003">
        <v>0</v>
      </c>
      <c r="N2003">
        <v>0</v>
      </c>
    </row>
    <row r="2004" spans="1:14" x14ac:dyDescent="0.2">
      <c r="A2004" s="8">
        <v>63</v>
      </c>
      <c r="B2004" s="8">
        <v>18</v>
      </c>
      <c r="C2004">
        <v>4.74</v>
      </c>
      <c r="D2004" t="s">
        <v>61</v>
      </c>
      <c r="E2004" s="6" t="s">
        <v>488</v>
      </c>
      <c r="F2004" t="s">
        <v>274</v>
      </c>
      <c r="G2004">
        <v>593</v>
      </c>
      <c r="H2004" s="11" cm="1">
        <f t="array" ref="H2004">_xlfn.IFNA(MATCH(1,0/COUNTIF($F2004,"*"&amp;H$2&amp;TEXT(ROW($1:$207),"[&gt;1]0;")&amp;"*")),0)</f>
        <v>16</v>
      </c>
      <c r="I2004" s="11" cm="1">
        <f t="array" ref="I2004">_xlfn.IFNA(MATCH(1,0/COUNTIF($F2004,"*"&amp;I$2&amp;TEXT(ROW($1:$207),"[&gt;1]0;")&amp;"*")),0)</f>
        <v>48</v>
      </c>
      <c r="J2004" s="11" cm="1">
        <f t="array" ref="J2004">_xlfn.IFNA(MATCH(1,0/COUNTIF($F2004,"*"&amp;J$2&amp;TEXT(ROW($1:$207),"[&gt;1]0;")&amp;"*")),0)</f>
        <v>8</v>
      </c>
      <c r="K2004">
        <f t="shared" si="181"/>
        <v>3</v>
      </c>
      <c r="L2004">
        <f t="shared" si="180"/>
        <v>0.5</v>
      </c>
      <c r="M2004">
        <v>0</v>
      </c>
      <c r="N2004">
        <v>0</v>
      </c>
    </row>
    <row r="2005" spans="1:14" x14ac:dyDescent="0.2">
      <c r="A2005" s="8">
        <v>63</v>
      </c>
      <c r="B2005" s="8">
        <v>19</v>
      </c>
      <c r="C2005">
        <v>0.66</v>
      </c>
      <c r="D2005" t="s">
        <v>108</v>
      </c>
      <c r="E2005" s="6" t="s">
        <v>514</v>
      </c>
      <c r="F2005" t="s">
        <v>513</v>
      </c>
      <c r="G2005">
        <v>283</v>
      </c>
      <c r="H2005" s="11" cm="1">
        <f t="array" ref="H2005">_xlfn.IFNA(MATCH(1,0/COUNTIF($F2005,"*"&amp;H$2&amp;TEXT(ROW($1:$207),"[&gt;1]0;")&amp;"*")),0)</f>
        <v>20</v>
      </c>
      <c r="I2005" s="11" cm="1">
        <f t="array" ref="I2005">_xlfn.IFNA(MATCH(1,0/COUNTIF($F2005,"*"&amp;I$2&amp;TEXT(ROW($1:$207),"[&gt;1]0;")&amp;"*")),0)</f>
        <v>42</v>
      </c>
      <c r="J2005" s="11" cm="1">
        <f t="array" ref="J2005">_xlfn.IFNA(MATCH(1,0/COUNTIF($F2005,"*"&amp;J$2&amp;TEXT(ROW($1:$207),"[&gt;1]0;")&amp;"*")),0)</f>
        <v>0</v>
      </c>
      <c r="K2005">
        <f t="shared" si="181"/>
        <v>2.1</v>
      </c>
      <c r="L2005">
        <f t="shared" si="180"/>
        <v>0</v>
      </c>
      <c r="M2005">
        <v>0</v>
      </c>
      <c r="N2005">
        <v>0</v>
      </c>
    </row>
    <row r="2006" spans="1:14" x14ac:dyDescent="0.2">
      <c r="A2006" s="8">
        <v>63</v>
      </c>
      <c r="B2006" s="8">
        <v>20</v>
      </c>
      <c r="C2006">
        <v>5.89</v>
      </c>
      <c r="D2006" t="s">
        <v>65</v>
      </c>
      <c r="E2006" s="6" t="s">
        <v>487</v>
      </c>
      <c r="F2006" t="s">
        <v>278</v>
      </c>
      <c r="G2006">
        <v>667</v>
      </c>
      <c r="H2006" s="11" cm="1">
        <f t="array" ref="H2006">_xlfn.IFNA(MATCH(1,0/COUNTIF($F2006,"*"&amp;H$2&amp;TEXT(ROW($1:$207),"[&gt;1]0;")&amp;"*")),0)</f>
        <v>18</v>
      </c>
      <c r="I2006" s="11" cm="1">
        <f t="array" ref="I2006">_xlfn.IFNA(MATCH(1,0/COUNTIF($F2006,"*"&amp;I$2&amp;TEXT(ROW($1:$207),"[&gt;1]0;")&amp;"*")),0)</f>
        <v>54</v>
      </c>
      <c r="J2006" s="11" cm="1">
        <f t="array" ref="J2006">_xlfn.IFNA(MATCH(1,0/COUNTIF($F2006,"*"&amp;J$2&amp;TEXT(ROW($1:$207),"[&gt;1]0;")&amp;"*")),0)</f>
        <v>9</v>
      </c>
      <c r="K2006">
        <f t="shared" si="181"/>
        <v>3</v>
      </c>
      <c r="L2006">
        <f t="shared" si="180"/>
        <v>0.5</v>
      </c>
      <c r="M2006">
        <v>0</v>
      </c>
      <c r="N2006">
        <v>0</v>
      </c>
    </row>
    <row r="2007" spans="1:14" x14ac:dyDescent="0.2">
      <c r="A2007" s="8">
        <v>63</v>
      </c>
      <c r="B2007" s="8">
        <v>21</v>
      </c>
      <c r="C2007">
        <v>7.7</v>
      </c>
      <c r="D2007" t="s">
        <v>65</v>
      </c>
      <c r="E2007" s="6" t="s">
        <v>487</v>
      </c>
      <c r="F2007" t="s">
        <v>278</v>
      </c>
      <c r="G2007">
        <v>667</v>
      </c>
      <c r="H2007" s="11" cm="1">
        <f t="array" ref="H2007">_xlfn.IFNA(MATCH(1,0/COUNTIF($F2007,"*"&amp;H$2&amp;TEXT(ROW($1:$207),"[&gt;1]0;")&amp;"*")),0)</f>
        <v>18</v>
      </c>
      <c r="I2007" s="11" cm="1">
        <f t="array" ref="I2007">_xlfn.IFNA(MATCH(1,0/COUNTIF($F2007,"*"&amp;I$2&amp;TEXT(ROW($1:$207),"[&gt;1]0;")&amp;"*")),0)</f>
        <v>54</v>
      </c>
      <c r="J2007" s="11" cm="1">
        <f t="array" ref="J2007">_xlfn.IFNA(MATCH(1,0/COUNTIF($F2007,"*"&amp;J$2&amp;TEXT(ROW($1:$207),"[&gt;1]0;")&amp;"*")),0)</f>
        <v>9</v>
      </c>
      <c r="K2007">
        <f t="shared" si="181"/>
        <v>3</v>
      </c>
      <c r="L2007">
        <f t="shared" si="180"/>
        <v>0.5</v>
      </c>
      <c r="M2007">
        <v>0</v>
      </c>
      <c r="N2007">
        <v>0</v>
      </c>
    </row>
    <row r="2008" spans="1:14" x14ac:dyDescent="0.2">
      <c r="A2008" s="8">
        <v>63</v>
      </c>
      <c r="B2008" s="8">
        <v>22</v>
      </c>
      <c r="C2008">
        <v>3.63</v>
      </c>
      <c r="D2008" t="s">
        <v>66</v>
      </c>
      <c r="E2008" s="6" t="s">
        <v>459</v>
      </c>
      <c r="F2008" t="s">
        <v>460</v>
      </c>
      <c r="G2008">
        <v>281</v>
      </c>
      <c r="H2008" s="11" cm="1">
        <f t="array" ref="H2008">_xlfn.IFNA(MATCH(1,0/COUNTIF($F2008,"*"&amp;H$2&amp;TEXT(ROW($1:$207),"[&gt;1]0;")&amp;"*")),0)</f>
        <v>18</v>
      </c>
      <c r="I2008" s="11" cm="1">
        <f t="array" ref="I2008">_xlfn.IFNA(MATCH(1,0/COUNTIF($F2008,"*"&amp;I$2&amp;TEXT(ROW($1:$207),"[&gt;1]0;")&amp;"*")),0)</f>
        <v>35</v>
      </c>
      <c r="J2008" s="11" cm="1">
        <f t="array" ref="J2008">_xlfn.IFNA(MATCH(1,0/COUNTIF($F2008,"*"&amp;J$2&amp;TEXT(ROW($1:$207),"[&gt;1]0;")&amp;"*")),0)</f>
        <v>1</v>
      </c>
      <c r="K2008">
        <f t="shared" si="181"/>
        <v>1.9444444444444444</v>
      </c>
      <c r="L2008">
        <f t="shared" si="180"/>
        <v>5.5555555555555552E-2</v>
      </c>
      <c r="M2008">
        <v>0</v>
      </c>
      <c r="N2008">
        <v>0</v>
      </c>
    </row>
    <row r="2009" spans="1:14" x14ac:dyDescent="0.2">
      <c r="A2009" s="8">
        <v>63</v>
      </c>
      <c r="B2009" s="8">
        <v>23</v>
      </c>
      <c r="C2009">
        <v>3.42</v>
      </c>
      <c r="D2009" t="s">
        <v>65</v>
      </c>
      <c r="E2009" s="6" t="s">
        <v>487</v>
      </c>
      <c r="F2009" t="s">
        <v>278</v>
      </c>
      <c r="G2009">
        <v>667</v>
      </c>
      <c r="H2009" s="11" cm="1">
        <f t="array" ref="H2009">_xlfn.IFNA(MATCH(1,0/COUNTIF($F2009,"*"&amp;H$2&amp;TEXT(ROW($1:$207),"[&gt;1]0;")&amp;"*")),0)</f>
        <v>18</v>
      </c>
      <c r="I2009" s="11" cm="1">
        <f t="array" ref="I2009">_xlfn.IFNA(MATCH(1,0/COUNTIF($F2009,"*"&amp;I$2&amp;TEXT(ROW($1:$207),"[&gt;1]0;")&amp;"*")),0)</f>
        <v>54</v>
      </c>
      <c r="J2009" s="11" cm="1">
        <f t="array" ref="J2009">_xlfn.IFNA(MATCH(1,0/COUNTIF($F2009,"*"&amp;J$2&amp;TEXT(ROW($1:$207),"[&gt;1]0;")&amp;"*")),0)</f>
        <v>9</v>
      </c>
      <c r="K2009">
        <f t="shared" si="181"/>
        <v>3</v>
      </c>
      <c r="L2009">
        <f t="shared" si="180"/>
        <v>0.5</v>
      </c>
      <c r="M2009">
        <v>0</v>
      </c>
      <c r="N2009">
        <v>0</v>
      </c>
    </row>
    <row r="2010" spans="1:14" x14ac:dyDescent="0.2">
      <c r="A2010" s="8">
        <v>63</v>
      </c>
      <c r="B2010" s="8">
        <v>24</v>
      </c>
      <c r="C2010">
        <v>11.27</v>
      </c>
      <c r="D2010" t="s">
        <v>65</v>
      </c>
      <c r="E2010" s="6" t="s">
        <v>487</v>
      </c>
      <c r="F2010" t="s">
        <v>278</v>
      </c>
      <c r="G2010">
        <v>667</v>
      </c>
      <c r="H2010" s="11" cm="1">
        <f t="array" ref="H2010">_xlfn.IFNA(MATCH(1,0/COUNTIF($F2010,"*"&amp;H$2&amp;TEXT(ROW($1:$207),"[&gt;1]0;")&amp;"*")),0)</f>
        <v>18</v>
      </c>
      <c r="I2010" s="11" cm="1">
        <f t="array" ref="I2010">_xlfn.IFNA(MATCH(1,0/COUNTIF($F2010,"*"&amp;I$2&amp;TEXT(ROW($1:$207),"[&gt;1]0;")&amp;"*")),0)</f>
        <v>54</v>
      </c>
      <c r="J2010" s="11" cm="1">
        <f t="array" ref="J2010">_xlfn.IFNA(MATCH(1,0/COUNTIF($F2010,"*"&amp;J$2&amp;TEXT(ROW($1:$207),"[&gt;1]0;")&amp;"*")),0)</f>
        <v>9</v>
      </c>
      <c r="K2010">
        <f t="shared" si="181"/>
        <v>3</v>
      </c>
      <c r="L2010">
        <f t="shared" si="180"/>
        <v>0.5</v>
      </c>
      <c r="M2010">
        <v>0</v>
      </c>
      <c r="N2010">
        <v>0</v>
      </c>
    </row>
    <row r="2011" spans="1:14" x14ac:dyDescent="0.2">
      <c r="A2011" s="8">
        <v>63</v>
      </c>
      <c r="B2011" s="8">
        <v>25</v>
      </c>
      <c r="C2011">
        <v>1.89</v>
      </c>
      <c r="D2011" t="s">
        <v>89</v>
      </c>
      <c r="E2011" s="6" t="s">
        <v>583</v>
      </c>
      <c r="F2011" t="s">
        <v>582</v>
      </c>
      <c r="G2011" s="11">
        <v>890</v>
      </c>
      <c r="H2011" s="11" cm="1">
        <f t="array" ref="H2011">_xlfn.IFNA(MATCH(1,0/COUNTIF($F2011,"*"&amp;H$2&amp;TEXT(ROW($1:$207),"[&gt;1]0;")&amp;"*")),0)</f>
        <v>24</v>
      </c>
      <c r="I2011" s="11" cm="1">
        <f t="array" ref="I2011">_xlfn.IFNA(MATCH(1,0/COUNTIF($F2011,"*"&amp;I$2&amp;TEXT(ROW($1:$207),"[&gt;1]0;")&amp;"*")),0)</f>
        <v>72</v>
      </c>
      <c r="J2011">
        <f>H2011/G2011</f>
        <v>2.6966292134831461E-2</v>
      </c>
      <c r="K2011">
        <f>I2011/G2011</f>
        <v>8.0898876404494377E-2</v>
      </c>
      <c r="L2011">
        <f t="shared" si="180"/>
        <v>1.1235955056179776E-3</v>
      </c>
      <c r="M2011">
        <v>0</v>
      </c>
      <c r="N2011">
        <v>0</v>
      </c>
    </row>
    <row r="2012" spans="1:14" x14ac:dyDescent="0.2">
      <c r="A2012" s="8">
        <v>63</v>
      </c>
      <c r="B2012" s="8">
        <v>26</v>
      </c>
      <c r="C2012">
        <v>0.77</v>
      </c>
      <c r="D2012" t="s">
        <v>293</v>
      </c>
      <c r="E2012" s="6" t="s">
        <v>516</v>
      </c>
      <c r="F2012" t="s">
        <v>515</v>
      </c>
      <c r="G2012">
        <v>408</v>
      </c>
      <c r="H2012" s="11" cm="1">
        <f t="array" ref="H2012">_xlfn.IFNA(MATCH(1,0/COUNTIF($F2012,"*"&amp;H$2&amp;TEXT(ROW($1:$207),"[&gt;1]0;")&amp;"*")),0)</f>
        <v>20</v>
      </c>
      <c r="I2012" s="11" cm="1">
        <f t="array" ref="I2012">_xlfn.IFNA(MATCH(1,0/COUNTIF($F2012,"*"&amp;I$2&amp;TEXT(ROW($1:$207),"[&gt;1]0;")&amp;"*")),0)</f>
        <v>41</v>
      </c>
      <c r="J2012" s="11" cm="1">
        <f t="array" ref="J2012">_xlfn.IFNA(MATCH(1,0/COUNTIF($F2012,"*"&amp;J$2&amp;TEXT(ROW($1:$207),"[&gt;1]0;")&amp;"*")),0)</f>
        <v>0</v>
      </c>
      <c r="K2012">
        <f>I2012/H2012</f>
        <v>2.0499999999999998</v>
      </c>
      <c r="L2012">
        <f t="shared" si="180"/>
        <v>0</v>
      </c>
      <c r="M2012">
        <v>0</v>
      </c>
      <c r="N2012">
        <v>0</v>
      </c>
    </row>
    <row r="2013" spans="1:14" x14ac:dyDescent="0.2">
      <c r="A2013" s="8">
        <v>63</v>
      </c>
      <c r="B2013" s="8">
        <v>27</v>
      </c>
      <c r="C2013">
        <v>6.07</v>
      </c>
      <c r="D2013" t="s">
        <v>65</v>
      </c>
      <c r="E2013" s="6" t="s">
        <v>487</v>
      </c>
      <c r="F2013" t="s">
        <v>278</v>
      </c>
      <c r="G2013">
        <v>667</v>
      </c>
      <c r="H2013" s="11" cm="1">
        <f t="array" ref="H2013">_xlfn.IFNA(MATCH(1,0/COUNTIF($F2013,"*"&amp;H$2&amp;TEXT(ROW($1:$207),"[&gt;1]0;")&amp;"*")),0)</f>
        <v>18</v>
      </c>
      <c r="I2013" s="11" cm="1">
        <f t="array" ref="I2013">_xlfn.IFNA(MATCH(1,0/COUNTIF($F2013,"*"&amp;I$2&amp;TEXT(ROW($1:$207),"[&gt;1]0;")&amp;"*")),0)</f>
        <v>54</v>
      </c>
      <c r="J2013" s="11" cm="1">
        <f t="array" ref="J2013">_xlfn.IFNA(MATCH(1,0/COUNTIF($F2013,"*"&amp;J$2&amp;TEXT(ROW($1:$207),"[&gt;1]0;")&amp;"*")),0)</f>
        <v>9</v>
      </c>
      <c r="K2013">
        <f>I2013/H2013</f>
        <v>3</v>
      </c>
      <c r="L2013">
        <f t="shared" si="180"/>
        <v>0.5</v>
      </c>
      <c r="M2013">
        <v>0</v>
      </c>
      <c r="N2013">
        <v>0</v>
      </c>
    </row>
    <row r="2014" spans="1:14" x14ac:dyDescent="0.2">
      <c r="A2014" s="8">
        <v>63</v>
      </c>
      <c r="B2014" s="8">
        <v>28</v>
      </c>
      <c r="C2014">
        <v>12.26</v>
      </c>
      <c r="D2014" t="s">
        <v>65</v>
      </c>
      <c r="E2014" s="6" t="s">
        <v>487</v>
      </c>
      <c r="F2014" t="s">
        <v>278</v>
      </c>
      <c r="G2014">
        <v>667</v>
      </c>
      <c r="H2014" s="11" cm="1">
        <f t="array" ref="H2014">_xlfn.IFNA(MATCH(1,0/COUNTIF($F2014,"*"&amp;H$2&amp;TEXT(ROW($1:$207),"[&gt;1]0;")&amp;"*")),0)</f>
        <v>18</v>
      </c>
      <c r="I2014" s="11" cm="1">
        <f t="array" ref="I2014">_xlfn.IFNA(MATCH(1,0/COUNTIF($F2014,"*"&amp;I$2&amp;TEXT(ROW($1:$207),"[&gt;1]0;")&amp;"*")),0)</f>
        <v>54</v>
      </c>
      <c r="J2014" s="11" cm="1">
        <f t="array" ref="J2014">_xlfn.IFNA(MATCH(1,0/COUNTIF($F2014,"*"&amp;J$2&amp;TEXT(ROW($1:$207),"[&gt;1]0;")&amp;"*")),0)</f>
        <v>9</v>
      </c>
      <c r="K2014">
        <f>I2014/H2014</f>
        <v>3</v>
      </c>
      <c r="L2014">
        <f t="shared" si="180"/>
        <v>0.5</v>
      </c>
      <c r="M2014">
        <v>0</v>
      </c>
      <c r="N2014">
        <v>0</v>
      </c>
    </row>
    <row r="2015" spans="1:14" x14ac:dyDescent="0.2">
      <c r="A2015" s="8">
        <v>63</v>
      </c>
      <c r="B2015" s="8">
        <v>29</v>
      </c>
      <c r="C2015">
        <v>11.87</v>
      </c>
      <c r="D2015" t="s">
        <v>65</v>
      </c>
      <c r="E2015" s="6" t="s">
        <v>487</v>
      </c>
      <c r="F2015" t="s">
        <v>278</v>
      </c>
      <c r="G2015">
        <v>667</v>
      </c>
      <c r="H2015" s="11" cm="1">
        <f t="array" ref="H2015">_xlfn.IFNA(MATCH(1,0/COUNTIF($F2015,"*"&amp;H$2&amp;TEXT(ROW($1:$207),"[&gt;1]0;")&amp;"*")),0)</f>
        <v>18</v>
      </c>
      <c r="I2015" s="11" cm="1">
        <f t="array" ref="I2015">_xlfn.IFNA(MATCH(1,0/COUNTIF($F2015,"*"&amp;I$2&amp;TEXT(ROW($1:$207),"[&gt;1]0;")&amp;"*")),0)</f>
        <v>54</v>
      </c>
      <c r="J2015" s="11" cm="1">
        <f t="array" ref="J2015">_xlfn.IFNA(MATCH(1,0/COUNTIF($F2015,"*"&amp;J$2&amp;TEXT(ROW($1:$207),"[&gt;1]0;")&amp;"*")),0)</f>
        <v>9</v>
      </c>
      <c r="K2015">
        <f>I2015/H2015</f>
        <v>3</v>
      </c>
      <c r="L2015">
        <f t="shared" si="180"/>
        <v>0.5</v>
      </c>
      <c r="M2015">
        <v>0</v>
      </c>
      <c r="N2015">
        <v>0</v>
      </c>
    </row>
    <row r="2016" spans="1:14" x14ac:dyDescent="0.2">
      <c r="A2016" s="8">
        <v>63</v>
      </c>
      <c r="B2016" s="8">
        <v>30</v>
      </c>
      <c r="C2016">
        <v>3.2</v>
      </c>
      <c r="D2016" t="s">
        <v>65</v>
      </c>
      <c r="E2016" s="6" t="s">
        <v>487</v>
      </c>
      <c r="F2016" t="s">
        <v>278</v>
      </c>
      <c r="G2016">
        <v>667</v>
      </c>
      <c r="H2016" s="11" cm="1">
        <f t="array" ref="H2016">_xlfn.IFNA(MATCH(1,0/COUNTIF($F2016,"*"&amp;H$2&amp;TEXT(ROW($1:$207),"[&gt;1]0;")&amp;"*")),0)</f>
        <v>18</v>
      </c>
      <c r="I2016" s="11" cm="1">
        <f t="array" ref="I2016">_xlfn.IFNA(MATCH(1,0/COUNTIF($F2016,"*"&amp;I$2&amp;TEXT(ROW($1:$207),"[&gt;1]0;")&amp;"*")),0)</f>
        <v>54</v>
      </c>
      <c r="J2016" s="11" cm="1">
        <f t="array" ref="J2016">_xlfn.IFNA(MATCH(1,0/COUNTIF($F2016,"*"&amp;J$2&amp;TEXT(ROW($1:$207),"[&gt;1]0;")&amp;"*")),0)</f>
        <v>9</v>
      </c>
      <c r="K2016">
        <f>I2016/H2016</f>
        <v>3</v>
      </c>
      <c r="L2016">
        <f t="shared" si="180"/>
        <v>0.5</v>
      </c>
      <c r="M2016">
        <v>0</v>
      </c>
      <c r="N2016">
        <v>0</v>
      </c>
    </row>
    <row r="2018" spans="1:14" x14ac:dyDescent="0.2">
      <c r="A2018" s="8">
        <v>64</v>
      </c>
      <c r="B2018" s="9" t="s">
        <v>12</v>
      </c>
      <c r="C2018" t="s">
        <v>13</v>
      </c>
      <c r="D2018" t="s">
        <v>67</v>
      </c>
      <c r="E2018" s="6" t="s">
        <v>376</v>
      </c>
      <c r="F2018" t="s">
        <v>68</v>
      </c>
      <c r="G2018" t="s">
        <v>69</v>
      </c>
      <c r="H2018" t="s">
        <v>364</v>
      </c>
      <c r="I2018" t="s">
        <v>365</v>
      </c>
      <c r="J2018" t="s">
        <v>366</v>
      </c>
      <c r="K2018" t="s">
        <v>71</v>
      </c>
      <c r="L2018" t="s">
        <v>72</v>
      </c>
      <c r="M2018" t="s">
        <v>360</v>
      </c>
      <c r="N2018" t="s">
        <v>73</v>
      </c>
    </row>
    <row r="2019" spans="1:14" x14ac:dyDescent="0.2">
      <c r="A2019" s="8">
        <v>64</v>
      </c>
      <c r="B2019" s="8">
        <v>1</v>
      </c>
      <c r="C2019">
        <v>1.79</v>
      </c>
      <c r="D2019" t="s">
        <v>302</v>
      </c>
      <c r="E2019" s="6" t="s">
        <v>551</v>
      </c>
      <c r="F2019" t="s">
        <v>550</v>
      </c>
      <c r="G2019" s="11">
        <v>156</v>
      </c>
      <c r="H2019" s="11" cm="1">
        <f t="array" ref="H2019">_xlfn.IFNA(MATCH(1,0/COUNTIF($F2019,"*"&amp;H$2&amp;TEXT(ROW($1:$207),"[&gt;1]0;")&amp;"*")),0)</f>
        <v>11</v>
      </c>
      <c r="I2019" s="11" cm="1">
        <f t="array" ref="I2019">_xlfn.IFNA(MATCH(1,0/COUNTIF($F2019,"*"&amp;I$2&amp;TEXT(ROW($1:$207),"[&gt;1]0;")&amp;"*")),0)</f>
        <v>24</v>
      </c>
      <c r="J2019">
        <f>H2019/G2019</f>
        <v>7.0512820512820512E-2</v>
      </c>
      <c r="K2019">
        <f>I2019/G2019</f>
        <v>0.15384615384615385</v>
      </c>
      <c r="L2019">
        <f>J2019/H2019</f>
        <v>6.41025641025641E-3</v>
      </c>
      <c r="M2019">
        <v>0</v>
      </c>
      <c r="N2019">
        <v>0</v>
      </c>
    </row>
    <row r="2020" spans="1:14" x14ac:dyDescent="0.2">
      <c r="A2020" s="8">
        <v>64</v>
      </c>
      <c r="B2020" s="8">
        <v>2</v>
      </c>
      <c r="C2020">
        <v>1.03</v>
      </c>
      <c r="D2020" t="s">
        <v>323</v>
      </c>
      <c r="E2020" s="6" t="s">
        <v>502</v>
      </c>
      <c r="F2020" t="s">
        <v>260</v>
      </c>
      <c r="G2020">
        <v>170</v>
      </c>
      <c r="H2020" s="11" cm="1">
        <f t="array" ref="H2020">_xlfn.IFNA(MATCH(1,0/COUNTIF($F2020,"*"&amp;H$2&amp;TEXT(ROW($1:$207),"[&gt;1]0;")&amp;"*")),0)</f>
        <v>12</v>
      </c>
      <c r="I2020" s="11" cm="1">
        <f t="array" ref="I2020">_xlfn.IFNA(MATCH(1,0/COUNTIF($F2020,"*"&amp;I$2&amp;TEXT(ROW($1:$207),"[&gt;1]0;")&amp;"*")),0)</f>
        <v>26</v>
      </c>
      <c r="J2020" s="11" cm="1">
        <f t="array" ref="J2020">_xlfn.IFNA(MATCH(1,0/COUNTIF($F2020,"*"&amp;J$2&amp;TEXT(ROW($1:$207),"[&gt;1]0;")&amp;"*")),0)</f>
        <v>0</v>
      </c>
      <c r="K2020">
        <f>I2020/H2020</f>
        <v>2.1666666666666665</v>
      </c>
      <c r="L2020">
        <f t="shared" ref="L2020:L2048" si="182">J2020/H2020</f>
        <v>0</v>
      </c>
      <c r="M2020">
        <v>0</v>
      </c>
      <c r="N2020">
        <v>0</v>
      </c>
    </row>
    <row r="2021" spans="1:14" x14ac:dyDescent="0.2">
      <c r="A2021" s="8">
        <v>64</v>
      </c>
      <c r="B2021" s="8">
        <v>3</v>
      </c>
      <c r="C2021">
        <v>0.89</v>
      </c>
      <c r="D2021" t="s">
        <v>346</v>
      </c>
      <c r="E2021" s="6" t="s">
        <v>576</v>
      </c>
      <c r="F2021" t="s">
        <v>575</v>
      </c>
      <c r="G2021" s="11">
        <v>188</v>
      </c>
      <c r="H2021" s="11" cm="1">
        <f t="array" ref="H2021">_xlfn.IFNA(MATCH(1,0/COUNTIF($F2021,"*"&amp;H$2&amp;TEXT(ROW($1:$207),"[&gt;1]0;")&amp;"*")),0)</f>
        <v>9</v>
      </c>
      <c r="I2021" s="11" cm="1">
        <f t="array" ref="I2021">_xlfn.IFNA(MATCH(1,0/COUNTIF($F2021,"*"&amp;I$2&amp;TEXT(ROW($1:$207),"[&gt;1]0;")&amp;"*")),0)</f>
        <v>20</v>
      </c>
      <c r="J2021">
        <f>H2021/G2021</f>
        <v>4.7872340425531915E-2</v>
      </c>
      <c r="K2021">
        <f>I2021/G2021</f>
        <v>0.10638297872340426</v>
      </c>
      <c r="L2021">
        <f t="shared" si="182"/>
        <v>5.3191489361702126E-3</v>
      </c>
      <c r="M2021">
        <v>1</v>
      </c>
      <c r="N2021">
        <v>0</v>
      </c>
    </row>
    <row r="2022" spans="1:14" x14ac:dyDescent="0.2">
      <c r="A2022" s="8">
        <v>64</v>
      </c>
      <c r="B2022" s="8">
        <v>4</v>
      </c>
      <c r="C2022">
        <v>1.72</v>
      </c>
      <c r="D2022" t="s">
        <v>14</v>
      </c>
      <c r="E2022" s="6" t="s">
        <v>507</v>
      </c>
      <c r="F2022" t="s">
        <v>260</v>
      </c>
      <c r="G2022">
        <v>170</v>
      </c>
      <c r="H2022" s="11" cm="1">
        <f t="array" ref="H2022">_xlfn.IFNA(MATCH(1,0/COUNTIF($F2022,"*"&amp;H$2&amp;TEXT(ROW($1:$207),"[&gt;1]0;")&amp;"*")),0)</f>
        <v>12</v>
      </c>
      <c r="I2022" s="11" cm="1">
        <f t="array" ref="I2022">_xlfn.IFNA(MATCH(1,0/COUNTIF($F2022,"*"&amp;I$2&amp;TEXT(ROW($1:$207),"[&gt;1]0;")&amp;"*")),0)</f>
        <v>26</v>
      </c>
      <c r="J2022" s="11" cm="1">
        <f t="array" ref="J2022">_xlfn.IFNA(MATCH(1,0/COUNTIF($F2022,"*"&amp;J$2&amp;TEXT(ROW($1:$207),"[&gt;1]0;")&amp;"*")),0)</f>
        <v>0</v>
      </c>
      <c r="K2022">
        <f>I2022/H2022</f>
        <v>2.1666666666666665</v>
      </c>
      <c r="L2022">
        <f t="shared" si="182"/>
        <v>0</v>
      </c>
      <c r="M2022">
        <v>0</v>
      </c>
      <c r="N2022">
        <v>0</v>
      </c>
    </row>
    <row r="2023" spans="1:14" x14ac:dyDescent="0.2">
      <c r="A2023" s="8">
        <v>64</v>
      </c>
      <c r="B2023" s="8">
        <v>5</v>
      </c>
      <c r="C2023">
        <v>1.85</v>
      </c>
      <c r="D2023" t="s">
        <v>79</v>
      </c>
      <c r="E2023" s="13" t="s">
        <v>386</v>
      </c>
      <c r="F2023" s="10" t="s">
        <v>373</v>
      </c>
      <c r="G2023">
        <v>144</v>
      </c>
      <c r="H2023" s="11" cm="1">
        <f t="array" ref="H2023">_xlfn.IFNA(MATCH(1,0/COUNTIF($F2023,"*"&amp;H$2&amp;TEXT(ROW($1:$207),"[&gt;1]0;")&amp;"*")),0)</f>
        <v>6</v>
      </c>
      <c r="I2023" s="11" cm="1">
        <f t="array" ref="I2023">_xlfn.IFNA(MATCH(1,0/COUNTIF($F2023,"*"&amp;I$2&amp;TEXT(ROW($1:$207),"[&gt;1]0;")&amp;"*")),0)</f>
        <v>8</v>
      </c>
      <c r="J2023" s="11" cm="1">
        <f t="array" ref="J2023">_xlfn.IFNA(MATCH(1,0/COUNTIF($F2023,"*"&amp;J$2&amp;TEXT(ROW($1:$207),"[&gt;1]0;")&amp;"*")),0)</f>
        <v>4</v>
      </c>
      <c r="K2023">
        <f>I2023/H2023</f>
        <v>1.3333333333333333</v>
      </c>
      <c r="L2023">
        <f t="shared" si="182"/>
        <v>0.66666666666666663</v>
      </c>
      <c r="M2023">
        <v>1</v>
      </c>
      <c r="N2023">
        <v>0</v>
      </c>
    </row>
    <row r="2024" spans="1:14" x14ac:dyDescent="0.2">
      <c r="A2024" s="8">
        <v>64</v>
      </c>
      <c r="B2024" s="8">
        <v>6</v>
      </c>
      <c r="C2024">
        <v>1.19</v>
      </c>
      <c r="D2024" t="s">
        <v>343</v>
      </c>
      <c r="E2024" s="14"/>
      <c r="F2024" t="s">
        <v>537</v>
      </c>
      <c r="G2024">
        <v>250</v>
      </c>
      <c r="H2024" s="11" cm="1">
        <f t="array" ref="H2024">_xlfn.IFNA(MATCH(1,0/COUNTIF($F2024,"*"&amp;H$2&amp;TEXT(ROW($1:$207),"[&gt;1]0;")&amp;"*")),0)</f>
        <v>15</v>
      </c>
      <c r="I2024" s="11" cm="1">
        <f t="array" ref="I2024">_xlfn.IFNA(MATCH(1,0/COUNTIF($F2024,"*"&amp;I$2&amp;TEXT(ROW($1:$207),"[&gt;1]0;")&amp;"*")),0)</f>
        <v>22</v>
      </c>
      <c r="J2024" s="11" cm="1">
        <f t="array" ref="J2024">_xlfn.IFNA(MATCH(1,0/COUNTIF($F2024,"*"&amp;J$2&amp;TEXT(ROW($1:$207),"[&gt;1]0;")&amp;"*")),0)</f>
        <v>3</v>
      </c>
      <c r="K2024">
        <f>I2024/H2024</f>
        <v>1.4666666666666666</v>
      </c>
      <c r="L2024">
        <f t="shared" si="182"/>
        <v>0.2</v>
      </c>
      <c r="M2024">
        <v>0</v>
      </c>
      <c r="N2024">
        <v>1</v>
      </c>
    </row>
    <row r="2025" spans="1:14" x14ac:dyDescent="0.2">
      <c r="A2025" s="8">
        <v>64</v>
      </c>
      <c r="B2025" s="8">
        <v>7</v>
      </c>
      <c r="C2025">
        <v>1.68</v>
      </c>
      <c r="D2025" t="s">
        <v>25</v>
      </c>
      <c r="E2025" s="6" t="s">
        <v>536</v>
      </c>
      <c r="F2025" t="s">
        <v>266</v>
      </c>
      <c r="G2025">
        <v>226</v>
      </c>
      <c r="H2025" s="11" cm="1">
        <f t="array" ref="H2025">_xlfn.IFNA(MATCH(1,0/COUNTIF($F2025,"*"&amp;H$2&amp;TEXT(ROW($1:$207),"[&gt;1]0;")&amp;"*")),0)</f>
        <v>16</v>
      </c>
      <c r="I2025" s="11" cm="1">
        <f t="array" ref="I2025">_xlfn.IFNA(MATCH(1,0/COUNTIF($F2025,"*"&amp;I$2&amp;TEXT(ROW($1:$207),"[&gt;1]0;")&amp;"*")),0)</f>
        <v>34</v>
      </c>
      <c r="J2025" s="11" cm="1">
        <f t="array" ref="J2025">_xlfn.IFNA(MATCH(1,0/COUNTIF($F2025,"*"&amp;J$2&amp;TEXT(ROW($1:$207),"[&gt;1]0;")&amp;"*")),0)</f>
        <v>0</v>
      </c>
      <c r="K2025">
        <f>I2025/H2025</f>
        <v>2.125</v>
      </c>
      <c r="L2025">
        <f t="shared" si="182"/>
        <v>0</v>
      </c>
      <c r="M2025">
        <v>0</v>
      </c>
      <c r="N2025">
        <v>0</v>
      </c>
    </row>
    <row r="2026" spans="1:14" x14ac:dyDescent="0.2">
      <c r="A2026" s="8">
        <v>64</v>
      </c>
      <c r="B2026" s="8">
        <v>8</v>
      </c>
      <c r="C2026">
        <v>0.83</v>
      </c>
      <c r="D2026" t="s">
        <v>314</v>
      </c>
      <c r="E2026" s="6" t="s">
        <v>501</v>
      </c>
      <c r="F2026" t="s">
        <v>458</v>
      </c>
      <c r="G2026">
        <v>184</v>
      </c>
      <c r="H2026" s="11" cm="1">
        <f t="array" ref="H2026">_xlfn.IFNA(MATCH(1,0/COUNTIF($F2026,"*"&amp;H$2&amp;TEXT(ROW($1:$207),"[&gt;1]0;")&amp;"*")),0)</f>
        <v>13</v>
      </c>
      <c r="I2026" s="11" cm="1">
        <f t="array" ref="I2026">_xlfn.IFNA(MATCH(1,0/COUNTIF($F2026,"*"&amp;I$2&amp;TEXT(ROW($1:$207),"[&gt;1]0;")&amp;"*")),0)</f>
        <v>28</v>
      </c>
      <c r="J2026" s="11" cm="1">
        <f t="array" ref="J2026">_xlfn.IFNA(MATCH(1,0/COUNTIF($F2026,"*"&amp;J$2&amp;TEXT(ROW($1:$207),"[&gt;1]0;")&amp;"*")),0)</f>
        <v>0</v>
      </c>
      <c r="K2026">
        <f>I2026/H2026</f>
        <v>2.1538461538461537</v>
      </c>
      <c r="L2026">
        <f t="shared" si="182"/>
        <v>0</v>
      </c>
      <c r="M2026">
        <v>0</v>
      </c>
      <c r="N2026">
        <v>0</v>
      </c>
    </row>
    <row r="2027" spans="1:14" x14ac:dyDescent="0.2">
      <c r="A2027" s="8">
        <v>64</v>
      </c>
      <c r="B2027" s="8">
        <v>9</v>
      </c>
      <c r="C2027">
        <v>1.08</v>
      </c>
      <c r="D2027" t="s">
        <v>37</v>
      </c>
      <c r="E2027" s="6" t="s">
        <v>586</v>
      </c>
      <c r="F2027" t="s">
        <v>273</v>
      </c>
      <c r="G2027" s="11">
        <v>198</v>
      </c>
      <c r="H2027" s="11" cm="1">
        <f t="array" ref="H2027">_xlfn.IFNA(MATCH(1,0/COUNTIF($F2027,"*"&amp;H$2&amp;TEXT(ROW($1:$207),"[&gt;1]0;")&amp;"*")),0)</f>
        <v>14</v>
      </c>
      <c r="I2027" s="11" cm="1">
        <f t="array" ref="I2027">_xlfn.IFNA(MATCH(1,0/COUNTIF($F2027,"*"&amp;I$2&amp;TEXT(ROW($1:$207),"[&gt;1]0;")&amp;"*")),0)</f>
        <v>30</v>
      </c>
      <c r="J2027">
        <f>H2027/G2027</f>
        <v>7.0707070707070704E-2</v>
      </c>
      <c r="K2027">
        <f>I2027/G2027</f>
        <v>0.15151515151515152</v>
      </c>
      <c r="L2027">
        <f t="shared" si="182"/>
        <v>5.0505050505050501E-3</v>
      </c>
      <c r="M2027">
        <v>0</v>
      </c>
      <c r="N2027">
        <v>0</v>
      </c>
    </row>
    <row r="2028" spans="1:14" x14ac:dyDescent="0.2">
      <c r="A2028" s="8">
        <v>64</v>
      </c>
      <c r="B2028" s="8">
        <v>10</v>
      </c>
      <c r="C2028">
        <v>0.92</v>
      </c>
      <c r="D2028" t="s">
        <v>446</v>
      </c>
      <c r="E2028" s="14"/>
      <c r="F2028" t="s">
        <v>447</v>
      </c>
      <c r="G2028">
        <v>277</v>
      </c>
      <c r="H2028" s="11" cm="1">
        <f t="array" ref="H2028">_xlfn.IFNA(MATCH(1,0/COUNTIF($F2028,"*"&amp;H$2&amp;TEXT(ROW($1:$207),"[&gt;1]0;")&amp;"*")),0)</f>
        <v>15</v>
      </c>
      <c r="I2028" s="11" cm="1">
        <f t="array" ref="I2028">_xlfn.IFNA(MATCH(1,0/COUNTIF($F2028,"*"&amp;I$2&amp;TEXT(ROW($1:$207),"[&gt;1]0;")&amp;"*")),0)</f>
        <v>19</v>
      </c>
      <c r="J2028" s="11" cm="1">
        <f t="array" ref="J2028">_xlfn.IFNA(MATCH(1,0/COUNTIF($F2028,"*"&amp;J$2&amp;TEXT(ROW($1:$207),"[&gt;1]0;")&amp;"*")),0)</f>
        <v>4</v>
      </c>
      <c r="K2028">
        <f>I2028/H2028</f>
        <v>1.2666666666666666</v>
      </c>
      <c r="L2028">
        <f t="shared" si="182"/>
        <v>0.26666666666666666</v>
      </c>
      <c r="M2028">
        <v>1</v>
      </c>
      <c r="N2028">
        <v>1</v>
      </c>
    </row>
    <row r="2029" spans="1:14" x14ac:dyDescent="0.2">
      <c r="A2029" s="8">
        <v>64</v>
      </c>
      <c r="B2029" s="8">
        <v>11</v>
      </c>
      <c r="C2029">
        <v>0.74</v>
      </c>
      <c r="D2029" t="s">
        <v>254</v>
      </c>
      <c r="E2029" s="6" t="s">
        <v>549</v>
      </c>
      <c r="F2029" t="s">
        <v>548</v>
      </c>
      <c r="G2029" s="11">
        <v>254</v>
      </c>
      <c r="H2029" s="11" cm="1">
        <f t="array" ref="H2029">_xlfn.IFNA(MATCH(1,0/COUNTIF($F2029,"*"&amp;H$2&amp;TEXT(ROW($1:$207),"[&gt;1]0;")&amp;"*")),0)</f>
        <v>18</v>
      </c>
      <c r="I2029" s="11" cm="1">
        <f t="array" ref="I2029">_xlfn.IFNA(MATCH(1,0/COUNTIF($F2029,"*"&amp;I$2&amp;TEXT(ROW($1:$207),"[&gt;1]0;")&amp;"*")),0)</f>
        <v>38</v>
      </c>
      <c r="J2029">
        <f>H2029/G2029</f>
        <v>7.0866141732283464E-2</v>
      </c>
      <c r="K2029">
        <f>I2029/G2029</f>
        <v>0.14960629921259844</v>
      </c>
      <c r="L2029">
        <f t="shared" si="182"/>
        <v>3.937007874015748E-3</v>
      </c>
      <c r="M2029">
        <v>0</v>
      </c>
      <c r="N2029">
        <v>0</v>
      </c>
    </row>
    <row r="2030" spans="1:14" x14ac:dyDescent="0.2">
      <c r="A2030" s="8">
        <v>64</v>
      </c>
      <c r="B2030" s="8">
        <v>12</v>
      </c>
      <c r="C2030">
        <v>1.95</v>
      </c>
      <c r="D2030" t="s">
        <v>25</v>
      </c>
      <c r="E2030" s="6" t="s">
        <v>536</v>
      </c>
      <c r="F2030" t="s">
        <v>266</v>
      </c>
      <c r="G2030">
        <v>226</v>
      </c>
      <c r="H2030" s="11" cm="1">
        <f t="array" ref="H2030">_xlfn.IFNA(MATCH(1,0/COUNTIF($F2030,"*"&amp;H$2&amp;TEXT(ROW($1:$207),"[&gt;1]0;")&amp;"*")),0)</f>
        <v>16</v>
      </c>
      <c r="I2030" s="11" cm="1">
        <f t="array" ref="I2030">_xlfn.IFNA(MATCH(1,0/COUNTIF($F2030,"*"&amp;I$2&amp;TEXT(ROW($1:$207),"[&gt;1]0;")&amp;"*")),0)</f>
        <v>34</v>
      </c>
      <c r="J2030" s="11" cm="1">
        <f t="array" ref="J2030">_xlfn.IFNA(MATCH(1,0/COUNTIF($F2030,"*"&amp;J$2&amp;TEXT(ROW($1:$207),"[&gt;1]0;")&amp;"*")),0)</f>
        <v>0</v>
      </c>
      <c r="K2030">
        <f t="shared" ref="K2030:K2036" si="183">I2030/H2030</f>
        <v>2.125</v>
      </c>
      <c r="L2030">
        <f t="shared" si="182"/>
        <v>0</v>
      </c>
      <c r="M2030">
        <v>0</v>
      </c>
      <c r="N2030">
        <v>0</v>
      </c>
    </row>
    <row r="2031" spans="1:14" x14ac:dyDescent="0.2">
      <c r="A2031" s="8">
        <v>64</v>
      </c>
      <c r="B2031" s="8">
        <v>13</v>
      </c>
      <c r="C2031">
        <v>2.58</v>
      </c>
      <c r="D2031" t="s">
        <v>31</v>
      </c>
      <c r="E2031" s="6" t="s">
        <v>418</v>
      </c>
      <c r="F2031" t="s">
        <v>269</v>
      </c>
      <c r="G2031">
        <v>206</v>
      </c>
      <c r="H2031" s="11" cm="1">
        <f t="array" ref="H2031">_xlfn.IFNA(MATCH(1,0/COUNTIF($F2031,"*"&amp;H$2&amp;TEXT(ROW($1:$207),"[&gt;1]0;")&amp;"*")),0)</f>
        <v>14</v>
      </c>
      <c r="I2031" s="11" cm="1">
        <f t="array" ref="I2031">_xlfn.IFNA(MATCH(1,0/COUNTIF($F2031,"*"&amp;I$2&amp;TEXT(ROW($1:$207),"[&gt;1]0;")&amp;"*")),0)</f>
        <v>22</v>
      </c>
      <c r="J2031" s="11" cm="1">
        <f t="array" ref="J2031">_xlfn.IFNA(MATCH(1,0/COUNTIF($F2031,"*"&amp;J$2&amp;TEXT(ROW($1:$207),"[&gt;1]0;")&amp;"*")),0)</f>
        <v>1</v>
      </c>
      <c r="K2031">
        <f t="shared" si="183"/>
        <v>1.5714285714285714</v>
      </c>
      <c r="L2031">
        <f t="shared" si="182"/>
        <v>7.1428571428571425E-2</v>
      </c>
      <c r="M2031">
        <v>0</v>
      </c>
      <c r="N2031">
        <v>1</v>
      </c>
    </row>
    <row r="2032" spans="1:14" x14ac:dyDescent="0.2">
      <c r="A2032" s="8">
        <v>64</v>
      </c>
      <c r="B2032" s="8">
        <v>14</v>
      </c>
      <c r="C2032">
        <v>1.61</v>
      </c>
      <c r="D2032" t="s">
        <v>25</v>
      </c>
      <c r="E2032" s="6" t="s">
        <v>536</v>
      </c>
      <c r="F2032" t="s">
        <v>266</v>
      </c>
      <c r="G2032">
        <v>226</v>
      </c>
      <c r="H2032" s="11" cm="1">
        <f t="array" ref="H2032">_xlfn.IFNA(MATCH(1,0/COUNTIF($F2032,"*"&amp;H$2&amp;TEXT(ROW($1:$207),"[&gt;1]0;")&amp;"*")),0)</f>
        <v>16</v>
      </c>
      <c r="I2032" s="11" cm="1">
        <f t="array" ref="I2032">_xlfn.IFNA(MATCH(1,0/COUNTIF($F2032,"*"&amp;I$2&amp;TEXT(ROW($1:$207),"[&gt;1]0;")&amp;"*")),0)</f>
        <v>34</v>
      </c>
      <c r="J2032" s="11" cm="1">
        <f t="array" ref="J2032">_xlfn.IFNA(MATCH(1,0/COUNTIF($F2032,"*"&amp;J$2&amp;TEXT(ROW($1:$207),"[&gt;1]0;")&amp;"*")),0)</f>
        <v>0</v>
      </c>
      <c r="K2032">
        <f t="shared" si="183"/>
        <v>2.125</v>
      </c>
      <c r="L2032">
        <f t="shared" si="182"/>
        <v>0</v>
      </c>
      <c r="M2032">
        <v>0</v>
      </c>
      <c r="N2032">
        <v>0</v>
      </c>
    </row>
    <row r="2033" spans="1:14" x14ac:dyDescent="0.2">
      <c r="A2033" s="8">
        <v>64</v>
      </c>
      <c r="B2033" s="8">
        <v>15</v>
      </c>
      <c r="C2033">
        <v>2.09</v>
      </c>
      <c r="D2033" t="s">
        <v>61</v>
      </c>
      <c r="E2033" s="6" t="s">
        <v>488</v>
      </c>
      <c r="F2033" t="s">
        <v>274</v>
      </c>
      <c r="G2033">
        <v>593</v>
      </c>
      <c r="H2033" s="11" cm="1">
        <f t="array" ref="H2033">_xlfn.IFNA(MATCH(1,0/COUNTIF($F2033,"*"&amp;H$2&amp;TEXT(ROW($1:$207),"[&gt;1]0;")&amp;"*")),0)</f>
        <v>16</v>
      </c>
      <c r="I2033" s="11" cm="1">
        <f t="array" ref="I2033">_xlfn.IFNA(MATCH(1,0/COUNTIF($F2033,"*"&amp;I$2&amp;TEXT(ROW($1:$207),"[&gt;1]0;")&amp;"*")),0)</f>
        <v>48</v>
      </c>
      <c r="J2033" s="11" cm="1">
        <f t="array" ref="J2033">_xlfn.IFNA(MATCH(1,0/COUNTIF($F2033,"*"&amp;J$2&amp;TEXT(ROW($1:$207),"[&gt;1]0;")&amp;"*")),0)</f>
        <v>8</v>
      </c>
      <c r="K2033">
        <f t="shared" si="183"/>
        <v>3</v>
      </c>
      <c r="L2033">
        <f t="shared" si="182"/>
        <v>0.5</v>
      </c>
      <c r="M2033">
        <v>0</v>
      </c>
      <c r="N2033">
        <v>0</v>
      </c>
    </row>
    <row r="2034" spans="1:14" x14ac:dyDescent="0.2">
      <c r="A2034" s="8">
        <v>64</v>
      </c>
      <c r="B2034" s="8">
        <v>16</v>
      </c>
      <c r="C2034">
        <v>1.49</v>
      </c>
      <c r="D2034" t="s">
        <v>25</v>
      </c>
      <c r="E2034" s="6" t="s">
        <v>536</v>
      </c>
      <c r="F2034" t="s">
        <v>266</v>
      </c>
      <c r="G2034">
        <v>226</v>
      </c>
      <c r="H2034" s="11" cm="1">
        <f t="array" ref="H2034">_xlfn.IFNA(MATCH(1,0/COUNTIF($F2034,"*"&amp;H$2&amp;TEXT(ROW($1:$207),"[&gt;1]0;")&amp;"*")),0)</f>
        <v>16</v>
      </c>
      <c r="I2034" s="11" cm="1">
        <f t="array" ref="I2034">_xlfn.IFNA(MATCH(1,0/COUNTIF($F2034,"*"&amp;I$2&amp;TEXT(ROW($1:$207),"[&gt;1]0;")&amp;"*")),0)</f>
        <v>34</v>
      </c>
      <c r="J2034" s="11" cm="1">
        <f t="array" ref="J2034">_xlfn.IFNA(MATCH(1,0/COUNTIF($F2034,"*"&amp;J$2&amp;TEXT(ROW($1:$207),"[&gt;1]0;")&amp;"*")),0)</f>
        <v>0</v>
      </c>
      <c r="K2034">
        <f t="shared" si="183"/>
        <v>2.125</v>
      </c>
      <c r="L2034">
        <f t="shared" si="182"/>
        <v>0</v>
      </c>
      <c r="M2034">
        <v>0</v>
      </c>
      <c r="N2034">
        <v>0</v>
      </c>
    </row>
    <row r="2035" spans="1:14" x14ac:dyDescent="0.2">
      <c r="A2035" s="8">
        <v>64</v>
      </c>
      <c r="B2035" s="8">
        <v>17</v>
      </c>
      <c r="C2035">
        <v>2.79</v>
      </c>
      <c r="D2035" t="s">
        <v>65</v>
      </c>
      <c r="E2035" s="6" t="s">
        <v>487</v>
      </c>
      <c r="F2035" t="s">
        <v>278</v>
      </c>
      <c r="G2035">
        <v>667</v>
      </c>
      <c r="H2035" s="11" cm="1">
        <f t="array" ref="H2035">_xlfn.IFNA(MATCH(1,0/COUNTIF($F2035,"*"&amp;H$2&amp;TEXT(ROW($1:$207),"[&gt;1]0;")&amp;"*")),0)</f>
        <v>18</v>
      </c>
      <c r="I2035" s="11" cm="1">
        <f t="array" ref="I2035">_xlfn.IFNA(MATCH(1,0/COUNTIF($F2035,"*"&amp;I$2&amp;TEXT(ROW($1:$207),"[&gt;1]0;")&amp;"*")),0)</f>
        <v>54</v>
      </c>
      <c r="J2035" s="11" cm="1">
        <f t="array" ref="J2035">_xlfn.IFNA(MATCH(1,0/COUNTIF($F2035,"*"&amp;J$2&amp;TEXT(ROW($1:$207),"[&gt;1]0;")&amp;"*")),0)</f>
        <v>9</v>
      </c>
      <c r="K2035">
        <f t="shared" si="183"/>
        <v>3</v>
      </c>
      <c r="L2035">
        <f t="shared" si="182"/>
        <v>0.5</v>
      </c>
      <c r="M2035">
        <v>0</v>
      </c>
      <c r="N2035">
        <v>0</v>
      </c>
    </row>
    <row r="2036" spans="1:14" x14ac:dyDescent="0.2">
      <c r="A2036" s="8">
        <v>64</v>
      </c>
      <c r="B2036" s="8">
        <v>18</v>
      </c>
      <c r="C2036">
        <v>0.8</v>
      </c>
      <c r="D2036" t="s">
        <v>108</v>
      </c>
      <c r="E2036" s="6" t="s">
        <v>514</v>
      </c>
      <c r="F2036" t="s">
        <v>513</v>
      </c>
      <c r="G2036">
        <v>283</v>
      </c>
      <c r="H2036" s="11" cm="1">
        <f t="array" ref="H2036">_xlfn.IFNA(MATCH(1,0/COUNTIF($F2036,"*"&amp;H$2&amp;TEXT(ROW($1:$207),"[&gt;1]0;")&amp;"*")),0)</f>
        <v>20</v>
      </c>
      <c r="I2036" s="11" cm="1">
        <f t="array" ref="I2036">_xlfn.IFNA(MATCH(1,0/COUNTIF($F2036,"*"&amp;I$2&amp;TEXT(ROW($1:$207),"[&gt;1]0;")&amp;"*")),0)</f>
        <v>42</v>
      </c>
      <c r="J2036" s="11" cm="1">
        <f t="array" ref="J2036">_xlfn.IFNA(MATCH(1,0/COUNTIF($F2036,"*"&amp;J$2&amp;TEXT(ROW($1:$207),"[&gt;1]0;")&amp;"*")),0)</f>
        <v>0</v>
      </c>
      <c r="K2036">
        <f t="shared" si="183"/>
        <v>2.1</v>
      </c>
      <c r="L2036">
        <f t="shared" si="182"/>
        <v>0</v>
      </c>
      <c r="M2036">
        <v>0</v>
      </c>
      <c r="N2036">
        <v>0</v>
      </c>
    </row>
    <row r="2037" spans="1:14" x14ac:dyDescent="0.2">
      <c r="A2037" s="8">
        <v>64</v>
      </c>
      <c r="B2037" s="8">
        <v>19</v>
      </c>
      <c r="C2037">
        <v>3.37</v>
      </c>
      <c r="D2037" t="s">
        <v>291</v>
      </c>
      <c r="E2037" s="6" t="s">
        <v>552</v>
      </c>
      <c r="F2037" t="s">
        <v>279</v>
      </c>
      <c r="G2037" s="11">
        <v>579</v>
      </c>
      <c r="H2037" s="11" cm="1">
        <f t="array" ref="H2037">_xlfn.IFNA(MATCH(1,0/COUNTIF($F2037,"*"&amp;H$2&amp;TEXT(ROW($1:$207),"[&gt;1]0;")&amp;"*")),0)</f>
        <v>16</v>
      </c>
      <c r="I2037" s="11" cm="1">
        <f t="array" ref="I2037">_xlfn.IFNA(MATCH(1,0/COUNTIF($F2037,"*"&amp;I$2&amp;TEXT(ROW($1:$207),"[&gt;1]0;")&amp;"*")),0)</f>
        <v>50</v>
      </c>
      <c r="J2037">
        <f>H2037/G2037</f>
        <v>2.7633851468048358E-2</v>
      </c>
      <c r="K2037">
        <f>I2037/G2037</f>
        <v>8.6355785837651119E-2</v>
      </c>
      <c r="L2037">
        <f t="shared" si="182"/>
        <v>1.7271157167530224E-3</v>
      </c>
      <c r="M2037">
        <v>0</v>
      </c>
      <c r="N2037">
        <v>0</v>
      </c>
    </row>
    <row r="2038" spans="1:14" x14ac:dyDescent="0.2">
      <c r="A2038" s="8">
        <v>64</v>
      </c>
      <c r="B2038" s="8">
        <v>20</v>
      </c>
      <c r="C2038">
        <v>3.6</v>
      </c>
      <c r="D2038" t="s">
        <v>61</v>
      </c>
      <c r="E2038" s="6" t="s">
        <v>488</v>
      </c>
      <c r="F2038" t="s">
        <v>274</v>
      </c>
      <c r="G2038">
        <v>593</v>
      </c>
      <c r="H2038" s="11" cm="1">
        <f t="array" ref="H2038">_xlfn.IFNA(MATCH(1,0/COUNTIF($F2038,"*"&amp;H$2&amp;TEXT(ROW($1:$207),"[&gt;1]0;")&amp;"*")),0)</f>
        <v>16</v>
      </c>
      <c r="I2038" s="11" cm="1">
        <f t="array" ref="I2038">_xlfn.IFNA(MATCH(1,0/COUNTIF($F2038,"*"&amp;I$2&amp;TEXT(ROW($1:$207),"[&gt;1]0;")&amp;"*")),0)</f>
        <v>48</v>
      </c>
      <c r="J2038" s="11" cm="1">
        <f t="array" ref="J2038">_xlfn.IFNA(MATCH(1,0/COUNTIF($F2038,"*"&amp;J$2&amp;TEXT(ROW($1:$207),"[&gt;1]0;")&amp;"*")),0)</f>
        <v>8</v>
      </c>
      <c r="K2038">
        <f>I2038/H2038</f>
        <v>3</v>
      </c>
      <c r="L2038">
        <f t="shared" si="182"/>
        <v>0.5</v>
      </c>
      <c r="M2038">
        <v>0</v>
      </c>
      <c r="N2038">
        <v>0</v>
      </c>
    </row>
    <row r="2039" spans="1:14" x14ac:dyDescent="0.2">
      <c r="A2039" s="8">
        <v>64</v>
      </c>
      <c r="B2039" s="8">
        <v>21</v>
      </c>
      <c r="C2039">
        <v>0.77</v>
      </c>
      <c r="D2039" t="s">
        <v>108</v>
      </c>
      <c r="E2039" s="6" t="s">
        <v>514</v>
      </c>
      <c r="F2039" t="s">
        <v>513</v>
      </c>
      <c r="G2039">
        <v>283</v>
      </c>
      <c r="H2039" s="11" cm="1">
        <f t="array" ref="H2039">_xlfn.IFNA(MATCH(1,0/COUNTIF($F2039,"*"&amp;H$2&amp;TEXT(ROW($1:$207),"[&gt;1]0;")&amp;"*")),0)</f>
        <v>20</v>
      </c>
      <c r="I2039" s="11" cm="1">
        <f t="array" ref="I2039">_xlfn.IFNA(MATCH(1,0/COUNTIF($F2039,"*"&amp;I$2&amp;TEXT(ROW($1:$207),"[&gt;1]0;")&amp;"*")),0)</f>
        <v>42</v>
      </c>
      <c r="J2039" s="11" cm="1">
        <f t="array" ref="J2039">_xlfn.IFNA(MATCH(1,0/COUNTIF($F2039,"*"&amp;J$2&amp;TEXT(ROW($1:$207),"[&gt;1]0;")&amp;"*")),0)</f>
        <v>0</v>
      </c>
      <c r="K2039">
        <f>I2039/H2039</f>
        <v>2.1</v>
      </c>
      <c r="L2039">
        <f t="shared" si="182"/>
        <v>0</v>
      </c>
      <c r="M2039">
        <v>0</v>
      </c>
      <c r="N2039">
        <v>0</v>
      </c>
    </row>
    <row r="2040" spans="1:14" x14ac:dyDescent="0.2">
      <c r="A2040" s="8">
        <v>64</v>
      </c>
      <c r="B2040" s="8">
        <v>22</v>
      </c>
      <c r="C2040">
        <v>4.5199999999999996</v>
      </c>
      <c r="D2040" t="s">
        <v>65</v>
      </c>
      <c r="E2040" s="6" t="s">
        <v>487</v>
      </c>
      <c r="F2040" t="s">
        <v>278</v>
      </c>
      <c r="G2040">
        <v>667</v>
      </c>
      <c r="H2040" s="11" cm="1">
        <f t="array" ref="H2040">_xlfn.IFNA(MATCH(1,0/COUNTIF($F2040,"*"&amp;H$2&amp;TEXT(ROW($1:$207),"[&gt;1]0;")&amp;"*")),0)</f>
        <v>18</v>
      </c>
      <c r="I2040" s="11" cm="1">
        <f t="array" ref="I2040">_xlfn.IFNA(MATCH(1,0/COUNTIF($F2040,"*"&amp;I$2&amp;TEXT(ROW($1:$207),"[&gt;1]0;")&amp;"*")),0)</f>
        <v>54</v>
      </c>
      <c r="J2040" s="11" cm="1">
        <f t="array" ref="J2040">_xlfn.IFNA(MATCH(1,0/COUNTIF($F2040,"*"&amp;J$2&amp;TEXT(ROW($1:$207),"[&gt;1]0;")&amp;"*")),0)</f>
        <v>9</v>
      </c>
      <c r="K2040">
        <f>I2040/H2040</f>
        <v>3</v>
      </c>
      <c r="L2040">
        <f t="shared" si="182"/>
        <v>0.5</v>
      </c>
      <c r="M2040">
        <v>0</v>
      </c>
      <c r="N2040">
        <v>0</v>
      </c>
    </row>
    <row r="2041" spans="1:14" x14ac:dyDescent="0.2">
      <c r="A2041" s="8">
        <v>64</v>
      </c>
      <c r="B2041" s="8">
        <v>23</v>
      </c>
      <c r="C2041">
        <v>5.73</v>
      </c>
      <c r="D2041" t="s">
        <v>65</v>
      </c>
      <c r="E2041" s="6" t="s">
        <v>487</v>
      </c>
      <c r="F2041" t="s">
        <v>278</v>
      </c>
      <c r="G2041">
        <v>667</v>
      </c>
      <c r="H2041" s="11" cm="1">
        <f t="array" ref="H2041">_xlfn.IFNA(MATCH(1,0/COUNTIF($F2041,"*"&amp;H$2&amp;TEXT(ROW($1:$207),"[&gt;1]0;")&amp;"*")),0)</f>
        <v>18</v>
      </c>
      <c r="I2041" s="11" cm="1">
        <f t="array" ref="I2041">_xlfn.IFNA(MATCH(1,0/COUNTIF($F2041,"*"&amp;I$2&amp;TEXT(ROW($1:$207),"[&gt;1]0;")&amp;"*")),0)</f>
        <v>54</v>
      </c>
      <c r="J2041" s="11" cm="1">
        <f t="array" ref="J2041">_xlfn.IFNA(MATCH(1,0/COUNTIF($F2041,"*"&amp;J$2&amp;TEXT(ROW($1:$207),"[&gt;1]0;")&amp;"*")),0)</f>
        <v>9</v>
      </c>
      <c r="K2041">
        <f>I2041/H2041</f>
        <v>3</v>
      </c>
      <c r="L2041">
        <f t="shared" si="182"/>
        <v>0.5</v>
      </c>
      <c r="M2041">
        <v>0</v>
      </c>
      <c r="N2041">
        <v>0</v>
      </c>
    </row>
    <row r="2042" spans="1:14" x14ac:dyDescent="0.2">
      <c r="A2042" s="8">
        <v>64</v>
      </c>
      <c r="B2042" s="8">
        <v>24</v>
      </c>
      <c r="C2042">
        <v>4.87</v>
      </c>
      <c r="D2042" t="s">
        <v>101</v>
      </c>
      <c r="E2042" s="6" t="s">
        <v>555</v>
      </c>
      <c r="F2042" t="s">
        <v>554</v>
      </c>
      <c r="G2042" s="11">
        <v>253</v>
      </c>
      <c r="H2042" s="11" cm="1">
        <f t="array" ref="H2042">_xlfn.IFNA(MATCH(1,0/COUNTIF($F2042,"*"&amp;H$2&amp;TEXT(ROW($1:$207),"[&gt;1]0;")&amp;"*")),0)</f>
        <v>16</v>
      </c>
      <c r="I2042" s="11" cm="1">
        <f t="array" ref="I2042">_xlfn.IFNA(MATCH(1,0/COUNTIF($F2042,"*"&amp;I$2&amp;TEXT(ROW($1:$207),"[&gt;1]0;")&amp;"*")),0)</f>
        <v>31</v>
      </c>
      <c r="J2042">
        <f>H2042/G2042</f>
        <v>6.3241106719367585E-2</v>
      </c>
      <c r="K2042">
        <f>I2042/G2042</f>
        <v>0.1225296442687747</v>
      </c>
      <c r="L2042">
        <f t="shared" si="182"/>
        <v>3.952569169960474E-3</v>
      </c>
      <c r="M2042">
        <v>0</v>
      </c>
      <c r="N2042">
        <v>0</v>
      </c>
    </row>
    <row r="2043" spans="1:14" x14ac:dyDescent="0.2">
      <c r="A2043" s="8">
        <v>64</v>
      </c>
      <c r="B2043" s="8">
        <v>25</v>
      </c>
      <c r="C2043">
        <v>10.85</v>
      </c>
      <c r="D2043" t="s">
        <v>65</v>
      </c>
      <c r="E2043" s="6" t="s">
        <v>487</v>
      </c>
      <c r="F2043" t="s">
        <v>278</v>
      </c>
      <c r="G2043">
        <v>667</v>
      </c>
      <c r="H2043" s="11" cm="1">
        <f t="array" ref="H2043">_xlfn.IFNA(MATCH(1,0/COUNTIF($F2043,"*"&amp;H$2&amp;TEXT(ROW($1:$207),"[&gt;1]0;")&amp;"*")),0)</f>
        <v>18</v>
      </c>
      <c r="I2043" s="11" cm="1">
        <f t="array" ref="I2043">_xlfn.IFNA(MATCH(1,0/COUNTIF($F2043,"*"&amp;I$2&amp;TEXT(ROW($1:$207),"[&gt;1]0;")&amp;"*")),0)</f>
        <v>54</v>
      </c>
      <c r="J2043" s="11" cm="1">
        <f t="array" ref="J2043">_xlfn.IFNA(MATCH(1,0/COUNTIF($F2043,"*"&amp;J$2&amp;TEXT(ROW($1:$207),"[&gt;1]0;")&amp;"*")),0)</f>
        <v>9</v>
      </c>
      <c r="K2043">
        <f t="shared" ref="K2043:K2048" si="184">I2043/H2043</f>
        <v>3</v>
      </c>
      <c r="L2043">
        <f t="shared" si="182"/>
        <v>0.5</v>
      </c>
      <c r="M2043">
        <v>0</v>
      </c>
      <c r="N2043">
        <v>0</v>
      </c>
    </row>
    <row r="2044" spans="1:14" x14ac:dyDescent="0.2">
      <c r="A2044" s="8">
        <v>64</v>
      </c>
      <c r="B2044" s="8">
        <v>26</v>
      </c>
      <c r="C2044">
        <v>8.17</v>
      </c>
      <c r="D2044" t="s">
        <v>65</v>
      </c>
      <c r="E2044" s="6" t="s">
        <v>487</v>
      </c>
      <c r="F2044" t="s">
        <v>278</v>
      </c>
      <c r="G2044">
        <v>667</v>
      </c>
      <c r="H2044" s="11" cm="1">
        <f t="array" ref="H2044">_xlfn.IFNA(MATCH(1,0/COUNTIF($F2044,"*"&amp;H$2&amp;TEXT(ROW($1:$207),"[&gt;1]0;")&amp;"*")),0)</f>
        <v>18</v>
      </c>
      <c r="I2044" s="11" cm="1">
        <f t="array" ref="I2044">_xlfn.IFNA(MATCH(1,0/COUNTIF($F2044,"*"&amp;I$2&amp;TEXT(ROW($1:$207),"[&gt;1]0;")&amp;"*")),0)</f>
        <v>54</v>
      </c>
      <c r="J2044" s="11" cm="1">
        <f t="array" ref="J2044">_xlfn.IFNA(MATCH(1,0/COUNTIF($F2044,"*"&amp;J$2&amp;TEXT(ROW($1:$207),"[&gt;1]0;")&amp;"*")),0)</f>
        <v>9</v>
      </c>
      <c r="K2044">
        <f t="shared" si="184"/>
        <v>3</v>
      </c>
      <c r="L2044">
        <f t="shared" si="182"/>
        <v>0.5</v>
      </c>
      <c r="M2044">
        <v>0</v>
      </c>
      <c r="N2044">
        <v>0</v>
      </c>
    </row>
    <row r="2045" spans="1:14" x14ac:dyDescent="0.2">
      <c r="A2045" s="8">
        <v>64</v>
      </c>
      <c r="B2045" s="8">
        <v>27</v>
      </c>
      <c r="C2045">
        <v>2.89</v>
      </c>
      <c r="D2045" t="s">
        <v>65</v>
      </c>
      <c r="E2045" s="6" t="s">
        <v>487</v>
      </c>
      <c r="F2045" t="s">
        <v>278</v>
      </c>
      <c r="G2045">
        <v>667</v>
      </c>
      <c r="H2045" s="11" cm="1">
        <f t="array" ref="H2045">_xlfn.IFNA(MATCH(1,0/COUNTIF($F2045,"*"&amp;H$2&amp;TEXT(ROW($1:$207),"[&gt;1]0;")&amp;"*")),0)</f>
        <v>18</v>
      </c>
      <c r="I2045" s="11" cm="1">
        <f t="array" ref="I2045">_xlfn.IFNA(MATCH(1,0/COUNTIF($F2045,"*"&amp;I$2&amp;TEXT(ROW($1:$207),"[&gt;1]0;")&amp;"*")),0)</f>
        <v>54</v>
      </c>
      <c r="J2045" s="11" cm="1">
        <f t="array" ref="J2045">_xlfn.IFNA(MATCH(1,0/COUNTIF($F2045,"*"&amp;J$2&amp;TEXT(ROW($1:$207),"[&gt;1]0;")&amp;"*")),0)</f>
        <v>9</v>
      </c>
      <c r="K2045">
        <f t="shared" si="184"/>
        <v>3</v>
      </c>
      <c r="L2045">
        <f t="shared" si="182"/>
        <v>0.5</v>
      </c>
      <c r="M2045">
        <v>0</v>
      </c>
      <c r="N2045">
        <v>0</v>
      </c>
    </row>
    <row r="2046" spans="1:14" x14ac:dyDescent="0.2">
      <c r="A2046" s="8">
        <v>64</v>
      </c>
      <c r="B2046" s="8">
        <v>28</v>
      </c>
      <c r="C2046">
        <v>8.92</v>
      </c>
      <c r="D2046" t="s">
        <v>65</v>
      </c>
      <c r="E2046" s="6" t="s">
        <v>487</v>
      </c>
      <c r="F2046" t="s">
        <v>278</v>
      </c>
      <c r="G2046">
        <v>667</v>
      </c>
      <c r="H2046" s="11" cm="1">
        <f t="array" ref="H2046">_xlfn.IFNA(MATCH(1,0/COUNTIF($F2046,"*"&amp;H$2&amp;TEXT(ROW($1:$207),"[&gt;1]0;")&amp;"*")),0)</f>
        <v>18</v>
      </c>
      <c r="I2046" s="11" cm="1">
        <f t="array" ref="I2046">_xlfn.IFNA(MATCH(1,0/COUNTIF($F2046,"*"&amp;I$2&amp;TEXT(ROW($1:$207),"[&gt;1]0;")&amp;"*")),0)</f>
        <v>54</v>
      </c>
      <c r="J2046" s="11" cm="1">
        <f t="array" ref="J2046">_xlfn.IFNA(MATCH(1,0/COUNTIF($F2046,"*"&amp;J$2&amp;TEXT(ROW($1:$207),"[&gt;1]0;")&amp;"*")),0)</f>
        <v>9</v>
      </c>
      <c r="K2046">
        <f t="shared" si="184"/>
        <v>3</v>
      </c>
      <c r="L2046">
        <f t="shared" si="182"/>
        <v>0.5</v>
      </c>
      <c r="M2046">
        <v>0</v>
      </c>
      <c r="N2046">
        <v>0</v>
      </c>
    </row>
    <row r="2047" spans="1:14" x14ac:dyDescent="0.2">
      <c r="A2047" s="8">
        <v>64</v>
      </c>
      <c r="B2047" s="8">
        <v>29</v>
      </c>
      <c r="C2047">
        <v>8.85</v>
      </c>
      <c r="D2047" t="s">
        <v>65</v>
      </c>
      <c r="E2047" s="6" t="s">
        <v>487</v>
      </c>
      <c r="F2047" t="s">
        <v>278</v>
      </c>
      <c r="G2047">
        <v>667</v>
      </c>
      <c r="H2047" s="11" cm="1">
        <f t="array" ref="H2047">_xlfn.IFNA(MATCH(1,0/COUNTIF($F2047,"*"&amp;H$2&amp;TEXT(ROW($1:$207),"[&gt;1]0;")&amp;"*")),0)</f>
        <v>18</v>
      </c>
      <c r="I2047" s="11" cm="1">
        <f t="array" ref="I2047">_xlfn.IFNA(MATCH(1,0/COUNTIF($F2047,"*"&amp;I$2&amp;TEXT(ROW($1:$207),"[&gt;1]0;")&amp;"*")),0)</f>
        <v>54</v>
      </c>
      <c r="J2047" s="11" cm="1">
        <f t="array" ref="J2047">_xlfn.IFNA(MATCH(1,0/COUNTIF($F2047,"*"&amp;J$2&amp;TEXT(ROW($1:$207),"[&gt;1]0;")&amp;"*")),0)</f>
        <v>9</v>
      </c>
      <c r="K2047">
        <f t="shared" si="184"/>
        <v>3</v>
      </c>
      <c r="L2047">
        <f t="shared" si="182"/>
        <v>0.5</v>
      </c>
      <c r="M2047">
        <v>0</v>
      </c>
      <c r="N2047">
        <v>0</v>
      </c>
    </row>
    <row r="2048" spans="1:14" x14ac:dyDescent="0.2">
      <c r="A2048" s="8">
        <v>64</v>
      </c>
      <c r="B2048" s="8">
        <v>30</v>
      </c>
      <c r="C2048">
        <v>10.44</v>
      </c>
      <c r="D2048" t="s">
        <v>65</v>
      </c>
      <c r="E2048" s="6" t="s">
        <v>487</v>
      </c>
      <c r="F2048" t="s">
        <v>278</v>
      </c>
      <c r="G2048">
        <v>667</v>
      </c>
      <c r="H2048" s="11" cm="1">
        <f t="array" ref="H2048">_xlfn.IFNA(MATCH(1,0/COUNTIF($F2048,"*"&amp;H$2&amp;TEXT(ROW($1:$207),"[&gt;1]0;")&amp;"*")),0)</f>
        <v>18</v>
      </c>
      <c r="I2048" s="11" cm="1">
        <f t="array" ref="I2048">_xlfn.IFNA(MATCH(1,0/COUNTIF($F2048,"*"&amp;I$2&amp;TEXT(ROW($1:$207),"[&gt;1]0;")&amp;"*")),0)</f>
        <v>54</v>
      </c>
      <c r="J2048" s="11" cm="1">
        <f t="array" ref="J2048">_xlfn.IFNA(MATCH(1,0/COUNTIF($F2048,"*"&amp;J$2&amp;TEXT(ROW($1:$207),"[&gt;1]0;")&amp;"*")),0)</f>
        <v>9</v>
      </c>
      <c r="K2048">
        <f t="shared" si="184"/>
        <v>3</v>
      </c>
      <c r="L2048">
        <f t="shared" si="182"/>
        <v>0.5</v>
      </c>
      <c r="M2048">
        <v>0</v>
      </c>
      <c r="N2048">
        <v>0</v>
      </c>
    </row>
    <row r="2050" spans="1:14" x14ac:dyDescent="0.2">
      <c r="A2050" s="8">
        <v>65</v>
      </c>
      <c r="B2050" s="9" t="s">
        <v>12</v>
      </c>
      <c r="C2050" t="s">
        <v>13</v>
      </c>
      <c r="D2050" t="s">
        <v>67</v>
      </c>
      <c r="E2050" s="6" t="s">
        <v>376</v>
      </c>
      <c r="F2050" t="s">
        <v>68</v>
      </c>
      <c r="G2050" t="s">
        <v>69</v>
      </c>
      <c r="H2050" t="s">
        <v>364</v>
      </c>
      <c r="I2050" t="s">
        <v>365</v>
      </c>
      <c r="J2050" t="s">
        <v>366</v>
      </c>
      <c r="K2050" t="s">
        <v>71</v>
      </c>
      <c r="L2050" t="s">
        <v>72</v>
      </c>
      <c r="M2050" t="s">
        <v>360</v>
      </c>
      <c r="N2050" t="s">
        <v>73</v>
      </c>
    </row>
    <row r="2051" spans="1:14" x14ac:dyDescent="0.2">
      <c r="A2051" s="8">
        <v>65</v>
      </c>
      <c r="B2051" s="8">
        <v>1</v>
      </c>
      <c r="C2051">
        <v>0.98</v>
      </c>
      <c r="D2051" t="s">
        <v>307</v>
      </c>
      <c r="E2051" s="6" t="s">
        <v>596</v>
      </c>
      <c r="F2051" t="s">
        <v>458</v>
      </c>
      <c r="G2051" s="11">
        <v>184</v>
      </c>
      <c r="H2051" s="11" cm="1">
        <f t="array" ref="H2051">_xlfn.IFNA(MATCH(1,0/COUNTIF($F2051,"*"&amp;H$2&amp;TEXT(ROW($1:$207),"[&gt;1]0;")&amp;"*")),0)</f>
        <v>13</v>
      </c>
      <c r="I2051" s="11" cm="1">
        <f t="array" ref="I2051">_xlfn.IFNA(MATCH(1,0/COUNTIF($F2051,"*"&amp;I$2&amp;TEXT(ROW($1:$207),"[&gt;1]0;")&amp;"*")),0)</f>
        <v>28</v>
      </c>
      <c r="J2051">
        <f>H2051/G2051</f>
        <v>7.0652173913043473E-2</v>
      </c>
      <c r="K2051">
        <f>I2051/G2051</f>
        <v>0.15217391304347827</v>
      </c>
      <c r="L2051">
        <f>J2051/H2051</f>
        <v>5.434782608695652E-3</v>
      </c>
      <c r="M2051">
        <v>0</v>
      </c>
      <c r="N2051">
        <v>0</v>
      </c>
    </row>
    <row r="2052" spans="1:14" x14ac:dyDescent="0.2">
      <c r="A2052" s="8">
        <v>65</v>
      </c>
      <c r="B2052" s="8">
        <v>2</v>
      </c>
      <c r="C2052">
        <v>1.19</v>
      </c>
      <c r="D2052" t="s">
        <v>506</v>
      </c>
      <c r="E2052" s="14"/>
      <c r="F2052" t="s">
        <v>505</v>
      </c>
      <c r="G2052">
        <v>265</v>
      </c>
      <c r="H2052" s="11" cm="1">
        <f t="array" ref="H2052">_xlfn.IFNA(MATCH(1,0/COUNTIF($F2052,"*"&amp;H$2&amp;TEXT(ROW($1:$207),"[&gt;1]0;")&amp;"*")),0)</f>
        <v>14</v>
      </c>
      <c r="I2052" s="11" cm="1">
        <f t="array" ref="I2052">_xlfn.IFNA(MATCH(1,0/COUNTIF($F2052,"*"&amp;I$2&amp;TEXT(ROW($1:$207),"[&gt;1]0;")&amp;"*")),0)</f>
        <v>19</v>
      </c>
      <c r="J2052" s="11" cm="1">
        <f t="array" ref="J2052">_xlfn.IFNA(MATCH(1,0/COUNTIF($F2052,"*"&amp;J$2&amp;TEXT(ROW($1:$207),"[&gt;1]0;")&amp;"*")),0)</f>
        <v>1</v>
      </c>
      <c r="K2052">
        <f>I2052/H2052</f>
        <v>1.3571428571428572</v>
      </c>
      <c r="L2052">
        <f t="shared" ref="L2052:L2080" si="185">J2052/H2052</f>
        <v>7.1428571428571425E-2</v>
      </c>
      <c r="M2052">
        <v>0</v>
      </c>
      <c r="N2052">
        <v>1</v>
      </c>
    </row>
    <row r="2053" spans="1:14" x14ac:dyDescent="0.2">
      <c r="A2053" s="8">
        <v>65</v>
      </c>
      <c r="B2053" s="8">
        <v>3</v>
      </c>
      <c r="C2053">
        <v>0.51</v>
      </c>
      <c r="D2053" t="s">
        <v>346</v>
      </c>
      <c r="E2053" s="6" t="s">
        <v>576</v>
      </c>
      <c r="F2053" t="s">
        <v>575</v>
      </c>
      <c r="G2053" s="11">
        <v>188</v>
      </c>
      <c r="H2053" s="11" cm="1">
        <f t="array" ref="H2053">_xlfn.IFNA(MATCH(1,0/COUNTIF($F2053,"*"&amp;H$2&amp;TEXT(ROW($1:$207),"[&gt;1]0;")&amp;"*")),0)</f>
        <v>9</v>
      </c>
      <c r="I2053" s="11" cm="1">
        <f t="array" ref="I2053">_xlfn.IFNA(MATCH(1,0/COUNTIF($F2053,"*"&amp;I$2&amp;TEXT(ROW($1:$207),"[&gt;1]0;")&amp;"*")),0)</f>
        <v>20</v>
      </c>
      <c r="J2053">
        <f>H2053/G2053</f>
        <v>4.7872340425531915E-2</v>
      </c>
      <c r="K2053">
        <f>I2053/G2053</f>
        <v>0.10638297872340426</v>
      </c>
      <c r="L2053">
        <f t="shared" si="185"/>
        <v>5.3191489361702126E-3</v>
      </c>
      <c r="M2053">
        <v>1</v>
      </c>
      <c r="N2053">
        <v>0</v>
      </c>
    </row>
    <row r="2054" spans="1:14" x14ac:dyDescent="0.2">
      <c r="A2054" s="8">
        <v>65</v>
      </c>
      <c r="B2054" s="8">
        <v>4</v>
      </c>
      <c r="C2054">
        <v>1.2</v>
      </c>
      <c r="D2054" t="s">
        <v>14</v>
      </c>
      <c r="E2054" s="6" t="s">
        <v>507</v>
      </c>
      <c r="F2054" t="s">
        <v>260</v>
      </c>
      <c r="G2054">
        <v>170</v>
      </c>
      <c r="H2054" s="11" cm="1">
        <f t="array" ref="H2054">_xlfn.IFNA(MATCH(1,0/COUNTIF($F2054,"*"&amp;H$2&amp;TEXT(ROW($1:$207),"[&gt;1]0;")&amp;"*")),0)</f>
        <v>12</v>
      </c>
      <c r="I2054" s="11" cm="1">
        <f t="array" ref="I2054">_xlfn.IFNA(MATCH(1,0/COUNTIF($F2054,"*"&amp;I$2&amp;TEXT(ROW($1:$207),"[&gt;1]0;")&amp;"*")),0)</f>
        <v>26</v>
      </c>
      <c r="J2054" s="11" cm="1">
        <f t="array" ref="J2054">_xlfn.IFNA(MATCH(1,0/COUNTIF($F2054,"*"&amp;J$2&amp;TEXT(ROW($1:$207),"[&gt;1]0;")&amp;"*")),0)</f>
        <v>0</v>
      </c>
      <c r="K2054">
        <f>I2054/H2054</f>
        <v>2.1666666666666665</v>
      </c>
      <c r="L2054">
        <f t="shared" si="185"/>
        <v>0</v>
      </c>
      <c r="M2054">
        <v>0</v>
      </c>
      <c r="N2054">
        <v>0</v>
      </c>
    </row>
    <row r="2055" spans="1:14" x14ac:dyDescent="0.2">
      <c r="A2055" s="8">
        <v>65</v>
      </c>
      <c r="B2055" s="8">
        <v>5</v>
      </c>
      <c r="C2055">
        <v>0.65</v>
      </c>
      <c r="D2055" t="s">
        <v>79</v>
      </c>
      <c r="E2055" s="13" t="s">
        <v>386</v>
      </c>
      <c r="F2055" s="10" t="s">
        <v>373</v>
      </c>
      <c r="G2055">
        <v>144</v>
      </c>
      <c r="H2055" s="11" cm="1">
        <f t="array" ref="H2055">_xlfn.IFNA(MATCH(1,0/COUNTIF($F2055,"*"&amp;H$2&amp;TEXT(ROW($1:$207),"[&gt;1]0;")&amp;"*")),0)</f>
        <v>6</v>
      </c>
      <c r="I2055" s="11" cm="1">
        <f t="array" ref="I2055">_xlfn.IFNA(MATCH(1,0/COUNTIF($F2055,"*"&amp;I$2&amp;TEXT(ROW($1:$207),"[&gt;1]0;")&amp;"*")),0)</f>
        <v>8</v>
      </c>
      <c r="J2055" s="11" cm="1">
        <f t="array" ref="J2055">_xlfn.IFNA(MATCH(1,0/COUNTIF($F2055,"*"&amp;J$2&amp;TEXT(ROW($1:$207),"[&gt;1]0;")&amp;"*")),0)</f>
        <v>4</v>
      </c>
      <c r="K2055">
        <f>I2055/H2055</f>
        <v>1.3333333333333333</v>
      </c>
      <c r="L2055">
        <f t="shared" si="185"/>
        <v>0.66666666666666663</v>
      </c>
      <c r="M2055">
        <v>1</v>
      </c>
      <c r="N2055">
        <v>0</v>
      </c>
    </row>
    <row r="2056" spans="1:14" x14ac:dyDescent="0.2">
      <c r="A2056" s="8">
        <v>65</v>
      </c>
      <c r="B2056" s="8">
        <v>6</v>
      </c>
      <c r="C2056">
        <v>0.52</v>
      </c>
      <c r="D2056" t="s">
        <v>341</v>
      </c>
      <c r="E2056" s="6" t="s">
        <v>510</v>
      </c>
      <c r="F2056" t="s">
        <v>273</v>
      </c>
      <c r="G2056">
        <v>198</v>
      </c>
      <c r="H2056" s="11" cm="1">
        <f t="array" ref="H2056">_xlfn.IFNA(MATCH(1,0/COUNTIF($F2056,"*"&amp;H$2&amp;TEXT(ROW($1:$207),"[&gt;1]0;")&amp;"*")),0)</f>
        <v>14</v>
      </c>
      <c r="I2056" s="11" cm="1">
        <f t="array" ref="I2056">_xlfn.IFNA(MATCH(1,0/COUNTIF($F2056,"*"&amp;I$2&amp;TEXT(ROW($1:$207),"[&gt;1]0;")&amp;"*")),0)</f>
        <v>30</v>
      </c>
      <c r="J2056" s="11" cm="1">
        <f t="array" ref="J2056">_xlfn.IFNA(MATCH(1,0/COUNTIF($F2056,"*"&amp;J$2&amp;TEXT(ROW($1:$207),"[&gt;1]0;")&amp;"*")),0)</f>
        <v>0</v>
      </c>
      <c r="K2056">
        <f>I2056/H2056</f>
        <v>2.1428571428571428</v>
      </c>
      <c r="L2056">
        <f t="shared" si="185"/>
        <v>0</v>
      </c>
      <c r="M2056">
        <v>0</v>
      </c>
      <c r="N2056">
        <v>0</v>
      </c>
    </row>
    <row r="2057" spans="1:14" x14ac:dyDescent="0.2">
      <c r="A2057" s="8">
        <v>65</v>
      </c>
      <c r="B2057" s="8">
        <v>7</v>
      </c>
      <c r="C2057">
        <v>0.46</v>
      </c>
      <c r="D2057" t="s">
        <v>258</v>
      </c>
      <c r="E2057" s="6" t="s">
        <v>417</v>
      </c>
      <c r="F2057" t="s">
        <v>273</v>
      </c>
      <c r="G2057">
        <v>198</v>
      </c>
      <c r="H2057" s="11" cm="1">
        <f t="array" ref="H2057">_xlfn.IFNA(MATCH(1,0/COUNTIF($F2057,"*"&amp;H$2&amp;TEXT(ROW($1:$207),"[&gt;1]0;")&amp;"*")),0)</f>
        <v>14</v>
      </c>
      <c r="I2057" s="11" cm="1">
        <f t="array" ref="I2057">_xlfn.IFNA(MATCH(1,0/COUNTIF($F2057,"*"&amp;I$2&amp;TEXT(ROW($1:$207),"[&gt;1]0;")&amp;"*")),0)</f>
        <v>30</v>
      </c>
      <c r="J2057" s="11" cm="1">
        <f t="array" ref="J2057">_xlfn.IFNA(MATCH(1,0/COUNTIF($F2057,"*"&amp;J$2&amp;TEXT(ROW($1:$207),"[&gt;1]0;")&amp;"*")),0)</f>
        <v>0</v>
      </c>
      <c r="K2057">
        <f>I2057/H2057</f>
        <v>2.1428571428571428</v>
      </c>
      <c r="L2057">
        <f t="shared" si="185"/>
        <v>0</v>
      </c>
      <c r="M2057">
        <v>0</v>
      </c>
      <c r="N2057">
        <v>0</v>
      </c>
    </row>
    <row r="2058" spans="1:14" x14ac:dyDescent="0.2">
      <c r="A2058" s="8">
        <v>65</v>
      </c>
      <c r="B2058" s="8">
        <v>8</v>
      </c>
      <c r="C2058">
        <v>1.1299999999999999</v>
      </c>
      <c r="D2058" t="s">
        <v>25</v>
      </c>
      <c r="E2058" s="6" t="s">
        <v>536</v>
      </c>
      <c r="F2058" t="s">
        <v>266</v>
      </c>
      <c r="G2058">
        <v>226</v>
      </c>
      <c r="H2058" s="11" cm="1">
        <f t="array" ref="H2058">_xlfn.IFNA(MATCH(1,0/COUNTIF($F2058,"*"&amp;H$2&amp;TEXT(ROW($1:$207),"[&gt;1]0;")&amp;"*")),0)</f>
        <v>16</v>
      </c>
      <c r="I2058" s="11" cm="1">
        <f t="array" ref="I2058">_xlfn.IFNA(MATCH(1,0/COUNTIF($F2058,"*"&amp;I$2&amp;TEXT(ROW($1:$207),"[&gt;1]0;")&amp;"*")),0)</f>
        <v>34</v>
      </c>
      <c r="J2058" s="11" cm="1">
        <f t="array" ref="J2058">_xlfn.IFNA(MATCH(1,0/COUNTIF($F2058,"*"&amp;J$2&amp;TEXT(ROW($1:$207),"[&gt;1]0;")&amp;"*")),0)</f>
        <v>0</v>
      </c>
      <c r="K2058">
        <f>I2058/H2058</f>
        <v>2.125</v>
      </c>
      <c r="L2058">
        <f t="shared" si="185"/>
        <v>0</v>
      </c>
      <c r="M2058">
        <v>0</v>
      </c>
      <c r="N2058">
        <v>0</v>
      </c>
    </row>
    <row r="2059" spans="1:14" x14ac:dyDescent="0.2">
      <c r="A2059" s="8">
        <v>65</v>
      </c>
      <c r="B2059" s="8">
        <v>9</v>
      </c>
      <c r="C2059">
        <v>0.66</v>
      </c>
      <c r="D2059" t="s">
        <v>37</v>
      </c>
      <c r="E2059" s="6" t="s">
        <v>586</v>
      </c>
      <c r="F2059" t="s">
        <v>273</v>
      </c>
      <c r="G2059" s="11">
        <v>198</v>
      </c>
      <c r="H2059" s="11" cm="1">
        <f t="array" ref="H2059">_xlfn.IFNA(MATCH(1,0/COUNTIF($F2059,"*"&amp;H$2&amp;TEXT(ROW($1:$207),"[&gt;1]0;")&amp;"*")),0)</f>
        <v>14</v>
      </c>
      <c r="I2059" s="11" cm="1">
        <f t="array" ref="I2059">_xlfn.IFNA(MATCH(1,0/COUNTIF($F2059,"*"&amp;I$2&amp;TEXT(ROW($1:$207),"[&gt;1]0;")&amp;"*")),0)</f>
        <v>30</v>
      </c>
      <c r="J2059">
        <f>H2059/G2059</f>
        <v>7.0707070707070704E-2</v>
      </c>
      <c r="K2059">
        <f>I2059/G2059</f>
        <v>0.15151515151515152</v>
      </c>
      <c r="L2059">
        <f t="shared" si="185"/>
        <v>5.0505050505050501E-3</v>
      </c>
      <c r="M2059">
        <v>0</v>
      </c>
      <c r="N2059">
        <v>0</v>
      </c>
    </row>
    <row r="2060" spans="1:14" x14ac:dyDescent="0.2">
      <c r="A2060" s="8">
        <v>65</v>
      </c>
      <c r="B2060" s="8">
        <v>10</v>
      </c>
      <c r="C2060">
        <v>0.46</v>
      </c>
      <c r="D2060" t="s">
        <v>55</v>
      </c>
      <c r="E2060" s="6" t="s">
        <v>478</v>
      </c>
      <c r="F2060" t="s">
        <v>267</v>
      </c>
      <c r="G2060">
        <v>519</v>
      </c>
      <c r="H2060" s="11" cm="1">
        <f t="array" ref="H2060">_xlfn.IFNA(MATCH(1,0/COUNTIF($F2060,"*"&amp;H$2&amp;TEXT(ROW($1:$207),"[&gt;1]0;")&amp;"*")),0)</f>
        <v>14</v>
      </c>
      <c r="I2060" s="11" cm="1">
        <f t="array" ref="I2060">_xlfn.IFNA(MATCH(1,0/COUNTIF($F2060,"*"&amp;I$2&amp;TEXT(ROW($1:$207),"[&gt;1]0;")&amp;"*")),0)</f>
        <v>42</v>
      </c>
      <c r="J2060" s="11" cm="1">
        <f t="array" ref="J2060">_xlfn.IFNA(MATCH(1,0/COUNTIF($F2060,"*"&amp;J$2&amp;TEXT(ROW($1:$207),"[&gt;1]0;")&amp;"*")),0)</f>
        <v>7</v>
      </c>
      <c r="K2060">
        <f t="shared" ref="K2060:K2068" si="186">I2060/H2060</f>
        <v>3</v>
      </c>
      <c r="L2060">
        <f t="shared" si="185"/>
        <v>0.5</v>
      </c>
      <c r="M2060">
        <v>0</v>
      </c>
      <c r="N2060">
        <v>0</v>
      </c>
    </row>
    <row r="2061" spans="1:14" x14ac:dyDescent="0.2">
      <c r="A2061" s="8">
        <v>65</v>
      </c>
      <c r="B2061" s="8">
        <v>11</v>
      </c>
      <c r="C2061">
        <v>1.23</v>
      </c>
      <c r="D2061" t="s">
        <v>25</v>
      </c>
      <c r="E2061" s="6" t="s">
        <v>536</v>
      </c>
      <c r="F2061" t="s">
        <v>266</v>
      </c>
      <c r="G2061">
        <v>226</v>
      </c>
      <c r="H2061" s="11" cm="1">
        <f t="array" ref="H2061">_xlfn.IFNA(MATCH(1,0/COUNTIF($F2061,"*"&amp;H$2&amp;TEXT(ROW($1:$207),"[&gt;1]0;")&amp;"*")),0)</f>
        <v>16</v>
      </c>
      <c r="I2061" s="11" cm="1">
        <f t="array" ref="I2061">_xlfn.IFNA(MATCH(1,0/COUNTIF($F2061,"*"&amp;I$2&amp;TEXT(ROW($1:$207),"[&gt;1]0;")&amp;"*")),0)</f>
        <v>34</v>
      </c>
      <c r="J2061" s="11" cm="1">
        <f t="array" ref="J2061">_xlfn.IFNA(MATCH(1,0/COUNTIF($F2061,"*"&amp;J$2&amp;TEXT(ROW($1:$207),"[&gt;1]0;")&amp;"*")),0)</f>
        <v>0</v>
      </c>
      <c r="K2061">
        <f t="shared" si="186"/>
        <v>2.125</v>
      </c>
      <c r="L2061">
        <f t="shared" si="185"/>
        <v>0</v>
      </c>
      <c r="M2061">
        <v>0</v>
      </c>
      <c r="N2061">
        <v>0</v>
      </c>
    </row>
    <row r="2062" spans="1:14" x14ac:dyDescent="0.2">
      <c r="A2062" s="8">
        <v>65</v>
      </c>
      <c r="B2062" s="8">
        <v>12</v>
      </c>
      <c r="C2062">
        <v>1.89</v>
      </c>
      <c r="D2062" t="s">
        <v>31</v>
      </c>
      <c r="E2062" s="6" t="s">
        <v>418</v>
      </c>
      <c r="F2062" t="s">
        <v>269</v>
      </c>
      <c r="G2062">
        <v>206</v>
      </c>
      <c r="H2062" s="11" cm="1">
        <f t="array" ref="H2062">_xlfn.IFNA(MATCH(1,0/COUNTIF($F2062,"*"&amp;H$2&amp;TEXT(ROW($1:$207),"[&gt;1]0;")&amp;"*")),0)</f>
        <v>14</v>
      </c>
      <c r="I2062" s="11" cm="1">
        <f t="array" ref="I2062">_xlfn.IFNA(MATCH(1,0/COUNTIF($F2062,"*"&amp;I$2&amp;TEXT(ROW($1:$207),"[&gt;1]0;")&amp;"*")),0)</f>
        <v>22</v>
      </c>
      <c r="J2062" s="11" cm="1">
        <f t="array" ref="J2062">_xlfn.IFNA(MATCH(1,0/COUNTIF($F2062,"*"&amp;J$2&amp;TEXT(ROW($1:$207),"[&gt;1]0;")&amp;"*")),0)</f>
        <v>1</v>
      </c>
      <c r="K2062">
        <f t="shared" si="186"/>
        <v>1.5714285714285714</v>
      </c>
      <c r="L2062">
        <f t="shared" si="185"/>
        <v>7.1428571428571425E-2</v>
      </c>
      <c r="M2062">
        <v>0</v>
      </c>
      <c r="N2062">
        <v>1</v>
      </c>
    </row>
    <row r="2063" spans="1:14" x14ac:dyDescent="0.2">
      <c r="A2063" s="8">
        <v>65</v>
      </c>
      <c r="B2063" s="8">
        <v>13</v>
      </c>
      <c r="C2063">
        <v>0.66</v>
      </c>
      <c r="D2063" t="s">
        <v>85</v>
      </c>
      <c r="E2063" s="6" t="s">
        <v>529</v>
      </c>
      <c r="F2063" t="s">
        <v>528</v>
      </c>
      <c r="G2063">
        <v>240</v>
      </c>
      <c r="H2063" s="11" cm="1">
        <f t="array" ref="H2063">_xlfn.IFNA(MATCH(1,0/COUNTIF($F2063,"*"&amp;H$2&amp;TEXT(ROW($1:$207),"[&gt;1]0;")&amp;"*")),0)</f>
        <v>17</v>
      </c>
      <c r="I2063" s="11" cm="1">
        <f t="array" ref="I2063">_xlfn.IFNA(MATCH(1,0/COUNTIF($F2063,"*"&amp;I$2&amp;TEXT(ROW($1:$207),"[&gt;1]0;")&amp;"*")),0)</f>
        <v>36</v>
      </c>
      <c r="J2063" s="11" cm="1">
        <f t="array" ref="J2063">_xlfn.IFNA(MATCH(1,0/COUNTIF($F2063,"*"&amp;J$2&amp;TEXT(ROW($1:$207),"[&gt;1]0;")&amp;"*")),0)</f>
        <v>0</v>
      </c>
      <c r="K2063">
        <f t="shared" si="186"/>
        <v>2.1176470588235294</v>
      </c>
      <c r="L2063">
        <f t="shared" si="185"/>
        <v>0</v>
      </c>
      <c r="M2063">
        <v>0</v>
      </c>
      <c r="N2063">
        <v>0</v>
      </c>
    </row>
    <row r="2064" spans="1:14" x14ac:dyDescent="0.2">
      <c r="A2064" s="8">
        <v>65</v>
      </c>
      <c r="B2064" s="8">
        <v>14</v>
      </c>
      <c r="C2064">
        <v>0.8</v>
      </c>
      <c r="D2064" t="s">
        <v>301</v>
      </c>
      <c r="E2064" s="6" t="s">
        <v>379</v>
      </c>
      <c r="F2064" s="10" t="s">
        <v>371</v>
      </c>
      <c r="G2064">
        <v>162</v>
      </c>
      <c r="H2064" s="11" cm="1">
        <f t="array" ref="H2064">_xlfn.IFNA(MATCH(1,0/COUNTIF($F2064,"*"&amp;H$2&amp;TEXT(ROW($1:$207),"[&gt;1]0;")&amp;"*")),0)</f>
        <v>6</v>
      </c>
      <c r="I2064" s="11" cm="1">
        <f t="array" ref="I2064">_xlfn.IFNA(MATCH(1,0/COUNTIF($F2064,"*"&amp;I$2&amp;TEXT(ROW($1:$207),"[&gt;1]0;")&amp;"*")),0)</f>
        <v>10</v>
      </c>
      <c r="J2064" s="11" cm="1">
        <f t="array" ref="J2064">_xlfn.IFNA(MATCH(1,0/COUNTIF($F2064,"*"&amp;J$2&amp;TEXT(ROW($1:$207),"[&gt;1]0;")&amp;"*")),0)</f>
        <v>5</v>
      </c>
      <c r="K2064">
        <f t="shared" si="186"/>
        <v>1.6666666666666667</v>
      </c>
      <c r="L2064">
        <f t="shared" si="185"/>
        <v>0.83333333333333337</v>
      </c>
      <c r="M2064">
        <v>1</v>
      </c>
      <c r="N2064">
        <v>0</v>
      </c>
    </row>
    <row r="2065" spans="1:14" x14ac:dyDescent="0.2">
      <c r="A2065" s="8">
        <v>65</v>
      </c>
      <c r="B2065" s="8">
        <v>15</v>
      </c>
      <c r="C2065">
        <v>2.61</v>
      </c>
      <c r="D2065" t="s">
        <v>61</v>
      </c>
      <c r="E2065" s="6" t="s">
        <v>488</v>
      </c>
      <c r="F2065" t="s">
        <v>274</v>
      </c>
      <c r="G2065">
        <v>593</v>
      </c>
      <c r="H2065" s="11" cm="1">
        <f t="array" ref="H2065">_xlfn.IFNA(MATCH(1,0/COUNTIF($F2065,"*"&amp;H$2&amp;TEXT(ROW($1:$207),"[&gt;1]0;")&amp;"*")),0)</f>
        <v>16</v>
      </c>
      <c r="I2065" s="11" cm="1">
        <f t="array" ref="I2065">_xlfn.IFNA(MATCH(1,0/COUNTIF($F2065,"*"&amp;I$2&amp;TEXT(ROW($1:$207),"[&gt;1]0;")&amp;"*")),0)</f>
        <v>48</v>
      </c>
      <c r="J2065" s="11" cm="1">
        <f t="array" ref="J2065">_xlfn.IFNA(MATCH(1,0/COUNTIF($F2065,"*"&amp;J$2&amp;TEXT(ROW($1:$207),"[&gt;1]0;")&amp;"*")),0)</f>
        <v>8</v>
      </c>
      <c r="K2065">
        <f t="shared" si="186"/>
        <v>3</v>
      </c>
      <c r="L2065">
        <f t="shared" si="185"/>
        <v>0.5</v>
      </c>
      <c r="M2065">
        <v>0</v>
      </c>
      <c r="N2065">
        <v>0</v>
      </c>
    </row>
    <row r="2066" spans="1:14" x14ac:dyDescent="0.2">
      <c r="A2066" s="8">
        <v>65</v>
      </c>
      <c r="B2066" s="8">
        <v>16</v>
      </c>
      <c r="C2066">
        <v>0.91</v>
      </c>
      <c r="D2066" t="s">
        <v>108</v>
      </c>
      <c r="E2066" s="6" t="s">
        <v>514</v>
      </c>
      <c r="F2066" t="s">
        <v>513</v>
      </c>
      <c r="G2066">
        <v>283</v>
      </c>
      <c r="H2066" s="11" cm="1">
        <f t="array" ref="H2066">_xlfn.IFNA(MATCH(1,0/COUNTIF($F2066,"*"&amp;H$2&amp;TEXT(ROW($1:$207),"[&gt;1]0;")&amp;"*")),0)</f>
        <v>20</v>
      </c>
      <c r="I2066" s="11" cm="1">
        <f t="array" ref="I2066">_xlfn.IFNA(MATCH(1,0/COUNTIF($F2066,"*"&amp;I$2&amp;TEXT(ROW($1:$207),"[&gt;1]0;")&amp;"*")),0)</f>
        <v>42</v>
      </c>
      <c r="J2066" s="11" cm="1">
        <f t="array" ref="J2066">_xlfn.IFNA(MATCH(1,0/COUNTIF($F2066,"*"&amp;J$2&amp;TEXT(ROW($1:$207),"[&gt;1]0;")&amp;"*")),0)</f>
        <v>0</v>
      </c>
      <c r="K2066">
        <f t="shared" si="186"/>
        <v>2.1</v>
      </c>
      <c r="L2066">
        <f t="shared" si="185"/>
        <v>0</v>
      </c>
      <c r="M2066">
        <v>0</v>
      </c>
      <c r="N2066">
        <v>0</v>
      </c>
    </row>
    <row r="2067" spans="1:14" x14ac:dyDescent="0.2">
      <c r="A2067" s="8">
        <v>65</v>
      </c>
      <c r="B2067" s="8">
        <v>17</v>
      </c>
      <c r="C2067">
        <v>3.53</v>
      </c>
      <c r="D2067" t="s">
        <v>65</v>
      </c>
      <c r="E2067" s="6" t="s">
        <v>487</v>
      </c>
      <c r="F2067" t="s">
        <v>278</v>
      </c>
      <c r="G2067">
        <v>667</v>
      </c>
      <c r="H2067" s="11" cm="1">
        <f t="array" ref="H2067">_xlfn.IFNA(MATCH(1,0/COUNTIF($F2067,"*"&amp;H$2&amp;TEXT(ROW($1:$207),"[&gt;1]0;")&amp;"*")),0)</f>
        <v>18</v>
      </c>
      <c r="I2067" s="11" cm="1">
        <f t="array" ref="I2067">_xlfn.IFNA(MATCH(1,0/COUNTIF($F2067,"*"&amp;I$2&amp;TEXT(ROW($1:$207),"[&gt;1]0;")&amp;"*")),0)</f>
        <v>54</v>
      </c>
      <c r="J2067" s="11" cm="1">
        <f t="array" ref="J2067">_xlfn.IFNA(MATCH(1,0/COUNTIF($F2067,"*"&amp;J$2&amp;TEXT(ROW($1:$207),"[&gt;1]0;")&amp;"*")),0)</f>
        <v>9</v>
      </c>
      <c r="K2067">
        <f t="shared" si="186"/>
        <v>3</v>
      </c>
      <c r="L2067">
        <f t="shared" si="185"/>
        <v>0.5</v>
      </c>
      <c r="M2067">
        <v>0</v>
      </c>
      <c r="N2067">
        <v>0</v>
      </c>
    </row>
    <row r="2068" spans="1:14" x14ac:dyDescent="0.2">
      <c r="A2068" s="8">
        <v>65</v>
      </c>
      <c r="B2068" s="8">
        <v>18</v>
      </c>
      <c r="C2068">
        <v>0.49</v>
      </c>
      <c r="D2068" t="s">
        <v>108</v>
      </c>
      <c r="E2068" s="6" t="s">
        <v>514</v>
      </c>
      <c r="F2068" t="s">
        <v>513</v>
      </c>
      <c r="G2068">
        <v>283</v>
      </c>
      <c r="H2068" s="11" cm="1">
        <f t="array" ref="H2068">_xlfn.IFNA(MATCH(1,0/COUNTIF($F2068,"*"&amp;H$2&amp;TEXT(ROW($1:$207),"[&gt;1]0;")&amp;"*")),0)</f>
        <v>20</v>
      </c>
      <c r="I2068" s="11" cm="1">
        <f t="array" ref="I2068">_xlfn.IFNA(MATCH(1,0/COUNTIF($F2068,"*"&amp;I$2&amp;TEXT(ROW($1:$207),"[&gt;1]0;")&amp;"*")),0)</f>
        <v>42</v>
      </c>
      <c r="J2068" s="11" cm="1">
        <f t="array" ref="J2068">_xlfn.IFNA(MATCH(1,0/COUNTIF($F2068,"*"&amp;J$2&amp;TEXT(ROW($1:$207),"[&gt;1]0;")&amp;"*")),0)</f>
        <v>0</v>
      </c>
      <c r="K2068">
        <f t="shared" si="186"/>
        <v>2.1</v>
      </c>
      <c r="L2068">
        <f t="shared" si="185"/>
        <v>0</v>
      </c>
      <c r="M2068">
        <v>0</v>
      </c>
      <c r="N2068">
        <v>0</v>
      </c>
    </row>
    <row r="2069" spans="1:14" x14ac:dyDescent="0.2">
      <c r="A2069" s="8">
        <v>65</v>
      </c>
      <c r="B2069" s="8">
        <v>19</v>
      </c>
      <c r="C2069">
        <v>3.9</v>
      </c>
      <c r="D2069" t="s">
        <v>291</v>
      </c>
      <c r="E2069" s="6" t="s">
        <v>552</v>
      </c>
      <c r="F2069" t="s">
        <v>279</v>
      </c>
      <c r="G2069" s="11">
        <v>579</v>
      </c>
      <c r="H2069" s="11" cm="1">
        <f t="array" ref="H2069">_xlfn.IFNA(MATCH(1,0/COUNTIF($F2069,"*"&amp;H$2&amp;TEXT(ROW($1:$207),"[&gt;1]0;")&amp;"*")),0)</f>
        <v>16</v>
      </c>
      <c r="I2069" s="11" cm="1">
        <f t="array" ref="I2069">_xlfn.IFNA(MATCH(1,0/COUNTIF($F2069,"*"&amp;I$2&amp;TEXT(ROW($1:$207),"[&gt;1]0;")&amp;"*")),0)</f>
        <v>50</v>
      </c>
      <c r="J2069">
        <f>H2069/G2069</f>
        <v>2.7633851468048358E-2</v>
      </c>
      <c r="K2069">
        <f>I2069/G2069</f>
        <v>8.6355785837651119E-2</v>
      </c>
      <c r="L2069">
        <f t="shared" si="185"/>
        <v>1.7271157167530224E-3</v>
      </c>
      <c r="M2069">
        <v>0</v>
      </c>
      <c r="N2069">
        <v>0</v>
      </c>
    </row>
    <row r="2070" spans="1:14" x14ac:dyDescent="0.2">
      <c r="A2070" s="8">
        <v>65</v>
      </c>
      <c r="B2070" s="8">
        <v>20</v>
      </c>
      <c r="C2070">
        <v>4.3899999999999997</v>
      </c>
      <c r="D2070" t="s">
        <v>61</v>
      </c>
      <c r="E2070" s="6" t="s">
        <v>488</v>
      </c>
      <c r="F2070" t="s">
        <v>274</v>
      </c>
      <c r="G2070">
        <v>593</v>
      </c>
      <c r="H2070" s="11" cm="1">
        <f t="array" ref="H2070">_xlfn.IFNA(MATCH(1,0/COUNTIF($F2070,"*"&amp;H$2&amp;TEXT(ROW($1:$207),"[&gt;1]0;")&amp;"*")),0)</f>
        <v>16</v>
      </c>
      <c r="I2070" s="11" cm="1">
        <f t="array" ref="I2070">_xlfn.IFNA(MATCH(1,0/COUNTIF($F2070,"*"&amp;I$2&amp;TEXT(ROW($1:$207),"[&gt;1]0;")&amp;"*")),0)</f>
        <v>48</v>
      </c>
      <c r="J2070" s="11" cm="1">
        <f t="array" ref="J2070">_xlfn.IFNA(MATCH(1,0/COUNTIF($F2070,"*"&amp;J$2&amp;TEXT(ROW($1:$207),"[&gt;1]0;")&amp;"*")),0)</f>
        <v>8</v>
      </c>
      <c r="K2070">
        <f t="shared" ref="K2070:K2080" si="187">I2070/H2070</f>
        <v>3</v>
      </c>
      <c r="L2070">
        <f t="shared" si="185"/>
        <v>0.5</v>
      </c>
      <c r="M2070">
        <v>0</v>
      </c>
      <c r="N2070">
        <v>0</v>
      </c>
    </row>
    <row r="2071" spans="1:14" x14ac:dyDescent="0.2">
      <c r="A2071" s="8">
        <v>65</v>
      </c>
      <c r="B2071" s="8">
        <v>21</v>
      </c>
      <c r="C2071">
        <v>5.42</v>
      </c>
      <c r="D2071" t="s">
        <v>65</v>
      </c>
      <c r="E2071" s="6" t="s">
        <v>487</v>
      </c>
      <c r="F2071" t="s">
        <v>278</v>
      </c>
      <c r="G2071">
        <v>667</v>
      </c>
      <c r="H2071" s="11" cm="1">
        <f t="array" ref="H2071">_xlfn.IFNA(MATCH(1,0/COUNTIF($F2071,"*"&amp;H$2&amp;TEXT(ROW($1:$207),"[&gt;1]0;")&amp;"*")),0)</f>
        <v>18</v>
      </c>
      <c r="I2071" s="11" cm="1">
        <f t="array" ref="I2071">_xlfn.IFNA(MATCH(1,0/COUNTIF($F2071,"*"&amp;I$2&amp;TEXT(ROW($1:$207),"[&gt;1]0;")&amp;"*")),0)</f>
        <v>54</v>
      </c>
      <c r="J2071" s="11" cm="1">
        <f t="array" ref="J2071">_xlfn.IFNA(MATCH(1,0/COUNTIF($F2071,"*"&amp;J$2&amp;TEXT(ROW($1:$207),"[&gt;1]0;")&amp;"*")),0)</f>
        <v>9</v>
      </c>
      <c r="K2071">
        <f t="shared" si="187"/>
        <v>3</v>
      </c>
      <c r="L2071">
        <f t="shared" si="185"/>
        <v>0.5</v>
      </c>
      <c r="M2071">
        <v>0</v>
      </c>
      <c r="N2071">
        <v>0</v>
      </c>
    </row>
    <row r="2072" spans="1:14" x14ac:dyDescent="0.2">
      <c r="A2072" s="8">
        <v>65</v>
      </c>
      <c r="B2072" s="8">
        <v>22</v>
      </c>
      <c r="C2072">
        <v>0.92</v>
      </c>
      <c r="D2072" t="s">
        <v>129</v>
      </c>
      <c r="E2072" s="6" t="s">
        <v>535</v>
      </c>
      <c r="F2072" t="s">
        <v>534</v>
      </c>
      <c r="G2072">
        <v>255</v>
      </c>
      <c r="H2072" s="11" cm="1">
        <f t="array" ref="H2072">_xlfn.IFNA(MATCH(1,0/COUNTIF($F2072,"*"&amp;H$2&amp;TEXT(ROW($1:$207),"[&gt;1]0;")&amp;"*")),0)</f>
        <v>16</v>
      </c>
      <c r="I2072" s="11" cm="1">
        <f t="array" ref="I2072">_xlfn.IFNA(MATCH(1,0/COUNTIF($F2072,"*"&amp;I$2&amp;TEXT(ROW($1:$207),"[&gt;1]0;")&amp;"*")),0)</f>
        <v>33</v>
      </c>
      <c r="J2072" s="11" cm="1">
        <f t="array" ref="J2072">_xlfn.IFNA(MATCH(1,0/COUNTIF($F2072,"*"&amp;J$2&amp;TEXT(ROW($1:$207),"[&gt;1]0;")&amp;"*")),0)</f>
        <v>1</v>
      </c>
      <c r="K2072">
        <f t="shared" si="187"/>
        <v>2.0625</v>
      </c>
      <c r="L2072">
        <f t="shared" si="185"/>
        <v>6.25E-2</v>
      </c>
      <c r="M2072">
        <v>0</v>
      </c>
      <c r="N2072">
        <v>0</v>
      </c>
    </row>
    <row r="2073" spans="1:14" x14ac:dyDescent="0.2">
      <c r="A2073" s="8">
        <v>65</v>
      </c>
      <c r="B2073" s="8">
        <v>23</v>
      </c>
      <c r="C2073">
        <v>7.04</v>
      </c>
      <c r="D2073" t="s">
        <v>65</v>
      </c>
      <c r="E2073" s="6" t="s">
        <v>487</v>
      </c>
      <c r="F2073" t="s">
        <v>278</v>
      </c>
      <c r="G2073">
        <v>667</v>
      </c>
      <c r="H2073" s="11" cm="1">
        <f t="array" ref="H2073">_xlfn.IFNA(MATCH(1,0/COUNTIF($F2073,"*"&amp;H$2&amp;TEXT(ROW($1:$207),"[&gt;1]0;")&amp;"*")),0)</f>
        <v>18</v>
      </c>
      <c r="I2073" s="11" cm="1">
        <f t="array" ref="I2073">_xlfn.IFNA(MATCH(1,0/COUNTIF($F2073,"*"&amp;I$2&amp;TEXT(ROW($1:$207),"[&gt;1]0;")&amp;"*")),0)</f>
        <v>54</v>
      </c>
      <c r="J2073" s="11" cm="1">
        <f t="array" ref="J2073">_xlfn.IFNA(MATCH(1,0/COUNTIF($F2073,"*"&amp;J$2&amp;TEXT(ROW($1:$207),"[&gt;1]0;")&amp;"*")),0)</f>
        <v>9</v>
      </c>
      <c r="K2073">
        <f t="shared" si="187"/>
        <v>3</v>
      </c>
      <c r="L2073">
        <f t="shared" si="185"/>
        <v>0.5</v>
      </c>
      <c r="M2073">
        <v>0</v>
      </c>
      <c r="N2073">
        <v>0</v>
      </c>
    </row>
    <row r="2074" spans="1:14" x14ac:dyDescent="0.2">
      <c r="A2074" s="8">
        <v>65</v>
      </c>
      <c r="B2074" s="8">
        <v>24</v>
      </c>
      <c r="C2074">
        <v>7.15</v>
      </c>
      <c r="D2074" t="s">
        <v>66</v>
      </c>
      <c r="E2074" s="6" t="s">
        <v>459</v>
      </c>
      <c r="F2074" t="s">
        <v>460</v>
      </c>
      <c r="G2074">
        <v>281</v>
      </c>
      <c r="H2074" s="11" cm="1">
        <f t="array" ref="H2074">_xlfn.IFNA(MATCH(1,0/COUNTIF($F2074,"*"&amp;H$2&amp;TEXT(ROW($1:$207),"[&gt;1]0;")&amp;"*")),0)</f>
        <v>18</v>
      </c>
      <c r="I2074" s="11" cm="1">
        <f t="array" ref="I2074">_xlfn.IFNA(MATCH(1,0/COUNTIF($F2074,"*"&amp;I$2&amp;TEXT(ROW($1:$207),"[&gt;1]0;")&amp;"*")),0)</f>
        <v>35</v>
      </c>
      <c r="J2074" s="11" cm="1">
        <f t="array" ref="J2074">_xlfn.IFNA(MATCH(1,0/COUNTIF($F2074,"*"&amp;J$2&amp;TEXT(ROW($1:$207),"[&gt;1]0;")&amp;"*")),0)</f>
        <v>1</v>
      </c>
      <c r="K2074">
        <f t="shared" si="187"/>
        <v>1.9444444444444444</v>
      </c>
      <c r="L2074">
        <f t="shared" si="185"/>
        <v>5.5555555555555552E-2</v>
      </c>
      <c r="M2074">
        <v>0</v>
      </c>
      <c r="N2074">
        <v>0</v>
      </c>
    </row>
    <row r="2075" spans="1:14" x14ac:dyDescent="0.2">
      <c r="A2075" s="8">
        <v>65</v>
      </c>
      <c r="B2075" s="8">
        <v>25</v>
      </c>
      <c r="C2075">
        <v>6.23</v>
      </c>
      <c r="D2075" t="s">
        <v>65</v>
      </c>
      <c r="E2075" s="6" t="s">
        <v>487</v>
      </c>
      <c r="F2075" t="s">
        <v>278</v>
      </c>
      <c r="G2075">
        <v>667</v>
      </c>
      <c r="H2075" s="11" cm="1">
        <f t="array" ref="H2075">_xlfn.IFNA(MATCH(1,0/COUNTIF($F2075,"*"&amp;H$2&amp;TEXT(ROW($1:$207),"[&gt;1]0;")&amp;"*")),0)</f>
        <v>18</v>
      </c>
      <c r="I2075" s="11" cm="1">
        <f t="array" ref="I2075">_xlfn.IFNA(MATCH(1,0/COUNTIF($F2075,"*"&amp;I$2&amp;TEXT(ROW($1:$207),"[&gt;1]0;")&amp;"*")),0)</f>
        <v>54</v>
      </c>
      <c r="J2075" s="11" cm="1">
        <f t="array" ref="J2075">_xlfn.IFNA(MATCH(1,0/COUNTIF($F2075,"*"&amp;J$2&amp;TEXT(ROW($1:$207),"[&gt;1]0;")&amp;"*")),0)</f>
        <v>9</v>
      </c>
      <c r="K2075">
        <f t="shared" si="187"/>
        <v>3</v>
      </c>
      <c r="L2075">
        <f t="shared" si="185"/>
        <v>0.5</v>
      </c>
      <c r="M2075">
        <v>0</v>
      </c>
      <c r="N2075">
        <v>0</v>
      </c>
    </row>
    <row r="2076" spans="1:14" x14ac:dyDescent="0.2">
      <c r="A2076" s="8">
        <v>65</v>
      </c>
      <c r="B2076" s="8">
        <v>26</v>
      </c>
      <c r="C2076">
        <v>9.51</v>
      </c>
      <c r="D2076" t="s">
        <v>65</v>
      </c>
      <c r="E2076" s="6" t="s">
        <v>487</v>
      </c>
      <c r="F2076" t="s">
        <v>278</v>
      </c>
      <c r="G2076">
        <v>667</v>
      </c>
      <c r="H2076" s="11" cm="1">
        <f t="array" ref="H2076">_xlfn.IFNA(MATCH(1,0/COUNTIF($F2076,"*"&amp;H$2&amp;TEXT(ROW($1:$207),"[&gt;1]0;")&amp;"*")),0)</f>
        <v>18</v>
      </c>
      <c r="I2076" s="11" cm="1">
        <f t="array" ref="I2076">_xlfn.IFNA(MATCH(1,0/COUNTIF($F2076,"*"&amp;I$2&amp;TEXT(ROW($1:$207),"[&gt;1]0;")&amp;"*")),0)</f>
        <v>54</v>
      </c>
      <c r="J2076" s="11" cm="1">
        <f t="array" ref="J2076">_xlfn.IFNA(MATCH(1,0/COUNTIF($F2076,"*"&amp;J$2&amp;TEXT(ROW($1:$207),"[&gt;1]0;")&amp;"*")),0)</f>
        <v>9</v>
      </c>
      <c r="K2076">
        <f t="shared" si="187"/>
        <v>3</v>
      </c>
      <c r="L2076">
        <f t="shared" si="185"/>
        <v>0.5</v>
      </c>
      <c r="M2076">
        <v>0</v>
      </c>
      <c r="N2076">
        <v>0</v>
      </c>
    </row>
    <row r="2077" spans="1:14" x14ac:dyDescent="0.2">
      <c r="A2077" s="8">
        <v>65</v>
      </c>
      <c r="B2077" s="8">
        <v>27</v>
      </c>
      <c r="C2077">
        <v>8.11</v>
      </c>
      <c r="D2077" t="s">
        <v>65</v>
      </c>
      <c r="E2077" s="6" t="s">
        <v>487</v>
      </c>
      <c r="F2077" t="s">
        <v>278</v>
      </c>
      <c r="G2077">
        <v>667</v>
      </c>
      <c r="H2077" s="11" cm="1">
        <f t="array" ref="H2077">_xlfn.IFNA(MATCH(1,0/COUNTIF($F2077,"*"&amp;H$2&amp;TEXT(ROW($1:$207),"[&gt;1]0;")&amp;"*")),0)</f>
        <v>18</v>
      </c>
      <c r="I2077" s="11" cm="1">
        <f t="array" ref="I2077">_xlfn.IFNA(MATCH(1,0/COUNTIF($F2077,"*"&amp;I$2&amp;TEXT(ROW($1:$207),"[&gt;1]0;")&amp;"*")),0)</f>
        <v>54</v>
      </c>
      <c r="J2077" s="11" cm="1">
        <f t="array" ref="J2077">_xlfn.IFNA(MATCH(1,0/COUNTIF($F2077,"*"&amp;J$2&amp;TEXT(ROW($1:$207),"[&gt;1]0;")&amp;"*")),0)</f>
        <v>9</v>
      </c>
      <c r="K2077">
        <f t="shared" si="187"/>
        <v>3</v>
      </c>
      <c r="L2077">
        <f t="shared" si="185"/>
        <v>0.5</v>
      </c>
      <c r="M2077">
        <v>0</v>
      </c>
      <c r="N2077">
        <v>0</v>
      </c>
    </row>
    <row r="2078" spans="1:14" x14ac:dyDescent="0.2">
      <c r="A2078" s="8">
        <v>65</v>
      </c>
      <c r="B2078" s="8">
        <v>28</v>
      </c>
      <c r="C2078">
        <v>11.05</v>
      </c>
      <c r="D2078" t="s">
        <v>65</v>
      </c>
      <c r="E2078" s="6" t="s">
        <v>487</v>
      </c>
      <c r="F2078" t="s">
        <v>278</v>
      </c>
      <c r="G2078">
        <v>667</v>
      </c>
      <c r="H2078" s="11" cm="1">
        <f t="array" ref="H2078">_xlfn.IFNA(MATCH(1,0/COUNTIF($F2078,"*"&amp;H$2&amp;TEXT(ROW($1:$207),"[&gt;1]0;")&amp;"*")),0)</f>
        <v>18</v>
      </c>
      <c r="I2078" s="11" cm="1">
        <f t="array" ref="I2078">_xlfn.IFNA(MATCH(1,0/COUNTIF($F2078,"*"&amp;I$2&amp;TEXT(ROW($1:$207),"[&gt;1]0;")&amp;"*")),0)</f>
        <v>54</v>
      </c>
      <c r="J2078" s="11" cm="1">
        <f t="array" ref="J2078">_xlfn.IFNA(MATCH(1,0/COUNTIF($F2078,"*"&amp;J$2&amp;TEXT(ROW($1:$207),"[&gt;1]0;")&amp;"*")),0)</f>
        <v>9</v>
      </c>
      <c r="K2078">
        <f t="shared" si="187"/>
        <v>3</v>
      </c>
      <c r="L2078">
        <f t="shared" si="185"/>
        <v>0.5</v>
      </c>
      <c r="M2078">
        <v>0</v>
      </c>
      <c r="N2078">
        <v>0</v>
      </c>
    </row>
    <row r="2079" spans="1:14" x14ac:dyDescent="0.2">
      <c r="A2079" s="8">
        <v>65</v>
      </c>
      <c r="B2079" s="8">
        <v>29</v>
      </c>
      <c r="C2079">
        <v>10.91</v>
      </c>
      <c r="D2079" t="s">
        <v>65</v>
      </c>
      <c r="E2079" s="6" t="s">
        <v>487</v>
      </c>
      <c r="F2079" t="s">
        <v>278</v>
      </c>
      <c r="G2079">
        <v>667</v>
      </c>
      <c r="H2079" s="11" cm="1">
        <f t="array" ref="H2079">_xlfn.IFNA(MATCH(1,0/COUNTIF($F2079,"*"&amp;H$2&amp;TEXT(ROW($1:$207),"[&gt;1]0;")&amp;"*")),0)</f>
        <v>18</v>
      </c>
      <c r="I2079" s="11" cm="1">
        <f t="array" ref="I2079">_xlfn.IFNA(MATCH(1,0/COUNTIF($F2079,"*"&amp;I$2&amp;TEXT(ROW($1:$207),"[&gt;1]0;")&amp;"*")),0)</f>
        <v>54</v>
      </c>
      <c r="J2079" s="11" cm="1">
        <f t="array" ref="J2079">_xlfn.IFNA(MATCH(1,0/COUNTIF($F2079,"*"&amp;J$2&amp;TEXT(ROW($1:$207),"[&gt;1]0;")&amp;"*")),0)</f>
        <v>9</v>
      </c>
      <c r="K2079">
        <f t="shared" si="187"/>
        <v>3</v>
      </c>
      <c r="L2079">
        <f t="shared" si="185"/>
        <v>0.5</v>
      </c>
      <c r="M2079">
        <v>0</v>
      </c>
      <c r="N2079">
        <v>0</v>
      </c>
    </row>
    <row r="2080" spans="1:14" x14ac:dyDescent="0.2">
      <c r="A2080" s="8">
        <v>65</v>
      </c>
      <c r="B2080" s="8">
        <v>30</v>
      </c>
      <c r="C2080">
        <v>5.49</v>
      </c>
      <c r="D2080" t="s">
        <v>65</v>
      </c>
      <c r="E2080" s="6" t="s">
        <v>487</v>
      </c>
      <c r="F2080" t="s">
        <v>278</v>
      </c>
      <c r="G2080">
        <v>667</v>
      </c>
      <c r="H2080" s="11" cm="1">
        <f t="array" ref="H2080">_xlfn.IFNA(MATCH(1,0/COUNTIF($F2080,"*"&amp;H$2&amp;TEXT(ROW($1:$207),"[&gt;1]0;")&amp;"*")),0)</f>
        <v>18</v>
      </c>
      <c r="I2080" s="11" cm="1">
        <f t="array" ref="I2080">_xlfn.IFNA(MATCH(1,0/COUNTIF($F2080,"*"&amp;I$2&amp;TEXT(ROW($1:$207),"[&gt;1]0;")&amp;"*")),0)</f>
        <v>54</v>
      </c>
      <c r="J2080" s="11" cm="1">
        <f t="array" ref="J2080">_xlfn.IFNA(MATCH(1,0/COUNTIF($F2080,"*"&amp;J$2&amp;TEXT(ROW($1:$207),"[&gt;1]0;")&amp;"*")),0)</f>
        <v>9</v>
      </c>
      <c r="K2080">
        <f t="shared" si="187"/>
        <v>3</v>
      </c>
      <c r="L2080">
        <f t="shared" si="185"/>
        <v>0.5</v>
      </c>
      <c r="M2080">
        <v>0</v>
      </c>
      <c r="N2080">
        <v>0</v>
      </c>
    </row>
    <row r="2082" spans="1:14" x14ac:dyDescent="0.2">
      <c r="A2082" s="8">
        <v>66</v>
      </c>
      <c r="B2082" s="9" t="s">
        <v>12</v>
      </c>
      <c r="C2082" t="s">
        <v>13</v>
      </c>
      <c r="D2082" t="s">
        <v>67</v>
      </c>
      <c r="E2082" s="6" t="s">
        <v>376</v>
      </c>
      <c r="F2082" t="s">
        <v>68</v>
      </c>
      <c r="G2082" t="s">
        <v>69</v>
      </c>
      <c r="H2082" t="s">
        <v>364</v>
      </c>
      <c r="I2082" t="s">
        <v>365</v>
      </c>
      <c r="J2082" t="s">
        <v>366</v>
      </c>
      <c r="K2082" t="s">
        <v>71</v>
      </c>
      <c r="L2082" t="s">
        <v>72</v>
      </c>
      <c r="M2082" t="s">
        <v>360</v>
      </c>
      <c r="N2082" t="s">
        <v>73</v>
      </c>
    </row>
    <row r="2083" spans="1:14" x14ac:dyDescent="0.2">
      <c r="A2083" s="8">
        <v>66</v>
      </c>
      <c r="B2083" s="8">
        <v>1</v>
      </c>
      <c r="C2083">
        <v>1.41</v>
      </c>
      <c r="D2083" t="s">
        <v>307</v>
      </c>
      <c r="E2083" s="6" t="s">
        <v>596</v>
      </c>
      <c r="F2083" t="s">
        <v>458</v>
      </c>
      <c r="G2083" s="11">
        <v>184</v>
      </c>
      <c r="H2083" s="11" cm="1">
        <f t="array" ref="H2083">_xlfn.IFNA(MATCH(1,0/COUNTIF($F2083,"*"&amp;H$2&amp;TEXT(ROW($1:$207),"[&gt;1]0;")&amp;"*")),0)</f>
        <v>13</v>
      </c>
      <c r="I2083" s="11" cm="1">
        <f t="array" ref="I2083">_xlfn.IFNA(MATCH(1,0/COUNTIF($F2083,"*"&amp;I$2&amp;TEXT(ROW($1:$207),"[&gt;1]0;")&amp;"*")),0)</f>
        <v>28</v>
      </c>
      <c r="J2083">
        <f>H2083/G2083</f>
        <v>7.0652173913043473E-2</v>
      </c>
      <c r="K2083">
        <f>I2083/G2083</f>
        <v>0.15217391304347827</v>
      </c>
      <c r="L2083">
        <f>J2083/H2083</f>
        <v>5.434782608695652E-3</v>
      </c>
      <c r="M2083">
        <v>0</v>
      </c>
      <c r="N2083">
        <v>0</v>
      </c>
    </row>
    <row r="2084" spans="1:14" x14ac:dyDescent="0.2">
      <c r="A2084" s="8">
        <v>66</v>
      </c>
      <c r="B2084" s="8">
        <v>2</v>
      </c>
      <c r="C2084">
        <v>0.63</v>
      </c>
      <c r="D2084" t="s">
        <v>346</v>
      </c>
      <c r="E2084" s="6" t="s">
        <v>576</v>
      </c>
      <c r="F2084" t="s">
        <v>575</v>
      </c>
      <c r="G2084" s="11">
        <v>188</v>
      </c>
      <c r="H2084" s="11" cm="1">
        <f t="array" ref="H2084">_xlfn.IFNA(MATCH(1,0/COUNTIF($F2084,"*"&amp;H$2&amp;TEXT(ROW($1:$207),"[&gt;1]0;")&amp;"*")),0)</f>
        <v>9</v>
      </c>
      <c r="I2084" s="11" cm="1">
        <f t="array" ref="I2084">_xlfn.IFNA(MATCH(1,0/COUNTIF($F2084,"*"&amp;I$2&amp;TEXT(ROW($1:$207),"[&gt;1]0;")&amp;"*")),0)</f>
        <v>20</v>
      </c>
      <c r="J2084">
        <f>H2084/G2084</f>
        <v>4.7872340425531915E-2</v>
      </c>
      <c r="K2084">
        <f>I2084/G2084</f>
        <v>0.10638297872340426</v>
      </c>
      <c r="L2084">
        <f>J2084/H2084</f>
        <v>5.3191489361702126E-3</v>
      </c>
      <c r="M2084">
        <v>1</v>
      </c>
      <c r="N2084">
        <v>0</v>
      </c>
    </row>
    <row r="2085" spans="1:14" x14ac:dyDescent="0.2">
      <c r="A2085" s="8">
        <v>66</v>
      </c>
      <c r="B2085" s="8">
        <v>3</v>
      </c>
      <c r="C2085">
        <v>1.44</v>
      </c>
      <c r="D2085" t="s">
        <v>14</v>
      </c>
      <c r="E2085" s="6" t="s">
        <v>507</v>
      </c>
      <c r="F2085" t="s">
        <v>260</v>
      </c>
      <c r="G2085">
        <v>170</v>
      </c>
      <c r="H2085" s="11" cm="1">
        <f t="array" ref="H2085">_xlfn.IFNA(MATCH(1,0/COUNTIF($F2085,"*"&amp;H$2&amp;TEXT(ROW($1:$207),"[&gt;1]0;")&amp;"*")),0)</f>
        <v>12</v>
      </c>
      <c r="I2085" s="11" cm="1">
        <f t="array" ref="I2085">_xlfn.IFNA(MATCH(1,0/COUNTIF($F2085,"*"&amp;I$2&amp;TEXT(ROW($1:$207),"[&gt;1]0;")&amp;"*")),0)</f>
        <v>26</v>
      </c>
      <c r="J2085" s="11" cm="1">
        <f t="array" ref="J2085">_xlfn.IFNA(MATCH(1,0/COUNTIF($F2085,"*"&amp;J$2&amp;TEXT(ROW($1:$207),"[&gt;1]0;")&amp;"*")),0)</f>
        <v>0</v>
      </c>
      <c r="K2085">
        <f>I2085/H2085</f>
        <v>2.1666666666666665</v>
      </c>
      <c r="L2085">
        <f t="shared" ref="L2085:L2112" si="188">J2085/H2085</f>
        <v>0</v>
      </c>
      <c r="M2085">
        <v>0</v>
      </c>
      <c r="N2085">
        <v>0</v>
      </c>
    </row>
    <row r="2086" spans="1:14" x14ac:dyDescent="0.2">
      <c r="A2086" s="8">
        <v>66</v>
      </c>
      <c r="B2086" s="8">
        <v>4</v>
      </c>
      <c r="C2086">
        <v>0.65</v>
      </c>
      <c r="D2086" t="s">
        <v>79</v>
      </c>
      <c r="E2086" s="13" t="s">
        <v>386</v>
      </c>
      <c r="F2086" s="10" t="s">
        <v>373</v>
      </c>
      <c r="G2086">
        <v>144</v>
      </c>
      <c r="H2086" s="11" cm="1">
        <f t="array" ref="H2086">_xlfn.IFNA(MATCH(1,0/COUNTIF($F2086,"*"&amp;H$2&amp;TEXT(ROW($1:$207),"[&gt;1]0;")&amp;"*")),0)</f>
        <v>6</v>
      </c>
      <c r="I2086" s="11" cm="1">
        <f t="array" ref="I2086">_xlfn.IFNA(MATCH(1,0/COUNTIF($F2086,"*"&amp;I$2&amp;TEXT(ROW($1:$207),"[&gt;1]0;")&amp;"*")),0)</f>
        <v>8</v>
      </c>
      <c r="J2086" s="11" cm="1">
        <f t="array" ref="J2086">_xlfn.IFNA(MATCH(1,0/COUNTIF($F2086,"*"&amp;J$2&amp;TEXT(ROW($1:$207),"[&gt;1]0;")&amp;"*")),0)</f>
        <v>4</v>
      </c>
      <c r="K2086">
        <f>I2086/H2086</f>
        <v>1.3333333333333333</v>
      </c>
      <c r="L2086">
        <f t="shared" si="188"/>
        <v>0.66666666666666663</v>
      </c>
      <c r="M2086">
        <v>1</v>
      </c>
      <c r="N2086">
        <v>0</v>
      </c>
    </row>
    <row r="2087" spans="1:14" x14ac:dyDescent="0.2">
      <c r="A2087" s="8">
        <v>66</v>
      </c>
      <c r="B2087" s="8">
        <v>5</v>
      </c>
      <c r="C2087">
        <v>1.32</v>
      </c>
      <c r="D2087" t="s">
        <v>25</v>
      </c>
      <c r="E2087" s="6" t="s">
        <v>536</v>
      </c>
      <c r="F2087" t="s">
        <v>266</v>
      </c>
      <c r="G2087">
        <v>226</v>
      </c>
      <c r="H2087" s="11" cm="1">
        <f t="array" ref="H2087">_xlfn.IFNA(MATCH(1,0/COUNTIF($F2087,"*"&amp;H$2&amp;TEXT(ROW($1:$207),"[&gt;1]0;")&amp;"*")),0)</f>
        <v>16</v>
      </c>
      <c r="I2087" s="11" cm="1">
        <f t="array" ref="I2087">_xlfn.IFNA(MATCH(1,0/COUNTIF($F2087,"*"&amp;I$2&amp;TEXT(ROW($1:$207),"[&gt;1]0;")&amp;"*")),0)</f>
        <v>34</v>
      </c>
      <c r="J2087" s="11" cm="1">
        <f t="array" ref="J2087">_xlfn.IFNA(MATCH(1,0/COUNTIF($F2087,"*"&amp;J$2&amp;TEXT(ROW($1:$207),"[&gt;1]0;")&amp;"*")),0)</f>
        <v>0</v>
      </c>
      <c r="K2087">
        <f>I2087/H2087</f>
        <v>2.125</v>
      </c>
      <c r="L2087">
        <f t="shared" si="188"/>
        <v>0</v>
      </c>
      <c r="M2087">
        <v>0</v>
      </c>
      <c r="N2087">
        <v>0</v>
      </c>
    </row>
    <row r="2088" spans="1:14" x14ac:dyDescent="0.2">
      <c r="A2088" s="8">
        <v>66</v>
      </c>
      <c r="B2088" s="8">
        <v>6</v>
      </c>
      <c r="C2088">
        <v>0.86</v>
      </c>
      <c r="D2088" t="s">
        <v>37</v>
      </c>
      <c r="E2088" s="6" t="s">
        <v>586</v>
      </c>
      <c r="F2088" t="s">
        <v>273</v>
      </c>
      <c r="G2088" s="11">
        <v>198</v>
      </c>
      <c r="H2088" s="11" cm="1">
        <f t="array" ref="H2088">_xlfn.IFNA(MATCH(1,0/COUNTIF($F2088,"*"&amp;H$2&amp;TEXT(ROW($1:$207),"[&gt;1]0;")&amp;"*")),0)</f>
        <v>14</v>
      </c>
      <c r="I2088" s="11" cm="1">
        <f t="array" ref="I2088">_xlfn.IFNA(MATCH(1,0/COUNTIF($F2088,"*"&amp;I$2&amp;TEXT(ROW($1:$207),"[&gt;1]0;")&amp;"*")),0)</f>
        <v>30</v>
      </c>
      <c r="J2088">
        <f>H2088/G2088</f>
        <v>7.0707070707070704E-2</v>
      </c>
      <c r="K2088">
        <f>I2088/G2088</f>
        <v>0.15151515151515152</v>
      </c>
      <c r="L2088">
        <f t="shared" si="188"/>
        <v>5.0505050505050501E-3</v>
      </c>
      <c r="M2088">
        <v>0</v>
      </c>
      <c r="N2088">
        <v>0</v>
      </c>
    </row>
    <row r="2089" spans="1:14" x14ac:dyDescent="0.2">
      <c r="A2089" s="8">
        <v>66</v>
      </c>
      <c r="B2089" s="8">
        <v>7</v>
      </c>
      <c r="C2089">
        <v>0.59</v>
      </c>
      <c r="D2089" t="s">
        <v>254</v>
      </c>
      <c r="E2089" s="6" t="s">
        <v>549</v>
      </c>
      <c r="F2089" t="s">
        <v>548</v>
      </c>
      <c r="G2089" s="11">
        <v>254</v>
      </c>
      <c r="H2089" s="11" cm="1">
        <f t="array" ref="H2089">_xlfn.IFNA(MATCH(1,0/COUNTIF($F2089,"*"&amp;H$2&amp;TEXT(ROW($1:$207),"[&gt;1]0;")&amp;"*")),0)</f>
        <v>18</v>
      </c>
      <c r="I2089" s="11" cm="1">
        <f t="array" ref="I2089">_xlfn.IFNA(MATCH(1,0/COUNTIF($F2089,"*"&amp;I$2&amp;TEXT(ROW($1:$207),"[&gt;1]0;")&amp;"*")),0)</f>
        <v>38</v>
      </c>
      <c r="J2089">
        <f>H2089/G2089</f>
        <v>7.0866141732283464E-2</v>
      </c>
      <c r="K2089">
        <f>I2089/G2089</f>
        <v>0.14960629921259844</v>
      </c>
      <c r="L2089">
        <f t="shared" si="188"/>
        <v>3.937007874015748E-3</v>
      </c>
      <c r="M2089">
        <v>0</v>
      </c>
      <c r="N2089">
        <v>0</v>
      </c>
    </row>
    <row r="2090" spans="1:14" x14ac:dyDescent="0.2">
      <c r="A2090" s="8">
        <v>66</v>
      </c>
      <c r="B2090" s="8">
        <v>8</v>
      </c>
      <c r="C2090">
        <v>1.47</v>
      </c>
      <c r="D2090" t="s">
        <v>25</v>
      </c>
      <c r="E2090" s="6" t="s">
        <v>536</v>
      </c>
      <c r="F2090" t="s">
        <v>266</v>
      </c>
      <c r="G2090">
        <v>226</v>
      </c>
      <c r="H2090" s="11" cm="1">
        <f t="array" ref="H2090">_xlfn.IFNA(MATCH(1,0/COUNTIF($F2090,"*"&amp;H$2&amp;TEXT(ROW($1:$207),"[&gt;1]0;")&amp;"*")),0)</f>
        <v>16</v>
      </c>
      <c r="I2090" s="11" cm="1">
        <f t="array" ref="I2090">_xlfn.IFNA(MATCH(1,0/COUNTIF($F2090,"*"&amp;I$2&amp;TEXT(ROW($1:$207),"[&gt;1]0;")&amp;"*")),0)</f>
        <v>34</v>
      </c>
      <c r="J2090" s="11" cm="1">
        <f t="array" ref="J2090">_xlfn.IFNA(MATCH(1,0/COUNTIF($F2090,"*"&amp;J$2&amp;TEXT(ROW($1:$207),"[&gt;1]0;")&amp;"*")),0)</f>
        <v>0</v>
      </c>
      <c r="K2090">
        <f t="shared" ref="K2090:K2097" si="189">I2090/H2090</f>
        <v>2.125</v>
      </c>
      <c r="L2090">
        <f t="shared" si="188"/>
        <v>0</v>
      </c>
      <c r="M2090">
        <v>0</v>
      </c>
      <c r="N2090">
        <v>0</v>
      </c>
    </row>
    <row r="2091" spans="1:14" x14ac:dyDescent="0.2">
      <c r="A2091" s="8">
        <v>66</v>
      </c>
      <c r="B2091" s="8">
        <v>9</v>
      </c>
      <c r="C2091">
        <v>2</v>
      </c>
      <c r="D2091" t="s">
        <v>31</v>
      </c>
      <c r="E2091" s="6" t="s">
        <v>418</v>
      </c>
      <c r="F2091" t="s">
        <v>269</v>
      </c>
      <c r="G2091">
        <v>206</v>
      </c>
      <c r="H2091" s="11" cm="1">
        <f t="array" ref="H2091">_xlfn.IFNA(MATCH(1,0/COUNTIF($F2091,"*"&amp;H$2&amp;TEXT(ROW($1:$207),"[&gt;1]0;")&amp;"*")),0)</f>
        <v>14</v>
      </c>
      <c r="I2091" s="11" cm="1">
        <f t="array" ref="I2091">_xlfn.IFNA(MATCH(1,0/COUNTIF($F2091,"*"&amp;I$2&amp;TEXT(ROW($1:$207),"[&gt;1]0;")&amp;"*")),0)</f>
        <v>22</v>
      </c>
      <c r="J2091" s="11" cm="1">
        <f t="array" ref="J2091">_xlfn.IFNA(MATCH(1,0/COUNTIF($F2091,"*"&amp;J$2&amp;TEXT(ROW($1:$207),"[&gt;1]0;")&amp;"*")),0)</f>
        <v>1</v>
      </c>
      <c r="K2091">
        <f t="shared" si="189"/>
        <v>1.5714285714285714</v>
      </c>
      <c r="L2091">
        <f t="shared" si="188"/>
        <v>7.1428571428571425E-2</v>
      </c>
      <c r="M2091">
        <v>0</v>
      </c>
      <c r="N2091">
        <v>1</v>
      </c>
    </row>
    <row r="2092" spans="1:14" x14ac:dyDescent="0.2">
      <c r="A2092" s="8">
        <v>66</v>
      </c>
      <c r="B2092" s="8">
        <v>10</v>
      </c>
      <c r="C2092">
        <v>3.15</v>
      </c>
      <c r="D2092" t="s">
        <v>25</v>
      </c>
      <c r="E2092" s="6" t="s">
        <v>536</v>
      </c>
      <c r="F2092" t="s">
        <v>266</v>
      </c>
      <c r="G2092">
        <v>226</v>
      </c>
      <c r="H2092" s="11" cm="1">
        <f t="array" ref="H2092">_xlfn.IFNA(MATCH(1,0/COUNTIF($F2092,"*"&amp;H$2&amp;TEXT(ROW($1:$207),"[&gt;1]0;")&amp;"*")),0)</f>
        <v>16</v>
      </c>
      <c r="I2092" s="11" cm="1">
        <f t="array" ref="I2092">_xlfn.IFNA(MATCH(1,0/COUNTIF($F2092,"*"&amp;I$2&amp;TEXT(ROW($1:$207),"[&gt;1]0;")&amp;"*")),0)</f>
        <v>34</v>
      </c>
      <c r="J2092" s="11" cm="1">
        <f t="array" ref="J2092">_xlfn.IFNA(MATCH(1,0/COUNTIF($F2092,"*"&amp;J$2&amp;TEXT(ROW($1:$207),"[&gt;1]0;")&amp;"*")),0)</f>
        <v>0</v>
      </c>
      <c r="K2092">
        <f t="shared" si="189"/>
        <v>2.125</v>
      </c>
      <c r="L2092">
        <f t="shared" si="188"/>
        <v>0</v>
      </c>
      <c r="M2092">
        <v>0</v>
      </c>
      <c r="N2092">
        <v>0</v>
      </c>
    </row>
    <row r="2093" spans="1:14" x14ac:dyDescent="0.2">
      <c r="A2093" s="8">
        <v>66</v>
      </c>
      <c r="B2093" s="8">
        <v>11</v>
      </c>
      <c r="C2093">
        <v>3.2</v>
      </c>
      <c r="D2093" t="s">
        <v>301</v>
      </c>
      <c r="E2093" s="6" t="s">
        <v>379</v>
      </c>
      <c r="F2093" s="10" t="s">
        <v>371</v>
      </c>
      <c r="G2093">
        <v>162</v>
      </c>
      <c r="H2093" s="11" cm="1">
        <f t="array" ref="H2093">_xlfn.IFNA(MATCH(1,0/COUNTIF($F2093,"*"&amp;H$2&amp;TEXT(ROW($1:$207),"[&gt;1]0;")&amp;"*")),0)</f>
        <v>6</v>
      </c>
      <c r="I2093" s="11" cm="1">
        <f t="array" ref="I2093">_xlfn.IFNA(MATCH(1,0/COUNTIF($F2093,"*"&amp;I$2&amp;TEXT(ROW($1:$207),"[&gt;1]0;")&amp;"*")),0)</f>
        <v>10</v>
      </c>
      <c r="J2093" s="11" cm="1">
        <f t="array" ref="J2093">_xlfn.IFNA(MATCH(1,0/COUNTIF($F2093,"*"&amp;J$2&amp;TEXT(ROW($1:$207),"[&gt;1]0;")&amp;"*")),0)</f>
        <v>5</v>
      </c>
      <c r="K2093">
        <f t="shared" si="189"/>
        <v>1.6666666666666667</v>
      </c>
      <c r="L2093">
        <f t="shared" si="188"/>
        <v>0.83333333333333337</v>
      </c>
      <c r="M2093">
        <v>1</v>
      </c>
      <c r="N2093">
        <v>0</v>
      </c>
    </row>
    <row r="2094" spans="1:14" x14ac:dyDescent="0.2">
      <c r="A2094" s="8">
        <v>66</v>
      </c>
      <c r="B2094" s="8">
        <v>12</v>
      </c>
      <c r="C2094">
        <v>1.61</v>
      </c>
      <c r="D2094" t="s">
        <v>61</v>
      </c>
      <c r="E2094" s="6" t="s">
        <v>488</v>
      </c>
      <c r="F2094" t="s">
        <v>274</v>
      </c>
      <c r="G2094">
        <v>593</v>
      </c>
      <c r="H2094" s="11" cm="1">
        <f t="array" ref="H2094">_xlfn.IFNA(MATCH(1,0/COUNTIF($F2094,"*"&amp;H$2&amp;TEXT(ROW($1:$207),"[&gt;1]0;")&amp;"*")),0)</f>
        <v>16</v>
      </c>
      <c r="I2094" s="11" cm="1">
        <f t="array" ref="I2094">_xlfn.IFNA(MATCH(1,0/COUNTIF($F2094,"*"&amp;I$2&amp;TEXT(ROW($1:$207),"[&gt;1]0;")&amp;"*")),0)</f>
        <v>48</v>
      </c>
      <c r="J2094" s="11" cm="1">
        <f t="array" ref="J2094">_xlfn.IFNA(MATCH(1,0/COUNTIF($F2094,"*"&amp;J$2&amp;TEXT(ROW($1:$207),"[&gt;1]0;")&amp;"*")),0)</f>
        <v>8</v>
      </c>
      <c r="K2094">
        <f t="shared" si="189"/>
        <v>3</v>
      </c>
      <c r="L2094">
        <f t="shared" si="188"/>
        <v>0.5</v>
      </c>
      <c r="M2094">
        <v>0</v>
      </c>
      <c r="N2094">
        <v>0</v>
      </c>
    </row>
    <row r="2095" spans="1:14" x14ac:dyDescent="0.2">
      <c r="A2095" s="8">
        <v>66</v>
      </c>
      <c r="B2095" s="8">
        <v>13</v>
      </c>
      <c r="C2095">
        <v>1.08</v>
      </c>
      <c r="D2095" t="s">
        <v>25</v>
      </c>
      <c r="E2095" s="6" t="s">
        <v>536</v>
      </c>
      <c r="F2095" t="s">
        <v>266</v>
      </c>
      <c r="G2095">
        <v>226</v>
      </c>
      <c r="H2095" s="11" cm="1">
        <f t="array" ref="H2095">_xlfn.IFNA(MATCH(1,0/COUNTIF($F2095,"*"&amp;H$2&amp;TEXT(ROW($1:$207),"[&gt;1]0;")&amp;"*")),0)</f>
        <v>16</v>
      </c>
      <c r="I2095" s="11" cm="1">
        <f t="array" ref="I2095">_xlfn.IFNA(MATCH(1,0/COUNTIF($F2095,"*"&amp;I$2&amp;TEXT(ROW($1:$207),"[&gt;1]0;")&amp;"*")),0)</f>
        <v>34</v>
      </c>
      <c r="J2095" s="11" cm="1">
        <f t="array" ref="J2095">_xlfn.IFNA(MATCH(1,0/COUNTIF($F2095,"*"&amp;J$2&amp;TEXT(ROW($1:$207),"[&gt;1]0;")&amp;"*")),0)</f>
        <v>0</v>
      </c>
      <c r="K2095">
        <f t="shared" si="189"/>
        <v>2.125</v>
      </c>
      <c r="L2095">
        <f t="shared" si="188"/>
        <v>0</v>
      </c>
      <c r="M2095">
        <v>0</v>
      </c>
      <c r="N2095">
        <v>0</v>
      </c>
    </row>
    <row r="2096" spans="1:14" x14ac:dyDescent="0.2">
      <c r="A2096" s="8">
        <v>66</v>
      </c>
      <c r="B2096" s="8">
        <v>14</v>
      </c>
      <c r="C2096">
        <v>2.2000000000000002</v>
      </c>
      <c r="D2096" t="s">
        <v>65</v>
      </c>
      <c r="E2096" s="6" t="s">
        <v>487</v>
      </c>
      <c r="F2096" t="s">
        <v>278</v>
      </c>
      <c r="G2096">
        <v>667</v>
      </c>
      <c r="H2096" s="11" cm="1">
        <f t="array" ref="H2096">_xlfn.IFNA(MATCH(1,0/COUNTIF($F2096,"*"&amp;H$2&amp;TEXT(ROW($1:$207),"[&gt;1]0;")&amp;"*")),0)</f>
        <v>18</v>
      </c>
      <c r="I2096" s="11" cm="1">
        <f t="array" ref="I2096">_xlfn.IFNA(MATCH(1,0/COUNTIF($F2096,"*"&amp;I$2&amp;TEXT(ROW($1:$207),"[&gt;1]0;")&amp;"*")),0)</f>
        <v>54</v>
      </c>
      <c r="J2096" s="11" cm="1">
        <f t="array" ref="J2096">_xlfn.IFNA(MATCH(1,0/COUNTIF($F2096,"*"&amp;J$2&amp;TEXT(ROW($1:$207),"[&gt;1]0;")&amp;"*")),0)</f>
        <v>9</v>
      </c>
      <c r="K2096">
        <f t="shared" si="189"/>
        <v>3</v>
      </c>
      <c r="L2096">
        <f t="shared" si="188"/>
        <v>0.5</v>
      </c>
      <c r="M2096">
        <v>0</v>
      </c>
      <c r="N2096">
        <v>0</v>
      </c>
    </row>
    <row r="2097" spans="1:14" x14ac:dyDescent="0.2">
      <c r="A2097" s="8">
        <v>66</v>
      </c>
      <c r="B2097" s="8">
        <v>15</v>
      </c>
      <c r="C2097">
        <v>0.59</v>
      </c>
      <c r="D2097" t="s">
        <v>108</v>
      </c>
      <c r="E2097" s="6" t="s">
        <v>514</v>
      </c>
      <c r="F2097" t="s">
        <v>513</v>
      </c>
      <c r="G2097">
        <v>283</v>
      </c>
      <c r="H2097" s="11" cm="1">
        <f t="array" ref="H2097">_xlfn.IFNA(MATCH(1,0/COUNTIF($F2097,"*"&amp;H$2&amp;TEXT(ROW($1:$207),"[&gt;1]0;")&amp;"*")),0)</f>
        <v>20</v>
      </c>
      <c r="I2097" s="11" cm="1">
        <f t="array" ref="I2097">_xlfn.IFNA(MATCH(1,0/COUNTIF($F2097,"*"&amp;I$2&amp;TEXT(ROW($1:$207),"[&gt;1]0;")&amp;"*")),0)</f>
        <v>42</v>
      </c>
      <c r="J2097" s="11" cm="1">
        <f t="array" ref="J2097">_xlfn.IFNA(MATCH(1,0/COUNTIF($F2097,"*"&amp;J$2&amp;TEXT(ROW($1:$207),"[&gt;1]0;")&amp;"*")),0)</f>
        <v>0</v>
      </c>
      <c r="K2097">
        <f t="shared" si="189"/>
        <v>2.1</v>
      </c>
      <c r="L2097">
        <f t="shared" si="188"/>
        <v>0</v>
      </c>
      <c r="M2097">
        <v>0</v>
      </c>
      <c r="N2097">
        <v>0</v>
      </c>
    </row>
    <row r="2098" spans="1:14" x14ac:dyDescent="0.2">
      <c r="A2098" s="8">
        <v>66</v>
      </c>
      <c r="B2098" s="8">
        <v>16</v>
      </c>
      <c r="C2098">
        <v>2.67</v>
      </c>
      <c r="D2098" t="s">
        <v>291</v>
      </c>
      <c r="E2098" s="6" t="s">
        <v>552</v>
      </c>
      <c r="F2098" t="s">
        <v>279</v>
      </c>
      <c r="G2098" s="11">
        <v>579</v>
      </c>
      <c r="H2098" s="11" cm="1">
        <f t="array" ref="H2098">_xlfn.IFNA(MATCH(1,0/COUNTIF($F2098,"*"&amp;H$2&amp;TEXT(ROW($1:$207),"[&gt;1]0;")&amp;"*")),0)</f>
        <v>16</v>
      </c>
      <c r="I2098" s="11" cm="1">
        <f t="array" ref="I2098">_xlfn.IFNA(MATCH(1,0/COUNTIF($F2098,"*"&amp;I$2&amp;TEXT(ROW($1:$207),"[&gt;1]0;")&amp;"*")),0)</f>
        <v>50</v>
      </c>
      <c r="J2098">
        <f>H2098/G2098</f>
        <v>2.7633851468048358E-2</v>
      </c>
      <c r="K2098">
        <f>I2098/G2098</f>
        <v>8.6355785837651119E-2</v>
      </c>
      <c r="L2098">
        <f t="shared" si="188"/>
        <v>1.7271157167530224E-3</v>
      </c>
      <c r="M2098">
        <v>0</v>
      </c>
      <c r="N2098">
        <v>0</v>
      </c>
    </row>
    <row r="2099" spans="1:14" x14ac:dyDescent="0.2">
      <c r="A2099" s="8">
        <v>66</v>
      </c>
      <c r="B2099" s="8">
        <v>17</v>
      </c>
      <c r="C2099">
        <v>2.92</v>
      </c>
      <c r="D2099" t="s">
        <v>61</v>
      </c>
      <c r="E2099" s="6" t="s">
        <v>488</v>
      </c>
      <c r="F2099" t="s">
        <v>274</v>
      </c>
      <c r="G2099">
        <v>593</v>
      </c>
      <c r="H2099" s="11" cm="1">
        <f t="array" ref="H2099">_xlfn.IFNA(MATCH(1,0/COUNTIF($F2099,"*"&amp;H$2&amp;TEXT(ROW($1:$207),"[&gt;1]0;")&amp;"*")),0)</f>
        <v>16</v>
      </c>
      <c r="I2099" s="11" cm="1">
        <f t="array" ref="I2099">_xlfn.IFNA(MATCH(1,0/COUNTIF($F2099,"*"&amp;I$2&amp;TEXT(ROW($1:$207),"[&gt;1]0;")&amp;"*")),0)</f>
        <v>48</v>
      </c>
      <c r="J2099" s="11" cm="1">
        <f t="array" ref="J2099">_xlfn.IFNA(MATCH(1,0/COUNTIF($F2099,"*"&amp;J$2&amp;TEXT(ROW($1:$207),"[&gt;1]0;")&amp;"*")),0)</f>
        <v>8</v>
      </c>
      <c r="K2099">
        <f t="shared" ref="K2099:K2106" si="190">I2099/H2099</f>
        <v>3</v>
      </c>
      <c r="L2099">
        <f t="shared" si="188"/>
        <v>0.5</v>
      </c>
      <c r="M2099">
        <v>0</v>
      </c>
      <c r="N2099">
        <v>0</v>
      </c>
    </row>
    <row r="2100" spans="1:14" x14ac:dyDescent="0.2">
      <c r="A2100" s="8">
        <v>66</v>
      </c>
      <c r="B2100" s="8">
        <v>18</v>
      </c>
      <c r="C2100">
        <v>0.56000000000000005</v>
      </c>
      <c r="D2100" t="s">
        <v>108</v>
      </c>
      <c r="E2100" s="6" t="s">
        <v>514</v>
      </c>
      <c r="F2100" t="s">
        <v>513</v>
      </c>
      <c r="G2100">
        <v>283</v>
      </c>
      <c r="H2100" s="11" cm="1">
        <f t="array" ref="H2100">_xlfn.IFNA(MATCH(1,0/COUNTIF($F2100,"*"&amp;H$2&amp;TEXT(ROW($1:$207),"[&gt;1]0;")&amp;"*")),0)</f>
        <v>20</v>
      </c>
      <c r="I2100" s="11" cm="1">
        <f t="array" ref="I2100">_xlfn.IFNA(MATCH(1,0/COUNTIF($F2100,"*"&amp;I$2&amp;TEXT(ROW($1:$207),"[&gt;1]0;")&amp;"*")),0)</f>
        <v>42</v>
      </c>
      <c r="J2100" s="11" cm="1">
        <f t="array" ref="J2100">_xlfn.IFNA(MATCH(1,0/COUNTIF($F2100,"*"&amp;J$2&amp;TEXT(ROW($1:$207),"[&gt;1]0;")&amp;"*")),0)</f>
        <v>0</v>
      </c>
      <c r="K2100">
        <f t="shared" si="190"/>
        <v>2.1</v>
      </c>
      <c r="L2100">
        <f t="shared" si="188"/>
        <v>0</v>
      </c>
      <c r="M2100">
        <v>0</v>
      </c>
      <c r="N2100">
        <v>0</v>
      </c>
    </row>
    <row r="2101" spans="1:14" x14ac:dyDescent="0.2">
      <c r="A2101" s="8">
        <v>66</v>
      </c>
      <c r="B2101" s="8">
        <v>19</v>
      </c>
      <c r="C2101">
        <v>3.55</v>
      </c>
      <c r="D2101" t="s">
        <v>65</v>
      </c>
      <c r="E2101" s="6" t="s">
        <v>487</v>
      </c>
      <c r="F2101" t="s">
        <v>278</v>
      </c>
      <c r="G2101">
        <v>667</v>
      </c>
      <c r="H2101" s="11" cm="1">
        <f t="array" ref="H2101">_xlfn.IFNA(MATCH(1,0/COUNTIF($F2101,"*"&amp;H$2&amp;TEXT(ROW($1:$207),"[&gt;1]0;")&amp;"*")),0)</f>
        <v>18</v>
      </c>
      <c r="I2101" s="11" cm="1">
        <f t="array" ref="I2101">_xlfn.IFNA(MATCH(1,0/COUNTIF($F2101,"*"&amp;I$2&amp;TEXT(ROW($1:$207),"[&gt;1]0;")&amp;"*")),0)</f>
        <v>54</v>
      </c>
      <c r="J2101" s="11" cm="1">
        <f t="array" ref="J2101">_xlfn.IFNA(MATCH(1,0/COUNTIF($F2101,"*"&amp;J$2&amp;TEXT(ROW($1:$207),"[&gt;1]0;")&amp;"*")),0)</f>
        <v>9</v>
      </c>
      <c r="K2101">
        <f t="shared" si="190"/>
        <v>3</v>
      </c>
      <c r="L2101">
        <f t="shared" si="188"/>
        <v>0.5</v>
      </c>
      <c r="M2101">
        <v>0</v>
      </c>
      <c r="N2101">
        <v>0</v>
      </c>
    </row>
    <row r="2102" spans="1:14" x14ac:dyDescent="0.2">
      <c r="A2102" s="8">
        <v>66</v>
      </c>
      <c r="B2102" s="8">
        <v>20</v>
      </c>
      <c r="C2102">
        <v>0.74</v>
      </c>
      <c r="D2102" t="s">
        <v>129</v>
      </c>
      <c r="E2102" s="6" t="s">
        <v>535</v>
      </c>
      <c r="F2102" t="s">
        <v>534</v>
      </c>
      <c r="G2102">
        <v>255</v>
      </c>
      <c r="H2102" s="11" cm="1">
        <f t="array" ref="H2102">_xlfn.IFNA(MATCH(1,0/COUNTIF($F2102,"*"&amp;H$2&amp;TEXT(ROW($1:$207),"[&gt;1]0;")&amp;"*")),0)</f>
        <v>16</v>
      </c>
      <c r="I2102" s="11" cm="1">
        <f t="array" ref="I2102">_xlfn.IFNA(MATCH(1,0/COUNTIF($F2102,"*"&amp;I$2&amp;TEXT(ROW($1:$207),"[&gt;1]0;")&amp;"*")),0)</f>
        <v>33</v>
      </c>
      <c r="J2102" s="11" cm="1">
        <f t="array" ref="J2102">_xlfn.IFNA(MATCH(1,0/COUNTIF($F2102,"*"&amp;J$2&amp;TEXT(ROW($1:$207),"[&gt;1]0;")&amp;"*")),0)</f>
        <v>1</v>
      </c>
      <c r="K2102">
        <f t="shared" si="190"/>
        <v>2.0625</v>
      </c>
      <c r="L2102">
        <f t="shared" si="188"/>
        <v>6.25E-2</v>
      </c>
      <c r="M2102">
        <v>0</v>
      </c>
      <c r="N2102">
        <v>0</v>
      </c>
    </row>
    <row r="2103" spans="1:14" x14ac:dyDescent="0.2">
      <c r="A2103" s="8">
        <v>66</v>
      </c>
      <c r="B2103" s="8">
        <v>21</v>
      </c>
      <c r="C2103">
        <v>4.3</v>
      </c>
      <c r="D2103" t="s">
        <v>65</v>
      </c>
      <c r="E2103" s="6" t="s">
        <v>487</v>
      </c>
      <c r="F2103" t="s">
        <v>278</v>
      </c>
      <c r="G2103">
        <v>667</v>
      </c>
      <c r="H2103" s="11" cm="1">
        <f t="array" ref="H2103">_xlfn.IFNA(MATCH(1,0/COUNTIF($F2103,"*"&amp;H$2&amp;TEXT(ROW($1:$207),"[&gt;1]0;")&amp;"*")),0)</f>
        <v>18</v>
      </c>
      <c r="I2103" s="11" cm="1">
        <f t="array" ref="I2103">_xlfn.IFNA(MATCH(1,0/COUNTIF($F2103,"*"&amp;I$2&amp;TEXT(ROW($1:$207),"[&gt;1]0;")&amp;"*")),0)</f>
        <v>54</v>
      </c>
      <c r="J2103" s="11" cm="1">
        <f t="array" ref="J2103">_xlfn.IFNA(MATCH(1,0/COUNTIF($F2103,"*"&amp;J$2&amp;TEXT(ROW($1:$207),"[&gt;1]0;")&amp;"*")),0)</f>
        <v>9</v>
      </c>
      <c r="K2103">
        <f t="shared" si="190"/>
        <v>3</v>
      </c>
      <c r="L2103">
        <f t="shared" si="188"/>
        <v>0.5</v>
      </c>
      <c r="M2103">
        <v>0</v>
      </c>
      <c r="N2103">
        <v>0</v>
      </c>
    </row>
    <row r="2104" spans="1:14" x14ac:dyDescent="0.2">
      <c r="A2104" s="8">
        <v>66</v>
      </c>
      <c r="B2104" s="8">
        <v>22</v>
      </c>
      <c r="C2104">
        <v>7.56</v>
      </c>
      <c r="D2104" t="s">
        <v>66</v>
      </c>
      <c r="E2104" s="6" t="s">
        <v>459</v>
      </c>
      <c r="F2104" t="s">
        <v>460</v>
      </c>
      <c r="G2104">
        <v>281</v>
      </c>
      <c r="H2104" s="11" cm="1">
        <f t="array" ref="H2104">_xlfn.IFNA(MATCH(1,0/COUNTIF($F2104,"*"&amp;H$2&amp;TEXT(ROW($1:$207),"[&gt;1]0;")&amp;"*")),0)</f>
        <v>18</v>
      </c>
      <c r="I2104" s="11" cm="1">
        <f t="array" ref="I2104">_xlfn.IFNA(MATCH(1,0/COUNTIF($F2104,"*"&amp;I$2&amp;TEXT(ROW($1:$207),"[&gt;1]0;")&amp;"*")),0)</f>
        <v>35</v>
      </c>
      <c r="J2104" s="11" cm="1">
        <f t="array" ref="J2104">_xlfn.IFNA(MATCH(1,0/COUNTIF($F2104,"*"&amp;J$2&amp;TEXT(ROW($1:$207),"[&gt;1]0;")&amp;"*")),0)</f>
        <v>1</v>
      </c>
      <c r="K2104">
        <f t="shared" si="190"/>
        <v>1.9444444444444444</v>
      </c>
      <c r="L2104">
        <f t="shared" si="188"/>
        <v>5.5555555555555552E-2</v>
      </c>
      <c r="M2104">
        <v>0</v>
      </c>
      <c r="N2104">
        <v>0</v>
      </c>
    </row>
    <row r="2105" spans="1:14" x14ac:dyDescent="0.2">
      <c r="A2105" s="8">
        <v>66</v>
      </c>
      <c r="B2105" s="8">
        <v>23</v>
      </c>
      <c r="C2105">
        <v>10.61</v>
      </c>
      <c r="D2105" t="s">
        <v>65</v>
      </c>
      <c r="E2105" s="6" t="s">
        <v>487</v>
      </c>
      <c r="F2105" t="s">
        <v>278</v>
      </c>
      <c r="G2105">
        <v>667</v>
      </c>
      <c r="H2105" s="11" cm="1">
        <f t="array" ref="H2105">_xlfn.IFNA(MATCH(1,0/COUNTIF($F2105,"*"&amp;H$2&amp;TEXT(ROW($1:$207),"[&gt;1]0;")&amp;"*")),0)</f>
        <v>18</v>
      </c>
      <c r="I2105" s="11" cm="1">
        <f t="array" ref="I2105">_xlfn.IFNA(MATCH(1,0/COUNTIF($F2105,"*"&amp;I$2&amp;TEXT(ROW($1:$207),"[&gt;1]0;")&amp;"*")),0)</f>
        <v>54</v>
      </c>
      <c r="J2105" s="11" cm="1">
        <f t="array" ref="J2105">_xlfn.IFNA(MATCH(1,0/COUNTIF($F2105,"*"&amp;J$2&amp;TEXT(ROW($1:$207),"[&gt;1]0;")&amp;"*")),0)</f>
        <v>9</v>
      </c>
      <c r="K2105">
        <f t="shared" si="190"/>
        <v>3</v>
      </c>
      <c r="L2105">
        <f t="shared" si="188"/>
        <v>0.5</v>
      </c>
      <c r="M2105">
        <v>0</v>
      </c>
      <c r="N2105">
        <v>0</v>
      </c>
    </row>
    <row r="2106" spans="1:14" x14ac:dyDescent="0.2">
      <c r="A2106" s="8">
        <v>66</v>
      </c>
      <c r="B2106" s="8">
        <v>24</v>
      </c>
      <c r="C2106">
        <v>7.91</v>
      </c>
      <c r="D2106" t="s">
        <v>65</v>
      </c>
      <c r="E2106" s="6" t="s">
        <v>487</v>
      </c>
      <c r="F2106" t="s">
        <v>278</v>
      </c>
      <c r="G2106">
        <v>667</v>
      </c>
      <c r="H2106" s="11" cm="1">
        <f t="array" ref="H2106">_xlfn.IFNA(MATCH(1,0/COUNTIF($F2106,"*"&amp;H$2&amp;TEXT(ROW($1:$207),"[&gt;1]0;")&amp;"*")),0)</f>
        <v>18</v>
      </c>
      <c r="I2106" s="11" cm="1">
        <f t="array" ref="I2106">_xlfn.IFNA(MATCH(1,0/COUNTIF($F2106,"*"&amp;I$2&amp;TEXT(ROW($1:$207),"[&gt;1]0;")&amp;"*")),0)</f>
        <v>54</v>
      </c>
      <c r="J2106" s="11" cm="1">
        <f t="array" ref="J2106">_xlfn.IFNA(MATCH(1,0/COUNTIF($F2106,"*"&amp;J$2&amp;TEXT(ROW($1:$207),"[&gt;1]0;")&amp;"*")),0)</f>
        <v>9</v>
      </c>
      <c r="K2106">
        <f t="shared" si="190"/>
        <v>3</v>
      </c>
      <c r="L2106">
        <f t="shared" si="188"/>
        <v>0.5</v>
      </c>
      <c r="M2106">
        <v>0</v>
      </c>
      <c r="N2106">
        <v>0</v>
      </c>
    </row>
    <row r="2107" spans="1:14" x14ac:dyDescent="0.2">
      <c r="A2107" s="8">
        <v>66</v>
      </c>
      <c r="B2107" s="8">
        <v>25</v>
      </c>
      <c r="C2107">
        <v>5.09</v>
      </c>
      <c r="D2107" t="s">
        <v>89</v>
      </c>
      <c r="E2107" s="6" t="s">
        <v>583</v>
      </c>
      <c r="F2107" t="s">
        <v>582</v>
      </c>
      <c r="G2107" s="11">
        <v>890</v>
      </c>
      <c r="H2107" s="11" cm="1">
        <f t="array" ref="H2107">_xlfn.IFNA(MATCH(1,0/COUNTIF($F2107,"*"&amp;H$2&amp;TEXT(ROW($1:$207),"[&gt;1]0;")&amp;"*")),0)</f>
        <v>24</v>
      </c>
      <c r="I2107" s="11" cm="1">
        <f t="array" ref="I2107">_xlfn.IFNA(MATCH(1,0/COUNTIF($F2107,"*"&amp;I$2&amp;TEXT(ROW($1:$207),"[&gt;1]0;")&amp;"*")),0)</f>
        <v>72</v>
      </c>
      <c r="J2107">
        <f>H2107/G2107</f>
        <v>2.6966292134831461E-2</v>
      </c>
      <c r="K2107">
        <f>I2107/G2107</f>
        <v>8.0898876404494377E-2</v>
      </c>
      <c r="L2107">
        <f t="shared" si="188"/>
        <v>1.1235955056179776E-3</v>
      </c>
      <c r="M2107">
        <v>0</v>
      </c>
      <c r="N2107">
        <v>0</v>
      </c>
    </row>
    <row r="2108" spans="1:14" x14ac:dyDescent="0.2">
      <c r="A2108" s="8">
        <v>66</v>
      </c>
      <c r="B2108" s="8">
        <v>26</v>
      </c>
      <c r="C2108">
        <v>1.65</v>
      </c>
      <c r="D2108" t="s">
        <v>293</v>
      </c>
      <c r="E2108" s="6" t="s">
        <v>516</v>
      </c>
      <c r="F2108" t="s">
        <v>515</v>
      </c>
      <c r="G2108">
        <v>408</v>
      </c>
      <c r="H2108" s="11" cm="1">
        <f t="array" ref="H2108">_xlfn.IFNA(MATCH(1,0/COUNTIF($F2108,"*"&amp;H$2&amp;TEXT(ROW($1:$207),"[&gt;1]0;")&amp;"*")),0)</f>
        <v>20</v>
      </c>
      <c r="I2108" s="11" cm="1">
        <f t="array" ref="I2108">_xlfn.IFNA(MATCH(1,0/COUNTIF($F2108,"*"&amp;I$2&amp;TEXT(ROW($1:$207),"[&gt;1]0;")&amp;"*")),0)</f>
        <v>41</v>
      </c>
      <c r="J2108" s="11" cm="1">
        <f t="array" ref="J2108">_xlfn.IFNA(MATCH(1,0/COUNTIF($F2108,"*"&amp;J$2&amp;TEXT(ROW($1:$207),"[&gt;1]0;")&amp;"*")),0)</f>
        <v>0</v>
      </c>
      <c r="K2108">
        <f>I2108/H2108</f>
        <v>2.0499999999999998</v>
      </c>
      <c r="L2108">
        <f t="shared" si="188"/>
        <v>0</v>
      </c>
      <c r="M2108">
        <v>0</v>
      </c>
      <c r="N2108">
        <v>0</v>
      </c>
    </row>
    <row r="2109" spans="1:14" x14ac:dyDescent="0.2">
      <c r="A2109" s="8">
        <v>66</v>
      </c>
      <c r="B2109" s="8">
        <v>27</v>
      </c>
      <c r="C2109">
        <v>6.64</v>
      </c>
      <c r="D2109" t="s">
        <v>65</v>
      </c>
      <c r="E2109" s="6" t="s">
        <v>487</v>
      </c>
      <c r="F2109" t="s">
        <v>278</v>
      </c>
      <c r="G2109">
        <v>667</v>
      </c>
      <c r="H2109" s="11" cm="1">
        <f t="array" ref="H2109">_xlfn.IFNA(MATCH(1,0/COUNTIF($F2109,"*"&amp;H$2&amp;TEXT(ROW($1:$207),"[&gt;1]0;")&amp;"*")),0)</f>
        <v>18</v>
      </c>
      <c r="I2109" s="11" cm="1">
        <f t="array" ref="I2109">_xlfn.IFNA(MATCH(1,0/COUNTIF($F2109,"*"&amp;I$2&amp;TEXT(ROW($1:$207),"[&gt;1]0;")&amp;"*")),0)</f>
        <v>54</v>
      </c>
      <c r="J2109" s="11" cm="1">
        <f t="array" ref="J2109">_xlfn.IFNA(MATCH(1,0/COUNTIF($F2109,"*"&amp;J$2&amp;TEXT(ROW($1:$207),"[&gt;1]0;")&amp;"*")),0)</f>
        <v>9</v>
      </c>
      <c r="K2109">
        <f>I2109/H2109</f>
        <v>3</v>
      </c>
      <c r="L2109">
        <f t="shared" si="188"/>
        <v>0.5</v>
      </c>
      <c r="M2109">
        <v>0</v>
      </c>
      <c r="N2109">
        <v>0</v>
      </c>
    </row>
    <row r="2110" spans="1:14" x14ac:dyDescent="0.2">
      <c r="A2110" s="8">
        <v>66</v>
      </c>
      <c r="B2110" s="8">
        <v>28</v>
      </c>
      <c r="C2110">
        <v>6.87</v>
      </c>
      <c r="D2110" t="s">
        <v>65</v>
      </c>
      <c r="E2110" s="6" t="s">
        <v>487</v>
      </c>
      <c r="F2110" t="s">
        <v>278</v>
      </c>
      <c r="G2110">
        <v>667</v>
      </c>
      <c r="H2110" s="11" cm="1">
        <f t="array" ref="H2110">_xlfn.IFNA(MATCH(1,0/COUNTIF($F2110,"*"&amp;H$2&amp;TEXT(ROW($1:$207),"[&gt;1]0;")&amp;"*")),0)</f>
        <v>18</v>
      </c>
      <c r="I2110" s="11" cm="1">
        <f t="array" ref="I2110">_xlfn.IFNA(MATCH(1,0/COUNTIF($F2110,"*"&amp;I$2&amp;TEXT(ROW($1:$207),"[&gt;1]0;")&amp;"*")),0)</f>
        <v>54</v>
      </c>
      <c r="J2110" s="11" cm="1">
        <f t="array" ref="J2110">_xlfn.IFNA(MATCH(1,0/COUNTIF($F2110,"*"&amp;J$2&amp;TEXT(ROW($1:$207),"[&gt;1]0;")&amp;"*")),0)</f>
        <v>9</v>
      </c>
      <c r="K2110">
        <f>I2110/H2110</f>
        <v>3</v>
      </c>
      <c r="L2110">
        <f t="shared" si="188"/>
        <v>0.5</v>
      </c>
      <c r="M2110">
        <v>0</v>
      </c>
      <c r="N2110">
        <v>0</v>
      </c>
    </row>
    <row r="2111" spans="1:14" x14ac:dyDescent="0.2">
      <c r="A2111" s="8">
        <v>66</v>
      </c>
      <c r="B2111" s="8">
        <v>29</v>
      </c>
      <c r="C2111">
        <v>6.84</v>
      </c>
      <c r="D2111" t="s">
        <v>65</v>
      </c>
      <c r="E2111" s="6" t="s">
        <v>487</v>
      </c>
      <c r="F2111" t="s">
        <v>278</v>
      </c>
      <c r="G2111">
        <v>667</v>
      </c>
      <c r="H2111" s="11" cm="1">
        <f t="array" ref="H2111">_xlfn.IFNA(MATCH(1,0/COUNTIF($F2111,"*"&amp;H$2&amp;TEXT(ROW($1:$207),"[&gt;1]0;")&amp;"*")),0)</f>
        <v>18</v>
      </c>
      <c r="I2111" s="11" cm="1">
        <f t="array" ref="I2111">_xlfn.IFNA(MATCH(1,0/COUNTIF($F2111,"*"&amp;I$2&amp;TEXT(ROW($1:$207),"[&gt;1]0;")&amp;"*")),0)</f>
        <v>54</v>
      </c>
      <c r="J2111" s="11" cm="1">
        <f t="array" ref="J2111">_xlfn.IFNA(MATCH(1,0/COUNTIF($F2111,"*"&amp;J$2&amp;TEXT(ROW($1:$207),"[&gt;1]0;")&amp;"*")),0)</f>
        <v>9</v>
      </c>
      <c r="K2111">
        <f>I2111/H2111</f>
        <v>3</v>
      </c>
      <c r="L2111">
        <f t="shared" si="188"/>
        <v>0.5</v>
      </c>
      <c r="M2111">
        <v>0</v>
      </c>
      <c r="N2111">
        <v>0</v>
      </c>
    </row>
    <row r="2112" spans="1:14" x14ac:dyDescent="0.2">
      <c r="A2112" s="8">
        <v>66</v>
      </c>
      <c r="B2112" s="8">
        <v>30</v>
      </c>
      <c r="C2112">
        <v>9.9</v>
      </c>
      <c r="D2112" t="s">
        <v>65</v>
      </c>
      <c r="E2112" s="6" t="s">
        <v>487</v>
      </c>
      <c r="F2112" t="s">
        <v>278</v>
      </c>
      <c r="G2112">
        <v>667</v>
      </c>
      <c r="H2112" s="11" cm="1">
        <f t="array" ref="H2112">_xlfn.IFNA(MATCH(1,0/COUNTIF($F2112,"*"&amp;H$2&amp;TEXT(ROW($1:$207),"[&gt;1]0;")&amp;"*")),0)</f>
        <v>18</v>
      </c>
      <c r="I2112" s="11" cm="1">
        <f t="array" ref="I2112">_xlfn.IFNA(MATCH(1,0/COUNTIF($F2112,"*"&amp;I$2&amp;TEXT(ROW($1:$207),"[&gt;1]0;")&amp;"*")),0)</f>
        <v>54</v>
      </c>
      <c r="J2112" s="11" cm="1">
        <f t="array" ref="J2112">_xlfn.IFNA(MATCH(1,0/COUNTIF($F2112,"*"&amp;J$2&amp;TEXT(ROW($1:$207),"[&gt;1]0;")&amp;"*")),0)</f>
        <v>9</v>
      </c>
      <c r="K2112">
        <f>I2112/H2112</f>
        <v>3</v>
      </c>
      <c r="L2112">
        <f t="shared" si="188"/>
        <v>0.5</v>
      </c>
      <c r="M2112">
        <v>0</v>
      </c>
      <c r="N2112">
        <v>0</v>
      </c>
    </row>
    <row r="2114" spans="1:14" x14ac:dyDescent="0.2">
      <c r="A2114" s="8">
        <v>67</v>
      </c>
      <c r="B2114" s="9" t="s">
        <v>12</v>
      </c>
      <c r="C2114" t="s">
        <v>13</v>
      </c>
      <c r="D2114" t="s">
        <v>67</v>
      </c>
      <c r="E2114" s="6" t="s">
        <v>376</v>
      </c>
      <c r="F2114" t="s">
        <v>68</v>
      </c>
      <c r="G2114" t="s">
        <v>69</v>
      </c>
      <c r="H2114" t="s">
        <v>364</v>
      </c>
      <c r="I2114" t="s">
        <v>365</v>
      </c>
      <c r="J2114" t="s">
        <v>366</v>
      </c>
      <c r="K2114" t="s">
        <v>71</v>
      </c>
      <c r="L2114" t="s">
        <v>72</v>
      </c>
      <c r="M2114" t="s">
        <v>360</v>
      </c>
      <c r="N2114" t="s">
        <v>73</v>
      </c>
    </row>
    <row r="2115" spans="1:14" x14ac:dyDescent="0.2">
      <c r="A2115" s="8">
        <v>67</v>
      </c>
      <c r="B2115" s="8">
        <v>1</v>
      </c>
      <c r="C2115">
        <v>1.36</v>
      </c>
      <c r="D2115" t="s">
        <v>323</v>
      </c>
      <c r="E2115" s="6" t="s">
        <v>502</v>
      </c>
      <c r="F2115" t="s">
        <v>260</v>
      </c>
      <c r="G2115">
        <v>170</v>
      </c>
      <c r="H2115" s="11" cm="1">
        <f t="array" ref="H2115">_xlfn.IFNA(MATCH(1,0/COUNTIF($F2115,"*"&amp;H$2&amp;TEXT(ROW($1:$207),"[&gt;1]0;")&amp;"*")),0)</f>
        <v>12</v>
      </c>
      <c r="I2115" s="11" cm="1">
        <f t="array" ref="I2115">_xlfn.IFNA(MATCH(1,0/COUNTIF($F2115,"*"&amp;I$2&amp;TEXT(ROW($1:$207),"[&gt;1]0;")&amp;"*")),0)</f>
        <v>26</v>
      </c>
      <c r="J2115" s="11" cm="1">
        <f t="array" ref="J2115">_xlfn.IFNA(MATCH(1,0/COUNTIF($F2115,"*"&amp;J$2&amp;TEXT(ROW($1:$207),"[&gt;1]0;")&amp;"*")),0)</f>
        <v>0</v>
      </c>
      <c r="K2115">
        <f>I2115/H2115</f>
        <v>2.1666666666666665</v>
      </c>
      <c r="L2115">
        <f t="shared" ref="L2115:L2144" si="191">J2115/H2115</f>
        <v>0</v>
      </c>
      <c r="M2115">
        <v>0</v>
      </c>
      <c r="N2115">
        <v>0</v>
      </c>
    </row>
    <row r="2116" spans="1:14" x14ac:dyDescent="0.2">
      <c r="A2116" s="8">
        <v>67</v>
      </c>
      <c r="B2116" s="8">
        <v>2</v>
      </c>
      <c r="C2116">
        <v>1.59</v>
      </c>
      <c r="D2116" t="s">
        <v>506</v>
      </c>
      <c r="E2116" s="14"/>
      <c r="F2116" t="s">
        <v>505</v>
      </c>
      <c r="G2116">
        <v>265</v>
      </c>
      <c r="H2116" s="11" cm="1">
        <f t="array" ref="H2116">_xlfn.IFNA(MATCH(1,0/COUNTIF($F2116,"*"&amp;H$2&amp;TEXT(ROW($1:$207),"[&gt;1]0;")&amp;"*")),0)</f>
        <v>14</v>
      </c>
      <c r="I2116" s="11" cm="1">
        <f t="array" ref="I2116">_xlfn.IFNA(MATCH(1,0/COUNTIF($F2116,"*"&amp;I$2&amp;TEXT(ROW($1:$207),"[&gt;1]0;")&amp;"*")),0)</f>
        <v>19</v>
      </c>
      <c r="J2116" s="11" cm="1">
        <f t="array" ref="J2116">_xlfn.IFNA(MATCH(1,0/COUNTIF($F2116,"*"&amp;J$2&amp;TEXT(ROW($1:$207),"[&gt;1]0;")&amp;"*")),0)</f>
        <v>1</v>
      </c>
      <c r="K2116">
        <f>I2116/H2116</f>
        <v>1.3571428571428572</v>
      </c>
      <c r="L2116">
        <f t="shared" si="191"/>
        <v>7.1428571428571425E-2</v>
      </c>
      <c r="M2116">
        <v>0</v>
      </c>
      <c r="N2116">
        <v>1</v>
      </c>
    </row>
    <row r="2117" spans="1:14" x14ac:dyDescent="0.2">
      <c r="A2117" s="8">
        <v>67</v>
      </c>
      <c r="B2117" s="8">
        <v>3</v>
      </c>
      <c r="C2117">
        <v>0.63</v>
      </c>
      <c r="D2117" t="s">
        <v>346</v>
      </c>
      <c r="E2117" s="6" t="s">
        <v>576</v>
      </c>
      <c r="F2117" t="s">
        <v>575</v>
      </c>
      <c r="G2117" s="11">
        <v>188</v>
      </c>
      <c r="H2117" s="11" cm="1">
        <f t="array" ref="H2117">_xlfn.IFNA(MATCH(1,0/COUNTIF($F2117,"*"&amp;H$2&amp;TEXT(ROW($1:$207),"[&gt;1]0;")&amp;"*")),0)</f>
        <v>9</v>
      </c>
      <c r="I2117" s="11" cm="1">
        <f t="array" ref="I2117">_xlfn.IFNA(MATCH(1,0/COUNTIF($F2117,"*"&amp;I$2&amp;TEXT(ROW($1:$207),"[&gt;1]0;")&amp;"*")),0)</f>
        <v>20</v>
      </c>
      <c r="J2117">
        <f>H2117/G2117</f>
        <v>4.7872340425531915E-2</v>
      </c>
      <c r="K2117">
        <f>I2117/G2117</f>
        <v>0.10638297872340426</v>
      </c>
      <c r="L2117">
        <f t="shared" si="191"/>
        <v>5.3191489361702126E-3</v>
      </c>
      <c r="M2117">
        <v>1</v>
      </c>
      <c r="N2117">
        <v>0</v>
      </c>
    </row>
    <row r="2118" spans="1:14" x14ac:dyDescent="0.2">
      <c r="A2118" s="8">
        <v>67</v>
      </c>
      <c r="B2118" s="8">
        <v>4</v>
      </c>
      <c r="C2118">
        <v>1.69</v>
      </c>
      <c r="D2118" t="s">
        <v>14</v>
      </c>
      <c r="E2118" s="6" t="s">
        <v>507</v>
      </c>
      <c r="F2118" t="s">
        <v>260</v>
      </c>
      <c r="G2118">
        <v>170</v>
      </c>
      <c r="H2118" s="11" cm="1">
        <f t="array" ref="H2118">_xlfn.IFNA(MATCH(1,0/COUNTIF($F2118,"*"&amp;H$2&amp;TEXT(ROW($1:$207),"[&gt;1]0;")&amp;"*")),0)</f>
        <v>12</v>
      </c>
      <c r="I2118" s="11" cm="1">
        <f t="array" ref="I2118">_xlfn.IFNA(MATCH(1,0/COUNTIF($F2118,"*"&amp;I$2&amp;TEXT(ROW($1:$207),"[&gt;1]0;")&amp;"*")),0)</f>
        <v>26</v>
      </c>
      <c r="J2118" s="11" cm="1">
        <f t="array" ref="J2118">_xlfn.IFNA(MATCH(1,0/COUNTIF($F2118,"*"&amp;J$2&amp;TEXT(ROW($1:$207),"[&gt;1]0;")&amp;"*")),0)</f>
        <v>0</v>
      </c>
      <c r="K2118">
        <f>I2118/H2118</f>
        <v>2.1666666666666665</v>
      </c>
      <c r="L2118">
        <f t="shared" si="191"/>
        <v>0</v>
      </c>
      <c r="M2118">
        <v>0</v>
      </c>
      <c r="N2118">
        <v>0</v>
      </c>
    </row>
    <row r="2119" spans="1:14" x14ac:dyDescent="0.2">
      <c r="A2119" s="8">
        <v>67</v>
      </c>
      <c r="B2119" s="8">
        <v>5</v>
      </c>
      <c r="C2119">
        <v>0.77</v>
      </c>
      <c r="D2119" t="s">
        <v>104</v>
      </c>
      <c r="E2119" s="6" t="s">
        <v>476</v>
      </c>
      <c r="F2119" t="s">
        <v>475</v>
      </c>
      <c r="G2119">
        <v>110</v>
      </c>
      <c r="H2119" s="11" cm="1">
        <f t="array" ref="H2119">_xlfn.IFNA(MATCH(1,0/COUNTIF($F2119,"*"&amp;H$2&amp;TEXT(ROW($1:$207),"[&gt;1]0;")&amp;"*")),0)</f>
        <v>6</v>
      </c>
      <c r="I2119" s="11" cm="1">
        <f t="array" ref="I2119">_xlfn.IFNA(MATCH(1,0/COUNTIF($F2119,"*"&amp;I$2&amp;TEXT(ROW($1:$207),"[&gt;1]0;")&amp;"*")),0)</f>
        <v>6</v>
      </c>
      <c r="J2119" s="11" cm="1">
        <f t="array" ref="J2119">_xlfn.IFNA(MATCH(1,0/COUNTIF($F2119,"*"&amp;J$2&amp;TEXT(ROW($1:$207),"[&gt;1]0;")&amp;"*")),0)</f>
        <v>2</v>
      </c>
      <c r="K2119">
        <f>I2119/H2119</f>
        <v>1</v>
      </c>
      <c r="L2119">
        <f t="shared" si="191"/>
        <v>0.33333333333333331</v>
      </c>
      <c r="M2119">
        <v>0</v>
      </c>
      <c r="N2119">
        <v>1</v>
      </c>
    </row>
    <row r="2120" spans="1:14" x14ac:dyDescent="0.2">
      <c r="A2120" s="8">
        <v>67</v>
      </c>
      <c r="B2120" s="8">
        <v>6</v>
      </c>
      <c r="C2120">
        <v>1.1000000000000001</v>
      </c>
      <c r="D2120" t="s">
        <v>79</v>
      </c>
      <c r="E2120" s="13" t="s">
        <v>386</v>
      </c>
      <c r="F2120" s="10" t="s">
        <v>373</v>
      </c>
      <c r="G2120">
        <v>144</v>
      </c>
      <c r="H2120" s="11" cm="1">
        <f t="array" ref="H2120">_xlfn.IFNA(MATCH(1,0/COUNTIF($F2120,"*"&amp;H$2&amp;TEXT(ROW($1:$207),"[&gt;1]0;")&amp;"*")),0)</f>
        <v>6</v>
      </c>
      <c r="I2120" s="11" cm="1">
        <f t="array" ref="I2120">_xlfn.IFNA(MATCH(1,0/COUNTIF($F2120,"*"&amp;I$2&amp;TEXT(ROW($1:$207),"[&gt;1]0;")&amp;"*")),0)</f>
        <v>8</v>
      </c>
      <c r="J2120" s="11" cm="1">
        <f t="array" ref="J2120">_xlfn.IFNA(MATCH(1,0/COUNTIF($F2120,"*"&amp;J$2&amp;TEXT(ROW($1:$207),"[&gt;1]0;")&amp;"*")),0)</f>
        <v>4</v>
      </c>
      <c r="K2120">
        <f>I2120/H2120</f>
        <v>1.3333333333333333</v>
      </c>
      <c r="L2120">
        <f t="shared" si="191"/>
        <v>0.66666666666666663</v>
      </c>
      <c r="M2120">
        <v>1</v>
      </c>
      <c r="N2120">
        <v>0</v>
      </c>
    </row>
    <row r="2121" spans="1:14" x14ac:dyDescent="0.2">
      <c r="A2121" s="8">
        <v>67</v>
      </c>
      <c r="B2121" s="8">
        <v>7</v>
      </c>
      <c r="C2121">
        <v>1.03</v>
      </c>
      <c r="D2121" t="s">
        <v>259</v>
      </c>
      <c r="E2121" s="6" t="s">
        <v>572</v>
      </c>
      <c r="F2121" t="s">
        <v>571</v>
      </c>
      <c r="G2121" s="11">
        <v>209</v>
      </c>
      <c r="H2121" s="11" cm="1">
        <f t="array" ref="H2121">_xlfn.IFNA(MATCH(1,0/COUNTIF($F2121,"*"&amp;H$2&amp;TEXT(ROW($1:$207),"[&gt;1]0;")&amp;"*")),0)</f>
        <v>11</v>
      </c>
      <c r="I2121" s="11" cm="1">
        <f t="array" ref="I2121">_xlfn.IFNA(MATCH(1,0/COUNTIF($F2121,"*"&amp;I$2&amp;TEXT(ROW($1:$207),"[&gt;1]0;")&amp;"*")),0)</f>
        <v>15</v>
      </c>
      <c r="J2121">
        <f>H2121/G2121</f>
        <v>5.2631578947368418E-2</v>
      </c>
      <c r="K2121">
        <f>I2121/G2121</f>
        <v>7.1770334928229665E-2</v>
      </c>
      <c r="L2121">
        <f t="shared" si="191"/>
        <v>4.7846889952153108E-3</v>
      </c>
      <c r="M2121">
        <v>0</v>
      </c>
      <c r="N2121">
        <v>1</v>
      </c>
    </row>
    <row r="2122" spans="1:14" x14ac:dyDescent="0.2">
      <c r="A2122" s="8">
        <v>67</v>
      </c>
      <c r="B2122" s="8">
        <v>8</v>
      </c>
      <c r="C2122">
        <v>1.38</v>
      </c>
      <c r="D2122" t="s">
        <v>25</v>
      </c>
      <c r="E2122" s="6" t="s">
        <v>536</v>
      </c>
      <c r="F2122" t="s">
        <v>266</v>
      </c>
      <c r="G2122">
        <v>226</v>
      </c>
      <c r="H2122" s="11" cm="1">
        <f t="array" ref="H2122">_xlfn.IFNA(MATCH(1,0/COUNTIF($F2122,"*"&amp;H$2&amp;TEXT(ROW($1:$207),"[&gt;1]0;")&amp;"*")),0)</f>
        <v>16</v>
      </c>
      <c r="I2122" s="11" cm="1">
        <f t="array" ref="I2122">_xlfn.IFNA(MATCH(1,0/COUNTIF($F2122,"*"&amp;I$2&amp;TEXT(ROW($1:$207),"[&gt;1]0;")&amp;"*")),0)</f>
        <v>34</v>
      </c>
      <c r="J2122" s="11" cm="1">
        <f t="array" ref="J2122">_xlfn.IFNA(MATCH(1,0/COUNTIF($F2122,"*"&amp;J$2&amp;TEXT(ROW($1:$207),"[&gt;1]0;")&amp;"*")),0)</f>
        <v>0</v>
      </c>
      <c r="K2122">
        <f>I2122/H2122</f>
        <v>2.125</v>
      </c>
      <c r="L2122">
        <f t="shared" si="191"/>
        <v>0</v>
      </c>
      <c r="M2122">
        <v>0</v>
      </c>
      <c r="N2122">
        <v>0</v>
      </c>
    </row>
    <row r="2123" spans="1:14" x14ac:dyDescent="0.2">
      <c r="A2123" s="8">
        <v>67</v>
      </c>
      <c r="B2123" s="8">
        <v>9</v>
      </c>
      <c r="C2123">
        <v>1.03</v>
      </c>
      <c r="D2123" t="s">
        <v>37</v>
      </c>
      <c r="E2123" s="6" t="s">
        <v>586</v>
      </c>
      <c r="F2123" t="s">
        <v>273</v>
      </c>
      <c r="G2123" s="11">
        <v>198</v>
      </c>
      <c r="H2123" s="11" cm="1">
        <f t="array" ref="H2123">_xlfn.IFNA(MATCH(1,0/COUNTIF($F2123,"*"&amp;H$2&amp;TEXT(ROW($1:$207),"[&gt;1]0;")&amp;"*")),0)</f>
        <v>14</v>
      </c>
      <c r="I2123" s="11" cm="1">
        <f t="array" ref="I2123">_xlfn.IFNA(MATCH(1,0/COUNTIF($F2123,"*"&amp;I$2&amp;TEXT(ROW($1:$207),"[&gt;1]0;")&amp;"*")),0)</f>
        <v>30</v>
      </c>
      <c r="J2123">
        <f>H2123/G2123</f>
        <v>7.0707070707070704E-2</v>
      </c>
      <c r="K2123">
        <f>I2123/G2123</f>
        <v>0.15151515151515152</v>
      </c>
      <c r="L2123">
        <f t="shared" si="191"/>
        <v>5.0505050505050501E-3</v>
      </c>
      <c r="M2123">
        <v>0</v>
      </c>
      <c r="N2123">
        <v>0</v>
      </c>
    </row>
    <row r="2124" spans="1:14" x14ac:dyDescent="0.2">
      <c r="A2124" s="8">
        <v>67</v>
      </c>
      <c r="B2124" s="8">
        <v>10</v>
      </c>
      <c r="C2124">
        <v>0.83</v>
      </c>
      <c r="D2124" t="s">
        <v>254</v>
      </c>
      <c r="E2124" s="6" t="s">
        <v>549</v>
      </c>
      <c r="F2124" t="s">
        <v>548</v>
      </c>
      <c r="G2124" s="11">
        <v>254</v>
      </c>
      <c r="H2124" s="11" cm="1">
        <f t="array" ref="H2124">_xlfn.IFNA(MATCH(1,0/COUNTIF($F2124,"*"&amp;H$2&amp;TEXT(ROW($1:$207),"[&gt;1]0;")&amp;"*")),0)</f>
        <v>18</v>
      </c>
      <c r="I2124" s="11" cm="1">
        <f t="array" ref="I2124">_xlfn.IFNA(MATCH(1,0/COUNTIF($F2124,"*"&amp;I$2&amp;TEXT(ROW($1:$207),"[&gt;1]0;")&amp;"*")),0)</f>
        <v>38</v>
      </c>
      <c r="J2124">
        <f>H2124/G2124</f>
        <v>7.0866141732283464E-2</v>
      </c>
      <c r="K2124">
        <f>I2124/G2124</f>
        <v>0.14960629921259844</v>
      </c>
      <c r="L2124">
        <f t="shared" si="191"/>
        <v>3.937007874015748E-3</v>
      </c>
      <c r="M2124">
        <v>0</v>
      </c>
      <c r="N2124">
        <v>0</v>
      </c>
    </row>
    <row r="2125" spans="1:14" x14ac:dyDescent="0.2">
      <c r="A2125" s="8">
        <v>67</v>
      </c>
      <c r="B2125" s="8">
        <v>11</v>
      </c>
      <c r="C2125">
        <v>1.72</v>
      </c>
      <c r="D2125" t="s">
        <v>25</v>
      </c>
      <c r="E2125" s="6" t="s">
        <v>536</v>
      </c>
      <c r="F2125" t="s">
        <v>266</v>
      </c>
      <c r="G2125">
        <v>226</v>
      </c>
      <c r="H2125" s="11" cm="1">
        <f t="array" ref="H2125">_xlfn.IFNA(MATCH(1,0/COUNTIF($F2125,"*"&amp;H$2&amp;TEXT(ROW($1:$207),"[&gt;1]0;")&amp;"*")),0)</f>
        <v>16</v>
      </c>
      <c r="I2125" s="11" cm="1">
        <f t="array" ref="I2125">_xlfn.IFNA(MATCH(1,0/COUNTIF($F2125,"*"&amp;I$2&amp;TEXT(ROW($1:$207),"[&gt;1]0;")&amp;"*")),0)</f>
        <v>34</v>
      </c>
      <c r="J2125" s="11" cm="1">
        <f t="array" ref="J2125">_xlfn.IFNA(MATCH(1,0/COUNTIF($F2125,"*"&amp;J$2&amp;TEXT(ROW($1:$207),"[&gt;1]0;")&amp;"*")),0)</f>
        <v>0</v>
      </c>
      <c r="K2125">
        <f t="shared" ref="K2125:K2130" si="192">I2125/H2125</f>
        <v>2.125</v>
      </c>
      <c r="L2125">
        <f t="shared" si="191"/>
        <v>0</v>
      </c>
      <c r="M2125">
        <v>0</v>
      </c>
      <c r="N2125">
        <v>0</v>
      </c>
    </row>
    <row r="2126" spans="1:14" x14ac:dyDescent="0.2">
      <c r="A2126" s="8">
        <v>67</v>
      </c>
      <c r="B2126" s="8">
        <v>12</v>
      </c>
      <c r="C2126">
        <v>2.4</v>
      </c>
      <c r="D2126" t="s">
        <v>31</v>
      </c>
      <c r="E2126" s="6" t="s">
        <v>418</v>
      </c>
      <c r="F2126" t="s">
        <v>269</v>
      </c>
      <c r="G2126">
        <v>206</v>
      </c>
      <c r="H2126" s="11" cm="1">
        <f t="array" ref="H2126">_xlfn.IFNA(MATCH(1,0/COUNTIF($F2126,"*"&amp;H$2&amp;TEXT(ROW($1:$207),"[&gt;1]0;")&amp;"*")),0)</f>
        <v>14</v>
      </c>
      <c r="I2126" s="11" cm="1">
        <f t="array" ref="I2126">_xlfn.IFNA(MATCH(1,0/COUNTIF($F2126,"*"&amp;I$2&amp;TEXT(ROW($1:$207),"[&gt;1]0;")&amp;"*")),0)</f>
        <v>22</v>
      </c>
      <c r="J2126" s="11" cm="1">
        <f t="array" ref="J2126">_xlfn.IFNA(MATCH(1,0/COUNTIF($F2126,"*"&amp;J$2&amp;TEXT(ROW($1:$207),"[&gt;1]0;")&amp;"*")),0)</f>
        <v>1</v>
      </c>
      <c r="K2126">
        <f t="shared" si="192"/>
        <v>1.5714285714285714</v>
      </c>
      <c r="L2126">
        <f t="shared" si="191"/>
        <v>7.1428571428571425E-2</v>
      </c>
      <c r="M2126">
        <v>0</v>
      </c>
      <c r="N2126">
        <v>1</v>
      </c>
    </row>
    <row r="2127" spans="1:14" x14ac:dyDescent="0.2">
      <c r="A2127" s="8">
        <v>67</v>
      </c>
      <c r="B2127" s="8">
        <v>13</v>
      </c>
      <c r="C2127">
        <v>2.5</v>
      </c>
      <c r="D2127" t="s">
        <v>61</v>
      </c>
      <c r="E2127" s="6" t="s">
        <v>488</v>
      </c>
      <c r="F2127" t="s">
        <v>274</v>
      </c>
      <c r="G2127">
        <v>593</v>
      </c>
      <c r="H2127" s="11" cm="1">
        <f t="array" ref="H2127">_xlfn.IFNA(MATCH(1,0/COUNTIF($F2127,"*"&amp;H$2&amp;TEXT(ROW($1:$207),"[&gt;1]0;")&amp;"*")),0)</f>
        <v>16</v>
      </c>
      <c r="I2127" s="11" cm="1">
        <f t="array" ref="I2127">_xlfn.IFNA(MATCH(1,0/COUNTIF($F2127,"*"&amp;I$2&amp;TEXT(ROW($1:$207),"[&gt;1]0;")&amp;"*")),0)</f>
        <v>48</v>
      </c>
      <c r="J2127" s="11" cm="1">
        <f t="array" ref="J2127">_xlfn.IFNA(MATCH(1,0/COUNTIF($F2127,"*"&amp;J$2&amp;TEXT(ROW($1:$207),"[&gt;1]0;")&amp;"*")),0)</f>
        <v>8</v>
      </c>
      <c r="K2127">
        <f t="shared" si="192"/>
        <v>3</v>
      </c>
      <c r="L2127">
        <f t="shared" si="191"/>
        <v>0.5</v>
      </c>
      <c r="M2127">
        <v>0</v>
      </c>
      <c r="N2127">
        <v>0</v>
      </c>
    </row>
    <row r="2128" spans="1:14" x14ac:dyDescent="0.2">
      <c r="A2128" s="8">
        <v>67</v>
      </c>
      <c r="B2128" s="8">
        <v>14</v>
      </c>
      <c r="C2128">
        <v>1.29</v>
      </c>
      <c r="D2128" t="s">
        <v>25</v>
      </c>
      <c r="E2128" s="6" t="s">
        <v>536</v>
      </c>
      <c r="F2128" t="s">
        <v>266</v>
      </c>
      <c r="G2128">
        <v>226</v>
      </c>
      <c r="H2128" s="11" cm="1">
        <f t="array" ref="H2128">_xlfn.IFNA(MATCH(1,0/COUNTIF($F2128,"*"&amp;H$2&amp;TEXT(ROW($1:$207),"[&gt;1]0;")&amp;"*")),0)</f>
        <v>16</v>
      </c>
      <c r="I2128" s="11" cm="1">
        <f t="array" ref="I2128">_xlfn.IFNA(MATCH(1,0/COUNTIF($F2128,"*"&amp;I$2&amp;TEXT(ROW($1:$207),"[&gt;1]0;")&amp;"*")),0)</f>
        <v>34</v>
      </c>
      <c r="J2128" s="11" cm="1">
        <f t="array" ref="J2128">_xlfn.IFNA(MATCH(1,0/COUNTIF($F2128,"*"&amp;J$2&amp;TEXT(ROW($1:$207),"[&gt;1]0;")&amp;"*")),0)</f>
        <v>0</v>
      </c>
      <c r="K2128">
        <f t="shared" si="192"/>
        <v>2.125</v>
      </c>
      <c r="L2128">
        <f t="shared" si="191"/>
        <v>0</v>
      </c>
      <c r="M2128">
        <v>0</v>
      </c>
      <c r="N2128">
        <v>0</v>
      </c>
    </row>
    <row r="2129" spans="1:14" x14ac:dyDescent="0.2">
      <c r="A2129" s="8">
        <v>67</v>
      </c>
      <c r="B2129" s="8">
        <v>15</v>
      </c>
      <c r="C2129">
        <v>3.14</v>
      </c>
      <c r="D2129" t="s">
        <v>65</v>
      </c>
      <c r="E2129" s="6" t="s">
        <v>487</v>
      </c>
      <c r="F2129" t="s">
        <v>278</v>
      </c>
      <c r="G2129">
        <v>667</v>
      </c>
      <c r="H2129" s="11" cm="1">
        <f t="array" ref="H2129">_xlfn.IFNA(MATCH(1,0/COUNTIF($F2129,"*"&amp;H$2&amp;TEXT(ROW($1:$207),"[&gt;1]0;")&amp;"*")),0)</f>
        <v>18</v>
      </c>
      <c r="I2129" s="11" cm="1">
        <f t="array" ref="I2129">_xlfn.IFNA(MATCH(1,0/COUNTIF($F2129,"*"&amp;I$2&amp;TEXT(ROW($1:$207),"[&gt;1]0;")&amp;"*")),0)</f>
        <v>54</v>
      </c>
      <c r="J2129" s="11" cm="1">
        <f t="array" ref="J2129">_xlfn.IFNA(MATCH(1,0/COUNTIF($F2129,"*"&amp;J$2&amp;TEXT(ROW($1:$207),"[&gt;1]0;")&amp;"*")),0)</f>
        <v>9</v>
      </c>
      <c r="K2129">
        <f t="shared" si="192"/>
        <v>3</v>
      </c>
      <c r="L2129">
        <f t="shared" si="191"/>
        <v>0.5</v>
      </c>
      <c r="M2129">
        <v>0</v>
      </c>
      <c r="N2129">
        <v>0</v>
      </c>
    </row>
    <row r="2130" spans="1:14" x14ac:dyDescent="0.2">
      <c r="A2130" s="8">
        <v>67</v>
      </c>
      <c r="B2130" s="8">
        <v>16</v>
      </c>
      <c r="C2130">
        <v>0.73</v>
      </c>
      <c r="D2130" t="s">
        <v>108</v>
      </c>
      <c r="E2130" s="6" t="s">
        <v>514</v>
      </c>
      <c r="F2130" t="s">
        <v>513</v>
      </c>
      <c r="G2130">
        <v>283</v>
      </c>
      <c r="H2130" s="11" cm="1">
        <f t="array" ref="H2130">_xlfn.IFNA(MATCH(1,0/COUNTIF($F2130,"*"&amp;H$2&amp;TEXT(ROW($1:$207),"[&gt;1]0;")&amp;"*")),0)</f>
        <v>20</v>
      </c>
      <c r="I2130" s="11" cm="1">
        <f t="array" ref="I2130">_xlfn.IFNA(MATCH(1,0/COUNTIF($F2130,"*"&amp;I$2&amp;TEXT(ROW($1:$207),"[&gt;1]0;")&amp;"*")),0)</f>
        <v>42</v>
      </c>
      <c r="J2130" s="11" cm="1">
        <f t="array" ref="J2130">_xlfn.IFNA(MATCH(1,0/COUNTIF($F2130,"*"&amp;J$2&amp;TEXT(ROW($1:$207),"[&gt;1]0;")&amp;"*")),0)</f>
        <v>0</v>
      </c>
      <c r="K2130">
        <f t="shared" si="192"/>
        <v>2.1</v>
      </c>
      <c r="L2130">
        <f t="shared" si="191"/>
        <v>0</v>
      </c>
      <c r="M2130">
        <v>0</v>
      </c>
      <c r="N2130">
        <v>0</v>
      </c>
    </row>
    <row r="2131" spans="1:14" x14ac:dyDescent="0.2">
      <c r="A2131" s="8">
        <v>67</v>
      </c>
      <c r="B2131" s="8">
        <v>17</v>
      </c>
      <c r="C2131">
        <v>3.53</v>
      </c>
      <c r="D2131" t="s">
        <v>291</v>
      </c>
      <c r="E2131" s="6" t="s">
        <v>552</v>
      </c>
      <c r="F2131" t="s">
        <v>279</v>
      </c>
      <c r="G2131" s="11">
        <v>579</v>
      </c>
      <c r="H2131" s="11" cm="1">
        <f t="array" ref="H2131">_xlfn.IFNA(MATCH(1,0/COUNTIF($F2131,"*"&amp;H$2&amp;TEXT(ROW($1:$207),"[&gt;1]0;")&amp;"*")),0)</f>
        <v>16</v>
      </c>
      <c r="I2131" s="11" cm="1">
        <f t="array" ref="I2131">_xlfn.IFNA(MATCH(1,0/COUNTIF($F2131,"*"&amp;I$2&amp;TEXT(ROW($1:$207),"[&gt;1]0;")&amp;"*")),0)</f>
        <v>50</v>
      </c>
      <c r="J2131">
        <f>H2131/G2131</f>
        <v>2.7633851468048358E-2</v>
      </c>
      <c r="K2131">
        <f>I2131/G2131</f>
        <v>8.6355785837651119E-2</v>
      </c>
      <c r="L2131">
        <f t="shared" si="191"/>
        <v>1.7271157167530224E-3</v>
      </c>
      <c r="M2131">
        <v>0</v>
      </c>
      <c r="N2131">
        <v>0</v>
      </c>
    </row>
    <row r="2132" spans="1:14" x14ac:dyDescent="0.2">
      <c r="A2132" s="8">
        <v>67</v>
      </c>
      <c r="B2132" s="8">
        <v>18</v>
      </c>
      <c r="C2132">
        <v>3.91</v>
      </c>
      <c r="D2132" t="s">
        <v>61</v>
      </c>
      <c r="E2132" s="6" t="s">
        <v>488</v>
      </c>
      <c r="F2132" t="s">
        <v>274</v>
      </c>
      <c r="G2132">
        <v>593</v>
      </c>
      <c r="H2132" s="11" cm="1">
        <f t="array" ref="H2132">_xlfn.IFNA(MATCH(1,0/COUNTIF($F2132,"*"&amp;H$2&amp;TEXT(ROW($1:$207),"[&gt;1]0;")&amp;"*")),0)</f>
        <v>16</v>
      </c>
      <c r="I2132" s="11" cm="1">
        <f t="array" ref="I2132">_xlfn.IFNA(MATCH(1,0/COUNTIF($F2132,"*"&amp;I$2&amp;TEXT(ROW($1:$207),"[&gt;1]0;")&amp;"*")),0)</f>
        <v>48</v>
      </c>
      <c r="J2132" s="11" cm="1">
        <f t="array" ref="J2132">_xlfn.IFNA(MATCH(1,0/COUNTIF($F2132,"*"&amp;J$2&amp;TEXT(ROW($1:$207),"[&gt;1]0;")&amp;"*")),0)</f>
        <v>8</v>
      </c>
      <c r="K2132">
        <f t="shared" ref="K2132:K2139" si="193">I2132/H2132</f>
        <v>3</v>
      </c>
      <c r="L2132">
        <f t="shared" si="191"/>
        <v>0.5</v>
      </c>
      <c r="M2132">
        <v>0</v>
      </c>
      <c r="N2132">
        <v>0</v>
      </c>
    </row>
    <row r="2133" spans="1:14" x14ac:dyDescent="0.2">
      <c r="A2133" s="8">
        <v>67</v>
      </c>
      <c r="B2133" s="8">
        <v>19</v>
      </c>
      <c r="C2133">
        <v>0.64</v>
      </c>
      <c r="D2133" t="s">
        <v>108</v>
      </c>
      <c r="E2133" s="6" t="s">
        <v>514</v>
      </c>
      <c r="F2133" t="s">
        <v>513</v>
      </c>
      <c r="G2133">
        <v>283</v>
      </c>
      <c r="H2133" s="11" cm="1">
        <f t="array" ref="H2133">_xlfn.IFNA(MATCH(1,0/COUNTIF($F2133,"*"&amp;H$2&amp;TEXT(ROW($1:$207),"[&gt;1]0;")&amp;"*")),0)</f>
        <v>20</v>
      </c>
      <c r="I2133" s="11" cm="1">
        <f t="array" ref="I2133">_xlfn.IFNA(MATCH(1,0/COUNTIF($F2133,"*"&amp;I$2&amp;TEXT(ROW($1:$207),"[&gt;1]0;")&amp;"*")),0)</f>
        <v>42</v>
      </c>
      <c r="J2133" s="11" cm="1">
        <f t="array" ref="J2133">_xlfn.IFNA(MATCH(1,0/COUNTIF($F2133,"*"&amp;J$2&amp;TEXT(ROW($1:$207),"[&gt;1]0;")&amp;"*")),0)</f>
        <v>0</v>
      </c>
      <c r="K2133">
        <f t="shared" si="193"/>
        <v>2.1</v>
      </c>
      <c r="L2133">
        <f t="shared" si="191"/>
        <v>0</v>
      </c>
      <c r="M2133">
        <v>0</v>
      </c>
      <c r="N2133">
        <v>0</v>
      </c>
    </row>
    <row r="2134" spans="1:14" x14ac:dyDescent="0.2">
      <c r="A2134" s="8">
        <v>67</v>
      </c>
      <c r="B2134" s="8">
        <v>20</v>
      </c>
      <c r="C2134">
        <v>4.78</v>
      </c>
      <c r="D2134" t="s">
        <v>65</v>
      </c>
      <c r="E2134" s="6" t="s">
        <v>487</v>
      </c>
      <c r="F2134" t="s">
        <v>278</v>
      </c>
      <c r="G2134">
        <v>667</v>
      </c>
      <c r="H2134" s="11" cm="1">
        <f t="array" ref="H2134">_xlfn.IFNA(MATCH(1,0/COUNTIF($F2134,"*"&amp;H$2&amp;TEXT(ROW($1:$207),"[&gt;1]0;")&amp;"*")),0)</f>
        <v>18</v>
      </c>
      <c r="I2134" s="11" cm="1">
        <f t="array" ref="I2134">_xlfn.IFNA(MATCH(1,0/COUNTIF($F2134,"*"&amp;I$2&amp;TEXT(ROW($1:$207),"[&gt;1]0;")&amp;"*")),0)</f>
        <v>54</v>
      </c>
      <c r="J2134" s="11" cm="1">
        <f t="array" ref="J2134">_xlfn.IFNA(MATCH(1,0/COUNTIF($F2134,"*"&amp;J$2&amp;TEXT(ROW($1:$207),"[&gt;1]0;")&amp;"*")),0)</f>
        <v>9</v>
      </c>
      <c r="K2134">
        <f t="shared" si="193"/>
        <v>3</v>
      </c>
      <c r="L2134">
        <f t="shared" si="191"/>
        <v>0.5</v>
      </c>
      <c r="M2134">
        <v>0</v>
      </c>
      <c r="N2134">
        <v>0</v>
      </c>
    </row>
    <row r="2135" spans="1:14" x14ac:dyDescent="0.2">
      <c r="A2135" s="8">
        <v>67</v>
      </c>
      <c r="B2135" s="8">
        <v>21</v>
      </c>
      <c r="C2135">
        <v>0.64</v>
      </c>
      <c r="D2135" t="s">
        <v>129</v>
      </c>
      <c r="E2135" s="6" t="s">
        <v>535</v>
      </c>
      <c r="F2135" t="s">
        <v>534</v>
      </c>
      <c r="G2135">
        <v>255</v>
      </c>
      <c r="H2135" s="11" cm="1">
        <f t="array" ref="H2135">_xlfn.IFNA(MATCH(1,0/COUNTIF($F2135,"*"&amp;H$2&amp;TEXT(ROW($1:$207),"[&gt;1]0;")&amp;"*")),0)</f>
        <v>16</v>
      </c>
      <c r="I2135" s="11" cm="1">
        <f t="array" ref="I2135">_xlfn.IFNA(MATCH(1,0/COUNTIF($F2135,"*"&amp;I$2&amp;TEXT(ROW($1:$207),"[&gt;1]0;")&amp;"*")),0)</f>
        <v>33</v>
      </c>
      <c r="J2135" s="11" cm="1">
        <f t="array" ref="J2135">_xlfn.IFNA(MATCH(1,0/COUNTIF($F2135,"*"&amp;J$2&amp;TEXT(ROW($1:$207),"[&gt;1]0;")&amp;"*")),0)</f>
        <v>1</v>
      </c>
      <c r="K2135">
        <f t="shared" si="193"/>
        <v>2.0625</v>
      </c>
      <c r="L2135">
        <f t="shared" si="191"/>
        <v>6.25E-2</v>
      </c>
      <c r="M2135">
        <v>0</v>
      </c>
      <c r="N2135">
        <v>0</v>
      </c>
    </row>
    <row r="2136" spans="1:14" x14ac:dyDescent="0.2">
      <c r="A2136" s="8">
        <v>67</v>
      </c>
      <c r="B2136" s="8">
        <v>22</v>
      </c>
      <c r="C2136">
        <v>5.88</v>
      </c>
      <c r="D2136" t="s">
        <v>65</v>
      </c>
      <c r="E2136" s="6" t="s">
        <v>487</v>
      </c>
      <c r="F2136" t="s">
        <v>278</v>
      </c>
      <c r="G2136">
        <v>667</v>
      </c>
      <c r="H2136" s="11" cm="1">
        <f t="array" ref="H2136">_xlfn.IFNA(MATCH(1,0/COUNTIF($F2136,"*"&amp;H$2&amp;TEXT(ROW($1:$207),"[&gt;1]0;")&amp;"*")),0)</f>
        <v>18</v>
      </c>
      <c r="I2136" s="11" cm="1">
        <f t="array" ref="I2136">_xlfn.IFNA(MATCH(1,0/COUNTIF($F2136,"*"&amp;I$2&amp;TEXT(ROW($1:$207),"[&gt;1]0;")&amp;"*")),0)</f>
        <v>54</v>
      </c>
      <c r="J2136" s="11" cm="1">
        <f t="array" ref="J2136">_xlfn.IFNA(MATCH(1,0/COUNTIF($F2136,"*"&amp;J$2&amp;TEXT(ROW($1:$207),"[&gt;1]0;")&amp;"*")),0)</f>
        <v>9</v>
      </c>
      <c r="K2136">
        <f t="shared" si="193"/>
        <v>3</v>
      </c>
      <c r="L2136">
        <f t="shared" si="191"/>
        <v>0.5</v>
      </c>
      <c r="M2136">
        <v>0</v>
      </c>
      <c r="N2136">
        <v>0</v>
      </c>
    </row>
    <row r="2137" spans="1:14" x14ac:dyDescent="0.2">
      <c r="A2137" s="8">
        <v>67</v>
      </c>
      <c r="B2137" s="8">
        <v>23</v>
      </c>
      <c r="C2137">
        <v>6.7</v>
      </c>
      <c r="D2137" t="s">
        <v>66</v>
      </c>
      <c r="E2137" s="6" t="s">
        <v>459</v>
      </c>
      <c r="F2137" t="s">
        <v>460</v>
      </c>
      <c r="G2137">
        <v>281</v>
      </c>
      <c r="H2137" s="11" cm="1">
        <f t="array" ref="H2137">_xlfn.IFNA(MATCH(1,0/COUNTIF($F2137,"*"&amp;H$2&amp;TEXT(ROW($1:$207),"[&gt;1]0;")&amp;"*")),0)</f>
        <v>18</v>
      </c>
      <c r="I2137" s="11" cm="1">
        <f t="array" ref="I2137">_xlfn.IFNA(MATCH(1,0/COUNTIF($F2137,"*"&amp;I$2&amp;TEXT(ROW($1:$207),"[&gt;1]0;")&amp;"*")),0)</f>
        <v>35</v>
      </c>
      <c r="J2137" s="11" cm="1">
        <f t="array" ref="J2137">_xlfn.IFNA(MATCH(1,0/COUNTIF($F2137,"*"&amp;J$2&amp;TEXT(ROW($1:$207),"[&gt;1]0;")&amp;"*")),0)</f>
        <v>1</v>
      </c>
      <c r="K2137">
        <f t="shared" si="193"/>
        <v>1.9444444444444444</v>
      </c>
      <c r="L2137">
        <f t="shared" si="191"/>
        <v>5.5555555555555552E-2</v>
      </c>
      <c r="M2137">
        <v>0</v>
      </c>
      <c r="N2137">
        <v>0</v>
      </c>
    </row>
    <row r="2138" spans="1:14" x14ac:dyDescent="0.2">
      <c r="A2138" s="8">
        <v>67</v>
      </c>
      <c r="B2138" s="8">
        <v>24</v>
      </c>
      <c r="C2138">
        <v>5.58</v>
      </c>
      <c r="D2138" t="s">
        <v>65</v>
      </c>
      <c r="E2138" s="6" t="s">
        <v>487</v>
      </c>
      <c r="F2138" t="s">
        <v>278</v>
      </c>
      <c r="G2138">
        <v>667</v>
      </c>
      <c r="H2138" s="11" cm="1">
        <f t="array" ref="H2138">_xlfn.IFNA(MATCH(1,0/COUNTIF($F2138,"*"&amp;H$2&amp;TEXT(ROW($1:$207),"[&gt;1]0;")&amp;"*")),0)</f>
        <v>18</v>
      </c>
      <c r="I2138" s="11" cm="1">
        <f t="array" ref="I2138">_xlfn.IFNA(MATCH(1,0/COUNTIF($F2138,"*"&amp;I$2&amp;TEXT(ROW($1:$207),"[&gt;1]0;")&amp;"*")),0)</f>
        <v>54</v>
      </c>
      <c r="J2138" s="11" cm="1">
        <f t="array" ref="J2138">_xlfn.IFNA(MATCH(1,0/COUNTIF($F2138,"*"&amp;J$2&amp;TEXT(ROW($1:$207),"[&gt;1]0;")&amp;"*")),0)</f>
        <v>9</v>
      </c>
      <c r="K2138">
        <f t="shared" si="193"/>
        <v>3</v>
      </c>
      <c r="L2138">
        <f t="shared" si="191"/>
        <v>0.5</v>
      </c>
      <c r="M2138">
        <v>0</v>
      </c>
      <c r="N2138">
        <v>0</v>
      </c>
    </row>
    <row r="2139" spans="1:14" x14ac:dyDescent="0.2">
      <c r="A2139" s="8">
        <v>67</v>
      </c>
      <c r="B2139" s="8">
        <v>25</v>
      </c>
      <c r="C2139">
        <v>9.1999999999999993</v>
      </c>
      <c r="D2139" t="s">
        <v>65</v>
      </c>
      <c r="E2139" s="6" t="s">
        <v>487</v>
      </c>
      <c r="F2139" t="s">
        <v>278</v>
      </c>
      <c r="G2139">
        <v>667</v>
      </c>
      <c r="H2139" s="11" cm="1">
        <f t="array" ref="H2139">_xlfn.IFNA(MATCH(1,0/COUNTIF($F2139,"*"&amp;H$2&amp;TEXT(ROW($1:$207),"[&gt;1]0;")&amp;"*")),0)</f>
        <v>18</v>
      </c>
      <c r="I2139" s="11" cm="1">
        <f t="array" ref="I2139">_xlfn.IFNA(MATCH(1,0/COUNTIF($F2139,"*"&amp;I$2&amp;TEXT(ROW($1:$207),"[&gt;1]0;")&amp;"*")),0)</f>
        <v>54</v>
      </c>
      <c r="J2139" s="11" cm="1">
        <f t="array" ref="J2139">_xlfn.IFNA(MATCH(1,0/COUNTIF($F2139,"*"&amp;J$2&amp;TEXT(ROW($1:$207),"[&gt;1]0;")&amp;"*")),0)</f>
        <v>9</v>
      </c>
      <c r="K2139">
        <f t="shared" si="193"/>
        <v>3</v>
      </c>
      <c r="L2139">
        <f t="shared" si="191"/>
        <v>0.5</v>
      </c>
      <c r="M2139">
        <v>0</v>
      </c>
      <c r="N2139">
        <v>0</v>
      </c>
    </row>
    <row r="2140" spans="1:14" x14ac:dyDescent="0.2">
      <c r="A2140" s="8">
        <v>67</v>
      </c>
      <c r="B2140" s="8">
        <v>26</v>
      </c>
      <c r="C2140">
        <v>2.25</v>
      </c>
      <c r="D2140" t="s">
        <v>89</v>
      </c>
      <c r="E2140" s="6" t="s">
        <v>583</v>
      </c>
      <c r="F2140" t="s">
        <v>582</v>
      </c>
      <c r="G2140" s="11">
        <v>890</v>
      </c>
      <c r="H2140" s="11" cm="1">
        <f t="array" ref="H2140">_xlfn.IFNA(MATCH(1,0/COUNTIF($F2140,"*"&amp;H$2&amp;TEXT(ROW($1:$207),"[&gt;1]0;")&amp;"*")),0)</f>
        <v>24</v>
      </c>
      <c r="I2140" s="11" cm="1">
        <f t="array" ref="I2140">_xlfn.IFNA(MATCH(1,0/COUNTIF($F2140,"*"&amp;I$2&amp;TEXT(ROW($1:$207),"[&gt;1]0;")&amp;"*")),0)</f>
        <v>72</v>
      </c>
      <c r="J2140">
        <f>H2140/G2140</f>
        <v>2.6966292134831461E-2</v>
      </c>
      <c r="K2140">
        <f>I2140/G2140</f>
        <v>8.0898876404494377E-2</v>
      </c>
      <c r="L2140">
        <f t="shared" si="191"/>
        <v>1.1235955056179776E-3</v>
      </c>
      <c r="M2140">
        <v>0</v>
      </c>
      <c r="N2140">
        <v>0</v>
      </c>
    </row>
    <row r="2141" spans="1:14" x14ac:dyDescent="0.2">
      <c r="A2141" s="8">
        <v>67</v>
      </c>
      <c r="B2141" s="8">
        <v>27</v>
      </c>
      <c r="C2141">
        <v>9.76</v>
      </c>
      <c r="D2141" t="s">
        <v>65</v>
      </c>
      <c r="E2141" s="6" t="s">
        <v>487</v>
      </c>
      <c r="F2141" t="s">
        <v>278</v>
      </c>
      <c r="G2141">
        <v>667</v>
      </c>
      <c r="H2141" s="11" cm="1">
        <f t="array" ref="H2141">_xlfn.IFNA(MATCH(1,0/COUNTIF($F2141,"*"&amp;H$2&amp;TEXT(ROW($1:$207),"[&gt;1]0;")&amp;"*")),0)</f>
        <v>18</v>
      </c>
      <c r="I2141" s="11" cm="1">
        <f t="array" ref="I2141">_xlfn.IFNA(MATCH(1,0/COUNTIF($F2141,"*"&amp;I$2&amp;TEXT(ROW($1:$207),"[&gt;1]0;")&amp;"*")),0)</f>
        <v>54</v>
      </c>
      <c r="J2141" s="11" cm="1">
        <f t="array" ref="J2141">_xlfn.IFNA(MATCH(1,0/COUNTIF($F2141,"*"&amp;J$2&amp;TEXT(ROW($1:$207),"[&gt;1]0;")&amp;"*")),0)</f>
        <v>9</v>
      </c>
      <c r="K2141">
        <f>I2141/H2141</f>
        <v>3</v>
      </c>
      <c r="L2141">
        <f t="shared" si="191"/>
        <v>0.5</v>
      </c>
      <c r="M2141">
        <v>0</v>
      </c>
      <c r="N2141">
        <v>0</v>
      </c>
    </row>
    <row r="2142" spans="1:14" x14ac:dyDescent="0.2">
      <c r="A2142" s="8">
        <v>67</v>
      </c>
      <c r="B2142" s="8">
        <v>28</v>
      </c>
      <c r="C2142">
        <v>9.32</v>
      </c>
      <c r="D2142" t="s">
        <v>65</v>
      </c>
      <c r="E2142" s="6" t="s">
        <v>487</v>
      </c>
      <c r="F2142" t="s">
        <v>278</v>
      </c>
      <c r="G2142">
        <v>667</v>
      </c>
      <c r="H2142" s="11" cm="1">
        <f t="array" ref="H2142">_xlfn.IFNA(MATCH(1,0/COUNTIF($F2142,"*"&amp;H$2&amp;TEXT(ROW($1:$207),"[&gt;1]0;")&amp;"*")),0)</f>
        <v>18</v>
      </c>
      <c r="I2142" s="11" cm="1">
        <f t="array" ref="I2142">_xlfn.IFNA(MATCH(1,0/COUNTIF($F2142,"*"&amp;I$2&amp;TEXT(ROW($1:$207),"[&gt;1]0;")&amp;"*")),0)</f>
        <v>54</v>
      </c>
      <c r="J2142" s="11" cm="1">
        <f t="array" ref="J2142">_xlfn.IFNA(MATCH(1,0/COUNTIF($F2142,"*"&amp;J$2&amp;TEXT(ROW($1:$207),"[&gt;1]0;")&amp;"*")),0)</f>
        <v>9</v>
      </c>
      <c r="K2142">
        <f>I2142/H2142</f>
        <v>3</v>
      </c>
      <c r="L2142">
        <f t="shared" si="191"/>
        <v>0.5</v>
      </c>
      <c r="M2142">
        <v>0</v>
      </c>
      <c r="N2142">
        <v>0</v>
      </c>
    </row>
    <row r="2143" spans="1:14" x14ac:dyDescent="0.2">
      <c r="A2143" s="8">
        <v>67</v>
      </c>
      <c r="B2143" s="8">
        <v>29</v>
      </c>
      <c r="C2143">
        <v>9.3699999999999992</v>
      </c>
      <c r="D2143" t="s">
        <v>65</v>
      </c>
      <c r="E2143" s="6" t="s">
        <v>487</v>
      </c>
      <c r="F2143" t="s">
        <v>278</v>
      </c>
      <c r="G2143">
        <v>667</v>
      </c>
      <c r="H2143" s="11" cm="1">
        <f t="array" ref="H2143">_xlfn.IFNA(MATCH(1,0/COUNTIF($F2143,"*"&amp;H$2&amp;TEXT(ROW($1:$207),"[&gt;1]0;")&amp;"*")),0)</f>
        <v>18</v>
      </c>
      <c r="I2143" s="11" cm="1">
        <f t="array" ref="I2143">_xlfn.IFNA(MATCH(1,0/COUNTIF($F2143,"*"&amp;I$2&amp;TEXT(ROW($1:$207),"[&gt;1]0;")&amp;"*")),0)</f>
        <v>54</v>
      </c>
      <c r="J2143" s="11" cm="1">
        <f t="array" ref="J2143">_xlfn.IFNA(MATCH(1,0/COUNTIF($F2143,"*"&amp;J$2&amp;TEXT(ROW($1:$207),"[&gt;1]0;")&amp;"*")),0)</f>
        <v>9</v>
      </c>
      <c r="K2143">
        <f>I2143/H2143</f>
        <v>3</v>
      </c>
      <c r="L2143">
        <f t="shared" si="191"/>
        <v>0.5</v>
      </c>
      <c r="M2143">
        <v>0</v>
      </c>
      <c r="N2143">
        <v>0</v>
      </c>
    </row>
    <row r="2144" spans="1:14" x14ac:dyDescent="0.2">
      <c r="A2144" s="8">
        <v>67</v>
      </c>
      <c r="B2144" s="8">
        <v>30</v>
      </c>
      <c r="C2144">
        <v>5.24</v>
      </c>
      <c r="D2144" t="s">
        <v>65</v>
      </c>
      <c r="E2144" s="6" t="s">
        <v>487</v>
      </c>
      <c r="F2144" t="s">
        <v>278</v>
      </c>
      <c r="G2144">
        <v>667</v>
      </c>
      <c r="H2144" s="11" cm="1">
        <f t="array" ref="H2144">_xlfn.IFNA(MATCH(1,0/COUNTIF($F2144,"*"&amp;H$2&amp;TEXT(ROW($1:$207),"[&gt;1]0;")&amp;"*")),0)</f>
        <v>18</v>
      </c>
      <c r="I2144" s="11" cm="1">
        <f t="array" ref="I2144">_xlfn.IFNA(MATCH(1,0/COUNTIF($F2144,"*"&amp;I$2&amp;TEXT(ROW($1:$207),"[&gt;1]0;")&amp;"*")),0)</f>
        <v>54</v>
      </c>
      <c r="J2144" s="11" cm="1">
        <f t="array" ref="J2144">_xlfn.IFNA(MATCH(1,0/COUNTIF($F2144,"*"&amp;J$2&amp;TEXT(ROW($1:$207),"[&gt;1]0;")&amp;"*")),0)</f>
        <v>9</v>
      </c>
      <c r="K2144">
        <f>I2144/H2144</f>
        <v>3</v>
      </c>
      <c r="L2144">
        <f t="shared" si="191"/>
        <v>0.5</v>
      </c>
      <c r="M2144">
        <v>0</v>
      </c>
      <c r="N2144">
        <v>0</v>
      </c>
    </row>
    <row r="2146" spans="1:14" x14ac:dyDescent="0.2">
      <c r="A2146" s="8">
        <v>68</v>
      </c>
      <c r="B2146" s="9" t="s">
        <v>12</v>
      </c>
      <c r="C2146" t="s">
        <v>13</v>
      </c>
      <c r="D2146" t="s">
        <v>67</v>
      </c>
      <c r="E2146" s="6" t="s">
        <v>376</v>
      </c>
      <c r="F2146" t="s">
        <v>68</v>
      </c>
      <c r="G2146" t="s">
        <v>69</v>
      </c>
      <c r="H2146" t="s">
        <v>364</v>
      </c>
      <c r="I2146" t="s">
        <v>365</v>
      </c>
      <c r="J2146" t="s">
        <v>366</v>
      </c>
      <c r="K2146" t="s">
        <v>71</v>
      </c>
      <c r="L2146" t="s">
        <v>72</v>
      </c>
      <c r="M2146" t="s">
        <v>360</v>
      </c>
      <c r="N2146" t="s">
        <v>73</v>
      </c>
    </row>
    <row r="2147" spans="1:14" x14ac:dyDescent="0.2">
      <c r="A2147" s="8">
        <v>68</v>
      </c>
      <c r="B2147" s="8">
        <v>1</v>
      </c>
      <c r="C2147">
        <v>1.85</v>
      </c>
      <c r="D2147" t="s">
        <v>323</v>
      </c>
      <c r="E2147" s="6" t="s">
        <v>502</v>
      </c>
      <c r="F2147" t="s">
        <v>260</v>
      </c>
      <c r="G2147">
        <v>170</v>
      </c>
      <c r="H2147" s="11" cm="1">
        <f t="array" ref="H2147">_xlfn.IFNA(MATCH(1,0/COUNTIF($F2147,"*"&amp;H$2&amp;TEXT(ROW($1:$207),"[&gt;1]0;")&amp;"*")),0)</f>
        <v>12</v>
      </c>
      <c r="I2147" s="11" cm="1">
        <f t="array" ref="I2147">_xlfn.IFNA(MATCH(1,0/COUNTIF($F2147,"*"&amp;I$2&amp;TEXT(ROW($1:$207),"[&gt;1]0;")&amp;"*")),0)</f>
        <v>26</v>
      </c>
      <c r="J2147" s="11" cm="1">
        <f t="array" ref="J2147">_xlfn.IFNA(MATCH(1,0/COUNTIF($F2147,"*"&amp;J$2&amp;TEXT(ROW($1:$207),"[&gt;1]0;")&amp;"*")),0)</f>
        <v>0</v>
      </c>
      <c r="K2147">
        <f>I2147/H2147</f>
        <v>2.1666666666666665</v>
      </c>
      <c r="L2147">
        <f t="shared" ref="L2147:L2176" si="194">J2147/H2147</f>
        <v>0</v>
      </c>
      <c r="M2147">
        <v>0</v>
      </c>
      <c r="N2147">
        <v>0</v>
      </c>
    </row>
    <row r="2148" spans="1:14" x14ac:dyDescent="0.2">
      <c r="A2148" s="8">
        <v>68</v>
      </c>
      <c r="B2148" s="8">
        <v>2</v>
      </c>
      <c r="C2148">
        <v>0.62</v>
      </c>
      <c r="D2148" t="s">
        <v>323</v>
      </c>
      <c r="E2148" s="6" t="s">
        <v>502</v>
      </c>
      <c r="F2148" t="s">
        <v>260</v>
      </c>
      <c r="G2148">
        <v>170</v>
      </c>
      <c r="H2148" s="11" cm="1">
        <f t="array" ref="H2148">_xlfn.IFNA(MATCH(1,0/COUNTIF($F2148,"*"&amp;H$2&amp;TEXT(ROW($1:$207),"[&gt;1]0;")&amp;"*")),0)</f>
        <v>12</v>
      </c>
      <c r="I2148" s="11" cm="1">
        <f t="array" ref="I2148">_xlfn.IFNA(MATCH(1,0/COUNTIF($F2148,"*"&amp;I$2&amp;TEXT(ROW($1:$207),"[&gt;1]0;")&amp;"*")),0)</f>
        <v>26</v>
      </c>
      <c r="J2148" s="11" cm="1">
        <f t="array" ref="J2148">_xlfn.IFNA(MATCH(1,0/COUNTIF($F2148,"*"&amp;J$2&amp;TEXT(ROW($1:$207),"[&gt;1]0;")&amp;"*")),0)</f>
        <v>0</v>
      </c>
      <c r="K2148">
        <f>I2148/H2148</f>
        <v>2.1666666666666665</v>
      </c>
      <c r="L2148">
        <f t="shared" si="194"/>
        <v>0</v>
      </c>
      <c r="M2148">
        <v>0</v>
      </c>
      <c r="N2148">
        <v>0</v>
      </c>
    </row>
    <row r="2149" spans="1:14" x14ac:dyDescent="0.2">
      <c r="A2149" s="8">
        <v>68</v>
      </c>
      <c r="B2149" s="8">
        <v>3</v>
      </c>
      <c r="C2149">
        <v>0.76</v>
      </c>
      <c r="D2149" t="s">
        <v>323</v>
      </c>
      <c r="E2149" s="6" t="s">
        <v>502</v>
      </c>
      <c r="F2149" t="s">
        <v>260</v>
      </c>
      <c r="G2149">
        <v>170</v>
      </c>
      <c r="H2149" s="11" cm="1">
        <f t="array" ref="H2149">_xlfn.IFNA(MATCH(1,0/COUNTIF($F2149,"*"&amp;H$2&amp;TEXT(ROW($1:$207),"[&gt;1]0;")&amp;"*")),0)</f>
        <v>12</v>
      </c>
      <c r="I2149" s="11" cm="1">
        <f t="array" ref="I2149">_xlfn.IFNA(MATCH(1,0/COUNTIF($F2149,"*"&amp;I$2&amp;TEXT(ROW($1:$207),"[&gt;1]0;")&amp;"*")),0)</f>
        <v>26</v>
      </c>
      <c r="J2149" s="11" cm="1">
        <f t="array" ref="J2149">_xlfn.IFNA(MATCH(1,0/COUNTIF($F2149,"*"&amp;J$2&amp;TEXT(ROW($1:$207),"[&gt;1]0;")&amp;"*")),0)</f>
        <v>0</v>
      </c>
      <c r="K2149">
        <f>I2149/H2149</f>
        <v>2.1666666666666665</v>
      </c>
      <c r="L2149">
        <f t="shared" si="194"/>
        <v>0</v>
      </c>
      <c r="M2149">
        <v>0</v>
      </c>
      <c r="N2149">
        <v>0</v>
      </c>
    </row>
    <row r="2150" spans="1:14" x14ac:dyDescent="0.2">
      <c r="A2150" s="8">
        <v>68</v>
      </c>
      <c r="B2150" s="8">
        <v>4</v>
      </c>
      <c r="C2150">
        <v>0.82</v>
      </c>
      <c r="D2150" t="s">
        <v>346</v>
      </c>
      <c r="E2150" s="6" t="s">
        <v>576</v>
      </c>
      <c r="F2150" t="s">
        <v>575</v>
      </c>
      <c r="G2150" s="11">
        <v>188</v>
      </c>
      <c r="H2150" s="11" cm="1">
        <f t="array" ref="H2150">_xlfn.IFNA(MATCH(1,0/COUNTIF($F2150,"*"&amp;H$2&amp;TEXT(ROW($1:$207),"[&gt;1]0;")&amp;"*")),0)</f>
        <v>9</v>
      </c>
      <c r="I2150" s="11" cm="1">
        <f t="array" ref="I2150">_xlfn.IFNA(MATCH(1,0/COUNTIF($F2150,"*"&amp;I$2&amp;TEXT(ROW($1:$207),"[&gt;1]0;")&amp;"*")),0)</f>
        <v>20</v>
      </c>
      <c r="J2150">
        <f>H2150/G2150</f>
        <v>4.7872340425531915E-2</v>
      </c>
      <c r="K2150">
        <f>I2150/G2150</f>
        <v>0.10638297872340426</v>
      </c>
      <c r="L2150">
        <f t="shared" si="194"/>
        <v>5.3191489361702126E-3</v>
      </c>
      <c r="M2150">
        <v>1</v>
      </c>
      <c r="N2150">
        <v>0</v>
      </c>
    </row>
    <row r="2151" spans="1:14" x14ac:dyDescent="0.2">
      <c r="A2151" s="8">
        <v>68</v>
      </c>
      <c r="B2151" s="8">
        <v>5</v>
      </c>
      <c r="C2151">
        <v>1.72</v>
      </c>
      <c r="D2151" t="s">
        <v>14</v>
      </c>
      <c r="E2151" s="6" t="s">
        <v>507</v>
      </c>
      <c r="F2151" t="s">
        <v>260</v>
      </c>
      <c r="G2151">
        <v>170</v>
      </c>
      <c r="H2151" s="11" cm="1">
        <f t="array" ref="H2151">_xlfn.IFNA(MATCH(1,0/COUNTIF($F2151,"*"&amp;H$2&amp;TEXT(ROW($1:$207),"[&gt;1]0;")&amp;"*")),0)</f>
        <v>12</v>
      </c>
      <c r="I2151" s="11" cm="1">
        <f t="array" ref="I2151">_xlfn.IFNA(MATCH(1,0/COUNTIF($F2151,"*"&amp;I$2&amp;TEXT(ROW($1:$207),"[&gt;1]0;")&amp;"*")),0)</f>
        <v>26</v>
      </c>
      <c r="J2151" s="11" cm="1">
        <f t="array" ref="J2151">_xlfn.IFNA(MATCH(1,0/COUNTIF($F2151,"*"&amp;J$2&amp;TEXT(ROW($1:$207),"[&gt;1]0;")&amp;"*")),0)</f>
        <v>0</v>
      </c>
      <c r="K2151">
        <f>I2151/H2151</f>
        <v>2.1666666666666665</v>
      </c>
      <c r="L2151">
        <f t="shared" si="194"/>
        <v>0</v>
      </c>
      <c r="M2151">
        <v>0</v>
      </c>
      <c r="N2151">
        <v>0</v>
      </c>
    </row>
    <row r="2152" spans="1:14" x14ac:dyDescent="0.2">
      <c r="A2152" s="8">
        <v>68</v>
      </c>
      <c r="B2152" s="8">
        <v>6</v>
      </c>
      <c r="C2152">
        <v>0.63</v>
      </c>
      <c r="D2152" t="s">
        <v>303</v>
      </c>
      <c r="E2152" s="6" t="s">
        <v>588</v>
      </c>
      <c r="F2152" t="s">
        <v>508</v>
      </c>
      <c r="G2152" s="11">
        <v>212</v>
      </c>
      <c r="H2152" s="11" cm="1">
        <f t="array" ref="H2152">_xlfn.IFNA(MATCH(1,0/COUNTIF($F2152,"*"&amp;H$2&amp;TEXT(ROW($1:$207),"[&gt;1]0;")&amp;"*")),0)</f>
        <v>15</v>
      </c>
      <c r="I2152" s="11" cm="1">
        <f t="array" ref="I2152">_xlfn.IFNA(MATCH(1,0/COUNTIF($F2152,"*"&amp;I$2&amp;TEXT(ROW($1:$207),"[&gt;1]0;")&amp;"*")),0)</f>
        <v>32</v>
      </c>
      <c r="J2152">
        <f>H2152/G2152</f>
        <v>7.0754716981132074E-2</v>
      </c>
      <c r="K2152">
        <f>I2152/G2152</f>
        <v>0.15094339622641509</v>
      </c>
      <c r="L2152">
        <f t="shared" si="194"/>
        <v>4.7169811320754715E-3</v>
      </c>
      <c r="M2152">
        <v>0</v>
      </c>
      <c r="N2152">
        <v>0</v>
      </c>
    </row>
    <row r="2153" spans="1:14" x14ac:dyDescent="0.2">
      <c r="A2153" s="8">
        <v>68</v>
      </c>
      <c r="B2153" s="8">
        <v>7</v>
      </c>
      <c r="C2153">
        <v>1.64</v>
      </c>
      <c r="D2153" t="s">
        <v>25</v>
      </c>
      <c r="E2153" s="6" t="s">
        <v>536</v>
      </c>
      <c r="F2153" t="s">
        <v>266</v>
      </c>
      <c r="G2153">
        <v>226</v>
      </c>
      <c r="H2153" s="11" cm="1">
        <f t="array" ref="H2153">_xlfn.IFNA(MATCH(1,0/COUNTIF($F2153,"*"&amp;H$2&amp;TEXT(ROW($1:$207),"[&gt;1]0;")&amp;"*")),0)</f>
        <v>16</v>
      </c>
      <c r="I2153" s="11" cm="1">
        <f t="array" ref="I2153">_xlfn.IFNA(MATCH(1,0/COUNTIF($F2153,"*"&amp;I$2&amp;TEXT(ROW($1:$207),"[&gt;1]0;")&amp;"*")),0)</f>
        <v>34</v>
      </c>
      <c r="J2153" s="11" cm="1">
        <f t="array" ref="J2153">_xlfn.IFNA(MATCH(1,0/COUNTIF($F2153,"*"&amp;J$2&amp;TEXT(ROW($1:$207),"[&gt;1]0;")&amp;"*")),0)</f>
        <v>0</v>
      </c>
      <c r="K2153">
        <f>I2153/H2153</f>
        <v>2.125</v>
      </c>
      <c r="L2153">
        <f t="shared" si="194"/>
        <v>0</v>
      </c>
      <c r="M2153">
        <v>0</v>
      </c>
      <c r="N2153">
        <v>0</v>
      </c>
    </row>
    <row r="2154" spans="1:14" x14ac:dyDescent="0.2">
      <c r="A2154" s="8">
        <v>68</v>
      </c>
      <c r="B2154" s="8">
        <v>8</v>
      </c>
      <c r="C2154">
        <v>0.56999999999999995</v>
      </c>
      <c r="D2154" t="s">
        <v>304</v>
      </c>
      <c r="E2154" s="6" t="s">
        <v>457</v>
      </c>
      <c r="F2154" t="s">
        <v>458</v>
      </c>
      <c r="G2154" s="11">
        <v>184</v>
      </c>
      <c r="H2154" s="11" cm="1">
        <f t="array" ref="H2154">_xlfn.IFNA(MATCH(1,0/COUNTIF($F2154,"*"&amp;H$2&amp;TEXT(ROW($1:$207),"[&gt;1]0;")&amp;"*")),0)</f>
        <v>13</v>
      </c>
      <c r="I2154" s="11" cm="1">
        <f t="array" ref="I2154">_xlfn.IFNA(MATCH(1,0/COUNTIF($F2154,"*"&amp;I$2&amp;TEXT(ROW($1:$207),"[&gt;1]0;")&amp;"*")),0)</f>
        <v>28</v>
      </c>
      <c r="J2154">
        <f>H2154/G2154</f>
        <v>7.0652173913043473E-2</v>
      </c>
      <c r="K2154">
        <f>I2154/G2154</f>
        <v>0.15217391304347827</v>
      </c>
      <c r="L2154">
        <f t="shared" si="194"/>
        <v>5.434782608695652E-3</v>
      </c>
      <c r="M2154">
        <v>0</v>
      </c>
      <c r="N2154">
        <v>0</v>
      </c>
    </row>
    <row r="2155" spans="1:14" x14ac:dyDescent="0.2">
      <c r="A2155" s="8">
        <v>68</v>
      </c>
      <c r="B2155" s="8">
        <v>9</v>
      </c>
      <c r="C2155">
        <v>1.04</v>
      </c>
      <c r="D2155" t="s">
        <v>37</v>
      </c>
      <c r="E2155" s="6" t="s">
        <v>586</v>
      </c>
      <c r="F2155" t="s">
        <v>273</v>
      </c>
      <c r="G2155" s="11">
        <v>198</v>
      </c>
      <c r="H2155" s="11" cm="1">
        <f t="array" ref="H2155">_xlfn.IFNA(MATCH(1,0/COUNTIF($F2155,"*"&amp;H$2&amp;TEXT(ROW($1:$207),"[&gt;1]0;")&amp;"*")),0)</f>
        <v>14</v>
      </c>
      <c r="I2155" s="11" cm="1">
        <f t="array" ref="I2155">_xlfn.IFNA(MATCH(1,0/COUNTIF($F2155,"*"&amp;I$2&amp;TEXT(ROW($1:$207),"[&gt;1]0;")&amp;"*")),0)</f>
        <v>30</v>
      </c>
      <c r="J2155">
        <f>H2155/G2155</f>
        <v>7.0707070707070704E-2</v>
      </c>
      <c r="K2155">
        <f>I2155/G2155</f>
        <v>0.15151515151515152</v>
      </c>
      <c r="L2155">
        <f t="shared" si="194"/>
        <v>5.0505050505050501E-3</v>
      </c>
      <c r="M2155">
        <v>0</v>
      </c>
      <c r="N2155">
        <v>0</v>
      </c>
    </row>
    <row r="2156" spans="1:14" x14ac:dyDescent="0.2">
      <c r="A2156" s="8">
        <v>68</v>
      </c>
      <c r="B2156" s="8">
        <v>10</v>
      </c>
      <c r="C2156">
        <v>0.67</v>
      </c>
      <c r="D2156" t="s">
        <v>254</v>
      </c>
      <c r="E2156" s="6" t="s">
        <v>549</v>
      </c>
      <c r="F2156" t="s">
        <v>548</v>
      </c>
      <c r="G2156" s="11">
        <v>254</v>
      </c>
      <c r="H2156" s="11" cm="1">
        <f t="array" ref="H2156">_xlfn.IFNA(MATCH(1,0/COUNTIF($F2156,"*"&amp;H$2&amp;TEXT(ROW($1:$207),"[&gt;1]0;")&amp;"*")),0)</f>
        <v>18</v>
      </c>
      <c r="I2156" s="11" cm="1">
        <f t="array" ref="I2156">_xlfn.IFNA(MATCH(1,0/COUNTIF($F2156,"*"&amp;I$2&amp;TEXT(ROW($1:$207),"[&gt;1]0;")&amp;"*")),0)</f>
        <v>38</v>
      </c>
      <c r="J2156">
        <f>H2156/G2156</f>
        <v>7.0866141732283464E-2</v>
      </c>
      <c r="K2156">
        <f>I2156/G2156</f>
        <v>0.14960629921259844</v>
      </c>
      <c r="L2156">
        <f t="shared" si="194"/>
        <v>3.937007874015748E-3</v>
      </c>
      <c r="M2156">
        <v>0</v>
      </c>
      <c r="N2156">
        <v>0</v>
      </c>
    </row>
    <row r="2157" spans="1:14" x14ac:dyDescent="0.2">
      <c r="A2157" s="8">
        <v>68</v>
      </c>
      <c r="B2157" s="8">
        <v>11</v>
      </c>
      <c r="C2157">
        <v>1.79</v>
      </c>
      <c r="D2157" t="s">
        <v>25</v>
      </c>
      <c r="E2157" s="6" t="s">
        <v>536</v>
      </c>
      <c r="F2157" t="s">
        <v>266</v>
      </c>
      <c r="G2157">
        <v>226</v>
      </c>
      <c r="H2157" s="11" cm="1">
        <f t="array" ref="H2157">_xlfn.IFNA(MATCH(1,0/COUNTIF($F2157,"*"&amp;H$2&amp;TEXT(ROW($1:$207),"[&gt;1]0;")&amp;"*")),0)</f>
        <v>16</v>
      </c>
      <c r="I2157" s="11" cm="1">
        <f t="array" ref="I2157">_xlfn.IFNA(MATCH(1,0/COUNTIF($F2157,"*"&amp;I$2&amp;TEXT(ROW($1:$207),"[&gt;1]0;")&amp;"*")),0)</f>
        <v>34</v>
      </c>
      <c r="J2157" s="11" cm="1">
        <f t="array" ref="J2157">_xlfn.IFNA(MATCH(1,0/COUNTIF($F2157,"*"&amp;J$2&amp;TEXT(ROW($1:$207),"[&gt;1]0;")&amp;"*")),0)</f>
        <v>0</v>
      </c>
      <c r="K2157">
        <f t="shared" ref="K2157:K2162" si="195">I2157/H2157</f>
        <v>2.125</v>
      </c>
      <c r="L2157">
        <f t="shared" si="194"/>
        <v>0</v>
      </c>
      <c r="M2157">
        <v>0</v>
      </c>
      <c r="N2157">
        <v>0</v>
      </c>
    </row>
    <row r="2158" spans="1:14" x14ac:dyDescent="0.2">
      <c r="A2158" s="8">
        <v>68</v>
      </c>
      <c r="B2158" s="8">
        <v>12</v>
      </c>
      <c r="C2158">
        <v>2.0499999999999998</v>
      </c>
      <c r="D2158" t="s">
        <v>31</v>
      </c>
      <c r="E2158" s="6" t="s">
        <v>418</v>
      </c>
      <c r="F2158" t="s">
        <v>269</v>
      </c>
      <c r="G2158">
        <v>206</v>
      </c>
      <c r="H2158" s="11" cm="1">
        <f t="array" ref="H2158">_xlfn.IFNA(MATCH(1,0/COUNTIF($F2158,"*"&amp;H$2&amp;TEXT(ROW($1:$207),"[&gt;1]0;")&amp;"*")),0)</f>
        <v>14</v>
      </c>
      <c r="I2158" s="11" cm="1">
        <f t="array" ref="I2158">_xlfn.IFNA(MATCH(1,0/COUNTIF($F2158,"*"&amp;I$2&amp;TEXT(ROW($1:$207),"[&gt;1]0;")&amp;"*")),0)</f>
        <v>22</v>
      </c>
      <c r="J2158" s="11" cm="1">
        <f t="array" ref="J2158">_xlfn.IFNA(MATCH(1,0/COUNTIF($F2158,"*"&amp;J$2&amp;TEXT(ROW($1:$207),"[&gt;1]0;")&amp;"*")),0)</f>
        <v>1</v>
      </c>
      <c r="K2158">
        <f t="shared" si="195"/>
        <v>1.5714285714285714</v>
      </c>
      <c r="L2158">
        <f t="shared" si="194"/>
        <v>7.1428571428571425E-2</v>
      </c>
      <c r="M2158">
        <v>0</v>
      </c>
      <c r="N2158">
        <v>1</v>
      </c>
    </row>
    <row r="2159" spans="1:14" x14ac:dyDescent="0.2">
      <c r="A2159" s="8">
        <v>68</v>
      </c>
      <c r="B2159" s="8">
        <v>13</v>
      </c>
      <c r="C2159">
        <v>1.96</v>
      </c>
      <c r="D2159" t="s">
        <v>61</v>
      </c>
      <c r="E2159" s="6" t="s">
        <v>488</v>
      </c>
      <c r="F2159" t="s">
        <v>274</v>
      </c>
      <c r="G2159">
        <v>593</v>
      </c>
      <c r="H2159" s="11" cm="1">
        <f t="array" ref="H2159">_xlfn.IFNA(MATCH(1,0/COUNTIF($F2159,"*"&amp;H$2&amp;TEXT(ROW($1:$207),"[&gt;1]0;")&amp;"*")),0)</f>
        <v>16</v>
      </c>
      <c r="I2159" s="11" cm="1">
        <f t="array" ref="I2159">_xlfn.IFNA(MATCH(1,0/COUNTIF($F2159,"*"&amp;I$2&amp;TEXT(ROW($1:$207),"[&gt;1]0;")&amp;"*")),0)</f>
        <v>48</v>
      </c>
      <c r="J2159" s="11" cm="1">
        <f t="array" ref="J2159">_xlfn.IFNA(MATCH(1,0/COUNTIF($F2159,"*"&amp;J$2&amp;TEXT(ROW($1:$207),"[&gt;1]0;")&amp;"*")),0)</f>
        <v>8</v>
      </c>
      <c r="K2159">
        <f t="shared" si="195"/>
        <v>3</v>
      </c>
      <c r="L2159">
        <f t="shared" si="194"/>
        <v>0.5</v>
      </c>
      <c r="M2159">
        <v>0</v>
      </c>
      <c r="N2159">
        <v>0</v>
      </c>
    </row>
    <row r="2160" spans="1:14" x14ac:dyDescent="0.2">
      <c r="A2160" s="8">
        <v>68</v>
      </c>
      <c r="B2160" s="8">
        <v>14</v>
      </c>
      <c r="C2160">
        <v>1.34</v>
      </c>
      <c r="D2160" t="s">
        <v>25</v>
      </c>
      <c r="E2160" s="6" t="s">
        <v>536</v>
      </c>
      <c r="F2160" t="s">
        <v>266</v>
      </c>
      <c r="G2160">
        <v>226</v>
      </c>
      <c r="H2160" s="11" cm="1">
        <f t="array" ref="H2160">_xlfn.IFNA(MATCH(1,0/COUNTIF($F2160,"*"&amp;H$2&amp;TEXT(ROW($1:$207),"[&gt;1]0;")&amp;"*")),0)</f>
        <v>16</v>
      </c>
      <c r="I2160" s="11" cm="1">
        <f t="array" ref="I2160">_xlfn.IFNA(MATCH(1,0/COUNTIF($F2160,"*"&amp;I$2&amp;TEXT(ROW($1:$207),"[&gt;1]0;")&amp;"*")),0)</f>
        <v>34</v>
      </c>
      <c r="J2160" s="11" cm="1">
        <f t="array" ref="J2160">_xlfn.IFNA(MATCH(1,0/COUNTIF($F2160,"*"&amp;J$2&amp;TEXT(ROW($1:$207),"[&gt;1]0;")&amp;"*")),0)</f>
        <v>0</v>
      </c>
      <c r="K2160">
        <f t="shared" si="195"/>
        <v>2.125</v>
      </c>
      <c r="L2160">
        <f t="shared" si="194"/>
        <v>0</v>
      </c>
      <c r="M2160">
        <v>0</v>
      </c>
      <c r="N2160">
        <v>0</v>
      </c>
    </row>
    <row r="2161" spans="1:14" x14ac:dyDescent="0.2">
      <c r="A2161" s="8">
        <v>68</v>
      </c>
      <c r="B2161" s="8">
        <v>15</v>
      </c>
      <c r="C2161">
        <v>2.72</v>
      </c>
      <c r="D2161" t="s">
        <v>65</v>
      </c>
      <c r="E2161" s="6" t="s">
        <v>487</v>
      </c>
      <c r="F2161" t="s">
        <v>278</v>
      </c>
      <c r="G2161">
        <v>667</v>
      </c>
      <c r="H2161" s="11" cm="1">
        <f t="array" ref="H2161">_xlfn.IFNA(MATCH(1,0/COUNTIF($F2161,"*"&amp;H$2&amp;TEXT(ROW($1:$207),"[&gt;1]0;")&amp;"*")),0)</f>
        <v>18</v>
      </c>
      <c r="I2161" s="11" cm="1">
        <f t="array" ref="I2161">_xlfn.IFNA(MATCH(1,0/COUNTIF($F2161,"*"&amp;I$2&amp;TEXT(ROW($1:$207),"[&gt;1]0;")&amp;"*")),0)</f>
        <v>54</v>
      </c>
      <c r="J2161" s="11" cm="1">
        <f t="array" ref="J2161">_xlfn.IFNA(MATCH(1,0/COUNTIF($F2161,"*"&amp;J$2&amp;TEXT(ROW($1:$207),"[&gt;1]0;")&amp;"*")),0)</f>
        <v>9</v>
      </c>
      <c r="K2161">
        <f t="shared" si="195"/>
        <v>3</v>
      </c>
      <c r="L2161">
        <f t="shared" si="194"/>
        <v>0.5</v>
      </c>
      <c r="M2161">
        <v>0</v>
      </c>
      <c r="N2161">
        <v>0</v>
      </c>
    </row>
    <row r="2162" spans="1:14" x14ac:dyDescent="0.2">
      <c r="A2162" s="8">
        <v>68</v>
      </c>
      <c r="B2162" s="8">
        <v>16</v>
      </c>
      <c r="C2162">
        <v>0.78</v>
      </c>
      <c r="D2162" t="s">
        <v>108</v>
      </c>
      <c r="E2162" s="6" t="s">
        <v>514</v>
      </c>
      <c r="F2162" t="s">
        <v>513</v>
      </c>
      <c r="G2162">
        <v>283</v>
      </c>
      <c r="H2162" s="11" cm="1">
        <f t="array" ref="H2162">_xlfn.IFNA(MATCH(1,0/COUNTIF($F2162,"*"&amp;H$2&amp;TEXT(ROW($1:$207),"[&gt;1]0;")&amp;"*")),0)</f>
        <v>20</v>
      </c>
      <c r="I2162" s="11" cm="1">
        <f t="array" ref="I2162">_xlfn.IFNA(MATCH(1,0/COUNTIF($F2162,"*"&amp;I$2&amp;TEXT(ROW($1:$207),"[&gt;1]0;")&amp;"*")),0)</f>
        <v>42</v>
      </c>
      <c r="J2162" s="11" cm="1">
        <f t="array" ref="J2162">_xlfn.IFNA(MATCH(1,0/COUNTIF($F2162,"*"&amp;J$2&amp;TEXT(ROW($1:$207),"[&gt;1]0;")&amp;"*")),0)</f>
        <v>0</v>
      </c>
      <c r="K2162">
        <f t="shared" si="195"/>
        <v>2.1</v>
      </c>
      <c r="L2162">
        <f t="shared" si="194"/>
        <v>0</v>
      </c>
      <c r="M2162">
        <v>0</v>
      </c>
      <c r="N2162">
        <v>0</v>
      </c>
    </row>
    <row r="2163" spans="1:14" x14ac:dyDescent="0.2">
      <c r="A2163" s="8">
        <v>68</v>
      </c>
      <c r="B2163" s="8">
        <v>17</v>
      </c>
      <c r="C2163">
        <v>3.29</v>
      </c>
      <c r="D2163" t="s">
        <v>291</v>
      </c>
      <c r="E2163" s="6" t="s">
        <v>552</v>
      </c>
      <c r="F2163" t="s">
        <v>279</v>
      </c>
      <c r="G2163" s="11">
        <v>579</v>
      </c>
      <c r="H2163" s="11" cm="1">
        <f t="array" ref="H2163">_xlfn.IFNA(MATCH(1,0/COUNTIF($F2163,"*"&amp;H$2&amp;TEXT(ROW($1:$207),"[&gt;1]0;")&amp;"*")),0)</f>
        <v>16</v>
      </c>
      <c r="I2163" s="11" cm="1">
        <f t="array" ref="I2163">_xlfn.IFNA(MATCH(1,0/COUNTIF($F2163,"*"&amp;I$2&amp;TEXT(ROW($1:$207),"[&gt;1]0;")&amp;"*")),0)</f>
        <v>50</v>
      </c>
      <c r="J2163">
        <f>H2163/G2163</f>
        <v>2.7633851468048358E-2</v>
      </c>
      <c r="K2163">
        <f>I2163/G2163</f>
        <v>8.6355785837651119E-2</v>
      </c>
      <c r="L2163">
        <f t="shared" si="194"/>
        <v>1.7271157167530224E-3</v>
      </c>
      <c r="M2163">
        <v>0</v>
      </c>
      <c r="N2163">
        <v>0</v>
      </c>
    </row>
    <row r="2164" spans="1:14" x14ac:dyDescent="0.2">
      <c r="A2164" s="8">
        <v>68</v>
      </c>
      <c r="B2164" s="8">
        <v>18</v>
      </c>
      <c r="C2164">
        <v>3.57</v>
      </c>
      <c r="D2164" t="s">
        <v>61</v>
      </c>
      <c r="E2164" s="6" t="s">
        <v>488</v>
      </c>
      <c r="F2164" t="s">
        <v>274</v>
      </c>
      <c r="G2164">
        <v>593</v>
      </c>
      <c r="H2164" s="11" cm="1">
        <f t="array" ref="H2164">_xlfn.IFNA(MATCH(1,0/COUNTIF($F2164,"*"&amp;H$2&amp;TEXT(ROW($1:$207),"[&gt;1]0;")&amp;"*")),0)</f>
        <v>16</v>
      </c>
      <c r="I2164" s="11" cm="1">
        <f t="array" ref="I2164">_xlfn.IFNA(MATCH(1,0/COUNTIF($F2164,"*"&amp;I$2&amp;TEXT(ROW($1:$207),"[&gt;1]0;")&amp;"*")),0)</f>
        <v>48</v>
      </c>
      <c r="J2164" s="11" cm="1">
        <f t="array" ref="J2164">_xlfn.IFNA(MATCH(1,0/COUNTIF($F2164,"*"&amp;J$2&amp;TEXT(ROW($1:$207),"[&gt;1]0;")&amp;"*")),0)</f>
        <v>8</v>
      </c>
      <c r="K2164">
        <f t="shared" ref="K2164:K2176" si="196">I2164/H2164</f>
        <v>3</v>
      </c>
      <c r="L2164">
        <f t="shared" si="194"/>
        <v>0.5</v>
      </c>
      <c r="M2164">
        <v>0</v>
      </c>
      <c r="N2164">
        <v>0</v>
      </c>
    </row>
    <row r="2165" spans="1:14" x14ac:dyDescent="0.2">
      <c r="A2165" s="8">
        <v>68</v>
      </c>
      <c r="B2165" s="8">
        <v>19</v>
      </c>
      <c r="C2165">
        <v>0.69</v>
      </c>
      <c r="D2165" t="s">
        <v>108</v>
      </c>
      <c r="E2165" s="6" t="s">
        <v>514</v>
      </c>
      <c r="F2165" t="s">
        <v>513</v>
      </c>
      <c r="G2165">
        <v>283</v>
      </c>
      <c r="H2165" s="11" cm="1">
        <f t="array" ref="H2165">_xlfn.IFNA(MATCH(1,0/COUNTIF($F2165,"*"&amp;H$2&amp;TEXT(ROW($1:$207),"[&gt;1]0;")&amp;"*")),0)</f>
        <v>20</v>
      </c>
      <c r="I2165" s="11" cm="1">
        <f t="array" ref="I2165">_xlfn.IFNA(MATCH(1,0/COUNTIF($F2165,"*"&amp;I$2&amp;TEXT(ROW($1:$207),"[&gt;1]0;")&amp;"*")),0)</f>
        <v>42</v>
      </c>
      <c r="J2165" s="11" cm="1">
        <f t="array" ref="J2165">_xlfn.IFNA(MATCH(1,0/COUNTIF($F2165,"*"&amp;J$2&amp;TEXT(ROW($1:$207),"[&gt;1]0;")&amp;"*")),0)</f>
        <v>0</v>
      </c>
      <c r="K2165">
        <f t="shared" si="196"/>
        <v>2.1</v>
      </c>
      <c r="L2165">
        <f t="shared" si="194"/>
        <v>0</v>
      </c>
      <c r="M2165">
        <v>0</v>
      </c>
      <c r="N2165">
        <v>0</v>
      </c>
    </row>
    <row r="2166" spans="1:14" x14ac:dyDescent="0.2">
      <c r="A2166" s="8">
        <v>68</v>
      </c>
      <c r="B2166" s="8">
        <v>20</v>
      </c>
      <c r="C2166">
        <v>4.41</v>
      </c>
      <c r="D2166" t="s">
        <v>65</v>
      </c>
      <c r="E2166" s="6" t="s">
        <v>487</v>
      </c>
      <c r="F2166" t="s">
        <v>278</v>
      </c>
      <c r="G2166">
        <v>667</v>
      </c>
      <c r="H2166" s="11" cm="1">
        <f t="array" ref="H2166">_xlfn.IFNA(MATCH(1,0/COUNTIF($F2166,"*"&amp;H$2&amp;TEXT(ROW($1:$207),"[&gt;1]0;")&amp;"*")),0)</f>
        <v>18</v>
      </c>
      <c r="I2166" s="11" cm="1">
        <f t="array" ref="I2166">_xlfn.IFNA(MATCH(1,0/COUNTIF($F2166,"*"&amp;I$2&amp;TEXT(ROW($1:$207),"[&gt;1]0;")&amp;"*")),0)</f>
        <v>54</v>
      </c>
      <c r="J2166" s="11" cm="1">
        <f t="array" ref="J2166">_xlfn.IFNA(MATCH(1,0/COUNTIF($F2166,"*"&amp;J$2&amp;TEXT(ROW($1:$207),"[&gt;1]0;")&amp;"*")),0)</f>
        <v>9</v>
      </c>
      <c r="K2166">
        <f t="shared" si="196"/>
        <v>3</v>
      </c>
      <c r="L2166">
        <f t="shared" si="194"/>
        <v>0.5</v>
      </c>
      <c r="M2166">
        <v>0</v>
      </c>
      <c r="N2166">
        <v>0</v>
      </c>
    </row>
    <row r="2167" spans="1:14" x14ac:dyDescent="0.2">
      <c r="A2167" s="8">
        <v>68</v>
      </c>
      <c r="B2167" s="8">
        <v>21</v>
      </c>
      <c r="C2167">
        <v>0.76</v>
      </c>
      <c r="D2167" t="s">
        <v>129</v>
      </c>
      <c r="E2167" s="6" t="s">
        <v>535</v>
      </c>
      <c r="F2167" t="s">
        <v>534</v>
      </c>
      <c r="G2167">
        <v>255</v>
      </c>
      <c r="H2167" s="11" cm="1">
        <f t="array" ref="H2167">_xlfn.IFNA(MATCH(1,0/COUNTIF($F2167,"*"&amp;H$2&amp;TEXT(ROW($1:$207),"[&gt;1]0;")&amp;"*")),0)</f>
        <v>16</v>
      </c>
      <c r="I2167" s="11" cm="1">
        <f t="array" ref="I2167">_xlfn.IFNA(MATCH(1,0/COUNTIF($F2167,"*"&amp;I$2&amp;TEXT(ROW($1:$207),"[&gt;1]0;")&amp;"*")),0)</f>
        <v>33</v>
      </c>
      <c r="J2167" s="11" cm="1">
        <f t="array" ref="J2167">_xlfn.IFNA(MATCH(1,0/COUNTIF($F2167,"*"&amp;J$2&amp;TEXT(ROW($1:$207),"[&gt;1]0;")&amp;"*")),0)</f>
        <v>1</v>
      </c>
      <c r="K2167">
        <f t="shared" si="196"/>
        <v>2.0625</v>
      </c>
      <c r="L2167">
        <f t="shared" si="194"/>
        <v>6.25E-2</v>
      </c>
      <c r="M2167">
        <v>0</v>
      </c>
      <c r="N2167">
        <v>0</v>
      </c>
    </row>
    <row r="2168" spans="1:14" x14ac:dyDescent="0.2">
      <c r="A2168" s="8">
        <v>68</v>
      </c>
      <c r="B2168" s="8">
        <v>22</v>
      </c>
      <c r="C2168">
        <v>5.68</v>
      </c>
      <c r="D2168" t="s">
        <v>65</v>
      </c>
      <c r="E2168" s="6" t="s">
        <v>487</v>
      </c>
      <c r="F2168" t="s">
        <v>278</v>
      </c>
      <c r="G2168">
        <v>667</v>
      </c>
      <c r="H2168" s="11" cm="1">
        <f t="array" ref="H2168">_xlfn.IFNA(MATCH(1,0/COUNTIF($F2168,"*"&amp;H$2&amp;TEXT(ROW($1:$207),"[&gt;1]0;")&amp;"*")),0)</f>
        <v>18</v>
      </c>
      <c r="I2168" s="11" cm="1">
        <f t="array" ref="I2168">_xlfn.IFNA(MATCH(1,0/COUNTIF($F2168,"*"&amp;I$2&amp;TEXT(ROW($1:$207),"[&gt;1]0;")&amp;"*")),0)</f>
        <v>54</v>
      </c>
      <c r="J2168" s="11" cm="1">
        <f t="array" ref="J2168">_xlfn.IFNA(MATCH(1,0/COUNTIF($F2168,"*"&amp;J$2&amp;TEXT(ROW($1:$207),"[&gt;1]0;")&amp;"*")),0)</f>
        <v>9</v>
      </c>
      <c r="K2168">
        <f t="shared" si="196"/>
        <v>3</v>
      </c>
      <c r="L2168">
        <f t="shared" si="194"/>
        <v>0.5</v>
      </c>
      <c r="M2168">
        <v>0</v>
      </c>
      <c r="N2168">
        <v>0</v>
      </c>
    </row>
    <row r="2169" spans="1:14" x14ac:dyDescent="0.2">
      <c r="A2169" s="8">
        <v>68</v>
      </c>
      <c r="B2169" s="8">
        <v>23</v>
      </c>
      <c r="C2169">
        <v>8.1199999999999992</v>
      </c>
      <c r="D2169" t="s">
        <v>66</v>
      </c>
      <c r="E2169" s="6" t="s">
        <v>459</v>
      </c>
      <c r="F2169" t="s">
        <v>460</v>
      </c>
      <c r="G2169">
        <v>281</v>
      </c>
      <c r="H2169" s="11" cm="1">
        <f t="array" ref="H2169">_xlfn.IFNA(MATCH(1,0/COUNTIF($F2169,"*"&amp;H$2&amp;TEXT(ROW($1:$207),"[&gt;1]0;")&amp;"*")),0)</f>
        <v>18</v>
      </c>
      <c r="I2169" s="11" cm="1">
        <f t="array" ref="I2169">_xlfn.IFNA(MATCH(1,0/COUNTIF($F2169,"*"&amp;I$2&amp;TEXT(ROW($1:$207),"[&gt;1]0;")&amp;"*")),0)</f>
        <v>35</v>
      </c>
      <c r="J2169" s="11" cm="1">
        <f t="array" ref="J2169">_xlfn.IFNA(MATCH(1,0/COUNTIF($F2169,"*"&amp;J$2&amp;TEXT(ROW($1:$207),"[&gt;1]0;")&amp;"*")),0)</f>
        <v>1</v>
      </c>
      <c r="K2169">
        <f t="shared" si="196"/>
        <v>1.9444444444444444</v>
      </c>
      <c r="L2169">
        <f t="shared" si="194"/>
        <v>5.5555555555555552E-2</v>
      </c>
      <c r="M2169">
        <v>0</v>
      </c>
      <c r="N2169">
        <v>0</v>
      </c>
    </row>
    <row r="2170" spans="1:14" x14ac:dyDescent="0.2">
      <c r="A2170" s="8">
        <v>68</v>
      </c>
      <c r="B2170" s="8">
        <v>24</v>
      </c>
      <c r="C2170">
        <v>7.42</v>
      </c>
      <c r="D2170" t="s">
        <v>65</v>
      </c>
      <c r="E2170" s="6" t="s">
        <v>487</v>
      </c>
      <c r="F2170" t="s">
        <v>278</v>
      </c>
      <c r="G2170">
        <v>667</v>
      </c>
      <c r="H2170" s="11" cm="1">
        <f t="array" ref="H2170">_xlfn.IFNA(MATCH(1,0/COUNTIF($F2170,"*"&amp;H$2&amp;TEXT(ROW($1:$207),"[&gt;1]0;")&amp;"*")),0)</f>
        <v>18</v>
      </c>
      <c r="I2170" s="11" cm="1">
        <f t="array" ref="I2170">_xlfn.IFNA(MATCH(1,0/COUNTIF($F2170,"*"&amp;I$2&amp;TEXT(ROW($1:$207),"[&gt;1]0;")&amp;"*")),0)</f>
        <v>54</v>
      </c>
      <c r="J2170" s="11" cm="1">
        <f t="array" ref="J2170">_xlfn.IFNA(MATCH(1,0/COUNTIF($F2170,"*"&amp;J$2&amp;TEXT(ROW($1:$207),"[&gt;1]0;")&amp;"*")),0)</f>
        <v>9</v>
      </c>
      <c r="K2170">
        <f t="shared" si="196"/>
        <v>3</v>
      </c>
      <c r="L2170">
        <f t="shared" si="194"/>
        <v>0.5</v>
      </c>
      <c r="M2170">
        <v>0</v>
      </c>
      <c r="N2170">
        <v>0</v>
      </c>
    </row>
    <row r="2171" spans="1:14" x14ac:dyDescent="0.2">
      <c r="A2171" s="8">
        <v>68</v>
      </c>
      <c r="B2171" s="8">
        <v>25</v>
      </c>
      <c r="C2171">
        <v>10.08</v>
      </c>
      <c r="D2171" t="s">
        <v>65</v>
      </c>
      <c r="E2171" s="6" t="s">
        <v>487</v>
      </c>
      <c r="F2171" t="s">
        <v>278</v>
      </c>
      <c r="G2171">
        <v>667</v>
      </c>
      <c r="H2171" s="11" cm="1">
        <f t="array" ref="H2171">_xlfn.IFNA(MATCH(1,0/COUNTIF($F2171,"*"&amp;H$2&amp;TEXT(ROW($1:$207),"[&gt;1]0;")&amp;"*")),0)</f>
        <v>18</v>
      </c>
      <c r="I2171" s="11" cm="1">
        <f t="array" ref="I2171">_xlfn.IFNA(MATCH(1,0/COUNTIF($F2171,"*"&amp;I$2&amp;TEXT(ROW($1:$207),"[&gt;1]0;")&amp;"*")),0)</f>
        <v>54</v>
      </c>
      <c r="J2171" s="11" cm="1">
        <f t="array" ref="J2171">_xlfn.IFNA(MATCH(1,0/COUNTIF($F2171,"*"&amp;J$2&amp;TEXT(ROW($1:$207),"[&gt;1]0;")&amp;"*")),0)</f>
        <v>9</v>
      </c>
      <c r="K2171">
        <f t="shared" si="196"/>
        <v>3</v>
      </c>
      <c r="L2171">
        <f t="shared" si="194"/>
        <v>0.5</v>
      </c>
      <c r="M2171">
        <v>0</v>
      </c>
      <c r="N2171">
        <v>0</v>
      </c>
    </row>
    <row r="2172" spans="1:14" x14ac:dyDescent="0.2">
      <c r="A2172" s="8">
        <v>68</v>
      </c>
      <c r="B2172" s="8">
        <v>26</v>
      </c>
      <c r="C2172">
        <v>5.56</v>
      </c>
      <c r="D2172" t="s">
        <v>65</v>
      </c>
      <c r="E2172" s="6" t="s">
        <v>487</v>
      </c>
      <c r="F2172" t="s">
        <v>278</v>
      </c>
      <c r="G2172">
        <v>667</v>
      </c>
      <c r="H2172" s="11" cm="1">
        <f t="array" ref="H2172">_xlfn.IFNA(MATCH(1,0/COUNTIF($F2172,"*"&amp;H$2&amp;TEXT(ROW($1:$207),"[&gt;1]0;")&amp;"*")),0)</f>
        <v>18</v>
      </c>
      <c r="I2172" s="11" cm="1">
        <f t="array" ref="I2172">_xlfn.IFNA(MATCH(1,0/COUNTIF($F2172,"*"&amp;I$2&amp;TEXT(ROW($1:$207),"[&gt;1]0;")&amp;"*")),0)</f>
        <v>54</v>
      </c>
      <c r="J2172" s="11" cm="1">
        <f t="array" ref="J2172">_xlfn.IFNA(MATCH(1,0/COUNTIF($F2172,"*"&amp;J$2&amp;TEXT(ROW($1:$207),"[&gt;1]0;")&amp;"*")),0)</f>
        <v>9</v>
      </c>
      <c r="K2172">
        <f t="shared" si="196"/>
        <v>3</v>
      </c>
      <c r="L2172">
        <f t="shared" si="194"/>
        <v>0.5</v>
      </c>
      <c r="M2172">
        <v>0</v>
      </c>
      <c r="N2172">
        <v>0</v>
      </c>
    </row>
    <row r="2173" spans="1:14" x14ac:dyDescent="0.2">
      <c r="A2173" s="8">
        <v>68</v>
      </c>
      <c r="B2173" s="8">
        <v>27</v>
      </c>
      <c r="C2173">
        <v>5.08</v>
      </c>
      <c r="D2173" t="s">
        <v>65</v>
      </c>
      <c r="E2173" s="6" t="s">
        <v>487</v>
      </c>
      <c r="F2173" t="s">
        <v>278</v>
      </c>
      <c r="G2173">
        <v>667</v>
      </c>
      <c r="H2173" s="11" cm="1">
        <f t="array" ref="H2173">_xlfn.IFNA(MATCH(1,0/COUNTIF($F2173,"*"&amp;H$2&amp;TEXT(ROW($1:$207),"[&gt;1]0;")&amp;"*")),0)</f>
        <v>18</v>
      </c>
      <c r="I2173" s="11" cm="1">
        <f t="array" ref="I2173">_xlfn.IFNA(MATCH(1,0/COUNTIF($F2173,"*"&amp;I$2&amp;TEXT(ROW($1:$207),"[&gt;1]0;")&amp;"*")),0)</f>
        <v>54</v>
      </c>
      <c r="J2173" s="11" cm="1">
        <f t="array" ref="J2173">_xlfn.IFNA(MATCH(1,0/COUNTIF($F2173,"*"&amp;J$2&amp;TEXT(ROW($1:$207),"[&gt;1]0;")&amp;"*")),0)</f>
        <v>9</v>
      </c>
      <c r="K2173">
        <f t="shared" si="196"/>
        <v>3</v>
      </c>
      <c r="L2173">
        <f t="shared" si="194"/>
        <v>0.5</v>
      </c>
      <c r="M2173">
        <v>0</v>
      </c>
      <c r="N2173">
        <v>0</v>
      </c>
    </row>
    <row r="2174" spans="1:14" x14ac:dyDescent="0.2">
      <c r="A2174" s="8">
        <v>68</v>
      </c>
      <c r="B2174" s="8">
        <v>28</v>
      </c>
      <c r="C2174">
        <v>8.91</v>
      </c>
      <c r="D2174" t="s">
        <v>65</v>
      </c>
      <c r="E2174" s="6" t="s">
        <v>487</v>
      </c>
      <c r="F2174" t="s">
        <v>278</v>
      </c>
      <c r="G2174">
        <v>667</v>
      </c>
      <c r="H2174" s="11" cm="1">
        <f t="array" ref="H2174">_xlfn.IFNA(MATCH(1,0/COUNTIF($F2174,"*"&amp;H$2&amp;TEXT(ROW($1:$207),"[&gt;1]0;")&amp;"*")),0)</f>
        <v>18</v>
      </c>
      <c r="I2174" s="11" cm="1">
        <f t="array" ref="I2174">_xlfn.IFNA(MATCH(1,0/COUNTIF($F2174,"*"&amp;I$2&amp;TEXT(ROW($1:$207),"[&gt;1]0;")&amp;"*")),0)</f>
        <v>54</v>
      </c>
      <c r="J2174" s="11" cm="1">
        <f t="array" ref="J2174">_xlfn.IFNA(MATCH(1,0/COUNTIF($F2174,"*"&amp;J$2&amp;TEXT(ROW($1:$207),"[&gt;1]0;")&amp;"*")),0)</f>
        <v>9</v>
      </c>
      <c r="K2174">
        <f t="shared" si="196"/>
        <v>3</v>
      </c>
      <c r="L2174">
        <f t="shared" si="194"/>
        <v>0.5</v>
      </c>
      <c r="M2174">
        <v>0</v>
      </c>
      <c r="N2174">
        <v>0</v>
      </c>
    </row>
    <row r="2175" spans="1:14" x14ac:dyDescent="0.2">
      <c r="A2175" s="8">
        <v>68</v>
      </c>
      <c r="B2175" s="8">
        <v>29</v>
      </c>
      <c r="C2175">
        <v>8.8000000000000007</v>
      </c>
      <c r="D2175" t="s">
        <v>65</v>
      </c>
      <c r="E2175" s="6" t="s">
        <v>487</v>
      </c>
      <c r="F2175" t="s">
        <v>278</v>
      </c>
      <c r="G2175">
        <v>667</v>
      </c>
      <c r="H2175" s="11" cm="1">
        <f t="array" ref="H2175">_xlfn.IFNA(MATCH(1,0/COUNTIF($F2175,"*"&amp;H$2&amp;TEXT(ROW($1:$207),"[&gt;1]0;")&amp;"*")),0)</f>
        <v>18</v>
      </c>
      <c r="I2175" s="11" cm="1">
        <f t="array" ref="I2175">_xlfn.IFNA(MATCH(1,0/COUNTIF($F2175,"*"&amp;I$2&amp;TEXT(ROW($1:$207),"[&gt;1]0;")&amp;"*")),0)</f>
        <v>54</v>
      </c>
      <c r="J2175" s="11" cm="1">
        <f t="array" ref="J2175">_xlfn.IFNA(MATCH(1,0/COUNTIF($F2175,"*"&amp;J$2&amp;TEXT(ROW($1:$207),"[&gt;1]0;")&amp;"*")),0)</f>
        <v>9</v>
      </c>
      <c r="K2175">
        <f t="shared" si="196"/>
        <v>3</v>
      </c>
      <c r="L2175">
        <f t="shared" si="194"/>
        <v>0.5</v>
      </c>
      <c r="M2175">
        <v>0</v>
      </c>
      <c r="N2175">
        <v>0</v>
      </c>
    </row>
    <row r="2176" spans="1:14" x14ac:dyDescent="0.2">
      <c r="A2176" s="8">
        <v>68</v>
      </c>
      <c r="B2176" s="8">
        <v>30</v>
      </c>
      <c r="C2176">
        <v>6.66</v>
      </c>
      <c r="D2176" t="s">
        <v>65</v>
      </c>
      <c r="E2176" s="6" t="s">
        <v>487</v>
      </c>
      <c r="F2176" t="s">
        <v>278</v>
      </c>
      <c r="G2176">
        <v>667</v>
      </c>
      <c r="H2176" s="11" cm="1">
        <f t="array" ref="H2176">_xlfn.IFNA(MATCH(1,0/COUNTIF($F2176,"*"&amp;H$2&amp;TEXT(ROW($1:$207),"[&gt;1]0;")&amp;"*")),0)</f>
        <v>18</v>
      </c>
      <c r="I2176" s="11" cm="1">
        <f t="array" ref="I2176">_xlfn.IFNA(MATCH(1,0/COUNTIF($F2176,"*"&amp;I$2&amp;TEXT(ROW($1:$207),"[&gt;1]0;")&amp;"*")),0)</f>
        <v>54</v>
      </c>
      <c r="J2176" s="11" cm="1">
        <f t="array" ref="J2176">_xlfn.IFNA(MATCH(1,0/COUNTIF($F2176,"*"&amp;J$2&amp;TEXT(ROW($1:$207),"[&gt;1]0;")&amp;"*")),0)</f>
        <v>9</v>
      </c>
      <c r="K2176">
        <f t="shared" si="196"/>
        <v>3</v>
      </c>
      <c r="L2176">
        <f t="shared" si="194"/>
        <v>0.5</v>
      </c>
      <c r="M2176">
        <v>0</v>
      </c>
      <c r="N2176">
        <v>0</v>
      </c>
    </row>
    <row r="2178" spans="1:14" x14ac:dyDescent="0.2">
      <c r="A2178" s="8">
        <v>69</v>
      </c>
      <c r="B2178" s="9" t="s">
        <v>12</v>
      </c>
      <c r="C2178" t="s">
        <v>13</v>
      </c>
      <c r="D2178" t="s">
        <v>67</v>
      </c>
      <c r="E2178" s="6" t="s">
        <v>376</v>
      </c>
      <c r="F2178" t="s">
        <v>68</v>
      </c>
      <c r="G2178" t="s">
        <v>69</v>
      </c>
      <c r="H2178" t="s">
        <v>364</v>
      </c>
      <c r="I2178" t="s">
        <v>365</v>
      </c>
      <c r="J2178" t="s">
        <v>366</v>
      </c>
      <c r="K2178" t="s">
        <v>71</v>
      </c>
      <c r="L2178" t="s">
        <v>72</v>
      </c>
      <c r="M2178" t="s">
        <v>360</v>
      </c>
      <c r="N2178" t="s">
        <v>73</v>
      </c>
    </row>
    <row r="2179" spans="1:14" x14ac:dyDescent="0.2">
      <c r="A2179" s="8">
        <v>69</v>
      </c>
      <c r="B2179" s="8">
        <v>1</v>
      </c>
      <c r="C2179">
        <v>1.92</v>
      </c>
      <c r="D2179" t="s">
        <v>307</v>
      </c>
      <c r="E2179" s="6" t="s">
        <v>596</v>
      </c>
      <c r="F2179" t="s">
        <v>458</v>
      </c>
      <c r="G2179" s="11">
        <v>184</v>
      </c>
      <c r="H2179" s="11" cm="1">
        <f t="array" ref="H2179">_xlfn.IFNA(MATCH(1,0/COUNTIF($F2179,"*"&amp;H$2&amp;TEXT(ROW($1:$207),"[&gt;1]0;")&amp;"*")),0)</f>
        <v>13</v>
      </c>
      <c r="I2179" s="11" cm="1">
        <f t="array" ref="I2179">_xlfn.IFNA(MATCH(1,0/COUNTIF($F2179,"*"&amp;I$2&amp;TEXT(ROW($1:$207),"[&gt;1]0;")&amp;"*")),0)</f>
        <v>28</v>
      </c>
      <c r="J2179">
        <f>H2179/G2179</f>
        <v>7.0652173913043473E-2</v>
      </c>
      <c r="K2179">
        <f>I2179/G2179</f>
        <v>0.15217391304347827</v>
      </c>
      <c r="L2179">
        <f>J2179/H2179</f>
        <v>5.434782608695652E-3</v>
      </c>
      <c r="M2179">
        <v>0</v>
      </c>
      <c r="N2179">
        <v>0</v>
      </c>
    </row>
    <row r="2180" spans="1:14" x14ac:dyDescent="0.2">
      <c r="A2180" s="8">
        <v>69</v>
      </c>
      <c r="B2180" s="8">
        <v>2</v>
      </c>
      <c r="C2180">
        <v>0.7</v>
      </c>
      <c r="D2180" t="s">
        <v>323</v>
      </c>
      <c r="E2180" s="6" t="s">
        <v>502</v>
      </c>
      <c r="F2180" t="s">
        <v>260</v>
      </c>
      <c r="G2180">
        <v>170</v>
      </c>
      <c r="H2180" s="11" cm="1">
        <f t="array" ref="H2180">_xlfn.IFNA(MATCH(1,0/COUNTIF($F2180,"*"&amp;H$2&amp;TEXT(ROW($1:$207),"[&gt;1]0;")&amp;"*")),0)</f>
        <v>12</v>
      </c>
      <c r="I2180" s="11" cm="1">
        <f t="array" ref="I2180">_xlfn.IFNA(MATCH(1,0/COUNTIF($F2180,"*"&amp;I$2&amp;TEXT(ROW($1:$207),"[&gt;1]0;")&amp;"*")),0)</f>
        <v>26</v>
      </c>
      <c r="J2180" s="11" cm="1">
        <f t="array" ref="J2180">_xlfn.IFNA(MATCH(1,0/COUNTIF($F2180,"*"&amp;J$2&amp;TEXT(ROW($1:$207),"[&gt;1]0;")&amp;"*")),0)</f>
        <v>0</v>
      </c>
      <c r="K2180">
        <f>I2180/H2180</f>
        <v>2.1666666666666665</v>
      </c>
      <c r="L2180">
        <f t="shared" ref="L2180:L2208" si="197">J2180/H2180</f>
        <v>0</v>
      </c>
      <c r="M2180">
        <v>0</v>
      </c>
      <c r="N2180">
        <v>0</v>
      </c>
    </row>
    <row r="2181" spans="1:14" x14ac:dyDescent="0.2">
      <c r="A2181" s="8">
        <v>69</v>
      </c>
      <c r="B2181" s="8">
        <v>3</v>
      </c>
      <c r="C2181">
        <v>0.81</v>
      </c>
      <c r="D2181" t="s">
        <v>346</v>
      </c>
      <c r="E2181" s="6" t="s">
        <v>576</v>
      </c>
      <c r="F2181" t="s">
        <v>575</v>
      </c>
      <c r="G2181" s="11">
        <v>188</v>
      </c>
      <c r="H2181" s="11" cm="1">
        <f t="array" ref="H2181">_xlfn.IFNA(MATCH(1,0/COUNTIF($F2181,"*"&amp;H$2&amp;TEXT(ROW($1:$207),"[&gt;1]0;")&amp;"*")),0)</f>
        <v>9</v>
      </c>
      <c r="I2181" s="11" cm="1">
        <f t="array" ref="I2181">_xlfn.IFNA(MATCH(1,0/COUNTIF($F2181,"*"&amp;I$2&amp;TEXT(ROW($1:$207),"[&gt;1]0;")&amp;"*")),0)</f>
        <v>20</v>
      </c>
      <c r="J2181">
        <f>H2181/G2181</f>
        <v>4.7872340425531915E-2</v>
      </c>
      <c r="K2181">
        <f>I2181/G2181</f>
        <v>0.10638297872340426</v>
      </c>
      <c r="L2181">
        <f t="shared" si="197"/>
        <v>5.3191489361702126E-3</v>
      </c>
      <c r="M2181">
        <v>1</v>
      </c>
      <c r="N2181">
        <v>0</v>
      </c>
    </row>
    <row r="2182" spans="1:14" x14ac:dyDescent="0.2">
      <c r="A2182" s="8">
        <v>69</v>
      </c>
      <c r="B2182" s="8">
        <v>4</v>
      </c>
      <c r="C2182">
        <v>2.0299999999999998</v>
      </c>
      <c r="D2182" t="s">
        <v>14</v>
      </c>
      <c r="E2182" s="6" t="s">
        <v>507</v>
      </c>
      <c r="F2182" t="s">
        <v>260</v>
      </c>
      <c r="G2182">
        <v>170</v>
      </c>
      <c r="H2182" s="11" cm="1">
        <f t="array" ref="H2182">_xlfn.IFNA(MATCH(1,0/COUNTIF($F2182,"*"&amp;H$2&amp;TEXT(ROW($1:$207),"[&gt;1]0;")&amp;"*")),0)</f>
        <v>12</v>
      </c>
      <c r="I2182" s="11" cm="1">
        <f t="array" ref="I2182">_xlfn.IFNA(MATCH(1,0/COUNTIF($F2182,"*"&amp;I$2&amp;TEXT(ROW($1:$207),"[&gt;1]0;")&amp;"*")),0)</f>
        <v>26</v>
      </c>
      <c r="J2182" s="11" cm="1">
        <f t="array" ref="J2182">_xlfn.IFNA(MATCH(1,0/COUNTIF($F2182,"*"&amp;J$2&amp;TEXT(ROW($1:$207),"[&gt;1]0;")&amp;"*")),0)</f>
        <v>0</v>
      </c>
      <c r="K2182">
        <f>I2182/H2182</f>
        <v>2.1666666666666665</v>
      </c>
      <c r="L2182">
        <f t="shared" si="197"/>
        <v>0</v>
      </c>
      <c r="M2182">
        <v>0</v>
      </c>
      <c r="N2182">
        <v>0</v>
      </c>
    </row>
    <row r="2183" spans="1:14" x14ac:dyDescent="0.2">
      <c r="A2183" s="8">
        <v>69</v>
      </c>
      <c r="B2183" s="8">
        <v>5</v>
      </c>
      <c r="C2183">
        <v>0.7</v>
      </c>
      <c r="D2183" t="s">
        <v>303</v>
      </c>
      <c r="E2183" s="6" t="s">
        <v>588</v>
      </c>
      <c r="F2183" t="s">
        <v>508</v>
      </c>
      <c r="G2183" s="11">
        <v>212</v>
      </c>
      <c r="H2183" s="11" cm="1">
        <f t="array" ref="H2183">_xlfn.IFNA(MATCH(1,0/COUNTIF($F2183,"*"&amp;H$2&amp;TEXT(ROW($1:$207),"[&gt;1]0;")&amp;"*")),0)</f>
        <v>15</v>
      </c>
      <c r="I2183" s="11" cm="1">
        <f t="array" ref="I2183">_xlfn.IFNA(MATCH(1,0/COUNTIF($F2183,"*"&amp;I$2&amp;TEXT(ROW($1:$207),"[&gt;1]0;")&amp;"*")),0)</f>
        <v>32</v>
      </c>
      <c r="J2183">
        <f>H2183/G2183</f>
        <v>7.0754716981132074E-2</v>
      </c>
      <c r="K2183">
        <f>I2183/G2183</f>
        <v>0.15094339622641509</v>
      </c>
      <c r="L2183">
        <f t="shared" si="197"/>
        <v>4.7169811320754715E-3</v>
      </c>
      <c r="M2183">
        <v>0</v>
      </c>
      <c r="N2183">
        <v>0</v>
      </c>
    </row>
    <row r="2184" spans="1:14" x14ac:dyDescent="0.2">
      <c r="A2184" s="8">
        <v>69</v>
      </c>
      <c r="B2184" s="8">
        <v>6</v>
      </c>
      <c r="C2184">
        <v>1.96</v>
      </c>
      <c r="D2184" t="s">
        <v>25</v>
      </c>
      <c r="E2184" s="6" t="s">
        <v>536</v>
      </c>
      <c r="F2184" t="s">
        <v>266</v>
      </c>
      <c r="G2184">
        <v>226</v>
      </c>
      <c r="H2184" s="11" cm="1">
        <f t="array" ref="H2184">_xlfn.IFNA(MATCH(1,0/COUNTIF($F2184,"*"&amp;H$2&amp;TEXT(ROW($1:$207),"[&gt;1]0;")&amp;"*")),0)</f>
        <v>16</v>
      </c>
      <c r="I2184" s="11" cm="1">
        <f t="array" ref="I2184">_xlfn.IFNA(MATCH(1,0/COUNTIF($F2184,"*"&amp;I$2&amp;TEXT(ROW($1:$207),"[&gt;1]0;")&amp;"*")),0)</f>
        <v>34</v>
      </c>
      <c r="J2184" s="11" cm="1">
        <f t="array" ref="J2184">_xlfn.IFNA(MATCH(1,0/COUNTIF($F2184,"*"&amp;J$2&amp;TEXT(ROW($1:$207),"[&gt;1]0;")&amp;"*")),0)</f>
        <v>0</v>
      </c>
      <c r="K2184">
        <f>I2184/H2184</f>
        <v>2.125</v>
      </c>
      <c r="L2184">
        <f t="shared" si="197"/>
        <v>0</v>
      </c>
      <c r="M2184">
        <v>0</v>
      </c>
      <c r="N2184">
        <v>0</v>
      </c>
    </row>
    <row r="2185" spans="1:14" x14ac:dyDescent="0.2">
      <c r="A2185" s="8">
        <v>69</v>
      </c>
      <c r="B2185" s="8">
        <v>7</v>
      </c>
      <c r="C2185">
        <v>0.65</v>
      </c>
      <c r="D2185" t="s">
        <v>25</v>
      </c>
      <c r="E2185" s="6" t="s">
        <v>536</v>
      </c>
      <c r="F2185" t="s">
        <v>266</v>
      </c>
      <c r="G2185">
        <v>226</v>
      </c>
      <c r="H2185" s="11" cm="1">
        <f t="array" ref="H2185">_xlfn.IFNA(MATCH(1,0/COUNTIF($F2185,"*"&amp;H$2&amp;TEXT(ROW($1:$207),"[&gt;1]0;")&amp;"*")),0)</f>
        <v>16</v>
      </c>
      <c r="I2185" s="11" cm="1">
        <f t="array" ref="I2185">_xlfn.IFNA(MATCH(1,0/COUNTIF($F2185,"*"&amp;I$2&amp;TEXT(ROW($1:$207),"[&gt;1]0;")&amp;"*")),0)</f>
        <v>34</v>
      </c>
      <c r="J2185" s="11" cm="1">
        <f t="array" ref="J2185">_xlfn.IFNA(MATCH(1,0/COUNTIF($F2185,"*"&amp;J$2&amp;TEXT(ROW($1:$207),"[&gt;1]0;")&amp;"*")),0)</f>
        <v>0</v>
      </c>
      <c r="K2185">
        <f>I2185/H2185</f>
        <v>2.125</v>
      </c>
      <c r="L2185">
        <f t="shared" si="197"/>
        <v>0</v>
      </c>
      <c r="M2185">
        <v>0</v>
      </c>
      <c r="N2185">
        <v>0</v>
      </c>
    </row>
    <row r="2186" spans="1:14" x14ac:dyDescent="0.2">
      <c r="A2186" s="8">
        <v>69</v>
      </c>
      <c r="B2186" s="8">
        <v>8</v>
      </c>
      <c r="C2186">
        <v>1.1499999999999999</v>
      </c>
      <c r="D2186" t="s">
        <v>37</v>
      </c>
      <c r="E2186" s="6" t="s">
        <v>586</v>
      </c>
      <c r="F2186" t="s">
        <v>273</v>
      </c>
      <c r="G2186" s="11">
        <v>198</v>
      </c>
      <c r="H2186" s="11" cm="1">
        <f t="array" ref="H2186">_xlfn.IFNA(MATCH(1,0/COUNTIF($F2186,"*"&amp;H$2&amp;TEXT(ROW($1:$207),"[&gt;1]0;")&amp;"*")),0)</f>
        <v>14</v>
      </c>
      <c r="I2186" s="11" cm="1">
        <f t="array" ref="I2186">_xlfn.IFNA(MATCH(1,0/COUNTIF($F2186,"*"&amp;I$2&amp;TEXT(ROW($1:$207),"[&gt;1]0;")&amp;"*")),0)</f>
        <v>30</v>
      </c>
      <c r="J2186">
        <f>H2186/G2186</f>
        <v>7.0707070707070704E-2</v>
      </c>
      <c r="K2186">
        <f>I2186/G2186</f>
        <v>0.15151515151515152</v>
      </c>
      <c r="L2186">
        <f t="shared" si="197"/>
        <v>5.0505050505050501E-3</v>
      </c>
      <c r="M2186">
        <v>0</v>
      </c>
      <c r="N2186">
        <v>0</v>
      </c>
    </row>
    <row r="2187" spans="1:14" x14ac:dyDescent="0.2">
      <c r="A2187" s="8">
        <v>69</v>
      </c>
      <c r="B2187" s="8">
        <v>9</v>
      </c>
      <c r="C2187">
        <v>0.74</v>
      </c>
      <c r="D2187" t="s">
        <v>254</v>
      </c>
      <c r="E2187" s="6" t="s">
        <v>549</v>
      </c>
      <c r="F2187" t="s">
        <v>548</v>
      </c>
      <c r="G2187" s="11">
        <v>254</v>
      </c>
      <c r="H2187" s="11" cm="1">
        <f t="array" ref="H2187">_xlfn.IFNA(MATCH(1,0/COUNTIF($F2187,"*"&amp;H$2&amp;TEXT(ROW($1:$207),"[&gt;1]0;")&amp;"*")),0)</f>
        <v>18</v>
      </c>
      <c r="I2187" s="11" cm="1">
        <f t="array" ref="I2187">_xlfn.IFNA(MATCH(1,0/COUNTIF($F2187,"*"&amp;I$2&amp;TEXT(ROW($1:$207),"[&gt;1]0;")&amp;"*")),0)</f>
        <v>38</v>
      </c>
      <c r="J2187">
        <f>H2187/G2187</f>
        <v>7.0866141732283464E-2</v>
      </c>
      <c r="K2187">
        <f>I2187/G2187</f>
        <v>0.14960629921259844</v>
      </c>
      <c r="L2187">
        <f t="shared" si="197"/>
        <v>3.937007874015748E-3</v>
      </c>
      <c r="M2187">
        <v>0</v>
      </c>
      <c r="N2187">
        <v>0</v>
      </c>
    </row>
    <row r="2188" spans="1:14" x14ac:dyDescent="0.2">
      <c r="A2188" s="8">
        <v>69</v>
      </c>
      <c r="B2188" s="8">
        <v>10</v>
      </c>
      <c r="C2188">
        <v>0.71</v>
      </c>
      <c r="D2188" t="s">
        <v>25</v>
      </c>
      <c r="E2188" s="6" t="s">
        <v>536</v>
      </c>
      <c r="F2188" t="s">
        <v>266</v>
      </c>
      <c r="G2188">
        <v>226</v>
      </c>
      <c r="H2188" s="11" cm="1">
        <f t="array" ref="H2188">_xlfn.IFNA(MATCH(1,0/COUNTIF($F2188,"*"&amp;H$2&amp;TEXT(ROW($1:$207),"[&gt;1]0;")&amp;"*")),0)</f>
        <v>16</v>
      </c>
      <c r="I2188" s="11" cm="1">
        <f t="array" ref="I2188">_xlfn.IFNA(MATCH(1,0/COUNTIF($F2188,"*"&amp;I$2&amp;TEXT(ROW($1:$207),"[&gt;1]0;")&amp;"*")),0)</f>
        <v>34</v>
      </c>
      <c r="J2188" s="11" cm="1">
        <f t="array" ref="J2188">_xlfn.IFNA(MATCH(1,0/COUNTIF($F2188,"*"&amp;J$2&amp;TEXT(ROW($1:$207),"[&gt;1]0;")&amp;"*")),0)</f>
        <v>0</v>
      </c>
      <c r="K2188">
        <f t="shared" ref="K2188:K2195" si="198">I2188/H2188</f>
        <v>2.125</v>
      </c>
      <c r="L2188">
        <f t="shared" si="197"/>
        <v>0</v>
      </c>
      <c r="M2188">
        <v>0</v>
      </c>
      <c r="N2188">
        <v>0</v>
      </c>
    </row>
    <row r="2189" spans="1:14" x14ac:dyDescent="0.2">
      <c r="A2189" s="8">
        <v>69</v>
      </c>
      <c r="B2189" s="8">
        <v>11</v>
      </c>
      <c r="C2189">
        <v>2.16</v>
      </c>
      <c r="D2189" t="s">
        <v>25</v>
      </c>
      <c r="E2189" s="6" t="s">
        <v>536</v>
      </c>
      <c r="F2189" t="s">
        <v>266</v>
      </c>
      <c r="G2189">
        <v>226</v>
      </c>
      <c r="H2189" s="11" cm="1">
        <f t="array" ref="H2189">_xlfn.IFNA(MATCH(1,0/COUNTIF($F2189,"*"&amp;H$2&amp;TEXT(ROW($1:$207),"[&gt;1]0;")&amp;"*")),0)</f>
        <v>16</v>
      </c>
      <c r="I2189" s="11" cm="1">
        <f t="array" ref="I2189">_xlfn.IFNA(MATCH(1,0/COUNTIF($F2189,"*"&amp;I$2&amp;TEXT(ROW($1:$207),"[&gt;1]0;")&amp;"*")),0)</f>
        <v>34</v>
      </c>
      <c r="J2189" s="11" cm="1">
        <f t="array" ref="J2189">_xlfn.IFNA(MATCH(1,0/COUNTIF($F2189,"*"&amp;J$2&amp;TEXT(ROW($1:$207),"[&gt;1]0;")&amp;"*")),0)</f>
        <v>0</v>
      </c>
      <c r="K2189">
        <f t="shared" si="198"/>
        <v>2.125</v>
      </c>
      <c r="L2189">
        <f t="shared" si="197"/>
        <v>0</v>
      </c>
      <c r="M2189">
        <v>0</v>
      </c>
      <c r="N2189">
        <v>0</v>
      </c>
    </row>
    <row r="2190" spans="1:14" x14ac:dyDescent="0.2">
      <c r="A2190" s="8">
        <v>69</v>
      </c>
      <c r="B2190" s="8">
        <v>12</v>
      </c>
      <c r="C2190">
        <v>2.08</v>
      </c>
      <c r="D2190" t="s">
        <v>31</v>
      </c>
      <c r="E2190" s="6" t="s">
        <v>418</v>
      </c>
      <c r="F2190" t="s">
        <v>269</v>
      </c>
      <c r="G2190">
        <v>206</v>
      </c>
      <c r="H2190" s="11" cm="1">
        <f t="array" ref="H2190">_xlfn.IFNA(MATCH(1,0/COUNTIF($F2190,"*"&amp;H$2&amp;TEXT(ROW($1:$207),"[&gt;1]0;")&amp;"*")),0)</f>
        <v>14</v>
      </c>
      <c r="I2190" s="11" cm="1">
        <f t="array" ref="I2190">_xlfn.IFNA(MATCH(1,0/COUNTIF($F2190,"*"&amp;I$2&amp;TEXT(ROW($1:$207),"[&gt;1]0;")&amp;"*")),0)</f>
        <v>22</v>
      </c>
      <c r="J2190" s="11" cm="1">
        <f t="array" ref="J2190">_xlfn.IFNA(MATCH(1,0/COUNTIF($F2190,"*"&amp;J$2&amp;TEXT(ROW($1:$207),"[&gt;1]0;")&amp;"*")),0)</f>
        <v>1</v>
      </c>
      <c r="K2190">
        <f t="shared" si="198"/>
        <v>1.5714285714285714</v>
      </c>
      <c r="L2190">
        <f t="shared" si="197"/>
        <v>7.1428571428571425E-2</v>
      </c>
      <c r="M2190">
        <v>0</v>
      </c>
      <c r="N2190">
        <v>1</v>
      </c>
    </row>
    <row r="2191" spans="1:14" x14ac:dyDescent="0.2">
      <c r="A2191" s="8">
        <v>69</v>
      </c>
      <c r="B2191" s="8">
        <v>13</v>
      </c>
      <c r="C2191">
        <v>1.47</v>
      </c>
      <c r="D2191" t="s">
        <v>25</v>
      </c>
      <c r="E2191" s="6" t="s">
        <v>536</v>
      </c>
      <c r="F2191" t="s">
        <v>266</v>
      </c>
      <c r="G2191">
        <v>226</v>
      </c>
      <c r="H2191" s="11" cm="1">
        <f t="array" ref="H2191">_xlfn.IFNA(MATCH(1,0/COUNTIF($F2191,"*"&amp;H$2&amp;TEXT(ROW($1:$207),"[&gt;1]0;")&amp;"*")),0)</f>
        <v>16</v>
      </c>
      <c r="I2191" s="11" cm="1">
        <f t="array" ref="I2191">_xlfn.IFNA(MATCH(1,0/COUNTIF($F2191,"*"&amp;I$2&amp;TEXT(ROW($1:$207),"[&gt;1]0;")&amp;"*")),0)</f>
        <v>34</v>
      </c>
      <c r="J2191" s="11" cm="1">
        <f t="array" ref="J2191">_xlfn.IFNA(MATCH(1,0/COUNTIF($F2191,"*"&amp;J$2&amp;TEXT(ROW($1:$207),"[&gt;1]0;")&amp;"*")),0)</f>
        <v>0</v>
      </c>
      <c r="K2191">
        <f t="shared" si="198"/>
        <v>2.125</v>
      </c>
      <c r="L2191">
        <f t="shared" si="197"/>
        <v>0</v>
      </c>
      <c r="M2191">
        <v>0</v>
      </c>
      <c r="N2191">
        <v>0</v>
      </c>
    </row>
    <row r="2192" spans="1:14" x14ac:dyDescent="0.2">
      <c r="A2192" s="8">
        <v>69</v>
      </c>
      <c r="B2192" s="8">
        <v>14</v>
      </c>
      <c r="C2192">
        <v>2.09</v>
      </c>
      <c r="D2192" t="s">
        <v>61</v>
      </c>
      <c r="E2192" s="6" t="s">
        <v>488</v>
      </c>
      <c r="F2192" t="s">
        <v>274</v>
      </c>
      <c r="G2192">
        <v>593</v>
      </c>
      <c r="H2192" s="11" cm="1">
        <f t="array" ref="H2192">_xlfn.IFNA(MATCH(1,0/COUNTIF($F2192,"*"&amp;H$2&amp;TEXT(ROW($1:$207),"[&gt;1]0;")&amp;"*")),0)</f>
        <v>16</v>
      </c>
      <c r="I2192" s="11" cm="1">
        <f t="array" ref="I2192">_xlfn.IFNA(MATCH(1,0/COUNTIF($F2192,"*"&amp;I$2&amp;TEXT(ROW($1:$207),"[&gt;1]0;")&amp;"*")),0)</f>
        <v>48</v>
      </c>
      <c r="J2192" s="11" cm="1">
        <f t="array" ref="J2192">_xlfn.IFNA(MATCH(1,0/COUNTIF($F2192,"*"&amp;J$2&amp;TEXT(ROW($1:$207),"[&gt;1]0;")&amp;"*")),0)</f>
        <v>8</v>
      </c>
      <c r="K2192">
        <f t="shared" si="198"/>
        <v>3</v>
      </c>
      <c r="L2192">
        <f t="shared" si="197"/>
        <v>0.5</v>
      </c>
      <c r="M2192">
        <v>0</v>
      </c>
      <c r="N2192">
        <v>0</v>
      </c>
    </row>
    <row r="2193" spans="1:14" x14ac:dyDescent="0.2">
      <c r="A2193" s="8">
        <v>69</v>
      </c>
      <c r="B2193" s="8">
        <v>15</v>
      </c>
      <c r="C2193">
        <v>1.73</v>
      </c>
      <c r="D2193" t="s">
        <v>25</v>
      </c>
      <c r="E2193" s="6" t="s">
        <v>536</v>
      </c>
      <c r="F2193" t="s">
        <v>266</v>
      </c>
      <c r="G2193">
        <v>226</v>
      </c>
      <c r="H2193" s="11" cm="1">
        <f t="array" ref="H2193">_xlfn.IFNA(MATCH(1,0/COUNTIF($F2193,"*"&amp;H$2&amp;TEXT(ROW($1:$207),"[&gt;1]0;")&amp;"*")),0)</f>
        <v>16</v>
      </c>
      <c r="I2193" s="11" cm="1">
        <f t="array" ref="I2193">_xlfn.IFNA(MATCH(1,0/COUNTIF($F2193,"*"&amp;I$2&amp;TEXT(ROW($1:$207),"[&gt;1]0;")&amp;"*")),0)</f>
        <v>34</v>
      </c>
      <c r="J2193" s="11" cm="1">
        <f t="array" ref="J2193">_xlfn.IFNA(MATCH(1,0/COUNTIF($F2193,"*"&amp;J$2&amp;TEXT(ROW($1:$207),"[&gt;1]0;")&amp;"*")),0)</f>
        <v>0</v>
      </c>
      <c r="K2193">
        <f t="shared" si="198"/>
        <v>2.125</v>
      </c>
      <c r="L2193">
        <f t="shared" si="197"/>
        <v>0</v>
      </c>
      <c r="M2193">
        <v>0</v>
      </c>
      <c r="N2193">
        <v>0</v>
      </c>
    </row>
    <row r="2194" spans="1:14" x14ac:dyDescent="0.2">
      <c r="A2194" s="8">
        <v>69</v>
      </c>
      <c r="B2194" s="8">
        <v>16</v>
      </c>
      <c r="C2194">
        <v>3.05</v>
      </c>
      <c r="D2194" t="s">
        <v>65</v>
      </c>
      <c r="E2194" s="6" t="s">
        <v>487</v>
      </c>
      <c r="F2194" t="s">
        <v>278</v>
      </c>
      <c r="G2194">
        <v>667</v>
      </c>
      <c r="H2194" s="11" cm="1">
        <f t="array" ref="H2194">_xlfn.IFNA(MATCH(1,0/COUNTIF($F2194,"*"&amp;H$2&amp;TEXT(ROW($1:$207),"[&gt;1]0;")&amp;"*")),0)</f>
        <v>18</v>
      </c>
      <c r="I2194" s="11" cm="1">
        <f t="array" ref="I2194">_xlfn.IFNA(MATCH(1,0/COUNTIF($F2194,"*"&amp;I$2&amp;TEXT(ROW($1:$207),"[&gt;1]0;")&amp;"*")),0)</f>
        <v>54</v>
      </c>
      <c r="J2194" s="11" cm="1">
        <f t="array" ref="J2194">_xlfn.IFNA(MATCH(1,0/COUNTIF($F2194,"*"&amp;J$2&amp;TEXT(ROW($1:$207),"[&gt;1]0;")&amp;"*")),0)</f>
        <v>9</v>
      </c>
      <c r="K2194">
        <f t="shared" si="198"/>
        <v>3</v>
      </c>
      <c r="L2194">
        <f t="shared" si="197"/>
        <v>0.5</v>
      </c>
      <c r="M2194">
        <v>0</v>
      </c>
      <c r="N2194">
        <v>0</v>
      </c>
    </row>
    <row r="2195" spans="1:14" x14ac:dyDescent="0.2">
      <c r="A2195" s="8">
        <v>69</v>
      </c>
      <c r="B2195" s="8">
        <v>17</v>
      </c>
      <c r="C2195">
        <v>0.97</v>
      </c>
      <c r="D2195" t="s">
        <v>108</v>
      </c>
      <c r="E2195" s="6" t="s">
        <v>514</v>
      </c>
      <c r="F2195" t="s">
        <v>513</v>
      </c>
      <c r="G2195">
        <v>283</v>
      </c>
      <c r="H2195" s="11" cm="1">
        <f t="array" ref="H2195">_xlfn.IFNA(MATCH(1,0/COUNTIF($F2195,"*"&amp;H$2&amp;TEXT(ROW($1:$207),"[&gt;1]0;")&amp;"*")),0)</f>
        <v>20</v>
      </c>
      <c r="I2195" s="11" cm="1">
        <f t="array" ref="I2195">_xlfn.IFNA(MATCH(1,0/COUNTIF($F2195,"*"&amp;I$2&amp;TEXT(ROW($1:$207),"[&gt;1]0;")&amp;"*")),0)</f>
        <v>42</v>
      </c>
      <c r="J2195" s="11" cm="1">
        <f t="array" ref="J2195">_xlfn.IFNA(MATCH(1,0/COUNTIF($F2195,"*"&amp;J$2&amp;TEXT(ROW($1:$207),"[&gt;1]0;")&amp;"*")),0)</f>
        <v>0</v>
      </c>
      <c r="K2195">
        <f t="shared" si="198"/>
        <v>2.1</v>
      </c>
      <c r="L2195">
        <f t="shared" si="197"/>
        <v>0</v>
      </c>
      <c r="M2195">
        <v>0</v>
      </c>
      <c r="N2195">
        <v>0</v>
      </c>
    </row>
    <row r="2196" spans="1:14" x14ac:dyDescent="0.2">
      <c r="A2196" s="8">
        <v>69</v>
      </c>
      <c r="B2196" s="8">
        <v>18</v>
      </c>
      <c r="C2196">
        <v>3.68</v>
      </c>
      <c r="D2196" t="s">
        <v>291</v>
      </c>
      <c r="E2196" s="6" t="s">
        <v>552</v>
      </c>
      <c r="F2196" t="s">
        <v>279</v>
      </c>
      <c r="G2196" s="11">
        <v>579</v>
      </c>
      <c r="H2196" s="11" cm="1">
        <f t="array" ref="H2196">_xlfn.IFNA(MATCH(1,0/COUNTIF($F2196,"*"&amp;H$2&amp;TEXT(ROW($1:$207),"[&gt;1]0;")&amp;"*")),0)</f>
        <v>16</v>
      </c>
      <c r="I2196" s="11" cm="1">
        <f t="array" ref="I2196">_xlfn.IFNA(MATCH(1,0/COUNTIF($F2196,"*"&amp;I$2&amp;TEXT(ROW($1:$207),"[&gt;1]0;")&amp;"*")),0)</f>
        <v>50</v>
      </c>
      <c r="J2196">
        <f>H2196/G2196</f>
        <v>2.7633851468048358E-2</v>
      </c>
      <c r="K2196">
        <f>I2196/G2196</f>
        <v>8.6355785837651119E-2</v>
      </c>
      <c r="L2196">
        <f t="shared" si="197"/>
        <v>1.7271157167530224E-3</v>
      </c>
      <c r="M2196">
        <v>0</v>
      </c>
      <c r="N2196">
        <v>0</v>
      </c>
    </row>
    <row r="2197" spans="1:14" x14ac:dyDescent="0.2">
      <c r="A2197" s="8">
        <v>69</v>
      </c>
      <c r="B2197" s="8">
        <v>19</v>
      </c>
      <c r="C2197">
        <v>3.93</v>
      </c>
      <c r="D2197" t="s">
        <v>61</v>
      </c>
      <c r="E2197" s="6" t="s">
        <v>488</v>
      </c>
      <c r="F2197" t="s">
        <v>274</v>
      </c>
      <c r="G2197">
        <v>593</v>
      </c>
      <c r="H2197" s="11" cm="1">
        <f t="array" ref="H2197">_xlfn.IFNA(MATCH(1,0/COUNTIF($F2197,"*"&amp;H$2&amp;TEXT(ROW($1:$207),"[&gt;1]0;")&amp;"*")),0)</f>
        <v>16</v>
      </c>
      <c r="I2197" s="11" cm="1">
        <f t="array" ref="I2197">_xlfn.IFNA(MATCH(1,0/COUNTIF($F2197,"*"&amp;I$2&amp;TEXT(ROW($1:$207),"[&gt;1]0;")&amp;"*")),0)</f>
        <v>48</v>
      </c>
      <c r="J2197" s="11" cm="1">
        <f t="array" ref="J2197">_xlfn.IFNA(MATCH(1,0/COUNTIF($F2197,"*"&amp;J$2&amp;TEXT(ROW($1:$207),"[&gt;1]0;")&amp;"*")),0)</f>
        <v>8</v>
      </c>
      <c r="K2197">
        <f t="shared" ref="K2197:K2208" si="199">I2197/H2197</f>
        <v>3</v>
      </c>
      <c r="L2197">
        <f t="shared" si="197"/>
        <v>0.5</v>
      </c>
      <c r="M2197">
        <v>0</v>
      </c>
      <c r="N2197">
        <v>0</v>
      </c>
    </row>
    <row r="2198" spans="1:14" x14ac:dyDescent="0.2">
      <c r="A2198" s="8">
        <v>69</v>
      </c>
      <c r="B2198" s="8">
        <v>20</v>
      </c>
      <c r="C2198">
        <v>0.85</v>
      </c>
      <c r="D2198" t="s">
        <v>108</v>
      </c>
      <c r="E2198" s="6" t="s">
        <v>514</v>
      </c>
      <c r="F2198" t="s">
        <v>513</v>
      </c>
      <c r="G2198">
        <v>283</v>
      </c>
      <c r="H2198" s="11" cm="1">
        <f t="array" ref="H2198">_xlfn.IFNA(MATCH(1,0/COUNTIF($F2198,"*"&amp;H$2&amp;TEXT(ROW($1:$207),"[&gt;1]0;")&amp;"*")),0)</f>
        <v>20</v>
      </c>
      <c r="I2198" s="11" cm="1">
        <f t="array" ref="I2198">_xlfn.IFNA(MATCH(1,0/COUNTIF($F2198,"*"&amp;I$2&amp;TEXT(ROW($1:$207),"[&gt;1]0;")&amp;"*")),0)</f>
        <v>42</v>
      </c>
      <c r="J2198" s="11" cm="1">
        <f t="array" ref="J2198">_xlfn.IFNA(MATCH(1,0/COUNTIF($F2198,"*"&amp;J$2&amp;TEXT(ROW($1:$207),"[&gt;1]0;")&amp;"*")),0)</f>
        <v>0</v>
      </c>
      <c r="K2198">
        <f t="shared" si="199"/>
        <v>2.1</v>
      </c>
      <c r="L2198">
        <f t="shared" si="197"/>
        <v>0</v>
      </c>
      <c r="M2198">
        <v>0</v>
      </c>
      <c r="N2198">
        <v>0</v>
      </c>
    </row>
    <row r="2199" spans="1:14" x14ac:dyDescent="0.2">
      <c r="A2199" s="8">
        <v>69</v>
      </c>
      <c r="B2199" s="8">
        <v>21</v>
      </c>
      <c r="C2199">
        <v>4.7699999999999996</v>
      </c>
      <c r="D2199" t="s">
        <v>65</v>
      </c>
      <c r="E2199" s="6" t="s">
        <v>487</v>
      </c>
      <c r="F2199" t="s">
        <v>278</v>
      </c>
      <c r="G2199">
        <v>667</v>
      </c>
      <c r="H2199" s="11" cm="1">
        <f t="array" ref="H2199">_xlfn.IFNA(MATCH(1,0/COUNTIF($F2199,"*"&amp;H$2&amp;TEXT(ROW($1:$207),"[&gt;1]0;")&amp;"*")),0)</f>
        <v>18</v>
      </c>
      <c r="I2199" s="11" cm="1">
        <f t="array" ref="I2199">_xlfn.IFNA(MATCH(1,0/COUNTIF($F2199,"*"&amp;I$2&amp;TEXT(ROW($1:$207),"[&gt;1]0;")&amp;"*")),0)</f>
        <v>54</v>
      </c>
      <c r="J2199" s="11" cm="1">
        <f t="array" ref="J2199">_xlfn.IFNA(MATCH(1,0/COUNTIF($F2199,"*"&amp;J$2&amp;TEXT(ROW($1:$207),"[&gt;1]0;")&amp;"*")),0)</f>
        <v>9</v>
      </c>
      <c r="K2199">
        <f t="shared" si="199"/>
        <v>3</v>
      </c>
      <c r="L2199">
        <f t="shared" si="197"/>
        <v>0.5</v>
      </c>
      <c r="M2199">
        <v>0</v>
      </c>
      <c r="N2199">
        <v>0</v>
      </c>
    </row>
    <row r="2200" spans="1:14" x14ac:dyDescent="0.2">
      <c r="A2200" s="8">
        <v>69</v>
      </c>
      <c r="B2200" s="8">
        <v>22</v>
      </c>
      <c r="C2200">
        <v>1.08</v>
      </c>
      <c r="D2200" t="s">
        <v>129</v>
      </c>
      <c r="E2200" s="6" t="s">
        <v>535</v>
      </c>
      <c r="F2200" t="s">
        <v>534</v>
      </c>
      <c r="G2200">
        <v>255</v>
      </c>
      <c r="H2200" s="11" cm="1">
        <f t="array" ref="H2200">_xlfn.IFNA(MATCH(1,0/COUNTIF($F2200,"*"&amp;H$2&amp;TEXT(ROW($1:$207),"[&gt;1]0;")&amp;"*")),0)</f>
        <v>16</v>
      </c>
      <c r="I2200" s="11" cm="1">
        <f t="array" ref="I2200">_xlfn.IFNA(MATCH(1,0/COUNTIF($F2200,"*"&amp;I$2&amp;TEXT(ROW($1:$207),"[&gt;1]0;")&amp;"*")),0)</f>
        <v>33</v>
      </c>
      <c r="J2200" s="11" cm="1">
        <f t="array" ref="J2200">_xlfn.IFNA(MATCH(1,0/COUNTIF($F2200,"*"&amp;J$2&amp;TEXT(ROW($1:$207),"[&gt;1]0;")&amp;"*")),0)</f>
        <v>1</v>
      </c>
      <c r="K2200">
        <f t="shared" si="199"/>
        <v>2.0625</v>
      </c>
      <c r="L2200">
        <f t="shared" si="197"/>
        <v>6.25E-2</v>
      </c>
      <c r="M2200">
        <v>0</v>
      </c>
      <c r="N2200">
        <v>0</v>
      </c>
    </row>
    <row r="2201" spans="1:14" x14ac:dyDescent="0.2">
      <c r="A2201" s="8">
        <v>69</v>
      </c>
      <c r="B2201" s="8">
        <v>23</v>
      </c>
      <c r="C2201">
        <v>6.06</v>
      </c>
      <c r="D2201" t="s">
        <v>65</v>
      </c>
      <c r="E2201" s="6" t="s">
        <v>487</v>
      </c>
      <c r="F2201" t="s">
        <v>278</v>
      </c>
      <c r="G2201">
        <v>667</v>
      </c>
      <c r="H2201" s="11" cm="1">
        <f t="array" ref="H2201">_xlfn.IFNA(MATCH(1,0/COUNTIF($F2201,"*"&amp;H$2&amp;TEXT(ROW($1:$207),"[&gt;1]0;")&amp;"*")),0)</f>
        <v>18</v>
      </c>
      <c r="I2201" s="11" cm="1">
        <f t="array" ref="I2201">_xlfn.IFNA(MATCH(1,0/COUNTIF($F2201,"*"&amp;I$2&amp;TEXT(ROW($1:$207),"[&gt;1]0;")&amp;"*")),0)</f>
        <v>54</v>
      </c>
      <c r="J2201" s="11" cm="1">
        <f t="array" ref="J2201">_xlfn.IFNA(MATCH(1,0/COUNTIF($F2201,"*"&amp;J$2&amp;TEXT(ROW($1:$207),"[&gt;1]0;")&amp;"*")),0)</f>
        <v>9</v>
      </c>
      <c r="K2201">
        <f t="shared" si="199"/>
        <v>3</v>
      </c>
      <c r="L2201">
        <f t="shared" si="197"/>
        <v>0.5</v>
      </c>
      <c r="M2201">
        <v>0</v>
      </c>
      <c r="N2201">
        <v>0</v>
      </c>
    </row>
    <row r="2202" spans="1:14" x14ac:dyDescent="0.2">
      <c r="A2202" s="8">
        <v>69</v>
      </c>
      <c r="B2202" s="8">
        <v>24</v>
      </c>
      <c r="C2202">
        <v>10.84</v>
      </c>
      <c r="D2202" t="s">
        <v>66</v>
      </c>
      <c r="E2202" s="6" t="s">
        <v>459</v>
      </c>
      <c r="F2202" t="s">
        <v>460</v>
      </c>
      <c r="G2202">
        <v>281</v>
      </c>
      <c r="H2202" s="11" cm="1">
        <f t="array" ref="H2202">_xlfn.IFNA(MATCH(1,0/COUNTIF($F2202,"*"&amp;H$2&amp;TEXT(ROW($1:$207),"[&gt;1]0;")&amp;"*")),0)</f>
        <v>18</v>
      </c>
      <c r="I2202" s="11" cm="1">
        <f t="array" ref="I2202">_xlfn.IFNA(MATCH(1,0/COUNTIF($F2202,"*"&amp;I$2&amp;TEXT(ROW($1:$207),"[&gt;1]0;")&amp;"*")),0)</f>
        <v>35</v>
      </c>
      <c r="J2202" s="11" cm="1">
        <f t="array" ref="J2202">_xlfn.IFNA(MATCH(1,0/COUNTIF($F2202,"*"&amp;J$2&amp;TEXT(ROW($1:$207),"[&gt;1]0;")&amp;"*")),0)</f>
        <v>1</v>
      </c>
      <c r="K2202">
        <f t="shared" si="199"/>
        <v>1.9444444444444444</v>
      </c>
      <c r="L2202">
        <f t="shared" si="197"/>
        <v>5.5555555555555552E-2</v>
      </c>
      <c r="M2202">
        <v>0</v>
      </c>
      <c r="N2202">
        <v>0</v>
      </c>
    </row>
    <row r="2203" spans="1:14" x14ac:dyDescent="0.2">
      <c r="A2203" s="8">
        <v>69</v>
      </c>
      <c r="B2203" s="8">
        <v>25</v>
      </c>
      <c r="C2203">
        <v>6.01</v>
      </c>
      <c r="D2203" t="s">
        <v>65</v>
      </c>
      <c r="E2203" s="6" t="s">
        <v>487</v>
      </c>
      <c r="F2203" t="s">
        <v>278</v>
      </c>
      <c r="G2203">
        <v>667</v>
      </c>
      <c r="H2203" s="11" cm="1">
        <f t="array" ref="H2203">_xlfn.IFNA(MATCH(1,0/COUNTIF($F2203,"*"&amp;H$2&amp;TEXT(ROW($1:$207),"[&gt;1]0;")&amp;"*")),0)</f>
        <v>18</v>
      </c>
      <c r="I2203" s="11" cm="1">
        <f t="array" ref="I2203">_xlfn.IFNA(MATCH(1,0/COUNTIF($F2203,"*"&amp;I$2&amp;TEXT(ROW($1:$207),"[&gt;1]0;")&amp;"*")),0)</f>
        <v>54</v>
      </c>
      <c r="J2203" s="11" cm="1">
        <f t="array" ref="J2203">_xlfn.IFNA(MATCH(1,0/COUNTIF($F2203,"*"&amp;J$2&amp;TEXT(ROW($1:$207),"[&gt;1]0;")&amp;"*")),0)</f>
        <v>9</v>
      </c>
      <c r="K2203">
        <f t="shared" si="199"/>
        <v>3</v>
      </c>
      <c r="L2203">
        <f t="shared" si="197"/>
        <v>0.5</v>
      </c>
      <c r="M2203">
        <v>0</v>
      </c>
      <c r="N2203">
        <v>0</v>
      </c>
    </row>
    <row r="2204" spans="1:14" x14ac:dyDescent="0.2">
      <c r="A2204" s="8">
        <v>69</v>
      </c>
      <c r="B2204" s="8">
        <v>26</v>
      </c>
      <c r="C2204">
        <v>8.1999999999999993</v>
      </c>
      <c r="D2204" t="s">
        <v>65</v>
      </c>
      <c r="E2204" s="6" t="s">
        <v>487</v>
      </c>
      <c r="F2204" t="s">
        <v>278</v>
      </c>
      <c r="G2204">
        <v>667</v>
      </c>
      <c r="H2204" s="11" cm="1">
        <f t="array" ref="H2204">_xlfn.IFNA(MATCH(1,0/COUNTIF($F2204,"*"&amp;H$2&amp;TEXT(ROW($1:$207),"[&gt;1]0;")&amp;"*")),0)</f>
        <v>18</v>
      </c>
      <c r="I2204" s="11" cm="1">
        <f t="array" ref="I2204">_xlfn.IFNA(MATCH(1,0/COUNTIF($F2204,"*"&amp;I$2&amp;TEXT(ROW($1:$207),"[&gt;1]0;")&amp;"*")),0)</f>
        <v>54</v>
      </c>
      <c r="J2204" s="11" cm="1">
        <f t="array" ref="J2204">_xlfn.IFNA(MATCH(1,0/COUNTIF($F2204,"*"&amp;J$2&amp;TEXT(ROW($1:$207),"[&gt;1]0;")&amp;"*")),0)</f>
        <v>9</v>
      </c>
      <c r="K2204">
        <f t="shared" si="199"/>
        <v>3</v>
      </c>
      <c r="L2204">
        <f t="shared" si="197"/>
        <v>0.5</v>
      </c>
      <c r="M2204">
        <v>0</v>
      </c>
      <c r="N2204">
        <v>0</v>
      </c>
    </row>
    <row r="2205" spans="1:14" x14ac:dyDescent="0.2">
      <c r="A2205" s="8">
        <v>69</v>
      </c>
      <c r="B2205" s="8">
        <v>27</v>
      </c>
      <c r="C2205">
        <v>5.58</v>
      </c>
      <c r="D2205" t="s">
        <v>65</v>
      </c>
      <c r="E2205" s="6" t="s">
        <v>487</v>
      </c>
      <c r="F2205" t="s">
        <v>278</v>
      </c>
      <c r="G2205">
        <v>667</v>
      </c>
      <c r="H2205" s="11" cm="1">
        <f t="array" ref="H2205">_xlfn.IFNA(MATCH(1,0/COUNTIF($F2205,"*"&amp;H$2&amp;TEXT(ROW($1:$207),"[&gt;1]0;")&amp;"*")),0)</f>
        <v>18</v>
      </c>
      <c r="I2205" s="11" cm="1">
        <f t="array" ref="I2205">_xlfn.IFNA(MATCH(1,0/COUNTIF($F2205,"*"&amp;I$2&amp;TEXT(ROW($1:$207),"[&gt;1]0;")&amp;"*")),0)</f>
        <v>54</v>
      </c>
      <c r="J2205" s="11" cm="1">
        <f t="array" ref="J2205">_xlfn.IFNA(MATCH(1,0/COUNTIF($F2205,"*"&amp;J$2&amp;TEXT(ROW($1:$207),"[&gt;1]0;")&amp;"*")),0)</f>
        <v>9</v>
      </c>
      <c r="K2205">
        <f t="shared" si="199"/>
        <v>3</v>
      </c>
      <c r="L2205">
        <f t="shared" si="197"/>
        <v>0.5</v>
      </c>
      <c r="M2205">
        <v>0</v>
      </c>
      <c r="N2205">
        <v>0</v>
      </c>
    </row>
    <row r="2206" spans="1:14" x14ac:dyDescent="0.2">
      <c r="A2206" s="8">
        <v>69</v>
      </c>
      <c r="B2206" s="8">
        <v>28</v>
      </c>
      <c r="C2206">
        <v>9.2799999999999994</v>
      </c>
      <c r="D2206" t="s">
        <v>65</v>
      </c>
      <c r="E2206" s="6" t="s">
        <v>487</v>
      </c>
      <c r="F2206" t="s">
        <v>278</v>
      </c>
      <c r="G2206">
        <v>667</v>
      </c>
      <c r="H2206" s="11" cm="1">
        <f t="array" ref="H2206">_xlfn.IFNA(MATCH(1,0/COUNTIF($F2206,"*"&amp;H$2&amp;TEXT(ROW($1:$207),"[&gt;1]0;")&amp;"*")),0)</f>
        <v>18</v>
      </c>
      <c r="I2206" s="11" cm="1">
        <f t="array" ref="I2206">_xlfn.IFNA(MATCH(1,0/COUNTIF($F2206,"*"&amp;I$2&amp;TEXT(ROW($1:$207),"[&gt;1]0;")&amp;"*")),0)</f>
        <v>54</v>
      </c>
      <c r="J2206" s="11" cm="1">
        <f t="array" ref="J2206">_xlfn.IFNA(MATCH(1,0/COUNTIF($F2206,"*"&amp;J$2&amp;TEXT(ROW($1:$207),"[&gt;1]0;")&amp;"*")),0)</f>
        <v>9</v>
      </c>
      <c r="K2206">
        <f t="shared" si="199"/>
        <v>3</v>
      </c>
      <c r="L2206">
        <f t="shared" si="197"/>
        <v>0.5</v>
      </c>
      <c r="M2206">
        <v>0</v>
      </c>
      <c r="N2206">
        <v>0</v>
      </c>
    </row>
    <row r="2207" spans="1:14" x14ac:dyDescent="0.2">
      <c r="A2207" s="8">
        <v>69</v>
      </c>
      <c r="B2207" s="8">
        <v>29</v>
      </c>
      <c r="C2207">
        <v>9.0299999999999994</v>
      </c>
      <c r="D2207" t="s">
        <v>65</v>
      </c>
      <c r="E2207" s="6" t="s">
        <v>487</v>
      </c>
      <c r="F2207" t="s">
        <v>278</v>
      </c>
      <c r="G2207">
        <v>667</v>
      </c>
      <c r="H2207" s="11" cm="1">
        <f t="array" ref="H2207">_xlfn.IFNA(MATCH(1,0/COUNTIF($F2207,"*"&amp;H$2&amp;TEXT(ROW($1:$207),"[&gt;1]0;")&amp;"*")),0)</f>
        <v>18</v>
      </c>
      <c r="I2207" s="11" cm="1">
        <f t="array" ref="I2207">_xlfn.IFNA(MATCH(1,0/COUNTIF($F2207,"*"&amp;I$2&amp;TEXT(ROW($1:$207),"[&gt;1]0;")&amp;"*")),0)</f>
        <v>54</v>
      </c>
      <c r="J2207" s="11" cm="1">
        <f t="array" ref="J2207">_xlfn.IFNA(MATCH(1,0/COUNTIF($F2207,"*"&amp;J$2&amp;TEXT(ROW($1:$207),"[&gt;1]0;")&amp;"*")),0)</f>
        <v>9</v>
      </c>
      <c r="K2207">
        <f t="shared" si="199"/>
        <v>3</v>
      </c>
      <c r="L2207">
        <f t="shared" si="197"/>
        <v>0.5</v>
      </c>
      <c r="M2207">
        <v>0</v>
      </c>
      <c r="N2207">
        <v>0</v>
      </c>
    </row>
    <row r="2208" spans="1:14" x14ac:dyDescent="0.2">
      <c r="A2208" s="8">
        <v>69</v>
      </c>
      <c r="B2208" s="8">
        <v>30</v>
      </c>
      <c r="C2208">
        <v>5.76</v>
      </c>
      <c r="D2208" t="s">
        <v>65</v>
      </c>
      <c r="E2208" s="6" t="s">
        <v>487</v>
      </c>
      <c r="F2208" t="s">
        <v>278</v>
      </c>
      <c r="G2208">
        <v>667</v>
      </c>
      <c r="H2208" s="11" cm="1">
        <f t="array" ref="H2208">_xlfn.IFNA(MATCH(1,0/COUNTIF($F2208,"*"&amp;H$2&amp;TEXT(ROW($1:$207),"[&gt;1]0;")&amp;"*")),0)</f>
        <v>18</v>
      </c>
      <c r="I2208" s="11" cm="1">
        <f t="array" ref="I2208">_xlfn.IFNA(MATCH(1,0/COUNTIF($F2208,"*"&amp;I$2&amp;TEXT(ROW($1:$207),"[&gt;1]0;")&amp;"*")),0)</f>
        <v>54</v>
      </c>
      <c r="J2208" s="11" cm="1">
        <f t="array" ref="J2208">_xlfn.IFNA(MATCH(1,0/COUNTIF($F2208,"*"&amp;J$2&amp;TEXT(ROW($1:$207),"[&gt;1]0;")&amp;"*")),0)</f>
        <v>9</v>
      </c>
      <c r="K2208">
        <f t="shared" si="199"/>
        <v>3</v>
      </c>
      <c r="L2208">
        <f t="shared" si="197"/>
        <v>0.5</v>
      </c>
      <c r="M2208">
        <v>0</v>
      </c>
      <c r="N2208">
        <v>0</v>
      </c>
    </row>
    <row r="2210" spans="1:14" x14ac:dyDescent="0.2">
      <c r="A2210" s="8">
        <v>70</v>
      </c>
      <c r="B2210" s="9" t="s">
        <v>12</v>
      </c>
      <c r="C2210" t="s">
        <v>13</v>
      </c>
      <c r="D2210" t="s">
        <v>67</v>
      </c>
      <c r="E2210" s="6" t="s">
        <v>376</v>
      </c>
      <c r="F2210" t="s">
        <v>68</v>
      </c>
      <c r="G2210" t="s">
        <v>69</v>
      </c>
      <c r="H2210" t="s">
        <v>364</v>
      </c>
      <c r="I2210" t="s">
        <v>365</v>
      </c>
      <c r="J2210" t="s">
        <v>366</v>
      </c>
      <c r="K2210" t="s">
        <v>71</v>
      </c>
      <c r="L2210" t="s">
        <v>72</v>
      </c>
      <c r="M2210" t="s">
        <v>360</v>
      </c>
      <c r="N2210" t="s">
        <v>73</v>
      </c>
    </row>
    <row r="2211" spans="1:14" x14ac:dyDescent="0.2">
      <c r="A2211" s="8">
        <v>70</v>
      </c>
      <c r="B2211" s="8">
        <v>1</v>
      </c>
      <c r="C2211">
        <v>2.0699999999999998</v>
      </c>
      <c r="D2211" t="s">
        <v>323</v>
      </c>
      <c r="E2211" s="6" t="s">
        <v>502</v>
      </c>
      <c r="F2211" t="s">
        <v>260</v>
      </c>
      <c r="G2211">
        <v>170</v>
      </c>
      <c r="H2211" s="11" cm="1">
        <f t="array" ref="H2211">_xlfn.IFNA(MATCH(1,0/COUNTIF($F2211,"*"&amp;H$2&amp;TEXT(ROW($1:$207),"[&gt;1]0;")&amp;"*")),0)</f>
        <v>12</v>
      </c>
      <c r="I2211" s="11" cm="1">
        <f t="array" ref="I2211">_xlfn.IFNA(MATCH(1,0/COUNTIF($F2211,"*"&amp;I$2&amp;TEXT(ROW($1:$207),"[&gt;1]0;")&amp;"*")),0)</f>
        <v>26</v>
      </c>
      <c r="J2211" s="11" cm="1">
        <f t="array" ref="J2211">_xlfn.IFNA(MATCH(1,0/COUNTIF($F2211,"*"&amp;J$2&amp;TEXT(ROW($1:$207),"[&gt;1]0;")&amp;"*")),0)</f>
        <v>0</v>
      </c>
      <c r="K2211">
        <f>I2211/H2211</f>
        <v>2.1666666666666665</v>
      </c>
      <c r="L2211">
        <f t="shared" ref="L2211:L2240" si="200">J2211/H2211</f>
        <v>0</v>
      </c>
      <c r="M2211">
        <v>0</v>
      </c>
      <c r="N2211">
        <v>0</v>
      </c>
    </row>
    <row r="2212" spans="1:14" x14ac:dyDescent="0.2">
      <c r="A2212" s="8">
        <v>70</v>
      </c>
      <c r="B2212" s="8">
        <v>2</v>
      </c>
      <c r="C2212">
        <v>0.72</v>
      </c>
      <c r="D2212" t="s">
        <v>323</v>
      </c>
      <c r="E2212" s="6" t="s">
        <v>502</v>
      </c>
      <c r="F2212" t="s">
        <v>260</v>
      </c>
      <c r="G2212">
        <v>170</v>
      </c>
      <c r="H2212" s="11" cm="1">
        <f t="array" ref="H2212">_xlfn.IFNA(MATCH(1,0/COUNTIF($F2212,"*"&amp;H$2&amp;TEXT(ROW($1:$207),"[&gt;1]0;")&amp;"*")),0)</f>
        <v>12</v>
      </c>
      <c r="I2212" s="11" cm="1">
        <f t="array" ref="I2212">_xlfn.IFNA(MATCH(1,0/COUNTIF($F2212,"*"&amp;I$2&amp;TEXT(ROW($1:$207),"[&gt;1]0;")&amp;"*")),0)</f>
        <v>26</v>
      </c>
      <c r="J2212" s="11" cm="1">
        <f t="array" ref="J2212">_xlfn.IFNA(MATCH(1,0/COUNTIF($F2212,"*"&amp;J$2&amp;TEXT(ROW($1:$207),"[&gt;1]0;")&amp;"*")),0)</f>
        <v>0</v>
      </c>
      <c r="K2212">
        <f>I2212/H2212</f>
        <v>2.1666666666666665</v>
      </c>
      <c r="L2212">
        <f t="shared" si="200"/>
        <v>0</v>
      </c>
      <c r="M2212">
        <v>0</v>
      </c>
      <c r="N2212">
        <v>0</v>
      </c>
    </row>
    <row r="2213" spans="1:14" x14ac:dyDescent="0.2">
      <c r="A2213" s="8">
        <v>70</v>
      </c>
      <c r="B2213" s="8">
        <v>3</v>
      </c>
      <c r="C2213">
        <v>0.98</v>
      </c>
      <c r="D2213" t="s">
        <v>323</v>
      </c>
      <c r="E2213" s="6" t="s">
        <v>502</v>
      </c>
      <c r="F2213" t="s">
        <v>260</v>
      </c>
      <c r="G2213">
        <v>170</v>
      </c>
      <c r="H2213" s="11" cm="1">
        <f t="array" ref="H2213">_xlfn.IFNA(MATCH(1,0/COUNTIF($F2213,"*"&amp;H$2&amp;TEXT(ROW($1:$207),"[&gt;1]0;")&amp;"*")),0)</f>
        <v>12</v>
      </c>
      <c r="I2213" s="11" cm="1">
        <f t="array" ref="I2213">_xlfn.IFNA(MATCH(1,0/COUNTIF($F2213,"*"&amp;I$2&amp;TEXT(ROW($1:$207),"[&gt;1]0;")&amp;"*")),0)</f>
        <v>26</v>
      </c>
      <c r="J2213" s="11" cm="1">
        <f t="array" ref="J2213">_xlfn.IFNA(MATCH(1,0/COUNTIF($F2213,"*"&amp;J$2&amp;TEXT(ROW($1:$207),"[&gt;1]0;")&amp;"*")),0)</f>
        <v>0</v>
      </c>
      <c r="K2213">
        <f>I2213/H2213</f>
        <v>2.1666666666666665</v>
      </c>
      <c r="L2213">
        <f t="shared" si="200"/>
        <v>0</v>
      </c>
      <c r="M2213">
        <v>0</v>
      </c>
      <c r="N2213">
        <v>0</v>
      </c>
    </row>
    <row r="2214" spans="1:14" x14ac:dyDescent="0.2">
      <c r="A2214" s="8">
        <v>70</v>
      </c>
      <c r="B2214" s="8">
        <v>4</v>
      </c>
      <c r="C2214">
        <v>0.87</v>
      </c>
      <c r="D2214" t="s">
        <v>346</v>
      </c>
      <c r="E2214" s="6" t="s">
        <v>576</v>
      </c>
      <c r="F2214" t="s">
        <v>575</v>
      </c>
      <c r="G2214" s="11">
        <v>188</v>
      </c>
      <c r="H2214" s="11" cm="1">
        <f t="array" ref="H2214">_xlfn.IFNA(MATCH(1,0/COUNTIF($F2214,"*"&amp;H$2&amp;TEXT(ROW($1:$207),"[&gt;1]0;")&amp;"*")),0)</f>
        <v>9</v>
      </c>
      <c r="I2214" s="11" cm="1">
        <f t="array" ref="I2214">_xlfn.IFNA(MATCH(1,0/COUNTIF($F2214,"*"&amp;I$2&amp;TEXT(ROW($1:$207),"[&gt;1]0;")&amp;"*")),0)</f>
        <v>20</v>
      </c>
      <c r="J2214">
        <f>H2214/G2214</f>
        <v>4.7872340425531915E-2</v>
      </c>
      <c r="K2214">
        <f>I2214/G2214</f>
        <v>0.10638297872340426</v>
      </c>
      <c r="L2214">
        <f t="shared" si="200"/>
        <v>5.3191489361702126E-3</v>
      </c>
      <c r="M2214">
        <v>1</v>
      </c>
      <c r="N2214">
        <v>0</v>
      </c>
    </row>
    <row r="2215" spans="1:14" x14ac:dyDescent="0.2">
      <c r="A2215" s="8">
        <v>70</v>
      </c>
      <c r="B2215" s="8">
        <v>5</v>
      </c>
      <c r="C2215">
        <v>2.15</v>
      </c>
      <c r="D2215" t="s">
        <v>14</v>
      </c>
      <c r="E2215" s="6" t="s">
        <v>507</v>
      </c>
      <c r="F2215" t="s">
        <v>260</v>
      </c>
      <c r="G2215">
        <v>170</v>
      </c>
      <c r="H2215" s="11" cm="1">
        <f t="array" ref="H2215">_xlfn.IFNA(MATCH(1,0/COUNTIF($F2215,"*"&amp;H$2&amp;TEXT(ROW($1:$207),"[&gt;1]0;")&amp;"*")),0)</f>
        <v>12</v>
      </c>
      <c r="I2215" s="11" cm="1">
        <f t="array" ref="I2215">_xlfn.IFNA(MATCH(1,0/COUNTIF($F2215,"*"&amp;I$2&amp;TEXT(ROW($1:$207),"[&gt;1]0;")&amp;"*")),0)</f>
        <v>26</v>
      </c>
      <c r="J2215" s="11" cm="1">
        <f t="array" ref="J2215">_xlfn.IFNA(MATCH(1,0/COUNTIF($F2215,"*"&amp;J$2&amp;TEXT(ROW($1:$207),"[&gt;1]0;")&amp;"*")),0)</f>
        <v>0</v>
      </c>
      <c r="K2215">
        <f>I2215/H2215</f>
        <v>2.1666666666666665</v>
      </c>
      <c r="L2215">
        <f t="shared" si="200"/>
        <v>0</v>
      </c>
      <c r="M2215">
        <v>0</v>
      </c>
      <c r="N2215">
        <v>0</v>
      </c>
    </row>
    <row r="2216" spans="1:14" x14ac:dyDescent="0.2">
      <c r="A2216" s="8">
        <v>70</v>
      </c>
      <c r="B2216" s="8">
        <v>6</v>
      </c>
      <c r="C2216">
        <v>0.8</v>
      </c>
      <c r="D2216" t="s">
        <v>303</v>
      </c>
      <c r="E2216" s="6" t="s">
        <v>588</v>
      </c>
      <c r="F2216" t="s">
        <v>508</v>
      </c>
      <c r="G2216" s="11">
        <v>212</v>
      </c>
      <c r="H2216" s="11" cm="1">
        <f t="array" ref="H2216">_xlfn.IFNA(MATCH(1,0/COUNTIF($F2216,"*"&amp;H$2&amp;TEXT(ROW($1:$207),"[&gt;1]0;")&amp;"*")),0)</f>
        <v>15</v>
      </c>
      <c r="I2216" s="11" cm="1">
        <f t="array" ref="I2216">_xlfn.IFNA(MATCH(1,0/COUNTIF($F2216,"*"&amp;I$2&amp;TEXT(ROW($1:$207),"[&gt;1]0;")&amp;"*")),0)</f>
        <v>32</v>
      </c>
      <c r="J2216">
        <f>H2216/G2216</f>
        <v>7.0754716981132074E-2</v>
      </c>
      <c r="K2216">
        <f>I2216/G2216</f>
        <v>0.15094339622641509</v>
      </c>
      <c r="L2216">
        <f t="shared" si="200"/>
        <v>4.7169811320754715E-3</v>
      </c>
      <c r="M2216">
        <v>0</v>
      </c>
      <c r="N2216">
        <v>0</v>
      </c>
    </row>
    <row r="2217" spans="1:14" x14ac:dyDescent="0.2">
      <c r="A2217" s="8">
        <v>70</v>
      </c>
      <c r="B2217" s="8">
        <v>7</v>
      </c>
      <c r="C2217">
        <v>2.0499999999999998</v>
      </c>
      <c r="D2217" t="s">
        <v>25</v>
      </c>
      <c r="E2217" s="6" t="s">
        <v>536</v>
      </c>
      <c r="F2217" t="s">
        <v>266</v>
      </c>
      <c r="G2217">
        <v>226</v>
      </c>
      <c r="H2217" s="11" cm="1">
        <f t="array" ref="H2217">_xlfn.IFNA(MATCH(1,0/COUNTIF($F2217,"*"&amp;H$2&amp;TEXT(ROW($1:$207),"[&gt;1]0;")&amp;"*")),0)</f>
        <v>16</v>
      </c>
      <c r="I2217" s="11" cm="1">
        <f t="array" ref="I2217">_xlfn.IFNA(MATCH(1,0/COUNTIF($F2217,"*"&amp;I$2&amp;TEXT(ROW($1:$207),"[&gt;1]0;")&amp;"*")),0)</f>
        <v>34</v>
      </c>
      <c r="J2217" s="11" cm="1">
        <f t="array" ref="J2217">_xlfn.IFNA(MATCH(1,0/COUNTIF($F2217,"*"&amp;J$2&amp;TEXT(ROW($1:$207),"[&gt;1]0;")&amp;"*")),0)</f>
        <v>0</v>
      </c>
      <c r="K2217">
        <f>I2217/H2217</f>
        <v>2.125</v>
      </c>
      <c r="L2217">
        <f t="shared" si="200"/>
        <v>0</v>
      </c>
      <c r="M2217">
        <v>0</v>
      </c>
      <c r="N2217">
        <v>0</v>
      </c>
    </row>
    <row r="2218" spans="1:14" x14ac:dyDescent="0.2">
      <c r="A2218" s="8">
        <v>70</v>
      </c>
      <c r="B2218" s="8">
        <v>8</v>
      </c>
      <c r="C2218">
        <v>0.67</v>
      </c>
      <c r="D2218" t="s">
        <v>304</v>
      </c>
      <c r="E2218" s="6" t="s">
        <v>457</v>
      </c>
      <c r="F2218" t="s">
        <v>458</v>
      </c>
      <c r="G2218" s="11">
        <v>184</v>
      </c>
      <c r="H2218" s="11" cm="1">
        <f t="array" ref="H2218">_xlfn.IFNA(MATCH(1,0/COUNTIF($F2218,"*"&amp;H$2&amp;TEXT(ROW($1:$207),"[&gt;1]0;")&amp;"*")),0)</f>
        <v>13</v>
      </c>
      <c r="I2218" s="11" cm="1">
        <f t="array" ref="I2218">_xlfn.IFNA(MATCH(1,0/COUNTIF($F2218,"*"&amp;I$2&amp;TEXT(ROW($1:$207),"[&gt;1]0;")&amp;"*")),0)</f>
        <v>28</v>
      </c>
      <c r="J2218">
        <f>H2218/G2218</f>
        <v>7.0652173913043473E-2</v>
      </c>
      <c r="K2218">
        <f>I2218/G2218</f>
        <v>0.15217391304347827</v>
      </c>
      <c r="L2218">
        <f t="shared" si="200"/>
        <v>5.434782608695652E-3</v>
      </c>
      <c r="M2218">
        <v>0</v>
      </c>
      <c r="N2218">
        <v>0</v>
      </c>
    </row>
    <row r="2219" spans="1:14" x14ac:dyDescent="0.2">
      <c r="A2219" s="8">
        <v>70</v>
      </c>
      <c r="B2219" s="8">
        <v>9</v>
      </c>
      <c r="C2219">
        <v>1.05</v>
      </c>
      <c r="D2219" t="s">
        <v>37</v>
      </c>
      <c r="E2219" s="6" t="s">
        <v>586</v>
      </c>
      <c r="F2219" t="s">
        <v>273</v>
      </c>
      <c r="G2219" s="11">
        <v>198</v>
      </c>
      <c r="H2219" s="11" cm="1">
        <f t="array" ref="H2219">_xlfn.IFNA(MATCH(1,0/COUNTIF($F2219,"*"&amp;H$2&amp;TEXT(ROW($1:$207),"[&gt;1]0;")&amp;"*")),0)</f>
        <v>14</v>
      </c>
      <c r="I2219" s="11" cm="1">
        <f t="array" ref="I2219">_xlfn.IFNA(MATCH(1,0/COUNTIF($F2219,"*"&amp;I$2&amp;TEXT(ROW($1:$207),"[&gt;1]0;")&amp;"*")),0)</f>
        <v>30</v>
      </c>
      <c r="J2219">
        <f>H2219/G2219</f>
        <v>7.0707070707070704E-2</v>
      </c>
      <c r="K2219">
        <f>I2219/G2219</f>
        <v>0.15151515151515152</v>
      </c>
      <c r="L2219">
        <f t="shared" si="200"/>
        <v>5.0505050505050501E-3</v>
      </c>
      <c r="M2219">
        <v>0</v>
      </c>
      <c r="N2219">
        <v>0</v>
      </c>
    </row>
    <row r="2220" spans="1:14" x14ac:dyDescent="0.2">
      <c r="A2220" s="8">
        <v>70</v>
      </c>
      <c r="B2220" s="8">
        <v>10</v>
      </c>
      <c r="C2220">
        <v>0.72</v>
      </c>
      <c r="D2220" t="s">
        <v>25</v>
      </c>
      <c r="E2220" s="6" t="s">
        <v>536</v>
      </c>
      <c r="F2220" t="s">
        <v>266</v>
      </c>
      <c r="G2220">
        <v>226</v>
      </c>
      <c r="H2220" s="11" cm="1">
        <f t="array" ref="H2220">_xlfn.IFNA(MATCH(1,0/COUNTIF($F2220,"*"&amp;H$2&amp;TEXT(ROW($1:$207),"[&gt;1]0;")&amp;"*")),0)</f>
        <v>16</v>
      </c>
      <c r="I2220" s="11" cm="1">
        <f t="array" ref="I2220">_xlfn.IFNA(MATCH(1,0/COUNTIF($F2220,"*"&amp;I$2&amp;TEXT(ROW($1:$207),"[&gt;1]0;")&amp;"*")),0)</f>
        <v>34</v>
      </c>
      <c r="J2220" s="11" cm="1">
        <f t="array" ref="J2220">_xlfn.IFNA(MATCH(1,0/COUNTIF($F2220,"*"&amp;J$2&amp;TEXT(ROW($1:$207),"[&gt;1]0;")&amp;"*")),0)</f>
        <v>0</v>
      </c>
      <c r="K2220">
        <f t="shared" ref="K2220:K2226" si="201">I2220/H2220</f>
        <v>2.125</v>
      </c>
      <c r="L2220">
        <f t="shared" si="200"/>
        <v>0</v>
      </c>
      <c r="M2220">
        <v>0</v>
      </c>
      <c r="N2220">
        <v>0</v>
      </c>
    </row>
    <row r="2221" spans="1:14" x14ac:dyDescent="0.2">
      <c r="A2221" s="8">
        <v>70</v>
      </c>
      <c r="B2221" s="8">
        <v>11</v>
      </c>
      <c r="C2221">
        <v>2.35</v>
      </c>
      <c r="D2221" t="s">
        <v>25</v>
      </c>
      <c r="E2221" s="6" t="s">
        <v>536</v>
      </c>
      <c r="F2221" t="s">
        <v>266</v>
      </c>
      <c r="G2221">
        <v>226</v>
      </c>
      <c r="H2221" s="11" cm="1">
        <f t="array" ref="H2221">_xlfn.IFNA(MATCH(1,0/COUNTIF($F2221,"*"&amp;H$2&amp;TEXT(ROW($1:$207),"[&gt;1]0;")&amp;"*")),0)</f>
        <v>16</v>
      </c>
      <c r="I2221" s="11" cm="1">
        <f t="array" ref="I2221">_xlfn.IFNA(MATCH(1,0/COUNTIF($F2221,"*"&amp;I$2&amp;TEXT(ROW($1:$207),"[&gt;1]0;")&amp;"*")),0)</f>
        <v>34</v>
      </c>
      <c r="J2221" s="11" cm="1">
        <f t="array" ref="J2221">_xlfn.IFNA(MATCH(1,0/COUNTIF($F2221,"*"&amp;J$2&amp;TEXT(ROW($1:$207),"[&gt;1]0;")&amp;"*")),0)</f>
        <v>0</v>
      </c>
      <c r="K2221">
        <f t="shared" si="201"/>
        <v>2.125</v>
      </c>
      <c r="L2221">
        <f t="shared" si="200"/>
        <v>0</v>
      </c>
      <c r="M2221">
        <v>0</v>
      </c>
      <c r="N2221">
        <v>0</v>
      </c>
    </row>
    <row r="2222" spans="1:14" x14ac:dyDescent="0.2">
      <c r="A2222" s="8">
        <v>70</v>
      </c>
      <c r="B2222" s="8">
        <v>12</v>
      </c>
      <c r="C2222">
        <v>1.58</v>
      </c>
      <c r="D2222" t="s">
        <v>31</v>
      </c>
      <c r="E2222" s="6" t="s">
        <v>418</v>
      </c>
      <c r="F2222" t="s">
        <v>269</v>
      </c>
      <c r="G2222">
        <v>206</v>
      </c>
      <c r="H2222" s="11" cm="1">
        <f t="array" ref="H2222">_xlfn.IFNA(MATCH(1,0/COUNTIF($F2222,"*"&amp;H$2&amp;TEXT(ROW($1:$207),"[&gt;1]0;")&amp;"*")),0)</f>
        <v>14</v>
      </c>
      <c r="I2222" s="11" cm="1">
        <f t="array" ref="I2222">_xlfn.IFNA(MATCH(1,0/COUNTIF($F2222,"*"&amp;I$2&amp;TEXT(ROW($1:$207),"[&gt;1]0;")&amp;"*")),0)</f>
        <v>22</v>
      </c>
      <c r="J2222" s="11" cm="1">
        <f t="array" ref="J2222">_xlfn.IFNA(MATCH(1,0/COUNTIF($F2222,"*"&amp;J$2&amp;TEXT(ROW($1:$207),"[&gt;1]0;")&amp;"*")),0)</f>
        <v>1</v>
      </c>
      <c r="K2222">
        <f t="shared" si="201"/>
        <v>1.5714285714285714</v>
      </c>
      <c r="L2222">
        <f t="shared" si="200"/>
        <v>7.1428571428571425E-2</v>
      </c>
      <c r="M2222">
        <v>0</v>
      </c>
      <c r="N2222">
        <v>1</v>
      </c>
    </row>
    <row r="2223" spans="1:14" x14ac:dyDescent="0.2">
      <c r="A2223" s="8">
        <v>70</v>
      </c>
      <c r="B2223" s="8">
        <v>13</v>
      </c>
      <c r="C2223">
        <v>2.19</v>
      </c>
      <c r="D2223" t="s">
        <v>61</v>
      </c>
      <c r="E2223" s="6" t="s">
        <v>488</v>
      </c>
      <c r="F2223" t="s">
        <v>274</v>
      </c>
      <c r="G2223">
        <v>593</v>
      </c>
      <c r="H2223" s="11" cm="1">
        <f t="array" ref="H2223">_xlfn.IFNA(MATCH(1,0/COUNTIF($F2223,"*"&amp;H$2&amp;TEXT(ROW($1:$207),"[&gt;1]0;")&amp;"*")),0)</f>
        <v>16</v>
      </c>
      <c r="I2223" s="11" cm="1">
        <f t="array" ref="I2223">_xlfn.IFNA(MATCH(1,0/COUNTIF($F2223,"*"&amp;I$2&amp;TEXT(ROW($1:$207),"[&gt;1]0;")&amp;"*")),0)</f>
        <v>48</v>
      </c>
      <c r="J2223" s="11" cm="1">
        <f t="array" ref="J2223">_xlfn.IFNA(MATCH(1,0/COUNTIF($F2223,"*"&amp;J$2&amp;TEXT(ROW($1:$207),"[&gt;1]0;")&amp;"*")),0)</f>
        <v>8</v>
      </c>
      <c r="K2223">
        <f t="shared" si="201"/>
        <v>3</v>
      </c>
      <c r="L2223">
        <f t="shared" si="200"/>
        <v>0.5</v>
      </c>
      <c r="M2223">
        <v>0</v>
      </c>
      <c r="N2223">
        <v>0</v>
      </c>
    </row>
    <row r="2224" spans="1:14" x14ac:dyDescent="0.2">
      <c r="A2224" s="8">
        <v>70</v>
      </c>
      <c r="B2224" s="8">
        <v>14</v>
      </c>
      <c r="C2224">
        <v>1.68</v>
      </c>
      <c r="D2224" t="s">
        <v>25</v>
      </c>
      <c r="E2224" s="6" t="s">
        <v>536</v>
      </c>
      <c r="F2224" t="s">
        <v>266</v>
      </c>
      <c r="G2224">
        <v>226</v>
      </c>
      <c r="H2224" s="11" cm="1">
        <f t="array" ref="H2224">_xlfn.IFNA(MATCH(1,0/COUNTIF($F2224,"*"&amp;H$2&amp;TEXT(ROW($1:$207),"[&gt;1]0;")&amp;"*")),0)</f>
        <v>16</v>
      </c>
      <c r="I2224" s="11" cm="1">
        <f t="array" ref="I2224">_xlfn.IFNA(MATCH(1,0/COUNTIF($F2224,"*"&amp;I$2&amp;TEXT(ROW($1:$207),"[&gt;1]0;")&amp;"*")),0)</f>
        <v>34</v>
      </c>
      <c r="J2224" s="11" cm="1">
        <f t="array" ref="J2224">_xlfn.IFNA(MATCH(1,0/COUNTIF($F2224,"*"&amp;J$2&amp;TEXT(ROW($1:$207),"[&gt;1]0;")&amp;"*")),0)</f>
        <v>0</v>
      </c>
      <c r="K2224">
        <f t="shared" si="201"/>
        <v>2.125</v>
      </c>
      <c r="L2224">
        <f t="shared" si="200"/>
        <v>0</v>
      </c>
      <c r="M2224">
        <v>0</v>
      </c>
      <c r="N2224">
        <v>0</v>
      </c>
    </row>
    <row r="2225" spans="1:14" x14ac:dyDescent="0.2">
      <c r="A2225" s="8">
        <v>70</v>
      </c>
      <c r="B2225" s="8">
        <v>15</v>
      </c>
      <c r="C2225">
        <v>2.71</v>
      </c>
      <c r="D2225" t="s">
        <v>65</v>
      </c>
      <c r="E2225" s="6" t="s">
        <v>487</v>
      </c>
      <c r="F2225" t="s">
        <v>278</v>
      </c>
      <c r="G2225">
        <v>667</v>
      </c>
      <c r="H2225" s="11" cm="1">
        <f t="array" ref="H2225">_xlfn.IFNA(MATCH(1,0/COUNTIF($F2225,"*"&amp;H$2&amp;TEXT(ROW($1:$207),"[&gt;1]0;")&amp;"*")),0)</f>
        <v>18</v>
      </c>
      <c r="I2225" s="11" cm="1">
        <f t="array" ref="I2225">_xlfn.IFNA(MATCH(1,0/COUNTIF($F2225,"*"&amp;I$2&amp;TEXT(ROW($1:$207),"[&gt;1]0;")&amp;"*")),0)</f>
        <v>54</v>
      </c>
      <c r="J2225" s="11" cm="1">
        <f t="array" ref="J2225">_xlfn.IFNA(MATCH(1,0/COUNTIF($F2225,"*"&amp;J$2&amp;TEXT(ROW($1:$207),"[&gt;1]0;")&amp;"*")),0)</f>
        <v>9</v>
      </c>
      <c r="K2225">
        <f t="shared" si="201"/>
        <v>3</v>
      </c>
      <c r="L2225">
        <f t="shared" si="200"/>
        <v>0.5</v>
      </c>
      <c r="M2225">
        <v>0</v>
      </c>
      <c r="N2225">
        <v>0</v>
      </c>
    </row>
    <row r="2226" spans="1:14" x14ac:dyDescent="0.2">
      <c r="A2226" s="8">
        <v>70</v>
      </c>
      <c r="B2226" s="8">
        <v>16</v>
      </c>
      <c r="C2226">
        <v>0.99</v>
      </c>
      <c r="D2226" t="s">
        <v>108</v>
      </c>
      <c r="E2226" s="6" t="s">
        <v>514</v>
      </c>
      <c r="F2226" t="s">
        <v>513</v>
      </c>
      <c r="G2226">
        <v>283</v>
      </c>
      <c r="H2226" s="11" cm="1">
        <f t="array" ref="H2226">_xlfn.IFNA(MATCH(1,0/COUNTIF($F2226,"*"&amp;H$2&amp;TEXT(ROW($1:$207),"[&gt;1]0;")&amp;"*")),0)</f>
        <v>20</v>
      </c>
      <c r="I2226" s="11" cm="1">
        <f t="array" ref="I2226">_xlfn.IFNA(MATCH(1,0/COUNTIF($F2226,"*"&amp;I$2&amp;TEXT(ROW($1:$207),"[&gt;1]0;")&amp;"*")),0)</f>
        <v>42</v>
      </c>
      <c r="J2226" s="11" cm="1">
        <f t="array" ref="J2226">_xlfn.IFNA(MATCH(1,0/COUNTIF($F2226,"*"&amp;J$2&amp;TEXT(ROW($1:$207),"[&gt;1]0;")&amp;"*")),0)</f>
        <v>0</v>
      </c>
      <c r="K2226">
        <f t="shared" si="201"/>
        <v>2.1</v>
      </c>
      <c r="L2226">
        <f t="shared" si="200"/>
        <v>0</v>
      </c>
      <c r="M2226">
        <v>0</v>
      </c>
      <c r="N2226">
        <v>0</v>
      </c>
    </row>
    <row r="2227" spans="1:14" x14ac:dyDescent="0.2">
      <c r="A2227" s="8">
        <v>70</v>
      </c>
      <c r="B2227" s="8">
        <v>17</v>
      </c>
      <c r="C2227">
        <v>3.17</v>
      </c>
      <c r="D2227" t="s">
        <v>291</v>
      </c>
      <c r="E2227" s="6" t="s">
        <v>552</v>
      </c>
      <c r="F2227" t="s">
        <v>279</v>
      </c>
      <c r="G2227" s="11">
        <v>579</v>
      </c>
      <c r="H2227" s="11" cm="1">
        <f t="array" ref="H2227">_xlfn.IFNA(MATCH(1,0/COUNTIF($F2227,"*"&amp;H$2&amp;TEXT(ROW($1:$207),"[&gt;1]0;")&amp;"*")),0)</f>
        <v>16</v>
      </c>
      <c r="I2227" s="11" cm="1">
        <f t="array" ref="I2227">_xlfn.IFNA(MATCH(1,0/COUNTIF($F2227,"*"&amp;I$2&amp;TEXT(ROW($1:$207),"[&gt;1]0;")&amp;"*")),0)</f>
        <v>50</v>
      </c>
      <c r="J2227">
        <f>H2227/G2227</f>
        <v>2.7633851468048358E-2</v>
      </c>
      <c r="K2227">
        <f>I2227/G2227</f>
        <v>8.6355785837651119E-2</v>
      </c>
      <c r="L2227">
        <f t="shared" si="200"/>
        <v>1.7271157167530224E-3</v>
      </c>
      <c r="M2227">
        <v>0</v>
      </c>
      <c r="N2227">
        <v>0</v>
      </c>
    </row>
    <row r="2228" spans="1:14" x14ac:dyDescent="0.2">
      <c r="A2228" s="8">
        <v>70</v>
      </c>
      <c r="B2228" s="8">
        <v>18</v>
      </c>
      <c r="C2228">
        <v>3.31</v>
      </c>
      <c r="D2228" t="s">
        <v>61</v>
      </c>
      <c r="E2228" s="6" t="s">
        <v>488</v>
      </c>
      <c r="F2228" t="s">
        <v>274</v>
      </c>
      <c r="G2228">
        <v>593</v>
      </c>
      <c r="H2228" s="11" cm="1">
        <f t="array" ref="H2228">_xlfn.IFNA(MATCH(1,0/COUNTIF($F2228,"*"&amp;H$2&amp;TEXT(ROW($1:$207),"[&gt;1]0;")&amp;"*")),0)</f>
        <v>16</v>
      </c>
      <c r="I2228" s="11" cm="1">
        <f t="array" ref="I2228">_xlfn.IFNA(MATCH(1,0/COUNTIF($F2228,"*"&amp;I$2&amp;TEXT(ROW($1:$207),"[&gt;1]0;")&amp;"*")),0)</f>
        <v>48</v>
      </c>
      <c r="J2228" s="11" cm="1">
        <f t="array" ref="J2228">_xlfn.IFNA(MATCH(1,0/COUNTIF($F2228,"*"&amp;J$2&amp;TEXT(ROW($1:$207),"[&gt;1]0;")&amp;"*")),0)</f>
        <v>8</v>
      </c>
      <c r="K2228">
        <f t="shared" ref="K2228:K2240" si="202">I2228/H2228</f>
        <v>3</v>
      </c>
      <c r="L2228">
        <f t="shared" si="200"/>
        <v>0.5</v>
      </c>
      <c r="M2228">
        <v>0</v>
      </c>
      <c r="N2228">
        <v>0</v>
      </c>
    </row>
    <row r="2229" spans="1:14" x14ac:dyDescent="0.2">
      <c r="A2229" s="8">
        <v>70</v>
      </c>
      <c r="B2229" s="8">
        <v>19</v>
      </c>
      <c r="C2229">
        <v>0.91</v>
      </c>
      <c r="D2229" t="s">
        <v>108</v>
      </c>
      <c r="E2229" s="6" t="s">
        <v>514</v>
      </c>
      <c r="F2229" t="s">
        <v>513</v>
      </c>
      <c r="G2229">
        <v>283</v>
      </c>
      <c r="H2229" s="11" cm="1">
        <f t="array" ref="H2229">_xlfn.IFNA(MATCH(1,0/COUNTIF($F2229,"*"&amp;H$2&amp;TEXT(ROW($1:$207),"[&gt;1]0;")&amp;"*")),0)</f>
        <v>20</v>
      </c>
      <c r="I2229" s="11" cm="1">
        <f t="array" ref="I2229">_xlfn.IFNA(MATCH(1,0/COUNTIF($F2229,"*"&amp;I$2&amp;TEXT(ROW($1:$207),"[&gt;1]0;")&amp;"*")),0)</f>
        <v>42</v>
      </c>
      <c r="J2229" s="11" cm="1">
        <f t="array" ref="J2229">_xlfn.IFNA(MATCH(1,0/COUNTIF($F2229,"*"&amp;J$2&amp;TEXT(ROW($1:$207),"[&gt;1]0;")&amp;"*")),0)</f>
        <v>0</v>
      </c>
      <c r="K2229">
        <f t="shared" si="202"/>
        <v>2.1</v>
      </c>
      <c r="L2229">
        <f t="shared" si="200"/>
        <v>0</v>
      </c>
      <c r="M2229">
        <v>0</v>
      </c>
      <c r="N2229">
        <v>0</v>
      </c>
    </row>
    <row r="2230" spans="1:14" x14ac:dyDescent="0.2">
      <c r="A2230" s="8">
        <v>70</v>
      </c>
      <c r="B2230" s="8">
        <v>20</v>
      </c>
      <c r="C2230">
        <v>0.59</v>
      </c>
      <c r="D2230" t="s">
        <v>108</v>
      </c>
      <c r="E2230" s="6" t="s">
        <v>514</v>
      </c>
      <c r="F2230" t="s">
        <v>513</v>
      </c>
      <c r="G2230">
        <v>283</v>
      </c>
      <c r="H2230" s="11" cm="1">
        <f t="array" ref="H2230">_xlfn.IFNA(MATCH(1,0/COUNTIF($F2230,"*"&amp;H$2&amp;TEXT(ROW($1:$207),"[&gt;1]0;")&amp;"*")),0)</f>
        <v>20</v>
      </c>
      <c r="I2230" s="11" cm="1">
        <f t="array" ref="I2230">_xlfn.IFNA(MATCH(1,0/COUNTIF($F2230,"*"&amp;I$2&amp;TEXT(ROW($1:$207),"[&gt;1]0;")&amp;"*")),0)</f>
        <v>42</v>
      </c>
      <c r="J2230" s="11" cm="1">
        <f t="array" ref="J2230">_xlfn.IFNA(MATCH(1,0/COUNTIF($F2230,"*"&amp;J$2&amp;TEXT(ROW($1:$207),"[&gt;1]0;")&amp;"*")),0)</f>
        <v>0</v>
      </c>
      <c r="K2230">
        <f t="shared" si="202"/>
        <v>2.1</v>
      </c>
      <c r="L2230">
        <f t="shared" si="200"/>
        <v>0</v>
      </c>
      <c r="M2230">
        <v>0</v>
      </c>
      <c r="N2230">
        <v>0</v>
      </c>
    </row>
    <row r="2231" spans="1:14" x14ac:dyDescent="0.2">
      <c r="A2231" s="8">
        <v>70</v>
      </c>
      <c r="B2231" s="8">
        <v>21</v>
      </c>
      <c r="C2231">
        <v>4.05</v>
      </c>
      <c r="D2231" t="s">
        <v>65</v>
      </c>
      <c r="E2231" s="6" t="s">
        <v>487</v>
      </c>
      <c r="F2231" t="s">
        <v>278</v>
      </c>
      <c r="G2231">
        <v>667</v>
      </c>
      <c r="H2231" s="11" cm="1">
        <f t="array" ref="H2231">_xlfn.IFNA(MATCH(1,0/COUNTIF($F2231,"*"&amp;H$2&amp;TEXT(ROW($1:$207),"[&gt;1]0;")&amp;"*")),0)</f>
        <v>18</v>
      </c>
      <c r="I2231" s="11" cm="1">
        <f t="array" ref="I2231">_xlfn.IFNA(MATCH(1,0/COUNTIF($F2231,"*"&amp;I$2&amp;TEXT(ROW($1:$207),"[&gt;1]0;")&amp;"*")),0)</f>
        <v>54</v>
      </c>
      <c r="J2231" s="11" cm="1">
        <f t="array" ref="J2231">_xlfn.IFNA(MATCH(1,0/COUNTIF($F2231,"*"&amp;J$2&amp;TEXT(ROW($1:$207),"[&gt;1]0;")&amp;"*")),0)</f>
        <v>9</v>
      </c>
      <c r="K2231">
        <f t="shared" si="202"/>
        <v>3</v>
      </c>
      <c r="L2231">
        <f t="shared" si="200"/>
        <v>0.5</v>
      </c>
      <c r="M2231">
        <v>0</v>
      </c>
      <c r="N2231">
        <v>0</v>
      </c>
    </row>
    <row r="2232" spans="1:14" x14ac:dyDescent="0.2">
      <c r="A2232" s="8">
        <v>70</v>
      </c>
      <c r="B2232" s="8">
        <v>22</v>
      </c>
      <c r="C2232">
        <v>1.84</v>
      </c>
      <c r="D2232" t="s">
        <v>129</v>
      </c>
      <c r="E2232" s="6" t="s">
        <v>535</v>
      </c>
      <c r="F2232" t="s">
        <v>534</v>
      </c>
      <c r="G2232">
        <v>255</v>
      </c>
      <c r="H2232" s="11" cm="1">
        <f t="array" ref="H2232">_xlfn.IFNA(MATCH(1,0/COUNTIF($F2232,"*"&amp;H$2&amp;TEXT(ROW($1:$207),"[&gt;1]0;")&amp;"*")),0)</f>
        <v>16</v>
      </c>
      <c r="I2232" s="11" cm="1">
        <f t="array" ref="I2232">_xlfn.IFNA(MATCH(1,0/COUNTIF($F2232,"*"&amp;I$2&amp;TEXT(ROW($1:$207),"[&gt;1]0;")&amp;"*")),0)</f>
        <v>33</v>
      </c>
      <c r="J2232" s="11" cm="1">
        <f t="array" ref="J2232">_xlfn.IFNA(MATCH(1,0/COUNTIF($F2232,"*"&amp;J$2&amp;TEXT(ROW($1:$207),"[&gt;1]0;")&amp;"*")),0)</f>
        <v>1</v>
      </c>
      <c r="K2232">
        <f t="shared" si="202"/>
        <v>2.0625</v>
      </c>
      <c r="L2232">
        <f t="shared" si="200"/>
        <v>6.25E-2</v>
      </c>
      <c r="M2232">
        <v>0</v>
      </c>
      <c r="N2232">
        <v>0</v>
      </c>
    </row>
    <row r="2233" spans="1:14" x14ac:dyDescent="0.2">
      <c r="A2233" s="8">
        <v>70</v>
      </c>
      <c r="B2233" s="8">
        <v>23</v>
      </c>
      <c r="C2233">
        <v>4.9400000000000004</v>
      </c>
      <c r="D2233" t="s">
        <v>65</v>
      </c>
      <c r="E2233" s="6" t="s">
        <v>487</v>
      </c>
      <c r="F2233" t="s">
        <v>278</v>
      </c>
      <c r="G2233">
        <v>667</v>
      </c>
      <c r="H2233" s="11" cm="1">
        <f t="array" ref="H2233">_xlfn.IFNA(MATCH(1,0/COUNTIF($F2233,"*"&amp;H$2&amp;TEXT(ROW($1:$207),"[&gt;1]0;")&amp;"*")),0)</f>
        <v>18</v>
      </c>
      <c r="I2233" s="11" cm="1">
        <f t="array" ref="I2233">_xlfn.IFNA(MATCH(1,0/COUNTIF($F2233,"*"&amp;I$2&amp;TEXT(ROW($1:$207),"[&gt;1]0;")&amp;"*")),0)</f>
        <v>54</v>
      </c>
      <c r="J2233" s="11" cm="1">
        <f t="array" ref="J2233">_xlfn.IFNA(MATCH(1,0/COUNTIF($F2233,"*"&amp;J$2&amp;TEXT(ROW($1:$207),"[&gt;1]0;")&amp;"*")),0)</f>
        <v>9</v>
      </c>
      <c r="K2233">
        <f t="shared" si="202"/>
        <v>3</v>
      </c>
      <c r="L2233">
        <f t="shared" si="200"/>
        <v>0.5</v>
      </c>
      <c r="M2233">
        <v>0</v>
      </c>
      <c r="N2233">
        <v>0</v>
      </c>
    </row>
    <row r="2234" spans="1:14" x14ac:dyDescent="0.2">
      <c r="A2234" s="8">
        <v>70</v>
      </c>
      <c r="B2234" s="8">
        <v>24</v>
      </c>
      <c r="C2234">
        <v>15.6</v>
      </c>
      <c r="D2234" t="s">
        <v>66</v>
      </c>
      <c r="E2234" s="6" t="s">
        <v>459</v>
      </c>
      <c r="F2234" t="s">
        <v>460</v>
      </c>
      <c r="G2234">
        <v>281</v>
      </c>
      <c r="H2234" s="11" cm="1">
        <f t="array" ref="H2234">_xlfn.IFNA(MATCH(1,0/COUNTIF($F2234,"*"&amp;H$2&amp;TEXT(ROW($1:$207),"[&gt;1]0;")&amp;"*")),0)</f>
        <v>18</v>
      </c>
      <c r="I2234" s="11" cm="1">
        <f t="array" ref="I2234">_xlfn.IFNA(MATCH(1,0/COUNTIF($F2234,"*"&amp;I$2&amp;TEXT(ROW($1:$207),"[&gt;1]0;")&amp;"*")),0)</f>
        <v>35</v>
      </c>
      <c r="J2234" s="11" cm="1">
        <f t="array" ref="J2234">_xlfn.IFNA(MATCH(1,0/COUNTIF($F2234,"*"&amp;J$2&amp;TEXT(ROW($1:$207),"[&gt;1]0;")&amp;"*")),0)</f>
        <v>1</v>
      </c>
      <c r="K2234">
        <f t="shared" si="202"/>
        <v>1.9444444444444444</v>
      </c>
      <c r="L2234">
        <f t="shared" si="200"/>
        <v>5.5555555555555552E-2</v>
      </c>
      <c r="M2234">
        <v>0</v>
      </c>
      <c r="N2234">
        <v>0</v>
      </c>
    </row>
    <row r="2235" spans="1:14" x14ac:dyDescent="0.2">
      <c r="A2235" s="8">
        <v>70</v>
      </c>
      <c r="B2235" s="8">
        <v>25</v>
      </c>
      <c r="C2235">
        <v>7.93</v>
      </c>
      <c r="D2235" t="s">
        <v>65</v>
      </c>
      <c r="E2235" s="6" t="s">
        <v>487</v>
      </c>
      <c r="F2235" t="s">
        <v>278</v>
      </c>
      <c r="G2235">
        <v>667</v>
      </c>
      <c r="H2235" s="11" cm="1">
        <f t="array" ref="H2235">_xlfn.IFNA(MATCH(1,0/COUNTIF($F2235,"*"&amp;H$2&amp;TEXT(ROW($1:$207),"[&gt;1]0;")&amp;"*")),0)</f>
        <v>18</v>
      </c>
      <c r="I2235" s="11" cm="1">
        <f t="array" ref="I2235">_xlfn.IFNA(MATCH(1,0/COUNTIF($F2235,"*"&amp;I$2&amp;TEXT(ROW($1:$207),"[&gt;1]0;")&amp;"*")),0)</f>
        <v>54</v>
      </c>
      <c r="J2235" s="11" cm="1">
        <f t="array" ref="J2235">_xlfn.IFNA(MATCH(1,0/COUNTIF($F2235,"*"&amp;J$2&amp;TEXT(ROW($1:$207),"[&gt;1]0;")&amp;"*")),0)</f>
        <v>9</v>
      </c>
      <c r="K2235">
        <f t="shared" si="202"/>
        <v>3</v>
      </c>
      <c r="L2235">
        <f t="shared" si="200"/>
        <v>0.5</v>
      </c>
      <c r="M2235">
        <v>0</v>
      </c>
      <c r="N2235">
        <v>0</v>
      </c>
    </row>
    <row r="2236" spans="1:14" x14ac:dyDescent="0.2">
      <c r="A2236" s="8">
        <v>70</v>
      </c>
      <c r="B2236" s="8">
        <v>26</v>
      </c>
      <c r="C2236">
        <v>6.97</v>
      </c>
      <c r="D2236" t="s">
        <v>65</v>
      </c>
      <c r="E2236" s="6" t="s">
        <v>487</v>
      </c>
      <c r="F2236" t="s">
        <v>278</v>
      </c>
      <c r="G2236">
        <v>667</v>
      </c>
      <c r="H2236" s="11" cm="1">
        <f t="array" ref="H2236">_xlfn.IFNA(MATCH(1,0/COUNTIF($F2236,"*"&amp;H$2&amp;TEXT(ROW($1:$207),"[&gt;1]0;")&amp;"*")),0)</f>
        <v>18</v>
      </c>
      <c r="I2236" s="11" cm="1">
        <f t="array" ref="I2236">_xlfn.IFNA(MATCH(1,0/COUNTIF($F2236,"*"&amp;I$2&amp;TEXT(ROW($1:$207),"[&gt;1]0;")&amp;"*")),0)</f>
        <v>54</v>
      </c>
      <c r="J2236" s="11" cm="1">
        <f t="array" ref="J2236">_xlfn.IFNA(MATCH(1,0/COUNTIF($F2236,"*"&amp;J$2&amp;TEXT(ROW($1:$207),"[&gt;1]0;")&amp;"*")),0)</f>
        <v>9</v>
      </c>
      <c r="K2236">
        <f t="shared" si="202"/>
        <v>3</v>
      </c>
      <c r="L2236">
        <f t="shared" si="200"/>
        <v>0.5</v>
      </c>
      <c r="M2236">
        <v>0</v>
      </c>
      <c r="N2236">
        <v>0</v>
      </c>
    </row>
    <row r="2237" spans="1:14" x14ac:dyDescent="0.2">
      <c r="A2237" s="8">
        <v>70</v>
      </c>
      <c r="B2237" s="8">
        <v>27</v>
      </c>
      <c r="C2237">
        <v>4.92</v>
      </c>
      <c r="D2237" t="s">
        <v>65</v>
      </c>
      <c r="E2237" s="6" t="s">
        <v>487</v>
      </c>
      <c r="F2237" t="s">
        <v>278</v>
      </c>
      <c r="G2237">
        <v>667</v>
      </c>
      <c r="H2237" s="11" cm="1">
        <f t="array" ref="H2237">_xlfn.IFNA(MATCH(1,0/COUNTIF($F2237,"*"&amp;H$2&amp;TEXT(ROW($1:$207),"[&gt;1]0;")&amp;"*")),0)</f>
        <v>18</v>
      </c>
      <c r="I2237" s="11" cm="1">
        <f t="array" ref="I2237">_xlfn.IFNA(MATCH(1,0/COUNTIF($F2237,"*"&amp;I$2&amp;TEXT(ROW($1:$207),"[&gt;1]0;")&amp;"*")),0)</f>
        <v>54</v>
      </c>
      <c r="J2237" s="11" cm="1">
        <f t="array" ref="J2237">_xlfn.IFNA(MATCH(1,0/COUNTIF($F2237,"*"&amp;J$2&amp;TEXT(ROW($1:$207),"[&gt;1]0;")&amp;"*")),0)</f>
        <v>9</v>
      </c>
      <c r="K2237">
        <f t="shared" si="202"/>
        <v>3</v>
      </c>
      <c r="L2237">
        <f t="shared" si="200"/>
        <v>0.5</v>
      </c>
      <c r="M2237">
        <v>0</v>
      </c>
      <c r="N2237">
        <v>0</v>
      </c>
    </row>
    <row r="2238" spans="1:14" x14ac:dyDescent="0.2">
      <c r="A2238" s="8">
        <v>70</v>
      </c>
      <c r="B2238" s="8">
        <v>28</v>
      </c>
      <c r="C2238">
        <v>7.86</v>
      </c>
      <c r="D2238" t="s">
        <v>65</v>
      </c>
      <c r="E2238" s="6" t="s">
        <v>487</v>
      </c>
      <c r="F2238" t="s">
        <v>278</v>
      </c>
      <c r="G2238">
        <v>667</v>
      </c>
      <c r="H2238" s="11" cm="1">
        <f t="array" ref="H2238">_xlfn.IFNA(MATCH(1,0/COUNTIF($F2238,"*"&amp;H$2&amp;TEXT(ROW($1:$207),"[&gt;1]0;")&amp;"*")),0)</f>
        <v>18</v>
      </c>
      <c r="I2238" s="11" cm="1">
        <f t="array" ref="I2238">_xlfn.IFNA(MATCH(1,0/COUNTIF($F2238,"*"&amp;I$2&amp;TEXT(ROW($1:$207),"[&gt;1]0;")&amp;"*")),0)</f>
        <v>54</v>
      </c>
      <c r="J2238" s="11" cm="1">
        <f t="array" ref="J2238">_xlfn.IFNA(MATCH(1,0/COUNTIF($F2238,"*"&amp;J$2&amp;TEXT(ROW($1:$207),"[&gt;1]0;")&amp;"*")),0)</f>
        <v>9</v>
      </c>
      <c r="K2238">
        <f t="shared" si="202"/>
        <v>3</v>
      </c>
      <c r="L2238">
        <f t="shared" si="200"/>
        <v>0.5</v>
      </c>
      <c r="M2238">
        <v>0</v>
      </c>
      <c r="N2238">
        <v>0</v>
      </c>
    </row>
    <row r="2239" spans="1:14" x14ac:dyDescent="0.2">
      <c r="A2239" s="8">
        <v>70</v>
      </c>
      <c r="B2239" s="8">
        <v>29</v>
      </c>
      <c r="C2239">
        <v>7.76</v>
      </c>
      <c r="D2239" t="s">
        <v>65</v>
      </c>
      <c r="E2239" s="6" t="s">
        <v>487</v>
      </c>
      <c r="F2239" t="s">
        <v>278</v>
      </c>
      <c r="G2239">
        <v>667</v>
      </c>
      <c r="H2239" s="11" cm="1">
        <f t="array" ref="H2239">_xlfn.IFNA(MATCH(1,0/COUNTIF($F2239,"*"&amp;H$2&amp;TEXT(ROW($1:$207),"[&gt;1]0;")&amp;"*")),0)</f>
        <v>18</v>
      </c>
      <c r="I2239" s="11" cm="1">
        <f t="array" ref="I2239">_xlfn.IFNA(MATCH(1,0/COUNTIF($F2239,"*"&amp;I$2&amp;TEXT(ROW($1:$207),"[&gt;1]0;")&amp;"*")),0)</f>
        <v>54</v>
      </c>
      <c r="J2239" s="11" cm="1">
        <f t="array" ref="J2239">_xlfn.IFNA(MATCH(1,0/COUNTIF($F2239,"*"&amp;J$2&amp;TEXT(ROW($1:$207),"[&gt;1]0;")&amp;"*")),0)</f>
        <v>9</v>
      </c>
      <c r="K2239">
        <f t="shared" si="202"/>
        <v>3</v>
      </c>
      <c r="L2239">
        <f t="shared" si="200"/>
        <v>0.5</v>
      </c>
      <c r="M2239">
        <v>0</v>
      </c>
      <c r="N2239">
        <v>0</v>
      </c>
    </row>
    <row r="2240" spans="1:14" x14ac:dyDescent="0.2">
      <c r="A2240" s="8">
        <v>70</v>
      </c>
      <c r="B2240" s="8">
        <v>30</v>
      </c>
      <c r="C2240">
        <v>6.57</v>
      </c>
      <c r="D2240" t="s">
        <v>65</v>
      </c>
      <c r="E2240" s="6" t="s">
        <v>487</v>
      </c>
      <c r="F2240" t="s">
        <v>278</v>
      </c>
      <c r="G2240">
        <v>667</v>
      </c>
      <c r="H2240" s="11" cm="1">
        <f t="array" ref="H2240">_xlfn.IFNA(MATCH(1,0/COUNTIF($F2240,"*"&amp;H$2&amp;TEXT(ROW($1:$207),"[&gt;1]0;")&amp;"*")),0)</f>
        <v>18</v>
      </c>
      <c r="I2240" s="11" cm="1">
        <f t="array" ref="I2240">_xlfn.IFNA(MATCH(1,0/COUNTIF($F2240,"*"&amp;I$2&amp;TEXT(ROW($1:$207),"[&gt;1]0;")&amp;"*")),0)</f>
        <v>54</v>
      </c>
      <c r="J2240" s="11" cm="1">
        <f t="array" ref="J2240">_xlfn.IFNA(MATCH(1,0/COUNTIF($F2240,"*"&amp;J$2&amp;TEXT(ROW($1:$207),"[&gt;1]0;")&amp;"*")),0)</f>
        <v>9</v>
      </c>
      <c r="K2240">
        <f t="shared" si="202"/>
        <v>3</v>
      </c>
      <c r="L2240">
        <f t="shared" si="200"/>
        <v>0.5</v>
      </c>
      <c r="M2240">
        <v>0</v>
      </c>
      <c r="N2240">
        <v>0</v>
      </c>
    </row>
    <row r="2242" spans="1:14" x14ac:dyDescent="0.2">
      <c r="A2242" s="8">
        <v>71</v>
      </c>
      <c r="B2242" s="9" t="s">
        <v>12</v>
      </c>
      <c r="C2242" t="s">
        <v>13</v>
      </c>
      <c r="D2242" t="s">
        <v>67</v>
      </c>
      <c r="E2242" s="6" t="s">
        <v>376</v>
      </c>
      <c r="F2242" t="s">
        <v>68</v>
      </c>
      <c r="G2242" t="s">
        <v>69</v>
      </c>
      <c r="H2242" t="s">
        <v>364</v>
      </c>
      <c r="I2242" t="s">
        <v>365</v>
      </c>
      <c r="J2242" t="s">
        <v>366</v>
      </c>
      <c r="K2242" t="s">
        <v>71</v>
      </c>
      <c r="L2242" t="s">
        <v>72</v>
      </c>
      <c r="M2242" t="s">
        <v>360</v>
      </c>
      <c r="N2242" t="s">
        <v>73</v>
      </c>
    </row>
    <row r="2243" spans="1:14" x14ac:dyDescent="0.2">
      <c r="A2243" s="8">
        <v>71</v>
      </c>
      <c r="B2243" s="8">
        <v>1</v>
      </c>
      <c r="C2243">
        <v>1.71</v>
      </c>
      <c r="D2243" t="s">
        <v>302</v>
      </c>
      <c r="E2243" s="6" t="s">
        <v>551</v>
      </c>
      <c r="F2243" t="s">
        <v>550</v>
      </c>
      <c r="G2243" s="11">
        <v>156</v>
      </c>
      <c r="H2243" s="11" cm="1">
        <f t="array" ref="H2243">_xlfn.IFNA(MATCH(1,0/COUNTIF($F2243,"*"&amp;H$2&amp;TEXT(ROW($1:$207),"[&gt;1]0;")&amp;"*")),0)</f>
        <v>11</v>
      </c>
      <c r="I2243" s="11" cm="1">
        <f t="array" ref="I2243">_xlfn.IFNA(MATCH(1,0/COUNTIF($F2243,"*"&amp;I$2&amp;TEXT(ROW($1:$207),"[&gt;1]0;")&amp;"*")),0)</f>
        <v>24</v>
      </c>
      <c r="J2243">
        <f>H2243/G2243</f>
        <v>7.0512820512820512E-2</v>
      </c>
      <c r="K2243">
        <f>I2243/G2243</f>
        <v>0.15384615384615385</v>
      </c>
      <c r="L2243">
        <f>J2243/H2243</f>
        <v>6.41025641025641E-3</v>
      </c>
      <c r="M2243">
        <v>0</v>
      </c>
      <c r="N2243">
        <v>0</v>
      </c>
    </row>
    <row r="2244" spans="1:14" x14ac:dyDescent="0.2">
      <c r="A2244" s="8">
        <v>71</v>
      </c>
      <c r="B2244" s="8">
        <v>2</v>
      </c>
      <c r="C2244">
        <v>0.82</v>
      </c>
      <c r="D2244" t="s">
        <v>346</v>
      </c>
      <c r="E2244" s="6" t="s">
        <v>576</v>
      </c>
      <c r="F2244" t="s">
        <v>575</v>
      </c>
      <c r="G2244" s="11">
        <v>188</v>
      </c>
      <c r="H2244" s="11" cm="1">
        <f t="array" ref="H2244">_xlfn.IFNA(MATCH(1,0/COUNTIF($F2244,"*"&amp;H$2&amp;TEXT(ROW($1:$207),"[&gt;1]0;")&amp;"*")),0)</f>
        <v>9</v>
      </c>
      <c r="I2244" s="11" cm="1">
        <f t="array" ref="I2244">_xlfn.IFNA(MATCH(1,0/COUNTIF($F2244,"*"&amp;I$2&amp;TEXT(ROW($1:$207),"[&gt;1]0;")&amp;"*")),0)</f>
        <v>20</v>
      </c>
      <c r="J2244">
        <f>H2244/G2244</f>
        <v>4.7872340425531915E-2</v>
      </c>
      <c r="K2244">
        <f>I2244/G2244</f>
        <v>0.10638297872340426</v>
      </c>
      <c r="L2244">
        <f>J2244/H2244</f>
        <v>5.3191489361702126E-3</v>
      </c>
      <c r="M2244">
        <v>1</v>
      </c>
      <c r="N2244">
        <v>0</v>
      </c>
    </row>
    <row r="2245" spans="1:14" x14ac:dyDescent="0.2">
      <c r="A2245" s="8">
        <v>71</v>
      </c>
      <c r="B2245" s="8">
        <v>3</v>
      </c>
      <c r="C2245">
        <v>2.4900000000000002</v>
      </c>
      <c r="D2245" t="s">
        <v>14</v>
      </c>
      <c r="E2245" s="6" t="s">
        <v>507</v>
      </c>
      <c r="F2245" t="s">
        <v>260</v>
      </c>
      <c r="G2245">
        <v>170</v>
      </c>
      <c r="H2245" s="11" cm="1">
        <f t="array" ref="H2245">_xlfn.IFNA(MATCH(1,0/COUNTIF($F2245,"*"&amp;H$2&amp;TEXT(ROW($1:$207),"[&gt;1]0;")&amp;"*")),0)</f>
        <v>12</v>
      </c>
      <c r="I2245" s="11" cm="1">
        <f t="array" ref="I2245">_xlfn.IFNA(MATCH(1,0/COUNTIF($F2245,"*"&amp;I$2&amp;TEXT(ROW($1:$207),"[&gt;1]0;")&amp;"*")),0)</f>
        <v>26</v>
      </c>
      <c r="J2245" s="11" cm="1">
        <f t="array" ref="J2245">_xlfn.IFNA(MATCH(1,0/COUNTIF($F2245,"*"&amp;J$2&amp;TEXT(ROW($1:$207),"[&gt;1]0;")&amp;"*")),0)</f>
        <v>0</v>
      </c>
      <c r="K2245">
        <f>I2245/H2245</f>
        <v>2.1666666666666665</v>
      </c>
      <c r="L2245">
        <f t="shared" ref="L2245:L2272" si="203">J2245/H2245</f>
        <v>0</v>
      </c>
      <c r="M2245">
        <v>0</v>
      </c>
      <c r="N2245">
        <v>0</v>
      </c>
    </row>
    <row r="2246" spans="1:14" x14ac:dyDescent="0.2">
      <c r="A2246" s="8">
        <v>71</v>
      </c>
      <c r="B2246" s="8">
        <v>4</v>
      </c>
      <c r="C2246">
        <v>0.78</v>
      </c>
      <c r="D2246" t="s">
        <v>303</v>
      </c>
      <c r="E2246" s="6" t="s">
        <v>588</v>
      </c>
      <c r="F2246" t="s">
        <v>508</v>
      </c>
      <c r="G2246" s="11">
        <v>212</v>
      </c>
      <c r="H2246" s="11" cm="1">
        <f t="array" ref="H2246">_xlfn.IFNA(MATCH(1,0/COUNTIF($F2246,"*"&amp;H$2&amp;TEXT(ROW($1:$207),"[&gt;1]0;")&amp;"*")),0)</f>
        <v>15</v>
      </c>
      <c r="I2246" s="11" cm="1">
        <f t="array" ref="I2246">_xlfn.IFNA(MATCH(1,0/COUNTIF($F2246,"*"&amp;I$2&amp;TEXT(ROW($1:$207),"[&gt;1]0;")&amp;"*")),0)</f>
        <v>32</v>
      </c>
      <c r="J2246">
        <f>H2246/G2246</f>
        <v>7.0754716981132074E-2</v>
      </c>
      <c r="K2246">
        <f>I2246/G2246</f>
        <v>0.15094339622641509</v>
      </c>
      <c r="L2246">
        <f t="shared" si="203"/>
        <v>4.7169811320754715E-3</v>
      </c>
      <c r="M2246">
        <v>0</v>
      </c>
      <c r="N2246">
        <v>0</v>
      </c>
    </row>
    <row r="2247" spans="1:14" x14ac:dyDescent="0.2">
      <c r="A2247" s="8">
        <v>71</v>
      </c>
      <c r="B2247" s="8">
        <v>5</v>
      </c>
      <c r="C2247">
        <v>1.97</v>
      </c>
      <c r="D2247" t="s">
        <v>25</v>
      </c>
      <c r="E2247" s="6" t="s">
        <v>536</v>
      </c>
      <c r="F2247" t="s">
        <v>266</v>
      </c>
      <c r="G2247">
        <v>226</v>
      </c>
      <c r="H2247" s="11" cm="1">
        <f t="array" ref="H2247">_xlfn.IFNA(MATCH(1,0/COUNTIF($F2247,"*"&amp;H$2&amp;TEXT(ROW($1:$207),"[&gt;1]0;")&amp;"*")),0)</f>
        <v>16</v>
      </c>
      <c r="I2247" s="11" cm="1">
        <f t="array" ref="I2247">_xlfn.IFNA(MATCH(1,0/COUNTIF($F2247,"*"&amp;I$2&amp;TEXT(ROW($1:$207),"[&gt;1]0;")&amp;"*")),0)</f>
        <v>34</v>
      </c>
      <c r="J2247" s="11" cm="1">
        <f t="array" ref="J2247">_xlfn.IFNA(MATCH(1,0/COUNTIF($F2247,"*"&amp;J$2&amp;TEXT(ROW($1:$207),"[&gt;1]0;")&amp;"*")),0)</f>
        <v>0</v>
      </c>
      <c r="K2247">
        <f>I2247/H2247</f>
        <v>2.125</v>
      </c>
      <c r="L2247">
        <f t="shared" si="203"/>
        <v>0</v>
      </c>
      <c r="M2247">
        <v>0</v>
      </c>
      <c r="N2247">
        <v>0</v>
      </c>
    </row>
    <row r="2248" spans="1:14" x14ac:dyDescent="0.2">
      <c r="A2248" s="8">
        <v>71</v>
      </c>
      <c r="B2248" s="8">
        <v>6</v>
      </c>
      <c r="C2248">
        <v>0.66</v>
      </c>
      <c r="D2248" t="s">
        <v>25</v>
      </c>
      <c r="E2248" s="6" t="s">
        <v>536</v>
      </c>
      <c r="F2248" t="s">
        <v>266</v>
      </c>
      <c r="G2248">
        <v>226</v>
      </c>
      <c r="H2248" s="11" cm="1">
        <f t="array" ref="H2248">_xlfn.IFNA(MATCH(1,0/COUNTIF($F2248,"*"&amp;H$2&amp;TEXT(ROW($1:$207),"[&gt;1]0;")&amp;"*")),0)</f>
        <v>16</v>
      </c>
      <c r="I2248" s="11" cm="1">
        <f t="array" ref="I2248">_xlfn.IFNA(MATCH(1,0/COUNTIF($F2248,"*"&amp;I$2&amp;TEXT(ROW($1:$207),"[&gt;1]0;")&amp;"*")),0)</f>
        <v>34</v>
      </c>
      <c r="J2248" s="11" cm="1">
        <f t="array" ref="J2248">_xlfn.IFNA(MATCH(1,0/COUNTIF($F2248,"*"&amp;J$2&amp;TEXT(ROW($1:$207),"[&gt;1]0;")&amp;"*")),0)</f>
        <v>0</v>
      </c>
      <c r="K2248">
        <f>I2248/H2248</f>
        <v>2.125</v>
      </c>
      <c r="L2248">
        <f t="shared" si="203"/>
        <v>0</v>
      </c>
      <c r="M2248">
        <v>0</v>
      </c>
      <c r="N2248">
        <v>0</v>
      </c>
    </row>
    <row r="2249" spans="1:14" x14ac:dyDescent="0.2">
      <c r="A2249" s="8">
        <v>71</v>
      </c>
      <c r="B2249" s="8">
        <v>7</v>
      </c>
      <c r="C2249">
        <v>1.29</v>
      </c>
      <c r="D2249" t="s">
        <v>37</v>
      </c>
      <c r="E2249" s="6" t="s">
        <v>586</v>
      </c>
      <c r="F2249" t="s">
        <v>273</v>
      </c>
      <c r="G2249" s="11">
        <v>198</v>
      </c>
      <c r="H2249" s="11" cm="1">
        <f t="array" ref="H2249">_xlfn.IFNA(MATCH(1,0/COUNTIF($F2249,"*"&amp;H$2&amp;TEXT(ROW($1:$207),"[&gt;1]0;")&amp;"*")),0)</f>
        <v>14</v>
      </c>
      <c r="I2249" s="11" cm="1">
        <f t="array" ref="I2249">_xlfn.IFNA(MATCH(1,0/COUNTIF($F2249,"*"&amp;I$2&amp;TEXT(ROW($1:$207),"[&gt;1]0;")&amp;"*")),0)</f>
        <v>30</v>
      </c>
      <c r="J2249">
        <f>H2249/G2249</f>
        <v>7.0707070707070704E-2</v>
      </c>
      <c r="K2249">
        <f>I2249/G2249</f>
        <v>0.15151515151515152</v>
      </c>
      <c r="L2249">
        <f t="shared" si="203"/>
        <v>5.0505050505050501E-3</v>
      </c>
      <c r="M2249">
        <v>0</v>
      </c>
      <c r="N2249">
        <v>0</v>
      </c>
    </row>
    <row r="2250" spans="1:14" x14ac:dyDescent="0.2">
      <c r="A2250" s="8">
        <v>71</v>
      </c>
      <c r="B2250" s="8">
        <v>8</v>
      </c>
      <c r="C2250">
        <v>0.56000000000000005</v>
      </c>
      <c r="D2250" t="s">
        <v>140</v>
      </c>
      <c r="E2250" s="6" t="s">
        <v>545</v>
      </c>
      <c r="F2250" t="s">
        <v>544</v>
      </c>
      <c r="G2250" s="11">
        <v>409</v>
      </c>
      <c r="H2250" s="11" cm="1">
        <f t="array" ref="H2250">_xlfn.IFNA(MATCH(1,0/COUNTIF($F2250,"*"&amp;H$2&amp;TEXT(ROW($1:$207),"[&gt;1]0;")&amp;"*")),0)</f>
        <v>29</v>
      </c>
      <c r="I2250" s="11" cm="1">
        <f t="array" ref="I2250">_xlfn.IFNA(MATCH(1,0/COUNTIF($F2250,"*"&amp;I$2&amp;TEXT(ROW($1:$207),"[&gt;1]0;")&amp;"*")),0)</f>
        <v>60</v>
      </c>
      <c r="J2250">
        <f>H2250/G2250</f>
        <v>7.090464547677261E-2</v>
      </c>
      <c r="K2250">
        <f>I2250/G2250</f>
        <v>0.14669926650366749</v>
      </c>
      <c r="L2250">
        <f t="shared" si="203"/>
        <v>2.4449877750611247E-3</v>
      </c>
      <c r="M2250">
        <v>0</v>
      </c>
      <c r="N2250">
        <v>0</v>
      </c>
    </row>
    <row r="2251" spans="1:14" x14ac:dyDescent="0.2">
      <c r="A2251" s="8">
        <v>71</v>
      </c>
      <c r="B2251" s="8">
        <v>9</v>
      </c>
      <c r="C2251">
        <v>0.81</v>
      </c>
      <c r="D2251" t="s">
        <v>25</v>
      </c>
      <c r="E2251" s="6" t="s">
        <v>536</v>
      </c>
      <c r="F2251" t="s">
        <v>266</v>
      </c>
      <c r="G2251">
        <v>226</v>
      </c>
      <c r="H2251" s="11" cm="1">
        <f t="array" ref="H2251">_xlfn.IFNA(MATCH(1,0/COUNTIF($F2251,"*"&amp;H$2&amp;TEXT(ROW($1:$207),"[&gt;1]0;")&amp;"*")),0)</f>
        <v>16</v>
      </c>
      <c r="I2251" s="11" cm="1">
        <f t="array" ref="I2251">_xlfn.IFNA(MATCH(1,0/COUNTIF($F2251,"*"&amp;I$2&amp;TEXT(ROW($1:$207),"[&gt;1]0;")&amp;"*")),0)</f>
        <v>34</v>
      </c>
      <c r="J2251" s="11" cm="1">
        <f t="array" ref="J2251">_xlfn.IFNA(MATCH(1,0/COUNTIF($F2251,"*"&amp;J$2&amp;TEXT(ROW($1:$207),"[&gt;1]0;")&amp;"*")),0)</f>
        <v>0</v>
      </c>
      <c r="K2251">
        <f t="shared" ref="K2251:K2259" si="204">I2251/H2251</f>
        <v>2.125</v>
      </c>
      <c r="L2251">
        <f t="shared" si="203"/>
        <v>0</v>
      </c>
      <c r="M2251">
        <v>0</v>
      </c>
      <c r="N2251">
        <v>0</v>
      </c>
    </row>
    <row r="2252" spans="1:14" x14ac:dyDescent="0.2">
      <c r="A2252" s="8">
        <v>71</v>
      </c>
      <c r="B2252" s="8">
        <v>10</v>
      </c>
      <c r="C2252">
        <v>2.33</v>
      </c>
      <c r="D2252" t="s">
        <v>25</v>
      </c>
      <c r="E2252" s="6" t="s">
        <v>536</v>
      </c>
      <c r="F2252" t="s">
        <v>266</v>
      </c>
      <c r="G2252">
        <v>226</v>
      </c>
      <c r="H2252" s="11" cm="1">
        <f t="array" ref="H2252">_xlfn.IFNA(MATCH(1,0/COUNTIF($F2252,"*"&amp;H$2&amp;TEXT(ROW($1:$207),"[&gt;1]0;")&amp;"*")),0)</f>
        <v>16</v>
      </c>
      <c r="I2252" s="11" cm="1">
        <f t="array" ref="I2252">_xlfn.IFNA(MATCH(1,0/COUNTIF($F2252,"*"&amp;I$2&amp;TEXT(ROW($1:$207),"[&gt;1]0;")&amp;"*")),0)</f>
        <v>34</v>
      </c>
      <c r="J2252" s="11" cm="1">
        <f t="array" ref="J2252">_xlfn.IFNA(MATCH(1,0/COUNTIF($F2252,"*"&amp;J$2&amp;TEXT(ROW($1:$207),"[&gt;1]0;")&amp;"*")),0)</f>
        <v>0</v>
      </c>
      <c r="K2252">
        <f t="shared" si="204"/>
        <v>2.125</v>
      </c>
      <c r="L2252">
        <f t="shared" si="203"/>
        <v>0</v>
      </c>
      <c r="M2252">
        <v>0</v>
      </c>
      <c r="N2252">
        <v>0</v>
      </c>
    </row>
    <row r="2253" spans="1:14" x14ac:dyDescent="0.2">
      <c r="A2253" s="8">
        <v>71</v>
      </c>
      <c r="B2253" s="8">
        <v>11</v>
      </c>
      <c r="C2253">
        <v>2.58</v>
      </c>
      <c r="D2253" t="s">
        <v>31</v>
      </c>
      <c r="E2253" s="6" t="s">
        <v>418</v>
      </c>
      <c r="F2253" t="s">
        <v>269</v>
      </c>
      <c r="G2253">
        <v>206</v>
      </c>
      <c r="H2253" s="11" cm="1">
        <f t="array" ref="H2253">_xlfn.IFNA(MATCH(1,0/COUNTIF($F2253,"*"&amp;H$2&amp;TEXT(ROW($1:$207),"[&gt;1]0;")&amp;"*")),0)</f>
        <v>14</v>
      </c>
      <c r="I2253" s="11" cm="1">
        <f t="array" ref="I2253">_xlfn.IFNA(MATCH(1,0/COUNTIF($F2253,"*"&amp;I$2&amp;TEXT(ROW($1:$207),"[&gt;1]0;")&amp;"*")),0)</f>
        <v>22</v>
      </c>
      <c r="J2253" s="11" cm="1">
        <f t="array" ref="J2253">_xlfn.IFNA(MATCH(1,0/COUNTIF($F2253,"*"&amp;J$2&amp;TEXT(ROW($1:$207),"[&gt;1]0;")&amp;"*")),0)</f>
        <v>1</v>
      </c>
      <c r="K2253">
        <f t="shared" si="204"/>
        <v>1.5714285714285714</v>
      </c>
      <c r="L2253">
        <f t="shared" si="203"/>
        <v>7.1428571428571425E-2</v>
      </c>
      <c r="M2253">
        <v>0</v>
      </c>
      <c r="N2253">
        <v>1</v>
      </c>
    </row>
    <row r="2254" spans="1:14" x14ac:dyDescent="0.2">
      <c r="A2254" s="8">
        <v>71</v>
      </c>
      <c r="B2254" s="8">
        <v>12</v>
      </c>
      <c r="C2254">
        <v>2.44</v>
      </c>
      <c r="D2254" t="s">
        <v>61</v>
      </c>
      <c r="E2254" s="6" t="s">
        <v>488</v>
      </c>
      <c r="F2254" t="s">
        <v>274</v>
      </c>
      <c r="G2254">
        <v>593</v>
      </c>
      <c r="H2254" s="11" cm="1">
        <f t="array" ref="H2254">_xlfn.IFNA(MATCH(1,0/COUNTIF($F2254,"*"&amp;H$2&amp;TEXT(ROW($1:$207),"[&gt;1]0;")&amp;"*")),0)</f>
        <v>16</v>
      </c>
      <c r="I2254" s="11" cm="1">
        <f t="array" ref="I2254">_xlfn.IFNA(MATCH(1,0/COUNTIF($F2254,"*"&amp;I$2&amp;TEXT(ROW($1:$207),"[&gt;1]0;")&amp;"*")),0)</f>
        <v>48</v>
      </c>
      <c r="J2254" s="11" cm="1">
        <f t="array" ref="J2254">_xlfn.IFNA(MATCH(1,0/COUNTIF($F2254,"*"&amp;J$2&amp;TEXT(ROW($1:$207),"[&gt;1]0;")&amp;"*")),0)</f>
        <v>8</v>
      </c>
      <c r="K2254">
        <f t="shared" si="204"/>
        <v>3</v>
      </c>
      <c r="L2254">
        <f t="shared" si="203"/>
        <v>0.5</v>
      </c>
      <c r="M2254">
        <v>0</v>
      </c>
      <c r="N2254">
        <v>0</v>
      </c>
    </row>
    <row r="2255" spans="1:14" x14ac:dyDescent="0.2">
      <c r="A2255" s="8">
        <v>71</v>
      </c>
      <c r="B2255" s="8">
        <v>13</v>
      </c>
      <c r="C2255">
        <v>0.48</v>
      </c>
      <c r="D2255" t="s">
        <v>108</v>
      </c>
      <c r="E2255" s="6" t="s">
        <v>514</v>
      </c>
      <c r="F2255" t="s">
        <v>513</v>
      </c>
      <c r="G2255">
        <v>283</v>
      </c>
      <c r="H2255" s="11" cm="1">
        <f t="array" ref="H2255">_xlfn.IFNA(MATCH(1,0/COUNTIF($F2255,"*"&amp;H$2&amp;TEXT(ROW($1:$207),"[&gt;1]0;")&amp;"*")),0)</f>
        <v>20</v>
      </c>
      <c r="I2255" s="11" cm="1">
        <f t="array" ref="I2255">_xlfn.IFNA(MATCH(1,0/COUNTIF($F2255,"*"&amp;I$2&amp;TEXT(ROW($1:$207),"[&gt;1]0;")&amp;"*")),0)</f>
        <v>42</v>
      </c>
      <c r="J2255" s="11" cm="1">
        <f t="array" ref="J2255">_xlfn.IFNA(MATCH(1,0/COUNTIF($F2255,"*"&amp;J$2&amp;TEXT(ROW($1:$207),"[&gt;1]0;")&amp;"*")),0)</f>
        <v>0</v>
      </c>
      <c r="K2255">
        <f t="shared" si="204"/>
        <v>2.1</v>
      </c>
      <c r="L2255">
        <f t="shared" si="203"/>
        <v>0</v>
      </c>
      <c r="M2255">
        <v>0</v>
      </c>
      <c r="N2255">
        <v>0</v>
      </c>
    </row>
    <row r="2256" spans="1:14" x14ac:dyDescent="0.2">
      <c r="A2256" s="8">
        <v>71</v>
      </c>
      <c r="B2256" s="8">
        <v>14</v>
      </c>
      <c r="C2256">
        <v>1.56</v>
      </c>
      <c r="D2256" t="s">
        <v>25</v>
      </c>
      <c r="E2256" s="6" t="s">
        <v>536</v>
      </c>
      <c r="F2256" t="s">
        <v>266</v>
      </c>
      <c r="G2256">
        <v>226</v>
      </c>
      <c r="H2256" s="11" cm="1">
        <f t="array" ref="H2256">_xlfn.IFNA(MATCH(1,0/COUNTIF($F2256,"*"&amp;H$2&amp;TEXT(ROW($1:$207),"[&gt;1]0;")&amp;"*")),0)</f>
        <v>16</v>
      </c>
      <c r="I2256" s="11" cm="1">
        <f t="array" ref="I2256">_xlfn.IFNA(MATCH(1,0/COUNTIF($F2256,"*"&amp;I$2&amp;TEXT(ROW($1:$207),"[&gt;1]0;")&amp;"*")),0)</f>
        <v>34</v>
      </c>
      <c r="J2256" s="11" cm="1">
        <f t="array" ref="J2256">_xlfn.IFNA(MATCH(1,0/COUNTIF($F2256,"*"&amp;J$2&amp;TEXT(ROW($1:$207),"[&gt;1]0;")&amp;"*")),0)</f>
        <v>0</v>
      </c>
      <c r="K2256">
        <f t="shared" si="204"/>
        <v>2.125</v>
      </c>
      <c r="L2256">
        <f t="shared" si="203"/>
        <v>0</v>
      </c>
      <c r="M2256">
        <v>0</v>
      </c>
      <c r="N2256">
        <v>0</v>
      </c>
    </row>
    <row r="2257" spans="1:14" x14ac:dyDescent="0.2">
      <c r="A2257" s="8">
        <v>71</v>
      </c>
      <c r="B2257" s="8">
        <v>15</v>
      </c>
      <c r="C2257">
        <v>0.52</v>
      </c>
      <c r="D2257" t="s">
        <v>25</v>
      </c>
      <c r="E2257" s="6" t="s">
        <v>536</v>
      </c>
      <c r="F2257" t="s">
        <v>266</v>
      </c>
      <c r="G2257">
        <v>226</v>
      </c>
      <c r="H2257" s="11" cm="1">
        <f t="array" ref="H2257">_xlfn.IFNA(MATCH(1,0/COUNTIF($F2257,"*"&amp;H$2&amp;TEXT(ROW($1:$207),"[&gt;1]0;")&amp;"*")),0)</f>
        <v>16</v>
      </c>
      <c r="I2257" s="11" cm="1">
        <f t="array" ref="I2257">_xlfn.IFNA(MATCH(1,0/COUNTIF($F2257,"*"&amp;I$2&amp;TEXT(ROW($1:$207),"[&gt;1]0;")&amp;"*")),0)</f>
        <v>34</v>
      </c>
      <c r="J2257" s="11" cm="1">
        <f t="array" ref="J2257">_xlfn.IFNA(MATCH(1,0/COUNTIF($F2257,"*"&amp;J$2&amp;TEXT(ROW($1:$207),"[&gt;1]0;")&amp;"*")),0)</f>
        <v>0</v>
      </c>
      <c r="K2257">
        <f t="shared" si="204"/>
        <v>2.125</v>
      </c>
      <c r="L2257">
        <f t="shared" si="203"/>
        <v>0</v>
      </c>
      <c r="M2257">
        <v>0</v>
      </c>
      <c r="N2257">
        <v>0</v>
      </c>
    </row>
    <row r="2258" spans="1:14" x14ac:dyDescent="0.2">
      <c r="A2258" s="8">
        <v>71</v>
      </c>
      <c r="B2258" s="8">
        <v>16</v>
      </c>
      <c r="C2258">
        <v>3</v>
      </c>
      <c r="D2258" t="s">
        <v>65</v>
      </c>
      <c r="E2258" s="6" t="s">
        <v>487</v>
      </c>
      <c r="F2258" t="s">
        <v>278</v>
      </c>
      <c r="G2258">
        <v>667</v>
      </c>
      <c r="H2258" s="11" cm="1">
        <f t="array" ref="H2258">_xlfn.IFNA(MATCH(1,0/COUNTIF($F2258,"*"&amp;H$2&amp;TEXT(ROW($1:$207),"[&gt;1]0;")&amp;"*")),0)</f>
        <v>18</v>
      </c>
      <c r="I2258" s="11" cm="1">
        <f t="array" ref="I2258">_xlfn.IFNA(MATCH(1,0/COUNTIF($F2258,"*"&amp;I$2&amp;TEXT(ROW($1:$207),"[&gt;1]0;")&amp;"*")),0)</f>
        <v>54</v>
      </c>
      <c r="J2258" s="11" cm="1">
        <f t="array" ref="J2258">_xlfn.IFNA(MATCH(1,0/COUNTIF($F2258,"*"&amp;J$2&amp;TEXT(ROW($1:$207),"[&gt;1]0;")&amp;"*")),0)</f>
        <v>9</v>
      </c>
      <c r="K2258">
        <f t="shared" si="204"/>
        <v>3</v>
      </c>
      <c r="L2258">
        <f t="shared" si="203"/>
        <v>0.5</v>
      </c>
      <c r="M2258">
        <v>0</v>
      </c>
      <c r="N2258">
        <v>0</v>
      </c>
    </row>
    <row r="2259" spans="1:14" x14ac:dyDescent="0.2">
      <c r="A2259" s="8">
        <v>71</v>
      </c>
      <c r="B2259" s="8">
        <v>17</v>
      </c>
      <c r="C2259">
        <v>1.04</v>
      </c>
      <c r="D2259" t="s">
        <v>108</v>
      </c>
      <c r="E2259" s="6" t="s">
        <v>514</v>
      </c>
      <c r="F2259" t="s">
        <v>513</v>
      </c>
      <c r="G2259">
        <v>283</v>
      </c>
      <c r="H2259" s="11" cm="1">
        <f t="array" ref="H2259">_xlfn.IFNA(MATCH(1,0/COUNTIF($F2259,"*"&amp;H$2&amp;TEXT(ROW($1:$207),"[&gt;1]0;")&amp;"*")),0)</f>
        <v>20</v>
      </c>
      <c r="I2259" s="11" cm="1">
        <f t="array" ref="I2259">_xlfn.IFNA(MATCH(1,0/COUNTIF($F2259,"*"&amp;I$2&amp;TEXT(ROW($1:$207),"[&gt;1]0;")&amp;"*")),0)</f>
        <v>42</v>
      </c>
      <c r="J2259" s="11" cm="1">
        <f t="array" ref="J2259">_xlfn.IFNA(MATCH(1,0/COUNTIF($F2259,"*"&amp;J$2&amp;TEXT(ROW($1:$207),"[&gt;1]0;")&amp;"*")),0)</f>
        <v>0</v>
      </c>
      <c r="K2259">
        <f t="shared" si="204"/>
        <v>2.1</v>
      </c>
      <c r="L2259">
        <f t="shared" si="203"/>
        <v>0</v>
      </c>
      <c r="M2259">
        <v>0</v>
      </c>
      <c r="N2259">
        <v>0</v>
      </c>
    </row>
    <row r="2260" spans="1:14" x14ac:dyDescent="0.2">
      <c r="A2260" s="8">
        <v>71</v>
      </c>
      <c r="B2260" s="8">
        <v>18</v>
      </c>
      <c r="C2260">
        <v>3.49</v>
      </c>
      <c r="D2260" t="s">
        <v>291</v>
      </c>
      <c r="E2260" s="6" t="s">
        <v>552</v>
      </c>
      <c r="F2260" t="s">
        <v>279</v>
      </c>
      <c r="G2260" s="11">
        <v>579</v>
      </c>
      <c r="H2260" s="11" cm="1">
        <f t="array" ref="H2260">_xlfn.IFNA(MATCH(1,0/COUNTIF($F2260,"*"&amp;H$2&amp;TEXT(ROW($1:$207),"[&gt;1]0;")&amp;"*")),0)</f>
        <v>16</v>
      </c>
      <c r="I2260" s="11" cm="1">
        <f t="array" ref="I2260">_xlfn.IFNA(MATCH(1,0/COUNTIF($F2260,"*"&amp;I$2&amp;TEXT(ROW($1:$207),"[&gt;1]0;")&amp;"*")),0)</f>
        <v>50</v>
      </c>
      <c r="J2260">
        <f>H2260/G2260</f>
        <v>2.7633851468048358E-2</v>
      </c>
      <c r="K2260">
        <f>I2260/G2260</f>
        <v>8.6355785837651119E-2</v>
      </c>
      <c r="L2260">
        <f t="shared" si="203"/>
        <v>1.7271157167530224E-3</v>
      </c>
      <c r="M2260">
        <v>0</v>
      </c>
      <c r="N2260">
        <v>0</v>
      </c>
    </row>
    <row r="2261" spans="1:14" x14ac:dyDescent="0.2">
      <c r="A2261" s="8">
        <v>71</v>
      </c>
      <c r="B2261" s="8">
        <v>19</v>
      </c>
      <c r="C2261">
        <v>3.68</v>
      </c>
      <c r="D2261" t="s">
        <v>61</v>
      </c>
      <c r="E2261" s="6" t="s">
        <v>488</v>
      </c>
      <c r="F2261" t="s">
        <v>274</v>
      </c>
      <c r="G2261">
        <v>593</v>
      </c>
      <c r="H2261" s="11" cm="1">
        <f t="array" ref="H2261">_xlfn.IFNA(MATCH(1,0/COUNTIF($F2261,"*"&amp;H$2&amp;TEXT(ROW($1:$207),"[&gt;1]0;")&amp;"*")),0)</f>
        <v>16</v>
      </c>
      <c r="I2261" s="11" cm="1">
        <f t="array" ref="I2261">_xlfn.IFNA(MATCH(1,0/COUNTIF($F2261,"*"&amp;I$2&amp;TEXT(ROW($1:$207),"[&gt;1]0;")&amp;"*")),0)</f>
        <v>48</v>
      </c>
      <c r="J2261" s="11" cm="1">
        <f t="array" ref="J2261">_xlfn.IFNA(MATCH(1,0/COUNTIF($F2261,"*"&amp;J$2&amp;TEXT(ROW($1:$207),"[&gt;1]0;")&amp;"*")),0)</f>
        <v>8</v>
      </c>
      <c r="K2261">
        <f t="shared" ref="K2261:K2272" si="205">I2261/H2261</f>
        <v>3</v>
      </c>
      <c r="L2261">
        <f t="shared" si="203"/>
        <v>0.5</v>
      </c>
      <c r="M2261">
        <v>0</v>
      </c>
      <c r="N2261">
        <v>0</v>
      </c>
    </row>
    <row r="2262" spans="1:14" x14ac:dyDescent="0.2">
      <c r="A2262" s="8">
        <v>71</v>
      </c>
      <c r="B2262" s="8">
        <v>20</v>
      </c>
      <c r="C2262">
        <v>0.78</v>
      </c>
      <c r="D2262" t="s">
        <v>108</v>
      </c>
      <c r="E2262" s="6" t="s">
        <v>514</v>
      </c>
      <c r="F2262" t="s">
        <v>513</v>
      </c>
      <c r="G2262">
        <v>283</v>
      </c>
      <c r="H2262" s="11" cm="1">
        <f t="array" ref="H2262">_xlfn.IFNA(MATCH(1,0/COUNTIF($F2262,"*"&amp;H$2&amp;TEXT(ROW($1:$207),"[&gt;1]0;")&amp;"*")),0)</f>
        <v>20</v>
      </c>
      <c r="I2262" s="11" cm="1">
        <f t="array" ref="I2262">_xlfn.IFNA(MATCH(1,0/COUNTIF($F2262,"*"&amp;I$2&amp;TEXT(ROW($1:$207),"[&gt;1]0;")&amp;"*")),0)</f>
        <v>42</v>
      </c>
      <c r="J2262" s="11" cm="1">
        <f t="array" ref="J2262">_xlfn.IFNA(MATCH(1,0/COUNTIF($F2262,"*"&amp;J$2&amp;TEXT(ROW($1:$207),"[&gt;1]0;")&amp;"*")),0)</f>
        <v>0</v>
      </c>
      <c r="K2262">
        <f t="shared" si="205"/>
        <v>2.1</v>
      </c>
      <c r="L2262">
        <f t="shared" si="203"/>
        <v>0</v>
      </c>
      <c r="M2262">
        <v>0</v>
      </c>
      <c r="N2262">
        <v>0</v>
      </c>
    </row>
    <row r="2263" spans="1:14" x14ac:dyDescent="0.2">
      <c r="A2263" s="8">
        <v>71</v>
      </c>
      <c r="B2263" s="8">
        <v>21</v>
      </c>
      <c r="C2263">
        <v>4.43</v>
      </c>
      <c r="D2263" t="s">
        <v>65</v>
      </c>
      <c r="E2263" s="6" t="s">
        <v>487</v>
      </c>
      <c r="F2263" t="s">
        <v>278</v>
      </c>
      <c r="G2263">
        <v>667</v>
      </c>
      <c r="H2263" s="11" cm="1">
        <f t="array" ref="H2263">_xlfn.IFNA(MATCH(1,0/COUNTIF($F2263,"*"&amp;H$2&amp;TEXT(ROW($1:$207),"[&gt;1]0;")&amp;"*")),0)</f>
        <v>18</v>
      </c>
      <c r="I2263" s="11" cm="1">
        <f t="array" ref="I2263">_xlfn.IFNA(MATCH(1,0/COUNTIF($F2263,"*"&amp;I$2&amp;TEXT(ROW($1:$207),"[&gt;1]0;")&amp;"*")),0)</f>
        <v>54</v>
      </c>
      <c r="J2263" s="11" cm="1">
        <f t="array" ref="J2263">_xlfn.IFNA(MATCH(1,0/COUNTIF($F2263,"*"&amp;J$2&amp;TEXT(ROW($1:$207),"[&gt;1]0;")&amp;"*")),0)</f>
        <v>9</v>
      </c>
      <c r="K2263">
        <f t="shared" si="205"/>
        <v>3</v>
      </c>
      <c r="L2263">
        <f t="shared" si="203"/>
        <v>0.5</v>
      </c>
      <c r="M2263">
        <v>0</v>
      </c>
      <c r="N2263">
        <v>0</v>
      </c>
    </row>
    <row r="2264" spans="1:14" x14ac:dyDescent="0.2">
      <c r="A2264" s="8">
        <v>71</v>
      </c>
      <c r="B2264" s="8">
        <v>22</v>
      </c>
      <c r="C2264">
        <v>1.69</v>
      </c>
      <c r="D2264" t="s">
        <v>129</v>
      </c>
      <c r="E2264" s="6" t="s">
        <v>535</v>
      </c>
      <c r="F2264" t="s">
        <v>534</v>
      </c>
      <c r="G2264">
        <v>255</v>
      </c>
      <c r="H2264" s="11" cm="1">
        <f t="array" ref="H2264">_xlfn.IFNA(MATCH(1,0/COUNTIF($F2264,"*"&amp;H$2&amp;TEXT(ROW($1:$207),"[&gt;1]0;")&amp;"*")),0)</f>
        <v>16</v>
      </c>
      <c r="I2264" s="11" cm="1">
        <f t="array" ref="I2264">_xlfn.IFNA(MATCH(1,0/COUNTIF($F2264,"*"&amp;I$2&amp;TEXT(ROW($1:$207),"[&gt;1]0;")&amp;"*")),0)</f>
        <v>33</v>
      </c>
      <c r="J2264" s="11" cm="1">
        <f t="array" ref="J2264">_xlfn.IFNA(MATCH(1,0/COUNTIF($F2264,"*"&amp;J$2&amp;TEXT(ROW($1:$207),"[&gt;1]0;")&amp;"*")),0)</f>
        <v>1</v>
      </c>
      <c r="K2264">
        <f t="shared" si="205"/>
        <v>2.0625</v>
      </c>
      <c r="L2264">
        <f t="shared" si="203"/>
        <v>6.25E-2</v>
      </c>
      <c r="M2264">
        <v>0</v>
      </c>
      <c r="N2264">
        <v>0</v>
      </c>
    </row>
    <row r="2265" spans="1:14" x14ac:dyDescent="0.2">
      <c r="A2265" s="8">
        <v>71</v>
      </c>
      <c r="B2265" s="8">
        <v>23</v>
      </c>
      <c r="C2265">
        <v>5.44</v>
      </c>
      <c r="D2265" t="s">
        <v>65</v>
      </c>
      <c r="E2265" s="6" t="s">
        <v>487</v>
      </c>
      <c r="F2265" t="s">
        <v>278</v>
      </c>
      <c r="G2265">
        <v>667</v>
      </c>
      <c r="H2265" s="11" cm="1">
        <f t="array" ref="H2265">_xlfn.IFNA(MATCH(1,0/COUNTIF($F2265,"*"&amp;H$2&amp;TEXT(ROW($1:$207),"[&gt;1]0;")&amp;"*")),0)</f>
        <v>18</v>
      </c>
      <c r="I2265" s="11" cm="1">
        <f t="array" ref="I2265">_xlfn.IFNA(MATCH(1,0/COUNTIF($F2265,"*"&amp;I$2&amp;TEXT(ROW($1:$207),"[&gt;1]0;")&amp;"*")),0)</f>
        <v>54</v>
      </c>
      <c r="J2265" s="11" cm="1">
        <f t="array" ref="J2265">_xlfn.IFNA(MATCH(1,0/COUNTIF($F2265,"*"&amp;J$2&amp;TEXT(ROW($1:$207),"[&gt;1]0;")&amp;"*")),0)</f>
        <v>9</v>
      </c>
      <c r="K2265">
        <f t="shared" si="205"/>
        <v>3</v>
      </c>
      <c r="L2265">
        <f t="shared" si="203"/>
        <v>0.5</v>
      </c>
      <c r="M2265">
        <v>0</v>
      </c>
      <c r="N2265">
        <v>0</v>
      </c>
    </row>
    <row r="2266" spans="1:14" x14ac:dyDescent="0.2">
      <c r="A2266" s="8">
        <v>71</v>
      </c>
      <c r="B2266" s="8">
        <v>24</v>
      </c>
      <c r="C2266">
        <v>17.170000000000002</v>
      </c>
      <c r="D2266" t="s">
        <v>66</v>
      </c>
      <c r="E2266" s="6" t="s">
        <v>459</v>
      </c>
      <c r="F2266" t="s">
        <v>460</v>
      </c>
      <c r="G2266">
        <v>281</v>
      </c>
      <c r="H2266" s="11" cm="1">
        <f t="array" ref="H2266">_xlfn.IFNA(MATCH(1,0/COUNTIF($F2266,"*"&amp;H$2&amp;TEXT(ROW($1:$207),"[&gt;1]0;")&amp;"*")),0)</f>
        <v>18</v>
      </c>
      <c r="I2266" s="11" cm="1">
        <f t="array" ref="I2266">_xlfn.IFNA(MATCH(1,0/COUNTIF($F2266,"*"&amp;I$2&amp;TEXT(ROW($1:$207),"[&gt;1]0;")&amp;"*")),0)</f>
        <v>35</v>
      </c>
      <c r="J2266" s="11" cm="1">
        <f t="array" ref="J2266">_xlfn.IFNA(MATCH(1,0/COUNTIF($F2266,"*"&amp;J$2&amp;TEXT(ROW($1:$207),"[&gt;1]0;")&amp;"*")),0)</f>
        <v>1</v>
      </c>
      <c r="K2266">
        <f t="shared" si="205"/>
        <v>1.9444444444444444</v>
      </c>
      <c r="L2266">
        <f t="shared" si="203"/>
        <v>5.5555555555555552E-2</v>
      </c>
      <c r="M2266">
        <v>0</v>
      </c>
      <c r="N2266">
        <v>0</v>
      </c>
    </row>
    <row r="2267" spans="1:14" x14ac:dyDescent="0.2">
      <c r="A2267" s="8">
        <v>71</v>
      </c>
      <c r="B2267" s="8">
        <v>25</v>
      </c>
      <c r="C2267">
        <v>5.27</v>
      </c>
      <c r="D2267" t="s">
        <v>65</v>
      </c>
      <c r="E2267" s="6" t="s">
        <v>487</v>
      </c>
      <c r="F2267" t="s">
        <v>278</v>
      </c>
      <c r="G2267">
        <v>667</v>
      </c>
      <c r="H2267" s="11" cm="1">
        <f t="array" ref="H2267">_xlfn.IFNA(MATCH(1,0/COUNTIF($F2267,"*"&amp;H$2&amp;TEXT(ROW($1:$207),"[&gt;1]0;")&amp;"*")),0)</f>
        <v>18</v>
      </c>
      <c r="I2267" s="11" cm="1">
        <f t="array" ref="I2267">_xlfn.IFNA(MATCH(1,0/COUNTIF($F2267,"*"&amp;I$2&amp;TEXT(ROW($1:$207),"[&gt;1]0;")&amp;"*")),0)</f>
        <v>54</v>
      </c>
      <c r="J2267" s="11" cm="1">
        <f t="array" ref="J2267">_xlfn.IFNA(MATCH(1,0/COUNTIF($F2267,"*"&amp;J$2&amp;TEXT(ROW($1:$207),"[&gt;1]0;")&amp;"*")),0)</f>
        <v>9</v>
      </c>
      <c r="K2267">
        <f t="shared" si="205"/>
        <v>3</v>
      </c>
      <c r="L2267">
        <f t="shared" si="203"/>
        <v>0.5</v>
      </c>
      <c r="M2267">
        <v>0</v>
      </c>
      <c r="N2267">
        <v>0</v>
      </c>
    </row>
    <row r="2268" spans="1:14" x14ac:dyDescent="0.2">
      <c r="A2268" s="8">
        <v>71</v>
      </c>
      <c r="B2268" s="8">
        <v>26</v>
      </c>
      <c r="C2268">
        <v>7.53</v>
      </c>
      <c r="D2268" t="s">
        <v>65</v>
      </c>
      <c r="E2268" s="6" t="s">
        <v>487</v>
      </c>
      <c r="F2268" t="s">
        <v>278</v>
      </c>
      <c r="G2268">
        <v>667</v>
      </c>
      <c r="H2268" s="11" cm="1">
        <f t="array" ref="H2268">_xlfn.IFNA(MATCH(1,0/COUNTIF($F2268,"*"&amp;H$2&amp;TEXT(ROW($1:$207),"[&gt;1]0;")&amp;"*")),0)</f>
        <v>18</v>
      </c>
      <c r="I2268" s="11" cm="1">
        <f t="array" ref="I2268">_xlfn.IFNA(MATCH(1,0/COUNTIF($F2268,"*"&amp;I$2&amp;TEXT(ROW($1:$207),"[&gt;1]0;")&amp;"*")),0)</f>
        <v>54</v>
      </c>
      <c r="J2268" s="11" cm="1">
        <f t="array" ref="J2268">_xlfn.IFNA(MATCH(1,0/COUNTIF($F2268,"*"&amp;J$2&amp;TEXT(ROW($1:$207),"[&gt;1]0;")&amp;"*")),0)</f>
        <v>9</v>
      </c>
      <c r="K2268">
        <f t="shared" si="205"/>
        <v>3</v>
      </c>
      <c r="L2268">
        <f t="shared" si="203"/>
        <v>0.5</v>
      </c>
      <c r="M2268">
        <v>0</v>
      </c>
      <c r="N2268">
        <v>0</v>
      </c>
    </row>
    <row r="2269" spans="1:14" x14ac:dyDescent="0.2">
      <c r="A2269" s="8">
        <v>71</v>
      </c>
      <c r="B2269" s="8">
        <v>27</v>
      </c>
      <c r="C2269">
        <v>3.1</v>
      </c>
      <c r="D2269" t="s">
        <v>65</v>
      </c>
      <c r="E2269" s="6" t="s">
        <v>487</v>
      </c>
      <c r="F2269" t="s">
        <v>278</v>
      </c>
      <c r="G2269">
        <v>667</v>
      </c>
      <c r="H2269" s="11" cm="1">
        <f t="array" ref="H2269">_xlfn.IFNA(MATCH(1,0/COUNTIF($F2269,"*"&amp;H$2&amp;TEXT(ROW($1:$207),"[&gt;1]0;")&amp;"*")),0)</f>
        <v>18</v>
      </c>
      <c r="I2269" s="11" cm="1">
        <f t="array" ref="I2269">_xlfn.IFNA(MATCH(1,0/COUNTIF($F2269,"*"&amp;I$2&amp;TEXT(ROW($1:$207),"[&gt;1]0;")&amp;"*")),0)</f>
        <v>54</v>
      </c>
      <c r="J2269" s="11" cm="1">
        <f t="array" ref="J2269">_xlfn.IFNA(MATCH(1,0/COUNTIF($F2269,"*"&amp;J$2&amp;TEXT(ROW($1:$207),"[&gt;1]0;")&amp;"*")),0)</f>
        <v>9</v>
      </c>
      <c r="K2269">
        <f t="shared" si="205"/>
        <v>3</v>
      </c>
      <c r="L2269">
        <f t="shared" si="203"/>
        <v>0.5</v>
      </c>
      <c r="M2269">
        <v>0</v>
      </c>
      <c r="N2269">
        <v>0</v>
      </c>
    </row>
    <row r="2270" spans="1:14" x14ac:dyDescent="0.2">
      <c r="A2270" s="8">
        <v>71</v>
      </c>
      <c r="B2270" s="8">
        <v>28</v>
      </c>
      <c r="C2270">
        <v>8.9</v>
      </c>
      <c r="D2270" t="s">
        <v>65</v>
      </c>
      <c r="E2270" s="6" t="s">
        <v>487</v>
      </c>
      <c r="F2270" t="s">
        <v>278</v>
      </c>
      <c r="G2270">
        <v>667</v>
      </c>
      <c r="H2270" s="11" cm="1">
        <f t="array" ref="H2270">_xlfn.IFNA(MATCH(1,0/COUNTIF($F2270,"*"&amp;H$2&amp;TEXT(ROW($1:$207),"[&gt;1]0;")&amp;"*")),0)</f>
        <v>18</v>
      </c>
      <c r="I2270" s="11" cm="1">
        <f t="array" ref="I2270">_xlfn.IFNA(MATCH(1,0/COUNTIF($F2270,"*"&amp;I$2&amp;TEXT(ROW($1:$207),"[&gt;1]0;")&amp;"*")),0)</f>
        <v>54</v>
      </c>
      <c r="J2270" s="11" cm="1">
        <f t="array" ref="J2270">_xlfn.IFNA(MATCH(1,0/COUNTIF($F2270,"*"&amp;J$2&amp;TEXT(ROW($1:$207),"[&gt;1]0;")&amp;"*")),0)</f>
        <v>9</v>
      </c>
      <c r="K2270">
        <f t="shared" si="205"/>
        <v>3</v>
      </c>
      <c r="L2270">
        <f t="shared" si="203"/>
        <v>0.5</v>
      </c>
      <c r="M2270">
        <v>0</v>
      </c>
      <c r="N2270">
        <v>0</v>
      </c>
    </row>
    <row r="2271" spans="1:14" x14ac:dyDescent="0.2">
      <c r="A2271" s="8">
        <v>71</v>
      </c>
      <c r="B2271" s="8">
        <v>29</v>
      </c>
      <c r="C2271">
        <v>8.73</v>
      </c>
      <c r="D2271" t="s">
        <v>65</v>
      </c>
      <c r="E2271" s="6" t="s">
        <v>487</v>
      </c>
      <c r="F2271" t="s">
        <v>278</v>
      </c>
      <c r="G2271">
        <v>667</v>
      </c>
      <c r="H2271" s="11" cm="1">
        <f t="array" ref="H2271">_xlfn.IFNA(MATCH(1,0/COUNTIF($F2271,"*"&amp;H$2&amp;TEXT(ROW($1:$207),"[&gt;1]0;")&amp;"*")),0)</f>
        <v>18</v>
      </c>
      <c r="I2271" s="11" cm="1">
        <f t="array" ref="I2271">_xlfn.IFNA(MATCH(1,0/COUNTIF($F2271,"*"&amp;I$2&amp;TEXT(ROW($1:$207),"[&gt;1]0;")&amp;"*")),0)</f>
        <v>54</v>
      </c>
      <c r="J2271" s="11" cm="1">
        <f t="array" ref="J2271">_xlfn.IFNA(MATCH(1,0/COUNTIF($F2271,"*"&amp;J$2&amp;TEXT(ROW($1:$207),"[&gt;1]0;")&amp;"*")),0)</f>
        <v>9</v>
      </c>
      <c r="K2271">
        <f t="shared" si="205"/>
        <v>3</v>
      </c>
      <c r="L2271">
        <f t="shared" si="203"/>
        <v>0.5</v>
      </c>
      <c r="M2271">
        <v>0</v>
      </c>
      <c r="N2271">
        <v>0</v>
      </c>
    </row>
    <row r="2272" spans="1:14" x14ac:dyDescent="0.2">
      <c r="A2272" s="8">
        <v>71</v>
      </c>
      <c r="B2272" s="8">
        <v>30</v>
      </c>
      <c r="C2272">
        <v>4.76</v>
      </c>
      <c r="D2272" t="s">
        <v>65</v>
      </c>
      <c r="E2272" s="6" t="s">
        <v>487</v>
      </c>
      <c r="F2272" t="s">
        <v>278</v>
      </c>
      <c r="G2272">
        <v>667</v>
      </c>
      <c r="H2272" s="11" cm="1">
        <f t="array" ref="H2272">_xlfn.IFNA(MATCH(1,0/COUNTIF($F2272,"*"&amp;H$2&amp;TEXT(ROW($1:$207),"[&gt;1]0;")&amp;"*")),0)</f>
        <v>18</v>
      </c>
      <c r="I2272" s="11" cm="1">
        <f t="array" ref="I2272">_xlfn.IFNA(MATCH(1,0/COUNTIF($F2272,"*"&amp;I$2&amp;TEXT(ROW($1:$207),"[&gt;1]0;")&amp;"*")),0)</f>
        <v>54</v>
      </c>
      <c r="J2272" s="11" cm="1">
        <f t="array" ref="J2272">_xlfn.IFNA(MATCH(1,0/COUNTIF($F2272,"*"&amp;J$2&amp;TEXT(ROW($1:$207),"[&gt;1]0;")&amp;"*")),0)</f>
        <v>9</v>
      </c>
      <c r="K2272">
        <f t="shared" si="205"/>
        <v>3</v>
      </c>
      <c r="L2272">
        <f t="shared" si="203"/>
        <v>0.5</v>
      </c>
      <c r="M2272">
        <v>0</v>
      </c>
      <c r="N2272">
        <v>0</v>
      </c>
    </row>
    <row r="2274" spans="1:14" x14ac:dyDescent="0.2">
      <c r="A2274" s="8">
        <v>72</v>
      </c>
      <c r="B2274" s="9" t="s">
        <v>12</v>
      </c>
      <c r="C2274" t="s">
        <v>13</v>
      </c>
      <c r="D2274" t="s">
        <v>67</v>
      </c>
      <c r="E2274" s="6" t="s">
        <v>376</v>
      </c>
      <c r="F2274" t="s">
        <v>68</v>
      </c>
      <c r="G2274" t="s">
        <v>69</v>
      </c>
      <c r="H2274" t="s">
        <v>364</v>
      </c>
      <c r="I2274" t="s">
        <v>365</v>
      </c>
      <c r="J2274" t="s">
        <v>366</v>
      </c>
      <c r="K2274" t="s">
        <v>71</v>
      </c>
      <c r="L2274" t="s">
        <v>72</v>
      </c>
      <c r="M2274" t="s">
        <v>360</v>
      </c>
      <c r="N2274" t="s">
        <v>73</v>
      </c>
    </row>
    <row r="2275" spans="1:14" x14ac:dyDescent="0.2">
      <c r="A2275" s="8">
        <v>72</v>
      </c>
      <c r="B2275" s="8">
        <v>1</v>
      </c>
      <c r="C2275">
        <v>2.17</v>
      </c>
      <c r="D2275" t="s">
        <v>302</v>
      </c>
      <c r="E2275" s="6" t="s">
        <v>551</v>
      </c>
      <c r="F2275" t="s">
        <v>550</v>
      </c>
      <c r="G2275" s="11">
        <v>156</v>
      </c>
      <c r="H2275" s="11" cm="1">
        <f t="array" ref="H2275">_xlfn.IFNA(MATCH(1,0/COUNTIF($F2275,"*"&amp;H$2&amp;TEXT(ROW($1:$207),"[&gt;1]0;")&amp;"*")),0)</f>
        <v>11</v>
      </c>
      <c r="I2275" s="11" cm="1">
        <f t="array" ref="I2275">_xlfn.IFNA(MATCH(1,0/COUNTIF($F2275,"*"&amp;I$2&amp;TEXT(ROW($1:$207),"[&gt;1]0;")&amp;"*")),0)</f>
        <v>24</v>
      </c>
      <c r="J2275">
        <f>H2275/G2275</f>
        <v>7.0512820512820512E-2</v>
      </c>
      <c r="K2275">
        <f t="shared" ref="K2275:L2277" si="206">I2275/G2275</f>
        <v>0.15384615384615385</v>
      </c>
      <c r="L2275">
        <f t="shared" si="206"/>
        <v>6.41025641025641E-3</v>
      </c>
      <c r="M2275">
        <v>0</v>
      </c>
      <c r="N2275">
        <v>0</v>
      </c>
    </row>
    <row r="2276" spans="1:14" x14ac:dyDescent="0.2">
      <c r="A2276" s="8">
        <v>72</v>
      </c>
      <c r="B2276" s="8">
        <v>2</v>
      </c>
      <c r="C2276">
        <v>0.75</v>
      </c>
      <c r="D2276" t="s">
        <v>302</v>
      </c>
      <c r="E2276" s="6" t="s">
        <v>551</v>
      </c>
      <c r="F2276" t="s">
        <v>550</v>
      </c>
      <c r="G2276" s="11">
        <v>156</v>
      </c>
      <c r="H2276" s="11" cm="1">
        <f t="array" ref="H2276">_xlfn.IFNA(MATCH(1,0/COUNTIF($F2276,"*"&amp;H$2&amp;TEXT(ROW($1:$207),"[&gt;1]0;")&amp;"*")),0)</f>
        <v>11</v>
      </c>
      <c r="I2276" s="11" cm="1">
        <f t="array" ref="I2276">_xlfn.IFNA(MATCH(1,0/COUNTIF($F2276,"*"&amp;I$2&amp;TEXT(ROW($1:$207),"[&gt;1]0;")&amp;"*")),0)</f>
        <v>24</v>
      </c>
      <c r="J2276">
        <f>H2276/G2276</f>
        <v>7.0512820512820512E-2</v>
      </c>
      <c r="K2276">
        <f t="shared" si="206"/>
        <v>0.15384615384615385</v>
      </c>
      <c r="L2276">
        <f t="shared" si="206"/>
        <v>6.41025641025641E-3</v>
      </c>
      <c r="M2276">
        <v>0</v>
      </c>
      <c r="N2276">
        <v>0</v>
      </c>
    </row>
    <row r="2277" spans="1:14" x14ac:dyDescent="0.2">
      <c r="A2277" s="8">
        <v>72</v>
      </c>
      <c r="B2277" s="8">
        <v>3</v>
      </c>
      <c r="C2277">
        <v>1.1100000000000001</v>
      </c>
      <c r="D2277" t="s">
        <v>346</v>
      </c>
      <c r="E2277" s="6" t="s">
        <v>576</v>
      </c>
      <c r="F2277" t="s">
        <v>575</v>
      </c>
      <c r="G2277" s="11">
        <v>188</v>
      </c>
      <c r="H2277" s="11" cm="1">
        <f t="array" ref="H2277">_xlfn.IFNA(MATCH(1,0/COUNTIF($F2277,"*"&amp;H$2&amp;TEXT(ROW($1:$207),"[&gt;1]0;")&amp;"*")),0)</f>
        <v>9</v>
      </c>
      <c r="I2277" s="11" cm="1">
        <f t="array" ref="I2277">_xlfn.IFNA(MATCH(1,0/COUNTIF($F2277,"*"&amp;I$2&amp;TEXT(ROW($1:$207),"[&gt;1]0;")&amp;"*")),0)</f>
        <v>20</v>
      </c>
      <c r="J2277">
        <f>H2277/G2277</f>
        <v>4.7872340425531915E-2</v>
      </c>
      <c r="K2277">
        <f t="shared" si="206"/>
        <v>0.10638297872340426</v>
      </c>
      <c r="L2277">
        <f t="shared" si="206"/>
        <v>5.3191489361702126E-3</v>
      </c>
      <c r="M2277">
        <v>1</v>
      </c>
      <c r="N2277">
        <v>0</v>
      </c>
    </row>
    <row r="2278" spans="1:14" x14ac:dyDescent="0.2">
      <c r="A2278" s="8">
        <v>72</v>
      </c>
      <c r="B2278" s="8">
        <v>4</v>
      </c>
      <c r="C2278">
        <v>2.52</v>
      </c>
      <c r="D2278" t="s">
        <v>14</v>
      </c>
      <c r="E2278" s="6" t="s">
        <v>507</v>
      </c>
      <c r="F2278" t="s">
        <v>260</v>
      </c>
      <c r="G2278">
        <v>170</v>
      </c>
      <c r="H2278" s="11" cm="1">
        <f t="array" ref="H2278">_xlfn.IFNA(MATCH(1,0/COUNTIF($F2278,"*"&amp;H$2&amp;TEXT(ROW($1:$207),"[&gt;1]0;")&amp;"*")),0)</f>
        <v>12</v>
      </c>
      <c r="I2278" s="11" cm="1">
        <f t="array" ref="I2278">_xlfn.IFNA(MATCH(1,0/COUNTIF($F2278,"*"&amp;I$2&amp;TEXT(ROW($1:$207),"[&gt;1]0;")&amp;"*")),0)</f>
        <v>26</v>
      </c>
      <c r="J2278" s="11" cm="1">
        <f t="array" ref="J2278">_xlfn.IFNA(MATCH(1,0/COUNTIF($F2278,"*"&amp;J$2&amp;TEXT(ROW($1:$207),"[&gt;1]0;")&amp;"*")),0)</f>
        <v>0</v>
      </c>
      <c r="K2278">
        <f>I2278/H2278</f>
        <v>2.1666666666666665</v>
      </c>
      <c r="L2278">
        <f t="shared" ref="L2278:L2304" si="207">J2278/H2278</f>
        <v>0</v>
      </c>
      <c r="M2278">
        <v>0</v>
      </c>
      <c r="N2278">
        <v>0</v>
      </c>
    </row>
    <row r="2279" spans="1:14" x14ac:dyDescent="0.2">
      <c r="A2279" s="8">
        <v>72</v>
      </c>
      <c r="B2279" s="8">
        <v>5</v>
      </c>
      <c r="C2279">
        <v>0.81</v>
      </c>
      <c r="D2279" t="s">
        <v>303</v>
      </c>
      <c r="E2279" s="6" t="s">
        <v>588</v>
      </c>
      <c r="F2279" t="s">
        <v>508</v>
      </c>
      <c r="G2279" s="11">
        <v>212</v>
      </c>
      <c r="H2279" s="11" cm="1">
        <f t="array" ref="H2279">_xlfn.IFNA(MATCH(1,0/COUNTIF($F2279,"*"&amp;H$2&amp;TEXT(ROW($1:$207),"[&gt;1]0;")&amp;"*")),0)</f>
        <v>15</v>
      </c>
      <c r="I2279" s="11" cm="1">
        <f t="array" ref="I2279">_xlfn.IFNA(MATCH(1,0/COUNTIF($F2279,"*"&amp;I$2&amp;TEXT(ROW($1:$207),"[&gt;1]0;")&amp;"*")),0)</f>
        <v>32</v>
      </c>
      <c r="J2279">
        <f>H2279/G2279</f>
        <v>7.0754716981132074E-2</v>
      </c>
      <c r="K2279">
        <f>I2279/G2279</f>
        <v>0.15094339622641509</v>
      </c>
      <c r="L2279">
        <f t="shared" si="207"/>
        <v>4.7169811320754715E-3</v>
      </c>
      <c r="M2279">
        <v>0</v>
      </c>
      <c r="N2279">
        <v>0</v>
      </c>
    </row>
    <row r="2280" spans="1:14" x14ac:dyDescent="0.2">
      <c r="A2280" s="8">
        <v>72</v>
      </c>
      <c r="B2280" s="8">
        <v>6</v>
      </c>
      <c r="C2280">
        <v>2.2999999999999998</v>
      </c>
      <c r="D2280" t="s">
        <v>25</v>
      </c>
      <c r="E2280" s="6" t="s">
        <v>536</v>
      </c>
      <c r="F2280" t="s">
        <v>266</v>
      </c>
      <c r="G2280">
        <v>226</v>
      </c>
      <c r="H2280" s="11" cm="1">
        <f t="array" ref="H2280">_xlfn.IFNA(MATCH(1,0/COUNTIF($F2280,"*"&amp;H$2&amp;TEXT(ROW($1:$207),"[&gt;1]0;")&amp;"*")),0)</f>
        <v>16</v>
      </c>
      <c r="I2280" s="11" cm="1">
        <f t="array" ref="I2280">_xlfn.IFNA(MATCH(1,0/COUNTIF($F2280,"*"&amp;I$2&amp;TEXT(ROW($1:$207),"[&gt;1]0;")&amp;"*")),0)</f>
        <v>34</v>
      </c>
      <c r="J2280" s="11" cm="1">
        <f t="array" ref="J2280">_xlfn.IFNA(MATCH(1,0/COUNTIF($F2280,"*"&amp;J$2&amp;TEXT(ROW($1:$207),"[&gt;1]0;")&amp;"*")),0)</f>
        <v>0</v>
      </c>
      <c r="K2280">
        <f>I2280/H2280</f>
        <v>2.125</v>
      </c>
      <c r="L2280">
        <f t="shared" si="207"/>
        <v>0</v>
      </c>
      <c r="M2280">
        <v>0</v>
      </c>
      <c r="N2280">
        <v>0</v>
      </c>
    </row>
    <row r="2281" spans="1:14" x14ac:dyDescent="0.2">
      <c r="A2281" s="8">
        <v>72</v>
      </c>
      <c r="B2281" s="8">
        <v>7</v>
      </c>
      <c r="C2281">
        <v>0.76</v>
      </c>
      <c r="D2281" t="s">
        <v>304</v>
      </c>
      <c r="E2281" s="6" t="s">
        <v>457</v>
      </c>
      <c r="F2281" t="s">
        <v>458</v>
      </c>
      <c r="G2281" s="11">
        <v>184</v>
      </c>
      <c r="H2281" s="11" cm="1">
        <f t="array" ref="H2281">_xlfn.IFNA(MATCH(1,0/COUNTIF($F2281,"*"&amp;H$2&amp;TEXT(ROW($1:$207),"[&gt;1]0;")&amp;"*")),0)</f>
        <v>13</v>
      </c>
      <c r="I2281" s="11" cm="1">
        <f t="array" ref="I2281">_xlfn.IFNA(MATCH(1,0/COUNTIF($F2281,"*"&amp;I$2&amp;TEXT(ROW($1:$207),"[&gt;1]0;")&amp;"*")),0)</f>
        <v>28</v>
      </c>
      <c r="J2281">
        <f>H2281/G2281</f>
        <v>7.0652173913043473E-2</v>
      </c>
      <c r="K2281">
        <f>I2281/G2281</f>
        <v>0.15217391304347827</v>
      </c>
      <c r="L2281">
        <f t="shared" si="207"/>
        <v>5.434782608695652E-3</v>
      </c>
      <c r="M2281">
        <v>0</v>
      </c>
      <c r="N2281">
        <v>0</v>
      </c>
    </row>
    <row r="2282" spans="1:14" x14ac:dyDescent="0.2">
      <c r="A2282" s="8">
        <v>72</v>
      </c>
      <c r="B2282" s="8">
        <v>8</v>
      </c>
      <c r="C2282">
        <v>1.44</v>
      </c>
      <c r="D2282" t="s">
        <v>37</v>
      </c>
      <c r="E2282" s="6" t="s">
        <v>586</v>
      </c>
      <c r="F2282" t="s">
        <v>273</v>
      </c>
      <c r="G2282" s="11">
        <v>198</v>
      </c>
      <c r="H2282" s="11" cm="1">
        <f t="array" ref="H2282">_xlfn.IFNA(MATCH(1,0/COUNTIF($F2282,"*"&amp;H$2&amp;TEXT(ROW($1:$207),"[&gt;1]0;")&amp;"*")),0)</f>
        <v>14</v>
      </c>
      <c r="I2282" s="11" cm="1">
        <f t="array" ref="I2282">_xlfn.IFNA(MATCH(1,0/COUNTIF($F2282,"*"&amp;I$2&amp;TEXT(ROW($1:$207),"[&gt;1]0;")&amp;"*")),0)</f>
        <v>30</v>
      </c>
      <c r="J2282">
        <f>H2282/G2282</f>
        <v>7.0707070707070704E-2</v>
      </c>
      <c r="K2282">
        <f>I2282/G2282</f>
        <v>0.15151515151515152</v>
      </c>
      <c r="L2282">
        <f t="shared" si="207"/>
        <v>5.0505050505050501E-3</v>
      </c>
      <c r="M2282">
        <v>0</v>
      </c>
      <c r="N2282">
        <v>0</v>
      </c>
    </row>
    <row r="2283" spans="1:14" x14ac:dyDescent="0.2">
      <c r="A2283" s="8">
        <v>72</v>
      </c>
      <c r="B2283" s="8">
        <v>9</v>
      </c>
      <c r="C2283">
        <v>1.28</v>
      </c>
      <c r="D2283" t="s">
        <v>184</v>
      </c>
      <c r="E2283" s="6" t="s">
        <v>559</v>
      </c>
      <c r="F2283" t="s">
        <v>508</v>
      </c>
      <c r="G2283" s="11">
        <v>212</v>
      </c>
      <c r="H2283" s="11" cm="1">
        <f t="array" ref="H2283">_xlfn.IFNA(MATCH(1,0/COUNTIF($F2283,"*"&amp;H$2&amp;TEXT(ROW($1:$207),"[&gt;1]0;")&amp;"*")),0)</f>
        <v>15</v>
      </c>
      <c r="I2283" s="11" cm="1">
        <f t="array" ref="I2283">_xlfn.IFNA(MATCH(1,0/COUNTIF($F2283,"*"&amp;I$2&amp;TEXT(ROW($1:$207),"[&gt;1]0;")&amp;"*")),0)</f>
        <v>32</v>
      </c>
      <c r="J2283">
        <f>H2283/G2283</f>
        <v>7.0754716981132074E-2</v>
      </c>
      <c r="K2283">
        <f>I2283/G2283</f>
        <v>0.15094339622641509</v>
      </c>
      <c r="L2283">
        <f t="shared" si="207"/>
        <v>4.7169811320754715E-3</v>
      </c>
      <c r="M2283">
        <v>0</v>
      </c>
      <c r="N2283">
        <v>0</v>
      </c>
    </row>
    <row r="2284" spans="1:14" x14ac:dyDescent="0.2">
      <c r="A2284" s="8">
        <v>72</v>
      </c>
      <c r="B2284" s="8">
        <v>10</v>
      </c>
      <c r="C2284">
        <v>0.8</v>
      </c>
      <c r="D2284" t="s">
        <v>254</v>
      </c>
      <c r="E2284" s="6" t="s">
        <v>549</v>
      </c>
      <c r="F2284" t="s">
        <v>548</v>
      </c>
      <c r="G2284" s="11">
        <v>254</v>
      </c>
      <c r="H2284" s="11" cm="1">
        <f t="array" ref="H2284">_xlfn.IFNA(MATCH(1,0/COUNTIF($F2284,"*"&amp;H$2&amp;TEXT(ROW($1:$207),"[&gt;1]0;")&amp;"*")),0)</f>
        <v>18</v>
      </c>
      <c r="I2284" s="11" cm="1">
        <f t="array" ref="I2284">_xlfn.IFNA(MATCH(1,0/COUNTIF($F2284,"*"&amp;I$2&amp;TEXT(ROW($1:$207),"[&gt;1]0;")&amp;"*")),0)</f>
        <v>38</v>
      </c>
      <c r="J2284">
        <f>H2284/G2284</f>
        <v>7.0866141732283464E-2</v>
      </c>
      <c r="K2284">
        <f>I2284/G2284</f>
        <v>0.14960629921259844</v>
      </c>
      <c r="L2284">
        <f t="shared" si="207"/>
        <v>3.937007874015748E-3</v>
      </c>
      <c r="M2284">
        <v>0</v>
      </c>
      <c r="N2284">
        <v>0</v>
      </c>
    </row>
    <row r="2285" spans="1:14" x14ac:dyDescent="0.2">
      <c r="A2285" s="8">
        <v>72</v>
      </c>
      <c r="B2285" s="8">
        <v>11</v>
      </c>
      <c r="C2285">
        <v>0.85</v>
      </c>
      <c r="D2285" t="s">
        <v>25</v>
      </c>
      <c r="E2285" s="6" t="s">
        <v>536</v>
      </c>
      <c r="F2285" t="s">
        <v>266</v>
      </c>
      <c r="G2285">
        <v>226</v>
      </c>
      <c r="H2285" s="11" cm="1">
        <f t="array" ref="H2285">_xlfn.IFNA(MATCH(1,0/COUNTIF($F2285,"*"&amp;H$2&amp;TEXT(ROW($1:$207),"[&gt;1]0;")&amp;"*")),0)</f>
        <v>16</v>
      </c>
      <c r="I2285" s="11" cm="1">
        <f t="array" ref="I2285">_xlfn.IFNA(MATCH(1,0/COUNTIF($F2285,"*"&amp;I$2&amp;TEXT(ROW($1:$207),"[&gt;1]0;")&amp;"*")),0)</f>
        <v>34</v>
      </c>
      <c r="J2285" s="11" cm="1">
        <f t="array" ref="J2285">_xlfn.IFNA(MATCH(1,0/COUNTIF($F2285,"*"&amp;J$2&amp;TEXT(ROW($1:$207),"[&gt;1]0;")&amp;"*")),0)</f>
        <v>0</v>
      </c>
      <c r="K2285">
        <f t="shared" ref="K2285:K2291" si="208">I2285/H2285</f>
        <v>2.125</v>
      </c>
      <c r="L2285">
        <f t="shared" si="207"/>
        <v>0</v>
      </c>
      <c r="M2285">
        <v>0</v>
      </c>
      <c r="N2285">
        <v>0</v>
      </c>
    </row>
    <row r="2286" spans="1:14" x14ac:dyDescent="0.2">
      <c r="A2286" s="8">
        <v>72</v>
      </c>
      <c r="B2286" s="8">
        <v>12</v>
      </c>
      <c r="C2286">
        <v>2.58</v>
      </c>
      <c r="D2286" t="s">
        <v>25</v>
      </c>
      <c r="E2286" s="6" t="s">
        <v>536</v>
      </c>
      <c r="F2286" t="s">
        <v>266</v>
      </c>
      <c r="G2286">
        <v>226</v>
      </c>
      <c r="H2286" s="11" cm="1">
        <f t="array" ref="H2286">_xlfn.IFNA(MATCH(1,0/COUNTIF($F2286,"*"&amp;H$2&amp;TEXT(ROW($1:$207),"[&gt;1]0;")&amp;"*")),0)</f>
        <v>16</v>
      </c>
      <c r="I2286" s="11" cm="1">
        <f t="array" ref="I2286">_xlfn.IFNA(MATCH(1,0/COUNTIF($F2286,"*"&amp;I$2&amp;TEXT(ROW($1:$207),"[&gt;1]0;")&amp;"*")),0)</f>
        <v>34</v>
      </c>
      <c r="J2286" s="11" cm="1">
        <f t="array" ref="J2286">_xlfn.IFNA(MATCH(1,0/COUNTIF($F2286,"*"&amp;J$2&amp;TEXT(ROW($1:$207),"[&gt;1]0;")&amp;"*")),0)</f>
        <v>0</v>
      </c>
      <c r="K2286">
        <f t="shared" si="208"/>
        <v>2.125</v>
      </c>
      <c r="L2286">
        <f t="shared" si="207"/>
        <v>0</v>
      </c>
      <c r="M2286">
        <v>0</v>
      </c>
      <c r="N2286">
        <v>0</v>
      </c>
    </row>
    <row r="2287" spans="1:14" x14ac:dyDescent="0.2">
      <c r="A2287" s="8">
        <v>72</v>
      </c>
      <c r="B2287" s="8">
        <v>13</v>
      </c>
      <c r="C2287">
        <v>2.12</v>
      </c>
      <c r="D2287" t="s">
        <v>31</v>
      </c>
      <c r="E2287" s="6" t="s">
        <v>418</v>
      </c>
      <c r="F2287" t="s">
        <v>269</v>
      </c>
      <c r="G2287">
        <v>206</v>
      </c>
      <c r="H2287" s="11" cm="1">
        <f t="array" ref="H2287">_xlfn.IFNA(MATCH(1,0/COUNTIF($F2287,"*"&amp;H$2&amp;TEXT(ROW($1:$207),"[&gt;1]0;")&amp;"*")),0)</f>
        <v>14</v>
      </c>
      <c r="I2287" s="11" cm="1">
        <f t="array" ref="I2287">_xlfn.IFNA(MATCH(1,0/COUNTIF($F2287,"*"&amp;I$2&amp;TEXT(ROW($1:$207),"[&gt;1]0;")&amp;"*")),0)</f>
        <v>22</v>
      </c>
      <c r="J2287" s="11" cm="1">
        <f t="array" ref="J2287">_xlfn.IFNA(MATCH(1,0/COUNTIF($F2287,"*"&amp;J$2&amp;TEXT(ROW($1:$207),"[&gt;1]0;")&amp;"*")),0)</f>
        <v>1</v>
      </c>
      <c r="K2287">
        <f t="shared" si="208"/>
        <v>1.5714285714285714</v>
      </c>
      <c r="L2287">
        <f t="shared" si="207"/>
        <v>7.1428571428571425E-2</v>
      </c>
      <c r="M2287">
        <v>0</v>
      </c>
      <c r="N2287">
        <v>1</v>
      </c>
    </row>
    <row r="2288" spans="1:14" x14ac:dyDescent="0.2">
      <c r="A2288" s="8">
        <v>72</v>
      </c>
      <c r="B2288" s="8">
        <v>14</v>
      </c>
      <c r="C2288">
        <v>2.02</v>
      </c>
      <c r="D2288" t="s">
        <v>61</v>
      </c>
      <c r="E2288" s="6" t="s">
        <v>488</v>
      </c>
      <c r="F2288" t="s">
        <v>274</v>
      </c>
      <c r="G2288">
        <v>593</v>
      </c>
      <c r="H2288" s="11" cm="1">
        <f t="array" ref="H2288">_xlfn.IFNA(MATCH(1,0/COUNTIF($F2288,"*"&amp;H$2&amp;TEXT(ROW($1:$207),"[&gt;1]0;")&amp;"*")),0)</f>
        <v>16</v>
      </c>
      <c r="I2288" s="11" cm="1">
        <f t="array" ref="I2288">_xlfn.IFNA(MATCH(1,0/COUNTIF($F2288,"*"&amp;I$2&amp;TEXT(ROW($1:$207),"[&gt;1]0;")&amp;"*")),0)</f>
        <v>48</v>
      </c>
      <c r="J2288" s="11" cm="1">
        <f t="array" ref="J2288">_xlfn.IFNA(MATCH(1,0/COUNTIF($F2288,"*"&amp;J$2&amp;TEXT(ROW($1:$207),"[&gt;1]0;")&amp;"*")),0)</f>
        <v>8</v>
      </c>
      <c r="K2288">
        <f t="shared" si="208"/>
        <v>3</v>
      </c>
      <c r="L2288">
        <f t="shared" si="207"/>
        <v>0.5</v>
      </c>
      <c r="M2288">
        <v>0</v>
      </c>
      <c r="N2288">
        <v>0</v>
      </c>
    </row>
    <row r="2289" spans="1:14" x14ac:dyDescent="0.2">
      <c r="A2289" s="8">
        <v>72</v>
      </c>
      <c r="B2289" s="8">
        <v>15</v>
      </c>
      <c r="C2289">
        <v>1.73</v>
      </c>
      <c r="D2289" t="s">
        <v>108</v>
      </c>
      <c r="E2289" s="6" t="s">
        <v>514</v>
      </c>
      <c r="F2289" t="s">
        <v>513</v>
      </c>
      <c r="G2289">
        <v>283</v>
      </c>
      <c r="H2289" s="11" cm="1">
        <f t="array" ref="H2289">_xlfn.IFNA(MATCH(1,0/COUNTIF($F2289,"*"&amp;H$2&amp;TEXT(ROW($1:$207),"[&gt;1]0;")&amp;"*")),0)</f>
        <v>20</v>
      </c>
      <c r="I2289" s="11" cm="1">
        <f t="array" ref="I2289">_xlfn.IFNA(MATCH(1,0/COUNTIF($F2289,"*"&amp;I$2&amp;TEXT(ROW($1:$207),"[&gt;1]0;")&amp;"*")),0)</f>
        <v>42</v>
      </c>
      <c r="J2289" s="11" cm="1">
        <f t="array" ref="J2289">_xlfn.IFNA(MATCH(1,0/COUNTIF($F2289,"*"&amp;J$2&amp;TEXT(ROW($1:$207),"[&gt;1]0;")&amp;"*")),0)</f>
        <v>0</v>
      </c>
      <c r="K2289">
        <f t="shared" si="208"/>
        <v>2.1</v>
      </c>
      <c r="L2289">
        <f t="shared" si="207"/>
        <v>0</v>
      </c>
      <c r="M2289">
        <v>0</v>
      </c>
      <c r="N2289">
        <v>0</v>
      </c>
    </row>
    <row r="2290" spans="1:14" x14ac:dyDescent="0.2">
      <c r="A2290" s="8">
        <v>72</v>
      </c>
      <c r="B2290" s="8">
        <v>16</v>
      </c>
      <c r="C2290">
        <v>2.57</v>
      </c>
      <c r="D2290" t="s">
        <v>65</v>
      </c>
      <c r="E2290" s="6" t="s">
        <v>487</v>
      </c>
      <c r="F2290" t="s">
        <v>278</v>
      </c>
      <c r="G2290">
        <v>667</v>
      </c>
      <c r="H2290" s="11" cm="1">
        <f t="array" ref="H2290">_xlfn.IFNA(MATCH(1,0/COUNTIF($F2290,"*"&amp;H$2&amp;TEXT(ROW($1:$207),"[&gt;1]0;")&amp;"*")),0)</f>
        <v>18</v>
      </c>
      <c r="I2290" s="11" cm="1">
        <f t="array" ref="I2290">_xlfn.IFNA(MATCH(1,0/COUNTIF($F2290,"*"&amp;I$2&amp;TEXT(ROW($1:$207),"[&gt;1]0;")&amp;"*")),0)</f>
        <v>54</v>
      </c>
      <c r="J2290" s="11" cm="1">
        <f t="array" ref="J2290">_xlfn.IFNA(MATCH(1,0/COUNTIF($F2290,"*"&amp;J$2&amp;TEXT(ROW($1:$207),"[&gt;1]0;")&amp;"*")),0)</f>
        <v>9</v>
      </c>
      <c r="K2290">
        <f t="shared" si="208"/>
        <v>3</v>
      </c>
      <c r="L2290">
        <f t="shared" si="207"/>
        <v>0.5</v>
      </c>
      <c r="M2290">
        <v>0</v>
      </c>
      <c r="N2290">
        <v>0</v>
      </c>
    </row>
    <row r="2291" spans="1:14" x14ac:dyDescent="0.2">
      <c r="A2291" s="8">
        <v>72</v>
      </c>
      <c r="B2291" s="8">
        <v>17</v>
      </c>
      <c r="C2291">
        <v>1.08</v>
      </c>
      <c r="D2291" t="s">
        <v>108</v>
      </c>
      <c r="E2291" s="6" t="s">
        <v>514</v>
      </c>
      <c r="F2291" t="s">
        <v>513</v>
      </c>
      <c r="G2291">
        <v>283</v>
      </c>
      <c r="H2291" s="11" cm="1">
        <f t="array" ref="H2291">_xlfn.IFNA(MATCH(1,0/COUNTIF($F2291,"*"&amp;H$2&amp;TEXT(ROW($1:$207),"[&gt;1]0;")&amp;"*")),0)</f>
        <v>20</v>
      </c>
      <c r="I2291" s="11" cm="1">
        <f t="array" ref="I2291">_xlfn.IFNA(MATCH(1,0/COUNTIF($F2291,"*"&amp;I$2&amp;TEXT(ROW($1:$207),"[&gt;1]0;")&amp;"*")),0)</f>
        <v>42</v>
      </c>
      <c r="J2291" s="11" cm="1">
        <f t="array" ref="J2291">_xlfn.IFNA(MATCH(1,0/COUNTIF($F2291,"*"&amp;J$2&amp;TEXT(ROW($1:$207),"[&gt;1]0;")&amp;"*")),0)</f>
        <v>0</v>
      </c>
      <c r="K2291">
        <f t="shared" si="208"/>
        <v>2.1</v>
      </c>
      <c r="L2291">
        <f t="shared" si="207"/>
        <v>0</v>
      </c>
      <c r="M2291">
        <v>0</v>
      </c>
      <c r="N2291">
        <v>0</v>
      </c>
    </row>
    <row r="2292" spans="1:14" x14ac:dyDescent="0.2">
      <c r="A2292" s="8">
        <v>72</v>
      </c>
      <c r="B2292" s="8">
        <v>18</v>
      </c>
      <c r="C2292">
        <v>3.17</v>
      </c>
      <c r="D2292" t="s">
        <v>291</v>
      </c>
      <c r="E2292" s="6" t="s">
        <v>552</v>
      </c>
      <c r="F2292" t="s">
        <v>279</v>
      </c>
      <c r="G2292" s="11">
        <v>579</v>
      </c>
      <c r="H2292" s="11" cm="1">
        <f t="array" ref="H2292">_xlfn.IFNA(MATCH(1,0/COUNTIF($F2292,"*"&amp;H$2&amp;TEXT(ROW($1:$207),"[&gt;1]0;")&amp;"*")),0)</f>
        <v>16</v>
      </c>
      <c r="I2292" s="11" cm="1">
        <f t="array" ref="I2292">_xlfn.IFNA(MATCH(1,0/COUNTIF($F2292,"*"&amp;I$2&amp;TEXT(ROW($1:$207),"[&gt;1]0;")&amp;"*")),0)</f>
        <v>50</v>
      </c>
      <c r="J2292">
        <f>H2292/G2292</f>
        <v>2.7633851468048358E-2</v>
      </c>
      <c r="K2292">
        <f>I2292/G2292</f>
        <v>8.6355785837651119E-2</v>
      </c>
      <c r="L2292">
        <f t="shared" si="207"/>
        <v>1.7271157167530224E-3</v>
      </c>
      <c r="M2292">
        <v>0</v>
      </c>
      <c r="N2292">
        <v>0</v>
      </c>
    </row>
    <row r="2293" spans="1:14" x14ac:dyDescent="0.2">
      <c r="A2293" s="8">
        <v>72</v>
      </c>
      <c r="B2293" s="8">
        <v>19</v>
      </c>
      <c r="C2293">
        <v>3.29</v>
      </c>
      <c r="D2293" t="s">
        <v>61</v>
      </c>
      <c r="E2293" s="6" t="s">
        <v>488</v>
      </c>
      <c r="F2293" t="s">
        <v>274</v>
      </c>
      <c r="G2293">
        <v>593</v>
      </c>
      <c r="H2293" s="11" cm="1">
        <f t="array" ref="H2293">_xlfn.IFNA(MATCH(1,0/COUNTIF($F2293,"*"&amp;H$2&amp;TEXT(ROW($1:$207),"[&gt;1]0;")&amp;"*")),0)</f>
        <v>16</v>
      </c>
      <c r="I2293" s="11" cm="1">
        <f t="array" ref="I2293">_xlfn.IFNA(MATCH(1,0/COUNTIF($F2293,"*"&amp;I$2&amp;TEXT(ROW($1:$207),"[&gt;1]0;")&amp;"*")),0)</f>
        <v>48</v>
      </c>
      <c r="J2293" s="11" cm="1">
        <f t="array" ref="J2293">_xlfn.IFNA(MATCH(1,0/COUNTIF($F2293,"*"&amp;J$2&amp;TEXT(ROW($1:$207),"[&gt;1]0;")&amp;"*")),0)</f>
        <v>8</v>
      </c>
      <c r="K2293">
        <f t="shared" ref="K2293:K2304" si="209">I2293/H2293</f>
        <v>3</v>
      </c>
      <c r="L2293">
        <f t="shared" si="207"/>
        <v>0.5</v>
      </c>
      <c r="M2293">
        <v>0</v>
      </c>
      <c r="N2293">
        <v>0</v>
      </c>
    </row>
    <row r="2294" spans="1:14" x14ac:dyDescent="0.2">
      <c r="A2294" s="8">
        <v>72</v>
      </c>
      <c r="B2294" s="8">
        <v>20</v>
      </c>
      <c r="C2294">
        <v>0.96</v>
      </c>
      <c r="D2294" t="s">
        <v>108</v>
      </c>
      <c r="E2294" s="6" t="s">
        <v>514</v>
      </c>
      <c r="F2294" t="s">
        <v>513</v>
      </c>
      <c r="G2294">
        <v>283</v>
      </c>
      <c r="H2294" s="11" cm="1">
        <f t="array" ref="H2294">_xlfn.IFNA(MATCH(1,0/COUNTIF($F2294,"*"&amp;H$2&amp;TEXT(ROW($1:$207),"[&gt;1]0;")&amp;"*")),0)</f>
        <v>20</v>
      </c>
      <c r="I2294" s="11" cm="1">
        <f t="array" ref="I2294">_xlfn.IFNA(MATCH(1,0/COUNTIF($F2294,"*"&amp;I$2&amp;TEXT(ROW($1:$207),"[&gt;1]0;")&amp;"*")),0)</f>
        <v>42</v>
      </c>
      <c r="J2294" s="11" cm="1">
        <f t="array" ref="J2294">_xlfn.IFNA(MATCH(1,0/COUNTIF($F2294,"*"&amp;J$2&amp;TEXT(ROW($1:$207),"[&gt;1]0;")&amp;"*")),0)</f>
        <v>0</v>
      </c>
      <c r="K2294">
        <f t="shared" si="209"/>
        <v>2.1</v>
      </c>
      <c r="L2294">
        <f t="shared" si="207"/>
        <v>0</v>
      </c>
      <c r="M2294">
        <v>0</v>
      </c>
      <c r="N2294">
        <v>0</v>
      </c>
    </row>
    <row r="2295" spans="1:14" x14ac:dyDescent="0.2">
      <c r="A2295" s="8">
        <v>72</v>
      </c>
      <c r="B2295" s="8">
        <v>21</v>
      </c>
      <c r="C2295">
        <v>0.67</v>
      </c>
      <c r="D2295" t="s">
        <v>108</v>
      </c>
      <c r="E2295" s="6" t="s">
        <v>514</v>
      </c>
      <c r="F2295" t="s">
        <v>513</v>
      </c>
      <c r="G2295">
        <v>283</v>
      </c>
      <c r="H2295" s="11" cm="1">
        <f t="array" ref="H2295">_xlfn.IFNA(MATCH(1,0/COUNTIF($F2295,"*"&amp;H$2&amp;TEXT(ROW($1:$207),"[&gt;1]0;")&amp;"*")),0)</f>
        <v>20</v>
      </c>
      <c r="I2295" s="11" cm="1">
        <f t="array" ref="I2295">_xlfn.IFNA(MATCH(1,0/COUNTIF($F2295,"*"&amp;I$2&amp;TEXT(ROW($1:$207),"[&gt;1]0;")&amp;"*")),0)</f>
        <v>42</v>
      </c>
      <c r="J2295" s="11" cm="1">
        <f t="array" ref="J2295">_xlfn.IFNA(MATCH(1,0/COUNTIF($F2295,"*"&amp;J$2&amp;TEXT(ROW($1:$207),"[&gt;1]0;")&amp;"*")),0)</f>
        <v>0</v>
      </c>
      <c r="K2295">
        <f t="shared" si="209"/>
        <v>2.1</v>
      </c>
      <c r="L2295">
        <f t="shared" si="207"/>
        <v>0</v>
      </c>
      <c r="M2295">
        <v>0</v>
      </c>
      <c r="N2295">
        <v>0</v>
      </c>
    </row>
    <row r="2296" spans="1:14" x14ac:dyDescent="0.2">
      <c r="A2296" s="8">
        <v>72</v>
      </c>
      <c r="B2296" s="8">
        <v>22</v>
      </c>
      <c r="C2296">
        <v>4.03</v>
      </c>
      <c r="D2296" t="s">
        <v>65</v>
      </c>
      <c r="E2296" s="6" t="s">
        <v>487</v>
      </c>
      <c r="F2296" t="s">
        <v>278</v>
      </c>
      <c r="G2296">
        <v>667</v>
      </c>
      <c r="H2296" s="11" cm="1">
        <f t="array" ref="H2296">_xlfn.IFNA(MATCH(1,0/COUNTIF($F2296,"*"&amp;H$2&amp;TEXT(ROW($1:$207),"[&gt;1]0;")&amp;"*")),0)</f>
        <v>18</v>
      </c>
      <c r="I2296" s="11" cm="1">
        <f t="array" ref="I2296">_xlfn.IFNA(MATCH(1,0/COUNTIF($F2296,"*"&amp;I$2&amp;TEXT(ROW($1:$207),"[&gt;1]0;")&amp;"*")),0)</f>
        <v>54</v>
      </c>
      <c r="J2296" s="11" cm="1">
        <f t="array" ref="J2296">_xlfn.IFNA(MATCH(1,0/COUNTIF($F2296,"*"&amp;J$2&amp;TEXT(ROW($1:$207),"[&gt;1]0;")&amp;"*")),0)</f>
        <v>9</v>
      </c>
      <c r="K2296">
        <f t="shared" si="209"/>
        <v>3</v>
      </c>
      <c r="L2296">
        <f t="shared" si="207"/>
        <v>0.5</v>
      </c>
      <c r="M2296">
        <v>0</v>
      </c>
      <c r="N2296">
        <v>0</v>
      </c>
    </row>
    <row r="2297" spans="1:14" x14ac:dyDescent="0.2">
      <c r="A2297" s="8">
        <v>72</v>
      </c>
      <c r="B2297" s="8">
        <v>23</v>
      </c>
      <c r="C2297">
        <v>1.76</v>
      </c>
      <c r="D2297" t="s">
        <v>129</v>
      </c>
      <c r="E2297" s="6" t="s">
        <v>535</v>
      </c>
      <c r="F2297" t="s">
        <v>534</v>
      </c>
      <c r="G2297">
        <v>255</v>
      </c>
      <c r="H2297" s="11" cm="1">
        <f t="array" ref="H2297">_xlfn.IFNA(MATCH(1,0/COUNTIF($F2297,"*"&amp;H$2&amp;TEXT(ROW($1:$207),"[&gt;1]0;")&amp;"*")),0)</f>
        <v>16</v>
      </c>
      <c r="I2297" s="11" cm="1">
        <f t="array" ref="I2297">_xlfn.IFNA(MATCH(1,0/COUNTIF($F2297,"*"&amp;I$2&amp;TEXT(ROW($1:$207),"[&gt;1]0;")&amp;"*")),0)</f>
        <v>33</v>
      </c>
      <c r="J2297" s="11" cm="1">
        <f t="array" ref="J2297">_xlfn.IFNA(MATCH(1,0/COUNTIF($F2297,"*"&amp;J$2&amp;TEXT(ROW($1:$207),"[&gt;1]0;")&amp;"*")),0)</f>
        <v>1</v>
      </c>
      <c r="K2297">
        <f t="shared" si="209"/>
        <v>2.0625</v>
      </c>
      <c r="L2297">
        <f t="shared" si="207"/>
        <v>6.25E-2</v>
      </c>
      <c r="M2297">
        <v>0</v>
      </c>
      <c r="N2297">
        <v>0</v>
      </c>
    </row>
    <row r="2298" spans="1:14" x14ac:dyDescent="0.2">
      <c r="A2298" s="8">
        <v>72</v>
      </c>
      <c r="B2298" s="8">
        <v>24</v>
      </c>
      <c r="C2298">
        <v>5.04</v>
      </c>
      <c r="D2298" t="s">
        <v>65</v>
      </c>
      <c r="E2298" s="6" t="s">
        <v>487</v>
      </c>
      <c r="F2298" t="s">
        <v>278</v>
      </c>
      <c r="G2298">
        <v>667</v>
      </c>
      <c r="H2298" s="11" cm="1">
        <f t="array" ref="H2298">_xlfn.IFNA(MATCH(1,0/COUNTIF($F2298,"*"&amp;H$2&amp;TEXT(ROW($1:$207),"[&gt;1]0;")&amp;"*")),0)</f>
        <v>18</v>
      </c>
      <c r="I2298" s="11" cm="1">
        <f t="array" ref="I2298">_xlfn.IFNA(MATCH(1,0/COUNTIF($F2298,"*"&amp;I$2&amp;TEXT(ROW($1:$207),"[&gt;1]0;")&amp;"*")),0)</f>
        <v>54</v>
      </c>
      <c r="J2298" s="11" cm="1">
        <f t="array" ref="J2298">_xlfn.IFNA(MATCH(1,0/COUNTIF($F2298,"*"&amp;J$2&amp;TEXT(ROW($1:$207),"[&gt;1]0;")&amp;"*")),0)</f>
        <v>9</v>
      </c>
      <c r="K2298">
        <f t="shared" si="209"/>
        <v>3</v>
      </c>
      <c r="L2298">
        <f t="shared" si="207"/>
        <v>0.5</v>
      </c>
      <c r="M2298">
        <v>0</v>
      </c>
      <c r="N2298">
        <v>0</v>
      </c>
    </row>
    <row r="2299" spans="1:14" x14ac:dyDescent="0.2">
      <c r="A2299" s="8">
        <v>72</v>
      </c>
      <c r="B2299" s="8">
        <v>25</v>
      </c>
      <c r="C2299">
        <v>17.21</v>
      </c>
      <c r="D2299" t="s">
        <v>66</v>
      </c>
      <c r="E2299" s="6" t="s">
        <v>459</v>
      </c>
      <c r="F2299" t="s">
        <v>460</v>
      </c>
      <c r="G2299">
        <v>281</v>
      </c>
      <c r="H2299" s="11" cm="1">
        <f t="array" ref="H2299">_xlfn.IFNA(MATCH(1,0/COUNTIF($F2299,"*"&amp;H$2&amp;TEXT(ROW($1:$207),"[&gt;1]0;")&amp;"*")),0)</f>
        <v>18</v>
      </c>
      <c r="I2299" s="11" cm="1">
        <f t="array" ref="I2299">_xlfn.IFNA(MATCH(1,0/COUNTIF($F2299,"*"&amp;I$2&amp;TEXT(ROW($1:$207),"[&gt;1]0;")&amp;"*")),0)</f>
        <v>35</v>
      </c>
      <c r="J2299" s="11" cm="1">
        <f t="array" ref="J2299">_xlfn.IFNA(MATCH(1,0/COUNTIF($F2299,"*"&amp;J$2&amp;TEXT(ROW($1:$207),"[&gt;1]0;")&amp;"*")),0)</f>
        <v>1</v>
      </c>
      <c r="K2299">
        <f t="shared" si="209"/>
        <v>1.9444444444444444</v>
      </c>
      <c r="L2299">
        <f t="shared" si="207"/>
        <v>5.5555555555555552E-2</v>
      </c>
      <c r="M2299">
        <v>0</v>
      </c>
      <c r="N2299">
        <v>0</v>
      </c>
    </row>
    <row r="2300" spans="1:14" x14ac:dyDescent="0.2">
      <c r="A2300" s="8">
        <v>72</v>
      </c>
      <c r="B2300" s="8">
        <v>26</v>
      </c>
      <c r="C2300">
        <v>6.69</v>
      </c>
      <c r="D2300" t="s">
        <v>65</v>
      </c>
      <c r="E2300" s="6" t="s">
        <v>487</v>
      </c>
      <c r="F2300" t="s">
        <v>278</v>
      </c>
      <c r="G2300">
        <v>667</v>
      </c>
      <c r="H2300" s="11" cm="1">
        <f t="array" ref="H2300">_xlfn.IFNA(MATCH(1,0/COUNTIF($F2300,"*"&amp;H$2&amp;TEXT(ROW($1:$207),"[&gt;1]0;")&amp;"*")),0)</f>
        <v>18</v>
      </c>
      <c r="I2300" s="11" cm="1">
        <f t="array" ref="I2300">_xlfn.IFNA(MATCH(1,0/COUNTIF($F2300,"*"&amp;I$2&amp;TEXT(ROW($1:$207),"[&gt;1]0;")&amp;"*")),0)</f>
        <v>54</v>
      </c>
      <c r="J2300" s="11" cm="1">
        <f t="array" ref="J2300">_xlfn.IFNA(MATCH(1,0/COUNTIF($F2300,"*"&amp;J$2&amp;TEXT(ROW($1:$207),"[&gt;1]0;")&amp;"*")),0)</f>
        <v>9</v>
      </c>
      <c r="K2300">
        <f t="shared" si="209"/>
        <v>3</v>
      </c>
      <c r="L2300">
        <f t="shared" si="207"/>
        <v>0.5</v>
      </c>
      <c r="M2300">
        <v>0</v>
      </c>
      <c r="N2300">
        <v>0</v>
      </c>
    </row>
    <row r="2301" spans="1:14" x14ac:dyDescent="0.2">
      <c r="A2301" s="8">
        <v>72</v>
      </c>
      <c r="B2301" s="8">
        <v>27</v>
      </c>
      <c r="C2301">
        <v>7.15</v>
      </c>
      <c r="D2301" t="s">
        <v>65</v>
      </c>
      <c r="E2301" s="6" t="s">
        <v>487</v>
      </c>
      <c r="F2301" t="s">
        <v>278</v>
      </c>
      <c r="G2301">
        <v>667</v>
      </c>
      <c r="H2301" s="11" cm="1">
        <f t="array" ref="H2301">_xlfn.IFNA(MATCH(1,0/COUNTIF($F2301,"*"&amp;H$2&amp;TEXT(ROW($1:$207),"[&gt;1]0;")&amp;"*")),0)</f>
        <v>18</v>
      </c>
      <c r="I2301" s="11" cm="1">
        <f t="array" ref="I2301">_xlfn.IFNA(MATCH(1,0/COUNTIF($F2301,"*"&amp;I$2&amp;TEXT(ROW($1:$207),"[&gt;1]0;")&amp;"*")),0)</f>
        <v>54</v>
      </c>
      <c r="J2301" s="11" cm="1">
        <f t="array" ref="J2301">_xlfn.IFNA(MATCH(1,0/COUNTIF($F2301,"*"&amp;J$2&amp;TEXT(ROW($1:$207),"[&gt;1]0;")&amp;"*")),0)</f>
        <v>9</v>
      </c>
      <c r="K2301">
        <f t="shared" si="209"/>
        <v>3</v>
      </c>
      <c r="L2301">
        <f t="shared" si="207"/>
        <v>0.5</v>
      </c>
      <c r="M2301">
        <v>0</v>
      </c>
      <c r="N2301">
        <v>0</v>
      </c>
    </row>
    <row r="2302" spans="1:14" x14ac:dyDescent="0.2">
      <c r="A2302" s="8">
        <v>72</v>
      </c>
      <c r="B2302" s="8">
        <v>28</v>
      </c>
      <c r="C2302">
        <v>8.25</v>
      </c>
      <c r="D2302" t="s">
        <v>65</v>
      </c>
      <c r="E2302" s="6" t="s">
        <v>487</v>
      </c>
      <c r="F2302" t="s">
        <v>278</v>
      </c>
      <c r="G2302">
        <v>667</v>
      </c>
      <c r="H2302" s="11" cm="1">
        <f t="array" ref="H2302">_xlfn.IFNA(MATCH(1,0/COUNTIF($F2302,"*"&amp;H$2&amp;TEXT(ROW($1:$207),"[&gt;1]0;")&amp;"*")),0)</f>
        <v>18</v>
      </c>
      <c r="I2302" s="11" cm="1">
        <f t="array" ref="I2302">_xlfn.IFNA(MATCH(1,0/COUNTIF($F2302,"*"&amp;I$2&amp;TEXT(ROW($1:$207),"[&gt;1]0;")&amp;"*")),0)</f>
        <v>54</v>
      </c>
      <c r="J2302" s="11" cm="1">
        <f t="array" ref="J2302">_xlfn.IFNA(MATCH(1,0/COUNTIF($F2302,"*"&amp;J$2&amp;TEXT(ROW($1:$207),"[&gt;1]0;")&amp;"*")),0)</f>
        <v>9</v>
      </c>
      <c r="K2302">
        <f t="shared" si="209"/>
        <v>3</v>
      </c>
      <c r="L2302">
        <f t="shared" si="207"/>
        <v>0.5</v>
      </c>
      <c r="M2302">
        <v>0</v>
      </c>
      <c r="N2302">
        <v>0</v>
      </c>
    </row>
    <row r="2303" spans="1:14" x14ac:dyDescent="0.2">
      <c r="A2303" s="8">
        <v>72</v>
      </c>
      <c r="B2303" s="8">
        <v>29</v>
      </c>
      <c r="C2303">
        <v>8.2100000000000009</v>
      </c>
      <c r="D2303" t="s">
        <v>65</v>
      </c>
      <c r="E2303" s="6" t="s">
        <v>487</v>
      </c>
      <c r="F2303" t="s">
        <v>278</v>
      </c>
      <c r="G2303">
        <v>667</v>
      </c>
      <c r="H2303" s="11" cm="1">
        <f t="array" ref="H2303">_xlfn.IFNA(MATCH(1,0/COUNTIF($F2303,"*"&amp;H$2&amp;TEXT(ROW($1:$207),"[&gt;1]0;")&amp;"*")),0)</f>
        <v>18</v>
      </c>
      <c r="I2303" s="11" cm="1">
        <f t="array" ref="I2303">_xlfn.IFNA(MATCH(1,0/COUNTIF($F2303,"*"&amp;I$2&amp;TEXT(ROW($1:$207),"[&gt;1]0;")&amp;"*")),0)</f>
        <v>54</v>
      </c>
      <c r="J2303" s="11" cm="1">
        <f t="array" ref="J2303">_xlfn.IFNA(MATCH(1,0/COUNTIF($F2303,"*"&amp;J$2&amp;TEXT(ROW($1:$207),"[&gt;1]0;")&amp;"*")),0)</f>
        <v>9</v>
      </c>
      <c r="K2303">
        <f t="shared" si="209"/>
        <v>3</v>
      </c>
      <c r="L2303">
        <f t="shared" si="207"/>
        <v>0.5</v>
      </c>
      <c r="M2303">
        <v>0</v>
      </c>
      <c r="N2303">
        <v>0</v>
      </c>
    </row>
    <row r="2304" spans="1:14" x14ac:dyDescent="0.2">
      <c r="A2304" s="8">
        <v>72</v>
      </c>
      <c r="B2304" s="8">
        <v>30</v>
      </c>
      <c r="C2304">
        <v>6.66</v>
      </c>
      <c r="D2304" t="s">
        <v>65</v>
      </c>
      <c r="E2304" s="6" t="s">
        <v>487</v>
      </c>
      <c r="F2304" t="s">
        <v>278</v>
      </c>
      <c r="G2304">
        <v>667</v>
      </c>
      <c r="H2304" s="11" cm="1">
        <f t="array" ref="H2304">_xlfn.IFNA(MATCH(1,0/COUNTIF($F2304,"*"&amp;H$2&amp;TEXT(ROW($1:$207),"[&gt;1]0;")&amp;"*")),0)</f>
        <v>18</v>
      </c>
      <c r="I2304" s="11" cm="1">
        <f t="array" ref="I2304">_xlfn.IFNA(MATCH(1,0/COUNTIF($F2304,"*"&amp;I$2&amp;TEXT(ROW($1:$207),"[&gt;1]0;")&amp;"*")),0)</f>
        <v>54</v>
      </c>
      <c r="J2304" s="11" cm="1">
        <f t="array" ref="J2304">_xlfn.IFNA(MATCH(1,0/COUNTIF($F2304,"*"&amp;J$2&amp;TEXT(ROW($1:$207),"[&gt;1]0;")&amp;"*")),0)</f>
        <v>9</v>
      </c>
      <c r="K2304">
        <f t="shared" si="209"/>
        <v>3</v>
      </c>
      <c r="L2304">
        <f t="shared" si="207"/>
        <v>0.5</v>
      </c>
      <c r="M2304">
        <v>0</v>
      </c>
      <c r="N2304">
        <v>0</v>
      </c>
    </row>
  </sheetData>
  <sortState xmlns:xlrd2="http://schemas.microsoft.com/office/spreadsheetml/2017/richdata2" ref="A2275:N2304">
    <sortCondition ref="B2275:B2304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B6397-3843-4DB1-8372-C6D0C8622D8B}">
  <dimension ref="A1:R1383"/>
  <sheetViews>
    <sheetView workbookViewId="0">
      <selection activeCell="O1" sqref="O1:AD1048576"/>
    </sheetView>
  </sheetViews>
  <sheetFormatPr defaultRowHeight="14.25" x14ac:dyDescent="0.2"/>
  <cols>
    <col min="1" max="2" width="9" style="8"/>
    <col min="4" max="4" width="35.25" customWidth="1"/>
    <col min="5" max="5" width="12.75" style="6" customWidth="1"/>
    <col min="6" max="6" width="12.125" customWidth="1"/>
    <col min="7" max="7" width="6.125" customWidth="1"/>
    <col min="8" max="8" width="6.25" customWidth="1"/>
    <col min="9" max="9" width="4.375" customWidth="1"/>
    <col min="10" max="10" width="5.75" customWidth="1"/>
    <col min="13" max="13" width="12.125" customWidth="1"/>
    <col min="14" max="14" width="10.625" customWidth="1"/>
    <col min="18" max="18" width="18.125" customWidth="1"/>
  </cols>
  <sheetData>
    <row r="1" spans="1:18" x14ac:dyDescent="0.2">
      <c r="A1" s="2" t="s">
        <v>0</v>
      </c>
      <c r="B1" s="2"/>
      <c r="O1" s="7"/>
      <c r="P1" s="2"/>
    </row>
    <row r="2" spans="1:18" x14ac:dyDescent="0.2">
      <c r="A2" s="1">
        <v>1</v>
      </c>
      <c r="B2" s="9" t="s">
        <v>12</v>
      </c>
      <c r="C2" t="s">
        <v>13</v>
      </c>
      <c r="D2" t="s">
        <v>67</v>
      </c>
      <c r="E2" s="6" t="s">
        <v>376</v>
      </c>
      <c r="F2" t="s">
        <v>68</v>
      </c>
      <c r="G2" t="s">
        <v>69</v>
      </c>
      <c r="H2" t="s">
        <v>364</v>
      </c>
      <c r="I2" t="s">
        <v>365</v>
      </c>
      <c r="J2" t="s">
        <v>366</v>
      </c>
      <c r="K2" t="s">
        <v>71</v>
      </c>
      <c r="L2" t="s">
        <v>72</v>
      </c>
      <c r="M2" t="s">
        <v>360</v>
      </c>
      <c r="N2" t="s">
        <v>73</v>
      </c>
      <c r="O2" s="1"/>
      <c r="P2" s="6"/>
    </row>
    <row r="3" spans="1:18" x14ac:dyDescent="0.2">
      <c r="A3" s="1">
        <v>1</v>
      </c>
      <c r="B3" s="8">
        <v>1</v>
      </c>
      <c r="C3">
        <v>1.02</v>
      </c>
      <c r="D3" t="s">
        <v>14</v>
      </c>
      <c r="E3" s="6" t="s">
        <v>507</v>
      </c>
      <c r="F3" t="s">
        <v>260</v>
      </c>
      <c r="G3">
        <v>170</v>
      </c>
      <c r="H3" s="11" cm="1">
        <f t="array" ref="H3">_xlfn.IFNA(MATCH(1,0/COUNTIF($F3,"*"&amp;H$2&amp;TEXT(ROW($1:$128),"[&gt;1]0;")&amp;"*")),0)</f>
        <v>12</v>
      </c>
      <c r="I3" s="11" cm="1">
        <f t="array" ref="I3">_xlfn.IFNA(MATCH(1,0/COUNTIF($F3,"*"&amp;I$2&amp;TEXT(ROW($1:$128),"[&gt;1]0;")&amp;"*")),0)</f>
        <v>26</v>
      </c>
      <c r="J3" s="11" cm="1">
        <f t="array" ref="J3">_xlfn.IFNA(MATCH(1,0/COUNTIF($F3,"*"&amp;J$2&amp;TEXT(ROW($1:$128),"[&gt;1]0;")&amp;"*")),0)</f>
        <v>0</v>
      </c>
      <c r="K3">
        <f>I3/H3</f>
        <v>2.1666666666666665</v>
      </c>
      <c r="L3">
        <f t="shared" ref="L3:L21" si="0">J3/H3</f>
        <v>0</v>
      </c>
      <c r="M3">
        <v>0</v>
      </c>
      <c r="N3">
        <v>0</v>
      </c>
    </row>
    <row r="4" spans="1:18" x14ac:dyDescent="0.2">
      <c r="A4" s="1">
        <v>1</v>
      </c>
      <c r="B4" s="8">
        <v>2</v>
      </c>
      <c r="C4">
        <v>0.89</v>
      </c>
      <c r="D4" t="s">
        <v>51</v>
      </c>
      <c r="E4" s="6" t="s">
        <v>472</v>
      </c>
      <c r="F4" t="s">
        <v>261</v>
      </c>
      <c r="G4">
        <v>190</v>
      </c>
      <c r="H4" s="11" cm="1">
        <f t="array" ref="H4">_xlfn.IFNA(MATCH(1,0/COUNTIF($F4,"*"&amp;H$2&amp;TEXT(ROW($1:$128),"[&gt;1]0;")&amp;"*")),0)</f>
        <v>14</v>
      </c>
      <c r="I4" s="11" cm="1">
        <f t="array" ref="I4">_xlfn.IFNA(MATCH(1,0/COUNTIF($F4,"*"&amp;I$2&amp;TEXT(ROW($1:$128),"[&gt;1]0;")&amp;"*")),0)</f>
        <v>22</v>
      </c>
      <c r="J4" s="11" cm="1">
        <f t="array" ref="J4">_xlfn.IFNA(MATCH(1,0/COUNTIF($F4,"*"&amp;J$2&amp;TEXT(ROW($1:$128),"[&gt;1]0;")&amp;"*")),0)</f>
        <v>0</v>
      </c>
      <c r="K4">
        <f>I4/H4</f>
        <v>1.5714285714285714</v>
      </c>
      <c r="L4">
        <f t="shared" si="0"/>
        <v>0</v>
      </c>
      <c r="M4">
        <v>0</v>
      </c>
      <c r="N4">
        <v>1</v>
      </c>
    </row>
    <row r="5" spans="1:18" x14ac:dyDescent="0.2">
      <c r="A5" s="1">
        <v>1</v>
      </c>
      <c r="B5" s="8">
        <v>3</v>
      </c>
      <c r="C5">
        <v>0.57999999999999996</v>
      </c>
      <c r="D5" t="s">
        <v>52</v>
      </c>
      <c r="E5" s="6" t="s">
        <v>570</v>
      </c>
      <c r="F5" t="s">
        <v>262</v>
      </c>
      <c r="G5" s="11">
        <v>152</v>
      </c>
      <c r="H5" s="11" cm="1">
        <f t="array" ref="H5">_xlfn.IFNA(MATCH(1,0/COUNTIF($F5,"*"&amp;H$2&amp;TEXT(ROW($1:$128),"[&gt;1]0;")&amp;"*")),0)</f>
        <v>9</v>
      </c>
      <c r="I5" s="11" cm="1">
        <f t="array" ref="I5">_xlfn.IFNA(MATCH(1,0/COUNTIF($F5,"*"&amp;I$2&amp;TEXT(ROW($1:$128),"[&gt;1]0;")&amp;"*")),0)</f>
        <v>12</v>
      </c>
      <c r="J5">
        <f>H5/G5</f>
        <v>5.921052631578947E-2</v>
      </c>
      <c r="K5">
        <f>I5/G5</f>
        <v>7.8947368421052627E-2</v>
      </c>
      <c r="L5">
        <f t="shared" si="0"/>
        <v>6.5789473684210523E-3</v>
      </c>
      <c r="M5">
        <v>0</v>
      </c>
      <c r="N5">
        <v>1</v>
      </c>
    </row>
    <row r="6" spans="1:18" x14ac:dyDescent="0.2">
      <c r="A6" s="1">
        <v>1</v>
      </c>
      <c r="B6" s="8">
        <v>4</v>
      </c>
      <c r="C6">
        <v>1.05</v>
      </c>
      <c r="D6" t="s">
        <v>20</v>
      </c>
      <c r="E6" s="6" t="s">
        <v>432</v>
      </c>
      <c r="F6" t="s">
        <v>263</v>
      </c>
      <c r="G6">
        <v>164</v>
      </c>
      <c r="H6" s="11" cm="1">
        <f t="array" ref="H6">_xlfn.IFNA(MATCH(1,0/COUNTIF($F6,"*"&amp;H$2&amp;TEXT(ROW($1:$128),"[&gt;1]0;")&amp;"*")),0)</f>
        <v>10</v>
      </c>
      <c r="I6" s="11" cm="1">
        <f t="array" ref="I6">_xlfn.IFNA(MATCH(1,0/COUNTIF($F6,"*"&amp;I$2&amp;TEXT(ROW($1:$128),"[&gt;1]0;")&amp;"*")),0)</f>
        <v>12</v>
      </c>
      <c r="J6" s="11" cm="1">
        <f t="array" ref="J6">_xlfn.IFNA(MATCH(1,0/COUNTIF($F6,"*"&amp;J$2&amp;TEXT(ROW($1:$128),"[&gt;1]0;")&amp;"*")),0)</f>
        <v>2</v>
      </c>
      <c r="K6">
        <f t="shared" ref="K6:K14" si="1">I6/H6</f>
        <v>1.2</v>
      </c>
      <c r="L6">
        <f t="shared" si="0"/>
        <v>0.2</v>
      </c>
      <c r="M6">
        <v>0</v>
      </c>
      <c r="N6">
        <v>1</v>
      </c>
    </row>
    <row r="7" spans="1:18" x14ac:dyDescent="0.2">
      <c r="A7" s="1">
        <v>1</v>
      </c>
      <c r="B7" s="8">
        <v>6</v>
      </c>
      <c r="C7">
        <v>1.04</v>
      </c>
      <c r="D7" t="s">
        <v>54</v>
      </c>
      <c r="E7" s="6" t="s">
        <v>411</v>
      </c>
      <c r="F7" t="s">
        <v>265</v>
      </c>
      <c r="G7">
        <v>168</v>
      </c>
      <c r="H7" s="11" cm="1">
        <f t="array" ref="H7">_xlfn.IFNA(MATCH(1,0/COUNTIF($F7,"*"&amp;H$2&amp;TEXT(ROW($1:$128),"[&gt;1]0;")&amp;"*")),0)</f>
        <v>12</v>
      </c>
      <c r="I7" s="11" cm="1">
        <f t="array" ref="I7">_xlfn.IFNA(MATCH(1,0/COUNTIF($F7,"*"&amp;I$2&amp;TEXT(ROW($1:$128),"[&gt;1]0;")&amp;"*")),0)</f>
        <v>24</v>
      </c>
      <c r="J7" s="11" cm="1">
        <f t="array" ref="J7">_xlfn.IFNA(MATCH(1,0/COUNTIF($F7,"*"&amp;J$2&amp;TEXT(ROW($1:$128),"[&gt;1]0;")&amp;"*")),0)</f>
        <v>0</v>
      </c>
      <c r="K7">
        <f t="shared" si="1"/>
        <v>2</v>
      </c>
      <c r="L7">
        <f t="shared" si="0"/>
        <v>0</v>
      </c>
      <c r="M7">
        <v>0</v>
      </c>
      <c r="N7">
        <v>0</v>
      </c>
    </row>
    <row r="8" spans="1:18" x14ac:dyDescent="0.2">
      <c r="A8" s="1">
        <v>1</v>
      </c>
      <c r="B8" s="8">
        <v>7</v>
      </c>
      <c r="C8">
        <v>0.65</v>
      </c>
      <c r="D8" t="s">
        <v>54</v>
      </c>
      <c r="E8" s="6" t="s">
        <v>411</v>
      </c>
      <c r="F8" t="s">
        <v>265</v>
      </c>
      <c r="G8">
        <v>168</v>
      </c>
      <c r="H8" s="11" cm="1">
        <f t="array" ref="H8">_xlfn.IFNA(MATCH(1,0/COUNTIF($F8,"*"&amp;H$2&amp;TEXT(ROW($1:$128),"[&gt;1]0;")&amp;"*")),0)</f>
        <v>12</v>
      </c>
      <c r="I8" s="11" cm="1">
        <f t="array" ref="I8">_xlfn.IFNA(MATCH(1,0/COUNTIF($F8,"*"&amp;I$2&amp;TEXT(ROW($1:$128),"[&gt;1]0;")&amp;"*")),0)</f>
        <v>24</v>
      </c>
      <c r="J8" s="11" cm="1">
        <f t="array" ref="J8">_xlfn.IFNA(MATCH(1,0/COUNTIF($F8,"*"&amp;J$2&amp;TEXT(ROW($1:$128),"[&gt;1]0;")&amp;"*")),0)</f>
        <v>0</v>
      </c>
      <c r="K8">
        <f t="shared" si="1"/>
        <v>2</v>
      </c>
      <c r="L8">
        <f t="shared" si="0"/>
        <v>0</v>
      </c>
      <c r="M8">
        <v>0</v>
      </c>
      <c r="N8">
        <v>0</v>
      </c>
    </row>
    <row r="9" spans="1:18" x14ac:dyDescent="0.2">
      <c r="A9" s="1">
        <v>1</v>
      </c>
      <c r="B9" s="8">
        <v>9</v>
      </c>
      <c r="C9">
        <v>2.4300000000000002</v>
      </c>
      <c r="D9" t="s">
        <v>25</v>
      </c>
      <c r="E9" s="6" t="s">
        <v>536</v>
      </c>
      <c r="F9" t="s">
        <v>266</v>
      </c>
      <c r="G9">
        <v>226</v>
      </c>
      <c r="H9" s="11" cm="1">
        <f t="array" ref="H9">_xlfn.IFNA(MATCH(1,0/COUNTIF($F9,"*"&amp;H$2&amp;TEXT(ROW($1:$128),"[&gt;1]0;")&amp;"*")),0)</f>
        <v>16</v>
      </c>
      <c r="I9" s="11" cm="1">
        <f t="array" ref="I9">_xlfn.IFNA(MATCH(1,0/COUNTIF($F9,"*"&amp;I$2&amp;TEXT(ROW($1:$128),"[&gt;1]0;")&amp;"*")),0)</f>
        <v>34</v>
      </c>
      <c r="J9" s="11" cm="1">
        <f t="array" ref="J9">_xlfn.IFNA(MATCH(1,0/COUNTIF($F9,"*"&amp;J$2&amp;TEXT(ROW($1:$128),"[&gt;1]0;")&amp;"*")),0)</f>
        <v>0</v>
      </c>
      <c r="K9">
        <f t="shared" si="1"/>
        <v>2.125</v>
      </c>
      <c r="L9">
        <f t="shared" si="0"/>
        <v>0</v>
      </c>
      <c r="M9">
        <v>0</v>
      </c>
      <c r="N9">
        <v>0</v>
      </c>
    </row>
    <row r="10" spans="1:18" x14ac:dyDescent="0.2">
      <c r="A10" s="1">
        <v>1</v>
      </c>
      <c r="B10" s="8">
        <v>10</v>
      </c>
      <c r="C10">
        <v>1.08</v>
      </c>
      <c r="D10" t="s">
        <v>56</v>
      </c>
      <c r="E10" s="6" t="s">
        <v>538</v>
      </c>
      <c r="F10" t="s">
        <v>268</v>
      </c>
      <c r="G10">
        <v>156</v>
      </c>
      <c r="H10" s="11" cm="1">
        <f t="array" ref="H10">_xlfn.IFNA(MATCH(1,0/COUNTIF($F10,"*"&amp;H$2&amp;TEXT(ROW($1:$128),"[&gt;1]0;")&amp;"*")),0)</f>
        <v>9</v>
      </c>
      <c r="I10" s="11" cm="1">
        <f t="array" ref="I10">_xlfn.IFNA(MATCH(1,0/COUNTIF($F10,"*"&amp;I$2&amp;TEXT(ROW($1:$128),"[&gt;1]0;")&amp;"*")),0)</f>
        <v>16</v>
      </c>
      <c r="J10" s="11" cm="1">
        <f t="array" ref="J10">_xlfn.IFNA(MATCH(1,0/COUNTIF($F10,"*"&amp;J$2&amp;TEXT(ROW($1:$128),"[&gt;1]0;")&amp;"*")),0)</f>
        <v>2</v>
      </c>
      <c r="K10">
        <f t="shared" si="1"/>
        <v>1.7777777777777777</v>
      </c>
      <c r="L10">
        <f t="shared" si="0"/>
        <v>0.22222222222222221</v>
      </c>
      <c r="M10">
        <v>0</v>
      </c>
      <c r="N10">
        <v>0</v>
      </c>
    </row>
    <row r="11" spans="1:18" x14ac:dyDescent="0.2">
      <c r="A11" s="1">
        <v>1</v>
      </c>
      <c r="B11" s="8">
        <v>11</v>
      </c>
      <c r="C11">
        <v>1.55</v>
      </c>
      <c r="D11" t="s">
        <v>31</v>
      </c>
      <c r="E11" s="6" t="s">
        <v>418</v>
      </c>
      <c r="F11" t="s">
        <v>269</v>
      </c>
      <c r="G11">
        <v>206</v>
      </c>
      <c r="H11" s="11" cm="1">
        <f t="array" ref="H11">_xlfn.IFNA(MATCH(1,0/COUNTIF($F11,"*"&amp;H$2&amp;TEXT(ROW($1:$128),"[&gt;1]0;")&amp;"*")),0)</f>
        <v>14</v>
      </c>
      <c r="I11" s="11" cm="1">
        <f t="array" ref="I11">_xlfn.IFNA(MATCH(1,0/COUNTIF($F11,"*"&amp;I$2&amp;TEXT(ROW($1:$128),"[&gt;1]0;")&amp;"*")),0)</f>
        <v>22</v>
      </c>
      <c r="J11" s="11" cm="1">
        <f t="array" ref="J11">_xlfn.IFNA(MATCH(1,0/COUNTIF($F11,"*"&amp;J$2&amp;TEXT(ROW($1:$128),"[&gt;1]0;")&amp;"*")),0)</f>
        <v>1</v>
      </c>
      <c r="K11">
        <f t="shared" si="1"/>
        <v>1.5714285714285714</v>
      </c>
      <c r="L11">
        <f t="shared" si="0"/>
        <v>7.1428571428571425E-2</v>
      </c>
      <c r="M11">
        <v>0</v>
      </c>
      <c r="N11">
        <v>1</v>
      </c>
    </row>
    <row r="12" spans="1:18" x14ac:dyDescent="0.2">
      <c r="A12" s="1">
        <v>1</v>
      </c>
      <c r="B12" s="8">
        <v>12</v>
      </c>
      <c r="C12">
        <v>1.53</v>
      </c>
      <c r="D12" t="s">
        <v>57</v>
      </c>
      <c r="E12" s="13" t="s">
        <v>388</v>
      </c>
      <c r="F12" t="s">
        <v>270</v>
      </c>
      <c r="G12">
        <v>200</v>
      </c>
      <c r="H12" s="11" cm="1">
        <f t="array" ref="H12">_xlfn.IFNA(MATCH(1,0/COUNTIF($F12,"*"&amp;H$2&amp;TEXT(ROW($1:$128),"[&gt;1]0;")&amp;"*")),0)</f>
        <v>13</v>
      </c>
      <c r="I12" s="11" cm="1">
        <f t="array" ref="I12">_xlfn.IFNA(MATCH(1,0/COUNTIF($F12,"*"&amp;I$2&amp;TEXT(ROW($1:$128),"[&gt;1]0;")&amp;"*")),0)</f>
        <v>28</v>
      </c>
      <c r="J12" s="11" cm="1">
        <f t="array" ref="J12">_xlfn.IFNA(MATCH(1,0/COUNTIF($F12,"*"&amp;J$2&amp;TEXT(ROW($1:$128),"[&gt;1]0;")&amp;"*")),0)</f>
        <v>1</v>
      </c>
      <c r="K12">
        <f t="shared" si="1"/>
        <v>2.1538461538461537</v>
      </c>
      <c r="L12">
        <f t="shared" si="0"/>
        <v>7.6923076923076927E-2</v>
      </c>
      <c r="M12">
        <v>0</v>
      </c>
      <c r="N12">
        <v>0</v>
      </c>
    </row>
    <row r="13" spans="1:18" x14ac:dyDescent="0.2">
      <c r="A13" s="1">
        <v>1</v>
      </c>
      <c r="B13" s="8">
        <v>13</v>
      </c>
      <c r="C13">
        <v>1.76</v>
      </c>
      <c r="D13" t="s">
        <v>58</v>
      </c>
      <c r="E13" s="13" t="s">
        <v>397</v>
      </c>
      <c r="F13" t="s">
        <v>271</v>
      </c>
      <c r="G13">
        <v>257</v>
      </c>
      <c r="H13" s="11" cm="1">
        <f t="array" ref="H13">_xlfn.IFNA(MATCH(1,0/COUNTIF($F13,"*"&amp;H$2&amp;TEXT(ROW($1:$128),"[&gt;1]0;")&amp;"*")),0)</f>
        <v>17</v>
      </c>
      <c r="I13" s="11" cm="1">
        <f t="array" ref="I13">_xlfn.IFNA(MATCH(1,0/COUNTIF($F13,"*"&amp;I$2&amp;TEXT(ROW($1:$128),"[&gt;1]0;")&amp;"*")),0)</f>
        <v>36</v>
      </c>
      <c r="J13" s="11" cm="1">
        <f t="array" ref="J13">_xlfn.IFNA(MATCH(1,0/COUNTIF($F13,"*"&amp;J$2&amp;TEXT(ROW($1:$128),"[&gt;1]0;")&amp;"*")),0)</f>
        <v>1</v>
      </c>
      <c r="K13">
        <f t="shared" si="1"/>
        <v>2.1176470588235294</v>
      </c>
      <c r="L13">
        <f t="shared" si="0"/>
        <v>5.8823529411764705E-2</v>
      </c>
      <c r="M13">
        <v>0</v>
      </c>
      <c r="N13">
        <v>0</v>
      </c>
    </row>
    <row r="14" spans="1:18" x14ac:dyDescent="0.2">
      <c r="A14" s="1">
        <v>1</v>
      </c>
      <c r="B14" s="8">
        <v>14</v>
      </c>
      <c r="C14">
        <v>0.71</v>
      </c>
      <c r="D14" t="s">
        <v>59</v>
      </c>
      <c r="E14" s="13" t="s">
        <v>390</v>
      </c>
      <c r="F14" t="s">
        <v>272</v>
      </c>
      <c r="G14">
        <v>242</v>
      </c>
      <c r="H14" s="11" cm="1">
        <f t="array" ref="H14">_xlfn.IFNA(MATCH(1,0/COUNTIF($F14,"*"&amp;H$2&amp;TEXT(ROW($1:$128),"[&gt;1]0;")&amp;"*")),0)</f>
        <v>16</v>
      </c>
      <c r="I14" s="11" cm="1">
        <f t="array" ref="I14">_xlfn.IFNA(MATCH(1,0/COUNTIF($F14,"*"&amp;I$2&amp;TEXT(ROW($1:$128),"[&gt;1]0;")&amp;"*")),0)</f>
        <v>34</v>
      </c>
      <c r="J14" s="11" cm="1">
        <f t="array" ref="J14">_xlfn.IFNA(MATCH(1,0/COUNTIF($F14,"*"&amp;J$2&amp;TEXT(ROW($1:$128),"[&gt;1]0;")&amp;"*")),0)</f>
        <v>1</v>
      </c>
      <c r="K14">
        <f t="shared" si="1"/>
        <v>2.125</v>
      </c>
      <c r="L14">
        <f t="shared" si="0"/>
        <v>6.25E-2</v>
      </c>
      <c r="M14">
        <v>0</v>
      </c>
      <c r="N14">
        <v>0</v>
      </c>
    </row>
    <row r="15" spans="1:18" x14ac:dyDescent="0.2">
      <c r="A15" s="1">
        <v>1</v>
      </c>
      <c r="B15" s="8">
        <v>15</v>
      </c>
      <c r="C15">
        <v>0.9</v>
      </c>
      <c r="D15" t="s">
        <v>60</v>
      </c>
      <c r="E15" s="6" t="s">
        <v>586</v>
      </c>
      <c r="F15" t="s">
        <v>273</v>
      </c>
      <c r="G15" s="11">
        <v>198</v>
      </c>
      <c r="H15" s="11" cm="1">
        <f t="array" ref="H15">_xlfn.IFNA(MATCH(1,0/COUNTIF($F15,"*"&amp;H$2&amp;TEXT(ROW($1:$128),"[&gt;1]0;")&amp;"*")),0)</f>
        <v>14</v>
      </c>
      <c r="I15" s="11" cm="1">
        <f t="array" ref="I15">_xlfn.IFNA(MATCH(1,0/COUNTIF($F15,"*"&amp;I$2&amp;TEXT(ROW($1:$128),"[&gt;1]0;")&amp;"*")),0)</f>
        <v>30</v>
      </c>
      <c r="J15">
        <f>H15/G15</f>
        <v>7.0707070707070704E-2</v>
      </c>
      <c r="K15">
        <f>I15/G15</f>
        <v>0.15151515151515152</v>
      </c>
      <c r="L15">
        <f t="shared" si="0"/>
        <v>5.0505050505050501E-3</v>
      </c>
      <c r="M15">
        <v>0</v>
      </c>
      <c r="N15">
        <v>0</v>
      </c>
    </row>
    <row r="16" spans="1:18" x14ac:dyDescent="0.2">
      <c r="A16" s="1">
        <v>1</v>
      </c>
      <c r="B16" s="8">
        <v>17</v>
      </c>
      <c r="C16">
        <v>0.56000000000000005</v>
      </c>
      <c r="D16" t="s">
        <v>62</v>
      </c>
      <c r="E16" s="6" t="s">
        <v>539</v>
      </c>
      <c r="F16" t="s">
        <v>275</v>
      </c>
      <c r="G16" s="11">
        <v>204</v>
      </c>
      <c r="H16" s="11" cm="1">
        <f t="array" ref="H16">_xlfn.IFNA(MATCH(1,0/COUNTIF($F16,"*"&amp;H$2&amp;TEXT(ROW($1:$128),"[&gt;1]0;")&amp;"*")),0)</f>
        <v>13</v>
      </c>
      <c r="I16" s="11" cm="1">
        <f t="array" ref="I16">_xlfn.IFNA(MATCH(1,0/COUNTIF($F16,"*"&amp;I$2&amp;TEXT(ROW($1:$128),"[&gt;1]0;")&amp;"*")),0)</f>
        <v>16</v>
      </c>
      <c r="J16">
        <f>H16/G16</f>
        <v>6.3725490196078427E-2</v>
      </c>
      <c r="K16">
        <f>I16/G16</f>
        <v>7.8431372549019607E-2</v>
      </c>
      <c r="L16">
        <f t="shared" si="0"/>
        <v>4.9019607843137254E-3</v>
      </c>
      <c r="M16">
        <v>1</v>
      </c>
      <c r="N16">
        <v>1</v>
      </c>
      <c r="R16" s="6"/>
    </row>
    <row r="17" spans="1:18" x14ac:dyDescent="0.2">
      <c r="A17" s="1">
        <v>1</v>
      </c>
      <c r="B17" s="8">
        <v>18</v>
      </c>
      <c r="C17">
        <v>0.46</v>
      </c>
      <c r="D17" t="s">
        <v>63</v>
      </c>
      <c r="E17" s="14"/>
      <c r="F17" t="s">
        <v>276</v>
      </c>
      <c r="G17" s="11">
        <v>507</v>
      </c>
      <c r="H17" s="11" cm="1">
        <f t="array" ref="H17">_xlfn.IFNA(MATCH(1,0/COUNTIF($F17,"*"&amp;H$2&amp;TEXT(ROW($1:$128),"[&gt;1]0;")&amp;"*")),0)</f>
        <v>30</v>
      </c>
      <c r="I17" s="11" cm="1">
        <f t="array" ref="I17">_xlfn.IFNA(MATCH(1,0/COUNTIF($F17,"*"&amp;I$2&amp;TEXT(ROW($1:$128),"[&gt;1]0;")&amp;"*")),0)</f>
        <v>57</v>
      </c>
      <c r="J17">
        <f>H17/G17</f>
        <v>5.9171597633136092E-2</v>
      </c>
      <c r="K17">
        <f>I17/G17</f>
        <v>0.11242603550295859</v>
      </c>
      <c r="L17">
        <f t="shared" si="0"/>
        <v>1.9723865877712033E-3</v>
      </c>
      <c r="M17">
        <v>0</v>
      </c>
      <c r="N17">
        <v>0</v>
      </c>
      <c r="R17" s="6"/>
    </row>
    <row r="18" spans="1:18" x14ac:dyDescent="0.2">
      <c r="A18" s="1">
        <v>1</v>
      </c>
      <c r="B18" s="8">
        <v>19</v>
      </c>
      <c r="C18">
        <v>0.8</v>
      </c>
      <c r="D18" t="s">
        <v>64</v>
      </c>
      <c r="E18" s="13" t="s">
        <v>393</v>
      </c>
      <c r="F18" t="s">
        <v>277</v>
      </c>
      <c r="G18">
        <v>172</v>
      </c>
      <c r="H18" s="11" cm="1">
        <f t="array" ref="H18">_xlfn.IFNA(MATCH(1,0/COUNTIF($F18,"*"&amp;H$2&amp;TEXT(ROW($1:$128),"[&gt;1]0;")&amp;"*")),0)</f>
        <v>11</v>
      </c>
      <c r="I18" s="11" cm="1">
        <f t="array" ref="I18">_xlfn.IFNA(MATCH(1,0/COUNTIF($F18,"*"&amp;I$2&amp;TEXT(ROW($1:$128),"[&gt;1]0;")&amp;"*")),0)</f>
        <v>24</v>
      </c>
      <c r="J18" s="11" cm="1">
        <f t="array" ref="J18">_xlfn.IFNA(MATCH(1,0/COUNTIF($F18,"*"&amp;J$2&amp;TEXT(ROW($1:$128),"[&gt;1]0;")&amp;"*")),0)</f>
        <v>1</v>
      </c>
      <c r="K18">
        <f>I18/H18</f>
        <v>2.1818181818181817</v>
      </c>
      <c r="L18">
        <f t="shared" si="0"/>
        <v>9.0909090909090912E-2</v>
      </c>
      <c r="M18">
        <v>0</v>
      </c>
      <c r="N18">
        <v>0</v>
      </c>
      <c r="R18" s="6"/>
    </row>
    <row r="19" spans="1:18" x14ac:dyDescent="0.2">
      <c r="A19" s="1">
        <v>1</v>
      </c>
      <c r="B19" s="8">
        <v>20</v>
      </c>
      <c r="C19">
        <v>1.33</v>
      </c>
      <c r="D19" t="s">
        <v>32</v>
      </c>
      <c r="E19" s="13" t="s">
        <v>388</v>
      </c>
      <c r="F19" t="s">
        <v>270</v>
      </c>
      <c r="G19">
        <v>200</v>
      </c>
      <c r="H19" s="11" cm="1">
        <f t="array" ref="H19">_xlfn.IFNA(MATCH(1,0/COUNTIF($F19,"*"&amp;H$2&amp;TEXT(ROW($1:$128),"[&gt;1]0;")&amp;"*")),0)</f>
        <v>13</v>
      </c>
      <c r="I19" s="11" cm="1">
        <f t="array" ref="I19">_xlfn.IFNA(MATCH(1,0/COUNTIF($F19,"*"&amp;I$2&amp;TEXT(ROW($1:$128),"[&gt;1]0;")&amp;"*")),0)</f>
        <v>28</v>
      </c>
      <c r="J19" s="11" cm="1">
        <f t="array" ref="J19">_xlfn.IFNA(MATCH(1,0/COUNTIF($F19,"*"&amp;J$2&amp;TEXT(ROW($1:$128),"[&gt;1]0;")&amp;"*")),0)</f>
        <v>1</v>
      </c>
      <c r="K19">
        <f>I19/H19</f>
        <v>2.1538461538461537</v>
      </c>
      <c r="L19">
        <f t="shared" si="0"/>
        <v>7.6923076923076927E-2</v>
      </c>
      <c r="M19">
        <v>0</v>
      </c>
      <c r="N19">
        <v>0</v>
      </c>
      <c r="R19" s="6"/>
    </row>
    <row r="20" spans="1:18" x14ac:dyDescent="0.2">
      <c r="A20" s="1">
        <v>1</v>
      </c>
      <c r="B20" s="8">
        <v>21</v>
      </c>
      <c r="C20">
        <v>0.57999999999999996</v>
      </c>
      <c r="D20" t="s">
        <v>59</v>
      </c>
      <c r="E20" s="13" t="s">
        <v>390</v>
      </c>
      <c r="F20" t="s">
        <v>272</v>
      </c>
      <c r="G20">
        <v>242</v>
      </c>
      <c r="H20" s="11" cm="1">
        <f t="array" ref="H20">_xlfn.IFNA(MATCH(1,0/COUNTIF($F20,"*"&amp;H$2&amp;TEXT(ROW($1:$128),"[&gt;1]0;")&amp;"*")),0)</f>
        <v>16</v>
      </c>
      <c r="I20" s="11" cm="1">
        <f t="array" ref="I20">_xlfn.IFNA(MATCH(1,0/COUNTIF($F20,"*"&amp;I$2&amp;TEXT(ROW($1:$128),"[&gt;1]0;")&amp;"*")),0)</f>
        <v>34</v>
      </c>
      <c r="J20" s="11" cm="1">
        <f t="array" ref="J20">_xlfn.IFNA(MATCH(1,0/COUNTIF($F20,"*"&amp;J$2&amp;TEXT(ROW($1:$128),"[&gt;1]0;")&amp;"*")),0)</f>
        <v>1</v>
      </c>
      <c r="K20">
        <f>I20/H20</f>
        <v>2.125</v>
      </c>
      <c r="L20">
        <f t="shared" si="0"/>
        <v>6.25E-2</v>
      </c>
      <c r="M20">
        <v>0</v>
      </c>
      <c r="N20">
        <v>0</v>
      </c>
      <c r="R20" s="6"/>
    </row>
    <row r="21" spans="1:18" x14ac:dyDescent="0.2">
      <c r="A21" s="1">
        <v>1</v>
      </c>
      <c r="B21" s="8">
        <v>27</v>
      </c>
      <c r="C21">
        <v>3</v>
      </c>
      <c r="D21" t="s">
        <v>66</v>
      </c>
      <c r="E21" s="6" t="s">
        <v>459</v>
      </c>
      <c r="F21" t="s">
        <v>460</v>
      </c>
      <c r="G21">
        <v>281</v>
      </c>
      <c r="H21" s="11" cm="1">
        <f t="array" ref="H21">_xlfn.IFNA(MATCH(1,0/COUNTIF($F21,"*"&amp;H$2&amp;TEXT(ROW($1:$128),"[&gt;1]0;")&amp;"*")),0)</f>
        <v>18</v>
      </c>
      <c r="I21" s="11" cm="1">
        <f t="array" ref="I21">_xlfn.IFNA(MATCH(1,0/COUNTIF($F21,"*"&amp;I$2&amp;TEXT(ROW($1:$128),"[&gt;1]0;")&amp;"*")),0)</f>
        <v>35</v>
      </c>
      <c r="J21" s="11" cm="1">
        <f t="array" ref="J21">_xlfn.IFNA(MATCH(1,0/COUNTIF($F21,"*"&amp;J$2&amp;TEXT(ROW($1:$128),"[&gt;1]0;")&amp;"*")),0)</f>
        <v>1</v>
      </c>
      <c r="K21">
        <f>I21/H21</f>
        <v>1.9444444444444444</v>
      </c>
      <c r="L21">
        <f t="shared" si="0"/>
        <v>5.5555555555555552E-2</v>
      </c>
      <c r="M21">
        <v>0</v>
      </c>
      <c r="N21">
        <v>0</v>
      </c>
      <c r="R21" s="6"/>
    </row>
    <row r="22" spans="1:18" x14ac:dyDescent="0.2">
      <c r="A22" s="1"/>
      <c r="G22" s="11"/>
      <c r="H22" s="11"/>
      <c r="I22" s="11"/>
    </row>
    <row r="23" spans="1:18" x14ac:dyDescent="0.2">
      <c r="A23" s="1">
        <v>2</v>
      </c>
      <c r="B23" s="9" t="s">
        <v>12</v>
      </c>
      <c r="C23" t="s">
        <v>13</v>
      </c>
      <c r="D23" t="s">
        <v>67</v>
      </c>
      <c r="E23" s="6" t="s">
        <v>376</v>
      </c>
      <c r="F23" t="s">
        <v>68</v>
      </c>
      <c r="G23" t="s">
        <v>69</v>
      </c>
      <c r="H23" t="s">
        <v>364</v>
      </c>
      <c r="I23" t="s">
        <v>365</v>
      </c>
      <c r="J23" t="s">
        <v>366</v>
      </c>
      <c r="K23" t="s">
        <v>71</v>
      </c>
      <c r="L23" t="s">
        <v>72</v>
      </c>
      <c r="M23" t="s">
        <v>360</v>
      </c>
      <c r="N23" t="s">
        <v>73</v>
      </c>
      <c r="R23" s="6"/>
    </row>
    <row r="24" spans="1:18" x14ac:dyDescent="0.2">
      <c r="A24" s="1">
        <v>2</v>
      </c>
      <c r="B24" s="8">
        <v>1</v>
      </c>
      <c r="C24">
        <v>0.75</v>
      </c>
      <c r="D24" t="s">
        <v>78</v>
      </c>
      <c r="E24" s="6" t="s">
        <v>561</v>
      </c>
      <c r="F24" t="s">
        <v>560</v>
      </c>
      <c r="G24" s="11">
        <v>86</v>
      </c>
      <c r="H24" s="11" cm="1">
        <f t="array" ref="H24">_xlfn.IFNA(MATCH(1,0/COUNTIF($F24,"*"&amp;H$2&amp;TEXT(ROW($1:$128),"[&gt;1]0;")&amp;"*")),0)</f>
        <v>5</v>
      </c>
      <c r="I24" s="11" cm="1">
        <f t="array" ref="I24">_xlfn.IFNA(MATCH(1,0/COUNTIF($F24,"*"&amp;I$2&amp;TEXT(ROW($1:$128),"[&gt;1]0;")&amp;"*")),0)</f>
        <v>10</v>
      </c>
      <c r="J24">
        <f>H24/G24</f>
        <v>5.8139534883720929E-2</v>
      </c>
      <c r="K24">
        <f>I24/G24</f>
        <v>0.11627906976744186</v>
      </c>
      <c r="L24">
        <f>J24/H24</f>
        <v>1.1627906976744186E-2</v>
      </c>
      <c r="M24">
        <v>0</v>
      </c>
      <c r="N24">
        <v>0</v>
      </c>
      <c r="R24" s="6"/>
    </row>
    <row r="25" spans="1:18" x14ac:dyDescent="0.2">
      <c r="A25" s="1">
        <v>2</v>
      </c>
      <c r="B25" s="8">
        <v>2</v>
      </c>
      <c r="C25">
        <v>0.7</v>
      </c>
      <c r="D25" t="s">
        <v>14</v>
      </c>
      <c r="E25" s="6" t="s">
        <v>507</v>
      </c>
      <c r="F25" t="s">
        <v>260</v>
      </c>
      <c r="G25">
        <v>170</v>
      </c>
      <c r="H25" s="11" cm="1">
        <f t="array" ref="H25">_xlfn.IFNA(MATCH(1,0/COUNTIF($F25,"*"&amp;H$2&amp;TEXT(ROW($1:$128),"[&gt;1]0;")&amp;"*")),0)</f>
        <v>12</v>
      </c>
      <c r="I25" s="11" cm="1">
        <f t="array" ref="I25">_xlfn.IFNA(MATCH(1,0/COUNTIF($F25,"*"&amp;I$2&amp;TEXT(ROW($1:$128),"[&gt;1]0;")&amp;"*")),0)</f>
        <v>26</v>
      </c>
      <c r="J25" s="11" cm="1">
        <f t="array" ref="J25">_xlfn.IFNA(MATCH(1,0/COUNTIF($F25,"*"&amp;J$2&amp;TEXT(ROW($1:$128),"[&gt;1]0;")&amp;"*")),0)</f>
        <v>0</v>
      </c>
      <c r="K25">
        <f>I25/H25</f>
        <v>2.1666666666666665</v>
      </c>
      <c r="L25">
        <f t="shared" ref="L25:L40" si="2">J25/H25</f>
        <v>0</v>
      </c>
      <c r="M25">
        <v>0</v>
      </c>
      <c r="N25">
        <v>0</v>
      </c>
      <c r="R25" s="6"/>
    </row>
    <row r="26" spans="1:18" x14ac:dyDescent="0.2">
      <c r="A26" s="1">
        <v>2</v>
      </c>
      <c r="B26" s="8">
        <v>3</v>
      </c>
      <c r="C26">
        <v>0.59</v>
      </c>
      <c r="D26" t="s">
        <v>79</v>
      </c>
      <c r="E26" s="13" t="s">
        <v>386</v>
      </c>
      <c r="F26" s="10" t="s">
        <v>373</v>
      </c>
      <c r="G26">
        <v>144</v>
      </c>
      <c r="H26" s="11" cm="1">
        <f t="array" ref="H26">_xlfn.IFNA(MATCH(1,0/COUNTIF($F26,"*"&amp;H$2&amp;TEXT(ROW($1:$128),"[&gt;1]0;")&amp;"*")),0)</f>
        <v>6</v>
      </c>
      <c r="I26" s="11" cm="1">
        <f t="array" ref="I26">_xlfn.IFNA(MATCH(1,0/COUNTIF($F26,"*"&amp;I$2&amp;TEXT(ROW($1:$128),"[&gt;1]0;")&amp;"*")),0)</f>
        <v>8</v>
      </c>
      <c r="J26" s="11" cm="1">
        <f t="array" ref="J26">_xlfn.IFNA(MATCH(1,0/COUNTIF($F26,"*"&amp;J$2&amp;TEXT(ROW($1:$128),"[&gt;1]0;")&amp;"*")),0)</f>
        <v>4</v>
      </c>
      <c r="K26">
        <f>I26/H26</f>
        <v>1.3333333333333333</v>
      </c>
      <c r="L26">
        <f t="shared" si="2"/>
        <v>0.66666666666666663</v>
      </c>
      <c r="M26">
        <v>1</v>
      </c>
      <c r="N26">
        <v>0</v>
      </c>
    </row>
    <row r="27" spans="1:18" x14ac:dyDescent="0.2">
      <c r="A27" s="1">
        <v>2</v>
      </c>
      <c r="B27" s="8">
        <v>4</v>
      </c>
      <c r="C27">
        <v>0.6</v>
      </c>
      <c r="D27" t="s">
        <v>51</v>
      </c>
      <c r="E27" s="6" t="s">
        <v>472</v>
      </c>
      <c r="F27" t="s">
        <v>261</v>
      </c>
      <c r="G27">
        <v>190</v>
      </c>
      <c r="H27" s="11" cm="1">
        <f t="array" ref="H27">_xlfn.IFNA(MATCH(1,0/COUNTIF($F27,"*"&amp;H$2&amp;TEXT(ROW($1:$128),"[&gt;1]0;")&amp;"*")),0)</f>
        <v>14</v>
      </c>
      <c r="I27" s="11" cm="1">
        <f t="array" ref="I27">_xlfn.IFNA(MATCH(1,0/COUNTIF($F27,"*"&amp;I$2&amp;TEXT(ROW($1:$128),"[&gt;1]0;")&amp;"*")),0)</f>
        <v>22</v>
      </c>
      <c r="J27" s="11" cm="1">
        <f t="array" ref="J27">_xlfn.IFNA(MATCH(1,0/COUNTIF($F27,"*"&amp;J$2&amp;TEXT(ROW($1:$128),"[&gt;1]0;")&amp;"*")),0)</f>
        <v>0</v>
      </c>
      <c r="K27">
        <f>I27/H27</f>
        <v>1.5714285714285714</v>
      </c>
      <c r="L27">
        <f t="shared" si="2"/>
        <v>0</v>
      </c>
      <c r="M27">
        <v>0</v>
      </c>
      <c r="N27">
        <v>1</v>
      </c>
      <c r="R27" s="6"/>
    </row>
    <row r="28" spans="1:18" x14ac:dyDescent="0.2">
      <c r="A28" s="1">
        <v>2</v>
      </c>
      <c r="B28" s="8">
        <v>5</v>
      </c>
      <c r="C28">
        <v>0.74</v>
      </c>
      <c r="D28" t="s">
        <v>52</v>
      </c>
      <c r="E28" s="6" t="s">
        <v>570</v>
      </c>
      <c r="F28" t="s">
        <v>262</v>
      </c>
      <c r="G28" s="11">
        <v>152</v>
      </c>
      <c r="H28" s="11" cm="1">
        <f t="array" ref="H28">_xlfn.IFNA(MATCH(1,0/COUNTIF($F28,"*"&amp;H$2&amp;TEXT(ROW($1:$128),"[&gt;1]0;")&amp;"*")),0)</f>
        <v>9</v>
      </c>
      <c r="I28" s="11" cm="1">
        <f t="array" ref="I28">_xlfn.IFNA(MATCH(1,0/COUNTIF($F28,"*"&amp;I$2&amp;TEXT(ROW($1:$128),"[&gt;1]0;")&amp;"*")),0)</f>
        <v>12</v>
      </c>
      <c r="J28">
        <f>H28/G28</f>
        <v>5.921052631578947E-2</v>
      </c>
      <c r="K28">
        <f>I28/G28</f>
        <v>7.8947368421052627E-2</v>
      </c>
      <c r="L28">
        <f t="shared" si="2"/>
        <v>6.5789473684210523E-3</v>
      </c>
      <c r="M28">
        <v>0</v>
      </c>
      <c r="N28">
        <v>1</v>
      </c>
      <c r="R28" s="6"/>
    </row>
    <row r="29" spans="1:18" x14ac:dyDescent="0.2">
      <c r="A29" s="1">
        <v>2</v>
      </c>
      <c r="B29" s="8">
        <v>6</v>
      </c>
      <c r="C29">
        <v>0.8</v>
      </c>
      <c r="D29" t="s">
        <v>20</v>
      </c>
      <c r="E29" s="6" t="s">
        <v>432</v>
      </c>
      <c r="F29" t="s">
        <v>263</v>
      </c>
      <c r="G29">
        <v>164</v>
      </c>
      <c r="H29" s="11" cm="1">
        <f t="array" ref="H29">_xlfn.IFNA(MATCH(1,0/COUNTIF($F29,"*"&amp;H$2&amp;TEXT(ROW($1:$128),"[&gt;1]0;")&amp;"*")),0)</f>
        <v>10</v>
      </c>
      <c r="I29" s="11" cm="1">
        <f t="array" ref="I29">_xlfn.IFNA(MATCH(1,0/COUNTIF($F29,"*"&amp;I$2&amp;TEXT(ROW($1:$128),"[&gt;1]0;")&amp;"*")),0)</f>
        <v>12</v>
      </c>
      <c r="J29" s="11" cm="1">
        <f t="array" ref="J29">_xlfn.IFNA(MATCH(1,0/COUNTIF($F29,"*"&amp;J$2&amp;TEXT(ROW($1:$128),"[&gt;1]0;")&amp;"*")),0)</f>
        <v>2</v>
      </c>
      <c r="K29">
        <f>I29/H29</f>
        <v>1.2</v>
      </c>
      <c r="L29">
        <f t="shared" si="2"/>
        <v>0.2</v>
      </c>
      <c r="M29">
        <v>0</v>
      </c>
      <c r="N29">
        <v>1</v>
      </c>
      <c r="R29" s="6"/>
    </row>
    <row r="30" spans="1:18" x14ac:dyDescent="0.2">
      <c r="A30" s="1">
        <v>2</v>
      </c>
      <c r="B30" s="8">
        <v>8</v>
      </c>
      <c r="C30">
        <v>0.68</v>
      </c>
      <c r="D30" t="s">
        <v>54</v>
      </c>
      <c r="E30" s="6" t="s">
        <v>411</v>
      </c>
      <c r="F30" t="s">
        <v>265</v>
      </c>
      <c r="G30">
        <v>168</v>
      </c>
      <c r="H30" s="11" cm="1">
        <f t="array" ref="H30">_xlfn.IFNA(MATCH(1,0/COUNTIF($F30,"*"&amp;H$2&amp;TEXT(ROW($1:$128),"[&gt;1]0;")&amp;"*")),0)</f>
        <v>12</v>
      </c>
      <c r="I30" s="11" cm="1">
        <f t="array" ref="I30">_xlfn.IFNA(MATCH(1,0/COUNTIF($F30,"*"&amp;I$2&amp;TEXT(ROW($1:$128),"[&gt;1]0;")&amp;"*")),0)</f>
        <v>24</v>
      </c>
      <c r="J30" s="11" cm="1">
        <f t="array" ref="J30">_xlfn.IFNA(MATCH(1,0/COUNTIF($F30,"*"&amp;J$2&amp;TEXT(ROW($1:$128),"[&gt;1]0;")&amp;"*")),0)</f>
        <v>0</v>
      </c>
      <c r="K30">
        <f>I30/H30</f>
        <v>2</v>
      </c>
      <c r="L30">
        <f t="shared" si="2"/>
        <v>0</v>
      </c>
      <c r="M30">
        <v>0</v>
      </c>
      <c r="N30">
        <v>0</v>
      </c>
      <c r="R30" s="6"/>
    </row>
    <row r="31" spans="1:18" x14ac:dyDescent="0.2">
      <c r="A31" s="1">
        <v>2</v>
      </c>
      <c r="B31" s="8">
        <v>9</v>
      </c>
      <c r="C31">
        <v>0.45</v>
      </c>
      <c r="D31" t="s">
        <v>54</v>
      </c>
      <c r="E31" s="6" t="s">
        <v>411</v>
      </c>
      <c r="F31" t="s">
        <v>265</v>
      </c>
      <c r="G31">
        <v>168</v>
      </c>
      <c r="H31" s="11" cm="1">
        <f t="array" ref="H31">_xlfn.IFNA(MATCH(1,0/COUNTIF($F31,"*"&amp;H$2&amp;TEXT(ROW($1:$128),"[&gt;1]0;")&amp;"*")),0)</f>
        <v>12</v>
      </c>
      <c r="I31" s="11" cm="1">
        <f t="array" ref="I31">_xlfn.IFNA(MATCH(1,0/COUNTIF($F31,"*"&amp;I$2&amp;TEXT(ROW($1:$128),"[&gt;1]0;")&amp;"*")),0)</f>
        <v>24</v>
      </c>
      <c r="J31" s="11" cm="1">
        <f t="array" ref="J31">_xlfn.IFNA(MATCH(1,0/COUNTIF($F31,"*"&amp;J$2&amp;TEXT(ROW($1:$128),"[&gt;1]0;")&amp;"*")),0)</f>
        <v>0</v>
      </c>
      <c r="K31">
        <f>I31/H31</f>
        <v>2</v>
      </c>
      <c r="L31">
        <f t="shared" si="2"/>
        <v>0</v>
      </c>
      <c r="M31">
        <v>0</v>
      </c>
      <c r="N31">
        <v>0</v>
      </c>
    </row>
    <row r="32" spans="1:18" x14ac:dyDescent="0.2">
      <c r="A32" s="1">
        <v>2</v>
      </c>
      <c r="B32" s="8">
        <v>10</v>
      </c>
      <c r="C32">
        <v>1.25</v>
      </c>
      <c r="D32" t="s">
        <v>25</v>
      </c>
      <c r="E32" s="6" t="s">
        <v>536</v>
      </c>
      <c r="F32" t="s">
        <v>266</v>
      </c>
      <c r="G32">
        <v>226</v>
      </c>
      <c r="H32" s="11" cm="1">
        <f t="array" ref="H32">_xlfn.IFNA(MATCH(1,0/COUNTIF($F32,"*"&amp;H$2&amp;TEXT(ROW($1:$128),"[&gt;1]0;")&amp;"*")),0)</f>
        <v>16</v>
      </c>
      <c r="I32" s="11" cm="1">
        <f t="array" ref="I32">_xlfn.IFNA(MATCH(1,0/COUNTIF($F32,"*"&amp;I$2&amp;TEXT(ROW($1:$128),"[&gt;1]0;")&amp;"*")),0)</f>
        <v>34</v>
      </c>
      <c r="J32" s="11" cm="1">
        <f t="array" ref="J32">_xlfn.IFNA(MATCH(1,0/COUNTIF($F32,"*"&amp;J$2&amp;TEXT(ROW($1:$128),"[&gt;1]0;")&amp;"*")),0)</f>
        <v>0</v>
      </c>
      <c r="K32">
        <f>I32/H32</f>
        <v>2.125</v>
      </c>
      <c r="L32">
        <f t="shared" si="2"/>
        <v>0</v>
      </c>
      <c r="M32">
        <v>0</v>
      </c>
      <c r="N32">
        <v>0</v>
      </c>
      <c r="R32" s="6"/>
    </row>
    <row r="33" spans="1:18" x14ac:dyDescent="0.2">
      <c r="A33" s="1">
        <v>2</v>
      </c>
      <c r="B33" s="8">
        <v>11</v>
      </c>
      <c r="C33">
        <v>1.87</v>
      </c>
      <c r="D33" t="s">
        <v>80</v>
      </c>
      <c r="E33" s="6" t="s">
        <v>600</v>
      </c>
      <c r="F33" t="s">
        <v>599</v>
      </c>
      <c r="G33" s="11">
        <v>152</v>
      </c>
      <c r="H33" s="11" cm="1">
        <f t="array" ref="H33">_xlfn.IFNA(MATCH(1,0/COUNTIF($F33,"*"&amp;H$2&amp;TEXT(ROW($1:$128),"[&gt;1]0;")&amp;"*")),0)</f>
        <v>8</v>
      </c>
      <c r="I33" s="11" cm="1">
        <f t="array" ref="I33">_xlfn.IFNA(MATCH(1,0/COUNTIF($F33,"*"&amp;I$2&amp;TEXT(ROW($1:$128),"[&gt;1]0;")&amp;"*")),0)</f>
        <v>8</v>
      </c>
      <c r="J33">
        <f>H33/G33</f>
        <v>5.2631578947368418E-2</v>
      </c>
      <c r="K33">
        <f>I33/G33</f>
        <v>5.2631578947368418E-2</v>
      </c>
      <c r="L33">
        <f t="shared" si="2"/>
        <v>6.5789473684210523E-3</v>
      </c>
      <c r="M33">
        <v>0</v>
      </c>
      <c r="N33">
        <v>1</v>
      </c>
      <c r="R33" s="6"/>
    </row>
    <row r="34" spans="1:18" x14ac:dyDescent="0.2">
      <c r="A34" s="1">
        <v>2</v>
      </c>
      <c r="B34" s="8">
        <v>13</v>
      </c>
      <c r="C34">
        <v>0.64</v>
      </c>
      <c r="D34" t="s">
        <v>81</v>
      </c>
      <c r="E34" s="6" t="s">
        <v>467</v>
      </c>
      <c r="F34" t="s">
        <v>466</v>
      </c>
      <c r="G34">
        <v>166</v>
      </c>
      <c r="H34" s="11" cm="1">
        <f t="array" ref="H34">_xlfn.IFNA(MATCH(1,0/COUNTIF($F34,"*"&amp;H$2&amp;TEXT(ROW($1:$128),"[&gt;1]0;")&amp;"*")),0)</f>
        <v>9</v>
      </c>
      <c r="I34" s="11" cm="1">
        <f t="array" ref="I34">_xlfn.IFNA(MATCH(1,0/COUNTIF($F34,"*"&amp;I$2&amp;TEXT(ROW($1:$128),"[&gt;1]0;")&amp;"*")),0)</f>
        <v>10</v>
      </c>
      <c r="J34" s="11" cm="1">
        <f t="array" ref="J34">_xlfn.IFNA(MATCH(1,0/COUNTIF($F34,"*"&amp;J$2&amp;TEXT(ROW($1:$128),"[&gt;1]0;")&amp;"*")),0)</f>
        <v>3</v>
      </c>
      <c r="K34">
        <f>I34/H34</f>
        <v>1.1111111111111112</v>
      </c>
      <c r="L34">
        <f t="shared" si="2"/>
        <v>0.33333333333333331</v>
      </c>
      <c r="M34">
        <v>0</v>
      </c>
      <c r="N34">
        <v>1</v>
      </c>
      <c r="R34" s="6"/>
    </row>
    <row r="35" spans="1:18" x14ac:dyDescent="0.2">
      <c r="A35" s="1">
        <v>2</v>
      </c>
      <c r="B35" s="8">
        <v>14</v>
      </c>
      <c r="C35">
        <v>1.0900000000000001</v>
      </c>
      <c r="D35" t="s">
        <v>31</v>
      </c>
      <c r="E35" s="6" t="s">
        <v>418</v>
      </c>
      <c r="F35" t="s">
        <v>269</v>
      </c>
      <c r="G35">
        <v>206</v>
      </c>
      <c r="H35" s="11" cm="1">
        <f t="array" ref="H35">_xlfn.IFNA(MATCH(1,0/COUNTIF($F35,"*"&amp;H$2&amp;TEXT(ROW($1:$128),"[&gt;1]0;")&amp;"*")),0)</f>
        <v>14</v>
      </c>
      <c r="I35" s="11" cm="1">
        <f t="array" ref="I35">_xlfn.IFNA(MATCH(1,0/COUNTIF($F35,"*"&amp;I$2&amp;TEXT(ROW($1:$128),"[&gt;1]0;")&amp;"*")),0)</f>
        <v>22</v>
      </c>
      <c r="J35" s="11" cm="1">
        <f t="array" ref="J35">_xlfn.IFNA(MATCH(1,0/COUNTIF($F35,"*"&amp;J$2&amp;TEXT(ROW($1:$128),"[&gt;1]0;")&amp;"*")),0)</f>
        <v>1</v>
      </c>
      <c r="K35">
        <f>I35/H35</f>
        <v>1.5714285714285714</v>
      </c>
      <c r="L35">
        <f t="shared" si="2"/>
        <v>7.1428571428571425E-2</v>
      </c>
      <c r="M35">
        <v>0</v>
      </c>
      <c r="N35">
        <v>1</v>
      </c>
    </row>
    <row r="36" spans="1:18" x14ac:dyDescent="0.2">
      <c r="A36" s="1">
        <v>2</v>
      </c>
      <c r="B36" s="8">
        <v>15</v>
      </c>
      <c r="C36">
        <v>1.55</v>
      </c>
      <c r="D36" t="s">
        <v>82</v>
      </c>
      <c r="E36" s="14"/>
      <c r="F36" s="12" t="s">
        <v>371</v>
      </c>
      <c r="G36">
        <v>162</v>
      </c>
      <c r="H36" s="11" cm="1">
        <f t="array" ref="H36">_xlfn.IFNA(MATCH(1,0/COUNTIF($F36,"*"&amp;H$2&amp;TEXT(ROW($1:$128),"[&gt;1]0;")&amp;"*")),0)</f>
        <v>6</v>
      </c>
      <c r="I36" s="11" cm="1">
        <f t="array" ref="I36">_xlfn.IFNA(MATCH(1,0/COUNTIF($F36,"*"&amp;I$2&amp;TEXT(ROW($1:$128),"[&gt;1]0;")&amp;"*")),0)</f>
        <v>10</v>
      </c>
      <c r="J36" s="11" cm="1">
        <f t="array" ref="J36">_xlfn.IFNA(MATCH(1,0/COUNTIF($F36,"*"&amp;J$2&amp;TEXT(ROW($1:$128),"[&gt;1]0;")&amp;"*")),0)</f>
        <v>5</v>
      </c>
      <c r="K36">
        <f>I36/H36</f>
        <v>1.6666666666666667</v>
      </c>
      <c r="L36">
        <f t="shared" si="2"/>
        <v>0.83333333333333337</v>
      </c>
      <c r="M36">
        <v>2</v>
      </c>
      <c r="N36">
        <v>0</v>
      </c>
    </row>
    <row r="37" spans="1:18" x14ac:dyDescent="0.2">
      <c r="A37" s="1">
        <v>2</v>
      </c>
      <c r="B37" s="8">
        <v>16</v>
      </c>
      <c r="C37">
        <v>0.61</v>
      </c>
      <c r="D37" t="s">
        <v>37</v>
      </c>
      <c r="E37" s="6" t="s">
        <v>586</v>
      </c>
      <c r="F37" t="s">
        <v>273</v>
      </c>
      <c r="G37" s="11">
        <v>198</v>
      </c>
      <c r="H37" s="11" cm="1">
        <f t="array" ref="H37">_xlfn.IFNA(MATCH(1,0/COUNTIF($F37,"*"&amp;H$2&amp;TEXT(ROW($1:$128),"[&gt;1]0;")&amp;"*")),0)</f>
        <v>14</v>
      </c>
      <c r="I37" s="11" cm="1">
        <f t="array" ref="I37">_xlfn.IFNA(MATCH(1,0/COUNTIF($F37,"*"&amp;I$2&amp;TEXT(ROW($1:$128),"[&gt;1]0;")&amp;"*")),0)</f>
        <v>30</v>
      </c>
      <c r="J37">
        <f>H37/G37</f>
        <v>7.0707070707070704E-2</v>
      </c>
      <c r="K37">
        <f>I37/G37</f>
        <v>0.15151515151515152</v>
      </c>
      <c r="L37">
        <f t="shared" si="2"/>
        <v>5.0505050505050501E-3</v>
      </c>
      <c r="M37">
        <v>0</v>
      </c>
      <c r="N37">
        <v>0</v>
      </c>
    </row>
    <row r="38" spans="1:18" x14ac:dyDescent="0.2">
      <c r="A38" s="1">
        <v>2</v>
      </c>
      <c r="B38" s="8">
        <v>18</v>
      </c>
      <c r="C38">
        <v>0.45</v>
      </c>
      <c r="D38" t="s">
        <v>59</v>
      </c>
      <c r="E38" s="13" t="s">
        <v>390</v>
      </c>
      <c r="F38" t="s">
        <v>272</v>
      </c>
      <c r="G38">
        <v>242</v>
      </c>
      <c r="H38" s="11" cm="1">
        <f t="array" ref="H38">_xlfn.IFNA(MATCH(1,0/COUNTIF($F38,"*"&amp;H$2&amp;TEXT(ROW($1:$128),"[&gt;1]0;")&amp;"*")),0)</f>
        <v>16</v>
      </c>
      <c r="I38" s="11" cm="1">
        <f t="array" ref="I38">_xlfn.IFNA(MATCH(1,0/COUNTIF($F38,"*"&amp;I$2&amp;TEXT(ROW($1:$128),"[&gt;1]0;")&amp;"*")),0)</f>
        <v>34</v>
      </c>
      <c r="J38" s="11" cm="1">
        <f t="array" ref="J38">_xlfn.IFNA(MATCH(1,0/COUNTIF($F38,"*"&amp;J$2&amp;TEXT(ROW($1:$128),"[&gt;1]0;")&amp;"*")),0)</f>
        <v>1</v>
      </c>
      <c r="K38">
        <f>I38/H38</f>
        <v>2.125</v>
      </c>
      <c r="L38">
        <f t="shared" si="2"/>
        <v>6.25E-2</v>
      </c>
      <c r="M38">
        <v>0</v>
      </c>
      <c r="N38">
        <v>0</v>
      </c>
    </row>
    <row r="39" spans="1:18" x14ac:dyDescent="0.2">
      <c r="A39" s="1">
        <v>2</v>
      </c>
      <c r="B39" s="8">
        <v>20</v>
      </c>
      <c r="C39">
        <v>0.37</v>
      </c>
      <c r="D39" t="s">
        <v>281</v>
      </c>
      <c r="E39" s="6" t="s">
        <v>524</v>
      </c>
      <c r="F39" t="s">
        <v>523</v>
      </c>
      <c r="G39">
        <v>256</v>
      </c>
      <c r="H39" s="11" cm="1">
        <f t="array" ref="H39">_xlfn.IFNA(MATCH(1,0/COUNTIF($F39,"*"&amp;H$2&amp;TEXT(ROW($1:$128),"[&gt;1]0;")&amp;"*")),0)</f>
        <v>16</v>
      </c>
      <c r="I39" s="11" cm="1">
        <f t="array" ref="I39">_xlfn.IFNA(MATCH(1,0/COUNTIF($F39,"*"&amp;I$2&amp;TEXT(ROW($1:$128),"[&gt;1]0;")&amp;"*")),0)</f>
        <v>16</v>
      </c>
      <c r="J39" s="11" cm="1">
        <f t="array" ref="J39">_xlfn.IFNA(MATCH(1,0/COUNTIF($F39,"*"&amp;J$2&amp;TEXT(ROW($1:$128),"[&gt;1]0;")&amp;"*")),0)</f>
        <v>3</v>
      </c>
      <c r="K39">
        <f>I39/H39</f>
        <v>1</v>
      </c>
      <c r="L39">
        <f t="shared" si="2"/>
        <v>0.1875</v>
      </c>
      <c r="M39">
        <v>0</v>
      </c>
      <c r="N39">
        <v>2</v>
      </c>
    </row>
    <row r="40" spans="1:18" x14ac:dyDescent="0.2">
      <c r="A40" s="1">
        <v>2</v>
      </c>
      <c r="B40" s="8">
        <v>25</v>
      </c>
      <c r="C40">
        <v>1.25</v>
      </c>
      <c r="D40" t="s">
        <v>66</v>
      </c>
      <c r="E40" s="6" t="s">
        <v>459</v>
      </c>
      <c r="F40" t="s">
        <v>460</v>
      </c>
      <c r="G40">
        <v>281</v>
      </c>
      <c r="H40" s="11" cm="1">
        <f t="array" ref="H40">_xlfn.IFNA(MATCH(1,0/COUNTIF($F40,"*"&amp;H$2&amp;TEXT(ROW($1:$128),"[&gt;1]0;")&amp;"*")),0)</f>
        <v>18</v>
      </c>
      <c r="I40" s="11" cm="1">
        <f t="array" ref="I40">_xlfn.IFNA(MATCH(1,0/COUNTIF($F40,"*"&amp;I$2&amp;TEXT(ROW($1:$128),"[&gt;1]0;")&amp;"*")),0)</f>
        <v>35</v>
      </c>
      <c r="J40" s="11" cm="1">
        <f t="array" ref="J40">_xlfn.IFNA(MATCH(1,0/COUNTIF($F40,"*"&amp;J$2&amp;TEXT(ROW($1:$128),"[&gt;1]0;")&amp;"*")),0)</f>
        <v>1</v>
      </c>
      <c r="K40">
        <f>I40/H40</f>
        <v>1.9444444444444444</v>
      </c>
      <c r="L40">
        <f t="shared" si="2"/>
        <v>5.5555555555555552E-2</v>
      </c>
      <c r="M40">
        <v>0</v>
      </c>
      <c r="N40">
        <v>0</v>
      </c>
      <c r="R40" s="6"/>
    </row>
    <row r="41" spans="1:18" x14ac:dyDescent="0.2">
      <c r="A41" s="1"/>
      <c r="B41" s="9"/>
      <c r="R41" s="6"/>
    </row>
    <row r="42" spans="1:18" x14ac:dyDescent="0.2">
      <c r="A42" s="1">
        <v>3</v>
      </c>
      <c r="B42" s="9" t="s">
        <v>12</v>
      </c>
      <c r="C42" t="s">
        <v>13</v>
      </c>
      <c r="D42" t="s">
        <v>67</v>
      </c>
      <c r="E42" s="6" t="s">
        <v>376</v>
      </c>
      <c r="F42" t="s">
        <v>68</v>
      </c>
      <c r="G42" t="s">
        <v>69</v>
      </c>
      <c r="H42" t="s">
        <v>364</v>
      </c>
      <c r="I42" t="s">
        <v>365</v>
      </c>
      <c r="J42" t="s">
        <v>366</v>
      </c>
      <c r="K42" t="s">
        <v>71</v>
      </c>
      <c r="L42" t="s">
        <v>72</v>
      </c>
      <c r="M42" t="s">
        <v>360</v>
      </c>
      <c r="N42" t="s">
        <v>73</v>
      </c>
    </row>
    <row r="43" spans="1:18" x14ac:dyDescent="0.2">
      <c r="A43" s="1">
        <v>3</v>
      </c>
      <c r="B43" s="8">
        <v>1</v>
      </c>
      <c r="C43">
        <v>0.57999999999999996</v>
      </c>
      <c r="D43" t="s">
        <v>14</v>
      </c>
      <c r="E43" s="6" t="s">
        <v>507</v>
      </c>
      <c r="F43" t="s">
        <v>260</v>
      </c>
      <c r="G43">
        <v>170</v>
      </c>
      <c r="H43" s="11" cm="1">
        <f t="array" ref="H43">_xlfn.IFNA(MATCH(1,0/COUNTIF($F43,"*"&amp;H$2&amp;TEXT(ROW($1:$128),"[&gt;1]0;")&amp;"*")),0)</f>
        <v>12</v>
      </c>
      <c r="I43" s="11" cm="1">
        <f t="array" ref="I43">_xlfn.IFNA(MATCH(1,0/COUNTIF($F43,"*"&amp;I$2&amp;TEXT(ROW($1:$128),"[&gt;1]0;")&amp;"*")),0)</f>
        <v>26</v>
      </c>
      <c r="J43" s="11" cm="1">
        <f t="array" ref="J43">_xlfn.IFNA(MATCH(1,0/COUNTIF($F43,"*"&amp;J$2&amp;TEXT(ROW($1:$128),"[&gt;1]0;")&amp;"*")),0)</f>
        <v>0</v>
      </c>
      <c r="K43">
        <f>I43/H43</f>
        <v>2.1666666666666665</v>
      </c>
      <c r="L43">
        <f t="shared" ref="L43:L59" si="3">J43/H43</f>
        <v>0</v>
      </c>
      <c r="M43">
        <v>0</v>
      </c>
      <c r="N43">
        <v>0</v>
      </c>
    </row>
    <row r="44" spans="1:18" x14ac:dyDescent="0.2">
      <c r="A44" s="1">
        <v>3</v>
      </c>
      <c r="B44" s="8">
        <v>2</v>
      </c>
      <c r="C44">
        <v>0.62</v>
      </c>
      <c r="D44" t="s">
        <v>79</v>
      </c>
      <c r="E44" s="13" t="s">
        <v>386</v>
      </c>
      <c r="F44" s="10" t="s">
        <v>373</v>
      </c>
      <c r="G44">
        <v>144</v>
      </c>
      <c r="H44" s="11" cm="1">
        <f t="array" ref="H44">_xlfn.IFNA(MATCH(1,0/COUNTIF($F44,"*"&amp;H$2&amp;TEXT(ROW($1:$128),"[&gt;1]0;")&amp;"*")),0)</f>
        <v>6</v>
      </c>
      <c r="I44" s="11" cm="1">
        <f t="array" ref="I44">_xlfn.IFNA(MATCH(1,0/COUNTIF($F44,"*"&amp;I$2&amp;TEXT(ROW($1:$128),"[&gt;1]0;")&amp;"*")),0)</f>
        <v>8</v>
      </c>
      <c r="J44" s="11" cm="1">
        <f t="array" ref="J44">_xlfn.IFNA(MATCH(1,0/COUNTIF($F44,"*"&amp;J$2&amp;TEXT(ROW($1:$128),"[&gt;1]0;")&amp;"*")),0)</f>
        <v>4</v>
      </c>
      <c r="K44">
        <f>I44/H44</f>
        <v>1.3333333333333333</v>
      </c>
      <c r="L44">
        <f t="shared" si="3"/>
        <v>0.66666666666666663</v>
      </c>
      <c r="M44">
        <v>1</v>
      </c>
      <c r="N44">
        <v>0</v>
      </c>
    </row>
    <row r="45" spans="1:18" x14ac:dyDescent="0.2">
      <c r="A45" s="1">
        <v>3</v>
      </c>
      <c r="B45" s="8">
        <v>3</v>
      </c>
      <c r="C45">
        <v>0.54</v>
      </c>
      <c r="D45" t="s">
        <v>51</v>
      </c>
      <c r="E45" s="6" t="s">
        <v>472</v>
      </c>
      <c r="F45" t="s">
        <v>261</v>
      </c>
      <c r="G45">
        <v>190</v>
      </c>
      <c r="H45" s="11" cm="1">
        <f t="array" ref="H45">_xlfn.IFNA(MATCH(1,0/COUNTIF($F45,"*"&amp;H$2&amp;TEXT(ROW($1:$128),"[&gt;1]0;")&amp;"*")),0)</f>
        <v>14</v>
      </c>
      <c r="I45" s="11" cm="1">
        <f t="array" ref="I45">_xlfn.IFNA(MATCH(1,0/COUNTIF($F45,"*"&amp;I$2&amp;TEXT(ROW($1:$128),"[&gt;1]0;")&amp;"*")),0)</f>
        <v>22</v>
      </c>
      <c r="J45" s="11" cm="1">
        <f t="array" ref="J45">_xlfn.IFNA(MATCH(1,0/COUNTIF($F45,"*"&amp;J$2&amp;TEXT(ROW($1:$128),"[&gt;1]0;")&amp;"*")),0)</f>
        <v>0</v>
      </c>
      <c r="K45">
        <f>I45/H45</f>
        <v>1.5714285714285714</v>
      </c>
      <c r="L45">
        <f t="shared" si="3"/>
        <v>0</v>
      </c>
      <c r="M45">
        <v>0</v>
      </c>
      <c r="N45">
        <v>1</v>
      </c>
    </row>
    <row r="46" spans="1:18" x14ac:dyDescent="0.2">
      <c r="A46" s="1">
        <v>3</v>
      </c>
      <c r="B46" s="8">
        <v>4</v>
      </c>
      <c r="C46">
        <v>0.55000000000000004</v>
      </c>
      <c r="D46" t="s">
        <v>52</v>
      </c>
      <c r="E46" s="6" t="s">
        <v>570</v>
      </c>
      <c r="F46" t="s">
        <v>262</v>
      </c>
      <c r="G46" s="11">
        <v>152</v>
      </c>
      <c r="H46" s="11" cm="1">
        <f t="array" ref="H46">_xlfn.IFNA(MATCH(1,0/COUNTIF($F46,"*"&amp;H$2&amp;TEXT(ROW($1:$128),"[&gt;1]0;")&amp;"*")),0)</f>
        <v>9</v>
      </c>
      <c r="I46" s="11" cm="1">
        <f t="array" ref="I46">_xlfn.IFNA(MATCH(1,0/COUNTIF($F46,"*"&amp;I$2&amp;TEXT(ROW($1:$128),"[&gt;1]0;")&amp;"*")),0)</f>
        <v>12</v>
      </c>
      <c r="J46">
        <f>H46/G46</f>
        <v>5.921052631578947E-2</v>
      </c>
      <c r="K46">
        <f>I46/G46</f>
        <v>7.8947368421052627E-2</v>
      </c>
      <c r="L46">
        <f t="shared" si="3"/>
        <v>6.5789473684210523E-3</v>
      </c>
      <c r="M46">
        <v>0</v>
      </c>
      <c r="N46">
        <v>1</v>
      </c>
    </row>
    <row r="47" spans="1:18" x14ac:dyDescent="0.2">
      <c r="A47" s="1">
        <v>3</v>
      </c>
      <c r="B47" s="8">
        <v>5</v>
      </c>
      <c r="C47">
        <v>0.74</v>
      </c>
      <c r="D47" t="s">
        <v>20</v>
      </c>
      <c r="E47" s="6" t="s">
        <v>432</v>
      </c>
      <c r="F47" t="s">
        <v>263</v>
      </c>
      <c r="G47">
        <v>164</v>
      </c>
      <c r="H47" s="11" cm="1">
        <f t="array" ref="H47">_xlfn.IFNA(MATCH(1,0/COUNTIF($F47,"*"&amp;H$2&amp;TEXT(ROW($1:$128),"[&gt;1]0;")&amp;"*")),0)</f>
        <v>10</v>
      </c>
      <c r="I47" s="11" cm="1">
        <f t="array" ref="I47">_xlfn.IFNA(MATCH(1,0/COUNTIF($F47,"*"&amp;I$2&amp;TEXT(ROW($1:$128),"[&gt;1]0;")&amp;"*")),0)</f>
        <v>12</v>
      </c>
      <c r="J47" s="11" cm="1">
        <f t="array" ref="J47">_xlfn.IFNA(MATCH(1,0/COUNTIF($F47,"*"&amp;J$2&amp;TEXT(ROW($1:$128),"[&gt;1]0;")&amp;"*")),0)</f>
        <v>2</v>
      </c>
      <c r="K47">
        <f>I47/H47</f>
        <v>1.2</v>
      </c>
      <c r="L47">
        <f t="shared" si="3"/>
        <v>0.2</v>
      </c>
      <c r="M47">
        <v>0</v>
      </c>
      <c r="N47">
        <v>1</v>
      </c>
    </row>
    <row r="48" spans="1:18" x14ac:dyDescent="0.2">
      <c r="A48" s="1">
        <v>3</v>
      </c>
      <c r="B48" s="8">
        <v>7</v>
      </c>
      <c r="C48">
        <v>0.63</v>
      </c>
      <c r="D48" t="s">
        <v>54</v>
      </c>
      <c r="E48" s="6" t="s">
        <v>411</v>
      </c>
      <c r="F48" t="s">
        <v>265</v>
      </c>
      <c r="G48">
        <v>168</v>
      </c>
      <c r="H48" s="11" cm="1">
        <f t="array" ref="H48">_xlfn.IFNA(MATCH(1,0/COUNTIF($F48,"*"&amp;H$2&amp;TEXT(ROW($1:$128),"[&gt;1]0;")&amp;"*")),0)</f>
        <v>12</v>
      </c>
      <c r="I48" s="11" cm="1">
        <f t="array" ref="I48">_xlfn.IFNA(MATCH(1,0/COUNTIF($F48,"*"&amp;I$2&amp;TEXT(ROW($1:$128),"[&gt;1]0;")&amp;"*")),0)</f>
        <v>24</v>
      </c>
      <c r="J48" s="11" cm="1">
        <f t="array" ref="J48">_xlfn.IFNA(MATCH(1,0/COUNTIF($F48,"*"&amp;J$2&amp;TEXT(ROW($1:$128),"[&gt;1]0;")&amp;"*")),0)</f>
        <v>0</v>
      </c>
      <c r="K48">
        <f>I48/H48</f>
        <v>2</v>
      </c>
      <c r="L48">
        <f t="shared" si="3"/>
        <v>0</v>
      </c>
      <c r="M48">
        <v>0</v>
      </c>
      <c r="N48">
        <v>0</v>
      </c>
    </row>
    <row r="49" spans="1:14" x14ac:dyDescent="0.2">
      <c r="A49" s="1">
        <v>3</v>
      </c>
      <c r="B49" s="8">
        <v>8</v>
      </c>
      <c r="C49">
        <v>0.42</v>
      </c>
      <c r="D49" t="s">
        <v>54</v>
      </c>
      <c r="E49" s="6" t="s">
        <v>411</v>
      </c>
      <c r="F49" t="s">
        <v>265</v>
      </c>
      <c r="G49">
        <v>168</v>
      </c>
      <c r="H49" s="11" cm="1">
        <f t="array" ref="H49">_xlfn.IFNA(MATCH(1,0/COUNTIF($F49,"*"&amp;H$2&amp;TEXT(ROW($1:$128),"[&gt;1]0;")&amp;"*")),0)</f>
        <v>12</v>
      </c>
      <c r="I49" s="11" cm="1">
        <f t="array" ref="I49">_xlfn.IFNA(MATCH(1,0/COUNTIF($F49,"*"&amp;I$2&amp;TEXT(ROW($1:$128),"[&gt;1]0;")&amp;"*")),0)</f>
        <v>24</v>
      </c>
      <c r="J49" s="11" cm="1">
        <f t="array" ref="J49">_xlfn.IFNA(MATCH(1,0/COUNTIF($F49,"*"&amp;J$2&amp;TEXT(ROW($1:$128),"[&gt;1]0;")&amp;"*")),0)</f>
        <v>0</v>
      </c>
      <c r="K49">
        <f>I49/H49</f>
        <v>2</v>
      </c>
      <c r="L49">
        <f t="shared" si="3"/>
        <v>0</v>
      </c>
      <c r="M49">
        <v>0</v>
      </c>
      <c r="N49">
        <v>0</v>
      </c>
    </row>
    <row r="50" spans="1:14" x14ac:dyDescent="0.2">
      <c r="A50" s="1">
        <v>3</v>
      </c>
      <c r="B50" s="8">
        <v>9</v>
      </c>
      <c r="C50">
        <v>1.0900000000000001</v>
      </c>
      <c r="D50" t="s">
        <v>25</v>
      </c>
      <c r="E50" s="6" t="s">
        <v>536</v>
      </c>
      <c r="F50" t="s">
        <v>266</v>
      </c>
      <c r="G50">
        <v>226</v>
      </c>
      <c r="H50" s="11" cm="1">
        <f t="array" ref="H50">_xlfn.IFNA(MATCH(1,0/COUNTIF($F50,"*"&amp;H$2&amp;TEXT(ROW($1:$128),"[&gt;1]0;")&amp;"*")),0)</f>
        <v>16</v>
      </c>
      <c r="I50" s="11" cm="1">
        <f t="array" ref="I50">_xlfn.IFNA(MATCH(1,0/COUNTIF($F50,"*"&amp;I$2&amp;TEXT(ROW($1:$128),"[&gt;1]0;")&amp;"*")),0)</f>
        <v>34</v>
      </c>
      <c r="J50" s="11" cm="1">
        <f t="array" ref="J50">_xlfn.IFNA(MATCH(1,0/COUNTIF($F50,"*"&amp;J$2&amp;TEXT(ROW($1:$128),"[&gt;1]0;")&amp;"*")),0)</f>
        <v>0</v>
      </c>
      <c r="K50">
        <f>I50/H50</f>
        <v>2.125</v>
      </c>
      <c r="L50">
        <f t="shared" si="3"/>
        <v>0</v>
      </c>
      <c r="M50">
        <v>0</v>
      </c>
      <c r="N50">
        <v>0</v>
      </c>
    </row>
    <row r="51" spans="1:14" x14ac:dyDescent="0.2">
      <c r="A51" s="1">
        <v>3</v>
      </c>
      <c r="B51" s="8">
        <v>10</v>
      </c>
      <c r="C51">
        <v>2.08</v>
      </c>
      <c r="D51" t="s">
        <v>80</v>
      </c>
      <c r="E51" s="6" t="s">
        <v>600</v>
      </c>
      <c r="F51" t="s">
        <v>599</v>
      </c>
      <c r="G51" s="11">
        <v>152</v>
      </c>
      <c r="H51" s="11" cm="1">
        <f t="array" ref="H51">_xlfn.IFNA(MATCH(1,0/COUNTIF($F51,"*"&amp;H$2&amp;TEXT(ROW($1:$128),"[&gt;1]0;")&amp;"*")),0)</f>
        <v>8</v>
      </c>
      <c r="I51" s="11" cm="1">
        <f t="array" ref="I51">_xlfn.IFNA(MATCH(1,0/COUNTIF($F51,"*"&amp;I$2&amp;TEXT(ROW($1:$128),"[&gt;1]0;")&amp;"*")),0)</f>
        <v>8</v>
      </c>
      <c r="J51">
        <f>H51/G51</f>
        <v>5.2631578947368418E-2</v>
      </c>
      <c r="K51">
        <f>I51/G51</f>
        <v>5.2631578947368418E-2</v>
      </c>
      <c r="L51">
        <f t="shared" si="3"/>
        <v>6.5789473684210523E-3</v>
      </c>
      <c r="M51">
        <v>0</v>
      </c>
      <c r="N51">
        <v>1</v>
      </c>
    </row>
    <row r="52" spans="1:14" x14ac:dyDescent="0.2">
      <c r="A52" s="1">
        <v>3</v>
      </c>
      <c r="B52" s="8">
        <v>12</v>
      </c>
      <c r="C52">
        <v>0.74</v>
      </c>
      <c r="D52" t="s">
        <v>81</v>
      </c>
      <c r="E52" s="6" t="s">
        <v>467</v>
      </c>
      <c r="F52" t="s">
        <v>466</v>
      </c>
      <c r="G52">
        <v>166</v>
      </c>
      <c r="H52" s="11" cm="1">
        <f t="array" ref="H52">_xlfn.IFNA(MATCH(1,0/COUNTIF($F52,"*"&amp;H$2&amp;TEXT(ROW($1:$128),"[&gt;1]0;")&amp;"*")),0)</f>
        <v>9</v>
      </c>
      <c r="I52" s="11" cm="1">
        <f t="array" ref="I52">_xlfn.IFNA(MATCH(1,0/COUNTIF($F52,"*"&amp;I$2&amp;TEXT(ROW($1:$128),"[&gt;1]0;")&amp;"*")),0)</f>
        <v>10</v>
      </c>
      <c r="J52" s="11" cm="1">
        <f t="array" ref="J52">_xlfn.IFNA(MATCH(1,0/COUNTIF($F52,"*"&amp;J$2&amp;TEXT(ROW($1:$128),"[&gt;1]0;")&amp;"*")),0)</f>
        <v>3</v>
      </c>
      <c r="K52">
        <f>I52/H52</f>
        <v>1.1111111111111112</v>
      </c>
      <c r="L52">
        <f t="shared" si="3"/>
        <v>0.33333333333333331</v>
      </c>
      <c r="M52">
        <v>0</v>
      </c>
      <c r="N52">
        <v>1</v>
      </c>
    </row>
    <row r="53" spans="1:14" x14ac:dyDescent="0.2">
      <c r="A53" s="1">
        <v>3</v>
      </c>
      <c r="B53" s="8">
        <v>13</v>
      </c>
      <c r="C53">
        <v>0.67</v>
      </c>
      <c r="D53" t="s">
        <v>31</v>
      </c>
      <c r="E53" s="6" t="s">
        <v>418</v>
      </c>
      <c r="F53" t="s">
        <v>269</v>
      </c>
      <c r="G53">
        <v>206</v>
      </c>
      <c r="H53" s="11" cm="1">
        <f t="array" ref="H53">_xlfn.IFNA(MATCH(1,0/COUNTIF($F53,"*"&amp;H$2&amp;TEXT(ROW($1:$128),"[&gt;1]0;")&amp;"*")),0)</f>
        <v>14</v>
      </c>
      <c r="I53" s="11" cm="1">
        <f t="array" ref="I53">_xlfn.IFNA(MATCH(1,0/COUNTIF($F53,"*"&amp;I$2&amp;TEXT(ROW($1:$128),"[&gt;1]0;")&amp;"*")),0)</f>
        <v>22</v>
      </c>
      <c r="J53" s="11" cm="1">
        <f t="array" ref="J53">_xlfn.IFNA(MATCH(1,0/COUNTIF($F53,"*"&amp;J$2&amp;TEXT(ROW($1:$128),"[&gt;1]0;")&amp;"*")),0)</f>
        <v>1</v>
      </c>
      <c r="K53">
        <f>I53/H53</f>
        <v>1.5714285714285714</v>
      </c>
      <c r="L53">
        <f t="shared" si="3"/>
        <v>7.1428571428571425E-2</v>
      </c>
      <c r="M53">
        <v>0</v>
      </c>
      <c r="N53">
        <v>1</v>
      </c>
    </row>
    <row r="54" spans="1:14" x14ac:dyDescent="0.2">
      <c r="A54" s="1">
        <v>3</v>
      </c>
      <c r="B54" s="8">
        <v>14</v>
      </c>
      <c r="C54">
        <v>0.53</v>
      </c>
      <c r="D54" t="s">
        <v>85</v>
      </c>
      <c r="E54" s="6" t="s">
        <v>529</v>
      </c>
      <c r="F54" t="s">
        <v>528</v>
      </c>
      <c r="G54">
        <v>240</v>
      </c>
      <c r="H54" s="11" cm="1">
        <f t="array" ref="H54">_xlfn.IFNA(MATCH(1,0/COUNTIF($F54,"*"&amp;H$2&amp;TEXT(ROW($1:$128),"[&gt;1]0;")&amp;"*")),0)</f>
        <v>17</v>
      </c>
      <c r="I54" s="11" cm="1">
        <f t="array" ref="I54">_xlfn.IFNA(MATCH(1,0/COUNTIF($F54,"*"&amp;I$2&amp;TEXT(ROW($1:$128),"[&gt;1]0;")&amp;"*")),0)</f>
        <v>36</v>
      </c>
      <c r="J54" s="11" cm="1">
        <f t="array" ref="J54">_xlfn.IFNA(MATCH(1,0/COUNTIF($F54,"*"&amp;J$2&amp;TEXT(ROW($1:$128),"[&gt;1]0;")&amp;"*")),0)</f>
        <v>0</v>
      </c>
      <c r="K54">
        <f>I54/H54</f>
        <v>2.1176470588235294</v>
      </c>
      <c r="L54">
        <f t="shared" si="3"/>
        <v>0</v>
      </c>
      <c r="M54">
        <v>0</v>
      </c>
      <c r="N54">
        <v>0</v>
      </c>
    </row>
    <row r="55" spans="1:14" x14ac:dyDescent="0.2">
      <c r="A55" s="1">
        <v>3</v>
      </c>
      <c r="B55" s="8">
        <v>16</v>
      </c>
      <c r="C55">
        <v>0.28000000000000003</v>
      </c>
      <c r="D55" t="s">
        <v>62</v>
      </c>
      <c r="E55" s="6" t="s">
        <v>539</v>
      </c>
      <c r="F55" t="s">
        <v>275</v>
      </c>
      <c r="G55" s="11">
        <v>204</v>
      </c>
      <c r="H55" s="11" cm="1">
        <f t="array" ref="H55">_xlfn.IFNA(MATCH(1,0/COUNTIF($F55,"*"&amp;H$2&amp;TEXT(ROW($1:$128),"[&gt;1]0;")&amp;"*")),0)</f>
        <v>13</v>
      </c>
      <c r="I55" s="11" cm="1">
        <f t="array" ref="I55">_xlfn.IFNA(MATCH(1,0/COUNTIF($F55,"*"&amp;I$2&amp;TEXT(ROW($1:$128),"[&gt;1]0;")&amp;"*")),0)</f>
        <v>16</v>
      </c>
      <c r="J55">
        <f>H55/G55</f>
        <v>6.3725490196078427E-2</v>
      </c>
      <c r="K55">
        <f>I55/G55</f>
        <v>7.8431372549019607E-2</v>
      </c>
      <c r="L55">
        <f t="shared" si="3"/>
        <v>4.9019607843137254E-3</v>
      </c>
      <c r="M55">
        <v>1</v>
      </c>
      <c r="N55">
        <v>1</v>
      </c>
    </row>
    <row r="56" spans="1:14" x14ac:dyDescent="0.2">
      <c r="A56" s="1">
        <v>3</v>
      </c>
      <c r="B56" s="8">
        <v>17</v>
      </c>
      <c r="C56">
        <v>0.37</v>
      </c>
      <c r="D56" t="s">
        <v>59</v>
      </c>
      <c r="E56" s="13" t="s">
        <v>390</v>
      </c>
      <c r="F56" t="s">
        <v>272</v>
      </c>
      <c r="G56">
        <v>242</v>
      </c>
      <c r="H56" s="11" cm="1">
        <f t="array" ref="H56">_xlfn.IFNA(MATCH(1,0/COUNTIF($F56,"*"&amp;H$2&amp;TEXT(ROW($1:$128),"[&gt;1]0;")&amp;"*")),0)</f>
        <v>16</v>
      </c>
      <c r="I56" s="11" cm="1">
        <f t="array" ref="I56">_xlfn.IFNA(MATCH(1,0/COUNTIF($F56,"*"&amp;I$2&amp;TEXT(ROW($1:$128),"[&gt;1]0;")&amp;"*")),0)</f>
        <v>34</v>
      </c>
      <c r="J56" s="11" cm="1">
        <f t="array" ref="J56">_xlfn.IFNA(MATCH(1,0/COUNTIF($F56,"*"&amp;J$2&amp;TEXT(ROW($1:$128),"[&gt;1]0;")&amp;"*")),0)</f>
        <v>1</v>
      </c>
      <c r="K56">
        <f>I56/H56</f>
        <v>2.125</v>
      </c>
      <c r="L56">
        <f t="shared" si="3"/>
        <v>6.25E-2</v>
      </c>
      <c r="M56">
        <v>0</v>
      </c>
      <c r="N56">
        <v>0</v>
      </c>
    </row>
    <row r="57" spans="1:14" x14ac:dyDescent="0.2">
      <c r="A57" s="1">
        <v>3</v>
      </c>
      <c r="B57" s="8">
        <v>19</v>
      </c>
      <c r="C57">
        <v>0.24</v>
      </c>
      <c r="D57" t="s">
        <v>282</v>
      </c>
      <c r="E57" s="13" t="s">
        <v>391</v>
      </c>
      <c r="F57" t="s">
        <v>392</v>
      </c>
      <c r="G57">
        <v>242</v>
      </c>
      <c r="H57" s="11" cm="1">
        <f t="array" ref="H57">_xlfn.IFNA(MATCH(1,0/COUNTIF($F57,"*"&amp;H$2&amp;TEXT(ROW($1:$128),"[&gt;1]0;")&amp;"*")),0)</f>
        <v>18</v>
      </c>
      <c r="I57" s="11" cm="1">
        <f t="array" ref="I57">_xlfn.IFNA(MATCH(1,0/COUNTIF($F57,"*"&amp;I$2&amp;TEXT(ROW($1:$128),"[&gt;1]0;")&amp;"*")),0)</f>
        <v>38</v>
      </c>
      <c r="J57" s="11" cm="1">
        <f t="array" ref="J57">_xlfn.IFNA(MATCH(1,0/COUNTIF($F57,"*"&amp;J$2&amp;TEXT(ROW($1:$128),"[&gt;1]0;")&amp;"*")),0)</f>
        <v>1</v>
      </c>
      <c r="K57">
        <f>I57/H57</f>
        <v>2.1111111111111112</v>
      </c>
      <c r="L57">
        <f t="shared" si="3"/>
        <v>5.5555555555555552E-2</v>
      </c>
      <c r="M57">
        <v>0</v>
      </c>
      <c r="N57">
        <v>0</v>
      </c>
    </row>
    <row r="58" spans="1:14" x14ac:dyDescent="0.2">
      <c r="A58" s="1">
        <v>3</v>
      </c>
      <c r="B58" s="8">
        <v>22</v>
      </c>
      <c r="C58">
        <v>0.41</v>
      </c>
      <c r="D58" t="s">
        <v>88</v>
      </c>
      <c r="E58" s="6" t="s">
        <v>404</v>
      </c>
      <c r="F58" t="s">
        <v>403</v>
      </c>
      <c r="G58">
        <v>270</v>
      </c>
      <c r="H58" s="11" cm="1">
        <f t="array" ref="H58">_xlfn.IFNA(MATCH(1,0/COUNTIF($F58,"*"&amp;H$2&amp;TEXT(ROW($1:$128),"[&gt;1]0;")&amp;"*")),0)</f>
        <v>18</v>
      </c>
      <c r="I58" s="11" cm="1">
        <f t="array" ref="I58">_xlfn.IFNA(MATCH(1,0/COUNTIF($F58,"*"&amp;I$2&amp;TEXT(ROW($1:$128),"[&gt;1]0;")&amp;"*")),0)</f>
        <v>38</v>
      </c>
      <c r="J58" s="11" cm="1">
        <f t="array" ref="J58">_xlfn.IFNA(MATCH(1,0/COUNTIF($F58,"*"&amp;J$2&amp;TEXT(ROW($1:$128),"[&gt;1]0;")&amp;"*")),0)</f>
        <v>1</v>
      </c>
      <c r="K58">
        <f>I58/H58</f>
        <v>2.1111111111111112</v>
      </c>
      <c r="L58">
        <f t="shared" si="3"/>
        <v>5.5555555555555552E-2</v>
      </c>
      <c r="M58">
        <v>0</v>
      </c>
      <c r="N58">
        <v>0</v>
      </c>
    </row>
    <row r="59" spans="1:14" x14ac:dyDescent="0.2">
      <c r="A59" s="1">
        <v>3</v>
      </c>
      <c r="B59" s="8">
        <v>25</v>
      </c>
      <c r="C59">
        <v>1.1299999999999999</v>
      </c>
      <c r="D59" t="s">
        <v>66</v>
      </c>
      <c r="E59" s="6" t="s">
        <v>459</v>
      </c>
      <c r="F59" t="s">
        <v>460</v>
      </c>
      <c r="G59">
        <v>281</v>
      </c>
      <c r="H59" s="11" cm="1">
        <f t="array" ref="H59">_xlfn.IFNA(MATCH(1,0/COUNTIF($F59,"*"&amp;H$2&amp;TEXT(ROW($1:$128),"[&gt;1]0;")&amp;"*")),0)</f>
        <v>18</v>
      </c>
      <c r="I59" s="11" cm="1">
        <f t="array" ref="I59">_xlfn.IFNA(MATCH(1,0/COUNTIF($F59,"*"&amp;I$2&amp;TEXT(ROW($1:$128),"[&gt;1]0;")&amp;"*")),0)</f>
        <v>35</v>
      </c>
      <c r="J59" s="11" cm="1">
        <f t="array" ref="J59">_xlfn.IFNA(MATCH(1,0/COUNTIF($F59,"*"&amp;J$2&amp;TEXT(ROW($1:$128),"[&gt;1]0;")&amp;"*")),0)</f>
        <v>1</v>
      </c>
      <c r="K59">
        <f>I59/H59</f>
        <v>1.9444444444444444</v>
      </c>
      <c r="L59">
        <f t="shared" si="3"/>
        <v>5.5555555555555552E-2</v>
      </c>
      <c r="M59">
        <v>0</v>
      </c>
      <c r="N59">
        <v>0</v>
      </c>
    </row>
    <row r="60" spans="1:14" x14ac:dyDescent="0.2">
      <c r="A60" s="1"/>
    </row>
    <row r="61" spans="1:14" x14ac:dyDescent="0.2">
      <c r="A61" s="8">
        <v>4</v>
      </c>
      <c r="B61" s="9" t="s">
        <v>12</v>
      </c>
      <c r="C61" t="s">
        <v>13</v>
      </c>
      <c r="D61" t="s">
        <v>67</v>
      </c>
      <c r="E61" s="6" t="s">
        <v>376</v>
      </c>
      <c r="F61" t="s">
        <v>68</v>
      </c>
      <c r="G61" t="s">
        <v>69</v>
      </c>
      <c r="H61" t="s">
        <v>364</v>
      </c>
      <c r="I61" t="s">
        <v>365</v>
      </c>
      <c r="J61" t="s">
        <v>366</v>
      </c>
      <c r="K61" t="s">
        <v>71</v>
      </c>
      <c r="L61" t="s">
        <v>72</v>
      </c>
      <c r="M61" t="s">
        <v>360</v>
      </c>
      <c r="N61" t="s">
        <v>73</v>
      </c>
    </row>
    <row r="62" spans="1:14" x14ac:dyDescent="0.2">
      <c r="A62" s="8">
        <v>4</v>
      </c>
      <c r="B62" s="8">
        <v>1</v>
      </c>
      <c r="C62">
        <v>0.51</v>
      </c>
      <c r="D62" t="s">
        <v>14</v>
      </c>
      <c r="E62" s="6" t="s">
        <v>507</v>
      </c>
      <c r="F62" t="s">
        <v>260</v>
      </c>
      <c r="G62">
        <v>170</v>
      </c>
      <c r="H62" s="11" cm="1">
        <f t="array" ref="H62">_xlfn.IFNA(MATCH(1,0/COUNTIF($F62,"*"&amp;H$2&amp;TEXT(ROW($1:$128),"[&gt;1]0;")&amp;"*")),0)</f>
        <v>12</v>
      </c>
      <c r="I62" s="11" cm="1">
        <f t="array" ref="I62">_xlfn.IFNA(MATCH(1,0/COUNTIF($F62,"*"&amp;I$2&amp;TEXT(ROW($1:$128),"[&gt;1]0;")&amp;"*")),0)</f>
        <v>26</v>
      </c>
      <c r="J62" s="11" cm="1">
        <f t="array" ref="J62">_xlfn.IFNA(MATCH(1,0/COUNTIF($F62,"*"&amp;J$2&amp;TEXT(ROW($1:$128),"[&gt;1]0;")&amp;"*")),0)</f>
        <v>0</v>
      </c>
      <c r="K62">
        <f t="shared" ref="K62:K69" si="4">I62/H62</f>
        <v>2.1666666666666665</v>
      </c>
      <c r="L62">
        <f t="shared" ref="L62:L77" si="5">J62/H62</f>
        <v>0</v>
      </c>
      <c r="M62">
        <v>0</v>
      </c>
      <c r="N62">
        <v>0</v>
      </c>
    </row>
    <row r="63" spans="1:14" x14ac:dyDescent="0.2">
      <c r="A63" s="8">
        <v>4</v>
      </c>
      <c r="B63" s="8">
        <v>2</v>
      </c>
      <c r="C63">
        <v>0.94</v>
      </c>
      <c r="D63" t="s">
        <v>79</v>
      </c>
      <c r="E63" s="13" t="s">
        <v>386</v>
      </c>
      <c r="F63" s="10" t="s">
        <v>373</v>
      </c>
      <c r="G63">
        <v>144</v>
      </c>
      <c r="H63" s="11" cm="1">
        <f t="array" ref="H63">_xlfn.IFNA(MATCH(1,0/COUNTIF($F63,"*"&amp;H$2&amp;TEXT(ROW($1:$128),"[&gt;1]0;")&amp;"*")),0)</f>
        <v>6</v>
      </c>
      <c r="I63" s="11" cm="1">
        <f t="array" ref="I63">_xlfn.IFNA(MATCH(1,0/COUNTIF($F63,"*"&amp;I$2&amp;TEXT(ROW($1:$128),"[&gt;1]0;")&amp;"*")),0)</f>
        <v>8</v>
      </c>
      <c r="J63" s="11" cm="1">
        <f t="array" ref="J63">_xlfn.IFNA(MATCH(1,0/COUNTIF($F63,"*"&amp;J$2&amp;TEXT(ROW($1:$128),"[&gt;1]0;")&amp;"*")),0)</f>
        <v>4</v>
      </c>
      <c r="K63">
        <f t="shared" si="4"/>
        <v>1.3333333333333333</v>
      </c>
      <c r="L63">
        <f t="shared" si="5"/>
        <v>0.66666666666666663</v>
      </c>
      <c r="M63">
        <v>1</v>
      </c>
      <c r="N63">
        <v>0</v>
      </c>
    </row>
    <row r="64" spans="1:14" x14ac:dyDescent="0.2">
      <c r="A64" s="8">
        <v>4</v>
      </c>
      <c r="B64" s="8">
        <v>3</v>
      </c>
      <c r="C64">
        <v>0.38</v>
      </c>
      <c r="D64" t="s">
        <v>284</v>
      </c>
      <c r="E64" s="6" t="s">
        <v>451</v>
      </c>
      <c r="F64" t="s">
        <v>450</v>
      </c>
      <c r="G64">
        <v>158</v>
      </c>
      <c r="H64" s="11" cm="1">
        <f t="array" ref="H64">_xlfn.IFNA(MATCH(1,0/COUNTIF($F64,"*"&amp;H$2&amp;TEXT(ROW($1:$128),"[&gt;1]0;")&amp;"*")),0)</f>
        <v>7</v>
      </c>
      <c r="I64" s="11" cm="1">
        <f t="array" ref="I64">_xlfn.IFNA(MATCH(1,0/COUNTIF($F64,"*"&amp;I$2&amp;TEXT(ROW($1:$128),"[&gt;1]0;")&amp;"*")),0)</f>
        <v>10</v>
      </c>
      <c r="J64" s="11" cm="1">
        <f t="array" ref="J64">_xlfn.IFNA(MATCH(1,0/COUNTIF($F64,"*"&amp;J$2&amp;TEXT(ROW($1:$128),"[&gt;1]0;")&amp;"*")),0)</f>
        <v>4</v>
      </c>
      <c r="K64">
        <f t="shared" si="4"/>
        <v>1.4285714285714286</v>
      </c>
      <c r="L64">
        <f t="shared" si="5"/>
        <v>0.5714285714285714</v>
      </c>
      <c r="M64">
        <v>1</v>
      </c>
      <c r="N64">
        <v>0</v>
      </c>
    </row>
    <row r="65" spans="1:14" x14ac:dyDescent="0.2">
      <c r="A65" s="8">
        <v>4</v>
      </c>
      <c r="B65" s="8">
        <v>4</v>
      </c>
      <c r="C65">
        <v>0.51</v>
      </c>
      <c r="D65" t="s">
        <v>92</v>
      </c>
      <c r="E65" s="14"/>
      <c r="F65" t="s">
        <v>373</v>
      </c>
      <c r="G65">
        <v>144</v>
      </c>
      <c r="H65" s="11" cm="1">
        <f t="array" ref="H65">_xlfn.IFNA(MATCH(1,0/COUNTIF($F65,"*"&amp;H$2&amp;TEXT(ROW($1:$128),"[&gt;1]0;")&amp;"*")),0)</f>
        <v>6</v>
      </c>
      <c r="I65" s="11" cm="1">
        <f t="array" ref="I65">_xlfn.IFNA(MATCH(1,0/COUNTIF($F65,"*"&amp;I$2&amp;TEXT(ROW($1:$128),"[&gt;1]0;")&amp;"*")),0)</f>
        <v>8</v>
      </c>
      <c r="J65" s="11" cm="1">
        <f t="array" ref="J65">_xlfn.IFNA(MATCH(1,0/COUNTIF($F65,"*"&amp;J$2&amp;TEXT(ROW($1:$128),"[&gt;1]0;")&amp;"*")),0)</f>
        <v>4</v>
      </c>
      <c r="K65">
        <f t="shared" si="4"/>
        <v>1.3333333333333333</v>
      </c>
      <c r="L65">
        <f t="shared" si="5"/>
        <v>0.66666666666666663</v>
      </c>
      <c r="M65">
        <v>1</v>
      </c>
      <c r="N65">
        <v>0</v>
      </c>
    </row>
    <row r="66" spans="1:14" x14ac:dyDescent="0.2">
      <c r="A66" s="8">
        <v>4</v>
      </c>
      <c r="B66" s="8">
        <v>5</v>
      </c>
      <c r="C66">
        <v>0.54</v>
      </c>
      <c r="D66" t="s">
        <v>51</v>
      </c>
      <c r="E66" s="6" t="s">
        <v>472</v>
      </c>
      <c r="F66" t="s">
        <v>261</v>
      </c>
      <c r="G66">
        <v>190</v>
      </c>
      <c r="H66" s="11" cm="1">
        <f t="array" ref="H66">_xlfn.IFNA(MATCH(1,0/COUNTIF($F66,"*"&amp;H$2&amp;TEXT(ROW($1:$128),"[&gt;1]0;")&amp;"*")),0)</f>
        <v>14</v>
      </c>
      <c r="I66" s="11" cm="1">
        <f t="array" ref="I66">_xlfn.IFNA(MATCH(1,0/COUNTIF($F66,"*"&amp;I$2&amp;TEXT(ROW($1:$128),"[&gt;1]0;")&amp;"*")),0)</f>
        <v>22</v>
      </c>
      <c r="J66" s="11" cm="1">
        <f t="array" ref="J66">_xlfn.IFNA(MATCH(1,0/COUNTIF($F66,"*"&amp;J$2&amp;TEXT(ROW($1:$128),"[&gt;1]0;")&amp;"*")),0)</f>
        <v>0</v>
      </c>
      <c r="K66">
        <f t="shared" si="4"/>
        <v>1.5714285714285714</v>
      </c>
      <c r="L66">
        <f t="shared" si="5"/>
        <v>0</v>
      </c>
      <c r="M66">
        <v>0</v>
      </c>
      <c r="N66">
        <v>1</v>
      </c>
    </row>
    <row r="67" spans="1:14" x14ac:dyDescent="0.2">
      <c r="A67" s="8">
        <v>4</v>
      </c>
      <c r="B67" s="8">
        <v>6</v>
      </c>
      <c r="C67">
        <v>0.53</v>
      </c>
      <c r="D67" t="s">
        <v>20</v>
      </c>
      <c r="E67" s="6" t="s">
        <v>432</v>
      </c>
      <c r="F67" t="s">
        <v>263</v>
      </c>
      <c r="G67">
        <v>164</v>
      </c>
      <c r="H67" s="11" cm="1">
        <f t="array" ref="H67">_xlfn.IFNA(MATCH(1,0/COUNTIF($F67,"*"&amp;H$2&amp;TEXT(ROW($1:$128),"[&gt;1]0;")&amp;"*")),0)</f>
        <v>10</v>
      </c>
      <c r="I67" s="11" cm="1">
        <f t="array" ref="I67">_xlfn.IFNA(MATCH(1,0/COUNTIF($F67,"*"&amp;I$2&amp;TEXT(ROW($1:$128),"[&gt;1]0;")&amp;"*")),0)</f>
        <v>12</v>
      </c>
      <c r="J67" s="11" cm="1">
        <f t="array" ref="J67">_xlfn.IFNA(MATCH(1,0/COUNTIF($F67,"*"&amp;J$2&amp;TEXT(ROW($1:$128),"[&gt;1]0;")&amp;"*")),0)</f>
        <v>2</v>
      </c>
      <c r="K67">
        <f t="shared" si="4"/>
        <v>1.2</v>
      </c>
      <c r="L67">
        <f t="shared" si="5"/>
        <v>0.2</v>
      </c>
      <c r="M67">
        <v>0</v>
      </c>
      <c r="N67">
        <v>1</v>
      </c>
    </row>
    <row r="68" spans="1:14" x14ac:dyDescent="0.2">
      <c r="A68" s="8">
        <v>4</v>
      </c>
      <c r="B68" s="8">
        <v>8</v>
      </c>
      <c r="C68">
        <v>0.54</v>
      </c>
      <c r="D68" t="s">
        <v>54</v>
      </c>
      <c r="E68" s="6" t="s">
        <v>411</v>
      </c>
      <c r="F68" t="s">
        <v>265</v>
      </c>
      <c r="G68">
        <v>168</v>
      </c>
      <c r="H68" s="11" cm="1">
        <f t="array" ref="H68">_xlfn.IFNA(MATCH(1,0/COUNTIF($F68,"*"&amp;H$2&amp;TEXT(ROW($1:$128),"[&gt;1]0;")&amp;"*")),0)</f>
        <v>12</v>
      </c>
      <c r="I68" s="11" cm="1">
        <f t="array" ref="I68">_xlfn.IFNA(MATCH(1,0/COUNTIF($F68,"*"&amp;I$2&amp;TEXT(ROW($1:$128),"[&gt;1]0;")&amp;"*")),0)</f>
        <v>24</v>
      </c>
      <c r="J68" s="11" cm="1">
        <f t="array" ref="J68">_xlfn.IFNA(MATCH(1,0/COUNTIF($F68,"*"&amp;J$2&amp;TEXT(ROW($1:$128),"[&gt;1]0;")&amp;"*")),0)</f>
        <v>0</v>
      </c>
      <c r="K68">
        <f t="shared" si="4"/>
        <v>2</v>
      </c>
      <c r="L68">
        <f t="shared" si="5"/>
        <v>0</v>
      </c>
      <c r="M68">
        <v>0</v>
      </c>
      <c r="N68">
        <v>0</v>
      </c>
    </row>
    <row r="69" spans="1:14" x14ac:dyDescent="0.2">
      <c r="A69" s="8">
        <v>4</v>
      </c>
      <c r="B69" s="8">
        <v>9</v>
      </c>
      <c r="C69">
        <v>0.63</v>
      </c>
      <c r="D69" t="s">
        <v>285</v>
      </c>
      <c r="E69" s="6" t="s">
        <v>512</v>
      </c>
      <c r="F69" t="s">
        <v>511</v>
      </c>
      <c r="G69">
        <v>355</v>
      </c>
      <c r="H69" s="11" cm="1">
        <f t="array" ref="H69">_xlfn.IFNA(MATCH(1,0/COUNTIF($F69,"*"&amp;H$2&amp;TEXT(ROW($1:$128),"[&gt;1]0;")&amp;"*")),0)</f>
        <v>24</v>
      </c>
      <c r="I69" s="11" cm="1">
        <f t="array" ref="I69">_xlfn.IFNA(MATCH(1,0/COUNTIF($F69,"*"&amp;I$2&amp;TEXT(ROW($1:$128),"[&gt;1]0;")&amp;"*")),0)</f>
        <v>50</v>
      </c>
      <c r="J69" s="11" cm="1">
        <f t="array" ref="J69">_xlfn.IFNA(MATCH(1,0/COUNTIF($F69,"*"&amp;J$2&amp;TEXT(ROW($1:$128),"[&gt;1]0;")&amp;"*")),0)</f>
        <v>1</v>
      </c>
      <c r="K69">
        <f t="shared" si="4"/>
        <v>2.0833333333333335</v>
      </c>
      <c r="L69">
        <f t="shared" si="5"/>
        <v>4.1666666666666664E-2</v>
      </c>
      <c r="M69">
        <v>0</v>
      </c>
      <c r="N69">
        <v>0</v>
      </c>
    </row>
    <row r="70" spans="1:14" x14ac:dyDescent="0.2">
      <c r="A70" s="8">
        <v>4</v>
      </c>
      <c r="B70" s="8">
        <v>10</v>
      </c>
      <c r="C70">
        <v>0.95</v>
      </c>
      <c r="D70" t="s">
        <v>37</v>
      </c>
      <c r="E70" s="6" t="s">
        <v>586</v>
      </c>
      <c r="F70" t="s">
        <v>273</v>
      </c>
      <c r="G70" s="11">
        <v>198</v>
      </c>
      <c r="H70" s="11" cm="1">
        <f t="array" ref="H70">_xlfn.IFNA(MATCH(1,0/COUNTIF($F70,"*"&amp;H$2&amp;TEXT(ROW($1:$128),"[&gt;1]0;")&amp;"*")),0)</f>
        <v>14</v>
      </c>
      <c r="I70" s="11" cm="1">
        <f t="array" ref="I70">_xlfn.IFNA(MATCH(1,0/COUNTIF($F70,"*"&amp;I$2&amp;TEXT(ROW($1:$128),"[&gt;1]0;")&amp;"*")),0)</f>
        <v>30</v>
      </c>
      <c r="J70">
        <f>H70/G70</f>
        <v>7.0707070707070704E-2</v>
      </c>
      <c r="K70">
        <f>I70/G70</f>
        <v>0.15151515151515152</v>
      </c>
      <c r="L70">
        <f t="shared" si="5"/>
        <v>5.0505050505050501E-3</v>
      </c>
      <c r="M70">
        <v>0</v>
      </c>
      <c r="N70">
        <v>0</v>
      </c>
    </row>
    <row r="71" spans="1:14" x14ac:dyDescent="0.2">
      <c r="A71" s="8">
        <v>4</v>
      </c>
      <c r="B71" s="8">
        <v>12</v>
      </c>
      <c r="C71">
        <v>0.79</v>
      </c>
      <c r="D71" t="s">
        <v>31</v>
      </c>
      <c r="E71" s="6" t="s">
        <v>418</v>
      </c>
      <c r="F71" t="s">
        <v>269</v>
      </c>
      <c r="G71">
        <v>206</v>
      </c>
      <c r="H71" s="11" cm="1">
        <f t="array" ref="H71">_xlfn.IFNA(MATCH(1,0/COUNTIF($F71,"*"&amp;H$2&amp;TEXT(ROW($1:$128),"[&gt;1]0;")&amp;"*")),0)</f>
        <v>14</v>
      </c>
      <c r="I71" s="11" cm="1">
        <f t="array" ref="I71">_xlfn.IFNA(MATCH(1,0/COUNTIF($F71,"*"&amp;I$2&amp;TEXT(ROW($1:$128),"[&gt;1]0;")&amp;"*")),0)</f>
        <v>22</v>
      </c>
      <c r="J71" s="11" cm="1">
        <f t="array" ref="J71">_xlfn.IFNA(MATCH(1,0/COUNTIF($F71,"*"&amp;J$2&amp;TEXT(ROW($1:$128),"[&gt;1]0;")&amp;"*")),0)</f>
        <v>1</v>
      </c>
      <c r="K71">
        <f>I71/H71</f>
        <v>1.5714285714285714</v>
      </c>
      <c r="L71">
        <f t="shared" si="5"/>
        <v>7.1428571428571425E-2</v>
      </c>
      <c r="M71">
        <v>0</v>
      </c>
      <c r="N71">
        <v>1</v>
      </c>
    </row>
    <row r="72" spans="1:14" x14ac:dyDescent="0.2">
      <c r="A72" s="8">
        <v>4</v>
      </c>
      <c r="B72" s="8">
        <v>13</v>
      </c>
      <c r="C72">
        <v>0.95</v>
      </c>
      <c r="D72" t="s">
        <v>286</v>
      </c>
      <c r="E72" s="14"/>
      <c r="F72" t="s">
        <v>558</v>
      </c>
      <c r="G72" s="11">
        <v>610</v>
      </c>
      <c r="H72" s="11" cm="1">
        <f t="array" ref="H72">_xlfn.IFNA(MATCH(1,0/COUNTIF($F72,"*"&amp;H$2&amp;TEXT(ROW($1:$128),"[&gt;1]0;")&amp;"*")),0)</f>
        <v>22</v>
      </c>
      <c r="I72" s="11" cm="1">
        <f t="array" ref="I72">_xlfn.IFNA(MATCH(1,0/COUNTIF($F72,"*"&amp;I$2&amp;TEXT(ROW($1:$128),"[&gt;1]0;")&amp;"*")),0)</f>
        <v>29</v>
      </c>
      <c r="J72">
        <f>H72/G72</f>
        <v>3.6065573770491806E-2</v>
      </c>
      <c r="K72">
        <f>I72/G72</f>
        <v>4.7540983606557376E-2</v>
      </c>
      <c r="L72">
        <f t="shared" si="5"/>
        <v>1.6393442622950822E-3</v>
      </c>
      <c r="M72">
        <v>0</v>
      </c>
      <c r="N72">
        <v>0</v>
      </c>
    </row>
    <row r="73" spans="1:14" x14ac:dyDescent="0.2">
      <c r="A73" s="8">
        <v>4</v>
      </c>
      <c r="B73" s="8">
        <v>14</v>
      </c>
      <c r="C73">
        <v>0.76</v>
      </c>
      <c r="D73" t="s">
        <v>287</v>
      </c>
      <c r="E73" s="6" t="s">
        <v>445</v>
      </c>
      <c r="F73" t="s">
        <v>444</v>
      </c>
      <c r="G73">
        <v>281</v>
      </c>
      <c r="H73" s="11" cm="1">
        <f t="array" ref="H73">_xlfn.IFNA(MATCH(1,0/COUNTIF($F73,"*"&amp;H$2&amp;TEXT(ROW($1:$128),"[&gt;1]0;")&amp;"*")),0)</f>
        <v>20</v>
      </c>
      <c r="I73" s="11" cm="1">
        <f t="array" ref="I73">_xlfn.IFNA(MATCH(1,0/COUNTIF($F73,"*"&amp;I$2&amp;TEXT(ROW($1:$128),"[&gt;1]0;")&amp;"*")),0)</f>
        <v>40</v>
      </c>
      <c r="J73" s="11" cm="1">
        <f t="array" ref="J73">_xlfn.IFNA(MATCH(1,0/COUNTIF($F73,"*"&amp;J$2&amp;TEXT(ROW($1:$128),"[&gt;1]0;")&amp;"*")),0)</f>
        <v>0</v>
      </c>
      <c r="K73">
        <f>I73/H73</f>
        <v>2</v>
      </c>
      <c r="L73">
        <f t="shared" si="5"/>
        <v>0</v>
      </c>
      <c r="M73">
        <v>0</v>
      </c>
      <c r="N73">
        <v>0</v>
      </c>
    </row>
    <row r="74" spans="1:14" x14ac:dyDescent="0.2">
      <c r="A74" s="8">
        <v>4</v>
      </c>
      <c r="B74" s="8">
        <v>15</v>
      </c>
      <c r="C74">
        <v>0.44</v>
      </c>
      <c r="D74" t="s">
        <v>37</v>
      </c>
      <c r="E74" s="6" t="s">
        <v>586</v>
      </c>
      <c r="F74" t="s">
        <v>273</v>
      </c>
      <c r="G74" s="11">
        <v>198</v>
      </c>
      <c r="H74" s="11" cm="1">
        <f t="array" ref="H74">_xlfn.IFNA(MATCH(1,0/COUNTIF($F74,"*"&amp;H$2&amp;TEXT(ROW($1:$128),"[&gt;1]0;")&amp;"*")),0)</f>
        <v>14</v>
      </c>
      <c r="I74" s="11" cm="1">
        <f t="array" ref="I74">_xlfn.IFNA(MATCH(1,0/COUNTIF($F74,"*"&amp;I$2&amp;TEXT(ROW($1:$128),"[&gt;1]0;")&amp;"*")),0)</f>
        <v>30</v>
      </c>
      <c r="J74">
        <f>H74/G74</f>
        <v>7.0707070707070704E-2</v>
      </c>
      <c r="K74">
        <f>I74/G74</f>
        <v>0.15151515151515152</v>
      </c>
      <c r="L74">
        <f t="shared" si="5"/>
        <v>5.0505050505050501E-3</v>
      </c>
      <c r="M74">
        <v>0</v>
      </c>
      <c r="N74">
        <v>0</v>
      </c>
    </row>
    <row r="75" spans="1:14" x14ac:dyDescent="0.2">
      <c r="A75" s="8">
        <v>4</v>
      </c>
      <c r="B75" s="8">
        <v>17</v>
      </c>
      <c r="C75">
        <v>0.28000000000000003</v>
      </c>
      <c r="D75" t="s">
        <v>282</v>
      </c>
      <c r="E75" s="13" t="s">
        <v>391</v>
      </c>
      <c r="F75" t="s">
        <v>392</v>
      </c>
      <c r="G75">
        <v>242</v>
      </c>
      <c r="H75" s="11" cm="1">
        <f t="array" ref="H75">_xlfn.IFNA(MATCH(1,0/COUNTIF($F75,"*"&amp;H$2&amp;TEXT(ROW($1:$128),"[&gt;1]0;")&amp;"*")),0)</f>
        <v>18</v>
      </c>
      <c r="I75" s="11" cm="1">
        <f t="array" ref="I75">_xlfn.IFNA(MATCH(1,0/COUNTIF($F75,"*"&amp;I$2&amp;TEXT(ROW($1:$128),"[&gt;1]0;")&amp;"*")),0)</f>
        <v>38</v>
      </c>
      <c r="J75" s="11" cm="1">
        <f t="array" ref="J75">_xlfn.IFNA(MATCH(1,0/COUNTIF($F75,"*"&amp;J$2&amp;TEXT(ROW($1:$128),"[&gt;1]0;")&amp;"*")),0)</f>
        <v>1</v>
      </c>
      <c r="K75">
        <f>I75/H75</f>
        <v>2.1111111111111112</v>
      </c>
      <c r="L75">
        <f t="shared" si="5"/>
        <v>5.5555555555555552E-2</v>
      </c>
      <c r="M75">
        <v>0</v>
      </c>
      <c r="N75">
        <v>0</v>
      </c>
    </row>
    <row r="76" spans="1:14" x14ac:dyDescent="0.2">
      <c r="A76" s="8">
        <v>4</v>
      </c>
      <c r="B76" s="8">
        <v>21</v>
      </c>
      <c r="C76">
        <v>0.3</v>
      </c>
      <c r="D76" t="s">
        <v>100</v>
      </c>
      <c r="E76" s="13" t="s">
        <v>396</v>
      </c>
      <c r="F76" t="s">
        <v>272</v>
      </c>
      <c r="G76">
        <v>242</v>
      </c>
      <c r="H76" s="11" cm="1">
        <f t="array" ref="H76">_xlfn.IFNA(MATCH(1,0/COUNTIF($F76,"*"&amp;H$2&amp;TEXT(ROW($1:$128),"[&gt;1]0;")&amp;"*")),0)</f>
        <v>16</v>
      </c>
      <c r="I76" s="11" cm="1">
        <f t="array" ref="I76">_xlfn.IFNA(MATCH(1,0/COUNTIF($F76,"*"&amp;I$2&amp;TEXT(ROW($1:$128),"[&gt;1]0;")&amp;"*")),0)</f>
        <v>34</v>
      </c>
      <c r="J76" s="11" cm="1">
        <f t="array" ref="J76">_xlfn.IFNA(MATCH(1,0/COUNTIF($F76,"*"&amp;J$2&amp;TEXT(ROW($1:$128),"[&gt;1]0;")&amp;"*")),0)</f>
        <v>1</v>
      </c>
      <c r="K76">
        <f>I76/H76</f>
        <v>2.125</v>
      </c>
      <c r="L76">
        <f t="shared" si="5"/>
        <v>6.25E-2</v>
      </c>
      <c r="M76">
        <v>0</v>
      </c>
      <c r="N76">
        <v>0</v>
      </c>
    </row>
    <row r="77" spans="1:14" x14ac:dyDescent="0.2">
      <c r="A77" s="8">
        <v>4</v>
      </c>
      <c r="B77" s="8">
        <v>24</v>
      </c>
      <c r="C77">
        <v>1.52</v>
      </c>
      <c r="D77" t="s">
        <v>101</v>
      </c>
      <c r="E77" s="6" t="s">
        <v>555</v>
      </c>
      <c r="F77" t="s">
        <v>554</v>
      </c>
      <c r="G77" s="11">
        <v>253</v>
      </c>
      <c r="H77" s="11" cm="1">
        <f t="array" ref="H77">_xlfn.IFNA(MATCH(1,0/COUNTIF($F77,"*"&amp;H$2&amp;TEXT(ROW($1:$128),"[&gt;1]0;")&amp;"*")),0)</f>
        <v>16</v>
      </c>
      <c r="I77" s="11" cm="1">
        <f t="array" ref="I77">_xlfn.IFNA(MATCH(1,0/COUNTIF($F77,"*"&amp;I$2&amp;TEXT(ROW($1:$128),"[&gt;1]0;")&amp;"*")),0)</f>
        <v>31</v>
      </c>
      <c r="J77">
        <f>H77/G77</f>
        <v>6.3241106719367585E-2</v>
      </c>
      <c r="K77">
        <f>I77/G77</f>
        <v>0.1225296442687747</v>
      </c>
      <c r="L77">
        <f t="shared" si="5"/>
        <v>3.952569169960474E-3</v>
      </c>
      <c r="M77">
        <v>0</v>
      </c>
      <c r="N77">
        <v>0</v>
      </c>
    </row>
    <row r="79" spans="1:14" x14ac:dyDescent="0.2">
      <c r="A79" s="8">
        <v>5</v>
      </c>
      <c r="B79" s="9" t="s">
        <v>12</v>
      </c>
      <c r="C79" t="s">
        <v>13</v>
      </c>
      <c r="D79" t="s">
        <v>67</v>
      </c>
      <c r="E79" s="6" t="s">
        <v>376</v>
      </c>
      <c r="F79" t="s">
        <v>68</v>
      </c>
      <c r="G79" t="s">
        <v>69</v>
      </c>
      <c r="H79" t="s">
        <v>364</v>
      </c>
      <c r="I79" t="s">
        <v>365</v>
      </c>
      <c r="J79" t="s">
        <v>366</v>
      </c>
      <c r="K79" t="s">
        <v>71</v>
      </c>
      <c r="L79" t="s">
        <v>72</v>
      </c>
      <c r="M79" t="s">
        <v>360</v>
      </c>
      <c r="N79" t="s">
        <v>73</v>
      </c>
    </row>
    <row r="80" spans="1:14" x14ac:dyDescent="0.2">
      <c r="A80" s="8">
        <v>5</v>
      </c>
      <c r="B80" s="8">
        <v>1</v>
      </c>
      <c r="C80">
        <v>1.1000000000000001</v>
      </c>
      <c r="D80" t="s">
        <v>288</v>
      </c>
      <c r="E80" s="6" t="s">
        <v>493</v>
      </c>
      <c r="F80" t="s">
        <v>492</v>
      </c>
      <c r="G80">
        <v>72</v>
      </c>
      <c r="H80" s="11" cm="1">
        <f t="array" ref="H80">_xlfn.IFNA(MATCH(1,0/COUNTIF($F80,"*"&amp;H$2&amp;TEXT(ROW($1:$128),"[&gt;1]0;")&amp;"*")),0)</f>
        <v>4</v>
      </c>
      <c r="I80" s="11" cm="1">
        <f t="array" ref="I80">_xlfn.IFNA(MATCH(1,0/COUNTIF($F80,"*"&amp;I$2&amp;TEXT(ROW($1:$128),"[&gt;1]0;")&amp;"*")),0)</f>
        <v>8</v>
      </c>
      <c r="J80" s="11" cm="1">
        <f t="array" ref="J80">_xlfn.IFNA(MATCH(1,0/COUNTIF($F80,"*"&amp;J$2&amp;TEXT(ROW($1:$128),"[&gt;1]0;")&amp;"*")),0)</f>
        <v>1</v>
      </c>
      <c r="K80">
        <f>I80/H80</f>
        <v>2</v>
      </c>
      <c r="L80">
        <f t="shared" ref="L80:L95" si="6">J80/H80</f>
        <v>0.25</v>
      </c>
      <c r="M80">
        <v>1</v>
      </c>
      <c r="N80">
        <v>0</v>
      </c>
    </row>
    <row r="81" spans="1:14" x14ac:dyDescent="0.2">
      <c r="A81" s="8">
        <v>5</v>
      </c>
      <c r="B81" s="8">
        <v>2</v>
      </c>
      <c r="C81">
        <v>0.82</v>
      </c>
      <c r="D81" t="s">
        <v>14</v>
      </c>
      <c r="E81" s="6" t="s">
        <v>507</v>
      </c>
      <c r="F81" t="s">
        <v>260</v>
      </c>
      <c r="G81">
        <v>170</v>
      </c>
      <c r="H81" s="11" cm="1">
        <f t="array" ref="H81">_xlfn.IFNA(MATCH(1,0/COUNTIF($F81,"*"&amp;H$2&amp;TEXT(ROW($1:$128),"[&gt;1]0;")&amp;"*")),0)</f>
        <v>12</v>
      </c>
      <c r="I81" s="11" cm="1">
        <f t="array" ref="I81">_xlfn.IFNA(MATCH(1,0/COUNTIF($F81,"*"&amp;I$2&amp;TEXT(ROW($1:$128),"[&gt;1]0;")&amp;"*")),0)</f>
        <v>26</v>
      </c>
      <c r="J81" s="11" cm="1">
        <f t="array" ref="J81">_xlfn.IFNA(MATCH(1,0/COUNTIF($F81,"*"&amp;J$2&amp;TEXT(ROW($1:$128),"[&gt;1]0;")&amp;"*")),0)</f>
        <v>0</v>
      </c>
      <c r="K81">
        <f>I81/H81</f>
        <v>2.1666666666666665</v>
      </c>
      <c r="L81">
        <f t="shared" si="6"/>
        <v>0</v>
      </c>
      <c r="M81">
        <v>0</v>
      </c>
      <c r="N81">
        <v>0</v>
      </c>
    </row>
    <row r="82" spans="1:14" x14ac:dyDescent="0.2">
      <c r="A82" s="8">
        <v>5</v>
      </c>
      <c r="B82" s="8">
        <v>3</v>
      </c>
      <c r="C82">
        <v>0.36</v>
      </c>
      <c r="D82" t="s">
        <v>104</v>
      </c>
      <c r="E82" s="6" t="s">
        <v>476</v>
      </c>
      <c r="F82" t="s">
        <v>475</v>
      </c>
      <c r="G82">
        <v>110</v>
      </c>
      <c r="H82" s="11" cm="1">
        <f t="array" ref="H82">_xlfn.IFNA(MATCH(1,0/COUNTIF($F82,"*"&amp;H$2&amp;TEXT(ROW($1:$128),"[&gt;1]0;")&amp;"*")),0)</f>
        <v>6</v>
      </c>
      <c r="I82" s="11" cm="1">
        <f t="array" ref="I82">_xlfn.IFNA(MATCH(1,0/COUNTIF($F82,"*"&amp;I$2&amp;TEXT(ROW($1:$128),"[&gt;1]0;")&amp;"*")),0)</f>
        <v>6</v>
      </c>
      <c r="J82" s="11" cm="1">
        <f t="array" ref="J82">_xlfn.IFNA(MATCH(1,0/COUNTIF($F82,"*"&amp;J$2&amp;TEXT(ROW($1:$128),"[&gt;1]0;")&amp;"*")),0)</f>
        <v>2</v>
      </c>
      <c r="K82">
        <f>I82/H82</f>
        <v>1</v>
      </c>
      <c r="L82">
        <f t="shared" si="6"/>
        <v>0.33333333333333331</v>
      </c>
      <c r="M82">
        <v>0</v>
      </c>
      <c r="N82">
        <v>1</v>
      </c>
    </row>
    <row r="83" spans="1:14" x14ac:dyDescent="0.2">
      <c r="A83" s="8">
        <v>5</v>
      </c>
      <c r="B83" s="8">
        <v>4</v>
      </c>
      <c r="C83">
        <v>0.99</v>
      </c>
      <c r="D83" t="s">
        <v>79</v>
      </c>
      <c r="E83" s="13" t="s">
        <v>386</v>
      </c>
      <c r="F83" s="10" t="s">
        <v>373</v>
      </c>
      <c r="G83">
        <v>144</v>
      </c>
      <c r="H83" s="11" cm="1">
        <f t="array" ref="H83">_xlfn.IFNA(MATCH(1,0/COUNTIF($F83,"*"&amp;H$2&amp;TEXT(ROW($1:$128),"[&gt;1]0;")&amp;"*")),0)</f>
        <v>6</v>
      </c>
      <c r="I83" s="11" cm="1">
        <f t="array" ref="I83">_xlfn.IFNA(MATCH(1,0/COUNTIF($F83,"*"&amp;I$2&amp;TEXT(ROW($1:$128),"[&gt;1]0;")&amp;"*")),0)</f>
        <v>8</v>
      </c>
      <c r="J83" s="11" cm="1">
        <f t="array" ref="J83">_xlfn.IFNA(MATCH(1,0/COUNTIF($F83,"*"&amp;J$2&amp;TEXT(ROW($1:$128),"[&gt;1]0;")&amp;"*")),0)</f>
        <v>4</v>
      </c>
      <c r="K83">
        <f>I83/H83</f>
        <v>1.3333333333333333</v>
      </c>
      <c r="L83">
        <f t="shared" si="6"/>
        <v>0.66666666666666663</v>
      </c>
      <c r="M83">
        <v>1</v>
      </c>
      <c r="N83">
        <v>0</v>
      </c>
    </row>
    <row r="84" spans="1:14" x14ac:dyDescent="0.2">
      <c r="A84" s="8">
        <v>5</v>
      </c>
      <c r="B84" s="8">
        <v>5</v>
      </c>
      <c r="C84">
        <v>0.61</v>
      </c>
      <c r="D84" t="s">
        <v>51</v>
      </c>
      <c r="E84" s="6" t="s">
        <v>472</v>
      </c>
      <c r="F84" t="s">
        <v>261</v>
      </c>
      <c r="G84">
        <v>190</v>
      </c>
      <c r="H84" s="11" cm="1">
        <f t="array" ref="H84">_xlfn.IFNA(MATCH(1,0/COUNTIF($F84,"*"&amp;H$2&amp;TEXT(ROW($1:$128),"[&gt;1]0;")&amp;"*")),0)</f>
        <v>14</v>
      </c>
      <c r="I84" s="11" cm="1">
        <f t="array" ref="I84">_xlfn.IFNA(MATCH(1,0/COUNTIF($F84,"*"&amp;I$2&amp;TEXT(ROW($1:$128),"[&gt;1]0;")&amp;"*")),0)</f>
        <v>22</v>
      </c>
      <c r="J84" s="11" cm="1">
        <f t="array" ref="J84">_xlfn.IFNA(MATCH(1,0/COUNTIF($F84,"*"&amp;J$2&amp;TEXT(ROW($1:$128),"[&gt;1]0;")&amp;"*")),0)</f>
        <v>0</v>
      </c>
      <c r="K84">
        <f>I84/H84</f>
        <v>1.5714285714285714</v>
      </c>
      <c r="L84">
        <f t="shared" si="6"/>
        <v>0</v>
      </c>
      <c r="M84">
        <v>0</v>
      </c>
      <c r="N84">
        <v>1</v>
      </c>
    </row>
    <row r="85" spans="1:14" x14ac:dyDescent="0.2">
      <c r="A85" s="8">
        <v>5</v>
      </c>
      <c r="B85" s="8">
        <v>6</v>
      </c>
      <c r="C85">
        <v>0.69</v>
      </c>
      <c r="D85" t="s">
        <v>52</v>
      </c>
      <c r="E85" s="6" t="s">
        <v>570</v>
      </c>
      <c r="F85" t="s">
        <v>262</v>
      </c>
      <c r="G85" s="11">
        <v>152</v>
      </c>
      <c r="H85" s="11" cm="1">
        <f t="array" ref="H85">_xlfn.IFNA(MATCH(1,0/COUNTIF($F85,"*"&amp;H$2&amp;TEXT(ROW($1:$128),"[&gt;1]0;")&amp;"*")),0)</f>
        <v>9</v>
      </c>
      <c r="I85" s="11" cm="1">
        <f t="array" ref="I85">_xlfn.IFNA(MATCH(1,0/COUNTIF($F85,"*"&amp;I$2&amp;TEXT(ROW($1:$128),"[&gt;1]0;")&amp;"*")),0)</f>
        <v>12</v>
      </c>
      <c r="J85">
        <f>H85/G85</f>
        <v>5.921052631578947E-2</v>
      </c>
      <c r="K85">
        <f>I85/G85</f>
        <v>7.8947368421052627E-2</v>
      </c>
      <c r="L85">
        <f t="shared" si="6"/>
        <v>6.5789473684210523E-3</v>
      </c>
      <c r="M85">
        <v>0</v>
      </c>
      <c r="N85">
        <v>1</v>
      </c>
    </row>
    <row r="86" spans="1:14" x14ac:dyDescent="0.2">
      <c r="A86" s="8">
        <v>5</v>
      </c>
      <c r="B86" s="8">
        <v>7</v>
      </c>
      <c r="C86">
        <v>0.69</v>
      </c>
      <c r="D86" t="s">
        <v>20</v>
      </c>
      <c r="E86" s="6" t="s">
        <v>432</v>
      </c>
      <c r="F86" t="s">
        <v>263</v>
      </c>
      <c r="G86">
        <v>164</v>
      </c>
      <c r="H86" s="11" cm="1">
        <f t="array" ref="H86">_xlfn.IFNA(MATCH(1,0/COUNTIF($F86,"*"&amp;H$2&amp;TEXT(ROW($1:$128),"[&gt;1]0;")&amp;"*")),0)</f>
        <v>10</v>
      </c>
      <c r="I86" s="11" cm="1">
        <f t="array" ref="I86">_xlfn.IFNA(MATCH(1,0/COUNTIF($F86,"*"&amp;I$2&amp;TEXT(ROW($1:$128),"[&gt;1]0;")&amp;"*")),0)</f>
        <v>12</v>
      </c>
      <c r="J86" s="11" cm="1">
        <f t="array" ref="J86">_xlfn.IFNA(MATCH(1,0/COUNTIF($F86,"*"&amp;J$2&amp;TEXT(ROW($1:$128),"[&gt;1]0;")&amp;"*")),0)</f>
        <v>2</v>
      </c>
      <c r="K86">
        <f>I86/H86</f>
        <v>1.2</v>
      </c>
      <c r="L86">
        <f t="shared" si="6"/>
        <v>0.2</v>
      </c>
      <c r="M86">
        <v>0</v>
      </c>
      <c r="N86">
        <v>1</v>
      </c>
    </row>
    <row r="87" spans="1:14" x14ac:dyDescent="0.2">
      <c r="A87" s="8">
        <v>5</v>
      </c>
      <c r="B87" s="8">
        <v>9</v>
      </c>
      <c r="C87">
        <v>0.67</v>
      </c>
      <c r="D87" t="s">
        <v>54</v>
      </c>
      <c r="E87" s="6" t="s">
        <v>411</v>
      </c>
      <c r="F87" t="s">
        <v>265</v>
      </c>
      <c r="G87">
        <v>168</v>
      </c>
      <c r="H87" s="11" cm="1">
        <f t="array" ref="H87">_xlfn.IFNA(MATCH(1,0/COUNTIF($F87,"*"&amp;H$2&amp;TEXT(ROW($1:$128),"[&gt;1]0;")&amp;"*")),0)</f>
        <v>12</v>
      </c>
      <c r="I87" s="11" cm="1">
        <f t="array" ref="I87">_xlfn.IFNA(MATCH(1,0/COUNTIF($F87,"*"&amp;I$2&amp;TEXT(ROW($1:$128),"[&gt;1]0;")&amp;"*")),0)</f>
        <v>24</v>
      </c>
      <c r="J87" s="11" cm="1">
        <f t="array" ref="J87">_xlfn.IFNA(MATCH(1,0/COUNTIF($F87,"*"&amp;J$2&amp;TEXT(ROW($1:$128),"[&gt;1]0;")&amp;"*")),0)</f>
        <v>0</v>
      </c>
      <c r="K87">
        <f>I87/H87</f>
        <v>2</v>
      </c>
      <c r="L87">
        <f t="shared" si="6"/>
        <v>0</v>
      </c>
      <c r="M87">
        <v>0</v>
      </c>
      <c r="N87">
        <v>0</v>
      </c>
    </row>
    <row r="88" spans="1:14" x14ac:dyDescent="0.2">
      <c r="A88" s="8">
        <v>5</v>
      </c>
      <c r="B88" s="8">
        <v>10</v>
      </c>
      <c r="C88">
        <v>0.42</v>
      </c>
      <c r="D88" t="s">
        <v>32</v>
      </c>
      <c r="E88" s="13" t="s">
        <v>388</v>
      </c>
      <c r="F88" t="s">
        <v>374</v>
      </c>
      <c r="G88">
        <v>200</v>
      </c>
      <c r="H88" s="11" cm="1">
        <f t="array" ref="H88">_xlfn.IFNA(MATCH(1,0/COUNTIF($F88,"*"&amp;H$2&amp;TEXT(ROW($1:$128),"[&gt;1]0;")&amp;"*")),0)</f>
        <v>13</v>
      </c>
      <c r="I88" s="11" cm="1">
        <f t="array" ref="I88">_xlfn.IFNA(MATCH(1,0/COUNTIF($F88,"*"&amp;I$2&amp;TEXT(ROW($1:$128),"[&gt;1]0;")&amp;"*")),0)</f>
        <v>28</v>
      </c>
      <c r="J88" s="11" cm="1">
        <f t="array" ref="J88">_xlfn.IFNA(MATCH(1,0/COUNTIF($F88,"*"&amp;J$2&amp;TEXT(ROW($1:$128),"[&gt;1]0;")&amp;"*")),0)</f>
        <v>1</v>
      </c>
      <c r="K88">
        <f>I88/H88</f>
        <v>2.1538461538461537</v>
      </c>
      <c r="L88">
        <f t="shared" si="6"/>
        <v>7.6923076923076927E-2</v>
      </c>
      <c r="M88">
        <v>0</v>
      </c>
      <c r="N88">
        <v>0</v>
      </c>
    </row>
    <row r="89" spans="1:14" x14ac:dyDescent="0.2">
      <c r="A89" s="8">
        <v>5</v>
      </c>
      <c r="B89" s="8">
        <v>11</v>
      </c>
      <c r="C89">
        <v>1.19</v>
      </c>
      <c r="D89" t="s">
        <v>25</v>
      </c>
      <c r="E89" s="6" t="s">
        <v>536</v>
      </c>
      <c r="F89" t="s">
        <v>266</v>
      </c>
      <c r="G89">
        <v>226</v>
      </c>
      <c r="H89" s="11" cm="1">
        <f t="array" ref="H89">_xlfn.IFNA(MATCH(1,0/COUNTIF($F89,"*"&amp;H$2&amp;TEXT(ROW($1:$128),"[&gt;1]0;")&amp;"*")),0)</f>
        <v>16</v>
      </c>
      <c r="I89" s="11" cm="1">
        <f t="array" ref="I89">_xlfn.IFNA(MATCH(1,0/COUNTIF($F89,"*"&amp;I$2&amp;TEXT(ROW($1:$128),"[&gt;1]0;")&amp;"*")),0)</f>
        <v>34</v>
      </c>
      <c r="J89" s="11" cm="1">
        <f t="array" ref="J89">_xlfn.IFNA(MATCH(1,0/COUNTIF($F89,"*"&amp;J$2&amp;TEXT(ROW($1:$128),"[&gt;1]0;")&amp;"*")),0)</f>
        <v>0</v>
      </c>
      <c r="K89">
        <f>I89/H89</f>
        <v>2.125</v>
      </c>
      <c r="L89">
        <f t="shared" si="6"/>
        <v>0</v>
      </c>
      <c r="M89">
        <v>0</v>
      </c>
      <c r="N89">
        <v>0</v>
      </c>
    </row>
    <row r="90" spans="1:14" x14ac:dyDescent="0.2">
      <c r="A90" s="8">
        <v>5</v>
      </c>
      <c r="B90" s="8">
        <v>12</v>
      </c>
      <c r="C90">
        <v>1.36</v>
      </c>
      <c r="D90" t="s">
        <v>80</v>
      </c>
      <c r="E90" s="6" t="s">
        <v>600</v>
      </c>
      <c r="F90" t="s">
        <v>599</v>
      </c>
      <c r="G90" s="11">
        <v>152</v>
      </c>
      <c r="H90" s="11" cm="1">
        <f t="array" ref="H90">_xlfn.IFNA(MATCH(1,0/COUNTIF($F90,"*"&amp;H$2&amp;TEXT(ROW($1:$128),"[&gt;1]0;")&amp;"*")),0)</f>
        <v>8</v>
      </c>
      <c r="I90" s="11" cm="1">
        <f t="array" ref="I90">_xlfn.IFNA(MATCH(1,0/COUNTIF($F90,"*"&amp;I$2&amp;TEXT(ROW($1:$128),"[&gt;1]0;")&amp;"*")),0)</f>
        <v>8</v>
      </c>
      <c r="J90">
        <f>H90/G90</f>
        <v>5.2631578947368418E-2</v>
      </c>
      <c r="K90">
        <f>I90/G90</f>
        <v>5.2631578947368418E-2</v>
      </c>
      <c r="L90">
        <f t="shared" si="6"/>
        <v>6.5789473684210523E-3</v>
      </c>
      <c r="M90">
        <v>0</v>
      </c>
      <c r="N90">
        <v>1</v>
      </c>
    </row>
    <row r="91" spans="1:14" x14ac:dyDescent="0.2">
      <c r="A91" s="8">
        <v>5</v>
      </c>
      <c r="B91" s="8">
        <v>14</v>
      </c>
      <c r="C91">
        <v>0.45</v>
      </c>
      <c r="D91" t="s">
        <v>81</v>
      </c>
      <c r="E91" s="6" t="s">
        <v>467</v>
      </c>
      <c r="F91" t="s">
        <v>466</v>
      </c>
      <c r="G91">
        <v>166</v>
      </c>
      <c r="H91" s="11" cm="1">
        <f t="array" ref="H91">_xlfn.IFNA(MATCH(1,0/COUNTIF($F91,"*"&amp;H$2&amp;TEXT(ROW($1:$128),"[&gt;1]0;")&amp;"*")),0)</f>
        <v>9</v>
      </c>
      <c r="I91" s="11" cm="1">
        <f t="array" ref="I91">_xlfn.IFNA(MATCH(1,0/COUNTIF($F91,"*"&amp;I$2&amp;TEXT(ROW($1:$128),"[&gt;1]0;")&amp;"*")),0)</f>
        <v>10</v>
      </c>
      <c r="J91" s="11" cm="1">
        <f t="array" ref="J91">_xlfn.IFNA(MATCH(1,0/COUNTIF($F91,"*"&amp;J$2&amp;TEXT(ROW($1:$128),"[&gt;1]0;")&amp;"*")),0)</f>
        <v>3</v>
      </c>
      <c r="K91">
        <f>I91/H91</f>
        <v>1.1111111111111112</v>
      </c>
      <c r="L91">
        <f t="shared" si="6"/>
        <v>0.33333333333333331</v>
      </c>
      <c r="M91">
        <v>0</v>
      </c>
      <c r="N91">
        <v>1</v>
      </c>
    </row>
    <row r="92" spans="1:14" x14ac:dyDescent="0.2">
      <c r="A92" s="8">
        <v>5</v>
      </c>
      <c r="B92" s="8">
        <v>15</v>
      </c>
      <c r="C92">
        <v>0.73</v>
      </c>
      <c r="D92" t="s">
        <v>31</v>
      </c>
      <c r="E92" s="6" t="s">
        <v>418</v>
      </c>
      <c r="F92" t="s">
        <v>269</v>
      </c>
      <c r="G92">
        <v>206</v>
      </c>
      <c r="H92" s="11" cm="1">
        <f t="array" ref="H92">_xlfn.IFNA(MATCH(1,0/COUNTIF($F92,"*"&amp;H$2&amp;TEXT(ROW($1:$128),"[&gt;1]0;")&amp;"*")),0)</f>
        <v>14</v>
      </c>
      <c r="I92" s="11" cm="1">
        <f t="array" ref="I92">_xlfn.IFNA(MATCH(1,0/COUNTIF($F92,"*"&amp;I$2&amp;TEXT(ROW($1:$128),"[&gt;1]0;")&amp;"*")),0)</f>
        <v>22</v>
      </c>
      <c r="J92" s="11" cm="1">
        <f t="array" ref="J92">_xlfn.IFNA(MATCH(1,0/COUNTIF($F92,"*"&amp;J$2&amp;TEXT(ROW($1:$128),"[&gt;1]0;")&amp;"*")),0)</f>
        <v>1</v>
      </c>
      <c r="K92">
        <f>I92/H92</f>
        <v>1.5714285714285714</v>
      </c>
      <c r="L92">
        <f t="shared" si="6"/>
        <v>7.1428571428571425E-2</v>
      </c>
      <c r="M92">
        <v>0</v>
      </c>
      <c r="N92">
        <v>1</v>
      </c>
    </row>
    <row r="93" spans="1:14" x14ac:dyDescent="0.2">
      <c r="A93" s="8">
        <v>5</v>
      </c>
      <c r="B93" s="8">
        <v>16</v>
      </c>
      <c r="C93">
        <v>0.6</v>
      </c>
      <c r="D93" t="s">
        <v>37</v>
      </c>
      <c r="E93" s="6" t="s">
        <v>586</v>
      </c>
      <c r="F93" t="s">
        <v>273</v>
      </c>
      <c r="G93" s="11">
        <v>198</v>
      </c>
      <c r="H93" s="11" cm="1">
        <f t="array" ref="H93">_xlfn.IFNA(MATCH(1,0/COUNTIF($F93,"*"&amp;H$2&amp;TEXT(ROW($1:$128),"[&gt;1]0;")&amp;"*")),0)</f>
        <v>14</v>
      </c>
      <c r="I93" s="11" cm="1">
        <f t="array" ref="I93">_xlfn.IFNA(MATCH(1,0/COUNTIF($F93,"*"&amp;I$2&amp;TEXT(ROW($1:$128),"[&gt;1]0;")&amp;"*")),0)</f>
        <v>30</v>
      </c>
      <c r="J93">
        <f>H93/G93</f>
        <v>7.0707070707070704E-2</v>
      </c>
      <c r="K93">
        <f>I93/G93</f>
        <v>0.15151515151515152</v>
      </c>
      <c r="L93">
        <f t="shared" si="6"/>
        <v>5.0505050505050501E-3</v>
      </c>
      <c r="M93">
        <v>0</v>
      </c>
      <c r="N93">
        <v>0</v>
      </c>
    </row>
    <row r="94" spans="1:14" x14ac:dyDescent="0.2">
      <c r="A94" s="8">
        <v>5</v>
      </c>
      <c r="B94" s="8">
        <v>21</v>
      </c>
      <c r="C94">
        <v>0.43</v>
      </c>
      <c r="D94" t="s">
        <v>88</v>
      </c>
      <c r="E94" s="6" t="s">
        <v>404</v>
      </c>
      <c r="F94" t="s">
        <v>403</v>
      </c>
      <c r="G94">
        <v>270</v>
      </c>
      <c r="H94" s="11" cm="1">
        <f t="array" ref="H94">_xlfn.IFNA(MATCH(1,0/COUNTIF($F94,"*"&amp;H$2&amp;TEXT(ROW($1:$128),"[&gt;1]0;")&amp;"*")),0)</f>
        <v>18</v>
      </c>
      <c r="I94" s="11" cm="1">
        <f t="array" ref="I94">_xlfn.IFNA(MATCH(1,0/COUNTIF($F94,"*"&amp;I$2&amp;TEXT(ROW($1:$128),"[&gt;1]0;")&amp;"*")),0)</f>
        <v>38</v>
      </c>
      <c r="J94" s="11" cm="1">
        <f t="array" ref="J94">_xlfn.IFNA(MATCH(1,0/COUNTIF($F94,"*"&amp;J$2&amp;TEXT(ROW($1:$128),"[&gt;1]0;")&amp;"*")),0)</f>
        <v>1</v>
      </c>
      <c r="K94">
        <f>I94/H94</f>
        <v>2.1111111111111112</v>
      </c>
      <c r="L94">
        <f t="shared" si="6"/>
        <v>5.5555555555555552E-2</v>
      </c>
      <c r="M94">
        <v>0</v>
      </c>
      <c r="N94">
        <v>0</v>
      </c>
    </row>
    <row r="95" spans="1:14" x14ac:dyDescent="0.2">
      <c r="A95" s="8">
        <v>5</v>
      </c>
      <c r="B95" s="8">
        <v>24</v>
      </c>
      <c r="C95">
        <v>1.62</v>
      </c>
      <c r="D95" t="s">
        <v>66</v>
      </c>
      <c r="E95" s="6" t="s">
        <v>459</v>
      </c>
      <c r="F95" t="s">
        <v>460</v>
      </c>
      <c r="G95">
        <v>281</v>
      </c>
      <c r="H95" s="11" cm="1">
        <f t="array" ref="H95">_xlfn.IFNA(MATCH(1,0/COUNTIF($F95,"*"&amp;H$2&amp;TEXT(ROW($1:$128),"[&gt;1]0;")&amp;"*")),0)</f>
        <v>18</v>
      </c>
      <c r="I95" s="11" cm="1">
        <f t="array" ref="I95">_xlfn.IFNA(MATCH(1,0/COUNTIF($F95,"*"&amp;I$2&amp;TEXT(ROW($1:$128),"[&gt;1]0;")&amp;"*")),0)</f>
        <v>35</v>
      </c>
      <c r="J95" s="11" cm="1">
        <f t="array" ref="J95">_xlfn.IFNA(MATCH(1,0/COUNTIF($F95,"*"&amp;J$2&amp;TEXT(ROW($1:$128),"[&gt;1]0;")&amp;"*")),0)</f>
        <v>1</v>
      </c>
      <c r="K95">
        <f>I95/H95</f>
        <v>1.9444444444444444</v>
      </c>
      <c r="L95">
        <f t="shared" si="6"/>
        <v>5.5555555555555552E-2</v>
      </c>
      <c r="M95">
        <v>0</v>
      </c>
      <c r="N95">
        <v>0</v>
      </c>
    </row>
    <row r="97" spans="1:14" x14ac:dyDescent="0.2">
      <c r="A97" s="8">
        <v>6</v>
      </c>
      <c r="B97" s="9" t="s">
        <v>12</v>
      </c>
      <c r="C97" t="s">
        <v>13</v>
      </c>
      <c r="D97" t="s">
        <v>67</v>
      </c>
      <c r="E97" s="6" t="s">
        <v>376</v>
      </c>
      <c r="F97" t="s">
        <v>68</v>
      </c>
      <c r="G97" t="s">
        <v>69</v>
      </c>
      <c r="H97" t="s">
        <v>364</v>
      </c>
      <c r="I97" t="s">
        <v>365</v>
      </c>
      <c r="J97" t="s">
        <v>366</v>
      </c>
      <c r="K97" t="s">
        <v>71</v>
      </c>
      <c r="L97" t="s">
        <v>72</v>
      </c>
      <c r="M97" t="s">
        <v>360</v>
      </c>
      <c r="N97" t="s">
        <v>73</v>
      </c>
    </row>
    <row r="98" spans="1:14" x14ac:dyDescent="0.2">
      <c r="A98" s="8">
        <v>6</v>
      </c>
      <c r="B98" s="8">
        <v>1</v>
      </c>
      <c r="C98">
        <v>0.95</v>
      </c>
      <c r="D98" t="s">
        <v>288</v>
      </c>
      <c r="E98" s="6" t="s">
        <v>493</v>
      </c>
      <c r="F98" t="s">
        <v>492</v>
      </c>
      <c r="G98">
        <v>72</v>
      </c>
      <c r="H98" s="11" cm="1">
        <f t="array" ref="H98">_xlfn.IFNA(MATCH(1,0/COUNTIF($F98,"*"&amp;H$2&amp;TEXT(ROW($1:$128),"[&gt;1]0;")&amp;"*")),0)</f>
        <v>4</v>
      </c>
      <c r="I98" s="11" cm="1">
        <f t="array" ref="I98">_xlfn.IFNA(MATCH(1,0/COUNTIF($F98,"*"&amp;I$2&amp;TEXT(ROW($1:$128),"[&gt;1]0;")&amp;"*")),0)</f>
        <v>8</v>
      </c>
      <c r="J98" s="11" cm="1">
        <f t="array" ref="J98">_xlfn.IFNA(MATCH(1,0/COUNTIF($F98,"*"&amp;J$2&amp;TEXT(ROW($1:$128),"[&gt;1]0;")&amp;"*")),0)</f>
        <v>1</v>
      </c>
      <c r="K98">
        <f t="shared" ref="K98:K103" si="7">I98/H98</f>
        <v>2</v>
      </c>
      <c r="L98">
        <f t="shared" ref="L98:L114" si="8">J98/H98</f>
        <v>0.25</v>
      </c>
      <c r="M98">
        <v>1</v>
      </c>
      <c r="N98">
        <v>0</v>
      </c>
    </row>
    <row r="99" spans="1:14" x14ac:dyDescent="0.2">
      <c r="A99" s="8">
        <v>6</v>
      </c>
      <c r="B99" s="8">
        <v>2</v>
      </c>
      <c r="C99">
        <v>0.53</v>
      </c>
      <c r="D99" t="s">
        <v>14</v>
      </c>
      <c r="E99" s="6" t="s">
        <v>507</v>
      </c>
      <c r="F99" t="s">
        <v>260</v>
      </c>
      <c r="G99">
        <v>170</v>
      </c>
      <c r="H99" s="11" cm="1">
        <f t="array" ref="H99">_xlfn.IFNA(MATCH(1,0/COUNTIF($F99,"*"&amp;H$2&amp;TEXT(ROW($1:$128),"[&gt;1]0;")&amp;"*")),0)</f>
        <v>12</v>
      </c>
      <c r="I99" s="11" cm="1">
        <f t="array" ref="I99">_xlfn.IFNA(MATCH(1,0/COUNTIF($F99,"*"&amp;I$2&amp;TEXT(ROW($1:$128),"[&gt;1]0;")&amp;"*")),0)</f>
        <v>26</v>
      </c>
      <c r="J99" s="11" cm="1">
        <f t="array" ref="J99">_xlfn.IFNA(MATCH(1,0/COUNTIF($F99,"*"&amp;J$2&amp;TEXT(ROW($1:$128),"[&gt;1]0;")&amp;"*")),0)</f>
        <v>0</v>
      </c>
      <c r="K99">
        <f t="shared" si="7"/>
        <v>2.1666666666666665</v>
      </c>
      <c r="L99">
        <f t="shared" si="8"/>
        <v>0</v>
      </c>
      <c r="M99">
        <v>0</v>
      </c>
      <c r="N99">
        <v>0</v>
      </c>
    </row>
    <row r="100" spans="1:14" x14ac:dyDescent="0.2">
      <c r="A100" s="8">
        <v>6</v>
      </c>
      <c r="B100" s="8">
        <v>3</v>
      </c>
      <c r="C100">
        <v>2.37</v>
      </c>
      <c r="D100" t="s">
        <v>79</v>
      </c>
      <c r="E100" s="13" t="s">
        <v>386</v>
      </c>
      <c r="F100" s="10" t="s">
        <v>373</v>
      </c>
      <c r="G100">
        <v>144</v>
      </c>
      <c r="H100" s="11" cm="1">
        <f t="array" ref="H100">_xlfn.IFNA(MATCH(1,0/COUNTIF($F100,"*"&amp;H$2&amp;TEXT(ROW($1:$128),"[&gt;1]0;")&amp;"*")),0)</f>
        <v>6</v>
      </c>
      <c r="I100" s="11" cm="1">
        <f t="array" ref="I100">_xlfn.IFNA(MATCH(1,0/COUNTIF($F100,"*"&amp;I$2&amp;TEXT(ROW($1:$128),"[&gt;1]0;")&amp;"*")),0)</f>
        <v>8</v>
      </c>
      <c r="J100" s="11" cm="1">
        <f t="array" ref="J100">_xlfn.IFNA(MATCH(1,0/COUNTIF($F100,"*"&amp;J$2&amp;TEXT(ROW($1:$128),"[&gt;1]0;")&amp;"*")),0)</f>
        <v>4</v>
      </c>
      <c r="K100">
        <f t="shared" si="7"/>
        <v>1.3333333333333333</v>
      </c>
      <c r="L100">
        <f t="shared" si="8"/>
        <v>0.66666666666666663</v>
      </c>
      <c r="M100">
        <v>1</v>
      </c>
      <c r="N100">
        <v>0</v>
      </c>
    </row>
    <row r="101" spans="1:14" x14ac:dyDescent="0.2">
      <c r="A101" s="8">
        <v>6</v>
      </c>
      <c r="B101" s="8">
        <v>4</v>
      </c>
      <c r="C101">
        <v>0.73</v>
      </c>
      <c r="D101" t="s">
        <v>105</v>
      </c>
      <c r="E101" s="14"/>
      <c r="F101" t="s">
        <v>373</v>
      </c>
      <c r="G101">
        <v>144</v>
      </c>
      <c r="H101" s="11" cm="1">
        <f t="array" ref="H101">_xlfn.IFNA(MATCH(1,0/COUNTIF($F101,"*"&amp;H$2&amp;TEXT(ROW($1:$128),"[&gt;1]0;")&amp;"*")),0)</f>
        <v>6</v>
      </c>
      <c r="I101" s="11" cm="1">
        <f t="array" ref="I101">_xlfn.IFNA(MATCH(1,0/COUNTIF($F101,"*"&amp;I$2&amp;TEXT(ROW($1:$128),"[&gt;1]0;")&amp;"*")),0)</f>
        <v>8</v>
      </c>
      <c r="J101" s="11" cm="1">
        <f t="array" ref="J101">_xlfn.IFNA(MATCH(1,0/COUNTIF($F101,"*"&amp;J$2&amp;TEXT(ROW($1:$128),"[&gt;1]0;")&amp;"*")),0)</f>
        <v>4</v>
      </c>
      <c r="K101">
        <f t="shared" si="7"/>
        <v>1.3333333333333333</v>
      </c>
      <c r="L101">
        <f t="shared" si="8"/>
        <v>0.66666666666666663</v>
      </c>
      <c r="M101">
        <v>1</v>
      </c>
      <c r="N101">
        <v>0</v>
      </c>
    </row>
    <row r="102" spans="1:14" x14ac:dyDescent="0.2">
      <c r="A102" s="8">
        <v>6</v>
      </c>
      <c r="B102" s="8">
        <v>5</v>
      </c>
      <c r="C102">
        <v>1.38</v>
      </c>
      <c r="D102" t="s">
        <v>92</v>
      </c>
      <c r="E102" s="14"/>
      <c r="F102" t="s">
        <v>373</v>
      </c>
      <c r="G102">
        <v>144</v>
      </c>
      <c r="H102" s="11" cm="1">
        <f t="array" ref="H102">_xlfn.IFNA(MATCH(1,0/COUNTIF($F102,"*"&amp;H$2&amp;TEXT(ROW($1:$128),"[&gt;1]0;")&amp;"*")),0)</f>
        <v>6</v>
      </c>
      <c r="I102" s="11" cm="1">
        <f t="array" ref="I102">_xlfn.IFNA(MATCH(1,0/COUNTIF($F102,"*"&amp;I$2&amp;TEXT(ROW($1:$128),"[&gt;1]0;")&amp;"*")),0)</f>
        <v>8</v>
      </c>
      <c r="J102" s="11" cm="1">
        <f t="array" ref="J102">_xlfn.IFNA(MATCH(1,0/COUNTIF($F102,"*"&amp;J$2&amp;TEXT(ROW($1:$128),"[&gt;1]0;")&amp;"*")),0)</f>
        <v>4</v>
      </c>
      <c r="K102">
        <f t="shared" si="7"/>
        <v>1.3333333333333333</v>
      </c>
      <c r="L102">
        <f t="shared" si="8"/>
        <v>0.66666666666666663</v>
      </c>
      <c r="M102">
        <v>1</v>
      </c>
      <c r="N102">
        <v>0</v>
      </c>
    </row>
    <row r="103" spans="1:14" x14ac:dyDescent="0.2">
      <c r="A103" s="8">
        <v>6</v>
      </c>
      <c r="B103" s="8">
        <v>6</v>
      </c>
      <c r="C103">
        <v>0.53</v>
      </c>
      <c r="D103" t="s">
        <v>51</v>
      </c>
      <c r="E103" s="6" t="s">
        <v>472</v>
      </c>
      <c r="F103" t="s">
        <v>261</v>
      </c>
      <c r="G103">
        <v>190</v>
      </c>
      <c r="H103" s="11" cm="1">
        <f t="array" ref="H103">_xlfn.IFNA(MATCH(1,0/COUNTIF($F103,"*"&amp;H$2&amp;TEXT(ROW($1:$128),"[&gt;1]0;")&amp;"*")),0)</f>
        <v>14</v>
      </c>
      <c r="I103" s="11" cm="1">
        <f t="array" ref="I103">_xlfn.IFNA(MATCH(1,0/COUNTIF($F103,"*"&amp;I$2&amp;TEXT(ROW($1:$128),"[&gt;1]0;")&amp;"*")),0)</f>
        <v>22</v>
      </c>
      <c r="J103" s="11" cm="1">
        <f t="array" ref="J103">_xlfn.IFNA(MATCH(1,0/COUNTIF($F103,"*"&amp;J$2&amp;TEXT(ROW($1:$128),"[&gt;1]0;")&amp;"*")),0)</f>
        <v>0</v>
      </c>
      <c r="K103">
        <f t="shared" si="7"/>
        <v>1.5714285714285714</v>
      </c>
      <c r="L103">
        <f t="shared" si="8"/>
        <v>0</v>
      </c>
      <c r="M103">
        <v>0</v>
      </c>
      <c r="N103">
        <v>1</v>
      </c>
    </row>
    <row r="104" spans="1:14" x14ac:dyDescent="0.2">
      <c r="A104" s="8">
        <v>6</v>
      </c>
      <c r="B104" s="8">
        <v>7</v>
      </c>
      <c r="C104">
        <v>0.74</v>
      </c>
      <c r="D104" t="s">
        <v>52</v>
      </c>
      <c r="E104" s="6" t="s">
        <v>570</v>
      </c>
      <c r="F104" t="s">
        <v>262</v>
      </c>
      <c r="G104" s="11">
        <v>152</v>
      </c>
      <c r="H104" s="11" cm="1">
        <f t="array" ref="H104">_xlfn.IFNA(MATCH(1,0/COUNTIF($F104,"*"&amp;H$2&amp;TEXT(ROW($1:$128),"[&gt;1]0;")&amp;"*")),0)</f>
        <v>9</v>
      </c>
      <c r="I104" s="11" cm="1">
        <f t="array" ref="I104">_xlfn.IFNA(MATCH(1,0/COUNTIF($F104,"*"&amp;I$2&amp;TEXT(ROW($1:$128),"[&gt;1]0;")&amp;"*")),0)</f>
        <v>12</v>
      </c>
      <c r="J104">
        <f>H104/G104</f>
        <v>5.921052631578947E-2</v>
      </c>
      <c r="K104">
        <f>I104/G104</f>
        <v>7.8947368421052627E-2</v>
      </c>
      <c r="L104">
        <f t="shared" si="8"/>
        <v>6.5789473684210523E-3</v>
      </c>
      <c r="M104">
        <v>0</v>
      </c>
      <c r="N104">
        <v>1</v>
      </c>
    </row>
    <row r="105" spans="1:14" x14ac:dyDescent="0.2">
      <c r="A105" s="8">
        <v>6</v>
      </c>
      <c r="B105" s="8">
        <v>8</v>
      </c>
      <c r="C105">
        <v>0.95</v>
      </c>
      <c r="D105" t="s">
        <v>20</v>
      </c>
      <c r="E105" s="6" t="s">
        <v>432</v>
      </c>
      <c r="F105" t="s">
        <v>263</v>
      </c>
      <c r="G105">
        <v>164</v>
      </c>
      <c r="H105" s="11" cm="1">
        <f t="array" ref="H105">_xlfn.IFNA(MATCH(1,0/COUNTIF($F105,"*"&amp;H$2&amp;TEXT(ROW($1:$128),"[&gt;1]0;")&amp;"*")),0)</f>
        <v>10</v>
      </c>
      <c r="I105" s="11" cm="1">
        <f t="array" ref="I105">_xlfn.IFNA(MATCH(1,0/COUNTIF($F105,"*"&amp;I$2&amp;TEXT(ROW($1:$128),"[&gt;1]0;")&amp;"*")),0)</f>
        <v>12</v>
      </c>
      <c r="J105" s="11" cm="1">
        <f t="array" ref="J105">_xlfn.IFNA(MATCH(1,0/COUNTIF($F105,"*"&amp;J$2&amp;TEXT(ROW($1:$128),"[&gt;1]0;")&amp;"*")),0)</f>
        <v>2</v>
      </c>
      <c r="K105">
        <f>I105/H105</f>
        <v>1.2</v>
      </c>
      <c r="L105">
        <f t="shared" si="8"/>
        <v>0.2</v>
      </c>
      <c r="M105">
        <v>0</v>
      </c>
      <c r="N105">
        <v>1</v>
      </c>
    </row>
    <row r="106" spans="1:14" x14ac:dyDescent="0.2">
      <c r="A106" s="8">
        <v>6</v>
      </c>
      <c r="B106" s="8">
        <v>9</v>
      </c>
      <c r="C106">
        <v>0.59</v>
      </c>
      <c r="D106" t="s">
        <v>32</v>
      </c>
      <c r="E106" s="13" t="s">
        <v>388</v>
      </c>
      <c r="F106" t="s">
        <v>374</v>
      </c>
      <c r="G106">
        <v>200</v>
      </c>
      <c r="H106" s="11" cm="1">
        <f t="array" ref="H106">_xlfn.IFNA(MATCH(1,0/COUNTIF($F106,"*"&amp;H$2&amp;TEXT(ROW($1:$128),"[&gt;1]0;")&amp;"*")),0)</f>
        <v>13</v>
      </c>
      <c r="I106" s="11" cm="1">
        <f t="array" ref="I106">_xlfn.IFNA(MATCH(1,0/COUNTIF($F106,"*"&amp;I$2&amp;TEXT(ROW($1:$128),"[&gt;1]0;")&amp;"*")),0)</f>
        <v>28</v>
      </c>
      <c r="J106" s="11" cm="1">
        <f t="array" ref="J106">_xlfn.IFNA(MATCH(1,0/COUNTIF($F106,"*"&amp;J$2&amp;TEXT(ROW($1:$128),"[&gt;1]0;")&amp;"*")),0)</f>
        <v>1</v>
      </c>
      <c r="K106">
        <f>I106/H106</f>
        <v>2.1538461538461537</v>
      </c>
      <c r="L106">
        <f t="shared" si="8"/>
        <v>7.6923076923076927E-2</v>
      </c>
      <c r="M106">
        <v>0</v>
      </c>
      <c r="N106">
        <v>0</v>
      </c>
    </row>
    <row r="107" spans="1:14" x14ac:dyDescent="0.2">
      <c r="A107" s="8">
        <v>6</v>
      </c>
      <c r="B107" s="8">
        <v>10</v>
      </c>
      <c r="C107">
        <v>0.59</v>
      </c>
      <c r="D107" t="s">
        <v>54</v>
      </c>
      <c r="E107" s="6" t="s">
        <v>411</v>
      </c>
      <c r="F107" t="s">
        <v>265</v>
      </c>
      <c r="G107">
        <v>168</v>
      </c>
      <c r="H107" s="11" cm="1">
        <f t="array" ref="H107">_xlfn.IFNA(MATCH(1,0/COUNTIF($F107,"*"&amp;H$2&amp;TEXT(ROW($1:$128),"[&gt;1]0;")&amp;"*")),0)</f>
        <v>12</v>
      </c>
      <c r="I107" s="11" cm="1">
        <f t="array" ref="I107">_xlfn.IFNA(MATCH(1,0/COUNTIF($F107,"*"&amp;I$2&amp;TEXT(ROW($1:$128),"[&gt;1]0;")&amp;"*")),0)</f>
        <v>24</v>
      </c>
      <c r="J107" s="11" cm="1">
        <f t="array" ref="J107">_xlfn.IFNA(MATCH(1,0/COUNTIF($F107,"*"&amp;J$2&amp;TEXT(ROW($1:$128),"[&gt;1]0;")&amp;"*")),0)</f>
        <v>0</v>
      </c>
      <c r="K107">
        <f>I107/H107</f>
        <v>2</v>
      </c>
      <c r="L107">
        <f t="shared" si="8"/>
        <v>0</v>
      </c>
      <c r="M107">
        <v>0</v>
      </c>
      <c r="N107">
        <v>0</v>
      </c>
    </row>
    <row r="108" spans="1:14" x14ac:dyDescent="0.2">
      <c r="A108" s="8">
        <v>6</v>
      </c>
      <c r="B108" s="8">
        <v>11</v>
      </c>
      <c r="C108">
        <v>0.47</v>
      </c>
      <c r="D108" t="s">
        <v>105</v>
      </c>
      <c r="E108" s="14"/>
      <c r="F108" t="s">
        <v>373</v>
      </c>
      <c r="G108">
        <v>144</v>
      </c>
      <c r="H108" s="11" cm="1">
        <f t="array" ref="H108">_xlfn.IFNA(MATCH(1,0/COUNTIF($F108,"*"&amp;H$2&amp;TEXT(ROW($1:$128),"[&gt;1]0;")&amp;"*")),0)</f>
        <v>6</v>
      </c>
      <c r="I108" s="11" cm="1">
        <f t="array" ref="I108">_xlfn.IFNA(MATCH(1,0/COUNTIF($F108,"*"&amp;I$2&amp;TEXT(ROW($1:$128),"[&gt;1]0;")&amp;"*")),0)</f>
        <v>8</v>
      </c>
      <c r="J108" s="11" cm="1">
        <f t="array" ref="J108">_xlfn.IFNA(MATCH(1,0/COUNTIF($F108,"*"&amp;J$2&amp;TEXT(ROW($1:$128),"[&gt;1]0;")&amp;"*")),0)</f>
        <v>4</v>
      </c>
      <c r="K108">
        <f>I108/H108</f>
        <v>1.3333333333333333</v>
      </c>
      <c r="L108">
        <f t="shared" si="8"/>
        <v>0.66666666666666663</v>
      </c>
      <c r="M108">
        <v>1</v>
      </c>
      <c r="N108">
        <v>0</v>
      </c>
    </row>
    <row r="109" spans="1:14" x14ac:dyDescent="0.2">
      <c r="A109" s="8">
        <v>6</v>
      </c>
      <c r="B109" s="8">
        <v>12</v>
      </c>
      <c r="C109">
        <v>1.1399999999999999</v>
      </c>
      <c r="D109" t="s">
        <v>25</v>
      </c>
      <c r="E109" s="6" t="s">
        <v>536</v>
      </c>
      <c r="F109" t="s">
        <v>266</v>
      </c>
      <c r="G109">
        <v>226</v>
      </c>
      <c r="H109" s="11" cm="1">
        <f t="array" ref="H109">_xlfn.IFNA(MATCH(1,0/COUNTIF($F109,"*"&amp;H$2&amp;TEXT(ROW($1:$128),"[&gt;1]0;")&amp;"*")),0)</f>
        <v>16</v>
      </c>
      <c r="I109" s="11" cm="1">
        <f t="array" ref="I109">_xlfn.IFNA(MATCH(1,0/COUNTIF($F109,"*"&amp;I$2&amp;TEXT(ROW($1:$128),"[&gt;1]0;")&amp;"*")),0)</f>
        <v>34</v>
      </c>
      <c r="J109" s="11" cm="1">
        <f t="array" ref="J109">_xlfn.IFNA(MATCH(1,0/COUNTIF($F109,"*"&amp;J$2&amp;TEXT(ROW($1:$128),"[&gt;1]0;")&amp;"*")),0)</f>
        <v>0</v>
      </c>
      <c r="K109">
        <f>I109/H109</f>
        <v>2.125</v>
      </c>
      <c r="L109">
        <f t="shared" si="8"/>
        <v>0</v>
      </c>
      <c r="M109">
        <v>0</v>
      </c>
      <c r="N109">
        <v>0</v>
      </c>
    </row>
    <row r="110" spans="1:14" x14ac:dyDescent="0.2">
      <c r="A110" s="8">
        <v>6</v>
      </c>
      <c r="B110" s="8">
        <v>13</v>
      </c>
      <c r="C110">
        <v>2.82</v>
      </c>
      <c r="D110" t="s">
        <v>80</v>
      </c>
      <c r="E110" s="6" t="s">
        <v>600</v>
      </c>
      <c r="F110" t="s">
        <v>599</v>
      </c>
      <c r="G110" s="11">
        <v>152</v>
      </c>
      <c r="H110" s="11" cm="1">
        <f t="array" ref="H110">_xlfn.IFNA(MATCH(1,0/COUNTIF($F110,"*"&amp;H$2&amp;TEXT(ROW($1:$128),"[&gt;1]0;")&amp;"*")),0)</f>
        <v>8</v>
      </c>
      <c r="I110" s="11" cm="1">
        <f t="array" ref="I110">_xlfn.IFNA(MATCH(1,0/COUNTIF($F110,"*"&amp;I$2&amp;TEXT(ROW($1:$128),"[&gt;1]0;")&amp;"*")),0)</f>
        <v>8</v>
      </c>
      <c r="J110">
        <f>H110/G110</f>
        <v>5.2631578947368418E-2</v>
      </c>
      <c r="K110">
        <f>I110/G110</f>
        <v>5.2631578947368418E-2</v>
      </c>
      <c r="L110">
        <f t="shared" si="8"/>
        <v>6.5789473684210523E-3</v>
      </c>
      <c r="M110">
        <v>0</v>
      </c>
      <c r="N110">
        <v>1</v>
      </c>
    </row>
    <row r="111" spans="1:14" x14ac:dyDescent="0.2">
      <c r="A111" s="8">
        <v>6</v>
      </c>
      <c r="B111" s="8">
        <v>15</v>
      </c>
      <c r="C111">
        <v>0.99</v>
      </c>
      <c r="D111" t="s">
        <v>81</v>
      </c>
      <c r="E111" s="6" t="s">
        <v>467</v>
      </c>
      <c r="F111" t="s">
        <v>466</v>
      </c>
      <c r="G111">
        <v>166</v>
      </c>
      <c r="H111" s="11" cm="1">
        <f t="array" ref="H111">_xlfn.IFNA(MATCH(1,0/COUNTIF($F111,"*"&amp;H$2&amp;TEXT(ROW($1:$128),"[&gt;1]0;")&amp;"*")),0)</f>
        <v>9</v>
      </c>
      <c r="I111" s="11" cm="1">
        <f t="array" ref="I111">_xlfn.IFNA(MATCH(1,0/COUNTIF($F111,"*"&amp;I$2&amp;TEXT(ROW($1:$128),"[&gt;1]0;")&amp;"*")),0)</f>
        <v>10</v>
      </c>
      <c r="J111" s="11" cm="1">
        <f t="array" ref="J111">_xlfn.IFNA(MATCH(1,0/COUNTIF($F111,"*"&amp;J$2&amp;TEXT(ROW($1:$128),"[&gt;1]0;")&amp;"*")),0)</f>
        <v>3</v>
      </c>
      <c r="K111">
        <f>I111/H111</f>
        <v>1.1111111111111112</v>
      </c>
      <c r="L111">
        <f t="shared" si="8"/>
        <v>0.33333333333333331</v>
      </c>
      <c r="M111">
        <v>0</v>
      </c>
      <c r="N111">
        <v>1</v>
      </c>
    </row>
    <row r="112" spans="1:14" x14ac:dyDescent="0.2">
      <c r="A112" s="8">
        <v>6</v>
      </c>
      <c r="B112" s="8">
        <v>16</v>
      </c>
      <c r="C112">
        <v>0.69</v>
      </c>
      <c r="D112" t="s">
        <v>31</v>
      </c>
      <c r="E112" s="6" t="s">
        <v>418</v>
      </c>
      <c r="F112" t="s">
        <v>269</v>
      </c>
      <c r="G112">
        <v>206</v>
      </c>
      <c r="H112" s="11" cm="1">
        <f t="array" ref="H112">_xlfn.IFNA(MATCH(1,0/COUNTIF($F112,"*"&amp;H$2&amp;TEXT(ROW($1:$128),"[&gt;1]0;")&amp;"*")),0)</f>
        <v>14</v>
      </c>
      <c r="I112" s="11" cm="1">
        <f t="array" ref="I112">_xlfn.IFNA(MATCH(1,0/COUNTIF($F112,"*"&amp;I$2&amp;TEXT(ROW($1:$128),"[&gt;1]0;")&amp;"*")),0)</f>
        <v>22</v>
      </c>
      <c r="J112" s="11" cm="1">
        <f t="array" ref="J112">_xlfn.IFNA(MATCH(1,0/COUNTIF($F112,"*"&amp;J$2&amp;TEXT(ROW($1:$128),"[&gt;1]0;")&amp;"*")),0)</f>
        <v>1</v>
      </c>
      <c r="K112">
        <f>I112/H112</f>
        <v>1.5714285714285714</v>
      </c>
      <c r="L112">
        <f t="shared" si="8"/>
        <v>7.1428571428571425E-2</v>
      </c>
      <c r="M112">
        <v>0</v>
      </c>
      <c r="N112">
        <v>1</v>
      </c>
    </row>
    <row r="113" spans="1:14" x14ac:dyDescent="0.2">
      <c r="A113" s="8">
        <v>6</v>
      </c>
      <c r="B113" s="8">
        <v>17</v>
      </c>
      <c r="C113">
        <v>0.53</v>
      </c>
      <c r="D113" t="s">
        <v>37</v>
      </c>
      <c r="E113" s="6" t="s">
        <v>586</v>
      </c>
      <c r="F113" t="s">
        <v>273</v>
      </c>
      <c r="G113" s="11">
        <v>198</v>
      </c>
      <c r="H113" s="11" cm="1">
        <f t="array" ref="H113">_xlfn.IFNA(MATCH(1,0/COUNTIF($F113,"*"&amp;H$2&amp;TEXT(ROW($1:$128),"[&gt;1]0;")&amp;"*")),0)</f>
        <v>14</v>
      </c>
      <c r="I113" s="11" cm="1">
        <f t="array" ref="I113">_xlfn.IFNA(MATCH(1,0/COUNTIF($F113,"*"&amp;I$2&amp;TEXT(ROW($1:$128),"[&gt;1]0;")&amp;"*")),0)</f>
        <v>30</v>
      </c>
      <c r="J113">
        <f>H113/G113</f>
        <v>7.0707070707070704E-2</v>
      </c>
      <c r="K113">
        <f>I113/G113</f>
        <v>0.15151515151515152</v>
      </c>
      <c r="L113">
        <f t="shared" si="8"/>
        <v>5.0505050505050501E-3</v>
      </c>
      <c r="M113">
        <v>0</v>
      </c>
      <c r="N113">
        <v>0</v>
      </c>
    </row>
    <row r="114" spans="1:14" x14ac:dyDescent="0.2">
      <c r="A114" s="8">
        <v>6</v>
      </c>
      <c r="B114" s="8">
        <v>24</v>
      </c>
      <c r="C114">
        <v>1.54</v>
      </c>
      <c r="D114" t="s">
        <v>101</v>
      </c>
      <c r="E114" s="6" t="s">
        <v>555</v>
      </c>
      <c r="F114" t="s">
        <v>554</v>
      </c>
      <c r="G114" s="11">
        <v>253</v>
      </c>
      <c r="H114" s="11" cm="1">
        <f t="array" ref="H114">_xlfn.IFNA(MATCH(1,0/COUNTIF($F114,"*"&amp;H$2&amp;TEXT(ROW($1:$128),"[&gt;1]0;")&amp;"*")),0)</f>
        <v>16</v>
      </c>
      <c r="I114" s="11" cm="1">
        <f t="array" ref="I114">_xlfn.IFNA(MATCH(1,0/COUNTIF($F114,"*"&amp;I$2&amp;TEXT(ROW($1:$128),"[&gt;1]0;")&amp;"*")),0)</f>
        <v>31</v>
      </c>
      <c r="J114">
        <f>H114/G114</f>
        <v>6.3241106719367585E-2</v>
      </c>
      <c r="K114">
        <f>I114/G114</f>
        <v>0.1225296442687747</v>
      </c>
      <c r="L114">
        <f t="shared" si="8"/>
        <v>3.952569169960474E-3</v>
      </c>
      <c r="M114">
        <v>0</v>
      </c>
      <c r="N114">
        <v>0</v>
      </c>
    </row>
    <row r="116" spans="1:14" x14ac:dyDescent="0.2">
      <c r="A116" s="8">
        <v>7</v>
      </c>
      <c r="B116" s="9" t="s">
        <v>12</v>
      </c>
      <c r="C116" t="s">
        <v>13</v>
      </c>
      <c r="D116" t="s">
        <v>67</v>
      </c>
      <c r="E116" s="6" t="s">
        <v>376</v>
      </c>
      <c r="F116" t="s">
        <v>68</v>
      </c>
      <c r="G116" t="s">
        <v>69</v>
      </c>
      <c r="H116" t="s">
        <v>364</v>
      </c>
      <c r="I116" t="s">
        <v>365</v>
      </c>
      <c r="J116" t="s">
        <v>366</v>
      </c>
      <c r="K116" t="s">
        <v>71</v>
      </c>
      <c r="L116" t="s">
        <v>72</v>
      </c>
      <c r="M116" t="s">
        <v>360</v>
      </c>
      <c r="N116" t="s">
        <v>73</v>
      </c>
    </row>
    <row r="117" spans="1:14" x14ac:dyDescent="0.2">
      <c r="A117" s="8">
        <v>7</v>
      </c>
      <c r="B117" s="8">
        <v>1</v>
      </c>
      <c r="C117">
        <v>1.43</v>
      </c>
      <c r="D117" t="s">
        <v>14</v>
      </c>
      <c r="E117" s="6" t="s">
        <v>507</v>
      </c>
      <c r="F117" t="s">
        <v>260</v>
      </c>
      <c r="G117">
        <v>170</v>
      </c>
      <c r="H117" s="11" cm="1">
        <f t="array" ref="H117">_xlfn.IFNA(MATCH(1,0/COUNTIF($F117,"*"&amp;H$2&amp;TEXT(ROW($1:$128),"[&gt;1]0;")&amp;"*")),0)</f>
        <v>12</v>
      </c>
      <c r="I117" s="11" cm="1">
        <f t="array" ref="I117">_xlfn.IFNA(MATCH(1,0/COUNTIF($F117,"*"&amp;I$2&amp;TEXT(ROW($1:$128),"[&gt;1]0;")&amp;"*")),0)</f>
        <v>26</v>
      </c>
      <c r="J117" s="11" cm="1">
        <f t="array" ref="J117">_xlfn.IFNA(MATCH(1,0/COUNTIF($F117,"*"&amp;J$2&amp;TEXT(ROW($1:$128),"[&gt;1]0;")&amp;"*")),0)</f>
        <v>0</v>
      </c>
      <c r="K117">
        <f t="shared" ref="K117:K128" si="9">I117/H117</f>
        <v>2.1666666666666665</v>
      </c>
      <c r="L117">
        <f t="shared" ref="L117:L132" si="10">J117/H117</f>
        <v>0</v>
      </c>
      <c r="M117">
        <v>0</v>
      </c>
      <c r="N117">
        <v>0</v>
      </c>
    </row>
    <row r="118" spans="1:14" x14ac:dyDescent="0.2">
      <c r="A118" s="8">
        <v>7</v>
      </c>
      <c r="B118" s="8">
        <v>2</v>
      </c>
      <c r="C118">
        <v>1.04</v>
      </c>
      <c r="D118" t="s">
        <v>51</v>
      </c>
      <c r="E118" s="6" t="s">
        <v>472</v>
      </c>
      <c r="F118" t="s">
        <v>261</v>
      </c>
      <c r="G118">
        <v>190</v>
      </c>
      <c r="H118" s="11" cm="1">
        <f t="array" ref="H118">_xlfn.IFNA(MATCH(1,0/COUNTIF($F118,"*"&amp;H$2&amp;TEXT(ROW($1:$128),"[&gt;1]0;")&amp;"*")),0)</f>
        <v>14</v>
      </c>
      <c r="I118" s="11" cm="1">
        <f t="array" ref="I118">_xlfn.IFNA(MATCH(1,0/COUNTIF($F118,"*"&amp;I$2&amp;TEXT(ROW($1:$128),"[&gt;1]0;")&amp;"*")),0)</f>
        <v>22</v>
      </c>
      <c r="J118" s="11" cm="1">
        <f t="array" ref="J118">_xlfn.IFNA(MATCH(1,0/COUNTIF($F118,"*"&amp;J$2&amp;TEXT(ROW($1:$128),"[&gt;1]0;")&amp;"*")),0)</f>
        <v>0</v>
      </c>
      <c r="K118">
        <f t="shared" si="9"/>
        <v>1.5714285714285714</v>
      </c>
      <c r="L118">
        <f t="shared" si="10"/>
        <v>0</v>
      </c>
      <c r="M118">
        <v>0</v>
      </c>
      <c r="N118">
        <v>1</v>
      </c>
    </row>
    <row r="119" spans="1:14" x14ac:dyDescent="0.2">
      <c r="A119" s="8">
        <v>7</v>
      </c>
      <c r="B119" s="8">
        <v>3</v>
      </c>
      <c r="C119">
        <v>0.94</v>
      </c>
      <c r="D119" t="s">
        <v>20</v>
      </c>
      <c r="E119" s="6" t="s">
        <v>432</v>
      </c>
      <c r="F119" t="s">
        <v>263</v>
      </c>
      <c r="G119">
        <v>164</v>
      </c>
      <c r="H119" s="11" cm="1">
        <f t="array" ref="H119">_xlfn.IFNA(MATCH(1,0/COUNTIF($F119,"*"&amp;H$2&amp;TEXT(ROW($1:$128),"[&gt;1]0;")&amp;"*")),0)</f>
        <v>10</v>
      </c>
      <c r="I119" s="11" cm="1">
        <f t="array" ref="I119">_xlfn.IFNA(MATCH(1,0/COUNTIF($F119,"*"&amp;I$2&amp;TEXT(ROW($1:$128),"[&gt;1]0;")&amp;"*")),0)</f>
        <v>12</v>
      </c>
      <c r="J119" s="11" cm="1">
        <f t="array" ref="J119">_xlfn.IFNA(MATCH(1,0/COUNTIF($F119,"*"&amp;J$2&amp;TEXT(ROW($1:$128),"[&gt;1]0;")&amp;"*")),0)</f>
        <v>2</v>
      </c>
      <c r="K119">
        <f t="shared" si="9"/>
        <v>1.2</v>
      </c>
      <c r="L119">
        <f t="shared" si="10"/>
        <v>0.2</v>
      </c>
      <c r="M119">
        <v>0</v>
      </c>
      <c r="N119">
        <v>1</v>
      </c>
    </row>
    <row r="120" spans="1:14" x14ac:dyDescent="0.2">
      <c r="A120" s="8">
        <v>7</v>
      </c>
      <c r="B120" s="8">
        <v>4</v>
      </c>
      <c r="C120">
        <v>0.98</v>
      </c>
      <c r="D120" t="s">
        <v>32</v>
      </c>
      <c r="E120" s="13" t="s">
        <v>388</v>
      </c>
      <c r="F120" t="s">
        <v>374</v>
      </c>
      <c r="G120">
        <v>200</v>
      </c>
      <c r="H120" s="11" cm="1">
        <f t="array" ref="H120">_xlfn.IFNA(MATCH(1,0/COUNTIF($F120,"*"&amp;H$2&amp;TEXT(ROW($1:$128),"[&gt;1]0;")&amp;"*")),0)</f>
        <v>13</v>
      </c>
      <c r="I120" s="11" cm="1">
        <f t="array" ref="I120">_xlfn.IFNA(MATCH(1,0/COUNTIF($F120,"*"&amp;I$2&amp;TEXT(ROW($1:$128),"[&gt;1]0;")&amp;"*")),0)</f>
        <v>28</v>
      </c>
      <c r="J120" s="11" cm="1">
        <f t="array" ref="J120">_xlfn.IFNA(MATCH(1,0/COUNTIF($F120,"*"&amp;J$2&amp;TEXT(ROW($1:$128),"[&gt;1]0;")&amp;"*")),0)</f>
        <v>1</v>
      </c>
      <c r="K120">
        <f t="shared" si="9"/>
        <v>2.1538461538461537</v>
      </c>
      <c r="L120">
        <f t="shared" si="10"/>
        <v>7.6923076923076927E-2</v>
      </c>
      <c r="M120">
        <v>0</v>
      </c>
      <c r="N120">
        <v>0</v>
      </c>
    </row>
    <row r="121" spans="1:14" x14ac:dyDescent="0.2">
      <c r="A121" s="8">
        <v>7</v>
      </c>
      <c r="B121" s="8">
        <v>5</v>
      </c>
      <c r="C121">
        <v>1.07</v>
      </c>
      <c r="D121" t="s">
        <v>54</v>
      </c>
      <c r="E121" s="6" t="s">
        <v>411</v>
      </c>
      <c r="F121" t="s">
        <v>265</v>
      </c>
      <c r="G121">
        <v>168</v>
      </c>
      <c r="H121" s="11" cm="1">
        <f t="array" ref="H121">_xlfn.IFNA(MATCH(1,0/COUNTIF($F121,"*"&amp;H$2&amp;TEXT(ROW($1:$128),"[&gt;1]0;")&amp;"*")),0)</f>
        <v>12</v>
      </c>
      <c r="I121" s="11" cm="1">
        <f t="array" ref="I121">_xlfn.IFNA(MATCH(1,0/COUNTIF($F121,"*"&amp;I$2&amp;TEXT(ROW($1:$128),"[&gt;1]0;")&amp;"*")),0)</f>
        <v>24</v>
      </c>
      <c r="J121" s="11" cm="1">
        <f t="array" ref="J121">_xlfn.IFNA(MATCH(1,0/COUNTIF($F121,"*"&amp;J$2&amp;TEXT(ROW($1:$128),"[&gt;1]0;")&amp;"*")),0)</f>
        <v>0</v>
      </c>
      <c r="K121">
        <f t="shared" si="9"/>
        <v>2</v>
      </c>
      <c r="L121">
        <f t="shared" si="10"/>
        <v>0</v>
      </c>
      <c r="M121">
        <v>0</v>
      </c>
      <c r="N121">
        <v>0</v>
      </c>
    </row>
    <row r="122" spans="1:14" x14ac:dyDescent="0.2">
      <c r="A122" s="8">
        <v>7</v>
      </c>
      <c r="B122" s="8">
        <v>6</v>
      </c>
      <c r="C122">
        <v>0.76</v>
      </c>
      <c r="D122" t="s">
        <v>54</v>
      </c>
      <c r="E122" s="6" t="s">
        <v>411</v>
      </c>
      <c r="F122" t="s">
        <v>265</v>
      </c>
      <c r="G122">
        <v>168</v>
      </c>
      <c r="H122" s="11" cm="1">
        <f t="array" ref="H122">_xlfn.IFNA(MATCH(1,0/COUNTIF($F122,"*"&amp;H$2&amp;TEXT(ROW($1:$128),"[&gt;1]0;")&amp;"*")),0)</f>
        <v>12</v>
      </c>
      <c r="I122" s="11" cm="1">
        <f t="array" ref="I122">_xlfn.IFNA(MATCH(1,0/COUNTIF($F122,"*"&amp;I$2&amp;TEXT(ROW($1:$128),"[&gt;1]0;")&amp;"*")),0)</f>
        <v>24</v>
      </c>
      <c r="J122" s="11" cm="1">
        <f t="array" ref="J122">_xlfn.IFNA(MATCH(1,0/COUNTIF($F122,"*"&amp;J$2&amp;TEXT(ROW($1:$128),"[&gt;1]0;")&amp;"*")),0)</f>
        <v>0</v>
      </c>
      <c r="K122">
        <f t="shared" si="9"/>
        <v>2</v>
      </c>
      <c r="L122">
        <f t="shared" si="10"/>
        <v>0</v>
      </c>
      <c r="M122">
        <v>0</v>
      </c>
      <c r="N122">
        <v>0</v>
      </c>
    </row>
    <row r="123" spans="1:14" x14ac:dyDescent="0.2">
      <c r="A123" s="8">
        <v>7</v>
      </c>
      <c r="B123" s="8">
        <v>7</v>
      </c>
      <c r="C123">
        <v>2.09</v>
      </c>
      <c r="D123" t="s">
        <v>25</v>
      </c>
      <c r="E123" s="6" t="s">
        <v>536</v>
      </c>
      <c r="F123" t="s">
        <v>266</v>
      </c>
      <c r="G123">
        <v>226</v>
      </c>
      <c r="H123" s="11" cm="1">
        <f t="array" ref="H123">_xlfn.IFNA(MATCH(1,0/COUNTIF($F123,"*"&amp;H$2&amp;TEXT(ROW($1:$128),"[&gt;1]0;")&amp;"*")),0)</f>
        <v>16</v>
      </c>
      <c r="I123" s="11" cm="1">
        <f t="array" ref="I123">_xlfn.IFNA(MATCH(1,0/COUNTIF($F123,"*"&amp;I$2&amp;TEXT(ROW($1:$128),"[&gt;1]0;")&amp;"*")),0)</f>
        <v>34</v>
      </c>
      <c r="J123" s="11" cm="1">
        <f t="array" ref="J123">_xlfn.IFNA(MATCH(1,0/COUNTIF($F123,"*"&amp;J$2&amp;TEXT(ROW($1:$128),"[&gt;1]0;")&amp;"*")),0)</f>
        <v>0</v>
      </c>
      <c r="K123">
        <f t="shared" si="9"/>
        <v>2.125</v>
      </c>
      <c r="L123">
        <f t="shared" si="10"/>
        <v>0</v>
      </c>
      <c r="M123">
        <v>0</v>
      </c>
      <c r="N123">
        <v>0</v>
      </c>
    </row>
    <row r="124" spans="1:14" x14ac:dyDescent="0.2">
      <c r="A124" s="8">
        <v>7</v>
      </c>
      <c r="B124" s="8">
        <v>9</v>
      </c>
      <c r="C124">
        <v>1.36</v>
      </c>
      <c r="D124" t="s">
        <v>31</v>
      </c>
      <c r="E124" s="6" t="s">
        <v>418</v>
      </c>
      <c r="F124" t="s">
        <v>269</v>
      </c>
      <c r="G124">
        <v>206</v>
      </c>
      <c r="H124" s="11" cm="1">
        <f t="array" ref="H124">_xlfn.IFNA(MATCH(1,0/COUNTIF($F124,"*"&amp;H$2&amp;TEXT(ROW($1:$128),"[&gt;1]0;")&amp;"*")),0)</f>
        <v>14</v>
      </c>
      <c r="I124" s="11" cm="1">
        <f t="array" ref="I124">_xlfn.IFNA(MATCH(1,0/COUNTIF($F124,"*"&amp;I$2&amp;TEXT(ROW($1:$128),"[&gt;1]0;")&amp;"*")),0)</f>
        <v>22</v>
      </c>
      <c r="J124" s="11" cm="1">
        <f t="array" ref="J124">_xlfn.IFNA(MATCH(1,0/COUNTIF($F124,"*"&amp;J$2&amp;TEXT(ROW($1:$128),"[&gt;1]0;")&amp;"*")),0)</f>
        <v>1</v>
      </c>
      <c r="K124">
        <f t="shared" si="9"/>
        <v>1.5714285714285714</v>
      </c>
      <c r="L124">
        <f t="shared" si="10"/>
        <v>7.1428571428571425E-2</v>
      </c>
      <c r="M124">
        <v>0</v>
      </c>
      <c r="N124">
        <v>1</v>
      </c>
    </row>
    <row r="125" spans="1:14" x14ac:dyDescent="0.2">
      <c r="A125" s="8">
        <v>7</v>
      </c>
      <c r="B125" s="8">
        <v>10</v>
      </c>
      <c r="C125">
        <v>0.61</v>
      </c>
      <c r="D125" t="s">
        <v>32</v>
      </c>
      <c r="E125" s="13" t="s">
        <v>388</v>
      </c>
      <c r="F125" t="s">
        <v>374</v>
      </c>
      <c r="G125">
        <v>200</v>
      </c>
      <c r="H125" s="11" cm="1">
        <f t="array" ref="H125">_xlfn.IFNA(MATCH(1,0/COUNTIF($F125,"*"&amp;H$2&amp;TEXT(ROW($1:$128),"[&gt;1]0;")&amp;"*")),0)</f>
        <v>13</v>
      </c>
      <c r="I125" s="11" cm="1">
        <f t="array" ref="I125">_xlfn.IFNA(MATCH(1,0/COUNTIF($F125,"*"&amp;I$2&amp;TEXT(ROW($1:$128),"[&gt;1]0;")&amp;"*")),0)</f>
        <v>28</v>
      </c>
      <c r="J125" s="11" cm="1">
        <f t="array" ref="J125">_xlfn.IFNA(MATCH(1,0/COUNTIF($F125,"*"&amp;J$2&amp;TEXT(ROW($1:$128),"[&gt;1]0;")&amp;"*")),0)</f>
        <v>1</v>
      </c>
      <c r="K125">
        <f t="shared" si="9"/>
        <v>2.1538461538461537</v>
      </c>
      <c r="L125">
        <f t="shared" si="10"/>
        <v>7.6923076923076927E-2</v>
      </c>
      <c r="M125">
        <v>0</v>
      </c>
      <c r="N125">
        <v>0</v>
      </c>
    </row>
    <row r="126" spans="1:14" x14ac:dyDescent="0.2">
      <c r="A126" s="8">
        <v>7</v>
      </c>
      <c r="B126" s="8">
        <v>11</v>
      </c>
      <c r="C126">
        <v>1.81</v>
      </c>
      <c r="D126" t="s">
        <v>290</v>
      </c>
      <c r="E126" s="6" t="s">
        <v>521</v>
      </c>
      <c r="F126" t="s">
        <v>520</v>
      </c>
      <c r="G126">
        <v>174</v>
      </c>
      <c r="H126" s="11" cm="1">
        <f t="array" ref="H126">_xlfn.IFNA(MATCH(1,0/COUNTIF($F126,"*"&amp;H$2&amp;TEXT(ROW($1:$128),"[&gt;1]0;")&amp;"*")),0)</f>
        <v>10</v>
      </c>
      <c r="I126" s="11" cm="1">
        <f t="array" ref="I126">_xlfn.IFNA(MATCH(1,0/COUNTIF($F126,"*"&amp;I$2&amp;TEXT(ROW($1:$128),"[&gt;1]0;")&amp;"*")),0)</f>
        <v>22</v>
      </c>
      <c r="J126" s="11" cm="1">
        <f t="array" ref="J126">_xlfn.IFNA(MATCH(1,0/COUNTIF($F126,"*"&amp;J$2&amp;TEXT(ROW($1:$128),"[&gt;1]0;")&amp;"*")),0)</f>
        <v>2</v>
      </c>
      <c r="K126">
        <f t="shared" si="9"/>
        <v>2.2000000000000002</v>
      </c>
      <c r="L126">
        <f t="shared" si="10"/>
        <v>0.2</v>
      </c>
      <c r="M126">
        <v>0</v>
      </c>
      <c r="N126">
        <v>0</v>
      </c>
    </row>
    <row r="127" spans="1:14" x14ac:dyDescent="0.2">
      <c r="A127" s="8">
        <v>7</v>
      </c>
      <c r="B127" s="8">
        <v>12</v>
      </c>
      <c r="C127">
        <v>0.59</v>
      </c>
      <c r="D127" t="s">
        <v>59</v>
      </c>
      <c r="E127" s="13" t="s">
        <v>390</v>
      </c>
      <c r="F127" t="s">
        <v>272</v>
      </c>
      <c r="G127">
        <v>242</v>
      </c>
      <c r="H127" s="11" cm="1">
        <f t="array" ref="H127">_xlfn.IFNA(MATCH(1,0/COUNTIF($F127,"*"&amp;H$2&amp;TEXT(ROW($1:$128),"[&gt;1]0;")&amp;"*")),0)</f>
        <v>16</v>
      </c>
      <c r="I127" s="11" cm="1">
        <f t="array" ref="I127">_xlfn.IFNA(MATCH(1,0/COUNTIF($F127,"*"&amp;I$2&amp;TEXT(ROW($1:$128),"[&gt;1]0;")&amp;"*")),0)</f>
        <v>34</v>
      </c>
      <c r="J127" s="11" cm="1">
        <f t="array" ref="J127">_xlfn.IFNA(MATCH(1,0/COUNTIF($F127,"*"&amp;J$2&amp;TEXT(ROW($1:$128),"[&gt;1]0;")&amp;"*")),0)</f>
        <v>1</v>
      </c>
      <c r="K127">
        <f t="shared" si="9"/>
        <v>2.125</v>
      </c>
      <c r="L127">
        <f t="shared" si="10"/>
        <v>6.25E-2</v>
      </c>
      <c r="M127">
        <v>0</v>
      </c>
      <c r="N127">
        <v>0</v>
      </c>
    </row>
    <row r="128" spans="1:14" x14ac:dyDescent="0.2">
      <c r="A128" s="8">
        <v>7</v>
      </c>
      <c r="B128" s="8">
        <v>13</v>
      </c>
      <c r="C128">
        <v>1.1299999999999999</v>
      </c>
      <c r="D128" t="s">
        <v>108</v>
      </c>
      <c r="E128" s="6" t="s">
        <v>514</v>
      </c>
      <c r="F128" t="s">
        <v>513</v>
      </c>
      <c r="G128">
        <v>283</v>
      </c>
      <c r="H128" s="11" cm="1">
        <f t="array" ref="H128">_xlfn.IFNA(MATCH(1,0/COUNTIF($F128,"*"&amp;H$2&amp;TEXT(ROW($1:$128),"[&gt;1]0;")&amp;"*")),0)</f>
        <v>20</v>
      </c>
      <c r="I128" s="11" cm="1">
        <f t="array" ref="I128">_xlfn.IFNA(MATCH(1,0/COUNTIF($F128,"*"&amp;I$2&amp;TEXT(ROW($1:$128),"[&gt;1]0;")&amp;"*")),0)</f>
        <v>42</v>
      </c>
      <c r="J128" s="11" cm="1">
        <f t="array" ref="J128">_xlfn.IFNA(MATCH(1,0/COUNTIF($F128,"*"&amp;J$2&amp;TEXT(ROW($1:$128),"[&gt;1]0;")&amp;"*")),0)</f>
        <v>0</v>
      </c>
      <c r="K128">
        <f t="shared" si="9"/>
        <v>2.1</v>
      </c>
      <c r="L128">
        <f t="shared" si="10"/>
        <v>0</v>
      </c>
      <c r="M128">
        <v>0</v>
      </c>
      <c r="N128">
        <v>0</v>
      </c>
    </row>
    <row r="129" spans="1:14" x14ac:dyDescent="0.2">
      <c r="A129" s="8">
        <v>7</v>
      </c>
      <c r="B129" s="8">
        <v>15</v>
      </c>
      <c r="C129">
        <v>0.47</v>
      </c>
      <c r="D129" t="s">
        <v>62</v>
      </c>
      <c r="E129" s="6" t="s">
        <v>539</v>
      </c>
      <c r="F129" t="s">
        <v>275</v>
      </c>
      <c r="G129" s="11">
        <v>204</v>
      </c>
      <c r="H129" s="11" cm="1">
        <f t="array" ref="H129">_xlfn.IFNA(MATCH(1,0/COUNTIF($F129,"*"&amp;H$2&amp;TEXT(ROW($1:$128),"[&gt;1]0;")&amp;"*")),0)</f>
        <v>13</v>
      </c>
      <c r="I129" s="11" cm="1">
        <f t="array" ref="I129">_xlfn.IFNA(MATCH(1,0/COUNTIF($F129,"*"&amp;I$2&amp;TEXT(ROW($1:$128),"[&gt;1]0;")&amp;"*")),0)</f>
        <v>16</v>
      </c>
      <c r="J129">
        <f>H129/G129</f>
        <v>6.3725490196078427E-2</v>
      </c>
      <c r="K129">
        <f>I129/G129</f>
        <v>7.8431372549019607E-2</v>
      </c>
      <c r="L129">
        <f t="shared" si="10"/>
        <v>4.9019607843137254E-3</v>
      </c>
      <c r="M129">
        <v>1</v>
      </c>
      <c r="N129">
        <v>1</v>
      </c>
    </row>
    <row r="130" spans="1:14" x14ac:dyDescent="0.2">
      <c r="A130" s="8">
        <v>7</v>
      </c>
      <c r="B130" s="8">
        <v>16</v>
      </c>
      <c r="C130">
        <v>0.5</v>
      </c>
      <c r="D130" t="s">
        <v>63</v>
      </c>
      <c r="E130" s="14"/>
      <c r="F130" t="s">
        <v>276</v>
      </c>
      <c r="G130" s="11">
        <v>507</v>
      </c>
      <c r="H130" s="11" cm="1">
        <f t="array" ref="H130">_xlfn.IFNA(MATCH(1,0/COUNTIF($F130,"*"&amp;H$2&amp;TEXT(ROW($1:$128),"[&gt;1]0;")&amp;"*")),0)</f>
        <v>30</v>
      </c>
      <c r="I130" s="11" cm="1">
        <f t="array" ref="I130">_xlfn.IFNA(MATCH(1,0/COUNTIF($F130,"*"&amp;I$2&amp;TEXT(ROW($1:$128),"[&gt;1]0;")&amp;"*")),0)</f>
        <v>57</v>
      </c>
      <c r="J130">
        <f>H130/G130</f>
        <v>5.9171597633136092E-2</v>
      </c>
      <c r="K130">
        <f>I130/G130</f>
        <v>0.11242603550295859</v>
      </c>
      <c r="L130">
        <f t="shared" si="10"/>
        <v>1.9723865877712033E-3</v>
      </c>
      <c r="M130">
        <v>0</v>
      </c>
      <c r="N130">
        <v>0</v>
      </c>
    </row>
    <row r="131" spans="1:14" x14ac:dyDescent="0.2">
      <c r="A131" s="8">
        <v>7</v>
      </c>
      <c r="B131" s="8">
        <v>17</v>
      </c>
      <c r="C131">
        <v>0.49</v>
      </c>
      <c r="D131" t="s">
        <v>59</v>
      </c>
      <c r="E131" s="13" t="s">
        <v>390</v>
      </c>
      <c r="F131" t="s">
        <v>272</v>
      </c>
      <c r="G131">
        <v>242</v>
      </c>
      <c r="H131" s="11" cm="1">
        <f t="array" ref="H131">_xlfn.IFNA(MATCH(1,0/COUNTIF($F131,"*"&amp;H$2&amp;TEXT(ROW($1:$128),"[&gt;1]0;")&amp;"*")),0)</f>
        <v>16</v>
      </c>
      <c r="I131" s="11" cm="1">
        <f t="array" ref="I131">_xlfn.IFNA(MATCH(1,0/COUNTIF($F131,"*"&amp;I$2&amp;TEXT(ROW($1:$128),"[&gt;1]0;")&amp;"*")),0)</f>
        <v>34</v>
      </c>
      <c r="J131" s="11" cm="1">
        <f t="array" ref="J131">_xlfn.IFNA(MATCH(1,0/COUNTIF($F131,"*"&amp;J$2&amp;TEXT(ROW($1:$128),"[&gt;1]0;")&amp;"*")),0)</f>
        <v>1</v>
      </c>
      <c r="K131">
        <f>I131/H131</f>
        <v>2.125</v>
      </c>
      <c r="L131">
        <f t="shared" si="10"/>
        <v>6.25E-2</v>
      </c>
      <c r="M131">
        <v>0</v>
      </c>
      <c r="N131">
        <v>0</v>
      </c>
    </row>
    <row r="132" spans="1:14" x14ac:dyDescent="0.2">
      <c r="A132" s="8">
        <v>7</v>
      </c>
      <c r="B132" s="8">
        <v>23</v>
      </c>
      <c r="C132">
        <v>3.22</v>
      </c>
      <c r="D132" t="s">
        <v>101</v>
      </c>
      <c r="E132" s="6" t="s">
        <v>555</v>
      </c>
      <c r="F132" t="s">
        <v>554</v>
      </c>
      <c r="G132" s="11">
        <v>253</v>
      </c>
      <c r="H132" s="11" cm="1">
        <f t="array" ref="H132">_xlfn.IFNA(MATCH(1,0/COUNTIF($F132,"*"&amp;H$2&amp;TEXT(ROW($1:$128),"[&gt;1]0;")&amp;"*")),0)</f>
        <v>16</v>
      </c>
      <c r="I132" s="11" cm="1">
        <f t="array" ref="I132">_xlfn.IFNA(MATCH(1,0/COUNTIF($F132,"*"&amp;I$2&amp;TEXT(ROW($1:$128),"[&gt;1]0;")&amp;"*")),0)</f>
        <v>31</v>
      </c>
      <c r="J132">
        <f>H132/G132</f>
        <v>6.3241106719367585E-2</v>
      </c>
      <c r="K132">
        <f>I132/G132</f>
        <v>0.1225296442687747</v>
      </c>
      <c r="L132">
        <f t="shared" si="10"/>
        <v>3.952569169960474E-3</v>
      </c>
      <c r="M132">
        <v>0</v>
      </c>
      <c r="N132">
        <v>0</v>
      </c>
    </row>
    <row r="134" spans="1:14" x14ac:dyDescent="0.2">
      <c r="A134" s="8">
        <v>8</v>
      </c>
      <c r="B134" s="9" t="s">
        <v>12</v>
      </c>
      <c r="C134" t="s">
        <v>13</v>
      </c>
      <c r="D134" t="s">
        <v>67</v>
      </c>
      <c r="E134" s="6" t="s">
        <v>376</v>
      </c>
      <c r="F134" t="s">
        <v>68</v>
      </c>
      <c r="G134" t="s">
        <v>69</v>
      </c>
      <c r="H134" t="s">
        <v>364</v>
      </c>
      <c r="I134" t="s">
        <v>365</v>
      </c>
      <c r="J134" t="s">
        <v>366</v>
      </c>
      <c r="K134" t="s">
        <v>71</v>
      </c>
      <c r="L134" t="s">
        <v>72</v>
      </c>
      <c r="M134" t="s">
        <v>360</v>
      </c>
      <c r="N134" t="s">
        <v>73</v>
      </c>
    </row>
    <row r="135" spans="1:14" x14ac:dyDescent="0.2">
      <c r="A135" s="8">
        <v>8</v>
      </c>
      <c r="B135" s="8">
        <v>1</v>
      </c>
      <c r="C135">
        <v>1.02</v>
      </c>
      <c r="D135" t="s">
        <v>110</v>
      </c>
      <c r="E135" s="6" t="s">
        <v>498</v>
      </c>
      <c r="F135" t="s">
        <v>497</v>
      </c>
      <c r="G135">
        <v>142</v>
      </c>
      <c r="H135" s="11" cm="1">
        <f t="array" ref="H135">_xlfn.IFNA(MATCH(1,0/COUNTIF($F135,"*"&amp;H$2&amp;TEXT(ROW($1:$128),"[&gt;1]0;")&amp;"*")),0)</f>
        <v>10</v>
      </c>
      <c r="I135" s="11" cm="1">
        <f t="array" ref="I135">_xlfn.IFNA(MATCH(1,0/COUNTIF($F135,"*"&amp;I$2&amp;TEXT(ROW($1:$128),"[&gt;1]0;")&amp;"*")),0)</f>
        <v>22</v>
      </c>
      <c r="J135" s="11" cm="1">
        <f t="array" ref="J135">_xlfn.IFNA(MATCH(1,0/COUNTIF($F135,"*"&amp;J$2&amp;TEXT(ROW($1:$128),"[&gt;1]0;")&amp;"*")),0)</f>
        <v>0</v>
      </c>
      <c r="K135">
        <f t="shared" ref="K135:K143" si="11">I135/H135</f>
        <v>2.2000000000000002</v>
      </c>
      <c r="L135">
        <f t="shared" ref="L135:L149" si="12">J135/H135</f>
        <v>0</v>
      </c>
      <c r="M135">
        <v>0</v>
      </c>
      <c r="N135">
        <v>0</v>
      </c>
    </row>
    <row r="136" spans="1:14" x14ac:dyDescent="0.2">
      <c r="A136" s="8">
        <v>8</v>
      </c>
      <c r="B136" s="8">
        <v>2</v>
      </c>
      <c r="C136">
        <v>0.59</v>
      </c>
      <c r="D136" t="s">
        <v>440</v>
      </c>
      <c r="E136" s="6" t="s">
        <v>441</v>
      </c>
      <c r="F136" t="s">
        <v>442</v>
      </c>
      <c r="G136">
        <v>182</v>
      </c>
      <c r="H136" s="11" cm="1">
        <f t="array" ref="H136">_xlfn.IFNA(MATCH(1,0/COUNTIF($F136,"*"&amp;H$2&amp;TEXT(ROW($1:$128),"[&gt;1]0;")&amp;"*")),0)</f>
        <v>13</v>
      </c>
      <c r="I136" s="11" cm="1">
        <f t="array" ref="I136">_xlfn.IFNA(MATCH(1,0/COUNTIF($F136,"*"&amp;I$2&amp;TEXT(ROW($1:$128),"[&gt;1]0;")&amp;"*")),0)</f>
        <v>26</v>
      </c>
      <c r="J136" s="11" cm="1">
        <f t="array" ref="J136">_xlfn.IFNA(MATCH(1,0/COUNTIF($F136,"*"&amp;J$2&amp;TEXT(ROW($1:$128),"[&gt;1]0;")&amp;"*")),0)</f>
        <v>0</v>
      </c>
      <c r="K136">
        <f t="shared" si="11"/>
        <v>2</v>
      </c>
      <c r="L136">
        <f t="shared" si="12"/>
        <v>0</v>
      </c>
      <c r="M136">
        <v>0</v>
      </c>
      <c r="N136">
        <v>0</v>
      </c>
    </row>
    <row r="137" spans="1:14" x14ac:dyDescent="0.2">
      <c r="A137" s="8">
        <v>8</v>
      </c>
      <c r="B137" s="8">
        <v>3</v>
      </c>
      <c r="C137">
        <v>2.36</v>
      </c>
      <c r="D137" t="s">
        <v>14</v>
      </c>
      <c r="E137" s="6" t="s">
        <v>507</v>
      </c>
      <c r="F137" t="s">
        <v>260</v>
      </c>
      <c r="G137">
        <v>170</v>
      </c>
      <c r="H137" s="11" cm="1">
        <f t="array" ref="H137">_xlfn.IFNA(MATCH(1,0/COUNTIF($F137,"*"&amp;H$2&amp;TEXT(ROW($1:$128),"[&gt;1]0;")&amp;"*")),0)</f>
        <v>12</v>
      </c>
      <c r="I137" s="11" cm="1">
        <f t="array" ref="I137">_xlfn.IFNA(MATCH(1,0/COUNTIF($F137,"*"&amp;I$2&amp;TEXT(ROW($1:$128),"[&gt;1]0;")&amp;"*")),0)</f>
        <v>26</v>
      </c>
      <c r="J137" s="11" cm="1">
        <f t="array" ref="J137">_xlfn.IFNA(MATCH(1,0/COUNTIF($F137,"*"&amp;J$2&amp;TEXT(ROW($1:$128),"[&gt;1]0;")&amp;"*")),0)</f>
        <v>0</v>
      </c>
      <c r="K137">
        <f t="shared" si="11"/>
        <v>2.1666666666666665</v>
      </c>
      <c r="L137">
        <f t="shared" si="12"/>
        <v>0</v>
      </c>
      <c r="M137">
        <v>0</v>
      </c>
      <c r="N137">
        <v>0</v>
      </c>
    </row>
    <row r="138" spans="1:14" x14ac:dyDescent="0.2">
      <c r="A138" s="8">
        <v>8</v>
      </c>
      <c r="B138" s="8">
        <v>4</v>
      </c>
      <c r="C138">
        <v>0.97</v>
      </c>
      <c r="D138" t="s">
        <v>79</v>
      </c>
      <c r="E138" s="13" t="s">
        <v>386</v>
      </c>
      <c r="F138" s="10" t="s">
        <v>373</v>
      </c>
      <c r="G138">
        <v>144</v>
      </c>
      <c r="H138" s="11" cm="1">
        <f t="array" ref="H138">_xlfn.IFNA(MATCH(1,0/COUNTIF($F138,"*"&amp;H$2&amp;TEXT(ROW($1:$128),"[&gt;1]0;")&amp;"*")),0)</f>
        <v>6</v>
      </c>
      <c r="I138" s="11" cm="1">
        <f t="array" ref="I138">_xlfn.IFNA(MATCH(1,0/COUNTIF($F138,"*"&amp;I$2&amp;TEXT(ROW($1:$128),"[&gt;1]0;")&amp;"*")),0)</f>
        <v>8</v>
      </c>
      <c r="J138" s="11" cm="1">
        <f t="array" ref="J138">_xlfn.IFNA(MATCH(1,0/COUNTIF($F138,"*"&amp;J$2&amp;TEXT(ROW($1:$128),"[&gt;1]0;")&amp;"*")),0)</f>
        <v>4</v>
      </c>
      <c r="K138">
        <f t="shared" si="11"/>
        <v>1.3333333333333333</v>
      </c>
      <c r="L138">
        <f t="shared" si="12"/>
        <v>0.66666666666666663</v>
      </c>
      <c r="M138">
        <v>1</v>
      </c>
      <c r="N138">
        <v>0</v>
      </c>
    </row>
    <row r="139" spans="1:14" x14ac:dyDescent="0.2">
      <c r="A139" s="8">
        <v>8</v>
      </c>
      <c r="B139" s="8">
        <v>5</v>
      </c>
      <c r="C139">
        <v>1.08</v>
      </c>
      <c r="D139" t="s">
        <v>51</v>
      </c>
      <c r="E139" s="6" t="s">
        <v>472</v>
      </c>
      <c r="F139" t="s">
        <v>261</v>
      </c>
      <c r="G139">
        <v>190</v>
      </c>
      <c r="H139" s="11" cm="1">
        <f t="array" ref="H139">_xlfn.IFNA(MATCH(1,0/COUNTIF($F139,"*"&amp;H$2&amp;TEXT(ROW($1:$128),"[&gt;1]0;")&amp;"*")),0)</f>
        <v>14</v>
      </c>
      <c r="I139" s="11" cm="1">
        <f t="array" ref="I139">_xlfn.IFNA(MATCH(1,0/COUNTIF($F139,"*"&amp;I$2&amp;TEXT(ROW($1:$128),"[&gt;1]0;")&amp;"*")),0)</f>
        <v>22</v>
      </c>
      <c r="J139" s="11" cm="1">
        <f t="array" ref="J139">_xlfn.IFNA(MATCH(1,0/COUNTIF($F139,"*"&amp;J$2&amp;TEXT(ROW($1:$128),"[&gt;1]0;")&amp;"*")),0)</f>
        <v>0</v>
      </c>
      <c r="K139">
        <f t="shared" si="11"/>
        <v>1.5714285714285714</v>
      </c>
      <c r="L139">
        <f t="shared" si="12"/>
        <v>0</v>
      </c>
      <c r="M139">
        <v>0</v>
      </c>
      <c r="N139">
        <v>1</v>
      </c>
    </row>
    <row r="140" spans="1:14" x14ac:dyDescent="0.2">
      <c r="A140" s="8">
        <v>8</v>
      </c>
      <c r="B140" s="8">
        <v>6</v>
      </c>
      <c r="C140">
        <v>1.01</v>
      </c>
      <c r="D140" t="s">
        <v>20</v>
      </c>
      <c r="E140" s="6" t="s">
        <v>432</v>
      </c>
      <c r="F140" t="s">
        <v>263</v>
      </c>
      <c r="G140">
        <v>164</v>
      </c>
      <c r="H140" s="11" cm="1">
        <f t="array" ref="H140">_xlfn.IFNA(MATCH(1,0/COUNTIF($F140,"*"&amp;H$2&amp;TEXT(ROW($1:$128),"[&gt;1]0;")&amp;"*")),0)</f>
        <v>10</v>
      </c>
      <c r="I140" s="11" cm="1">
        <f t="array" ref="I140">_xlfn.IFNA(MATCH(1,0/COUNTIF($F140,"*"&amp;I$2&amp;TEXT(ROW($1:$128),"[&gt;1]0;")&amp;"*")),0)</f>
        <v>12</v>
      </c>
      <c r="J140" s="11" cm="1">
        <f t="array" ref="J140">_xlfn.IFNA(MATCH(1,0/COUNTIF($F140,"*"&amp;J$2&amp;TEXT(ROW($1:$128),"[&gt;1]0;")&amp;"*")),0)</f>
        <v>2</v>
      </c>
      <c r="K140">
        <f t="shared" si="11"/>
        <v>1.2</v>
      </c>
      <c r="L140">
        <f t="shared" si="12"/>
        <v>0.2</v>
      </c>
      <c r="M140">
        <v>0</v>
      </c>
      <c r="N140">
        <v>1</v>
      </c>
    </row>
    <row r="141" spans="1:14" x14ac:dyDescent="0.2">
      <c r="A141" s="8">
        <v>8</v>
      </c>
      <c r="B141" s="8">
        <v>7</v>
      </c>
      <c r="C141">
        <v>1.05</v>
      </c>
      <c r="D141" t="s">
        <v>32</v>
      </c>
      <c r="E141" s="13" t="s">
        <v>388</v>
      </c>
      <c r="F141" t="s">
        <v>374</v>
      </c>
      <c r="G141">
        <v>200</v>
      </c>
      <c r="H141" s="11" cm="1">
        <f t="array" ref="H141">_xlfn.IFNA(MATCH(1,0/COUNTIF($F141,"*"&amp;H$2&amp;TEXT(ROW($1:$128),"[&gt;1]0;")&amp;"*")),0)</f>
        <v>13</v>
      </c>
      <c r="I141" s="11" cm="1">
        <f t="array" ref="I141">_xlfn.IFNA(MATCH(1,0/COUNTIF($F141,"*"&amp;I$2&amp;TEXT(ROW($1:$128),"[&gt;1]0;")&amp;"*")),0)</f>
        <v>28</v>
      </c>
      <c r="J141" s="11" cm="1">
        <f t="array" ref="J141">_xlfn.IFNA(MATCH(1,0/COUNTIF($F141,"*"&amp;J$2&amp;TEXT(ROW($1:$128),"[&gt;1]0;")&amp;"*")),0)</f>
        <v>1</v>
      </c>
      <c r="K141">
        <f t="shared" si="11"/>
        <v>2.1538461538461537</v>
      </c>
      <c r="L141">
        <f t="shared" si="12"/>
        <v>7.6923076923076927E-2</v>
      </c>
      <c r="M141">
        <v>0</v>
      </c>
      <c r="N141">
        <v>0</v>
      </c>
    </row>
    <row r="142" spans="1:14" x14ac:dyDescent="0.2">
      <c r="A142" s="8">
        <v>8</v>
      </c>
      <c r="B142" s="8">
        <v>8</v>
      </c>
      <c r="C142">
        <v>1.17</v>
      </c>
      <c r="D142" t="s">
        <v>54</v>
      </c>
      <c r="E142" s="6" t="s">
        <v>411</v>
      </c>
      <c r="F142" t="s">
        <v>265</v>
      </c>
      <c r="G142">
        <v>168</v>
      </c>
      <c r="H142" s="11" cm="1">
        <f t="array" ref="H142">_xlfn.IFNA(MATCH(1,0/COUNTIF($F142,"*"&amp;H$2&amp;TEXT(ROW($1:$128),"[&gt;1]0;")&amp;"*")),0)</f>
        <v>12</v>
      </c>
      <c r="I142" s="11" cm="1">
        <f t="array" ref="I142">_xlfn.IFNA(MATCH(1,0/COUNTIF($F142,"*"&amp;I$2&amp;TEXT(ROW($1:$128),"[&gt;1]0;")&amp;"*")),0)</f>
        <v>24</v>
      </c>
      <c r="J142" s="11" cm="1">
        <f t="array" ref="J142">_xlfn.IFNA(MATCH(1,0/COUNTIF($F142,"*"&amp;J$2&amp;TEXT(ROW($1:$128),"[&gt;1]0;")&amp;"*")),0)</f>
        <v>0</v>
      </c>
      <c r="K142">
        <f t="shared" si="11"/>
        <v>2</v>
      </c>
      <c r="L142">
        <f t="shared" si="12"/>
        <v>0</v>
      </c>
      <c r="M142">
        <v>0</v>
      </c>
      <c r="N142">
        <v>0</v>
      </c>
    </row>
    <row r="143" spans="1:14" x14ac:dyDescent="0.2">
      <c r="A143" s="8">
        <v>8</v>
      </c>
      <c r="B143" s="8">
        <v>9</v>
      </c>
      <c r="C143">
        <v>0.86</v>
      </c>
      <c r="D143" t="s">
        <v>54</v>
      </c>
      <c r="E143" s="6" t="s">
        <v>411</v>
      </c>
      <c r="F143" t="s">
        <v>265</v>
      </c>
      <c r="G143">
        <v>168</v>
      </c>
      <c r="H143" s="11" cm="1">
        <f t="array" ref="H143">_xlfn.IFNA(MATCH(1,0/COUNTIF($F143,"*"&amp;H$2&amp;TEXT(ROW($1:$128),"[&gt;1]0;")&amp;"*")),0)</f>
        <v>12</v>
      </c>
      <c r="I143" s="11" cm="1">
        <f t="array" ref="I143">_xlfn.IFNA(MATCH(1,0/COUNTIF($F143,"*"&amp;I$2&amp;TEXT(ROW($1:$128),"[&gt;1]0;")&amp;"*")),0)</f>
        <v>24</v>
      </c>
      <c r="J143" s="11" cm="1">
        <f t="array" ref="J143">_xlfn.IFNA(MATCH(1,0/COUNTIF($F143,"*"&amp;J$2&amp;TEXT(ROW($1:$128),"[&gt;1]0;")&amp;"*")),0)</f>
        <v>0</v>
      </c>
      <c r="K143">
        <f t="shared" si="11"/>
        <v>2</v>
      </c>
      <c r="L143">
        <f t="shared" si="12"/>
        <v>0</v>
      </c>
      <c r="M143">
        <v>0</v>
      </c>
      <c r="N143">
        <v>0</v>
      </c>
    </row>
    <row r="144" spans="1:14" x14ac:dyDescent="0.2">
      <c r="A144" s="8">
        <v>8</v>
      </c>
      <c r="B144" s="8">
        <v>10</v>
      </c>
      <c r="C144">
        <v>2.6</v>
      </c>
      <c r="D144" t="s">
        <v>37</v>
      </c>
      <c r="E144" s="6" t="s">
        <v>586</v>
      </c>
      <c r="F144" t="s">
        <v>273</v>
      </c>
      <c r="G144" s="11">
        <v>198</v>
      </c>
      <c r="H144" s="11" cm="1">
        <f t="array" ref="H144">_xlfn.IFNA(MATCH(1,0/COUNTIF($F144,"*"&amp;H$2&amp;TEXT(ROW($1:$128),"[&gt;1]0;")&amp;"*")),0)</f>
        <v>14</v>
      </c>
      <c r="I144" s="11" cm="1">
        <f t="array" ref="I144">_xlfn.IFNA(MATCH(1,0/COUNTIF($F144,"*"&amp;I$2&amp;TEXT(ROW($1:$128),"[&gt;1]0;")&amp;"*")),0)</f>
        <v>30</v>
      </c>
      <c r="J144">
        <f>H144/G144</f>
        <v>7.0707070707070704E-2</v>
      </c>
      <c r="K144">
        <f>I144/G144</f>
        <v>0.15151515151515152</v>
      </c>
      <c r="L144">
        <f t="shared" si="12"/>
        <v>5.0505050505050501E-3</v>
      </c>
      <c r="M144">
        <v>0</v>
      </c>
      <c r="N144">
        <v>0</v>
      </c>
    </row>
    <row r="145" spans="1:14" x14ac:dyDescent="0.2">
      <c r="A145" s="8">
        <v>8</v>
      </c>
      <c r="B145" s="8">
        <v>11</v>
      </c>
      <c r="C145">
        <v>0.75</v>
      </c>
      <c r="D145" t="s">
        <v>80</v>
      </c>
      <c r="E145" s="6" t="s">
        <v>600</v>
      </c>
      <c r="F145" t="s">
        <v>599</v>
      </c>
      <c r="G145" s="11">
        <v>152</v>
      </c>
      <c r="H145" s="11" cm="1">
        <f t="array" ref="H145">_xlfn.IFNA(MATCH(1,0/COUNTIF($F145,"*"&amp;H$2&amp;TEXT(ROW($1:$128),"[&gt;1]0;")&amp;"*")),0)</f>
        <v>8</v>
      </c>
      <c r="I145" s="11" cm="1">
        <f t="array" ref="I145">_xlfn.IFNA(MATCH(1,0/COUNTIF($F145,"*"&amp;I$2&amp;TEXT(ROW($1:$128),"[&gt;1]0;")&amp;"*")),0)</f>
        <v>8</v>
      </c>
      <c r="J145">
        <f>H145/G145</f>
        <v>5.2631578947368418E-2</v>
      </c>
      <c r="K145">
        <f>I145/G145</f>
        <v>5.2631578947368418E-2</v>
      </c>
      <c r="L145">
        <f t="shared" si="12"/>
        <v>6.5789473684210523E-3</v>
      </c>
      <c r="M145">
        <v>0</v>
      </c>
      <c r="N145">
        <v>1</v>
      </c>
    </row>
    <row r="146" spans="1:14" x14ac:dyDescent="0.2">
      <c r="A146" s="8">
        <v>8</v>
      </c>
      <c r="B146" s="8">
        <v>13</v>
      </c>
      <c r="C146">
        <v>0.95</v>
      </c>
      <c r="D146" t="s">
        <v>31</v>
      </c>
      <c r="E146" s="6" t="s">
        <v>418</v>
      </c>
      <c r="F146" t="s">
        <v>269</v>
      </c>
      <c r="G146">
        <v>206</v>
      </c>
      <c r="H146" s="11" cm="1">
        <f t="array" ref="H146">_xlfn.IFNA(MATCH(1,0/COUNTIF($F146,"*"&amp;H$2&amp;TEXT(ROW($1:$128),"[&gt;1]0;")&amp;"*")),0)</f>
        <v>14</v>
      </c>
      <c r="I146" s="11" cm="1">
        <f t="array" ref="I146">_xlfn.IFNA(MATCH(1,0/COUNTIF($F146,"*"&amp;I$2&amp;TEXT(ROW($1:$128),"[&gt;1]0;")&amp;"*")),0)</f>
        <v>22</v>
      </c>
      <c r="J146" s="11" cm="1">
        <f t="array" ref="J146">_xlfn.IFNA(MATCH(1,0/COUNTIF($F146,"*"&amp;J$2&amp;TEXT(ROW($1:$128),"[&gt;1]0;")&amp;"*")),0)</f>
        <v>1</v>
      </c>
      <c r="K146">
        <f>I146/H146</f>
        <v>1.5714285714285714</v>
      </c>
      <c r="L146">
        <f t="shared" si="12"/>
        <v>7.1428571428571425E-2</v>
      </c>
      <c r="M146">
        <v>0</v>
      </c>
      <c r="N146">
        <v>1</v>
      </c>
    </row>
    <row r="147" spans="1:14" x14ac:dyDescent="0.2">
      <c r="A147" s="8">
        <v>8</v>
      </c>
      <c r="B147" s="8">
        <v>14</v>
      </c>
      <c r="C147">
        <v>0.91</v>
      </c>
      <c r="D147" t="s">
        <v>108</v>
      </c>
      <c r="E147" s="6" t="s">
        <v>514</v>
      </c>
      <c r="F147" t="s">
        <v>513</v>
      </c>
      <c r="G147">
        <v>283</v>
      </c>
      <c r="H147" s="11" cm="1">
        <f t="array" ref="H147">_xlfn.IFNA(MATCH(1,0/COUNTIF($F147,"*"&amp;H$2&amp;TEXT(ROW($1:$128),"[&gt;1]0;")&amp;"*")),0)</f>
        <v>20</v>
      </c>
      <c r="I147" s="11" cm="1">
        <f t="array" ref="I147">_xlfn.IFNA(MATCH(1,0/COUNTIF($F147,"*"&amp;I$2&amp;TEXT(ROW($1:$128),"[&gt;1]0;")&amp;"*")),0)</f>
        <v>42</v>
      </c>
      <c r="J147" s="11" cm="1">
        <f t="array" ref="J147">_xlfn.IFNA(MATCH(1,0/COUNTIF($F147,"*"&amp;J$2&amp;TEXT(ROW($1:$128),"[&gt;1]0;")&amp;"*")),0)</f>
        <v>0</v>
      </c>
      <c r="K147">
        <f>I147/H147</f>
        <v>2.1</v>
      </c>
      <c r="L147">
        <f t="shared" si="12"/>
        <v>0</v>
      </c>
      <c r="M147">
        <v>0</v>
      </c>
      <c r="N147">
        <v>0</v>
      </c>
    </row>
    <row r="148" spans="1:14" x14ac:dyDescent="0.2">
      <c r="A148" s="8">
        <v>8</v>
      </c>
      <c r="B148" s="8">
        <v>21</v>
      </c>
      <c r="C148">
        <v>3.09</v>
      </c>
      <c r="D148" t="s">
        <v>66</v>
      </c>
      <c r="E148" s="6" t="s">
        <v>459</v>
      </c>
      <c r="F148" t="s">
        <v>460</v>
      </c>
      <c r="G148">
        <v>281</v>
      </c>
      <c r="H148" s="11" cm="1">
        <f t="array" ref="H148">_xlfn.IFNA(MATCH(1,0/COUNTIF($F148,"*"&amp;H$2&amp;TEXT(ROW($1:$128),"[&gt;1]0;")&amp;"*")),0)</f>
        <v>18</v>
      </c>
      <c r="I148" s="11" cm="1">
        <f t="array" ref="I148">_xlfn.IFNA(MATCH(1,0/COUNTIF($F148,"*"&amp;I$2&amp;TEXT(ROW($1:$128),"[&gt;1]0;")&amp;"*")),0)</f>
        <v>35</v>
      </c>
      <c r="J148" s="11" cm="1">
        <f t="array" ref="J148">_xlfn.IFNA(MATCH(1,0/COUNTIF($F148,"*"&amp;J$2&amp;TEXT(ROW($1:$128),"[&gt;1]0;")&amp;"*")),0)</f>
        <v>1</v>
      </c>
      <c r="K148">
        <f>I148/H148</f>
        <v>1.9444444444444444</v>
      </c>
      <c r="L148">
        <f t="shared" si="12"/>
        <v>5.5555555555555552E-2</v>
      </c>
      <c r="M148">
        <v>0</v>
      </c>
      <c r="N148">
        <v>0</v>
      </c>
    </row>
    <row r="149" spans="1:14" x14ac:dyDescent="0.2">
      <c r="A149" s="8">
        <v>8</v>
      </c>
      <c r="B149" s="8">
        <v>24</v>
      </c>
      <c r="C149">
        <v>1.77</v>
      </c>
      <c r="D149" t="s">
        <v>293</v>
      </c>
      <c r="E149" s="6" t="s">
        <v>516</v>
      </c>
      <c r="F149" t="s">
        <v>515</v>
      </c>
      <c r="G149">
        <v>408</v>
      </c>
      <c r="H149" s="11" cm="1">
        <f t="array" ref="H149">_xlfn.IFNA(MATCH(1,0/COUNTIF($F149,"*"&amp;H$2&amp;TEXT(ROW($1:$128),"[&gt;1]0;")&amp;"*")),0)</f>
        <v>20</v>
      </c>
      <c r="I149" s="11" cm="1">
        <f t="array" ref="I149">_xlfn.IFNA(MATCH(1,0/COUNTIF($F149,"*"&amp;I$2&amp;TEXT(ROW($1:$128),"[&gt;1]0;")&amp;"*")),0)</f>
        <v>41</v>
      </c>
      <c r="J149" s="11" cm="1">
        <f t="array" ref="J149">_xlfn.IFNA(MATCH(1,0/COUNTIF($F149,"*"&amp;J$2&amp;TEXT(ROW($1:$128),"[&gt;1]0;")&amp;"*")),0)</f>
        <v>0</v>
      </c>
      <c r="K149">
        <f>I149/H149</f>
        <v>2.0499999999999998</v>
      </c>
      <c r="L149">
        <f t="shared" si="12"/>
        <v>0</v>
      </c>
      <c r="M149">
        <v>0</v>
      </c>
      <c r="N149">
        <v>0</v>
      </c>
    </row>
    <row r="151" spans="1:14" x14ac:dyDescent="0.2">
      <c r="A151" s="8">
        <v>9</v>
      </c>
      <c r="B151" s="9" t="s">
        <v>12</v>
      </c>
      <c r="C151" t="s">
        <v>13</v>
      </c>
      <c r="D151" t="s">
        <v>67</v>
      </c>
      <c r="E151" s="6" t="s">
        <v>376</v>
      </c>
      <c r="F151" t="s">
        <v>68</v>
      </c>
      <c r="G151" t="s">
        <v>69</v>
      </c>
      <c r="H151" t="s">
        <v>364</v>
      </c>
      <c r="I151" t="s">
        <v>365</v>
      </c>
      <c r="J151" t="s">
        <v>366</v>
      </c>
      <c r="K151" t="s">
        <v>71</v>
      </c>
      <c r="L151" t="s">
        <v>72</v>
      </c>
      <c r="M151" t="s">
        <v>360</v>
      </c>
      <c r="N151" t="s">
        <v>73</v>
      </c>
    </row>
    <row r="152" spans="1:14" x14ac:dyDescent="0.2">
      <c r="A152" s="8">
        <v>9</v>
      </c>
      <c r="B152" s="8">
        <v>1</v>
      </c>
      <c r="C152">
        <v>0.65</v>
      </c>
      <c r="D152" t="s">
        <v>116</v>
      </c>
      <c r="E152" s="13" t="s">
        <v>382</v>
      </c>
      <c r="F152" s="10" t="s">
        <v>368</v>
      </c>
      <c r="G152">
        <v>138</v>
      </c>
      <c r="H152" s="11" cm="1">
        <f t="array" ref="H152">_xlfn.IFNA(MATCH(1,0/COUNTIF($F152,"*"&amp;H$2&amp;TEXT(ROW($1:$128),"[&gt;1]0;")&amp;"*")),0)</f>
        <v>8</v>
      </c>
      <c r="I152" s="11" cm="1">
        <f t="array" ref="I152">_xlfn.IFNA(MATCH(1,0/COUNTIF($F152,"*"&amp;I$2&amp;TEXT(ROW($1:$128),"[&gt;1]0;")&amp;"*")),0)</f>
        <v>10</v>
      </c>
      <c r="J152" s="11" cm="1">
        <f t="array" ref="J152">_xlfn.IFNA(MATCH(1,0/COUNTIF($F152,"*"&amp;J$2&amp;TEXT(ROW($1:$128),"[&gt;1]0;")&amp;"*")),0)</f>
        <v>2</v>
      </c>
      <c r="K152">
        <f t="shared" ref="K152:K158" si="13">I152/H152</f>
        <v>1.25</v>
      </c>
      <c r="L152">
        <f t="shared" ref="L152:L167" si="14">J152/H152</f>
        <v>0.25</v>
      </c>
      <c r="M152">
        <v>0</v>
      </c>
      <c r="N152">
        <v>1</v>
      </c>
    </row>
    <row r="153" spans="1:14" x14ac:dyDescent="0.2">
      <c r="A153" s="8">
        <v>9</v>
      </c>
      <c r="B153" s="8">
        <v>2</v>
      </c>
      <c r="C153">
        <v>1.48</v>
      </c>
      <c r="D153" t="s">
        <v>14</v>
      </c>
      <c r="E153" s="6" t="s">
        <v>507</v>
      </c>
      <c r="F153" t="s">
        <v>260</v>
      </c>
      <c r="G153">
        <v>170</v>
      </c>
      <c r="H153" s="11" cm="1">
        <f t="array" ref="H153">_xlfn.IFNA(MATCH(1,0/COUNTIF($F153,"*"&amp;H$2&amp;TEXT(ROW($1:$128),"[&gt;1]0;")&amp;"*")),0)</f>
        <v>12</v>
      </c>
      <c r="I153" s="11" cm="1">
        <f t="array" ref="I153">_xlfn.IFNA(MATCH(1,0/COUNTIF($F153,"*"&amp;I$2&amp;TEXT(ROW($1:$128),"[&gt;1]0;")&amp;"*")),0)</f>
        <v>26</v>
      </c>
      <c r="J153" s="11" cm="1">
        <f t="array" ref="J153">_xlfn.IFNA(MATCH(1,0/COUNTIF($F153,"*"&amp;J$2&amp;TEXT(ROW($1:$128),"[&gt;1]0;")&amp;"*")),0)</f>
        <v>0</v>
      </c>
      <c r="K153">
        <f t="shared" si="13"/>
        <v>2.1666666666666665</v>
      </c>
      <c r="L153">
        <f t="shared" si="14"/>
        <v>0</v>
      </c>
      <c r="M153">
        <v>0</v>
      </c>
      <c r="N153">
        <v>0</v>
      </c>
    </row>
    <row r="154" spans="1:14" x14ac:dyDescent="0.2">
      <c r="A154" s="8">
        <v>9</v>
      </c>
      <c r="B154" s="8">
        <v>3</v>
      </c>
      <c r="C154">
        <v>0.62</v>
      </c>
      <c r="D154" t="s">
        <v>104</v>
      </c>
      <c r="E154" s="6" t="s">
        <v>476</v>
      </c>
      <c r="F154" t="s">
        <v>475</v>
      </c>
      <c r="G154">
        <v>110</v>
      </c>
      <c r="H154" s="11" cm="1">
        <f t="array" ref="H154">_xlfn.IFNA(MATCH(1,0/COUNTIF($F154,"*"&amp;H$2&amp;TEXT(ROW($1:$128),"[&gt;1]0;")&amp;"*")),0)</f>
        <v>6</v>
      </c>
      <c r="I154" s="11" cm="1">
        <f t="array" ref="I154">_xlfn.IFNA(MATCH(1,0/COUNTIF($F154,"*"&amp;I$2&amp;TEXT(ROW($1:$128),"[&gt;1]0;")&amp;"*")),0)</f>
        <v>6</v>
      </c>
      <c r="J154" s="11" cm="1">
        <f t="array" ref="J154">_xlfn.IFNA(MATCH(1,0/COUNTIF($F154,"*"&amp;J$2&amp;TEXT(ROW($1:$128),"[&gt;1]0;")&amp;"*")),0)</f>
        <v>2</v>
      </c>
      <c r="K154">
        <f t="shared" si="13"/>
        <v>1</v>
      </c>
      <c r="L154">
        <f t="shared" si="14"/>
        <v>0.33333333333333331</v>
      </c>
      <c r="M154">
        <v>0</v>
      </c>
      <c r="N154">
        <v>1</v>
      </c>
    </row>
    <row r="155" spans="1:14" x14ac:dyDescent="0.2">
      <c r="A155" s="8">
        <v>9</v>
      </c>
      <c r="B155" s="8">
        <v>4</v>
      </c>
      <c r="C155">
        <v>1.1200000000000001</v>
      </c>
      <c r="D155" t="s">
        <v>51</v>
      </c>
      <c r="E155" s="6" t="s">
        <v>472</v>
      </c>
      <c r="F155" t="s">
        <v>261</v>
      </c>
      <c r="G155">
        <v>190</v>
      </c>
      <c r="H155" s="11" cm="1">
        <f t="array" ref="H155">_xlfn.IFNA(MATCH(1,0/COUNTIF($F155,"*"&amp;H$2&amp;TEXT(ROW($1:$128),"[&gt;1]0;")&amp;"*")),0)</f>
        <v>14</v>
      </c>
      <c r="I155" s="11" cm="1">
        <f t="array" ref="I155">_xlfn.IFNA(MATCH(1,0/COUNTIF($F155,"*"&amp;I$2&amp;TEXT(ROW($1:$128),"[&gt;1]0;")&amp;"*")),0)</f>
        <v>22</v>
      </c>
      <c r="J155" s="11" cm="1">
        <f t="array" ref="J155">_xlfn.IFNA(MATCH(1,0/COUNTIF($F155,"*"&amp;J$2&amp;TEXT(ROW($1:$128),"[&gt;1]0;")&amp;"*")),0)</f>
        <v>0</v>
      </c>
      <c r="K155">
        <f t="shared" si="13"/>
        <v>1.5714285714285714</v>
      </c>
      <c r="L155">
        <f t="shared" si="14"/>
        <v>0</v>
      </c>
      <c r="M155">
        <v>0</v>
      </c>
      <c r="N155">
        <v>1</v>
      </c>
    </row>
    <row r="156" spans="1:14" x14ac:dyDescent="0.2">
      <c r="A156" s="8">
        <v>9</v>
      </c>
      <c r="B156" s="8">
        <v>5</v>
      </c>
      <c r="C156">
        <v>0.67</v>
      </c>
      <c r="D156" t="s">
        <v>20</v>
      </c>
      <c r="E156" s="6" t="s">
        <v>432</v>
      </c>
      <c r="F156" t="s">
        <v>263</v>
      </c>
      <c r="G156">
        <v>164</v>
      </c>
      <c r="H156" s="11" cm="1">
        <f t="array" ref="H156">_xlfn.IFNA(MATCH(1,0/COUNTIF($F156,"*"&amp;H$2&amp;TEXT(ROW($1:$128),"[&gt;1]0;")&amp;"*")),0)</f>
        <v>10</v>
      </c>
      <c r="I156" s="11" cm="1">
        <f t="array" ref="I156">_xlfn.IFNA(MATCH(1,0/COUNTIF($F156,"*"&amp;I$2&amp;TEXT(ROW($1:$128),"[&gt;1]0;")&amp;"*")),0)</f>
        <v>12</v>
      </c>
      <c r="J156" s="11" cm="1">
        <f t="array" ref="J156">_xlfn.IFNA(MATCH(1,0/COUNTIF($F156,"*"&amp;J$2&amp;TEXT(ROW($1:$128),"[&gt;1]0;")&amp;"*")),0)</f>
        <v>2</v>
      </c>
      <c r="K156">
        <f t="shared" si="13"/>
        <v>1.2</v>
      </c>
      <c r="L156">
        <f t="shared" si="14"/>
        <v>0.2</v>
      </c>
      <c r="M156">
        <v>0</v>
      </c>
      <c r="N156">
        <v>1</v>
      </c>
    </row>
    <row r="157" spans="1:14" x14ac:dyDescent="0.2">
      <c r="A157" s="8">
        <v>9</v>
      </c>
      <c r="B157" s="8">
        <v>7</v>
      </c>
      <c r="C157">
        <v>1.02</v>
      </c>
      <c r="D157" t="s">
        <v>54</v>
      </c>
      <c r="E157" s="6" t="s">
        <v>411</v>
      </c>
      <c r="F157" t="s">
        <v>265</v>
      </c>
      <c r="G157">
        <v>168</v>
      </c>
      <c r="H157" s="11" cm="1">
        <f t="array" ref="H157">_xlfn.IFNA(MATCH(1,0/COUNTIF($F157,"*"&amp;H$2&amp;TEXT(ROW($1:$128),"[&gt;1]0;")&amp;"*")),0)</f>
        <v>12</v>
      </c>
      <c r="I157" s="11" cm="1">
        <f t="array" ref="I157">_xlfn.IFNA(MATCH(1,0/COUNTIF($F157,"*"&amp;I$2&amp;TEXT(ROW($1:$128),"[&gt;1]0;")&amp;"*")),0)</f>
        <v>24</v>
      </c>
      <c r="J157" s="11" cm="1">
        <f t="array" ref="J157">_xlfn.IFNA(MATCH(1,0/COUNTIF($F157,"*"&amp;J$2&amp;TEXT(ROW($1:$128),"[&gt;1]0;")&amp;"*")),0)</f>
        <v>0</v>
      </c>
      <c r="K157">
        <f t="shared" si="13"/>
        <v>2</v>
      </c>
      <c r="L157">
        <f t="shared" si="14"/>
        <v>0</v>
      </c>
      <c r="M157">
        <v>0</v>
      </c>
      <c r="N157">
        <v>0</v>
      </c>
    </row>
    <row r="158" spans="1:14" x14ac:dyDescent="0.2">
      <c r="A158" s="8">
        <v>9</v>
      </c>
      <c r="B158" s="8">
        <v>8</v>
      </c>
      <c r="C158">
        <v>0.73</v>
      </c>
      <c r="D158" t="s">
        <v>54</v>
      </c>
      <c r="E158" s="6" t="s">
        <v>411</v>
      </c>
      <c r="F158" t="s">
        <v>265</v>
      </c>
      <c r="G158">
        <v>168</v>
      </c>
      <c r="H158" s="11" cm="1">
        <f t="array" ref="H158">_xlfn.IFNA(MATCH(1,0/COUNTIF($F158,"*"&amp;H$2&amp;TEXT(ROW($1:$128),"[&gt;1]0;")&amp;"*")),0)</f>
        <v>12</v>
      </c>
      <c r="I158" s="11" cm="1">
        <f t="array" ref="I158">_xlfn.IFNA(MATCH(1,0/COUNTIF($F158,"*"&amp;I$2&amp;TEXT(ROW($1:$128),"[&gt;1]0;")&amp;"*")),0)</f>
        <v>24</v>
      </c>
      <c r="J158" s="11" cm="1">
        <f t="array" ref="J158">_xlfn.IFNA(MATCH(1,0/COUNTIF($F158,"*"&amp;J$2&amp;TEXT(ROW($1:$128),"[&gt;1]0;")&amp;"*")),0)</f>
        <v>0</v>
      </c>
      <c r="K158">
        <f t="shared" si="13"/>
        <v>2</v>
      </c>
      <c r="L158">
        <f t="shared" si="14"/>
        <v>0</v>
      </c>
      <c r="M158">
        <v>0</v>
      </c>
      <c r="N158">
        <v>0</v>
      </c>
    </row>
    <row r="159" spans="1:14" x14ac:dyDescent="0.2">
      <c r="A159" s="8">
        <v>9</v>
      </c>
      <c r="B159" s="8">
        <v>9</v>
      </c>
      <c r="C159">
        <v>2.02</v>
      </c>
      <c r="D159" t="s">
        <v>37</v>
      </c>
      <c r="E159" s="6" t="s">
        <v>586</v>
      </c>
      <c r="F159" t="s">
        <v>273</v>
      </c>
      <c r="G159" s="11">
        <v>198</v>
      </c>
      <c r="H159" s="11" cm="1">
        <f t="array" ref="H159">_xlfn.IFNA(MATCH(1,0/COUNTIF($F159,"*"&amp;H$2&amp;TEXT(ROW($1:$128),"[&gt;1]0;")&amp;"*")),0)</f>
        <v>14</v>
      </c>
      <c r="I159" s="11" cm="1">
        <f t="array" ref="I159">_xlfn.IFNA(MATCH(1,0/COUNTIF($F159,"*"&amp;I$2&amp;TEXT(ROW($1:$128),"[&gt;1]0;")&amp;"*")),0)</f>
        <v>30</v>
      </c>
      <c r="J159">
        <f>H159/G159</f>
        <v>7.0707070707070704E-2</v>
      </c>
      <c r="K159">
        <f>I159/G159</f>
        <v>0.15151515151515152</v>
      </c>
      <c r="L159">
        <f t="shared" si="14"/>
        <v>5.0505050505050501E-3</v>
      </c>
      <c r="M159">
        <v>0</v>
      </c>
      <c r="N159">
        <v>0</v>
      </c>
    </row>
    <row r="160" spans="1:14" x14ac:dyDescent="0.2">
      <c r="A160" s="8">
        <v>9</v>
      </c>
      <c r="B160" s="8">
        <v>11</v>
      </c>
      <c r="C160">
        <v>0.72</v>
      </c>
      <c r="D160" t="s">
        <v>294</v>
      </c>
      <c r="E160" s="6" t="s">
        <v>527</v>
      </c>
      <c r="F160" t="s">
        <v>526</v>
      </c>
      <c r="G160">
        <v>117</v>
      </c>
      <c r="H160" s="11" cm="1">
        <f t="array" ref="H160">_xlfn.IFNA(MATCH(1,0/COUNTIF($F160,"*"&amp;H$2&amp;TEXT(ROW($1:$128),"[&gt;1]0;")&amp;"*")),0)</f>
        <v>3</v>
      </c>
      <c r="I160" s="11" cm="1">
        <f t="array" ref="I160">_xlfn.IFNA(MATCH(1,0/COUNTIF($F160,"*"&amp;I$2&amp;TEXT(ROW($1:$128),"[&gt;1]0;")&amp;"*")),0)</f>
        <v>7</v>
      </c>
      <c r="J160" s="11" cm="1">
        <f t="array" ref="J160">_xlfn.IFNA(MATCH(1,0/COUNTIF($F160,"*"&amp;J$2&amp;TEXT(ROW($1:$128),"[&gt;1]0;")&amp;"*")),0)</f>
        <v>2</v>
      </c>
      <c r="K160">
        <f t="shared" ref="K160:K166" si="15">I160/H160</f>
        <v>2.3333333333333335</v>
      </c>
      <c r="L160">
        <f t="shared" si="14"/>
        <v>0.66666666666666663</v>
      </c>
      <c r="M160">
        <v>0</v>
      </c>
      <c r="N160">
        <v>0</v>
      </c>
    </row>
    <row r="161" spans="1:14" x14ac:dyDescent="0.2">
      <c r="A161" s="8">
        <v>9</v>
      </c>
      <c r="B161" s="8">
        <v>12</v>
      </c>
      <c r="C161">
        <v>1.35</v>
      </c>
      <c r="D161" t="s">
        <v>31</v>
      </c>
      <c r="E161" s="6" t="s">
        <v>418</v>
      </c>
      <c r="F161" t="s">
        <v>269</v>
      </c>
      <c r="G161">
        <v>206</v>
      </c>
      <c r="H161" s="11" cm="1">
        <f t="array" ref="H161">_xlfn.IFNA(MATCH(1,0/COUNTIF($F161,"*"&amp;H$2&amp;TEXT(ROW($1:$128),"[&gt;1]0;")&amp;"*")),0)</f>
        <v>14</v>
      </c>
      <c r="I161" s="11" cm="1">
        <f t="array" ref="I161">_xlfn.IFNA(MATCH(1,0/COUNTIF($F161,"*"&amp;I$2&amp;TEXT(ROW($1:$128),"[&gt;1]0;")&amp;"*")),0)</f>
        <v>22</v>
      </c>
      <c r="J161" s="11" cm="1">
        <f t="array" ref="J161">_xlfn.IFNA(MATCH(1,0/COUNTIF($F161,"*"&amp;J$2&amp;TEXT(ROW($1:$128),"[&gt;1]0;")&amp;"*")),0)</f>
        <v>1</v>
      </c>
      <c r="K161">
        <f t="shared" si="15"/>
        <v>1.5714285714285714</v>
      </c>
      <c r="L161">
        <f t="shared" si="14"/>
        <v>7.1428571428571425E-2</v>
      </c>
      <c r="M161">
        <v>0</v>
      </c>
      <c r="N161">
        <v>1</v>
      </c>
    </row>
    <row r="162" spans="1:14" x14ac:dyDescent="0.2">
      <c r="A162" s="8">
        <v>9</v>
      </c>
      <c r="B162" s="8">
        <v>13</v>
      </c>
      <c r="C162">
        <v>1.87</v>
      </c>
      <c r="D162" t="s">
        <v>290</v>
      </c>
      <c r="E162" s="6" t="s">
        <v>521</v>
      </c>
      <c r="F162" t="s">
        <v>520</v>
      </c>
      <c r="G162">
        <v>174</v>
      </c>
      <c r="H162" s="11" cm="1">
        <f t="array" ref="H162">_xlfn.IFNA(MATCH(1,0/COUNTIF($F162,"*"&amp;H$2&amp;TEXT(ROW($1:$128),"[&gt;1]0;")&amp;"*")),0)</f>
        <v>10</v>
      </c>
      <c r="I162" s="11" cm="1">
        <f t="array" ref="I162">_xlfn.IFNA(MATCH(1,0/COUNTIF($F162,"*"&amp;I$2&amp;TEXT(ROW($1:$128),"[&gt;1]0;")&amp;"*")),0)</f>
        <v>22</v>
      </c>
      <c r="J162" s="11" cm="1">
        <f t="array" ref="J162">_xlfn.IFNA(MATCH(1,0/COUNTIF($F162,"*"&amp;J$2&amp;TEXT(ROW($1:$128),"[&gt;1]0;")&amp;"*")),0)</f>
        <v>2</v>
      </c>
      <c r="K162">
        <f t="shared" si="15"/>
        <v>2.2000000000000002</v>
      </c>
      <c r="L162">
        <f t="shared" si="14"/>
        <v>0.2</v>
      </c>
      <c r="M162">
        <v>0</v>
      </c>
      <c r="N162">
        <v>0</v>
      </c>
    </row>
    <row r="163" spans="1:14" x14ac:dyDescent="0.2">
      <c r="A163" s="8">
        <v>9</v>
      </c>
      <c r="B163" s="8">
        <v>14</v>
      </c>
      <c r="C163">
        <v>0.67</v>
      </c>
      <c r="D163" t="s">
        <v>59</v>
      </c>
      <c r="E163" s="13" t="s">
        <v>390</v>
      </c>
      <c r="F163" t="s">
        <v>272</v>
      </c>
      <c r="G163">
        <v>242</v>
      </c>
      <c r="H163" s="11" cm="1">
        <f t="array" ref="H163">_xlfn.IFNA(MATCH(1,0/COUNTIF($F163,"*"&amp;H$2&amp;TEXT(ROW($1:$128),"[&gt;1]0;")&amp;"*")),0)</f>
        <v>16</v>
      </c>
      <c r="I163" s="11" cm="1">
        <f t="array" ref="I163">_xlfn.IFNA(MATCH(1,0/COUNTIF($F163,"*"&amp;I$2&amp;TEXT(ROW($1:$128),"[&gt;1]0;")&amp;"*")),0)</f>
        <v>34</v>
      </c>
      <c r="J163" s="11" cm="1">
        <f t="array" ref="J163">_xlfn.IFNA(MATCH(1,0/COUNTIF($F163,"*"&amp;J$2&amp;TEXT(ROW($1:$128),"[&gt;1]0;")&amp;"*")),0)</f>
        <v>1</v>
      </c>
      <c r="K163">
        <f t="shared" si="15"/>
        <v>2.125</v>
      </c>
      <c r="L163">
        <f t="shared" si="14"/>
        <v>6.25E-2</v>
      </c>
      <c r="M163">
        <v>0</v>
      </c>
      <c r="N163">
        <v>0</v>
      </c>
    </row>
    <row r="164" spans="1:14" x14ac:dyDescent="0.2">
      <c r="A164" s="8">
        <v>9</v>
      </c>
      <c r="B164" s="8">
        <v>15</v>
      </c>
      <c r="C164">
        <v>1</v>
      </c>
      <c r="D164" t="s">
        <v>108</v>
      </c>
      <c r="E164" s="6" t="s">
        <v>514</v>
      </c>
      <c r="F164" t="s">
        <v>513</v>
      </c>
      <c r="G164">
        <v>283</v>
      </c>
      <c r="H164" s="11" cm="1">
        <f t="array" ref="H164">_xlfn.IFNA(MATCH(1,0/COUNTIF($F164,"*"&amp;H$2&amp;TEXT(ROW($1:$128),"[&gt;1]0;")&amp;"*")),0)</f>
        <v>20</v>
      </c>
      <c r="I164" s="11" cm="1">
        <f t="array" ref="I164">_xlfn.IFNA(MATCH(1,0/COUNTIF($F164,"*"&amp;I$2&amp;TEXT(ROW($1:$128),"[&gt;1]0;")&amp;"*")),0)</f>
        <v>42</v>
      </c>
      <c r="J164" s="11" cm="1">
        <f t="array" ref="J164">_xlfn.IFNA(MATCH(1,0/COUNTIF($F164,"*"&amp;J$2&amp;TEXT(ROW($1:$128),"[&gt;1]0;")&amp;"*")),0)</f>
        <v>0</v>
      </c>
      <c r="K164">
        <f t="shared" si="15"/>
        <v>2.1</v>
      </c>
      <c r="L164">
        <f t="shared" si="14"/>
        <v>0</v>
      </c>
      <c r="M164">
        <v>0</v>
      </c>
      <c r="N164">
        <v>0</v>
      </c>
    </row>
    <row r="165" spans="1:14" x14ac:dyDescent="0.2">
      <c r="A165" s="8">
        <v>9</v>
      </c>
      <c r="B165" s="8">
        <v>17</v>
      </c>
      <c r="C165">
        <v>0.82</v>
      </c>
      <c r="D165" t="s">
        <v>32</v>
      </c>
      <c r="E165" s="13" t="s">
        <v>388</v>
      </c>
      <c r="F165" t="s">
        <v>374</v>
      </c>
      <c r="G165">
        <v>200</v>
      </c>
      <c r="H165" s="11" cm="1">
        <f t="array" ref="H165">_xlfn.IFNA(MATCH(1,0/COUNTIF($F165,"*"&amp;H$2&amp;TEXT(ROW($1:$128),"[&gt;1]0;")&amp;"*")),0)</f>
        <v>13</v>
      </c>
      <c r="I165" s="11" cm="1">
        <f t="array" ref="I165">_xlfn.IFNA(MATCH(1,0/COUNTIF($F165,"*"&amp;I$2&amp;TEXT(ROW($1:$128),"[&gt;1]0;")&amp;"*")),0)</f>
        <v>28</v>
      </c>
      <c r="J165" s="11" cm="1">
        <f t="array" ref="J165">_xlfn.IFNA(MATCH(1,0/COUNTIF($F165,"*"&amp;J$2&amp;TEXT(ROW($1:$128),"[&gt;1]0;")&amp;"*")),0)</f>
        <v>1</v>
      </c>
      <c r="K165">
        <f t="shared" si="15"/>
        <v>2.1538461538461537</v>
      </c>
      <c r="L165">
        <f t="shared" si="14"/>
        <v>7.6923076923076927E-2</v>
      </c>
      <c r="M165">
        <v>0</v>
      </c>
      <c r="N165">
        <v>0</v>
      </c>
    </row>
    <row r="166" spans="1:14" x14ac:dyDescent="0.2">
      <c r="A166" s="8">
        <v>9</v>
      </c>
      <c r="B166" s="8">
        <v>18</v>
      </c>
      <c r="C166">
        <v>0.94</v>
      </c>
      <c r="D166" t="s">
        <v>282</v>
      </c>
      <c r="E166" s="13" t="s">
        <v>391</v>
      </c>
      <c r="F166" t="s">
        <v>392</v>
      </c>
      <c r="G166">
        <v>242</v>
      </c>
      <c r="H166" s="11" cm="1">
        <f t="array" ref="H166">_xlfn.IFNA(MATCH(1,0/COUNTIF($F166,"*"&amp;H$2&amp;TEXT(ROW($1:$128),"[&gt;1]0;")&amp;"*")),0)</f>
        <v>18</v>
      </c>
      <c r="I166" s="11" cm="1">
        <f t="array" ref="I166">_xlfn.IFNA(MATCH(1,0/COUNTIF($F166,"*"&amp;I$2&amp;TEXT(ROW($1:$128),"[&gt;1]0;")&amp;"*")),0)</f>
        <v>38</v>
      </c>
      <c r="J166" s="11" cm="1">
        <f t="array" ref="J166">_xlfn.IFNA(MATCH(1,0/COUNTIF($F166,"*"&amp;J$2&amp;TEXT(ROW($1:$128),"[&gt;1]0;")&amp;"*")),0)</f>
        <v>1</v>
      </c>
      <c r="K166">
        <f t="shared" si="15"/>
        <v>2.1111111111111112</v>
      </c>
      <c r="L166">
        <f t="shared" si="14"/>
        <v>5.5555555555555552E-2</v>
      </c>
      <c r="M166">
        <v>0</v>
      </c>
      <c r="N166">
        <v>0</v>
      </c>
    </row>
    <row r="167" spans="1:14" x14ac:dyDescent="0.2">
      <c r="A167" s="8">
        <v>9</v>
      </c>
      <c r="B167" s="8">
        <v>24</v>
      </c>
      <c r="C167">
        <v>2.31</v>
      </c>
      <c r="D167" t="s">
        <v>101</v>
      </c>
      <c r="E167" s="6" t="s">
        <v>555</v>
      </c>
      <c r="F167" t="s">
        <v>554</v>
      </c>
      <c r="G167" s="11">
        <v>253</v>
      </c>
      <c r="H167" s="11" cm="1">
        <f t="array" ref="H167">_xlfn.IFNA(MATCH(1,0/COUNTIF($F167,"*"&amp;H$2&amp;TEXT(ROW($1:$128),"[&gt;1]0;")&amp;"*")),0)</f>
        <v>16</v>
      </c>
      <c r="I167" s="11" cm="1">
        <f t="array" ref="I167">_xlfn.IFNA(MATCH(1,0/COUNTIF($F167,"*"&amp;I$2&amp;TEXT(ROW($1:$128),"[&gt;1]0;")&amp;"*")),0)</f>
        <v>31</v>
      </c>
      <c r="J167">
        <f>H167/G167</f>
        <v>6.3241106719367585E-2</v>
      </c>
      <c r="K167">
        <f>I167/G167</f>
        <v>0.1225296442687747</v>
      </c>
      <c r="L167">
        <f t="shared" si="14"/>
        <v>3.952569169960474E-3</v>
      </c>
      <c r="M167">
        <v>0</v>
      </c>
      <c r="N167">
        <v>0</v>
      </c>
    </row>
    <row r="169" spans="1:14" x14ac:dyDescent="0.2">
      <c r="A169" s="8">
        <v>10</v>
      </c>
      <c r="B169" s="9" t="s">
        <v>12</v>
      </c>
      <c r="C169" t="s">
        <v>13</v>
      </c>
      <c r="D169" t="s">
        <v>67</v>
      </c>
      <c r="E169" s="6" t="s">
        <v>376</v>
      </c>
      <c r="F169" t="s">
        <v>68</v>
      </c>
      <c r="G169" t="s">
        <v>69</v>
      </c>
      <c r="H169" t="s">
        <v>364</v>
      </c>
      <c r="I169" t="s">
        <v>365</v>
      </c>
      <c r="J169" t="s">
        <v>366</v>
      </c>
      <c r="K169" t="s">
        <v>71</v>
      </c>
      <c r="L169" t="s">
        <v>72</v>
      </c>
      <c r="M169" t="s">
        <v>360</v>
      </c>
      <c r="N169" t="s">
        <v>73</v>
      </c>
    </row>
    <row r="170" spans="1:14" x14ac:dyDescent="0.2">
      <c r="A170" s="8">
        <v>10</v>
      </c>
      <c r="B170" s="8">
        <v>1</v>
      </c>
      <c r="C170">
        <v>1.41</v>
      </c>
      <c r="D170" t="s">
        <v>295</v>
      </c>
      <c r="E170" s="13" t="s">
        <v>384</v>
      </c>
      <c r="F170" s="10" t="s">
        <v>362</v>
      </c>
      <c r="G170">
        <v>112</v>
      </c>
      <c r="H170" s="11" cm="1">
        <f t="array" ref="H170">_xlfn.IFNA(MATCH(1,0/COUNTIF($F170,"*"&amp;H$2&amp;TEXT(ROW($1:$128),"[&gt;1]0;")&amp;"*")),0)</f>
        <v>6</v>
      </c>
      <c r="I170" s="11" cm="1">
        <f t="array" ref="I170">_xlfn.IFNA(MATCH(1,0/COUNTIF($F170,"*"&amp;I$2&amp;TEXT(ROW($1:$128),"[&gt;1]0;")&amp;"*")),0)</f>
        <v>8</v>
      </c>
      <c r="J170" s="11" cm="1">
        <f t="array" ref="J170">_xlfn.IFNA(MATCH(1,0/COUNTIF($F170,"*"&amp;J$2&amp;TEXT(ROW($1:$128),"[&gt;1]0;")&amp;"*")),0)</f>
        <v>2</v>
      </c>
      <c r="K170">
        <f>I170/H170</f>
        <v>1.3333333333333333</v>
      </c>
      <c r="L170">
        <f t="shared" ref="L170:L187" si="16">J170/H170</f>
        <v>0.33333333333333331</v>
      </c>
      <c r="M170">
        <v>1</v>
      </c>
      <c r="N170">
        <v>0</v>
      </c>
    </row>
    <row r="171" spans="1:14" x14ac:dyDescent="0.2">
      <c r="A171" s="8">
        <v>10</v>
      </c>
      <c r="B171" s="8">
        <v>2</v>
      </c>
      <c r="C171">
        <v>0.61</v>
      </c>
      <c r="D171" t="s">
        <v>296</v>
      </c>
      <c r="E171" s="6" t="s">
        <v>568</v>
      </c>
      <c r="F171" t="s">
        <v>556</v>
      </c>
      <c r="G171" s="11">
        <v>108</v>
      </c>
      <c r="H171" s="11" cm="1">
        <f t="array" ref="H171">_xlfn.IFNA(MATCH(1,0/COUNTIF($F171,"*"&amp;H$2&amp;TEXT(ROW($1:$128),"[&gt;1]0;")&amp;"*")),0)</f>
        <v>7</v>
      </c>
      <c r="I171" s="11" cm="1">
        <f t="array" ref="I171">_xlfn.IFNA(MATCH(1,0/COUNTIF($F171,"*"&amp;I$2&amp;TEXT(ROW($1:$128),"[&gt;1]0;")&amp;"*")),0)</f>
        <v>8</v>
      </c>
      <c r="J171">
        <f>H171/G171</f>
        <v>6.4814814814814811E-2</v>
      </c>
      <c r="K171">
        <f>I171/G171</f>
        <v>7.407407407407407E-2</v>
      </c>
      <c r="L171">
        <f t="shared" si="16"/>
        <v>9.2592592592592587E-3</v>
      </c>
      <c r="M171">
        <v>0</v>
      </c>
      <c r="N171">
        <v>1</v>
      </c>
    </row>
    <row r="172" spans="1:14" x14ac:dyDescent="0.2">
      <c r="A172" s="8">
        <v>10</v>
      </c>
      <c r="B172" s="8">
        <v>3</v>
      </c>
      <c r="C172">
        <v>0.48</v>
      </c>
      <c r="D172" t="s">
        <v>54</v>
      </c>
      <c r="E172" s="6" t="s">
        <v>411</v>
      </c>
      <c r="F172" t="s">
        <v>265</v>
      </c>
      <c r="G172">
        <v>168</v>
      </c>
      <c r="H172" s="11" cm="1">
        <f t="array" ref="H172">_xlfn.IFNA(MATCH(1,0/COUNTIF($F172,"*"&amp;H$2&amp;TEXT(ROW($1:$128),"[&gt;1]0;")&amp;"*")),0)</f>
        <v>12</v>
      </c>
      <c r="I172" s="11" cm="1">
        <f t="array" ref="I172">_xlfn.IFNA(MATCH(1,0/COUNTIF($F172,"*"&amp;I$2&amp;TEXT(ROW($1:$128),"[&gt;1]0;")&amp;"*")),0)</f>
        <v>24</v>
      </c>
      <c r="J172" s="11" cm="1">
        <f t="array" ref="J172">_xlfn.IFNA(MATCH(1,0/COUNTIF($F172,"*"&amp;J$2&amp;TEXT(ROW($1:$128),"[&gt;1]0;")&amp;"*")),0)</f>
        <v>0</v>
      </c>
      <c r="K172">
        <f>I172/H172</f>
        <v>2</v>
      </c>
      <c r="L172">
        <f t="shared" si="16"/>
        <v>0</v>
      </c>
      <c r="M172">
        <v>0</v>
      </c>
      <c r="N172">
        <v>0</v>
      </c>
    </row>
    <row r="173" spans="1:14" x14ac:dyDescent="0.2">
      <c r="A173" s="8">
        <v>10</v>
      </c>
      <c r="B173" s="8">
        <v>4</v>
      </c>
      <c r="C173">
        <v>0.57999999999999996</v>
      </c>
      <c r="D173" t="s">
        <v>297</v>
      </c>
      <c r="E173" s="6" t="s">
        <v>569</v>
      </c>
      <c r="F173" t="s">
        <v>556</v>
      </c>
      <c r="G173" s="11">
        <v>108</v>
      </c>
      <c r="H173" s="11" cm="1">
        <f t="array" ref="H173">_xlfn.IFNA(MATCH(1,0/COUNTIF($F173,"*"&amp;H$2&amp;TEXT(ROW($1:$128),"[&gt;1]0;")&amp;"*")),0)</f>
        <v>7</v>
      </c>
      <c r="I173" s="11" cm="1">
        <f t="array" ref="I173">_xlfn.IFNA(MATCH(1,0/COUNTIF($F173,"*"&amp;I$2&amp;TEXT(ROW($1:$128),"[&gt;1]0;")&amp;"*")),0)</f>
        <v>8</v>
      </c>
      <c r="J173">
        <f>H173/G173</f>
        <v>6.4814814814814811E-2</v>
      </c>
      <c r="K173">
        <f>I173/G173</f>
        <v>7.407407407407407E-2</v>
      </c>
      <c r="L173">
        <f t="shared" si="16"/>
        <v>9.2592592592592587E-3</v>
      </c>
      <c r="M173">
        <v>0</v>
      </c>
      <c r="N173">
        <v>1</v>
      </c>
    </row>
    <row r="174" spans="1:14" x14ac:dyDescent="0.2">
      <c r="A174" s="8">
        <v>10</v>
      </c>
      <c r="B174" s="8">
        <v>5</v>
      </c>
      <c r="C174">
        <v>1.27</v>
      </c>
      <c r="D174" t="s">
        <v>14</v>
      </c>
      <c r="E174" s="6" t="s">
        <v>507</v>
      </c>
      <c r="F174" t="s">
        <v>260</v>
      </c>
      <c r="G174">
        <v>170</v>
      </c>
      <c r="H174" s="11" cm="1">
        <f t="array" ref="H174">_xlfn.IFNA(MATCH(1,0/COUNTIF($F174,"*"&amp;H$2&amp;TEXT(ROW($1:$128),"[&gt;1]0;")&amp;"*")),0)</f>
        <v>12</v>
      </c>
      <c r="I174" s="11" cm="1">
        <f t="array" ref="I174">_xlfn.IFNA(MATCH(1,0/COUNTIF($F174,"*"&amp;I$2&amp;TEXT(ROW($1:$128),"[&gt;1]0;")&amp;"*")),0)</f>
        <v>26</v>
      </c>
      <c r="J174" s="11" cm="1">
        <f t="array" ref="J174">_xlfn.IFNA(MATCH(1,0/COUNTIF($F174,"*"&amp;J$2&amp;TEXT(ROW($1:$128),"[&gt;1]0;")&amp;"*")),0)</f>
        <v>0</v>
      </c>
      <c r="K174">
        <f t="shared" ref="K174:K182" si="17">I174/H174</f>
        <v>2.1666666666666665</v>
      </c>
      <c r="L174">
        <f t="shared" si="16"/>
        <v>0</v>
      </c>
      <c r="M174">
        <v>0</v>
      </c>
      <c r="N174">
        <v>0</v>
      </c>
    </row>
    <row r="175" spans="1:14" x14ac:dyDescent="0.2">
      <c r="A175" s="8">
        <v>10</v>
      </c>
      <c r="B175" s="8">
        <v>6</v>
      </c>
      <c r="C175">
        <v>0.63</v>
      </c>
      <c r="D175" t="s">
        <v>104</v>
      </c>
      <c r="E175" s="6" t="s">
        <v>476</v>
      </c>
      <c r="F175" t="s">
        <v>475</v>
      </c>
      <c r="G175">
        <v>110</v>
      </c>
      <c r="H175" s="11" cm="1">
        <f t="array" ref="H175">_xlfn.IFNA(MATCH(1,0/COUNTIF($F175,"*"&amp;H$2&amp;TEXT(ROW($1:$128),"[&gt;1]0;")&amp;"*")),0)</f>
        <v>6</v>
      </c>
      <c r="I175" s="11" cm="1">
        <f t="array" ref="I175">_xlfn.IFNA(MATCH(1,0/COUNTIF($F175,"*"&amp;I$2&amp;TEXT(ROW($1:$128),"[&gt;1]0;")&amp;"*")),0)</f>
        <v>6</v>
      </c>
      <c r="J175" s="11" cm="1">
        <f t="array" ref="J175">_xlfn.IFNA(MATCH(1,0/COUNTIF($F175,"*"&amp;J$2&amp;TEXT(ROW($1:$128),"[&gt;1]0;")&amp;"*")),0)</f>
        <v>2</v>
      </c>
      <c r="K175">
        <f t="shared" si="17"/>
        <v>1</v>
      </c>
      <c r="L175">
        <f t="shared" si="16"/>
        <v>0.33333333333333331</v>
      </c>
      <c r="M175">
        <v>0</v>
      </c>
      <c r="N175">
        <v>1</v>
      </c>
    </row>
    <row r="176" spans="1:14" x14ac:dyDescent="0.2">
      <c r="A176" s="8">
        <v>10</v>
      </c>
      <c r="B176" s="8">
        <v>7</v>
      </c>
      <c r="C176">
        <v>1.82</v>
      </c>
      <c r="D176" t="s">
        <v>79</v>
      </c>
      <c r="E176" s="13" t="s">
        <v>386</v>
      </c>
      <c r="F176" s="10" t="s">
        <v>373</v>
      </c>
      <c r="G176">
        <v>144</v>
      </c>
      <c r="H176" s="11" cm="1">
        <f t="array" ref="H176">_xlfn.IFNA(MATCH(1,0/COUNTIF($F176,"*"&amp;H$2&amp;TEXT(ROW($1:$128),"[&gt;1]0;")&amp;"*")),0)</f>
        <v>6</v>
      </c>
      <c r="I176" s="11" cm="1">
        <f t="array" ref="I176">_xlfn.IFNA(MATCH(1,0/COUNTIF($F176,"*"&amp;I$2&amp;TEXT(ROW($1:$128),"[&gt;1]0;")&amp;"*")),0)</f>
        <v>8</v>
      </c>
      <c r="J176" s="11" cm="1">
        <f t="array" ref="J176">_xlfn.IFNA(MATCH(1,0/COUNTIF($F176,"*"&amp;J$2&amp;TEXT(ROW($1:$128),"[&gt;1]0;")&amp;"*")),0)</f>
        <v>4</v>
      </c>
      <c r="K176">
        <f t="shared" si="17"/>
        <v>1.3333333333333333</v>
      </c>
      <c r="L176">
        <f t="shared" si="16"/>
        <v>0.66666666666666663</v>
      </c>
      <c r="M176">
        <v>1</v>
      </c>
      <c r="N176">
        <v>0</v>
      </c>
    </row>
    <row r="177" spans="1:14" x14ac:dyDescent="0.2">
      <c r="A177" s="8">
        <v>10</v>
      </c>
      <c r="B177" s="8">
        <v>8</v>
      </c>
      <c r="C177">
        <v>0.71</v>
      </c>
      <c r="D177" t="s">
        <v>51</v>
      </c>
      <c r="E177" s="6" t="s">
        <v>472</v>
      </c>
      <c r="F177" t="s">
        <v>261</v>
      </c>
      <c r="G177">
        <v>190</v>
      </c>
      <c r="H177" s="11" cm="1">
        <f t="array" ref="H177">_xlfn.IFNA(MATCH(1,0/COUNTIF($F177,"*"&amp;H$2&amp;TEXT(ROW($1:$128),"[&gt;1]0;")&amp;"*")),0)</f>
        <v>14</v>
      </c>
      <c r="I177" s="11" cm="1">
        <f t="array" ref="I177">_xlfn.IFNA(MATCH(1,0/COUNTIF($F177,"*"&amp;I$2&amp;TEXT(ROW($1:$128),"[&gt;1]0;")&amp;"*")),0)</f>
        <v>22</v>
      </c>
      <c r="J177" s="11" cm="1">
        <f t="array" ref="J177">_xlfn.IFNA(MATCH(1,0/COUNTIF($F177,"*"&amp;J$2&amp;TEXT(ROW($1:$128),"[&gt;1]0;")&amp;"*")),0)</f>
        <v>0</v>
      </c>
      <c r="K177">
        <f t="shared" si="17"/>
        <v>1.5714285714285714</v>
      </c>
      <c r="L177">
        <f t="shared" si="16"/>
        <v>0</v>
      </c>
      <c r="M177">
        <v>0</v>
      </c>
      <c r="N177">
        <v>1</v>
      </c>
    </row>
    <row r="178" spans="1:14" x14ac:dyDescent="0.2">
      <c r="A178" s="8">
        <v>10</v>
      </c>
      <c r="B178" s="8">
        <v>9</v>
      </c>
      <c r="C178">
        <v>1.1200000000000001</v>
      </c>
      <c r="D178" t="s">
        <v>20</v>
      </c>
      <c r="E178" s="6" t="s">
        <v>432</v>
      </c>
      <c r="F178" t="s">
        <v>263</v>
      </c>
      <c r="G178">
        <v>164</v>
      </c>
      <c r="H178" s="11" cm="1">
        <f t="array" ref="H178">_xlfn.IFNA(MATCH(1,0/COUNTIF($F178,"*"&amp;H$2&amp;TEXT(ROW($1:$128),"[&gt;1]0;")&amp;"*")),0)</f>
        <v>10</v>
      </c>
      <c r="I178" s="11" cm="1">
        <f t="array" ref="I178">_xlfn.IFNA(MATCH(1,0/COUNTIF($F178,"*"&amp;I$2&amp;TEXT(ROW($1:$128),"[&gt;1]0;")&amp;"*")),0)</f>
        <v>12</v>
      </c>
      <c r="J178" s="11" cm="1">
        <f t="array" ref="J178">_xlfn.IFNA(MATCH(1,0/COUNTIF($F178,"*"&amp;J$2&amp;TEXT(ROW($1:$128),"[&gt;1]0;")&amp;"*")),0)</f>
        <v>2</v>
      </c>
      <c r="K178">
        <f t="shared" si="17"/>
        <v>1.2</v>
      </c>
      <c r="L178">
        <f t="shared" si="16"/>
        <v>0.2</v>
      </c>
      <c r="M178">
        <v>0</v>
      </c>
      <c r="N178">
        <v>1</v>
      </c>
    </row>
    <row r="179" spans="1:14" x14ac:dyDescent="0.2">
      <c r="A179" s="8">
        <v>10</v>
      </c>
      <c r="B179" s="8">
        <v>10</v>
      </c>
      <c r="C179">
        <v>0.9</v>
      </c>
      <c r="D179" t="s">
        <v>32</v>
      </c>
      <c r="E179" s="13" t="s">
        <v>388</v>
      </c>
      <c r="F179" t="s">
        <v>374</v>
      </c>
      <c r="G179">
        <v>200</v>
      </c>
      <c r="H179" s="11" cm="1">
        <f t="array" ref="H179">_xlfn.IFNA(MATCH(1,0/COUNTIF($F179,"*"&amp;H$2&amp;TEXT(ROW($1:$128),"[&gt;1]0;")&amp;"*")),0)</f>
        <v>13</v>
      </c>
      <c r="I179" s="11" cm="1">
        <f t="array" ref="I179">_xlfn.IFNA(MATCH(1,0/COUNTIF($F179,"*"&amp;I$2&amp;TEXT(ROW($1:$128),"[&gt;1]0;")&amp;"*")),0)</f>
        <v>28</v>
      </c>
      <c r="J179" s="11" cm="1">
        <f t="array" ref="J179">_xlfn.IFNA(MATCH(1,0/COUNTIF($F179,"*"&amp;J$2&amp;TEXT(ROW($1:$128),"[&gt;1]0;")&amp;"*")),0)</f>
        <v>1</v>
      </c>
      <c r="K179">
        <f t="shared" si="17"/>
        <v>2.1538461538461537</v>
      </c>
      <c r="L179">
        <f t="shared" si="16"/>
        <v>7.6923076923076927E-2</v>
      </c>
      <c r="M179">
        <v>0</v>
      </c>
      <c r="N179">
        <v>0</v>
      </c>
    </row>
    <row r="180" spans="1:14" x14ac:dyDescent="0.2">
      <c r="A180" s="8">
        <v>10</v>
      </c>
      <c r="B180" s="8">
        <v>11</v>
      </c>
      <c r="C180">
        <v>1.04</v>
      </c>
      <c r="D180" t="s">
        <v>54</v>
      </c>
      <c r="E180" s="6" t="s">
        <v>411</v>
      </c>
      <c r="F180" t="s">
        <v>265</v>
      </c>
      <c r="G180">
        <v>168</v>
      </c>
      <c r="H180" s="11" cm="1">
        <f t="array" ref="H180">_xlfn.IFNA(MATCH(1,0/COUNTIF($F180,"*"&amp;H$2&amp;TEXT(ROW($1:$128),"[&gt;1]0;")&amp;"*")),0)</f>
        <v>12</v>
      </c>
      <c r="I180" s="11" cm="1">
        <f t="array" ref="I180">_xlfn.IFNA(MATCH(1,0/COUNTIF($F180,"*"&amp;I$2&amp;TEXT(ROW($1:$128),"[&gt;1]0;")&amp;"*")),0)</f>
        <v>24</v>
      </c>
      <c r="J180" s="11" cm="1">
        <f t="array" ref="J180">_xlfn.IFNA(MATCH(1,0/COUNTIF($F180,"*"&amp;J$2&amp;TEXT(ROW($1:$128),"[&gt;1]0;")&amp;"*")),0)</f>
        <v>0</v>
      </c>
      <c r="K180">
        <f t="shared" si="17"/>
        <v>2</v>
      </c>
      <c r="L180">
        <f t="shared" si="16"/>
        <v>0</v>
      </c>
      <c r="M180">
        <v>0</v>
      </c>
      <c r="N180">
        <v>0</v>
      </c>
    </row>
    <row r="181" spans="1:14" x14ac:dyDescent="0.2">
      <c r="A181" s="8">
        <v>10</v>
      </c>
      <c r="B181" s="8">
        <v>12</v>
      </c>
      <c r="C181">
        <v>0.72</v>
      </c>
      <c r="D181" t="s">
        <v>298</v>
      </c>
      <c r="E181" s="6" t="s">
        <v>489</v>
      </c>
      <c r="F181" t="s">
        <v>442</v>
      </c>
      <c r="G181">
        <v>182</v>
      </c>
      <c r="H181" s="11" cm="1">
        <f t="array" ref="H181">_xlfn.IFNA(MATCH(1,0/COUNTIF($F181,"*"&amp;H$2&amp;TEXT(ROW($1:$128),"[&gt;1]0;")&amp;"*")),0)</f>
        <v>13</v>
      </c>
      <c r="I181" s="11" cm="1">
        <f t="array" ref="I181">_xlfn.IFNA(MATCH(1,0/COUNTIF($F181,"*"&amp;I$2&amp;TEXT(ROW($1:$128),"[&gt;1]0;")&amp;"*")),0)</f>
        <v>26</v>
      </c>
      <c r="J181" s="11" cm="1">
        <f t="array" ref="J181">_xlfn.IFNA(MATCH(1,0/COUNTIF($F181,"*"&amp;J$2&amp;TEXT(ROW($1:$128),"[&gt;1]0;")&amp;"*")),0)</f>
        <v>0</v>
      </c>
      <c r="K181">
        <f t="shared" si="17"/>
        <v>2</v>
      </c>
      <c r="L181">
        <f t="shared" si="16"/>
        <v>0</v>
      </c>
      <c r="M181">
        <v>1</v>
      </c>
      <c r="N181">
        <v>0</v>
      </c>
    </row>
    <row r="182" spans="1:14" x14ac:dyDescent="0.2">
      <c r="A182" s="8">
        <v>10</v>
      </c>
      <c r="B182" s="8">
        <v>13</v>
      </c>
      <c r="C182">
        <v>0.48</v>
      </c>
      <c r="D182" t="s">
        <v>299</v>
      </c>
      <c r="E182" s="6" t="s">
        <v>378</v>
      </c>
      <c r="F182" s="10" t="s">
        <v>372</v>
      </c>
      <c r="G182">
        <v>150</v>
      </c>
      <c r="H182" s="11" cm="1">
        <f t="array" ref="H182">_xlfn.IFNA(MATCH(1,0/COUNTIF($F182,"*"&amp;H$2&amp;TEXT(ROW($1:$128),"[&gt;1]0;")&amp;"*")),0)</f>
        <v>10</v>
      </c>
      <c r="I182" s="11" cm="1">
        <f t="array" ref="I182">_xlfn.IFNA(MATCH(1,0/COUNTIF($F182,"*"&amp;I$2&amp;TEXT(ROW($1:$128),"[&gt;1]0;")&amp;"*")),0)</f>
        <v>14</v>
      </c>
      <c r="J182" s="11" cm="1">
        <f t="array" ref="J182">_xlfn.IFNA(MATCH(1,0/COUNTIF($F182,"*"&amp;J$2&amp;TEXT(ROW($1:$128),"[&gt;1]0;")&amp;"*")),0)</f>
        <v>1</v>
      </c>
      <c r="K182">
        <f t="shared" si="17"/>
        <v>1.4</v>
      </c>
      <c r="L182">
        <f t="shared" si="16"/>
        <v>0.1</v>
      </c>
      <c r="M182">
        <v>0</v>
      </c>
      <c r="N182">
        <v>1</v>
      </c>
    </row>
    <row r="183" spans="1:14" x14ac:dyDescent="0.2">
      <c r="A183" s="8">
        <v>10</v>
      </c>
      <c r="B183" s="8">
        <v>14</v>
      </c>
      <c r="C183">
        <v>1.44</v>
      </c>
      <c r="D183" t="s">
        <v>37</v>
      </c>
      <c r="E183" s="6" t="s">
        <v>586</v>
      </c>
      <c r="F183" t="s">
        <v>273</v>
      </c>
      <c r="G183" s="11">
        <v>198</v>
      </c>
      <c r="H183" s="11" cm="1">
        <f t="array" ref="H183">_xlfn.IFNA(MATCH(1,0/COUNTIF($F183,"*"&amp;H$2&amp;TEXT(ROW($1:$128),"[&gt;1]0;")&amp;"*")),0)</f>
        <v>14</v>
      </c>
      <c r="I183" s="11" cm="1">
        <f t="array" ref="I183">_xlfn.IFNA(MATCH(1,0/COUNTIF($F183,"*"&amp;I$2&amp;TEXT(ROW($1:$128),"[&gt;1]0;")&amp;"*")),0)</f>
        <v>30</v>
      </c>
      <c r="J183">
        <f>H183/G183</f>
        <v>7.0707070707070704E-2</v>
      </c>
      <c r="K183">
        <f>I183/G183</f>
        <v>0.15151515151515152</v>
      </c>
      <c r="L183">
        <f t="shared" si="16"/>
        <v>5.0505050505050501E-3</v>
      </c>
      <c r="M183">
        <v>0</v>
      </c>
      <c r="N183">
        <v>0</v>
      </c>
    </row>
    <row r="184" spans="1:14" x14ac:dyDescent="0.2">
      <c r="A184" s="8">
        <v>10</v>
      </c>
      <c r="B184" s="8">
        <v>16</v>
      </c>
      <c r="C184">
        <v>1.1100000000000001</v>
      </c>
      <c r="D184" t="s">
        <v>31</v>
      </c>
      <c r="E184" s="6" t="s">
        <v>418</v>
      </c>
      <c r="F184" t="s">
        <v>269</v>
      </c>
      <c r="G184">
        <v>206</v>
      </c>
      <c r="H184" s="11" cm="1">
        <f t="array" ref="H184">_xlfn.IFNA(MATCH(1,0/COUNTIF($F184,"*"&amp;H$2&amp;TEXT(ROW($1:$128),"[&gt;1]0;")&amp;"*")),0)</f>
        <v>14</v>
      </c>
      <c r="I184" s="11" cm="1">
        <f t="array" ref="I184">_xlfn.IFNA(MATCH(1,0/COUNTIF($F184,"*"&amp;I$2&amp;TEXT(ROW($1:$128),"[&gt;1]0;")&amp;"*")),0)</f>
        <v>22</v>
      </c>
      <c r="J184" s="11" cm="1">
        <f t="array" ref="J184">_xlfn.IFNA(MATCH(1,0/COUNTIF($F184,"*"&amp;J$2&amp;TEXT(ROW($1:$128),"[&gt;1]0;")&amp;"*")),0)</f>
        <v>1</v>
      </c>
      <c r="K184">
        <f>I184/H184</f>
        <v>1.5714285714285714</v>
      </c>
      <c r="L184">
        <f t="shared" si="16"/>
        <v>7.1428571428571425E-2</v>
      </c>
      <c r="M184">
        <v>0</v>
      </c>
      <c r="N184">
        <v>1</v>
      </c>
    </row>
    <row r="185" spans="1:14" x14ac:dyDescent="0.2">
      <c r="A185" s="8">
        <v>10</v>
      </c>
      <c r="B185" s="8">
        <v>17</v>
      </c>
      <c r="C185">
        <v>0.96</v>
      </c>
      <c r="D185" t="s">
        <v>125</v>
      </c>
      <c r="E185" s="14"/>
      <c r="F185" t="s">
        <v>412</v>
      </c>
      <c r="G185">
        <v>114</v>
      </c>
      <c r="H185" s="11" cm="1">
        <f t="array" ref="H185">_xlfn.IFNA(MATCH(1,0/COUNTIF($F185,"*"&amp;H$2&amp;TEXT(ROW($1:$128),"[&gt;1]0;")&amp;"*")),0)</f>
        <v>6</v>
      </c>
      <c r="I185" s="11" cm="1">
        <f t="array" ref="I185">_xlfn.IFNA(MATCH(1,0/COUNTIF($F185,"*"&amp;I$2&amp;TEXT(ROW($1:$128),"[&gt;1]0;")&amp;"*")),0)</f>
        <v>14</v>
      </c>
      <c r="J185" s="11" cm="1">
        <f t="array" ref="J185">_xlfn.IFNA(MATCH(1,0/COUNTIF($F185,"*"&amp;J$2&amp;TEXT(ROW($1:$128),"[&gt;1]0;")&amp;"*")),0)</f>
        <v>0</v>
      </c>
      <c r="K185">
        <f>I185/H185</f>
        <v>2.3333333333333335</v>
      </c>
      <c r="L185">
        <f t="shared" si="16"/>
        <v>0</v>
      </c>
      <c r="M185">
        <v>1</v>
      </c>
      <c r="N185">
        <v>0</v>
      </c>
    </row>
    <row r="186" spans="1:14" x14ac:dyDescent="0.2">
      <c r="A186" s="8">
        <v>10</v>
      </c>
      <c r="B186" s="8">
        <v>18</v>
      </c>
      <c r="C186">
        <v>0.7</v>
      </c>
      <c r="D186" t="s">
        <v>37</v>
      </c>
      <c r="E186" s="6" t="s">
        <v>586</v>
      </c>
      <c r="F186" t="s">
        <v>273</v>
      </c>
      <c r="G186" s="11">
        <v>198</v>
      </c>
      <c r="H186" s="11" cm="1">
        <f t="array" ref="H186">_xlfn.IFNA(MATCH(1,0/COUNTIF($F186,"*"&amp;H$2&amp;TEXT(ROW($1:$128),"[&gt;1]0;")&amp;"*")),0)</f>
        <v>14</v>
      </c>
      <c r="I186" s="11" cm="1">
        <f t="array" ref="I186">_xlfn.IFNA(MATCH(1,0/COUNTIF($F186,"*"&amp;I$2&amp;TEXT(ROW($1:$128),"[&gt;1]0;")&amp;"*")),0)</f>
        <v>30</v>
      </c>
      <c r="J186">
        <f>H186/G186</f>
        <v>7.0707070707070704E-2</v>
      </c>
      <c r="K186">
        <f>I186/G186</f>
        <v>0.15151515151515152</v>
      </c>
      <c r="L186">
        <f t="shared" si="16"/>
        <v>5.0505050505050501E-3</v>
      </c>
      <c r="M186">
        <v>0</v>
      </c>
      <c r="N186">
        <v>0</v>
      </c>
    </row>
    <row r="187" spans="1:14" x14ac:dyDescent="0.2">
      <c r="A187" s="8">
        <v>10</v>
      </c>
      <c r="B187" s="8">
        <v>25</v>
      </c>
      <c r="C187">
        <v>2.61</v>
      </c>
      <c r="D187" t="s">
        <v>101</v>
      </c>
      <c r="E187" s="6" t="s">
        <v>555</v>
      </c>
      <c r="F187" t="s">
        <v>554</v>
      </c>
      <c r="G187" s="11">
        <v>253</v>
      </c>
      <c r="H187" s="11" cm="1">
        <f t="array" ref="H187">_xlfn.IFNA(MATCH(1,0/COUNTIF($F187,"*"&amp;H$2&amp;TEXT(ROW($1:$128),"[&gt;1]0;")&amp;"*")),0)</f>
        <v>16</v>
      </c>
      <c r="I187" s="11" cm="1">
        <f t="array" ref="I187">_xlfn.IFNA(MATCH(1,0/COUNTIF($F187,"*"&amp;I$2&amp;TEXT(ROW($1:$128),"[&gt;1]0;")&amp;"*")),0)</f>
        <v>31</v>
      </c>
      <c r="J187">
        <f>H187/G187</f>
        <v>6.3241106719367585E-2</v>
      </c>
      <c r="K187">
        <f>I187/G187</f>
        <v>0.1225296442687747</v>
      </c>
      <c r="L187">
        <f t="shared" si="16"/>
        <v>3.952569169960474E-3</v>
      </c>
      <c r="M187">
        <v>0</v>
      </c>
      <c r="N187">
        <v>0</v>
      </c>
    </row>
    <row r="189" spans="1:14" x14ac:dyDescent="0.2">
      <c r="A189" s="8">
        <v>11</v>
      </c>
      <c r="B189" s="9" t="s">
        <v>12</v>
      </c>
      <c r="C189" t="s">
        <v>13</v>
      </c>
      <c r="D189" t="s">
        <v>67</v>
      </c>
      <c r="E189" s="6" t="s">
        <v>376</v>
      </c>
      <c r="F189" t="s">
        <v>68</v>
      </c>
      <c r="G189" t="s">
        <v>69</v>
      </c>
      <c r="H189" t="s">
        <v>364</v>
      </c>
      <c r="I189" t="s">
        <v>365</v>
      </c>
      <c r="J189" t="s">
        <v>366</v>
      </c>
      <c r="K189" t="s">
        <v>71</v>
      </c>
      <c r="L189" t="s">
        <v>72</v>
      </c>
      <c r="M189" t="s">
        <v>360</v>
      </c>
      <c r="N189" t="s">
        <v>73</v>
      </c>
    </row>
    <row r="190" spans="1:14" x14ac:dyDescent="0.2">
      <c r="A190" s="8">
        <v>11</v>
      </c>
      <c r="B190" s="8">
        <v>1</v>
      </c>
      <c r="C190">
        <v>1.23</v>
      </c>
      <c r="D190" t="s">
        <v>14</v>
      </c>
      <c r="E190" s="6" t="s">
        <v>507</v>
      </c>
      <c r="F190" t="s">
        <v>260</v>
      </c>
      <c r="G190">
        <v>170</v>
      </c>
      <c r="H190" s="11" cm="1">
        <f t="array" ref="H190">_xlfn.IFNA(MATCH(1,0/COUNTIF($F190,"*"&amp;H$2&amp;TEXT(ROW($1:$128),"[&gt;1]0;")&amp;"*")),0)</f>
        <v>12</v>
      </c>
      <c r="I190" s="11" cm="1">
        <f t="array" ref="I190">_xlfn.IFNA(MATCH(1,0/COUNTIF($F190,"*"&amp;I$2&amp;TEXT(ROW($1:$128),"[&gt;1]0;")&amp;"*")),0)</f>
        <v>26</v>
      </c>
      <c r="J190" s="11" cm="1">
        <f t="array" ref="J190">_xlfn.IFNA(MATCH(1,0/COUNTIF($F190,"*"&amp;J$2&amp;TEXT(ROW($1:$128),"[&gt;1]0;")&amp;"*")),0)</f>
        <v>0</v>
      </c>
      <c r="K190">
        <f>I190/H190</f>
        <v>2.1666666666666665</v>
      </c>
      <c r="L190">
        <f t="shared" ref="L190:L206" si="18">J190/H190</f>
        <v>0</v>
      </c>
      <c r="M190">
        <v>0</v>
      </c>
      <c r="N190">
        <v>0</v>
      </c>
    </row>
    <row r="191" spans="1:14" x14ac:dyDescent="0.2">
      <c r="A191" s="8">
        <v>11</v>
      </c>
      <c r="B191" s="8">
        <v>2</v>
      </c>
      <c r="C191">
        <v>0.57999999999999996</v>
      </c>
      <c r="D191" t="s">
        <v>126</v>
      </c>
      <c r="E191" s="6" t="s">
        <v>574</v>
      </c>
      <c r="F191" t="s">
        <v>573</v>
      </c>
      <c r="G191" s="11">
        <v>110</v>
      </c>
      <c r="H191" s="11" cm="1">
        <f t="array" ref="H191">_xlfn.IFNA(MATCH(1,0/COUNTIF($F191,"*"&amp;H$2&amp;TEXT(ROW($1:$128),"[&gt;1]0;")&amp;"*")),0)</f>
        <v>6</v>
      </c>
      <c r="I191" s="11" cm="1">
        <f t="array" ref="I191">_xlfn.IFNA(MATCH(1,0/COUNTIF($F191,"*"&amp;I$2&amp;TEXT(ROW($1:$128),"[&gt;1]0;")&amp;"*")),0)</f>
        <v>6</v>
      </c>
      <c r="J191">
        <f>H191/G191</f>
        <v>5.4545454545454543E-2</v>
      </c>
      <c r="K191">
        <f>I191/G191</f>
        <v>5.4545454545454543E-2</v>
      </c>
      <c r="L191">
        <f t="shared" si="18"/>
        <v>9.0909090909090905E-3</v>
      </c>
      <c r="M191">
        <v>0</v>
      </c>
      <c r="N191">
        <v>1</v>
      </c>
    </row>
    <row r="192" spans="1:14" x14ac:dyDescent="0.2">
      <c r="A192" s="8">
        <v>11</v>
      </c>
      <c r="B192" s="8">
        <v>3</v>
      </c>
      <c r="C192">
        <v>1</v>
      </c>
      <c r="D192" t="s">
        <v>79</v>
      </c>
      <c r="E192" s="13" t="s">
        <v>386</v>
      </c>
      <c r="F192" s="10" t="s">
        <v>373</v>
      </c>
      <c r="G192">
        <v>144</v>
      </c>
      <c r="H192" s="11" cm="1">
        <f t="array" ref="H192">_xlfn.IFNA(MATCH(1,0/COUNTIF($F192,"*"&amp;H$2&amp;TEXT(ROW($1:$128),"[&gt;1]0;")&amp;"*")),0)</f>
        <v>6</v>
      </c>
      <c r="I192" s="11" cm="1">
        <f t="array" ref="I192">_xlfn.IFNA(MATCH(1,0/COUNTIF($F192,"*"&amp;I$2&amp;TEXT(ROW($1:$128),"[&gt;1]0;")&amp;"*")),0)</f>
        <v>8</v>
      </c>
      <c r="J192" s="11" cm="1">
        <f t="array" ref="J192">_xlfn.IFNA(MATCH(1,0/COUNTIF($F192,"*"&amp;J$2&amp;TEXT(ROW($1:$128),"[&gt;1]0;")&amp;"*")),0)</f>
        <v>4</v>
      </c>
      <c r="K192">
        <f t="shared" ref="K192:K201" si="19">I192/H192</f>
        <v>1.3333333333333333</v>
      </c>
      <c r="L192">
        <f t="shared" si="18"/>
        <v>0.66666666666666663</v>
      </c>
      <c r="M192">
        <v>1</v>
      </c>
      <c r="N192">
        <v>0</v>
      </c>
    </row>
    <row r="193" spans="1:14" x14ac:dyDescent="0.2">
      <c r="A193" s="8">
        <v>11</v>
      </c>
      <c r="B193" s="8">
        <v>4</v>
      </c>
      <c r="C193">
        <v>0.83</v>
      </c>
      <c r="D193" t="s">
        <v>51</v>
      </c>
      <c r="E193" s="6" t="s">
        <v>472</v>
      </c>
      <c r="F193" t="s">
        <v>261</v>
      </c>
      <c r="G193">
        <v>190</v>
      </c>
      <c r="H193" s="11" cm="1">
        <f t="array" ref="H193">_xlfn.IFNA(MATCH(1,0/COUNTIF($F193,"*"&amp;H$2&amp;TEXT(ROW($1:$128),"[&gt;1]0;")&amp;"*")),0)</f>
        <v>14</v>
      </c>
      <c r="I193" s="11" cm="1">
        <f t="array" ref="I193">_xlfn.IFNA(MATCH(1,0/COUNTIF($F193,"*"&amp;I$2&amp;TEXT(ROW($1:$128),"[&gt;1]0;")&amp;"*")),0)</f>
        <v>22</v>
      </c>
      <c r="J193" s="11" cm="1">
        <f t="array" ref="J193">_xlfn.IFNA(MATCH(1,0/COUNTIF($F193,"*"&amp;J$2&amp;TEXT(ROW($1:$128),"[&gt;1]0;")&amp;"*")),0)</f>
        <v>0</v>
      </c>
      <c r="K193">
        <f t="shared" si="19"/>
        <v>1.5714285714285714</v>
      </c>
      <c r="L193">
        <f t="shared" si="18"/>
        <v>0</v>
      </c>
      <c r="M193">
        <v>0</v>
      </c>
      <c r="N193">
        <v>1</v>
      </c>
    </row>
    <row r="194" spans="1:14" x14ac:dyDescent="0.2">
      <c r="A194" s="8">
        <v>11</v>
      </c>
      <c r="B194" s="8">
        <v>5</v>
      </c>
      <c r="C194">
        <v>1.1599999999999999</v>
      </c>
      <c r="D194" t="s">
        <v>20</v>
      </c>
      <c r="E194" s="6" t="s">
        <v>432</v>
      </c>
      <c r="F194" t="s">
        <v>263</v>
      </c>
      <c r="G194">
        <v>164</v>
      </c>
      <c r="H194" s="11" cm="1">
        <f t="array" ref="H194">_xlfn.IFNA(MATCH(1,0/COUNTIF($F194,"*"&amp;H$2&amp;TEXT(ROW($1:$128),"[&gt;1]0;")&amp;"*")),0)</f>
        <v>10</v>
      </c>
      <c r="I194" s="11" cm="1">
        <f t="array" ref="I194">_xlfn.IFNA(MATCH(1,0/COUNTIF($F194,"*"&amp;I$2&amp;TEXT(ROW($1:$128),"[&gt;1]0;")&amp;"*")),0)</f>
        <v>12</v>
      </c>
      <c r="J194" s="11" cm="1">
        <f t="array" ref="J194">_xlfn.IFNA(MATCH(1,0/COUNTIF($F194,"*"&amp;J$2&amp;TEXT(ROW($1:$128),"[&gt;1]0;")&amp;"*")),0)</f>
        <v>2</v>
      </c>
      <c r="K194">
        <f t="shared" si="19"/>
        <v>1.2</v>
      </c>
      <c r="L194">
        <f t="shared" si="18"/>
        <v>0.2</v>
      </c>
      <c r="M194">
        <v>0</v>
      </c>
      <c r="N194">
        <v>1</v>
      </c>
    </row>
    <row r="195" spans="1:14" x14ac:dyDescent="0.2">
      <c r="A195" s="8">
        <v>11</v>
      </c>
      <c r="B195" s="8">
        <v>6</v>
      </c>
      <c r="C195">
        <v>0.72</v>
      </c>
      <c r="D195" t="s">
        <v>32</v>
      </c>
      <c r="E195" s="13" t="s">
        <v>388</v>
      </c>
      <c r="F195" t="s">
        <v>374</v>
      </c>
      <c r="G195">
        <v>200</v>
      </c>
      <c r="H195" s="11" cm="1">
        <f t="array" ref="H195">_xlfn.IFNA(MATCH(1,0/COUNTIF($F195,"*"&amp;H$2&amp;TEXT(ROW($1:$128),"[&gt;1]0;")&amp;"*")),0)</f>
        <v>13</v>
      </c>
      <c r="I195" s="11" cm="1">
        <f t="array" ref="I195">_xlfn.IFNA(MATCH(1,0/COUNTIF($F195,"*"&amp;I$2&amp;TEXT(ROW($1:$128),"[&gt;1]0;")&amp;"*")),0)</f>
        <v>28</v>
      </c>
      <c r="J195" s="11" cm="1">
        <f t="array" ref="J195">_xlfn.IFNA(MATCH(1,0/COUNTIF($F195,"*"&amp;J$2&amp;TEXT(ROW($1:$128),"[&gt;1]0;")&amp;"*")),0)</f>
        <v>1</v>
      </c>
      <c r="K195">
        <f t="shared" si="19"/>
        <v>2.1538461538461537</v>
      </c>
      <c r="L195">
        <f t="shared" si="18"/>
        <v>7.6923076923076927E-2</v>
      </c>
      <c r="M195">
        <v>0</v>
      </c>
      <c r="N195">
        <v>0</v>
      </c>
    </row>
    <row r="196" spans="1:14" x14ac:dyDescent="0.2">
      <c r="A196" s="8">
        <v>11</v>
      </c>
      <c r="B196" s="8">
        <v>7</v>
      </c>
      <c r="C196">
        <v>0.87</v>
      </c>
      <c r="D196" t="s">
        <v>54</v>
      </c>
      <c r="E196" s="6" t="s">
        <v>411</v>
      </c>
      <c r="F196" t="s">
        <v>265</v>
      </c>
      <c r="G196">
        <v>168</v>
      </c>
      <c r="H196" s="11" cm="1">
        <f t="array" ref="H196">_xlfn.IFNA(MATCH(1,0/COUNTIF($F196,"*"&amp;H$2&amp;TEXT(ROW($1:$128),"[&gt;1]0;")&amp;"*")),0)</f>
        <v>12</v>
      </c>
      <c r="I196" s="11" cm="1">
        <f t="array" ref="I196">_xlfn.IFNA(MATCH(1,0/COUNTIF($F196,"*"&amp;I$2&amp;TEXT(ROW($1:$128),"[&gt;1]0;")&amp;"*")),0)</f>
        <v>24</v>
      </c>
      <c r="J196" s="11" cm="1">
        <f t="array" ref="J196">_xlfn.IFNA(MATCH(1,0/COUNTIF($F196,"*"&amp;J$2&amp;TEXT(ROW($1:$128),"[&gt;1]0;")&amp;"*")),0)</f>
        <v>0</v>
      </c>
      <c r="K196">
        <f t="shared" si="19"/>
        <v>2</v>
      </c>
      <c r="L196">
        <f t="shared" si="18"/>
        <v>0</v>
      </c>
      <c r="M196">
        <v>0</v>
      </c>
      <c r="N196">
        <v>0</v>
      </c>
    </row>
    <row r="197" spans="1:14" x14ac:dyDescent="0.2">
      <c r="A197" s="8">
        <v>11</v>
      </c>
      <c r="B197" s="8">
        <v>8</v>
      </c>
      <c r="C197">
        <v>0.59</v>
      </c>
      <c r="D197" t="s">
        <v>54</v>
      </c>
      <c r="E197" s="6" t="s">
        <v>411</v>
      </c>
      <c r="F197" t="s">
        <v>265</v>
      </c>
      <c r="G197">
        <v>168</v>
      </c>
      <c r="H197" s="11" cm="1">
        <f t="array" ref="H197">_xlfn.IFNA(MATCH(1,0/COUNTIF($F197,"*"&amp;H$2&amp;TEXT(ROW($1:$128),"[&gt;1]0;")&amp;"*")),0)</f>
        <v>12</v>
      </c>
      <c r="I197" s="11" cm="1">
        <f t="array" ref="I197">_xlfn.IFNA(MATCH(1,0/COUNTIF($F197,"*"&amp;I$2&amp;TEXT(ROW($1:$128),"[&gt;1]0;")&amp;"*")),0)</f>
        <v>24</v>
      </c>
      <c r="J197" s="11" cm="1">
        <f t="array" ref="J197">_xlfn.IFNA(MATCH(1,0/COUNTIF($F197,"*"&amp;J$2&amp;TEXT(ROW($1:$128),"[&gt;1]0;")&amp;"*")),0)</f>
        <v>0</v>
      </c>
      <c r="K197">
        <f t="shared" si="19"/>
        <v>2</v>
      </c>
      <c r="L197">
        <f t="shared" si="18"/>
        <v>0</v>
      </c>
      <c r="M197">
        <v>0</v>
      </c>
      <c r="N197">
        <v>0</v>
      </c>
    </row>
    <row r="198" spans="1:14" x14ac:dyDescent="0.2">
      <c r="A198" s="8">
        <v>11</v>
      </c>
      <c r="B198" s="8">
        <v>9</v>
      </c>
      <c r="C198">
        <v>1.56</v>
      </c>
      <c r="D198" t="s">
        <v>25</v>
      </c>
      <c r="E198" s="6" t="s">
        <v>536</v>
      </c>
      <c r="F198" t="s">
        <v>266</v>
      </c>
      <c r="G198">
        <v>226</v>
      </c>
      <c r="H198" s="11" cm="1">
        <f t="array" ref="H198">_xlfn.IFNA(MATCH(1,0/COUNTIF($F198,"*"&amp;H$2&amp;TEXT(ROW($1:$128),"[&gt;1]0;")&amp;"*")),0)</f>
        <v>16</v>
      </c>
      <c r="I198" s="11" cm="1">
        <f t="array" ref="I198">_xlfn.IFNA(MATCH(1,0/COUNTIF($F198,"*"&amp;I$2&amp;TEXT(ROW($1:$128),"[&gt;1]0;")&amp;"*")),0)</f>
        <v>34</v>
      </c>
      <c r="J198" s="11" cm="1">
        <f t="array" ref="J198">_xlfn.IFNA(MATCH(1,0/COUNTIF($F198,"*"&amp;J$2&amp;TEXT(ROW($1:$128),"[&gt;1]0;")&amp;"*")),0)</f>
        <v>0</v>
      </c>
      <c r="K198">
        <f t="shared" si="19"/>
        <v>2.125</v>
      </c>
      <c r="L198">
        <f t="shared" si="18"/>
        <v>0</v>
      </c>
      <c r="M198">
        <v>0</v>
      </c>
      <c r="N198">
        <v>0</v>
      </c>
    </row>
    <row r="199" spans="1:14" x14ac:dyDescent="0.2">
      <c r="A199" s="8">
        <v>11</v>
      </c>
      <c r="B199" s="8">
        <v>11</v>
      </c>
      <c r="C199">
        <v>1.06</v>
      </c>
      <c r="D199" t="s">
        <v>31</v>
      </c>
      <c r="E199" s="6" t="s">
        <v>418</v>
      </c>
      <c r="F199" t="s">
        <v>269</v>
      </c>
      <c r="G199">
        <v>206</v>
      </c>
      <c r="H199" s="11" cm="1">
        <f t="array" ref="H199">_xlfn.IFNA(MATCH(1,0/COUNTIF($F199,"*"&amp;H$2&amp;TEXT(ROW($1:$128),"[&gt;1]0;")&amp;"*")),0)</f>
        <v>14</v>
      </c>
      <c r="I199" s="11" cm="1">
        <f t="array" ref="I199">_xlfn.IFNA(MATCH(1,0/COUNTIF($F199,"*"&amp;I$2&amp;TEXT(ROW($1:$128),"[&gt;1]0;")&amp;"*")),0)</f>
        <v>22</v>
      </c>
      <c r="J199" s="11" cm="1">
        <f t="array" ref="J199">_xlfn.IFNA(MATCH(1,0/COUNTIF($F199,"*"&amp;J$2&amp;TEXT(ROW($1:$128),"[&gt;1]0;")&amp;"*")),0)</f>
        <v>1</v>
      </c>
      <c r="K199">
        <f t="shared" si="19"/>
        <v>1.5714285714285714</v>
      </c>
      <c r="L199">
        <f t="shared" si="18"/>
        <v>7.1428571428571425E-2</v>
      </c>
      <c r="M199">
        <v>0</v>
      </c>
      <c r="N199">
        <v>1</v>
      </c>
    </row>
    <row r="200" spans="1:14" x14ac:dyDescent="0.2">
      <c r="A200" s="8">
        <v>11</v>
      </c>
      <c r="B200" s="8">
        <v>12</v>
      </c>
      <c r="C200">
        <v>0.39</v>
      </c>
      <c r="D200" t="s">
        <v>127</v>
      </c>
      <c r="E200" s="6" t="s">
        <v>430</v>
      </c>
      <c r="F200" t="s">
        <v>429</v>
      </c>
      <c r="G200">
        <v>214</v>
      </c>
      <c r="H200" s="11" cm="1">
        <f t="array" ref="H200">_xlfn.IFNA(MATCH(1,0/COUNTIF($F200,"*"&amp;H$2&amp;TEXT(ROW($1:$128),"[&gt;1]0;")&amp;"*")),0)</f>
        <v>14</v>
      </c>
      <c r="I200" s="11" cm="1">
        <f t="array" ref="I200">_xlfn.IFNA(MATCH(1,0/COUNTIF($F200,"*"&amp;I$2&amp;TEXT(ROW($1:$128),"[&gt;1]0;")&amp;"*")),0)</f>
        <v>30</v>
      </c>
      <c r="J200" s="11" cm="1">
        <f t="array" ref="J200">_xlfn.IFNA(MATCH(1,0/COUNTIF($F200,"*"&amp;J$2&amp;TEXT(ROW($1:$128),"[&gt;1]0;")&amp;"*")),0)</f>
        <v>1</v>
      </c>
      <c r="K200">
        <f t="shared" si="19"/>
        <v>2.1428571428571428</v>
      </c>
      <c r="L200">
        <f t="shared" si="18"/>
        <v>7.1428571428571425E-2</v>
      </c>
      <c r="M200">
        <v>0</v>
      </c>
      <c r="N200">
        <v>0</v>
      </c>
    </row>
    <row r="201" spans="1:14" x14ac:dyDescent="0.2">
      <c r="A201" s="8">
        <v>11</v>
      </c>
      <c r="B201" s="8">
        <v>13</v>
      </c>
      <c r="C201">
        <v>0.56000000000000005</v>
      </c>
      <c r="D201" t="s">
        <v>59</v>
      </c>
      <c r="E201" s="13" t="s">
        <v>390</v>
      </c>
      <c r="F201" t="s">
        <v>272</v>
      </c>
      <c r="G201">
        <v>242</v>
      </c>
      <c r="H201" s="11" cm="1">
        <f t="array" ref="H201">_xlfn.IFNA(MATCH(1,0/COUNTIF($F201,"*"&amp;H$2&amp;TEXT(ROW($1:$128),"[&gt;1]0;")&amp;"*")),0)</f>
        <v>16</v>
      </c>
      <c r="I201" s="11" cm="1">
        <f t="array" ref="I201">_xlfn.IFNA(MATCH(1,0/COUNTIF($F201,"*"&amp;I$2&amp;TEXT(ROW($1:$128),"[&gt;1]0;")&amp;"*")),0)</f>
        <v>34</v>
      </c>
      <c r="J201" s="11" cm="1">
        <f t="array" ref="J201">_xlfn.IFNA(MATCH(1,0/COUNTIF($F201,"*"&amp;J$2&amp;TEXT(ROW($1:$128),"[&gt;1]0;")&amp;"*")),0)</f>
        <v>1</v>
      </c>
      <c r="K201">
        <f t="shared" si="19"/>
        <v>2.125</v>
      </c>
      <c r="L201">
        <f t="shared" si="18"/>
        <v>6.25E-2</v>
      </c>
      <c r="M201">
        <v>0</v>
      </c>
      <c r="N201">
        <v>0</v>
      </c>
    </row>
    <row r="202" spans="1:14" x14ac:dyDescent="0.2">
      <c r="A202" s="8">
        <v>11</v>
      </c>
      <c r="B202" s="8">
        <v>14</v>
      </c>
      <c r="C202">
        <v>0.69</v>
      </c>
      <c r="D202" t="s">
        <v>37</v>
      </c>
      <c r="E202" s="6" t="s">
        <v>586</v>
      </c>
      <c r="F202" t="s">
        <v>273</v>
      </c>
      <c r="G202" s="11">
        <v>198</v>
      </c>
      <c r="H202" s="11" cm="1">
        <f t="array" ref="H202">_xlfn.IFNA(MATCH(1,0/COUNTIF($F202,"*"&amp;H$2&amp;TEXT(ROW($1:$128),"[&gt;1]0;")&amp;"*")),0)</f>
        <v>14</v>
      </c>
      <c r="I202" s="11" cm="1">
        <f t="array" ref="I202">_xlfn.IFNA(MATCH(1,0/COUNTIF($F202,"*"&amp;I$2&amp;TEXT(ROW($1:$128),"[&gt;1]0;")&amp;"*")),0)</f>
        <v>30</v>
      </c>
      <c r="J202">
        <f>H202/G202</f>
        <v>7.0707070707070704E-2</v>
      </c>
      <c r="K202">
        <f>I202/G202</f>
        <v>0.15151515151515152</v>
      </c>
      <c r="L202">
        <f t="shared" si="18"/>
        <v>5.0505050505050501E-3</v>
      </c>
      <c r="M202">
        <v>0</v>
      </c>
      <c r="N202">
        <v>0</v>
      </c>
    </row>
    <row r="203" spans="1:14" x14ac:dyDescent="0.2">
      <c r="A203" s="8">
        <v>11</v>
      </c>
      <c r="B203" s="8">
        <v>16</v>
      </c>
      <c r="C203">
        <v>0.41</v>
      </c>
      <c r="D203" t="s">
        <v>62</v>
      </c>
      <c r="E203" s="6" t="s">
        <v>539</v>
      </c>
      <c r="F203" t="s">
        <v>275</v>
      </c>
      <c r="G203" s="11">
        <v>204</v>
      </c>
      <c r="H203" s="11" cm="1">
        <f t="array" ref="H203">_xlfn.IFNA(MATCH(1,0/COUNTIF($F203,"*"&amp;H$2&amp;TEXT(ROW($1:$128),"[&gt;1]0;")&amp;"*")),0)</f>
        <v>13</v>
      </c>
      <c r="I203" s="11" cm="1">
        <f t="array" ref="I203">_xlfn.IFNA(MATCH(1,0/COUNTIF($F203,"*"&amp;I$2&amp;TEXT(ROW($1:$128),"[&gt;1]0;")&amp;"*")),0)</f>
        <v>16</v>
      </c>
      <c r="J203">
        <f>H203/G203</f>
        <v>6.3725490196078427E-2</v>
      </c>
      <c r="K203">
        <f>I203/G203</f>
        <v>7.8431372549019607E-2</v>
      </c>
      <c r="L203">
        <f t="shared" si="18"/>
        <v>4.9019607843137254E-3</v>
      </c>
      <c r="M203">
        <v>1</v>
      </c>
      <c r="N203">
        <v>1</v>
      </c>
    </row>
    <row r="204" spans="1:14" x14ac:dyDescent="0.2">
      <c r="A204" s="8">
        <v>11</v>
      </c>
      <c r="B204" s="8">
        <v>17</v>
      </c>
      <c r="C204">
        <v>0.43</v>
      </c>
      <c r="D204" t="s">
        <v>32</v>
      </c>
      <c r="E204" s="13" t="s">
        <v>388</v>
      </c>
      <c r="F204" t="s">
        <v>374</v>
      </c>
      <c r="G204">
        <v>200</v>
      </c>
      <c r="H204" s="11" cm="1">
        <f t="array" ref="H204">_xlfn.IFNA(MATCH(1,0/COUNTIF($F204,"*"&amp;H$2&amp;TEXT(ROW($1:$128),"[&gt;1]0;")&amp;"*")),0)</f>
        <v>13</v>
      </c>
      <c r="I204" s="11" cm="1">
        <f t="array" ref="I204">_xlfn.IFNA(MATCH(1,0/COUNTIF($F204,"*"&amp;I$2&amp;TEXT(ROW($1:$128),"[&gt;1]0;")&amp;"*")),0)</f>
        <v>28</v>
      </c>
      <c r="J204" s="11" cm="1">
        <f t="array" ref="J204">_xlfn.IFNA(MATCH(1,0/COUNTIF($F204,"*"&amp;J$2&amp;TEXT(ROW($1:$128),"[&gt;1]0;")&amp;"*")),0)</f>
        <v>1</v>
      </c>
      <c r="K204">
        <f>I204/H204</f>
        <v>2.1538461538461537</v>
      </c>
      <c r="L204">
        <f t="shared" si="18"/>
        <v>7.6923076923076927E-2</v>
      </c>
      <c r="M204">
        <v>0</v>
      </c>
      <c r="N204">
        <v>0</v>
      </c>
    </row>
    <row r="205" spans="1:14" x14ac:dyDescent="0.2">
      <c r="A205" s="8">
        <v>11</v>
      </c>
      <c r="B205" s="8">
        <v>18</v>
      </c>
      <c r="C205">
        <v>0.78</v>
      </c>
      <c r="D205" t="s">
        <v>282</v>
      </c>
      <c r="E205" s="13" t="s">
        <v>391</v>
      </c>
      <c r="F205" t="s">
        <v>392</v>
      </c>
      <c r="G205">
        <v>242</v>
      </c>
      <c r="H205" s="11" cm="1">
        <f t="array" ref="H205">_xlfn.IFNA(MATCH(1,0/COUNTIF($F205,"*"&amp;H$2&amp;TEXT(ROW($1:$128),"[&gt;1]0;")&amp;"*")),0)</f>
        <v>18</v>
      </c>
      <c r="I205" s="11" cm="1">
        <f t="array" ref="I205">_xlfn.IFNA(MATCH(1,0/COUNTIF($F205,"*"&amp;I$2&amp;TEXT(ROW($1:$128),"[&gt;1]0;")&amp;"*")),0)</f>
        <v>38</v>
      </c>
      <c r="J205" s="11" cm="1">
        <f t="array" ref="J205">_xlfn.IFNA(MATCH(1,0/COUNTIF($F205,"*"&amp;J$2&amp;TEXT(ROW($1:$128),"[&gt;1]0;")&amp;"*")),0)</f>
        <v>1</v>
      </c>
      <c r="K205">
        <f>I205/H205</f>
        <v>2.1111111111111112</v>
      </c>
      <c r="L205">
        <f t="shared" si="18"/>
        <v>5.5555555555555552E-2</v>
      </c>
      <c r="M205">
        <v>0</v>
      </c>
      <c r="N205">
        <v>0</v>
      </c>
    </row>
    <row r="206" spans="1:14" x14ac:dyDescent="0.2">
      <c r="A206" s="8">
        <v>11</v>
      </c>
      <c r="B206" s="8">
        <v>24</v>
      </c>
      <c r="C206">
        <v>3.36</v>
      </c>
      <c r="D206" t="s">
        <v>66</v>
      </c>
      <c r="E206" s="6" t="s">
        <v>459</v>
      </c>
      <c r="F206" t="s">
        <v>460</v>
      </c>
      <c r="G206">
        <v>281</v>
      </c>
      <c r="H206" s="11" cm="1">
        <f t="array" ref="H206">_xlfn.IFNA(MATCH(1,0/COUNTIF($F206,"*"&amp;H$2&amp;TEXT(ROW($1:$128),"[&gt;1]0;")&amp;"*")),0)</f>
        <v>18</v>
      </c>
      <c r="I206" s="11" cm="1">
        <f t="array" ref="I206">_xlfn.IFNA(MATCH(1,0/COUNTIF($F206,"*"&amp;I$2&amp;TEXT(ROW($1:$128),"[&gt;1]0;")&amp;"*")),0)</f>
        <v>35</v>
      </c>
      <c r="J206" s="11" cm="1">
        <f t="array" ref="J206">_xlfn.IFNA(MATCH(1,0/COUNTIF($F206,"*"&amp;J$2&amp;TEXT(ROW($1:$128),"[&gt;1]0;")&amp;"*")),0)</f>
        <v>1</v>
      </c>
      <c r="K206">
        <f>I206/H206</f>
        <v>1.9444444444444444</v>
      </c>
      <c r="L206">
        <f t="shared" si="18"/>
        <v>5.5555555555555552E-2</v>
      </c>
      <c r="M206">
        <v>0</v>
      </c>
      <c r="N206">
        <v>0</v>
      </c>
    </row>
    <row r="208" spans="1:14" x14ac:dyDescent="0.2">
      <c r="A208" s="8">
        <v>12</v>
      </c>
      <c r="B208" s="9" t="s">
        <v>12</v>
      </c>
      <c r="C208" t="s">
        <v>13</v>
      </c>
      <c r="D208" t="s">
        <v>67</v>
      </c>
      <c r="E208" s="6" t="s">
        <v>376</v>
      </c>
      <c r="F208" t="s">
        <v>68</v>
      </c>
      <c r="G208" t="s">
        <v>69</v>
      </c>
      <c r="H208" t="s">
        <v>364</v>
      </c>
      <c r="I208" t="s">
        <v>365</v>
      </c>
      <c r="J208" t="s">
        <v>366</v>
      </c>
      <c r="K208" t="s">
        <v>71</v>
      </c>
      <c r="L208" t="s">
        <v>72</v>
      </c>
      <c r="M208" t="s">
        <v>360</v>
      </c>
      <c r="N208" t="s">
        <v>73</v>
      </c>
    </row>
    <row r="209" spans="1:14" x14ac:dyDescent="0.2">
      <c r="A209" s="8">
        <v>12</v>
      </c>
      <c r="B209" s="8">
        <v>1</v>
      </c>
      <c r="C209">
        <v>1.43</v>
      </c>
      <c r="D209" t="s">
        <v>14</v>
      </c>
      <c r="E209" s="6" t="s">
        <v>507</v>
      </c>
      <c r="F209" t="s">
        <v>260</v>
      </c>
      <c r="G209">
        <v>170</v>
      </c>
      <c r="H209" s="11" cm="1">
        <f t="array" ref="H209">_xlfn.IFNA(MATCH(1,0/COUNTIF($F209,"*"&amp;H$2&amp;TEXT(ROW($1:$128),"[&gt;1]0;")&amp;"*")),0)</f>
        <v>12</v>
      </c>
      <c r="I209" s="11" cm="1">
        <f t="array" ref="I209">_xlfn.IFNA(MATCH(1,0/COUNTIF($F209,"*"&amp;I$2&amp;TEXT(ROW($1:$128),"[&gt;1]0;")&amp;"*")),0)</f>
        <v>26</v>
      </c>
      <c r="J209" s="11" cm="1">
        <f t="array" ref="J209">_xlfn.IFNA(MATCH(1,0/COUNTIF($F209,"*"&amp;J$2&amp;TEXT(ROW($1:$128),"[&gt;1]0;")&amp;"*")),0)</f>
        <v>0</v>
      </c>
      <c r="K209">
        <f t="shared" ref="K209:K219" si="20">I209/H209</f>
        <v>2.1666666666666665</v>
      </c>
      <c r="L209">
        <f t="shared" ref="L209:L225" si="21">J209/H209</f>
        <v>0</v>
      </c>
      <c r="M209">
        <v>0</v>
      </c>
      <c r="N209">
        <v>0</v>
      </c>
    </row>
    <row r="210" spans="1:14" x14ac:dyDescent="0.2">
      <c r="A210" s="8">
        <v>12</v>
      </c>
      <c r="B210" s="8">
        <v>2</v>
      </c>
      <c r="C210">
        <v>1</v>
      </c>
      <c r="D210" t="s">
        <v>104</v>
      </c>
      <c r="E210" s="6" t="s">
        <v>476</v>
      </c>
      <c r="F210" t="s">
        <v>475</v>
      </c>
      <c r="G210">
        <v>110</v>
      </c>
      <c r="H210" s="11" cm="1">
        <f t="array" ref="H210">_xlfn.IFNA(MATCH(1,0/COUNTIF($F210,"*"&amp;H$2&amp;TEXT(ROW($1:$128),"[&gt;1]0;")&amp;"*")),0)</f>
        <v>6</v>
      </c>
      <c r="I210" s="11" cm="1">
        <f t="array" ref="I210">_xlfn.IFNA(MATCH(1,0/COUNTIF($F210,"*"&amp;I$2&amp;TEXT(ROW($1:$128),"[&gt;1]0;")&amp;"*")),0)</f>
        <v>6</v>
      </c>
      <c r="J210" s="11" cm="1">
        <f t="array" ref="J210">_xlfn.IFNA(MATCH(1,0/COUNTIF($F210,"*"&amp;J$2&amp;TEXT(ROW($1:$128),"[&gt;1]0;")&amp;"*")),0)</f>
        <v>2</v>
      </c>
      <c r="K210">
        <f t="shared" si="20"/>
        <v>1</v>
      </c>
      <c r="L210">
        <f t="shared" si="21"/>
        <v>0.33333333333333331</v>
      </c>
      <c r="M210">
        <v>0</v>
      </c>
      <c r="N210">
        <v>1</v>
      </c>
    </row>
    <row r="211" spans="1:14" x14ac:dyDescent="0.2">
      <c r="A211" s="8">
        <v>12</v>
      </c>
      <c r="B211" s="8">
        <v>3</v>
      </c>
      <c r="C211">
        <v>2.54</v>
      </c>
      <c r="D211" t="s">
        <v>79</v>
      </c>
      <c r="E211" s="13" t="s">
        <v>386</v>
      </c>
      <c r="F211" s="10" t="s">
        <v>373</v>
      </c>
      <c r="G211">
        <v>144</v>
      </c>
      <c r="H211" s="11" cm="1">
        <f t="array" ref="H211">_xlfn.IFNA(MATCH(1,0/COUNTIF($F211,"*"&amp;H$2&amp;TEXT(ROW($1:$128),"[&gt;1]0;")&amp;"*")),0)</f>
        <v>6</v>
      </c>
      <c r="I211" s="11" cm="1">
        <f t="array" ref="I211">_xlfn.IFNA(MATCH(1,0/COUNTIF($F211,"*"&amp;I$2&amp;TEXT(ROW($1:$128),"[&gt;1]0;")&amp;"*")),0)</f>
        <v>8</v>
      </c>
      <c r="J211" s="11" cm="1">
        <f t="array" ref="J211">_xlfn.IFNA(MATCH(1,0/COUNTIF($F211,"*"&amp;J$2&amp;TEXT(ROW($1:$128),"[&gt;1]0;")&amp;"*")),0)</f>
        <v>4</v>
      </c>
      <c r="K211">
        <f t="shared" si="20"/>
        <v>1.3333333333333333</v>
      </c>
      <c r="L211">
        <f t="shared" si="21"/>
        <v>0.66666666666666663</v>
      </c>
      <c r="M211">
        <v>1</v>
      </c>
      <c r="N211">
        <v>0</v>
      </c>
    </row>
    <row r="212" spans="1:14" x14ac:dyDescent="0.2">
      <c r="A212" s="8">
        <v>12</v>
      </c>
      <c r="B212" s="8">
        <v>4</v>
      </c>
      <c r="C212">
        <v>0.81</v>
      </c>
      <c r="D212" t="s">
        <v>92</v>
      </c>
      <c r="E212" s="14"/>
      <c r="F212" t="s">
        <v>373</v>
      </c>
      <c r="G212">
        <v>144</v>
      </c>
      <c r="H212" s="11" cm="1">
        <f t="array" ref="H212">_xlfn.IFNA(MATCH(1,0/COUNTIF($F212,"*"&amp;H$2&amp;TEXT(ROW($1:$128),"[&gt;1]0;")&amp;"*")),0)</f>
        <v>6</v>
      </c>
      <c r="I212" s="11" cm="1">
        <f t="array" ref="I212">_xlfn.IFNA(MATCH(1,0/COUNTIF($F212,"*"&amp;I$2&amp;TEXT(ROW($1:$128),"[&gt;1]0;")&amp;"*")),0)</f>
        <v>8</v>
      </c>
      <c r="J212" s="11" cm="1">
        <f t="array" ref="J212">_xlfn.IFNA(MATCH(1,0/COUNTIF($F212,"*"&amp;J$2&amp;TEXT(ROW($1:$128),"[&gt;1]0;")&amp;"*")),0)</f>
        <v>4</v>
      </c>
      <c r="K212">
        <f t="shared" si="20"/>
        <v>1.3333333333333333</v>
      </c>
      <c r="L212">
        <f t="shared" si="21"/>
        <v>0.66666666666666663</v>
      </c>
      <c r="M212">
        <v>1</v>
      </c>
      <c r="N212">
        <v>0</v>
      </c>
    </row>
    <row r="213" spans="1:14" x14ac:dyDescent="0.2">
      <c r="A213" s="8">
        <v>12</v>
      </c>
      <c r="B213" s="8">
        <v>5</v>
      </c>
      <c r="C213">
        <v>0.86</v>
      </c>
      <c r="D213" t="s">
        <v>51</v>
      </c>
      <c r="E213" s="6" t="s">
        <v>472</v>
      </c>
      <c r="F213" t="s">
        <v>261</v>
      </c>
      <c r="G213">
        <v>190</v>
      </c>
      <c r="H213" s="11" cm="1">
        <f t="array" ref="H213">_xlfn.IFNA(MATCH(1,0/COUNTIF($F213,"*"&amp;H$2&amp;TEXT(ROW($1:$128),"[&gt;1]0;")&amp;"*")),0)</f>
        <v>14</v>
      </c>
      <c r="I213" s="11" cm="1">
        <f t="array" ref="I213">_xlfn.IFNA(MATCH(1,0/COUNTIF($F213,"*"&amp;I$2&amp;TEXT(ROW($1:$128),"[&gt;1]0;")&amp;"*")),0)</f>
        <v>22</v>
      </c>
      <c r="J213" s="11" cm="1">
        <f t="array" ref="J213">_xlfn.IFNA(MATCH(1,0/COUNTIF($F213,"*"&amp;J$2&amp;TEXT(ROW($1:$128),"[&gt;1]0;")&amp;"*")),0)</f>
        <v>0</v>
      </c>
      <c r="K213">
        <f t="shared" si="20"/>
        <v>1.5714285714285714</v>
      </c>
      <c r="L213">
        <f t="shared" si="21"/>
        <v>0</v>
      </c>
      <c r="M213">
        <v>0</v>
      </c>
      <c r="N213">
        <v>1</v>
      </c>
    </row>
    <row r="214" spans="1:14" x14ac:dyDescent="0.2">
      <c r="A214" s="8">
        <v>12</v>
      </c>
      <c r="B214" s="8">
        <v>6</v>
      </c>
      <c r="C214">
        <v>1.1100000000000001</v>
      </c>
      <c r="D214" t="s">
        <v>20</v>
      </c>
      <c r="E214" s="6" t="s">
        <v>432</v>
      </c>
      <c r="F214" t="s">
        <v>263</v>
      </c>
      <c r="G214">
        <v>164</v>
      </c>
      <c r="H214" s="11" cm="1">
        <f t="array" ref="H214">_xlfn.IFNA(MATCH(1,0/COUNTIF($F214,"*"&amp;H$2&amp;TEXT(ROW($1:$128),"[&gt;1]0;")&amp;"*")),0)</f>
        <v>10</v>
      </c>
      <c r="I214" s="11" cm="1">
        <f t="array" ref="I214">_xlfn.IFNA(MATCH(1,0/COUNTIF($F214,"*"&amp;I$2&amp;TEXT(ROW($1:$128),"[&gt;1]0;")&amp;"*")),0)</f>
        <v>12</v>
      </c>
      <c r="J214" s="11" cm="1">
        <f t="array" ref="J214">_xlfn.IFNA(MATCH(1,0/COUNTIF($F214,"*"&amp;J$2&amp;TEXT(ROW($1:$128),"[&gt;1]0;")&amp;"*")),0)</f>
        <v>2</v>
      </c>
      <c r="K214">
        <f t="shared" si="20"/>
        <v>1.2</v>
      </c>
      <c r="L214">
        <f t="shared" si="21"/>
        <v>0.2</v>
      </c>
      <c r="M214">
        <v>0</v>
      </c>
      <c r="N214">
        <v>1</v>
      </c>
    </row>
    <row r="215" spans="1:14" x14ac:dyDescent="0.2">
      <c r="A215" s="8">
        <v>12</v>
      </c>
      <c r="B215" s="8">
        <v>7</v>
      </c>
      <c r="C215">
        <v>0.69</v>
      </c>
      <c r="D215" t="s">
        <v>32</v>
      </c>
      <c r="E215" s="13" t="s">
        <v>388</v>
      </c>
      <c r="F215" t="s">
        <v>374</v>
      </c>
      <c r="G215">
        <v>200</v>
      </c>
      <c r="H215" s="11" cm="1">
        <f t="array" ref="H215">_xlfn.IFNA(MATCH(1,0/COUNTIF($F215,"*"&amp;H$2&amp;TEXT(ROW($1:$128),"[&gt;1]0;")&amp;"*")),0)</f>
        <v>13</v>
      </c>
      <c r="I215" s="11" cm="1">
        <f t="array" ref="I215">_xlfn.IFNA(MATCH(1,0/COUNTIF($F215,"*"&amp;I$2&amp;TEXT(ROW($1:$128),"[&gt;1]0;")&amp;"*")),0)</f>
        <v>28</v>
      </c>
      <c r="J215" s="11" cm="1">
        <f t="array" ref="J215">_xlfn.IFNA(MATCH(1,0/COUNTIF($F215,"*"&amp;J$2&amp;TEXT(ROW($1:$128),"[&gt;1]0;")&amp;"*")),0)</f>
        <v>1</v>
      </c>
      <c r="K215">
        <f t="shared" si="20"/>
        <v>2.1538461538461537</v>
      </c>
      <c r="L215">
        <f t="shared" si="21"/>
        <v>7.6923076923076927E-2</v>
      </c>
      <c r="M215">
        <v>0</v>
      </c>
      <c r="N215">
        <v>0</v>
      </c>
    </row>
    <row r="216" spans="1:14" x14ac:dyDescent="0.2">
      <c r="A216" s="8">
        <v>12</v>
      </c>
      <c r="B216" s="8">
        <v>8</v>
      </c>
      <c r="C216">
        <v>0.91</v>
      </c>
      <c r="D216" t="s">
        <v>54</v>
      </c>
      <c r="E216" s="6" t="s">
        <v>411</v>
      </c>
      <c r="F216" t="s">
        <v>265</v>
      </c>
      <c r="G216">
        <v>168</v>
      </c>
      <c r="H216" s="11" cm="1">
        <f t="array" ref="H216">_xlfn.IFNA(MATCH(1,0/COUNTIF($F216,"*"&amp;H$2&amp;TEXT(ROW($1:$128),"[&gt;1]0;")&amp;"*")),0)</f>
        <v>12</v>
      </c>
      <c r="I216" s="11" cm="1">
        <f t="array" ref="I216">_xlfn.IFNA(MATCH(1,0/COUNTIF($F216,"*"&amp;I$2&amp;TEXT(ROW($1:$128),"[&gt;1]0;")&amp;"*")),0)</f>
        <v>24</v>
      </c>
      <c r="J216" s="11" cm="1">
        <f t="array" ref="J216">_xlfn.IFNA(MATCH(1,0/COUNTIF($F216,"*"&amp;J$2&amp;TEXT(ROW($1:$128),"[&gt;1]0;")&amp;"*")),0)</f>
        <v>0</v>
      </c>
      <c r="K216">
        <f t="shared" si="20"/>
        <v>2</v>
      </c>
      <c r="L216">
        <f t="shared" si="21"/>
        <v>0</v>
      </c>
      <c r="M216">
        <v>0</v>
      </c>
      <c r="N216">
        <v>0</v>
      </c>
    </row>
    <row r="217" spans="1:14" x14ac:dyDescent="0.2">
      <c r="A217" s="8">
        <v>12</v>
      </c>
      <c r="B217" s="8">
        <v>9</v>
      </c>
      <c r="C217">
        <v>0.61</v>
      </c>
      <c r="D217" t="s">
        <v>54</v>
      </c>
      <c r="E217" s="6" t="s">
        <v>411</v>
      </c>
      <c r="F217" t="s">
        <v>265</v>
      </c>
      <c r="G217">
        <v>168</v>
      </c>
      <c r="H217" s="11" cm="1">
        <f t="array" ref="H217">_xlfn.IFNA(MATCH(1,0/COUNTIF($F217,"*"&amp;H$2&amp;TEXT(ROW($1:$128),"[&gt;1]0;")&amp;"*")),0)</f>
        <v>12</v>
      </c>
      <c r="I217" s="11" cm="1">
        <f t="array" ref="I217">_xlfn.IFNA(MATCH(1,0/COUNTIF($F217,"*"&amp;I$2&amp;TEXT(ROW($1:$128),"[&gt;1]0;")&amp;"*")),0)</f>
        <v>24</v>
      </c>
      <c r="J217" s="11" cm="1">
        <f t="array" ref="J217">_xlfn.IFNA(MATCH(1,0/COUNTIF($F217,"*"&amp;J$2&amp;TEXT(ROW($1:$128),"[&gt;1]0;")&amp;"*")),0)</f>
        <v>0</v>
      </c>
      <c r="K217">
        <f t="shared" si="20"/>
        <v>2</v>
      </c>
      <c r="L217">
        <f t="shared" si="21"/>
        <v>0</v>
      </c>
      <c r="M217">
        <v>0</v>
      </c>
      <c r="N217">
        <v>0</v>
      </c>
    </row>
    <row r="218" spans="1:14" x14ac:dyDescent="0.2">
      <c r="A218" s="8">
        <v>12</v>
      </c>
      <c r="B218" s="8">
        <v>10</v>
      </c>
      <c r="C218">
        <v>0.38</v>
      </c>
      <c r="D218" t="s">
        <v>105</v>
      </c>
      <c r="E218" s="14"/>
      <c r="F218" t="s">
        <v>373</v>
      </c>
      <c r="G218">
        <v>144</v>
      </c>
      <c r="H218" s="11" cm="1">
        <f t="array" ref="H218">_xlfn.IFNA(MATCH(1,0/COUNTIF($F218,"*"&amp;H$2&amp;TEXT(ROW($1:$128),"[&gt;1]0;")&amp;"*")),0)</f>
        <v>6</v>
      </c>
      <c r="I218" s="11" cm="1">
        <f t="array" ref="I218">_xlfn.IFNA(MATCH(1,0/COUNTIF($F218,"*"&amp;I$2&amp;TEXT(ROW($1:$128),"[&gt;1]0;")&amp;"*")),0)</f>
        <v>8</v>
      </c>
      <c r="J218" s="11" cm="1">
        <f t="array" ref="J218">_xlfn.IFNA(MATCH(1,0/COUNTIF($F218,"*"&amp;J$2&amp;TEXT(ROW($1:$128),"[&gt;1]0;")&amp;"*")),0)</f>
        <v>4</v>
      </c>
      <c r="K218">
        <f t="shared" si="20"/>
        <v>1.3333333333333333</v>
      </c>
      <c r="L218">
        <f t="shared" si="21"/>
        <v>0.66666666666666663</v>
      </c>
      <c r="M218">
        <v>1</v>
      </c>
      <c r="N218">
        <v>0</v>
      </c>
    </row>
    <row r="219" spans="1:14" x14ac:dyDescent="0.2">
      <c r="A219" s="8">
        <v>12</v>
      </c>
      <c r="B219" s="8">
        <v>11</v>
      </c>
      <c r="C219">
        <v>1.64</v>
      </c>
      <c r="D219" t="s">
        <v>25</v>
      </c>
      <c r="E219" s="6" t="s">
        <v>536</v>
      </c>
      <c r="F219" t="s">
        <v>266</v>
      </c>
      <c r="G219">
        <v>226</v>
      </c>
      <c r="H219" s="11" cm="1">
        <f t="array" ref="H219">_xlfn.IFNA(MATCH(1,0/COUNTIF($F219,"*"&amp;H$2&amp;TEXT(ROW($1:$128),"[&gt;1]0;")&amp;"*")),0)</f>
        <v>16</v>
      </c>
      <c r="I219" s="11" cm="1">
        <f t="array" ref="I219">_xlfn.IFNA(MATCH(1,0/COUNTIF($F219,"*"&amp;I$2&amp;TEXT(ROW($1:$128),"[&gt;1]0;")&amp;"*")),0)</f>
        <v>34</v>
      </c>
      <c r="J219" s="11" cm="1">
        <f t="array" ref="J219">_xlfn.IFNA(MATCH(1,0/COUNTIF($F219,"*"&amp;J$2&amp;TEXT(ROW($1:$128),"[&gt;1]0;")&amp;"*")),0)</f>
        <v>0</v>
      </c>
      <c r="K219">
        <f t="shared" si="20"/>
        <v>2.125</v>
      </c>
      <c r="L219">
        <f t="shared" si="21"/>
        <v>0</v>
      </c>
      <c r="M219">
        <v>0</v>
      </c>
      <c r="N219">
        <v>0</v>
      </c>
    </row>
    <row r="220" spans="1:14" x14ac:dyDescent="0.2">
      <c r="A220" s="8">
        <v>12</v>
      </c>
      <c r="B220" s="8">
        <v>12</v>
      </c>
      <c r="C220">
        <v>1.1399999999999999</v>
      </c>
      <c r="D220" t="s">
        <v>80</v>
      </c>
      <c r="E220" s="6" t="s">
        <v>600</v>
      </c>
      <c r="F220" t="s">
        <v>599</v>
      </c>
      <c r="G220" s="11">
        <v>152</v>
      </c>
      <c r="H220" s="11" cm="1">
        <f t="array" ref="H220">_xlfn.IFNA(MATCH(1,0/COUNTIF($F220,"*"&amp;H$2&amp;TEXT(ROW($1:$128),"[&gt;1]0;")&amp;"*")),0)</f>
        <v>8</v>
      </c>
      <c r="I220" s="11" cm="1">
        <f t="array" ref="I220">_xlfn.IFNA(MATCH(1,0/COUNTIF($F220,"*"&amp;I$2&amp;TEXT(ROW($1:$128),"[&gt;1]0;")&amp;"*")),0)</f>
        <v>8</v>
      </c>
      <c r="J220">
        <f>H220/G220</f>
        <v>5.2631578947368418E-2</v>
      </c>
      <c r="K220">
        <f>I220/G220</f>
        <v>5.2631578947368418E-2</v>
      </c>
      <c r="L220">
        <f t="shared" si="21"/>
        <v>6.5789473684210523E-3</v>
      </c>
      <c r="M220">
        <v>0</v>
      </c>
      <c r="N220">
        <v>1</v>
      </c>
    </row>
    <row r="221" spans="1:14" x14ac:dyDescent="0.2">
      <c r="A221" s="8">
        <v>12</v>
      </c>
      <c r="B221" s="8">
        <v>14</v>
      </c>
      <c r="C221">
        <v>0.87</v>
      </c>
      <c r="D221" t="s">
        <v>31</v>
      </c>
      <c r="E221" s="6" t="s">
        <v>418</v>
      </c>
      <c r="F221" t="s">
        <v>269</v>
      </c>
      <c r="G221">
        <v>206</v>
      </c>
      <c r="H221" s="11" cm="1">
        <f t="array" ref="H221">_xlfn.IFNA(MATCH(1,0/COUNTIF($F221,"*"&amp;H$2&amp;TEXT(ROW($1:$128),"[&gt;1]0;")&amp;"*")),0)</f>
        <v>14</v>
      </c>
      <c r="I221" s="11" cm="1">
        <f t="array" ref="I221">_xlfn.IFNA(MATCH(1,0/COUNTIF($F221,"*"&amp;I$2&amp;TEXT(ROW($1:$128),"[&gt;1]0;")&amp;"*")),0)</f>
        <v>22</v>
      </c>
      <c r="J221" s="11" cm="1">
        <f t="array" ref="J221">_xlfn.IFNA(MATCH(1,0/COUNTIF($F221,"*"&amp;J$2&amp;TEXT(ROW($1:$128),"[&gt;1]0;")&amp;"*")),0)</f>
        <v>1</v>
      </c>
      <c r="K221">
        <f>I221/H221</f>
        <v>1.5714285714285714</v>
      </c>
      <c r="L221">
        <f t="shared" si="21"/>
        <v>7.1428571428571425E-2</v>
      </c>
      <c r="M221">
        <v>0</v>
      </c>
      <c r="N221">
        <v>1</v>
      </c>
    </row>
    <row r="222" spans="1:14" x14ac:dyDescent="0.2">
      <c r="A222" s="8">
        <v>12</v>
      </c>
      <c r="B222" s="8">
        <v>15</v>
      </c>
      <c r="C222">
        <v>2.7</v>
      </c>
      <c r="D222" t="s">
        <v>128</v>
      </c>
      <c r="E222" s="6" t="s">
        <v>435</v>
      </c>
      <c r="F222" t="s">
        <v>434</v>
      </c>
      <c r="G222">
        <v>172</v>
      </c>
      <c r="H222" s="11" cm="1">
        <f t="array" ref="H222">_xlfn.IFNA(MATCH(1,0/COUNTIF($F222,"*"&amp;H$2&amp;TEXT(ROW($1:$128),"[&gt;1]0;")&amp;"*")),0)</f>
        <v>11</v>
      </c>
      <c r="I222" s="11" cm="1">
        <f t="array" ref="I222">_xlfn.IFNA(MATCH(1,0/COUNTIF($F222,"*"&amp;I$2&amp;TEXT(ROW($1:$128),"[&gt;1]0;")&amp;"*")),0)</f>
        <v>24</v>
      </c>
      <c r="J222" s="11" cm="1">
        <f t="array" ref="J222">_xlfn.IFNA(MATCH(1,0/COUNTIF($F222,"*"&amp;J$2&amp;TEXT(ROW($1:$128),"[&gt;1]0;")&amp;"*")),0)</f>
        <v>1</v>
      </c>
      <c r="K222">
        <f>I222/H222</f>
        <v>2.1818181818181817</v>
      </c>
      <c r="L222">
        <f t="shared" si="21"/>
        <v>9.0909090909090912E-2</v>
      </c>
      <c r="M222">
        <v>0</v>
      </c>
      <c r="N222">
        <v>0</v>
      </c>
    </row>
    <row r="223" spans="1:14" x14ac:dyDescent="0.2">
      <c r="A223" s="8">
        <v>12</v>
      </c>
      <c r="B223" s="8">
        <v>16</v>
      </c>
      <c r="C223">
        <v>0.57999999999999996</v>
      </c>
      <c r="D223" t="s">
        <v>37</v>
      </c>
      <c r="E223" s="6" t="s">
        <v>586</v>
      </c>
      <c r="F223" t="s">
        <v>273</v>
      </c>
      <c r="G223" s="11">
        <v>198</v>
      </c>
      <c r="H223" s="11" cm="1">
        <f t="array" ref="H223">_xlfn.IFNA(MATCH(1,0/COUNTIF($F223,"*"&amp;H$2&amp;TEXT(ROW($1:$128),"[&gt;1]0;")&amp;"*")),0)</f>
        <v>14</v>
      </c>
      <c r="I223" s="11" cm="1">
        <f t="array" ref="I223">_xlfn.IFNA(MATCH(1,0/COUNTIF($F223,"*"&amp;I$2&amp;TEXT(ROW($1:$128),"[&gt;1]0;")&amp;"*")),0)</f>
        <v>30</v>
      </c>
      <c r="J223">
        <f>H223/G223</f>
        <v>7.0707070707070704E-2</v>
      </c>
      <c r="K223">
        <f>I223/G223</f>
        <v>0.15151515151515152</v>
      </c>
      <c r="L223">
        <f t="shared" si="21"/>
        <v>5.0505050505050501E-3</v>
      </c>
      <c r="M223">
        <v>0</v>
      </c>
      <c r="N223">
        <v>0</v>
      </c>
    </row>
    <row r="224" spans="1:14" x14ac:dyDescent="0.2">
      <c r="A224" s="8">
        <v>12</v>
      </c>
      <c r="B224" s="8">
        <v>22</v>
      </c>
      <c r="C224">
        <v>0.45</v>
      </c>
      <c r="D224" t="s">
        <v>129</v>
      </c>
      <c r="E224" s="6" t="s">
        <v>535</v>
      </c>
      <c r="F224" t="s">
        <v>534</v>
      </c>
      <c r="G224">
        <v>255</v>
      </c>
      <c r="H224" s="11" cm="1">
        <f t="array" ref="H224">_xlfn.IFNA(MATCH(1,0/COUNTIF($F224,"*"&amp;H$2&amp;TEXT(ROW($1:$128),"[&gt;1]0;")&amp;"*")),0)</f>
        <v>16</v>
      </c>
      <c r="I224" s="11" cm="1">
        <f t="array" ref="I224">_xlfn.IFNA(MATCH(1,0/COUNTIF($F224,"*"&amp;I$2&amp;TEXT(ROW($1:$128),"[&gt;1]0;")&amp;"*")),0)</f>
        <v>33</v>
      </c>
      <c r="J224" s="11" cm="1">
        <f t="array" ref="J224">_xlfn.IFNA(MATCH(1,0/COUNTIF($F224,"*"&amp;J$2&amp;TEXT(ROW($1:$128),"[&gt;1]0;")&amp;"*")),0)</f>
        <v>1</v>
      </c>
      <c r="K224">
        <f>I224/H224</f>
        <v>2.0625</v>
      </c>
      <c r="L224">
        <f t="shared" si="21"/>
        <v>6.25E-2</v>
      </c>
      <c r="M224">
        <v>0</v>
      </c>
      <c r="N224">
        <v>0</v>
      </c>
    </row>
    <row r="225" spans="1:14" x14ac:dyDescent="0.2">
      <c r="A225" s="8">
        <v>12</v>
      </c>
      <c r="B225" s="8">
        <v>24</v>
      </c>
      <c r="C225">
        <v>3.34</v>
      </c>
      <c r="D225" t="s">
        <v>101</v>
      </c>
      <c r="E225" s="6" t="s">
        <v>555</v>
      </c>
      <c r="F225" t="s">
        <v>554</v>
      </c>
      <c r="G225" s="11">
        <v>253</v>
      </c>
      <c r="H225" s="11" cm="1">
        <f t="array" ref="H225">_xlfn.IFNA(MATCH(1,0/COUNTIF($F225,"*"&amp;H$2&amp;TEXT(ROW($1:$128),"[&gt;1]0;")&amp;"*")),0)</f>
        <v>16</v>
      </c>
      <c r="I225" s="11" cm="1">
        <f t="array" ref="I225">_xlfn.IFNA(MATCH(1,0/COUNTIF($F225,"*"&amp;I$2&amp;TEXT(ROW($1:$128),"[&gt;1]0;")&amp;"*")),0)</f>
        <v>31</v>
      </c>
      <c r="J225">
        <f>H225/G225</f>
        <v>6.3241106719367585E-2</v>
      </c>
      <c r="K225">
        <f>I225/G225</f>
        <v>0.1225296442687747</v>
      </c>
      <c r="L225">
        <f t="shared" si="21"/>
        <v>3.952569169960474E-3</v>
      </c>
      <c r="M225">
        <v>0</v>
      </c>
      <c r="N225">
        <v>0</v>
      </c>
    </row>
    <row r="227" spans="1:14" x14ac:dyDescent="0.2">
      <c r="A227" s="8">
        <v>13</v>
      </c>
      <c r="B227" s="9" t="s">
        <v>12</v>
      </c>
      <c r="C227" t="s">
        <v>13</v>
      </c>
      <c r="D227" t="s">
        <v>67</v>
      </c>
      <c r="E227" s="6" t="s">
        <v>376</v>
      </c>
      <c r="F227" t="s">
        <v>68</v>
      </c>
      <c r="G227" t="s">
        <v>69</v>
      </c>
      <c r="H227" t="s">
        <v>364</v>
      </c>
      <c r="I227" t="s">
        <v>365</v>
      </c>
      <c r="J227" t="s">
        <v>366</v>
      </c>
      <c r="K227" t="s">
        <v>71</v>
      </c>
      <c r="L227" t="s">
        <v>72</v>
      </c>
      <c r="M227" t="s">
        <v>360</v>
      </c>
      <c r="N227" t="s">
        <v>73</v>
      </c>
    </row>
    <row r="228" spans="1:14" x14ac:dyDescent="0.2">
      <c r="A228" s="8">
        <v>13</v>
      </c>
      <c r="B228" s="8">
        <v>1</v>
      </c>
      <c r="C228">
        <v>1</v>
      </c>
      <c r="D228" t="s">
        <v>14</v>
      </c>
      <c r="E228" s="6" t="s">
        <v>507</v>
      </c>
      <c r="F228" t="s">
        <v>260</v>
      </c>
      <c r="G228">
        <v>170</v>
      </c>
      <c r="H228" s="11" cm="1">
        <f t="array" ref="H228">_xlfn.IFNA(MATCH(1,0/COUNTIF($F228,"*"&amp;H$2&amp;TEXT(ROW($1:$128),"[&gt;1]0;")&amp;"*")),0)</f>
        <v>12</v>
      </c>
      <c r="I228" s="11" cm="1">
        <f t="array" ref="I228">_xlfn.IFNA(MATCH(1,0/COUNTIF($F228,"*"&amp;I$2&amp;TEXT(ROW($1:$128),"[&gt;1]0;")&amp;"*")),0)</f>
        <v>26</v>
      </c>
      <c r="J228" s="11" cm="1">
        <f t="array" ref="J228">_xlfn.IFNA(MATCH(1,0/COUNTIF($F228,"*"&amp;J$2&amp;TEXT(ROW($1:$128),"[&gt;1]0;")&amp;"*")),0)</f>
        <v>0</v>
      </c>
      <c r="K228">
        <f t="shared" ref="K228:K235" si="22">I228/H228</f>
        <v>2.1666666666666665</v>
      </c>
      <c r="L228">
        <f t="shared" ref="L228:L244" si="23">J228/H228</f>
        <v>0</v>
      </c>
      <c r="M228">
        <v>0</v>
      </c>
      <c r="N228">
        <v>0</v>
      </c>
    </row>
    <row r="229" spans="1:14" x14ac:dyDescent="0.2">
      <c r="A229" s="8">
        <v>13</v>
      </c>
      <c r="B229" s="8">
        <v>2</v>
      </c>
      <c r="C229">
        <v>0.64</v>
      </c>
      <c r="D229" t="s">
        <v>104</v>
      </c>
      <c r="E229" s="6" t="s">
        <v>476</v>
      </c>
      <c r="F229" t="s">
        <v>475</v>
      </c>
      <c r="G229">
        <v>110</v>
      </c>
      <c r="H229" s="11" cm="1">
        <f t="array" ref="H229">_xlfn.IFNA(MATCH(1,0/COUNTIF($F229,"*"&amp;H$2&amp;TEXT(ROW($1:$128),"[&gt;1]0;")&amp;"*")),0)</f>
        <v>6</v>
      </c>
      <c r="I229" s="11" cm="1">
        <f t="array" ref="I229">_xlfn.IFNA(MATCH(1,0/COUNTIF($F229,"*"&amp;I$2&amp;TEXT(ROW($1:$128),"[&gt;1]0;")&amp;"*")),0)</f>
        <v>6</v>
      </c>
      <c r="J229" s="11" cm="1">
        <f t="array" ref="J229">_xlfn.IFNA(MATCH(1,0/COUNTIF($F229,"*"&amp;J$2&amp;TEXT(ROW($1:$128),"[&gt;1]0;")&amp;"*")),0)</f>
        <v>2</v>
      </c>
      <c r="K229">
        <f t="shared" si="22"/>
        <v>1</v>
      </c>
      <c r="L229">
        <f t="shared" si="23"/>
        <v>0.33333333333333331</v>
      </c>
      <c r="M229">
        <v>0</v>
      </c>
      <c r="N229">
        <v>1</v>
      </c>
    </row>
    <row r="230" spans="1:14" x14ac:dyDescent="0.2">
      <c r="A230" s="8">
        <v>13</v>
      </c>
      <c r="B230" s="8">
        <v>3</v>
      </c>
      <c r="C230">
        <v>0.73</v>
      </c>
      <c r="D230" t="s">
        <v>79</v>
      </c>
      <c r="E230" s="13" t="s">
        <v>386</v>
      </c>
      <c r="F230" s="10" t="s">
        <v>373</v>
      </c>
      <c r="G230">
        <v>144</v>
      </c>
      <c r="H230" s="11" cm="1">
        <f t="array" ref="H230">_xlfn.IFNA(MATCH(1,0/COUNTIF($F230,"*"&amp;H$2&amp;TEXT(ROW($1:$128),"[&gt;1]0;")&amp;"*")),0)</f>
        <v>6</v>
      </c>
      <c r="I230" s="11" cm="1">
        <f t="array" ref="I230">_xlfn.IFNA(MATCH(1,0/COUNTIF($F230,"*"&amp;I$2&amp;TEXT(ROW($1:$128),"[&gt;1]0;")&amp;"*")),0)</f>
        <v>8</v>
      </c>
      <c r="J230" s="11" cm="1">
        <f t="array" ref="J230">_xlfn.IFNA(MATCH(1,0/COUNTIF($F230,"*"&amp;J$2&amp;TEXT(ROW($1:$128),"[&gt;1]0;")&amp;"*")),0)</f>
        <v>4</v>
      </c>
      <c r="K230">
        <f t="shared" si="22"/>
        <v>1.3333333333333333</v>
      </c>
      <c r="L230">
        <f t="shared" si="23"/>
        <v>0.66666666666666663</v>
      </c>
      <c r="M230">
        <v>1</v>
      </c>
      <c r="N230">
        <v>0</v>
      </c>
    </row>
    <row r="231" spans="1:14" x14ac:dyDescent="0.2">
      <c r="A231" s="8">
        <v>13</v>
      </c>
      <c r="B231" s="8">
        <v>4</v>
      </c>
      <c r="C231">
        <v>0.66</v>
      </c>
      <c r="D231" t="s">
        <v>51</v>
      </c>
      <c r="E231" s="6" t="s">
        <v>472</v>
      </c>
      <c r="F231" t="s">
        <v>261</v>
      </c>
      <c r="G231">
        <v>190</v>
      </c>
      <c r="H231" s="11" cm="1">
        <f t="array" ref="H231">_xlfn.IFNA(MATCH(1,0/COUNTIF($F231,"*"&amp;H$2&amp;TEXT(ROW($1:$128),"[&gt;1]0;")&amp;"*")),0)</f>
        <v>14</v>
      </c>
      <c r="I231" s="11" cm="1">
        <f t="array" ref="I231">_xlfn.IFNA(MATCH(1,0/COUNTIF($F231,"*"&amp;I$2&amp;TEXT(ROW($1:$128),"[&gt;1]0;")&amp;"*")),0)</f>
        <v>22</v>
      </c>
      <c r="J231" s="11" cm="1">
        <f t="array" ref="J231">_xlfn.IFNA(MATCH(1,0/COUNTIF($F231,"*"&amp;J$2&amp;TEXT(ROW($1:$128),"[&gt;1]0;")&amp;"*")),0)</f>
        <v>0</v>
      </c>
      <c r="K231">
        <f t="shared" si="22"/>
        <v>1.5714285714285714</v>
      </c>
      <c r="L231">
        <f t="shared" si="23"/>
        <v>0</v>
      </c>
      <c r="M231">
        <v>0</v>
      </c>
      <c r="N231">
        <v>1</v>
      </c>
    </row>
    <row r="232" spans="1:14" x14ac:dyDescent="0.2">
      <c r="A232" s="8">
        <v>13</v>
      </c>
      <c r="B232" s="8">
        <v>5</v>
      </c>
      <c r="C232">
        <v>0.75</v>
      </c>
      <c r="D232" t="s">
        <v>20</v>
      </c>
      <c r="E232" s="6" t="s">
        <v>432</v>
      </c>
      <c r="F232" t="s">
        <v>263</v>
      </c>
      <c r="G232">
        <v>164</v>
      </c>
      <c r="H232" s="11" cm="1">
        <f t="array" ref="H232">_xlfn.IFNA(MATCH(1,0/COUNTIF($F232,"*"&amp;H$2&amp;TEXT(ROW($1:$128),"[&gt;1]0;")&amp;"*")),0)</f>
        <v>10</v>
      </c>
      <c r="I232" s="11" cm="1">
        <f t="array" ref="I232">_xlfn.IFNA(MATCH(1,0/COUNTIF($F232,"*"&amp;I$2&amp;TEXT(ROW($1:$128),"[&gt;1]0;")&amp;"*")),0)</f>
        <v>12</v>
      </c>
      <c r="J232" s="11" cm="1">
        <f t="array" ref="J232">_xlfn.IFNA(MATCH(1,0/COUNTIF($F232,"*"&amp;J$2&amp;TEXT(ROW($1:$128),"[&gt;1]0;")&amp;"*")),0)</f>
        <v>2</v>
      </c>
      <c r="K232">
        <f t="shared" si="22"/>
        <v>1.2</v>
      </c>
      <c r="L232">
        <f t="shared" si="23"/>
        <v>0.2</v>
      </c>
      <c r="M232">
        <v>0</v>
      </c>
      <c r="N232">
        <v>1</v>
      </c>
    </row>
    <row r="233" spans="1:14" x14ac:dyDescent="0.2">
      <c r="A233" s="8">
        <v>13</v>
      </c>
      <c r="B233" s="8">
        <v>6</v>
      </c>
      <c r="C233">
        <v>0.59</v>
      </c>
      <c r="D233" t="s">
        <v>32</v>
      </c>
      <c r="E233" s="13" t="s">
        <v>388</v>
      </c>
      <c r="F233" t="s">
        <v>374</v>
      </c>
      <c r="G233">
        <v>200</v>
      </c>
      <c r="H233" s="11" cm="1">
        <f t="array" ref="H233">_xlfn.IFNA(MATCH(1,0/COUNTIF($F233,"*"&amp;H$2&amp;TEXT(ROW($1:$128),"[&gt;1]0;")&amp;"*")),0)</f>
        <v>13</v>
      </c>
      <c r="I233" s="11" cm="1">
        <f t="array" ref="I233">_xlfn.IFNA(MATCH(1,0/COUNTIF($F233,"*"&amp;I$2&amp;TEXT(ROW($1:$128),"[&gt;1]0;")&amp;"*")),0)</f>
        <v>28</v>
      </c>
      <c r="J233" s="11" cm="1">
        <f t="array" ref="J233">_xlfn.IFNA(MATCH(1,0/COUNTIF($F233,"*"&amp;J$2&amp;TEXT(ROW($1:$128),"[&gt;1]0;")&amp;"*")),0)</f>
        <v>1</v>
      </c>
      <c r="K233">
        <f t="shared" si="22"/>
        <v>2.1538461538461537</v>
      </c>
      <c r="L233">
        <f t="shared" si="23"/>
        <v>7.6923076923076927E-2</v>
      </c>
      <c r="M233">
        <v>0</v>
      </c>
      <c r="N233">
        <v>0</v>
      </c>
    </row>
    <row r="234" spans="1:14" x14ac:dyDescent="0.2">
      <c r="A234" s="8">
        <v>13</v>
      </c>
      <c r="B234" s="8">
        <v>7</v>
      </c>
      <c r="C234">
        <v>0.74</v>
      </c>
      <c r="D234" t="s">
        <v>54</v>
      </c>
      <c r="E234" s="6" t="s">
        <v>411</v>
      </c>
      <c r="F234" t="s">
        <v>265</v>
      </c>
      <c r="G234">
        <v>168</v>
      </c>
      <c r="H234" s="11" cm="1">
        <f t="array" ref="H234">_xlfn.IFNA(MATCH(1,0/COUNTIF($F234,"*"&amp;H$2&amp;TEXT(ROW($1:$128),"[&gt;1]0;")&amp;"*")),0)</f>
        <v>12</v>
      </c>
      <c r="I234" s="11" cm="1">
        <f t="array" ref="I234">_xlfn.IFNA(MATCH(1,0/COUNTIF($F234,"*"&amp;I$2&amp;TEXT(ROW($1:$128),"[&gt;1]0;")&amp;"*")),0)</f>
        <v>24</v>
      </c>
      <c r="J234" s="11" cm="1">
        <f t="array" ref="J234">_xlfn.IFNA(MATCH(1,0/COUNTIF($F234,"*"&amp;J$2&amp;TEXT(ROW($1:$128),"[&gt;1]0;")&amp;"*")),0)</f>
        <v>0</v>
      </c>
      <c r="K234">
        <f t="shared" si="22"/>
        <v>2</v>
      </c>
      <c r="L234">
        <f t="shared" si="23"/>
        <v>0</v>
      </c>
      <c r="M234">
        <v>0</v>
      </c>
      <c r="N234">
        <v>0</v>
      </c>
    </row>
    <row r="235" spans="1:14" x14ac:dyDescent="0.2">
      <c r="A235" s="8">
        <v>13</v>
      </c>
      <c r="B235" s="8">
        <v>8</v>
      </c>
      <c r="C235">
        <v>0.5</v>
      </c>
      <c r="D235" t="s">
        <v>54</v>
      </c>
      <c r="E235" s="6" t="s">
        <v>411</v>
      </c>
      <c r="F235" t="s">
        <v>265</v>
      </c>
      <c r="G235">
        <v>168</v>
      </c>
      <c r="H235" s="11" cm="1">
        <f t="array" ref="H235">_xlfn.IFNA(MATCH(1,0/COUNTIF($F235,"*"&amp;H$2&amp;TEXT(ROW($1:$128),"[&gt;1]0;")&amp;"*")),0)</f>
        <v>12</v>
      </c>
      <c r="I235" s="11" cm="1">
        <f t="array" ref="I235">_xlfn.IFNA(MATCH(1,0/COUNTIF($F235,"*"&amp;I$2&amp;TEXT(ROW($1:$128),"[&gt;1]0;")&amp;"*")),0)</f>
        <v>24</v>
      </c>
      <c r="J235" s="11" cm="1">
        <f t="array" ref="J235">_xlfn.IFNA(MATCH(1,0/COUNTIF($F235,"*"&amp;J$2&amp;TEXT(ROW($1:$128),"[&gt;1]0;")&amp;"*")),0)</f>
        <v>0</v>
      </c>
      <c r="K235">
        <f t="shared" si="22"/>
        <v>2</v>
      </c>
      <c r="L235">
        <f t="shared" si="23"/>
        <v>0</v>
      </c>
      <c r="M235">
        <v>0</v>
      </c>
      <c r="N235">
        <v>0</v>
      </c>
    </row>
    <row r="236" spans="1:14" x14ac:dyDescent="0.2">
      <c r="A236" s="8">
        <v>13</v>
      </c>
      <c r="B236" s="8">
        <v>9</v>
      </c>
      <c r="C236">
        <v>1.45</v>
      </c>
      <c r="D236" t="s">
        <v>37</v>
      </c>
      <c r="E236" s="6" t="s">
        <v>586</v>
      </c>
      <c r="F236" t="s">
        <v>273</v>
      </c>
      <c r="G236" s="11">
        <v>198</v>
      </c>
      <c r="H236" s="11" cm="1">
        <f t="array" ref="H236">_xlfn.IFNA(MATCH(1,0/COUNTIF($F236,"*"&amp;H$2&amp;TEXT(ROW($1:$128),"[&gt;1]0;")&amp;"*")),0)</f>
        <v>14</v>
      </c>
      <c r="I236" s="11" cm="1">
        <f t="array" ref="I236">_xlfn.IFNA(MATCH(1,0/COUNTIF($F236,"*"&amp;I$2&amp;TEXT(ROW($1:$128),"[&gt;1]0;")&amp;"*")),0)</f>
        <v>30</v>
      </c>
      <c r="J236">
        <f>H236/G236</f>
        <v>7.0707070707070704E-2</v>
      </c>
      <c r="K236">
        <f>I236/G236</f>
        <v>0.15151515151515152</v>
      </c>
      <c r="L236">
        <f t="shared" si="23"/>
        <v>5.0505050505050501E-3</v>
      </c>
      <c r="M236">
        <v>0</v>
      </c>
      <c r="N236">
        <v>0</v>
      </c>
    </row>
    <row r="237" spans="1:14" x14ac:dyDescent="0.2">
      <c r="A237" s="8">
        <v>13</v>
      </c>
      <c r="B237" s="8">
        <v>11</v>
      </c>
      <c r="C237">
        <v>0.27</v>
      </c>
      <c r="D237" t="s">
        <v>25</v>
      </c>
      <c r="E237" s="6" t="s">
        <v>536</v>
      </c>
      <c r="F237" t="s">
        <v>266</v>
      </c>
      <c r="G237">
        <v>226</v>
      </c>
      <c r="H237" s="11" cm="1">
        <f t="array" ref="H237">_xlfn.IFNA(MATCH(1,0/COUNTIF($F237,"*"&amp;H$2&amp;TEXT(ROW($1:$128),"[&gt;1]0;")&amp;"*")),0)</f>
        <v>16</v>
      </c>
      <c r="I237" s="11" cm="1">
        <f t="array" ref="I237">_xlfn.IFNA(MATCH(1,0/COUNTIF($F237,"*"&amp;I$2&amp;TEXT(ROW($1:$128),"[&gt;1]0;")&amp;"*")),0)</f>
        <v>34</v>
      </c>
      <c r="J237" s="11" cm="1">
        <f t="array" ref="J237">_xlfn.IFNA(MATCH(1,0/COUNTIF($F237,"*"&amp;J$2&amp;TEXT(ROW($1:$128),"[&gt;1]0;")&amp;"*")),0)</f>
        <v>0</v>
      </c>
      <c r="K237">
        <f>I237/H237</f>
        <v>2.125</v>
      </c>
      <c r="L237">
        <f t="shared" si="23"/>
        <v>0</v>
      </c>
      <c r="M237">
        <v>0</v>
      </c>
      <c r="N237">
        <v>0</v>
      </c>
    </row>
    <row r="238" spans="1:14" x14ac:dyDescent="0.2">
      <c r="A238" s="8">
        <v>13</v>
      </c>
      <c r="B238" s="8">
        <v>12</v>
      </c>
      <c r="C238">
        <v>0.75</v>
      </c>
      <c r="D238" t="s">
        <v>31</v>
      </c>
      <c r="E238" s="6" t="s">
        <v>418</v>
      </c>
      <c r="F238" t="s">
        <v>269</v>
      </c>
      <c r="G238">
        <v>206</v>
      </c>
      <c r="H238" s="11" cm="1">
        <f t="array" ref="H238">_xlfn.IFNA(MATCH(1,0/COUNTIF($F238,"*"&amp;H$2&amp;TEXT(ROW($1:$128),"[&gt;1]0;")&amp;"*")),0)</f>
        <v>14</v>
      </c>
      <c r="I238" s="11" cm="1">
        <f t="array" ref="I238">_xlfn.IFNA(MATCH(1,0/COUNTIF($F238,"*"&amp;I$2&amp;TEXT(ROW($1:$128),"[&gt;1]0;")&amp;"*")),0)</f>
        <v>22</v>
      </c>
      <c r="J238" s="11" cm="1">
        <f t="array" ref="J238">_xlfn.IFNA(MATCH(1,0/COUNTIF($F238,"*"&amp;J$2&amp;TEXT(ROW($1:$128),"[&gt;1]0;")&amp;"*")),0)</f>
        <v>1</v>
      </c>
      <c r="K238">
        <f>I238/H238</f>
        <v>1.5714285714285714</v>
      </c>
      <c r="L238">
        <f t="shared" si="23"/>
        <v>7.1428571428571425E-2</v>
      </c>
      <c r="M238">
        <v>0</v>
      </c>
      <c r="N238">
        <v>1</v>
      </c>
    </row>
    <row r="239" spans="1:14" x14ac:dyDescent="0.2">
      <c r="A239" s="8">
        <v>13</v>
      </c>
      <c r="B239" s="8">
        <v>13</v>
      </c>
      <c r="C239">
        <v>0.78</v>
      </c>
      <c r="D239" t="s">
        <v>300</v>
      </c>
      <c r="E239" s="6" t="s">
        <v>377</v>
      </c>
      <c r="F239" s="10" t="s">
        <v>367</v>
      </c>
      <c r="G239">
        <v>236</v>
      </c>
      <c r="H239" s="11" cm="1">
        <f t="array" ref="H239">_xlfn.IFNA(MATCH(1,0/COUNTIF($F239,"*"&amp;H$2&amp;TEXT(ROW($1:$128),"[&gt;1]0;")&amp;"*")),0)</f>
        <v>10</v>
      </c>
      <c r="I239" s="11" cm="1">
        <f t="array" ref="I239">_xlfn.IFNA(MATCH(1,0/COUNTIF($F239,"*"&amp;I$2&amp;TEXT(ROW($1:$128),"[&gt;1]0;")&amp;"*")),0)</f>
        <v>20</v>
      </c>
      <c r="J239" s="11" cm="1">
        <f t="array" ref="J239">_xlfn.IFNA(MATCH(1,0/COUNTIF($F239,"*"&amp;J$2&amp;TEXT(ROW($1:$128),"[&gt;1]0;")&amp;"*")),0)</f>
        <v>4</v>
      </c>
      <c r="K239">
        <f>I239/H239</f>
        <v>2</v>
      </c>
      <c r="L239">
        <f t="shared" si="23"/>
        <v>0.4</v>
      </c>
      <c r="M239">
        <v>0</v>
      </c>
      <c r="N239">
        <v>0</v>
      </c>
    </row>
    <row r="240" spans="1:14" x14ac:dyDescent="0.2">
      <c r="A240" s="8">
        <v>13</v>
      </c>
      <c r="B240" s="8">
        <v>14</v>
      </c>
      <c r="C240">
        <v>0.66</v>
      </c>
      <c r="D240" t="s">
        <v>37</v>
      </c>
      <c r="E240" s="6" t="s">
        <v>586</v>
      </c>
      <c r="F240" t="s">
        <v>273</v>
      </c>
      <c r="G240" s="11">
        <v>198</v>
      </c>
      <c r="H240" s="11" cm="1">
        <f t="array" ref="H240">_xlfn.IFNA(MATCH(1,0/COUNTIF($F240,"*"&amp;H$2&amp;TEXT(ROW($1:$128),"[&gt;1]0;")&amp;"*")),0)</f>
        <v>14</v>
      </c>
      <c r="I240" s="11" cm="1">
        <f t="array" ref="I240">_xlfn.IFNA(MATCH(1,0/COUNTIF($F240,"*"&amp;I$2&amp;TEXT(ROW($1:$128),"[&gt;1]0;")&amp;"*")),0)</f>
        <v>30</v>
      </c>
      <c r="J240">
        <f>H240/G240</f>
        <v>7.0707070707070704E-2</v>
      </c>
      <c r="K240">
        <f>I240/G240</f>
        <v>0.15151515151515152</v>
      </c>
      <c r="L240">
        <f t="shared" si="23"/>
        <v>5.0505050505050501E-3</v>
      </c>
      <c r="M240">
        <v>0</v>
      </c>
      <c r="N240">
        <v>0</v>
      </c>
    </row>
    <row r="241" spans="1:14" x14ac:dyDescent="0.2">
      <c r="A241" s="8">
        <v>13</v>
      </c>
      <c r="B241" s="8">
        <v>16</v>
      </c>
      <c r="C241">
        <v>0.34</v>
      </c>
      <c r="D241" t="s">
        <v>59</v>
      </c>
      <c r="E241" s="13" t="s">
        <v>390</v>
      </c>
      <c r="F241" t="s">
        <v>272</v>
      </c>
      <c r="G241">
        <v>242</v>
      </c>
      <c r="H241" s="11" cm="1">
        <f t="array" ref="H241">_xlfn.IFNA(MATCH(1,0/COUNTIF($F241,"*"&amp;H$2&amp;TEXT(ROW($1:$128),"[&gt;1]0;")&amp;"*")),0)</f>
        <v>16</v>
      </c>
      <c r="I241" s="11" cm="1">
        <f t="array" ref="I241">_xlfn.IFNA(MATCH(1,0/COUNTIF($F241,"*"&amp;I$2&amp;TEXT(ROW($1:$128),"[&gt;1]0;")&amp;"*")),0)</f>
        <v>34</v>
      </c>
      <c r="J241" s="11" cm="1">
        <f t="array" ref="J241">_xlfn.IFNA(MATCH(1,0/COUNTIF($F241,"*"&amp;J$2&amp;TEXT(ROW($1:$128),"[&gt;1]0;")&amp;"*")),0)</f>
        <v>1</v>
      </c>
      <c r="K241">
        <f>I241/H241</f>
        <v>2.125</v>
      </c>
      <c r="L241">
        <f t="shared" si="23"/>
        <v>6.25E-2</v>
      </c>
      <c r="M241">
        <v>0</v>
      </c>
      <c r="N241">
        <v>0</v>
      </c>
    </row>
    <row r="242" spans="1:14" x14ac:dyDescent="0.2">
      <c r="A242" s="8">
        <v>13</v>
      </c>
      <c r="B242" s="8">
        <v>20</v>
      </c>
      <c r="C242">
        <v>0.41</v>
      </c>
      <c r="D242" t="s">
        <v>100</v>
      </c>
      <c r="E242" s="13" t="s">
        <v>396</v>
      </c>
      <c r="F242" t="s">
        <v>272</v>
      </c>
      <c r="G242">
        <v>242</v>
      </c>
      <c r="H242" s="11" cm="1">
        <f t="array" ref="H242">_xlfn.IFNA(MATCH(1,0/COUNTIF($F242,"*"&amp;H$2&amp;TEXT(ROW($1:$128),"[&gt;1]0;")&amp;"*")),0)</f>
        <v>16</v>
      </c>
      <c r="I242" s="11" cm="1">
        <f t="array" ref="I242">_xlfn.IFNA(MATCH(1,0/COUNTIF($F242,"*"&amp;I$2&amp;TEXT(ROW($1:$128),"[&gt;1]0;")&amp;"*")),0)</f>
        <v>34</v>
      </c>
      <c r="J242" s="11" cm="1">
        <f t="array" ref="J242">_xlfn.IFNA(MATCH(1,0/COUNTIF($F242,"*"&amp;J$2&amp;TEXT(ROW($1:$128),"[&gt;1]0;")&amp;"*")),0)</f>
        <v>1</v>
      </c>
      <c r="K242">
        <f>I242/H242</f>
        <v>2.125</v>
      </c>
      <c r="L242">
        <f t="shared" si="23"/>
        <v>6.25E-2</v>
      </c>
      <c r="M242">
        <v>0</v>
      </c>
      <c r="N242">
        <v>0</v>
      </c>
    </row>
    <row r="243" spans="1:14" x14ac:dyDescent="0.2">
      <c r="A243" s="8">
        <v>13</v>
      </c>
      <c r="B243" s="8">
        <v>22</v>
      </c>
      <c r="C243">
        <v>0.25</v>
      </c>
      <c r="D243" t="s">
        <v>131</v>
      </c>
      <c r="E243" s="6" t="s">
        <v>547</v>
      </c>
      <c r="F243" t="s">
        <v>546</v>
      </c>
      <c r="G243" s="11">
        <v>283</v>
      </c>
      <c r="H243" s="11" cm="1">
        <f t="array" ref="H243">_xlfn.IFNA(MATCH(1,0/COUNTIF($F243,"*"&amp;H$2&amp;TEXT(ROW($1:$128),"[&gt;1]0;")&amp;"*")),0)</f>
        <v>18</v>
      </c>
      <c r="I243" s="11" cm="1">
        <f t="array" ref="I243">_xlfn.IFNA(MATCH(1,0/COUNTIF($F243,"*"&amp;I$2&amp;TEXT(ROW($1:$128),"[&gt;1]0;")&amp;"*")),0)</f>
        <v>37</v>
      </c>
      <c r="J243">
        <f>H243/G243</f>
        <v>6.3604240282685506E-2</v>
      </c>
      <c r="K243">
        <f>I243/G243</f>
        <v>0.13074204946996468</v>
      </c>
      <c r="L243">
        <f t="shared" si="23"/>
        <v>3.5335689045936391E-3</v>
      </c>
      <c r="M243">
        <v>0</v>
      </c>
      <c r="N243">
        <v>0</v>
      </c>
    </row>
    <row r="244" spans="1:14" x14ac:dyDescent="0.2">
      <c r="A244" s="8">
        <v>13</v>
      </c>
      <c r="B244" s="8">
        <v>24</v>
      </c>
      <c r="C244">
        <v>1.84</v>
      </c>
      <c r="D244" t="s">
        <v>101</v>
      </c>
      <c r="E244" s="6" t="s">
        <v>555</v>
      </c>
      <c r="F244" t="s">
        <v>554</v>
      </c>
      <c r="G244" s="11">
        <v>253</v>
      </c>
      <c r="H244" s="11" cm="1">
        <f t="array" ref="H244">_xlfn.IFNA(MATCH(1,0/COUNTIF($F244,"*"&amp;H$2&amp;TEXT(ROW($1:$128),"[&gt;1]0;")&amp;"*")),0)</f>
        <v>16</v>
      </c>
      <c r="I244" s="11" cm="1">
        <f t="array" ref="I244">_xlfn.IFNA(MATCH(1,0/COUNTIF($F244,"*"&amp;I$2&amp;TEXT(ROW($1:$128),"[&gt;1]0;")&amp;"*")),0)</f>
        <v>31</v>
      </c>
      <c r="J244">
        <f>H244/G244</f>
        <v>6.3241106719367585E-2</v>
      </c>
      <c r="K244">
        <f>I244/G244</f>
        <v>0.1225296442687747</v>
      </c>
      <c r="L244">
        <f t="shared" si="23"/>
        <v>3.952569169960474E-3</v>
      </c>
      <c r="M244">
        <v>0</v>
      </c>
      <c r="N244">
        <v>0</v>
      </c>
    </row>
    <row r="246" spans="1:14" x14ac:dyDescent="0.2">
      <c r="A246" s="8">
        <v>14</v>
      </c>
      <c r="B246" s="9" t="s">
        <v>12</v>
      </c>
      <c r="C246" t="s">
        <v>13</v>
      </c>
      <c r="D246" t="s">
        <v>67</v>
      </c>
      <c r="E246" s="6" t="s">
        <v>376</v>
      </c>
      <c r="F246" t="s">
        <v>68</v>
      </c>
      <c r="G246" t="s">
        <v>69</v>
      </c>
      <c r="H246" t="s">
        <v>364</v>
      </c>
      <c r="I246" t="s">
        <v>365</v>
      </c>
      <c r="J246" t="s">
        <v>366</v>
      </c>
      <c r="K246" t="s">
        <v>71</v>
      </c>
      <c r="L246" t="s">
        <v>72</v>
      </c>
      <c r="M246" t="s">
        <v>360</v>
      </c>
      <c r="N246" t="s">
        <v>73</v>
      </c>
    </row>
    <row r="247" spans="1:14" x14ac:dyDescent="0.2">
      <c r="A247" s="8">
        <v>14</v>
      </c>
      <c r="B247" s="8">
        <v>1</v>
      </c>
      <c r="C247">
        <v>1.4</v>
      </c>
      <c r="D247" t="s">
        <v>14</v>
      </c>
      <c r="E247" s="6" t="s">
        <v>507</v>
      </c>
      <c r="F247" t="s">
        <v>260</v>
      </c>
      <c r="G247">
        <v>170</v>
      </c>
      <c r="H247" s="11" cm="1">
        <f t="array" ref="H247">_xlfn.IFNA(MATCH(1,0/COUNTIF($F247,"*"&amp;H$2&amp;TEXT(ROW($1:$128),"[&gt;1]0;")&amp;"*")),0)</f>
        <v>12</v>
      </c>
      <c r="I247" s="11" cm="1">
        <f t="array" ref="I247">_xlfn.IFNA(MATCH(1,0/COUNTIF($F247,"*"&amp;I$2&amp;TEXT(ROW($1:$128),"[&gt;1]0;")&amp;"*")),0)</f>
        <v>26</v>
      </c>
      <c r="J247" s="11" cm="1">
        <f t="array" ref="J247">_xlfn.IFNA(MATCH(1,0/COUNTIF($F247,"*"&amp;J$2&amp;TEXT(ROW($1:$128),"[&gt;1]0;")&amp;"*")),0)</f>
        <v>0</v>
      </c>
      <c r="K247">
        <f t="shared" ref="K247:K259" si="24">I247/H247</f>
        <v>2.1666666666666665</v>
      </c>
      <c r="L247">
        <f t="shared" ref="L247:L263" si="25">J247/H247</f>
        <v>0</v>
      </c>
      <c r="M247">
        <v>0</v>
      </c>
      <c r="N247">
        <v>0</v>
      </c>
    </row>
    <row r="248" spans="1:14" x14ac:dyDescent="0.2">
      <c r="A248" s="8">
        <v>14</v>
      </c>
      <c r="B248" s="8">
        <v>2</v>
      </c>
      <c r="C248">
        <v>0.49</v>
      </c>
      <c r="D248" t="s">
        <v>104</v>
      </c>
      <c r="E248" s="6" t="s">
        <v>476</v>
      </c>
      <c r="F248" t="s">
        <v>475</v>
      </c>
      <c r="G248">
        <v>110</v>
      </c>
      <c r="H248" s="11" cm="1">
        <f t="array" ref="H248">_xlfn.IFNA(MATCH(1,0/COUNTIF($F248,"*"&amp;H$2&amp;TEXT(ROW($1:$128),"[&gt;1]0;")&amp;"*")),0)</f>
        <v>6</v>
      </c>
      <c r="I248" s="11" cm="1">
        <f t="array" ref="I248">_xlfn.IFNA(MATCH(1,0/COUNTIF($F248,"*"&amp;I$2&amp;TEXT(ROW($1:$128),"[&gt;1]0;")&amp;"*")),0)</f>
        <v>6</v>
      </c>
      <c r="J248" s="11" cm="1">
        <f t="array" ref="J248">_xlfn.IFNA(MATCH(1,0/COUNTIF($F248,"*"&amp;J$2&amp;TEXT(ROW($1:$128),"[&gt;1]0;")&amp;"*")),0)</f>
        <v>2</v>
      </c>
      <c r="K248">
        <f t="shared" si="24"/>
        <v>1</v>
      </c>
      <c r="L248">
        <f t="shared" si="25"/>
        <v>0.33333333333333331</v>
      </c>
      <c r="M248">
        <v>0</v>
      </c>
      <c r="N248">
        <v>1</v>
      </c>
    </row>
    <row r="249" spans="1:14" x14ac:dyDescent="0.2">
      <c r="A249" s="8">
        <v>14</v>
      </c>
      <c r="B249" s="8">
        <v>3</v>
      </c>
      <c r="C249">
        <v>1.1100000000000001</v>
      </c>
      <c r="D249" t="s">
        <v>51</v>
      </c>
      <c r="E249" s="6" t="s">
        <v>472</v>
      </c>
      <c r="F249" t="s">
        <v>261</v>
      </c>
      <c r="G249">
        <v>190</v>
      </c>
      <c r="H249" s="11" cm="1">
        <f t="array" ref="H249">_xlfn.IFNA(MATCH(1,0/COUNTIF($F249,"*"&amp;H$2&amp;TEXT(ROW($1:$128),"[&gt;1]0;")&amp;"*")),0)</f>
        <v>14</v>
      </c>
      <c r="I249" s="11" cm="1">
        <f t="array" ref="I249">_xlfn.IFNA(MATCH(1,0/COUNTIF($F249,"*"&amp;I$2&amp;TEXT(ROW($1:$128),"[&gt;1]0;")&amp;"*")),0)</f>
        <v>22</v>
      </c>
      <c r="J249" s="11" cm="1">
        <f t="array" ref="J249">_xlfn.IFNA(MATCH(1,0/COUNTIF($F249,"*"&amp;J$2&amp;TEXT(ROW($1:$128),"[&gt;1]0;")&amp;"*")),0)</f>
        <v>0</v>
      </c>
      <c r="K249">
        <f t="shared" si="24"/>
        <v>1.5714285714285714</v>
      </c>
      <c r="L249">
        <f t="shared" si="25"/>
        <v>0</v>
      </c>
      <c r="M249">
        <v>0</v>
      </c>
      <c r="N249">
        <v>1</v>
      </c>
    </row>
    <row r="250" spans="1:14" x14ac:dyDescent="0.2">
      <c r="A250" s="8">
        <v>14</v>
      </c>
      <c r="B250" s="8">
        <v>4</v>
      </c>
      <c r="C250">
        <v>0.81</v>
      </c>
      <c r="D250" t="s">
        <v>20</v>
      </c>
      <c r="E250" s="6" t="s">
        <v>432</v>
      </c>
      <c r="F250" t="s">
        <v>263</v>
      </c>
      <c r="G250">
        <v>164</v>
      </c>
      <c r="H250" s="11" cm="1">
        <f t="array" ref="H250">_xlfn.IFNA(MATCH(1,0/COUNTIF($F250,"*"&amp;H$2&amp;TEXT(ROW($1:$128),"[&gt;1]0;")&amp;"*")),0)</f>
        <v>10</v>
      </c>
      <c r="I250" s="11" cm="1">
        <f t="array" ref="I250">_xlfn.IFNA(MATCH(1,0/COUNTIF($F250,"*"&amp;I$2&amp;TEXT(ROW($1:$128),"[&gt;1]0;")&amp;"*")),0)</f>
        <v>12</v>
      </c>
      <c r="J250" s="11" cm="1">
        <f t="array" ref="J250">_xlfn.IFNA(MATCH(1,0/COUNTIF($F250,"*"&amp;J$2&amp;TEXT(ROW($1:$128),"[&gt;1]0;")&amp;"*")),0)</f>
        <v>2</v>
      </c>
      <c r="K250">
        <f t="shared" si="24"/>
        <v>1.2</v>
      </c>
      <c r="L250">
        <f t="shared" si="25"/>
        <v>0.2</v>
      </c>
      <c r="M250">
        <v>0</v>
      </c>
      <c r="N250">
        <v>1</v>
      </c>
    </row>
    <row r="251" spans="1:14" x14ac:dyDescent="0.2">
      <c r="A251" s="8">
        <v>14</v>
      </c>
      <c r="B251" s="8">
        <v>5</v>
      </c>
      <c r="C251">
        <v>1.05</v>
      </c>
      <c r="D251" t="s">
        <v>32</v>
      </c>
      <c r="E251" s="13" t="s">
        <v>388</v>
      </c>
      <c r="F251" t="s">
        <v>374</v>
      </c>
      <c r="G251">
        <v>200</v>
      </c>
      <c r="H251" s="11" cm="1">
        <f t="array" ref="H251">_xlfn.IFNA(MATCH(1,0/COUNTIF($F251,"*"&amp;H$2&amp;TEXT(ROW($1:$128),"[&gt;1]0;")&amp;"*")),0)</f>
        <v>13</v>
      </c>
      <c r="I251" s="11" cm="1">
        <f t="array" ref="I251">_xlfn.IFNA(MATCH(1,0/COUNTIF($F251,"*"&amp;I$2&amp;TEXT(ROW($1:$128),"[&gt;1]0;")&amp;"*")),0)</f>
        <v>28</v>
      </c>
      <c r="J251" s="11" cm="1">
        <f t="array" ref="J251">_xlfn.IFNA(MATCH(1,0/COUNTIF($F251,"*"&amp;J$2&amp;TEXT(ROW($1:$128),"[&gt;1]0;")&amp;"*")),0)</f>
        <v>1</v>
      </c>
      <c r="K251">
        <f t="shared" si="24"/>
        <v>2.1538461538461537</v>
      </c>
      <c r="L251">
        <f t="shared" si="25"/>
        <v>7.6923076923076927E-2</v>
      </c>
      <c r="M251">
        <v>0</v>
      </c>
      <c r="N251">
        <v>0</v>
      </c>
    </row>
    <row r="252" spans="1:14" x14ac:dyDescent="0.2">
      <c r="A252" s="8">
        <v>14</v>
      </c>
      <c r="B252" s="8">
        <v>6</v>
      </c>
      <c r="C252">
        <v>1.02</v>
      </c>
      <c r="D252" t="s">
        <v>54</v>
      </c>
      <c r="E252" s="6" t="s">
        <v>411</v>
      </c>
      <c r="F252" t="s">
        <v>265</v>
      </c>
      <c r="G252">
        <v>168</v>
      </c>
      <c r="H252" s="11" cm="1">
        <f t="array" ref="H252">_xlfn.IFNA(MATCH(1,0/COUNTIF($F252,"*"&amp;H$2&amp;TEXT(ROW($1:$128),"[&gt;1]0;")&amp;"*")),0)</f>
        <v>12</v>
      </c>
      <c r="I252" s="11" cm="1">
        <f t="array" ref="I252">_xlfn.IFNA(MATCH(1,0/COUNTIF($F252,"*"&amp;I$2&amp;TEXT(ROW($1:$128),"[&gt;1]0;")&amp;"*")),0)</f>
        <v>24</v>
      </c>
      <c r="J252" s="11" cm="1">
        <f t="array" ref="J252">_xlfn.IFNA(MATCH(1,0/COUNTIF($F252,"*"&amp;J$2&amp;TEXT(ROW($1:$128),"[&gt;1]0;")&amp;"*")),0)</f>
        <v>0</v>
      </c>
      <c r="K252">
        <f t="shared" si="24"/>
        <v>2</v>
      </c>
      <c r="L252">
        <f t="shared" si="25"/>
        <v>0</v>
      </c>
      <c r="M252">
        <v>0</v>
      </c>
      <c r="N252">
        <v>0</v>
      </c>
    </row>
    <row r="253" spans="1:14" x14ac:dyDescent="0.2">
      <c r="A253" s="8">
        <v>14</v>
      </c>
      <c r="B253" s="8">
        <v>7</v>
      </c>
      <c r="C253">
        <v>0.7</v>
      </c>
      <c r="D253" t="s">
        <v>54</v>
      </c>
      <c r="E253" s="6" t="s">
        <v>411</v>
      </c>
      <c r="F253" t="s">
        <v>265</v>
      </c>
      <c r="G253">
        <v>168</v>
      </c>
      <c r="H253" s="11" cm="1">
        <f t="array" ref="H253">_xlfn.IFNA(MATCH(1,0/COUNTIF($F253,"*"&amp;H$2&amp;TEXT(ROW($1:$128),"[&gt;1]0;")&amp;"*")),0)</f>
        <v>12</v>
      </c>
      <c r="I253" s="11" cm="1">
        <f t="array" ref="I253">_xlfn.IFNA(MATCH(1,0/COUNTIF($F253,"*"&amp;I$2&amp;TEXT(ROW($1:$128),"[&gt;1]0;")&amp;"*")),0)</f>
        <v>24</v>
      </c>
      <c r="J253" s="11" cm="1">
        <f t="array" ref="J253">_xlfn.IFNA(MATCH(1,0/COUNTIF($F253,"*"&amp;J$2&amp;TEXT(ROW($1:$128),"[&gt;1]0;")&amp;"*")),0)</f>
        <v>0</v>
      </c>
      <c r="K253">
        <f t="shared" si="24"/>
        <v>2</v>
      </c>
      <c r="L253">
        <f t="shared" si="25"/>
        <v>0</v>
      </c>
      <c r="M253">
        <v>0</v>
      </c>
      <c r="N253">
        <v>0</v>
      </c>
    </row>
    <row r="254" spans="1:14" x14ac:dyDescent="0.2">
      <c r="A254" s="8">
        <v>14</v>
      </c>
      <c r="B254" s="8">
        <v>8</v>
      </c>
      <c r="C254">
        <v>1.81</v>
      </c>
      <c r="D254" t="s">
        <v>25</v>
      </c>
      <c r="E254" s="6" t="s">
        <v>536</v>
      </c>
      <c r="F254" t="s">
        <v>266</v>
      </c>
      <c r="G254">
        <v>226</v>
      </c>
      <c r="H254" s="11" cm="1">
        <f t="array" ref="H254">_xlfn.IFNA(MATCH(1,0/COUNTIF($F254,"*"&amp;H$2&amp;TEXT(ROW($1:$128),"[&gt;1]0;")&amp;"*")),0)</f>
        <v>16</v>
      </c>
      <c r="I254" s="11" cm="1">
        <f t="array" ref="I254">_xlfn.IFNA(MATCH(1,0/COUNTIF($F254,"*"&amp;I$2&amp;TEXT(ROW($1:$128),"[&gt;1]0;")&amp;"*")),0)</f>
        <v>34</v>
      </c>
      <c r="J254" s="11" cm="1">
        <f t="array" ref="J254">_xlfn.IFNA(MATCH(1,0/COUNTIF($F254,"*"&amp;J$2&amp;TEXT(ROW($1:$128),"[&gt;1]0;")&amp;"*")),0)</f>
        <v>0</v>
      </c>
      <c r="K254">
        <f t="shared" si="24"/>
        <v>2.125</v>
      </c>
      <c r="L254">
        <f t="shared" si="25"/>
        <v>0</v>
      </c>
      <c r="M254">
        <v>0</v>
      </c>
      <c r="N254">
        <v>0</v>
      </c>
    </row>
    <row r="255" spans="1:14" x14ac:dyDescent="0.2">
      <c r="A255" s="8">
        <v>14</v>
      </c>
      <c r="B255" s="8">
        <v>10</v>
      </c>
      <c r="C255">
        <v>1.1299999999999999</v>
      </c>
      <c r="D255" t="s">
        <v>31</v>
      </c>
      <c r="E255" s="6" t="s">
        <v>418</v>
      </c>
      <c r="F255" t="s">
        <v>269</v>
      </c>
      <c r="G255">
        <v>206</v>
      </c>
      <c r="H255" s="11" cm="1">
        <f t="array" ref="H255">_xlfn.IFNA(MATCH(1,0/COUNTIF($F255,"*"&amp;H$2&amp;TEXT(ROW($1:$128),"[&gt;1]0;")&amp;"*")),0)</f>
        <v>14</v>
      </c>
      <c r="I255" s="11" cm="1">
        <f t="array" ref="I255">_xlfn.IFNA(MATCH(1,0/COUNTIF($F255,"*"&amp;I$2&amp;TEXT(ROW($1:$128),"[&gt;1]0;")&amp;"*")),0)</f>
        <v>22</v>
      </c>
      <c r="J255" s="11" cm="1">
        <f t="array" ref="J255">_xlfn.IFNA(MATCH(1,0/COUNTIF($F255,"*"&amp;J$2&amp;TEXT(ROW($1:$128),"[&gt;1]0;")&amp;"*")),0)</f>
        <v>1</v>
      </c>
      <c r="K255">
        <f t="shared" si="24"/>
        <v>1.5714285714285714</v>
      </c>
      <c r="L255">
        <f t="shared" si="25"/>
        <v>7.1428571428571425E-2</v>
      </c>
      <c r="M255">
        <v>0</v>
      </c>
      <c r="N255">
        <v>1</v>
      </c>
    </row>
    <row r="256" spans="1:14" x14ac:dyDescent="0.2">
      <c r="A256" s="8">
        <v>14</v>
      </c>
      <c r="B256" s="8">
        <v>11</v>
      </c>
      <c r="C256">
        <v>0.63</v>
      </c>
      <c r="D256" t="s">
        <v>32</v>
      </c>
      <c r="E256" s="13" t="s">
        <v>388</v>
      </c>
      <c r="F256" t="s">
        <v>374</v>
      </c>
      <c r="G256">
        <v>200</v>
      </c>
      <c r="H256" s="11" cm="1">
        <f t="array" ref="H256">_xlfn.IFNA(MATCH(1,0/COUNTIF($F256,"*"&amp;H$2&amp;TEXT(ROW($1:$128),"[&gt;1]0;")&amp;"*")),0)</f>
        <v>13</v>
      </c>
      <c r="I256" s="11" cm="1">
        <f t="array" ref="I256">_xlfn.IFNA(MATCH(1,0/COUNTIF($F256,"*"&amp;I$2&amp;TEXT(ROW($1:$128),"[&gt;1]0;")&amp;"*")),0)</f>
        <v>28</v>
      </c>
      <c r="J256" s="11" cm="1">
        <f t="array" ref="J256">_xlfn.IFNA(MATCH(1,0/COUNTIF($F256,"*"&amp;J$2&amp;TEXT(ROW($1:$128),"[&gt;1]0;")&amp;"*")),0)</f>
        <v>1</v>
      </c>
      <c r="K256">
        <f t="shared" si="24"/>
        <v>2.1538461538461537</v>
      </c>
      <c r="L256">
        <f t="shared" si="25"/>
        <v>7.6923076923076927E-2</v>
      </c>
      <c r="M256">
        <v>0</v>
      </c>
      <c r="N256">
        <v>0</v>
      </c>
    </row>
    <row r="257" spans="1:14" x14ac:dyDescent="0.2">
      <c r="A257" s="8">
        <v>14</v>
      </c>
      <c r="B257" s="8">
        <v>12</v>
      </c>
      <c r="C257">
        <v>1.1100000000000001</v>
      </c>
      <c r="D257" t="s">
        <v>58</v>
      </c>
      <c r="E257" s="13" t="s">
        <v>397</v>
      </c>
      <c r="F257" t="s">
        <v>271</v>
      </c>
      <c r="G257">
        <v>257</v>
      </c>
      <c r="H257" s="11" cm="1">
        <f t="array" ref="H257">_xlfn.IFNA(MATCH(1,0/COUNTIF($F257,"*"&amp;H$2&amp;TEXT(ROW($1:$128),"[&gt;1]0;")&amp;"*")),0)</f>
        <v>17</v>
      </c>
      <c r="I257" s="11" cm="1">
        <f t="array" ref="I257">_xlfn.IFNA(MATCH(1,0/COUNTIF($F257,"*"&amp;I$2&amp;TEXT(ROW($1:$128),"[&gt;1]0;")&amp;"*")),0)</f>
        <v>36</v>
      </c>
      <c r="J257" s="11" cm="1">
        <f t="array" ref="J257">_xlfn.IFNA(MATCH(1,0/COUNTIF($F257,"*"&amp;J$2&amp;TEXT(ROW($1:$128),"[&gt;1]0;")&amp;"*")),0)</f>
        <v>1</v>
      </c>
      <c r="K257">
        <f t="shared" si="24"/>
        <v>2.1176470588235294</v>
      </c>
      <c r="L257">
        <f t="shared" si="25"/>
        <v>5.8823529411764705E-2</v>
      </c>
      <c r="M257">
        <v>0</v>
      </c>
      <c r="N257">
        <v>0</v>
      </c>
    </row>
    <row r="258" spans="1:14" x14ac:dyDescent="0.2">
      <c r="A258" s="8">
        <v>14</v>
      </c>
      <c r="B258" s="8">
        <v>13</v>
      </c>
      <c r="C258">
        <v>0.62</v>
      </c>
      <c r="D258" t="s">
        <v>59</v>
      </c>
      <c r="E258" s="13" t="s">
        <v>390</v>
      </c>
      <c r="F258" t="s">
        <v>272</v>
      </c>
      <c r="G258">
        <v>242</v>
      </c>
      <c r="H258" s="11" cm="1">
        <f t="array" ref="H258">_xlfn.IFNA(MATCH(1,0/COUNTIF($F258,"*"&amp;H$2&amp;TEXT(ROW($1:$128),"[&gt;1]0;")&amp;"*")),0)</f>
        <v>16</v>
      </c>
      <c r="I258" s="11" cm="1">
        <f t="array" ref="I258">_xlfn.IFNA(MATCH(1,0/COUNTIF($F258,"*"&amp;I$2&amp;TEXT(ROW($1:$128),"[&gt;1]0;")&amp;"*")),0)</f>
        <v>34</v>
      </c>
      <c r="J258" s="11" cm="1">
        <f t="array" ref="J258">_xlfn.IFNA(MATCH(1,0/COUNTIF($F258,"*"&amp;J$2&amp;TEXT(ROW($1:$128),"[&gt;1]0;")&amp;"*")),0)</f>
        <v>1</v>
      </c>
      <c r="K258">
        <f t="shared" si="24"/>
        <v>2.125</v>
      </c>
      <c r="L258">
        <f t="shared" si="25"/>
        <v>6.25E-2</v>
      </c>
      <c r="M258">
        <v>0</v>
      </c>
      <c r="N258">
        <v>0</v>
      </c>
    </row>
    <row r="259" spans="1:14" x14ac:dyDescent="0.2">
      <c r="A259" s="8">
        <v>14</v>
      </c>
      <c r="B259" s="8">
        <v>14</v>
      </c>
      <c r="C259">
        <v>0.79</v>
      </c>
      <c r="D259" t="s">
        <v>85</v>
      </c>
      <c r="E259" s="6" t="s">
        <v>529</v>
      </c>
      <c r="F259" t="s">
        <v>528</v>
      </c>
      <c r="G259">
        <v>240</v>
      </c>
      <c r="H259" s="11" cm="1">
        <f t="array" ref="H259">_xlfn.IFNA(MATCH(1,0/COUNTIF($F259,"*"&amp;H$2&amp;TEXT(ROW($1:$128),"[&gt;1]0;")&amp;"*")),0)</f>
        <v>17</v>
      </c>
      <c r="I259" s="11" cm="1">
        <f t="array" ref="I259">_xlfn.IFNA(MATCH(1,0/COUNTIF($F259,"*"&amp;I$2&amp;TEXT(ROW($1:$128),"[&gt;1]0;")&amp;"*")),0)</f>
        <v>36</v>
      </c>
      <c r="J259" s="11" cm="1">
        <f t="array" ref="J259">_xlfn.IFNA(MATCH(1,0/COUNTIF($F259,"*"&amp;J$2&amp;TEXT(ROW($1:$128),"[&gt;1]0;")&amp;"*")),0)</f>
        <v>0</v>
      </c>
      <c r="K259">
        <f t="shared" si="24"/>
        <v>2.1176470588235294</v>
      </c>
      <c r="L259">
        <f t="shared" si="25"/>
        <v>0</v>
      </c>
      <c r="M259">
        <v>0</v>
      </c>
      <c r="N259">
        <v>0</v>
      </c>
    </row>
    <row r="260" spans="1:14" x14ac:dyDescent="0.2">
      <c r="A260" s="8">
        <v>14</v>
      </c>
      <c r="B260" s="8">
        <v>16</v>
      </c>
      <c r="C260">
        <v>0.39</v>
      </c>
      <c r="D260" t="s">
        <v>62</v>
      </c>
      <c r="E260" s="6" t="s">
        <v>539</v>
      </c>
      <c r="F260" t="s">
        <v>275</v>
      </c>
      <c r="G260" s="11">
        <v>204</v>
      </c>
      <c r="H260" s="11" cm="1">
        <f t="array" ref="H260">_xlfn.IFNA(MATCH(1,0/COUNTIF($F260,"*"&amp;H$2&amp;TEXT(ROW($1:$128),"[&gt;1]0;")&amp;"*")),0)</f>
        <v>13</v>
      </c>
      <c r="I260" s="11" cm="1">
        <f t="array" ref="I260">_xlfn.IFNA(MATCH(1,0/COUNTIF($F260,"*"&amp;I$2&amp;TEXT(ROW($1:$128),"[&gt;1]0;")&amp;"*")),0)</f>
        <v>16</v>
      </c>
      <c r="J260">
        <f>H260/G260</f>
        <v>6.3725490196078427E-2</v>
      </c>
      <c r="K260">
        <f>I260/G260</f>
        <v>7.8431372549019607E-2</v>
      </c>
      <c r="L260">
        <f t="shared" si="25"/>
        <v>4.9019607843137254E-3</v>
      </c>
      <c r="M260">
        <v>1</v>
      </c>
      <c r="N260">
        <v>1</v>
      </c>
    </row>
    <row r="261" spans="1:14" x14ac:dyDescent="0.2">
      <c r="A261" s="8">
        <v>14</v>
      </c>
      <c r="B261" s="8">
        <v>17</v>
      </c>
      <c r="C261">
        <v>0.45</v>
      </c>
      <c r="D261" t="s">
        <v>282</v>
      </c>
      <c r="E261" s="13" t="s">
        <v>391</v>
      </c>
      <c r="F261" t="s">
        <v>392</v>
      </c>
      <c r="G261">
        <v>242</v>
      </c>
      <c r="H261" s="11" cm="1">
        <f t="array" ref="H261">_xlfn.IFNA(MATCH(1,0/COUNTIF($F261,"*"&amp;H$2&amp;TEXT(ROW($1:$128),"[&gt;1]0;")&amp;"*")),0)</f>
        <v>18</v>
      </c>
      <c r="I261" s="11" cm="1">
        <f t="array" ref="I261">_xlfn.IFNA(MATCH(1,0/COUNTIF($F261,"*"&amp;I$2&amp;TEXT(ROW($1:$128),"[&gt;1]0;")&amp;"*")),0)</f>
        <v>38</v>
      </c>
      <c r="J261" s="11" cm="1">
        <f t="array" ref="J261">_xlfn.IFNA(MATCH(1,0/COUNTIF($F261,"*"&amp;J$2&amp;TEXT(ROW($1:$128),"[&gt;1]0;")&amp;"*")),0)</f>
        <v>1</v>
      </c>
      <c r="K261">
        <f>I261/H261</f>
        <v>2.1111111111111112</v>
      </c>
      <c r="L261">
        <f t="shared" si="25"/>
        <v>5.5555555555555552E-2</v>
      </c>
      <c r="M261">
        <v>0</v>
      </c>
      <c r="N261">
        <v>0</v>
      </c>
    </row>
    <row r="262" spans="1:14" x14ac:dyDescent="0.2">
      <c r="A262" s="8">
        <v>14</v>
      </c>
      <c r="B262" s="8">
        <v>18</v>
      </c>
      <c r="C262">
        <v>0.4</v>
      </c>
      <c r="D262" t="s">
        <v>59</v>
      </c>
      <c r="E262" s="13" t="s">
        <v>390</v>
      </c>
      <c r="F262" t="s">
        <v>272</v>
      </c>
      <c r="G262">
        <v>242</v>
      </c>
      <c r="H262" s="11" cm="1">
        <f t="array" ref="H262">_xlfn.IFNA(MATCH(1,0/COUNTIF($F262,"*"&amp;H$2&amp;TEXT(ROW($1:$128),"[&gt;1]0;")&amp;"*")),0)</f>
        <v>16</v>
      </c>
      <c r="I262" s="11" cm="1">
        <f t="array" ref="I262">_xlfn.IFNA(MATCH(1,0/COUNTIF($F262,"*"&amp;I$2&amp;TEXT(ROW($1:$128),"[&gt;1]0;")&amp;"*")),0)</f>
        <v>34</v>
      </c>
      <c r="J262" s="11" cm="1">
        <f t="array" ref="J262">_xlfn.IFNA(MATCH(1,0/COUNTIF($F262,"*"&amp;J$2&amp;TEXT(ROW($1:$128),"[&gt;1]0;")&amp;"*")),0)</f>
        <v>1</v>
      </c>
      <c r="K262">
        <f>I262/H262</f>
        <v>2.125</v>
      </c>
      <c r="L262">
        <f t="shared" si="25"/>
        <v>6.25E-2</v>
      </c>
      <c r="M262">
        <v>0</v>
      </c>
      <c r="N262">
        <v>0</v>
      </c>
    </row>
    <row r="263" spans="1:14" x14ac:dyDescent="0.2">
      <c r="A263" s="8">
        <v>14</v>
      </c>
      <c r="B263" s="8">
        <v>24</v>
      </c>
      <c r="C263">
        <v>2.15</v>
      </c>
      <c r="D263" t="s">
        <v>66</v>
      </c>
      <c r="E263" s="6" t="s">
        <v>459</v>
      </c>
      <c r="F263" t="s">
        <v>460</v>
      </c>
      <c r="G263">
        <v>281</v>
      </c>
      <c r="H263" s="11" cm="1">
        <f t="array" ref="H263">_xlfn.IFNA(MATCH(1,0/COUNTIF($F263,"*"&amp;H$2&amp;TEXT(ROW($1:$128),"[&gt;1]0;")&amp;"*")),0)</f>
        <v>18</v>
      </c>
      <c r="I263" s="11" cm="1">
        <f t="array" ref="I263">_xlfn.IFNA(MATCH(1,0/COUNTIF($F263,"*"&amp;I$2&amp;TEXT(ROW($1:$128),"[&gt;1]0;")&amp;"*")),0)</f>
        <v>35</v>
      </c>
      <c r="J263" s="11" cm="1">
        <f t="array" ref="J263">_xlfn.IFNA(MATCH(1,0/COUNTIF($F263,"*"&amp;J$2&amp;TEXT(ROW($1:$128),"[&gt;1]0;")&amp;"*")),0)</f>
        <v>1</v>
      </c>
      <c r="K263">
        <f>I263/H263</f>
        <v>1.9444444444444444</v>
      </c>
      <c r="L263">
        <f t="shared" si="25"/>
        <v>5.5555555555555552E-2</v>
      </c>
      <c r="M263">
        <v>0</v>
      </c>
      <c r="N263">
        <v>0</v>
      </c>
    </row>
    <row r="265" spans="1:14" x14ac:dyDescent="0.2">
      <c r="A265" s="8">
        <v>15</v>
      </c>
      <c r="B265" s="9" t="s">
        <v>12</v>
      </c>
      <c r="C265" t="s">
        <v>13</v>
      </c>
      <c r="D265" t="s">
        <v>67</v>
      </c>
      <c r="E265" s="6" t="s">
        <v>376</v>
      </c>
      <c r="F265" t="s">
        <v>68</v>
      </c>
      <c r="G265" t="s">
        <v>69</v>
      </c>
      <c r="H265" t="s">
        <v>364</v>
      </c>
      <c r="I265" t="s">
        <v>365</v>
      </c>
      <c r="J265" t="s">
        <v>366</v>
      </c>
      <c r="K265" t="s">
        <v>71</v>
      </c>
      <c r="L265" t="s">
        <v>72</v>
      </c>
      <c r="M265" t="s">
        <v>360</v>
      </c>
      <c r="N265" t="s">
        <v>73</v>
      </c>
    </row>
    <row r="266" spans="1:14" x14ac:dyDescent="0.2">
      <c r="A266" s="8">
        <v>15</v>
      </c>
      <c r="B266" s="8">
        <v>1</v>
      </c>
      <c r="C266">
        <v>1.08</v>
      </c>
      <c r="D266" t="s">
        <v>14</v>
      </c>
      <c r="E266" s="6" t="s">
        <v>507</v>
      </c>
      <c r="F266" t="s">
        <v>260</v>
      </c>
      <c r="G266">
        <v>170</v>
      </c>
      <c r="H266" s="11" cm="1">
        <f t="array" ref="H266">_xlfn.IFNA(MATCH(1,0/COUNTIF($F266,"*"&amp;H$2&amp;TEXT(ROW($1:$128),"[&gt;1]0;")&amp;"*")),0)</f>
        <v>12</v>
      </c>
      <c r="I266" s="11" cm="1">
        <f t="array" ref="I266">_xlfn.IFNA(MATCH(1,0/COUNTIF($F266,"*"&amp;I$2&amp;TEXT(ROW($1:$128),"[&gt;1]0;")&amp;"*")),0)</f>
        <v>26</v>
      </c>
      <c r="J266" s="11" cm="1">
        <f t="array" ref="J266">_xlfn.IFNA(MATCH(1,0/COUNTIF($F266,"*"&amp;J$2&amp;TEXT(ROW($1:$128),"[&gt;1]0;")&amp;"*")),0)</f>
        <v>0</v>
      </c>
      <c r="K266">
        <f t="shared" ref="K266:K277" si="26">I266/H266</f>
        <v>2.1666666666666665</v>
      </c>
      <c r="L266">
        <f t="shared" ref="L266:L282" si="27">J266/H266</f>
        <v>0</v>
      </c>
      <c r="M266">
        <v>0</v>
      </c>
      <c r="N266">
        <v>0</v>
      </c>
    </row>
    <row r="267" spans="1:14" x14ac:dyDescent="0.2">
      <c r="A267" s="8">
        <v>15</v>
      </c>
      <c r="B267" s="8">
        <v>2</v>
      </c>
      <c r="C267">
        <v>0.82</v>
      </c>
      <c r="D267" t="s">
        <v>51</v>
      </c>
      <c r="E267" s="6" t="s">
        <v>472</v>
      </c>
      <c r="F267" t="s">
        <v>261</v>
      </c>
      <c r="G267">
        <v>190</v>
      </c>
      <c r="H267" s="11" cm="1">
        <f t="array" ref="H267">_xlfn.IFNA(MATCH(1,0/COUNTIF($F267,"*"&amp;H$2&amp;TEXT(ROW($1:$128),"[&gt;1]0;")&amp;"*")),0)</f>
        <v>14</v>
      </c>
      <c r="I267" s="11" cm="1">
        <f t="array" ref="I267">_xlfn.IFNA(MATCH(1,0/COUNTIF($F267,"*"&amp;I$2&amp;TEXT(ROW($1:$128),"[&gt;1]0;")&amp;"*")),0)</f>
        <v>22</v>
      </c>
      <c r="J267" s="11" cm="1">
        <f t="array" ref="J267">_xlfn.IFNA(MATCH(1,0/COUNTIF($F267,"*"&amp;J$2&amp;TEXT(ROW($1:$128),"[&gt;1]0;")&amp;"*")),0)</f>
        <v>0</v>
      </c>
      <c r="K267">
        <f t="shared" si="26"/>
        <v>1.5714285714285714</v>
      </c>
      <c r="L267">
        <f t="shared" si="27"/>
        <v>0</v>
      </c>
      <c r="M267">
        <v>0</v>
      </c>
      <c r="N267">
        <v>1</v>
      </c>
    </row>
    <row r="268" spans="1:14" x14ac:dyDescent="0.2">
      <c r="A268" s="8">
        <v>15</v>
      </c>
      <c r="B268" s="8">
        <v>3</v>
      </c>
      <c r="C268">
        <v>0.62</v>
      </c>
      <c r="D268" t="s">
        <v>20</v>
      </c>
      <c r="E268" s="6" t="s">
        <v>432</v>
      </c>
      <c r="F268" t="s">
        <v>263</v>
      </c>
      <c r="G268">
        <v>164</v>
      </c>
      <c r="H268" s="11" cm="1">
        <f t="array" ref="H268">_xlfn.IFNA(MATCH(1,0/COUNTIF($F268,"*"&amp;H$2&amp;TEXT(ROW($1:$128),"[&gt;1]0;")&amp;"*")),0)</f>
        <v>10</v>
      </c>
      <c r="I268" s="11" cm="1">
        <f t="array" ref="I268">_xlfn.IFNA(MATCH(1,0/COUNTIF($F268,"*"&amp;I$2&amp;TEXT(ROW($1:$128),"[&gt;1]0;")&amp;"*")),0)</f>
        <v>12</v>
      </c>
      <c r="J268" s="11" cm="1">
        <f t="array" ref="J268">_xlfn.IFNA(MATCH(1,0/COUNTIF($F268,"*"&amp;J$2&amp;TEXT(ROW($1:$128),"[&gt;1]0;")&amp;"*")),0)</f>
        <v>2</v>
      </c>
      <c r="K268">
        <f t="shared" si="26"/>
        <v>1.2</v>
      </c>
      <c r="L268">
        <f t="shared" si="27"/>
        <v>0.2</v>
      </c>
      <c r="M268">
        <v>0</v>
      </c>
      <c r="N268">
        <v>1</v>
      </c>
    </row>
    <row r="269" spans="1:14" x14ac:dyDescent="0.2">
      <c r="A269" s="8">
        <v>15</v>
      </c>
      <c r="B269" s="8">
        <v>4</v>
      </c>
      <c r="C269">
        <v>1.1000000000000001</v>
      </c>
      <c r="D269" t="s">
        <v>64</v>
      </c>
      <c r="E269" s="13" t="s">
        <v>393</v>
      </c>
      <c r="F269" t="s">
        <v>277</v>
      </c>
      <c r="G269">
        <v>172</v>
      </c>
      <c r="H269" s="11" cm="1">
        <f t="array" ref="H269">_xlfn.IFNA(MATCH(1,0/COUNTIF($F269,"*"&amp;H$2&amp;TEXT(ROW($1:$128),"[&gt;1]0;")&amp;"*")),0)</f>
        <v>11</v>
      </c>
      <c r="I269" s="11" cm="1">
        <f t="array" ref="I269">_xlfn.IFNA(MATCH(1,0/COUNTIF($F269,"*"&amp;I$2&amp;TEXT(ROW($1:$128),"[&gt;1]0;")&amp;"*")),0)</f>
        <v>24</v>
      </c>
      <c r="J269" s="11" cm="1">
        <f t="array" ref="J269">_xlfn.IFNA(MATCH(1,0/COUNTIF($F269,"*"&amp;J$2&amp;TEXT(ROW($1:$128),"[&gt;1]0;")&amp;"*")),0)</f>
        <v>1</v>
      </c>
      <c r="K269">
        <f t="shared" si="26"/>
        <v>2.1818181818181817</v>
      </c>
      <c r="L269">
        <f t="shared" si="27"/>
        <v>9.0909090909090912E-2</v>
      </c>
      <c r="M269">
        <v>0</v>
      </c>
      <c r="N269">
        <v>0</v>
      </c>
    </row>
    <row r="270" spans="1:14" x14ac:dyDescent="0.2">
      <c r="A270" s="8">
        <v>15</v>
      </c>
      <c r="B270" s="8">
        <v>5</v>
      </c>
      <c r="C270">
        <v>0.87</v>
      </c>
      <c r="D270" t="s">
        <v>54</v>
      </c>
      <c r="E270" s="6" t="s">
        <v>411</v>
      </c>
      <c r="F270" t="s">
        <v>265</v>
      </c>
      <c r="G270">
        <v>168</v>
      </c>
      <c r="H270" s="11" cm="1">
        <f t="array" ref="H270">_xlfn.IFNA(MATCH(1,0/COUNTIF($F270,"*"&amp;H$2&amp;TEXT(ROW($1:$128),"[&gt;1]0;")&amp;"*")),0)</f>
        <v>12</v>
      </c>
      <c r="I270" s="11" cm="1">
        <f t="array" ref="I270">_xlfn.IFNA(MATCH(1,0/COUNTIF($F270,"*"&amp;I$2&amp;TEXT(ROW($1:$128),"[&gt;1]0;")&amp;"*")),0)</f>
        <v>24</v>
      </c>
      <c r="J270" s="11" cm="1">
        <f t="array" ref="J270">_xlfn.IFNA(MATCH(1,0/COUNTIF($F270,"*"&amp;J$2&amp;TEXT(ROW($1:$128),"[&gt;1]0;")&amp;"*")),0)</f>
        <v>0</v>
      </c>
      <c r="K270">
        <f t="shared" si="26"/>
        <v>2</v>
      </c>
      <c r="L270">
        <f t="shared" si="27"/>
        <v>0</v>
      </c>
      <c r="M270">
        <v>0</v>
      </c>
      <c r="N270">
        <v>0</v>
      </c>
    </row>
    <row r="271" spans="1:14" x14ac:dyDescent="0.2">
      <c r="A271" s="8">
        <v>15</v>
      </c>
      <c r="B271" s="8">
        <v>6</v>
      </c>
      <c r="C271">
        <v>0.61</v>
      </c>
      <c r="D271" t="s">
        <v>54</v>
      </c>
      <c r="E271" s="6" t="s">
        <v>411</v>
      </c>
      <c r="F271" t="s">
        <v>265</v>
      </c>
      <c r="G271">
        <v>168</v>
      </c>
      <c r="H271" s="11" cm="1">
        <f t="array" ref="H271">_xlfn.IFNA(MATCH(1,0/COUNTIF($F271,"*"&amp;H$2&amp;TEXT(ROW($1:$128),"[&gt;1]0;")&amp;"*")),0)</f>
        <v>12</v>
      </c>
      <c r="I271" s="11" cm="1">
        <f t="array" ref="I271">_xlfn.IFNA(MATCH(1,0/COUNTIF($F271,"*"&amp;I$2&amp;TEXT(ROW($1:$128),"[&gt;1]0;")&amp;"*")),0)</f>
        <v>24</v>
      </c>
      <c r="J271" s="11" cm="1">
        <f t="array" ref="J271">_xlfn.IFNA(MATCH(1,0/COUNTIF($F271,"*"&amp;J$2&amp;TEXT(ROW($1:$128),"[&gt;1]0;")&amp;"*")),0)</f>
        <v>0</v>
      </c>
      <c r="K271">
        <f t="shared" si="26"/>
        <v>2</v>
      </c>
      <c r="L271">
        <f t="shared" si="27"/>
        <v>0</v>
      </c>
      <c r="M271">
        <v>0</v>
      </c>
      <c r="N271">
        <v>0</v>
      </c>
    </row>
    <row r="272" spans="1:14" x14ac:dyDescent="0.2">
      <c r="A272" s="8">
        <v>15</v>
      </c>
      <c r="B272" s="8">
        <v>7</v>
      </c>
      <c r="C272">
        <v>1.55</v>
      </c>
      <c r="D272" t="s">
        <v>25</v>
      </c>
      <c r="E272" s="6" t="s">
        <v>536</v>
      </c>
      <c r="F272" t="s">
        <v>266</v>
      </c>
      <c r="G272">
        <v>226</v>
      </c>
      <c r="H272" s="11" cm="1">
        <f t="array" ref="H272">_xlfn.IFNA(MATCH(1,0/COUNTIF($F272,"*"&amp;H$2&amp;TEXT(ROW($1:$128),"[&gt;1]0;")&amp;"*")),0)</f>
        <v>16</v>
      </c>
      <c r="I272" s="11" cm="1">
        <f t="array" ref="I272">_xlfn.IFNA(MATCH(1,0/COUNTIF($F272,"*"&amp;I$2&amp;TEXT(ROW($1:$128),"[&gt;1]0;")&amp;"*")),0)</f>
        <v>34</v>
      </c>
      <c r="J272" s="11" cm="1">
        <f t="array" ref="J272">_xlfn.IFNA(MATCH(1,0/COUNTIF($F272,"*"&amp;J$2&amp;TEXT(ROW($1:$128),"[&gt;1]0;")&amp;"*")),0)</f>
        <v>0</v>
      </c>
      <c r="K272">
        <f t="shared" si="26"/>
        <v>2.125</v>
      </c>
      <c r="L272">
        <f t="shared" si="27"/>
        <v>0</v>
      </c>
      <c r="M272">
        <v>0</v>
      </c>
      <c r="N272">
        <v>0</v>
      </c>
    </row>
    <row r="273" spans="1:14" x14ac:dyDescent="0.2">
      <c r="A273" s="8">
        <v>15</v>
      </c>
      <c r="B273" s="8">
        <v>9</v>
      </c>
      <c r="C273">
        <v>0.32</v>
      </c>
      <c r="D273" t="s">
        <v>25</v>
      </c>
      <c r="E273" s="6" t="s">
        <v>536</v>
      </c>
      <c r="F273" t="s">
        <v>266</v>
      </c>
      <c r="G273">
        <v>226</v>
      </c>
      <c r="H273" s="11" cm="1">
        <f t="array" ref="H273">_xlfn.IFNA(MATCH(1,0/COUNTIF($F273,"*"&amp;H$2&amp;TEXT(ROW($1:$128),"[&gt;1]0;")&amp;"*")),0)</f>
        <v>16</v>
      </c>
      <c r="I273" s="11" cm="1">
        <f t="array" ref="I273">_xlfn.IFNA(MATCH(1,0/COUNTIF($F273,"*"&amp;I$2&amp;TEXT(ROW($1:$128),"[&gt;1]0;")&amp;"*")),0)</f>
        <v>34</v>
      </c>
      <c r="J273" s="11" cm="1">
        <f t="array" ref="J273">_xlfn.IFNA(MATCH(1,0/COUNTIF($F273,"*"&amp;J$2&amp;TEXT(ROW($1:$128),"[&gt;1]0;")&amp;"*")),0)</f>
        <v>0</v>
      </c>
      <c r="K273">
        <f t="shared" si="26"/>
        <v>2.125</v>
      </c>
      <c r="L273">
        <f t="shared" si="27"/>
        <v>0</v>
      </c>
      <c r="M273">
        <v>0</v>
      </c>
      <c r="N273">
        <v>0</v>
      </c>
    </row>
    <row r="274" spans="1:14" x14ac:dyDescent="0.2">
      <c r="A274" s="8">
        <v>15</v>
      </c>
      <c r="B274" s="8">
        <v>10</v>
      </c>
      <c r="C274">
        <v>1.21</v>
      </c>
      <c r="D274" t="s">
        <v>31</v>
      </c>
      <c r="E274" s="6" t="s">
        <v>418</v>
      </c>
      <c r="F274" t="s">
        <v>269</v>
      </c>
      <c r="G274">
        <v>206</v>
      </c>
      <c r="H274" s="11" cm="1">
        <f t="array" ref="H274">_xlfn.IFNA(MATCH(1,0/COUNTIF($F274,"*"&amp;H$2&amp;TEXT(ROW($1:$128),"[&gt;1]0;")&amp;"*")),0)</f>
        <v>14</v>
      </c>
      <c r="I274" s="11" cm="1">
        <f t="array" ref="I274">_xlfn.IFNA(MATCH(1,0/COUNTIF($F274,"*"&amp;I$2&amp;TEXT(ROW($1:$128),"[&gt;1]0;")&amp;"*")),0)</f>
        <v>22</v>
      </c>
      <c r="J274" s="11" cm="1">
        <f t="array" ref="J274">_xlfn.IFNA(MATCH(1,0/COUNTIF($F274,"*"&amp;J$2&amp;TEXT(ROW($1:$128),"[&gt;1]0;")&amp;"*")),0)</f>
        <v>1</v>
      </c>
      <c r="K274">
        <f t="shared" si="26"/>
        <v>1.5714285714285714</v>
      </c>
      <c r="L274">
        <f t="shared" si="27"/>
        <v>7.1428571428571425E-2</v>
      </c>
      <c r="M274">
        <v>0</v>
      </c>
      <c r="N274">
        <v>1</v>
      </c>
    </row>
    <row r="275" spans="1:14" x14ac:dyDescent="0.2">
      <c r="A275" s="8">
        <v>15</v>
      </c>
      <c r="B275" s="8">
        <v>11</v>
      </c>
      <c r="C275">
        <v>0.63</v>
      </c>
      <c r="D275" t="s">
        <v>32</v>
      </c>
      <c r="E275" s="13" t="s">
        <v>388</v>
      </c>
      <c r="F275" t="s">
        <v>374</v>
      </c>
      <c r="G275">
        <v>200</v>
      </c>
      <c r="H275" s="11" cm="1">
        <f t="array" ref="H275">_xlfn.IFNA(MATCH(1,0/COUNTIF($F275,"*"&amp;H$2&amp;TEXT(ROW($1:$128),"[&gt;1]0;")&amp;"*")),0)</f>
        <v>13</v>
      </c>
      <c r="I275" s="11" cm="1">
        <f t="array" ref="I275">_xlfn.IFNA(MATCH(1,0/COUNTIF($F275,"*"&amp;I$2&amp;TEXT(ROW($1:$128),"[&gt;1]0;")&amp;"*")),0)</f>
        <v>28</v>
      </c>
      <c r="J275" s="11" cm="1">
        <f t="array" ref="J275">_xlfn.IFNA(MATCH(1,0/COUNTIF($F275,"*"&amp;J$2&amp;TEXT(ROW($1:$128),"[&gt;1]0;")&amp;"*")),0)</f>
        <v>1</v>
      </c>
      <c r="K275">
        <f t="shared" si="26"/>
        <v>2.1538461538461537</v>
      </c>
      <c r="L275">
        <f t="shared" si="27"/>
        <v>7.6923076923076927E-2</v>
      </c>
      <c r="M275">
        <v>0</v>
      </c>
      <c r="N275">
        <v>0</v>
      </c>
    </row>
    <row r="276" spans="1:14" x14ac:dyDescent="0.2">
      <c r="A276" s="8">
        <v>15</v>
      </c>
      <c r="B276" s="8">
        <v>12</v>
      </c>
      <c r="C276">
        <v>1.17</v>
      </c>
      <c r="D276" t="s">
        <v>290</v>
      </c>
      <c r="E276" s="6" t="s">
        <v>521</v>
      </c>
      <c r="F276" t="s">
        <v>520</v>
      </c>
      <c r="G276">
        <v>174</v>
      </c>
      <c r="H276" s="11" cm="1">
        <f t="array" ref="H276">_xlfn.IFNA(MATCH(1,0/COUNTIF($F276,"*"&amp;H$2&amp;TEXT(ROW($1:$128),"[&gt;1]0;")&amp;"*")),0)</f>
        <v>10</v>
      </c>
      <c r="I276" s="11" cm="1">
        <f t="array" ref="I276">_xlfn.IFNA(MATCH(1,0/COUNTIF($F276,"*"&amp;I$2&amp;TEXT(ROW($1:$128),"[&gt;1]0;")&amp;"*")),0)</f>
        <v>22</v>
      </c>
      <c r="J276" s="11" cm="1">
        <f t="array" ref="J276">_xlfn.IFNA(MATCH(1,0/COUNTIF($F276,"*"&amp;J$2&amp;TEXT(ROW($1:$128),"[&gt;1]0;")&amp;"*")),0)</f>
        <v>2</v>
      </c>
      <c r="K276">
        <f t="shared" si="26"/>
        <v>2.2000000000000002</v>
      </c>
      <c r="L276">
        <f t="shared" si="27"/>
        <v>0.2</v>
      </c>
      <c r="M276">
        <v>0</v>
      </c>
      <c r="N276">
        <v>0</v>
      </c>
    </row>
    <row r="277" spans="1:14" x14ac:dyDescent="0.2">
      <c r="A277" s="8">
        <v>15</v>
      </c>
      <c r="B277" s="8">
        <v>13</v>
      </c>
      <c r="C277">
        <v>0.54</v>
      </c>
      <c r="D277" t="s">
        <v>59</v>
      </c>
      <c r="E277" s="13" t="s">
        <v>390</v>
      </c>
      <c r="F277" t="s">
        <v>272</v>
      </c>
      <c r="G277">
        <v>242</v>
      </c>
      <c r="H277" s="11" cm="1">
        <f t="array" ref="H277">_xlfn.IFNA(MATCH(1,0/COUNTIF($F277,"*"&amp;H$2&amp;TEXT(ROW($1:$128),"[&gt;1]0;")&amp;"*")),0)</f>
        <v>16</v>
      </c>
      <c r="I277" s="11" cm="1">
        <f t="array" ref="I277">_xlfn.IFNA(MATCH(1,0/COUNTIF($F277,"*"&amp;I$2&amp;TEXT(ROW($1:$128),"[&gt;1]0;")&amp;"*")),0)</f>
        <v>34</v>
      </c>
      <c r="J277" s="11" cm="1">
        <f t="array" ref="J277">_xlfn.IFNA(MATCH(1,0/COUNTIF($F277,"*"&amp;J$2&amp;TEXT(ROW($1:$128),"[&gt;1]0;")&amp;"*")),0)</f>
        <v>1</v>
      </c>
      <c r="K277">
        <f t="shared" si="26"/>
        <v>2.125</v>
      </c>
      <c r="L277">
        <f t="shared" si="27"/>
        <v>6.25E-2</v>
      </c>
      <c r="M277">
        <v>0</v>
      </c>
      <c r="N277">
        <v>0</v>
      </c>
    </row>
    <row r="278" spans="1:14" x14ac:dyDescent="0.2">
      <c r="A278" s="8">
        <v>15</v>
      </c>
      <c r="B278" s="8">
        <v>14</v>
      </c>
      <c r="C278">
        <v>0.63</v>
      </c>
      <c r="D278" t="s">
        <v>37</v>
      </c>
      <c r="E278" s="6" t="s">
        <v>586</v>
      </c>
      <c r="F278" t="s">
        <v>273</v>
      </c>
      <c r="G278" s="11">
        <v>198</v>
      </c>
      <c r="H278" s="11" cm="1">
        <f t="array" ref="H278">_xlfn.IFNA(MATCH(1,0/COUNTIF($F278,"*"&amp;H$2&amp;TEXT(ROW($1:$128),"[&gt;1]0;")&amp;"*")),0)</f>
        <v>14</v>
      </c>
      <c r="I278" s="11" cm="1">
        <f t="array" ref="I278">_xlfn.IFNA(MATCH(1,0/COUNTIF($F278,"*"&amp;I$2&amp;TEXT(ROW($1:$128),"[&gt;1]0;")&amp;"*")),0)</f>
        <v>30</v>
      </c>
      <c r="J278">
        <f>H278/G278</f>
        <v>7.0707070707070704E-2</v>
      </c>
      <c r="K278">
        <f>I278/G278</f>
        <v>0.15151515151515152</v>
      </c>
      <c r="L278">
        <f t="shared" si="27"/>
        <v>5.0505050505050501E-3</v>
      </c>
      <c r="M278">
        <v>0</v>
      </c>
      <c r="N278">
        <v>0</v>
      </c>
    </row>
    <row r="279" spans="1:14" x14ac:dyDescent="0.2">
      <c r="A279" s="8">
        <v>15</v>
      </c>
      <c r="B279" s="8">
        <v>16</v>
      </c>
      <c r="C279">
        <v>0.43</v>
      </c>
      <c r="D279" t="s">
        <v>63</v>
      </c>
      <c r="E279" s="14"/>
      <c r="F279" t="s">
        <v>276</v>
      </c>
      <c r="G279" s="11">
        <v>507</v>
      </c>
      <c r="H279" s="11" cm="1">
        <f t="array" ref="H279">_xlfn.IFNA(MATCH(1,0/COUNTIF($F279,"*"&amp;H$2&amp;TEXT(ROW($1:$128),"[&gt;1]0;")&amp;"*")),0)</f>
        <v>30</v>
      </c>
      <c r="I279" s="11" cm="1">
        <f t="array" ref="I279">_xlfn.IFNA(MATCH(1,0/COUNTIF($F279,"*"&amp;I$2&amp;TEXT(ROW($1:$128),"[&gt;1]0;")&amp;"*")),0)</f>
        <v>57</v>
      </c>
      <c r="J279">
        <f>H279/G279</f>
        <v>5.9171597633136092E-2</v>
      </c>
      <c r="K279">
        <f>I279/G279</f>
        <v>0.11242603550295859</v>
      </c>
      <c r="L279">
        <f t="shared" si="27"/>
        <v>1.9723865877712033E-3</v>
      </c>
      <c r="M279">
        <v>0</v>
      </c>
      <c r="N279">
        <v>0</v>
      </c>
    </row>
    <row r="280" spans="1:14" x14ac:dyDescent="0.2">
      <c r="A280" s="8">
        <v>15</v>
      </c>
      <c r="B280" s="8">
        <v>17</v>
      </c>
      <c r="C280">
        <v>0.37</v>
      </c>
      <c r="D280" t="s">
        <v>282</v>
      </c>
      <c r="E280" s="13" t="s">
        <v>391</v>
      </c>
      <c r="F280" t="s">
        <v>392</v>
      </c>
      <c r="G280">
        <v>242</v>
      </c>
      <c r="H280" s="11" cm="1">
        <f t="array" ref="H280">_xlfn.IFNA(MATCH(1,0/COUNTIF($F280,"*"&amp;H$2&amp;TEXT(ROW($1:$128),"[&gt;1]0;")&amp;"*")),0)</f>
        <v>18</v>
      </c>
      <c r="I280" s="11" cm="1">
        <f t="array" ref="I280">_xlfn.IFNA(MATCH(1,0/COUNTIF($F280,"*"&amp;I$2&amp;TEXT(ROW($1:$128),"[&gt;1]0;")&amp;"*")),0)</f>
        <v>38</v>
      </c>
      <c r="J280" s="11" cm="1">
        <f t="array" ref="J280">_xlfn.IFNA(MATCH(1,0/COUNTIF($F280,"*"&amp;J$2&amp;TEXT(ROW($1:$128),"[&gt;1]0;")&amp;"*")),0)</f>
        <v>1</v>
      </c>
      <c r="K280">
        <f>I280/H280</f>
        <v>2.1111111111111112</v>
      </c>
      <c r="L280">
        <f t="shared" si="27"/>
        <v>5.5555555555555552E-2</v>
      </c>
      <c r="M280">
        <v>0</v>
      </c>
      <c r="N280">
        <v>0</v>
      </c>
    </row>
    <row r="281" spans="1:14" x14ac:dyDescent="0.2">
      <c r="A281" s="8">
        <v>15</v>
      </c>
      <c r="B281" s="8">
        <v>22</v>
      </c>
      <c r="C281">
        <v>0.3</v>
      </c>
      <c r="D281" t="s">
        <v>66</v>
      </c>
      <c r="E281" s="6" t="s">
        <v>459</v>
      </c>
      <c r="F281" t="s">
        <v>460</v>
      </c>
      <c r="G281">
        <v>281</v>
      </c>
      <c r="H281" s="11" cm="1">
        <f t="array" ref="H281">_xlfn.IFNA(MATCH(1,0/COUNTIF($F281,"*"&amp;H$2&amp;TEXT(ROW($1:$128),"[&gt;1]0;")&amp;"*")),0)</f>
        <v>18</v>
      </c>
      <c r="I281" s="11" cm="1">
        <f t="array" ref="I281">_xlfn.IFNA(MATCH(1,0/COUNTIF($F281,"*"&amp;I$2&amp;TEXT(ROW($1:$128),"[&gt;1]0;")&amp;"*")),0)</f>
        <v>35</v>
      </c>
      <c r="J281" s="11" cm="1">
        <f t="array" ref="J281">_xlfn.IFNA(MATCH(1,0/COUNTIF($F281,"*"&amp;J$2&amp;TEXT(ROW($1:$128),"[&gt;1]0;")&amp;"*")),0)</f>
        <v>1</v>
      </c>
      <c r="K281">
        <f>I281/H281</f>
        <v>1.9444444444444444</v>
      </c>
      <c r="L281">
        <f t="shared" si="27"/>
        <v>5.5555555555555552E-2</v>
      </c>
      <c r="M281">
        <v>0</v>
      </c>
      <c r="N281">
        <v>0</v>
      </c>
    </row>
    <row r="282" spans="1:14" x14ac:dyDescent="0.2">
      <c r="A282" s="8">
        <v>15</v>
      </c>
      <c r="B282" s="8">
        <v>24</v>
      </c>
      <c r="C282">
        <v>1.79</v>
      </c>
      <c r="D282" t="s">
        <v>66</v>
      </c>
      <c r="E282" s="6" t="s">
        <v>459</v>
      </c>
      <c r="F282" t="s">
        <v>460</v>
      </c>
      <c r="G282">
        <v>281</v>
      </c>
      <c r="H282" s="11" cm="1">
        <f t="array" ref="H282">_xlfn.IFNA(MATCH(1,0/COUNTIF($F282,"*"&amp;H$2&amp;TEXT(ROW($1:$128),"[&gt;1]0;")&amp;"*")),0)</f>
        <v>18</v>
      </c>
      <c r="I282" s="11" cm="1">
        <f t="array" ref="I282">_xlfn.IFNA(MATCH(1,0/COUNTIF($F282,"*"&amp;I$2&amp;TEXT(ROW($1:$128),"[&gt;1]0;")&amp;"*")),0)</f>
        <v>35</v>
      </c>
      <c r="J282" s="11" cm="1">
        <f t="array" ref="J282">_xlfn.IFNA(MATCH(1,0/COUNTIF($F282,"*"&amp;J$2&amp;TEXT(ROW($1:$128),"[&gt;1]0;")&amp;"*")),0)</f>
        <v>1</v>
      </c>
      <c r="K282">
        <f>I282/H282</f>
        <v>1.9444444444444444</v>
      </c>
      <c r="L282">
        <f t="shared" si="27"/>
        <v>5.5555555555555552E-2</v>
      </c>
      <c r="M282">
        <v>0</v>
      </c>
      <c r="N282">
        <v>0</v>
      </c>
    </row>
    <row r="284" spans="1:14" x14ac:dyDescent="0.2">
      <c r="A284" s="8">
        <v>16</v>
      </c>
      <c r="B284" s="9" t="s">
        <v>12</v>
      </c>
      <c r="C284" t="s">
        <v>13</v>
      </c>
      <c r="D284" t="s">
        <v>67</v>
      </c>
      <c r="E284" s="6" t="s">
        <v>376</v>
      </c>
      <c r="F284" t="s">
        <v>68</v>
      </c>
      <c r="G284" t="s">
        <v>69</v>
      </c>
      <c r="H284" t="s">
        <v>364</v>
      </c>
      <c r="I284" t="s">
        <v>365</v>
      </c>
      <c r="J284" t="s">
        <v>366</v>
      </c>
      <c r="K284" t="s">
        <v>71</v>
      </c>
      <c r="L284" t="s">
        <v>72</v>
      </c>
      <c r="M284" t="s">
        <v>360</v>
      </c>
      <c r="N284" t="s">
        <v>73</v>
      </c>
    </row>
    <row r="285" spans="1:14" x14ac:dyDescent="0.2">
      <c r="A285" s="8">
        <v>16</v>
      </c>
      <c r="B285" s="8">
        <v>1</v>
      </c>
      <c r="C285">
        <v>0.95</v>
      </c>
      <c r="D285" t="s">
        <v>296</v>
      </c>
      <c r="E285" s="6" t="s">
        <v>568</v>
      </c>
      <c r="F285" t="s">
        <v>556</v>
      </c>
      <c r="G285" s="11">
        <v>108</v>
      </c>
      <c r="H285" s="11" cm="1">
        <f t="array" ref="H285">_xlfn.IFNA(MATCH(1,0/COUNTIF($F285,"*"&amp;H$2&amp;TEXT(ROW($1:$128),"[&gt;1]0;")&amp;"*")),0)</f>
        <v>7</v>
      </c>
      <c r="I285" s="11" cm="1">
        <f t="array" ref="I285">_xlfn.IFNA(MATCH(1,0/COUNTIF($F285,"*"&amp;I$2&amp;TEXT(ROW($1:$128),"[&gt;1]0;")&amp;"*")),0)</f>
        <v>8</v>
      </c>
      <c r="J285">
        <f>H285/G285</f>
        <v>6.4814814814814811E-2</v>
      </c>
      <c r="K285">
        <f>I285/G285</f>
        <v>7.407407407407407E-2</v>
      </c>
      <c r="L285">
        <f>J285/H285</f>
        <v>9.2592592592592587E-3</v>
      </c>
      <c r="M285">
        <v>0</v>
      </c>
      <c r="N285">
        <v>1</v>
      </c>
    </row>
    <row r="286" spans="1:14" x14ac:dyDescent="0.2">
      <c r="A286" s="8">
        <v>16</v>
      </c>
      <c r="B286" s="8">
        <v>2</v>
      </c>
      <c r="C286">
        <v>1.66</v>
      </c>
      <c r="D286" t="s">
        <v>14</v>
      </c>
      <c r="E286" s="6" t="s">
        <v>507</v>
      </c>
      <c r="F286" t="s">
        <v>260</v>
      </c>
      <c r="G286">
        <v>170</v>
      </c>
      <c r="H286" s="11" cm="1">
        <f t="array" ref="H286">_xlfn.IFNA(MATCH(1,0/COUNTIF($F286,"*"&amp;H$2&amp;TEXT(ROW($1:$128),"[&gt;1]0;")&amp;"*")),0)</f>
        <v>12</v>
      </c>
      <c r="I286" s="11" cm="1">
        <f t="array" ref="I286">_xlfn.IFNA(MATCH(1,0/COUNTIF($F286,"*"&amp;I$2&amp;TEXT(ROW($1:$128),"[&gt;1]0;")&amp;"*")),0)</f>
        <v>26</v>
      </c>
      <c r="J286" s="11" cm="1">
        <f t="array" ref="J286">_xlfn.IFNA(MATCH(1,0/COUNTIF($F286,"*"&amp;J$2&amp;TEXT(ROW($1:$128),"[&gt;1]0;")&amp;"*")),0)</f>
        <v>0</v>
      </c>
      <c r="K286">
        <f t="shared" ref="K286:K292" si="28">I286/H286</f>
        <v>2.1666666666666665</v>
      </c>
      <c r="L286">
        <f t="shared" ref="L286:L301" si="29">J286/H286</f>
        <v>0</v>
      </c>
      <c r="M286">
        <v>0</v>
      </c>
      <c r="N286">
        <v>0</v>
      </c>
    </row>
    <row r="287" spans="1:14" x14ac:dyDescent="0.2">
      <c r="A287" s="8">
        <v>16</v>
      </c>
      <c r="B287" s="8">
        <v>3</v>
      </c>
      <c r="C287">
        <v>1.1399999999999999</v>
      </c>
      <c r="D287" t="s">
        <v>79</v>
      </c>
      <c r="E287" s="13" t="s">
        <v>386</v>
      </c>
      <c r="F287" s="10" t="s">
        <v>373</v>
      </c>
      <c r="G287">
        <v>144</v>
      </c>
      <c r="H287" s="11" cm="1">
        <f t="array" ref="H287">_xlfn.IFNA(MATCH(1,0/COUNTIF($F287,"*"&amp;H$2&amp;TEXT(ROW($1:$128),"[&gt;1]0;")&amp;"*")),0)</f>
        <v>6</v>
      </c>
      <c r="I287" s="11" cm="1">
        <f t="array" ref="I287">_xlfn.IFNA(MATCH(1,0/COUNTIF($F287,"*"&amp;I$2&amp;TEXT(ROW($1:$128),"[&gt;1]0;")&amp;"*")),0)</f>
        <v>8</v>
      </c>
      <c r="J287" s="11" cm="1">
        <f t="array" ref="J287">_xlfn.IFNA(MATCH(1,0/COUNTIF($F287,"*"&amp;J$2&amp;TEXT(ROW($1:$128),"[&gt;1]0;")&amp;"*")),0)</f>
        <v>4</v>
      </c>
      <c r="K287">
        <f t="shared" si="28"/>
        <v>1.3333333333333333</v>
      </c>
      <c r="L287">
        <f t="shared" si="29"/>
        <v>0.66666666666666663</v>
      </c>
      <c r="M287">
        <v>1</v>
      </c>
      <c r="N287">
        <v>0</v>
      </c>
    </row>
    <row r="288" spans="1:14" x14ac:dyDescent="0.2">
      <c r="A288" s="8">
        <v>16</v>
      </c>
      <c r="B288" s="8">
        <v>4</v>
      </c>
      <c r="C288">
        <v>1</v>
      </c>
      <c r="D288" t="s">
        <v>51</v>
      </c>
      <c r="E288" s="6" t="s">
        <v>472</v>
      </c>
      <c r="F288" t="s">
        <v>261</v>
      </c>
      <c r="G288">
        <v>190</v>
      </c>
      <c r="H288" s="11" cm="1">
        <f t="array" ref="H288">_xlfn.IFNA(MATCH(1,0/COUNTIF($F288,"*"&amp;H$2&amp;TEXT(ROW($1:$128),"[&gt;1]0;")&amp;"*")),0)</f>
        <v>14</v>
      </c>
      <c r="I288" s="11" cm="1">
        <f t="array" ref="I288">_xlfn.IFNA(MATCH(1,0/COUNTIF($F288,"*"&amp;I$2&amp;TEXT(ROW($1:$128),"[&gt;1]0;")&amp;"*")),0)</f>
        <v>22</v>
      </c>
      <c r="J288" s="11" cm="1">
        <f t="array" ref="J288">_xlfn.IFNA(MATCH(1,0/COUNTIF($F288,"*"&amp;J$2&amp;TEXT(ROW($1:$128),"[&gt;1]0;")&amp;"*")),0)</f>
        <v>0</v>
      </c>
      <c r="K288">
        <f t="shared" si="28"/>
        <v>1.5714285714285714</v>
      </c>
      <c r="L288">
        <f t="shared" si="29"/>
        <v>0</v>
      </c>
      <c r="M288">
        <v>0</v>
      </c>
      <c r="N288">
        <v>1</v>
      </c>
    </row>
    <row r="289" spans="1:14" x14ac:dyDescent="0.2">
      <c r="A289" s="8">
        <v>16</v>
      </c>
      <c r="B289" s="8">
        <v>5</v>
      </c>
      <c r="C289">
        <v>1.53</v>
      </c>
      <c r="D289" t="s">
        <v>20</v>
      </c>
      <c r="E289" s="6" t="s">
        <v>432</v>
      </c>
      <c r="F289" t="s">
        <v>263</v>
      </c>
      <c r="G289">
        <v>164</v>
      </c>
      <c r="H289" s="11" cm="1">
        <f t="array" ref="H289">_xlfn.IFNA(MATCH(1,0/COUNTIF($F289,"*"&amp;H$2&amp;TEXT(ROW($1:$128),"[&gt;1]0;")&amp;"*")),0)</f>
        <v>10</v>
      </c>
      <c r="I289" s="11" cm="1">
        <f t="array" ref="I289">_xlfn.IFNA(MATCH(1,0/COUNTIF($F289,"*"&amp;I$2&amp;TEXT(ROW($1:$128),"[&gt;1]0;")&amp;"*")),0)</f>
        <v>12</v>
      </c>
      <c r="J289" s="11" cm="1">
        <f t="array" ref="J289">_xlfn.IFNA(MATCH(1,0/COUNTIF($F289,"*"&amp;J$2&amp;TEXT(ROW($1:$128),"[&gt;1]0;")&amp;"*")),0)</f>
        <v>2</v>
      </c>
      <c r="K289">
        <f t="shared" si="28"/>
        <v>1.2</v>
      </c>
      <c r="L289">
        <f t="shared" si="29"/>
        <v>0.2</v>
      </c>
      <c r="M289">
        <v>0</v>
      </c>
      <c r="N289">
        <v>1</v>
      </c>
    </row>
    <row r="290" spans="1:14" x14ac:dyDescent="0.2">
      <c r="A290" s="8">
        <v>16</v>
      </c>
      <c r="B290" s="8">
        <v>6</v>
      </c>
      <c r="C290">
        <v>0.87</v>
      </c>
      <c r="D290" t="s">
        <v>32</v>
      </c>
      <c r="E290" s="13" t="s">
        <v>388</v>
      </c>
      <c r="F290" t="s">
        <v>374</v>
      </c>
      <c r="G290">
        <v>200</v>
      </c>
      <c r="H290" s="11" cm="1">
        <f t="array" ref="H290">_xlfn.IFNA(MATCH(1,0/COUNTIF($F290,"*"&amp;H$2&amp;TEXT(ROW($1:$128),"[&gt;1]0;")&amp;"*")),0)</f>
        <v>13</v>
      </c>
      <c r="I290" s="11" cm="1">
        <f t="array" ref="I290">_xlfn.IFNA(MATCH(1,0/COUNTIF($F290,"*"&amp;I$2&amp;TEXT(ROW($1:$128),"[&gt;1]0;")&amp;"*")),0)</f>
        <v>28</v>
      </c>
      <c r="J290" s="11" cm="1">
        <f t="array" ref="J290">_xlfn.IFNA(MATCH(1,0/COUNTIF($F290,"*"&amp;J$2&amp;TEXT(ROW($1:$128),"[&gt;1]0;")&amp;"*")),0)</f>
        <v>1</v>
      </c>
      <c r="K290">
        <f t="shared" si="28"/>
        <v>2.1538461538461537</v>
      </c>
      <c r="L290">
        <f t="shared" si="29"/>
        <v>7.6923076923076927E-2</v>
      </c>
      <c r="M290">
        <v>0</v>
      </c>
      <c r="N290">
        <v>0</v>
      </c>
    </row>
    <row r="291" spans="1:14" x14ac:dyDescent="0.2">
      <c r="A291" s="8">
        <v>16</v>
      </c>
      <c r="B291" s="8">
        <v>7</v>
      </c>
      <c r="C291">
        <v>1.18</v>
      </c>
      <c r="D291" t="s">
        <v>54</v>
      </c>
      <c r="E291" s="6" t="s">
        <v>411</v>
      </c>
      <c r="F291" t="s">
        <v>265</v>
      </c>
      <c r="G291">
        <v>168</v>
      </c>
      <c r="H291" s="11" cm="1">
        <f t="array" ref="H291">_xlfn.IFNA(MATCH(1,0/COUNTIF($F291,"*"&amp;H$2&amp;TEXT(ROW($1:$128),"[&gt;1]0;")&amp;"*")),0)</f>
        <v>12</v>
      </c>
      <c r="I291" s="11" cm="1">
        <f t="array" ref="I291">_xlfn.IFNA(MATCH(1,0/COUNTIF($F291,"*"&amp;I$2&amp;TEXT(ROW($1:$128),"[&gt;1]0;")&amp;"*")),0)</f>
        <v>24</v>
      </c>
      <c r="J291" s="11" cm="1">
        <f t="array" ref="J291">_xlfn.IFNA(MATCH(1,0/COUNTIF($F291,"*"&amp;J$2&amp;TEXT(ROW($1:$128),"[&gt;1]0;")&amp;"*")),0)</f>
        <v>0</v>
      </c>
      <c r="K291">
        <f t="shared" si="28"/>
        <v>2</v>
      </c>
      <c r="L291">
        <f t="shared" si="29"/>
        <v>0</v>
      </c>
      <c r="M291">
        <v>0</v>
      </c>
      <c r="N291">
        <v>0</v>
      </c>
    </row>
    <row r="292" spans="1:14" x14ac:dyDescent="0.2">
      <c r="A292" s="8">
        <v>16</v>
      </c>
      <c r="B292" s="8">
        <v>8</v>
      </c>
      <c r="C292">
        <v>0.84</v>
      </c>
      <c r="D292" t="s">
        <v>128</v>
      </c>
      <c r="E292" s="6" t="s">
        <v>435</v>
      </c>
      <c r="F292" t="s">
        <v>434</v>
      </c>
      <c r="G292">
        <v>172</v>
      </c>
      <c r="H292" s="11" cm="1">
        <f t="array" ref="H292">_xlfn.IFNA(MATCH(1,0/COUNTIF($F292,"*"&amp;H$2&amp;TEXT(ROW($1:$128),"[&gt;1]0;")&amp;"*")),0)</f>
        <v>11</v>
      </c>
      <c r="I292" s="11" cm="1">
        <f t="array" ref="I292">_xlfn.IFNA(MATCH(1,0/COUNTIF($F292,"*"&amp;I$2&amp;TEXT(ROW($1:$128),"[&gt;1]0;")&amp;"*")),0)</f>
        <v>24</v>
      </c>
      <c r="J292" s="11" cm="1">
        <f t="array" ref="J292">_xlfn.IFNA(MATCH(1,0/COUNTIF($F292,"*"&amp;J$2&amp;TEXT(ROW($1:$128),"[&gt;1]0;")&amp;"*")),0)</f>
        <v>1</v>
      </c>
      <c r="K292">
        <f t="shared" si="28"/>
        <v>2.1818181818181817</v>
      </c>
      <c r="L292">
        <f t="shared" si="29"/>
        <v>9.0909090909090912E-2</v>
      </c>
      <c r="M292">
        <v>0</v>
      </c>
      <c r="N292">
        <v>0</v>
      </c>
    </row>
    <row r="293" spans="1:14" x14ac:dyDescent="0.2">
      <c r="A293" s="8">
        <v>16</v>
      </c>
      <c r="B293" s="8">
        <v>9</v>
      </c>
      <c r="C293">
        <v>2.0099999999999998</v>
      </c>
      <c r="D293" t="s">
        <v>37</v>
      </c>
      <c r="E293" s="6" t="s">
        <v>586</v>
      </c>
      <c r="F293" t="s">
        <v>273</v>
      </c>
      <c r="G293" s="11">
        <v>198</v>
      </c>
      <c r="H293" s="11" cm="1">
        <f t="array" ref="H293">_xlfn.IFNA(MATCH(1,0/COUNTIF($F293,"*"&amp;H$2&amp;TEXT(ROW($1:$128),"[&gt;1]0;")&amp;"*")),0)</f>
        <v>14</v>
      </c>
      <c r="I293" s="11" cm="1">
        <f t="array" ref="I293">_xlfn.IFNA(MATCH(1,0/COUNTIF($F293,"*"&amp;I$2&amp;TEXT(ROW($1:$128),"[&gt;1]0;")&amp;"*")),0)</f>
        <v>30</v>
      </c>
      <c r="J293">
        <f>H293/G293</f>
        <v>7.0707070707070704E-2</v>
      </c>
      <c r="K293">
        <f>I293/G293</f>
        <v>0.15151515151515152</v>
      </c>
      <c r="L293">
        <f t="shared" si="29"/>
        <v>5.0505050505050501E-3</v>
      </c>
      <c r="M293">
        <v>0</v>
      </c>
      <c r="N293">
        <v>0</v>
      </c>
    </row>
    <row r="294" spans="1:14" x14ac:dyDescent="0.2">
      <c r="A294" s="8">
        <v>16</v>
      </c>
      <c r="B294" s="8">
        <v>11</v>
      </c>
      <c r="C294">
        <v>1.41</v>
      </c>
      <c r="D294" t="s">
        <v>31</v>
      </c>
      <c r="E294" s="6" t="s">
        <v>418</v>
      </c>
      <c r="F294" t="s">
        <v>269</v>
      </c>
      <c r="G294">
        <v>206</v>
      </c>
      <c r="H294" s="11" cm="1">
        <f t="array" ref="H294">_xlfn.IFNA(MATCH(1,0/COUNTIF($F294,"*"&amp;H$2&amp;TEXT(ROW($1:$128),"[&gt;1]0;")&amp;"*")),0)</f>
        <v>14</v>
      </c>
      <c r="I294" s="11" cm="1">
        <f t="array" ref="I294">_xlfn.IFNA(MATCH(1,0/COUNTIF($F294,"*"&amp;I$2&amp;TEXT(ROW($1:$128),"[&gt;1]0;")&amp;"*")),0)</f>
        <v>22</v>
      </c>
      <c r="J294" s="11" cm="1">
        <f t="array" ref="J294">_xlfn.IFNA(MATCH(1,0/COUNTIF($F294,"*"&amp;J$2&amp;TEXT(ROW($1:$128),"[&gt;1]0;")&amp;"*")),0)</f>
        <v>1</v>
      </c>
      <c r="K294">
        <f>I294/H294</f>
        <v>1.5714285714285714</v>
      </c>
      <c r="L294">
        <f t="shared" si="29"/>
        <v>7.1428571428571425E-2</v>
      </c>
      <c r="M294">
        <v>0</v>
      </c>
      <c r="N294">
        <v>1</v>
      </c>
    </row>
    <row r="295" spans="1:14" x14ac:dyDescent="0.2">
      <c r="A295" s="8">
        <v>16</v>
      </c>
      <c r="B295" s="8">
        <v>12</v>
      </c>
      <c r="C295">
        <v>0.52</v>
      </c>
      <c r="D295" t="s">
        <v>32</v>
      </c>
      <c r="E295" s="13" t="s">
        <v>388</v>
      </c>
      <c r="F295" t="s">
        <v>374</v>
      </c>
      <c r="G295">
        <v>200</v>
      </c>
      <c r="H295" s="11" cm="1">
        <f t="array" ref="H295">_xlfn.IFNA(MATCH(1,0/COUNTIF($F295,"*"&amp;H$2&amp;TEXT(ROW($1:$128),"[&gt;1]0;")&amp;"*")),0)</f>
        <v>13</v>
      </c>
      <c r="I295" s="11" cm="1">
        <f t="array" ref="I295">_xlfn.IFNA(MATCH(1,0/COUNTIF($F295,"*"&amp;I$2&amp;TEXT(ROW($1:$128),"[&gt;1]0;")&amp;"*")),0)</f>
        <v>28</v>
      </c>
      <c r="J295" s="11" cm="1">
        <f t="array" ref="J295">_xlfn.IFNA(MATCH(1,0/COUNTIF($F295,"*"&amp;J$2&amp;TEXT(ROW($1:$128),"[&gt;1]0;")&amp;"*")),0)</f>
        <v>1</v>
      </c>
      <c r="K295">
        <f>I295/H295</f>
        <v>2.1538461538461537</v>
      </c>
      <c r="L295">
        <f t="shared" si="29"/>
        <v>7.6923076923076927E-2</v>
      </c>
      <c r="M295">
        <v>0</v>
      </c>
      <c r="N295">
        <v>0</v>
      </c>
    </row>
    <row r="296" spans="1:14" x14ac:dyDescent="0.2">
      <c r="A296" s="8">
        <v>16</v>
      </c>
      <c r="B296" s="8">
        <v>13</v>
      </c>
      <c r="C296">
        <v>3.1</v>
      </c>
      <c r="D296" t="s">
        <v>286</v>
      </c>
      <c r="E296" s="14"/>
      <c r="F296" t="s">
        <v>558</v>
      </c>
      <c r="G296" s="11">
        <v>610</v>
      </c>
      <c r="H296" s="11" cm="1">
        <f t="array" ref="H296">_xlfn.IFNA(MATCH(1,0/COUNTIF($F296,"*"&amp;H$2&amp;TEXT(ROW($1:$128),"[&gt;1]0;")&amp;"*")),0)</f>
        <v>22</v>
      </c>
      <c r="I296" s="11" cm="1">
        <f t="array" ref="I296">_xlfn.IFNA(MATCH(1,0/COUNTIF($F296,"*"&amp;I$2&amp;TEXT(ROW($1:$128),"[&gt;1]0;")&amp;"*")),0)</f>
        <v>29</v>
      </c>
      <c r="J296">
        <f>H296/G296</f>
        <v>3.6065573770491806E-2</v>
      </c>
      <c r="K296">
        <f>I296/G296</f>
        <v>4.7540983606557376E-2</v>
      </c>
      <c r="L296">
        <f t="shared" si="29"/>
        <v>1.6393442622950822E-3</v>
      </c>
      <c r="M296">
        <v>0</v>
      </c>
      <c r="N296">
        <v>0</v>
      </c>
    </row>
    <row r="297" spans="1:14" x14ac:dyDescent="0.2">
      <c r="A297" s="8">
        <v>16</v>
      </c>
      <c r="B297" s="8">
        <v>14</v>
      </c>
      <c r="C297">
        <v>2.16</v>
      </c>
      <c r="D297" t="s">
        <v>59</v>
      </c>
      <c r="E297" s="13" t="s">
        <v>390</v>
      </c>
      <c r="F297" t="s">
        <v>272</v>
      </c>
      <c r="G297">
        <v>242</v>
      </c>
      <c r="H297" s="11" cm="1">
        <f t="array" ref="H297">_xlfn.IFNA(MATCH(1,0/COUNTIF($F297,"*"&amp;H$2&amp;TEXT(ROW($1:$128),"[&gt;1]0;")&amp;"*")),0)</f>
        <v>16</v>
      </c>
      <c r="I297" s="11" cm="1">
        <f t="array" ref="I297">_xlfn.IFNA(MATCH(1,0/COUNTIF($F297,"*"&amp;I$2&amp;TEXT(ROW($1:$128),"[&gt;1]0;")&amp;"*")),0)</f>
        <v>34</v>
      </c>
      <c r="J297" s="11" cm="1">
        <f t="array" ref="J297">_xlfn.IFNA(MATCH(1,0/COUNTIF($F297,"*"&amp;J$2&amp;TEXT(ROW($1:$128),"[&gt;1]0;")&amp;"*")),0)</f>
        <v>1</v>
      </c>
      <c r="K297">
        <f>I297/H297</f>
        <v>2.125</v>
      </c>
      <c r="L297">
        <f t="shared" si="29"/>
        <v>6.25E-2</v>
      </c>
      <c r="M297">
        <v>0</v>
      </c>
      <c r="N297">
        <v>0</v>
      </c>
    </row>
    <row r="298" spans="1:14" x14ac:dyDescent="0.2">
      <c r="A298" s="8">
        <v>16</v>
      </c>
      <c r="B298" s="8">
        <v>15</v>
      </c>
      <c r="C298">
        <v>2.21</v>
      </c>
      <c r="D298" t="s">
        <v>301</v>
      </c>
      <c r="E298" s="6" t="s">
        <v>379</v>
      </c>
      <c r="F298" s="10" t="s">
        <v>371</v>
      </c>
      <c r="G298">
        <v>162</v>
      </c>
      <c r="H298" s="11" cm="1">
        <f t="array" ref="H298">_xlfn.IFNA(MATCH(1,0/COUNTIF($F298,"*"&amp;H$2&amp;TEXT(ROW($1:$128),"[&gt;1]0;")&amp;"*")),0)</f>
        <v>6</v>
      </c>
      <c r="I298" s="11" cm="1">
        <f t="array" ref="I298">_xlfn.IFNA(MATCH(1,0/COUNTIF($F298,"*"&amp;I$2&amp;TEXT(ROW($1:$128),"[&gt;1]0;")&amp;"*")),0)</f>
        <v>10</v>
      </c>
      <c r="J298" s="11" cm="1">
        <f t="array" ref="J298">_xlfn.IFNA(MATCH(1,0/COUNTIF($F298,"*"&amp;J$2&amp;TEXT(ROW($1:$128),"[&gt;1]0;")&amp;"*")),0)</f>
        <v>5</v>
      </c>
      <c r="K298">
        <f>I298/H298</f>
        <v>1.6666666666666667</v>
      </c>
      <c r="L298">
        <f t="shared" si="29"/>
        <v>0.83333333333333337</v>
      </c>
      <c r="M298">
        <v>1</v>
      </c>
      <c r="N298">
        <v>0</v>
      </c>
    </row>
    <row r="299" spans="1:14" x14ac:dyDescent="0.2">
      <c r="A299" s="8">
        <v>16</v>
      </c>
      <c r="B299" s="8">
        <v>16</v>
      </c>
      <c r="C299">
        <v>0.78</v>
      </c>
      <c r="D299" t="s">
        <v>37</v>
      </c>
      <c r="E299" s="6" t="s">
        <v>586</v>
      </c>
      <c r="F299" t="s">
        <v>273</v>
      </c>
      <c r="G299" s="11">
        <v>198</v>
      </c>
      <c r="H299" s="11" cm="1">
        <f t="array" ref="H299">_xlfn.IFNA(MATCH(1,0/COUNTIF($F299,"*"&amp;H$2&amp;TEXT(ROW($1:$128),"[&gt;1]0;")&amp;"*")),0)</f>
        <v>14</v>
      </c>
      <c r="I299" s="11" cm="1">
        <f t="array" ref="I299">_xlfn.IFNA(MATCH(1,0/COUNTIF($F299,"*"&amp;I$2&amp;TEXT(ROW($1:$128),"[&gt;1]0;")&amp;"*")),0)</f>
        <v>30</v>
      </c>
      <c r="J299">
        <f>H299/G299</f>
        <v>7.0707070707070704E-2</v>
      </c>
      <c r="K299">
        <f>I299/G299</f>
        <v>0.15151515151515152</v>
      </c>
      <c r="L299">
        <f t="shared" si="29"/>
        <v>5.0505050505050501E-3</v>
      </c>
      <c r="M299">
        <v>0</v>
      </c>
      <c r="N299">
        <v>0</v>
      </c>
    </row>
    <row r="300" spans="1:14" x14ac:dyDescent="0.2">
      <c r="A300" s="8">
        <v>16</v>
      </c>
      <c r="B300" s="8">
        <v>18</v>
      </c>
      <c r="C300">
        <v>0.53</v>
      </c>
      <c r="D300" t="s">
        <v>59</v>
      </c>
      <c r="E300" s="13" t="s">
        <v>390</v>
      </c>
      <c r="F300" t="s">
        <v>272</v>
      </c>
      <c r="G300">
        <v>242</v>
      </c>
      <c r="H300" s="11" cm="1">
        <f t="array" ref="H300">_xlfn.IFNA(MATCH(1,0/COUNTIF($F300,"*"&amp;H$2&amp;TEXT(ROW($1:$128),"[&gt;1]0;")&amp;"*")),0)</f>
        <v>16</v>
      </c>
      <c r="I300" s="11" cm="1">
        <f t="array" ref="I300">_xlfn.IFNA(MATCH(1,0/COUNTIF($F300,"*"&amp;I$2&amp;TEXT(ROW($1:$128),"[&gt;1]0;")&amp;"*")),0)</f>
        <v>34</v>
      </c>
      <c r="J300" s="11" cm="1">
        <f t="array" ref="J300">_xlfn.IFNA(MATCH(1,0/COUNTIF($F300,"*"&amp;J$2&amp;TEXT(ROW($1:$128),"[&gt;1]0;")&amp;"*")),0)</f>
        <v>1</v>
      </c>
      <c r="K300">
        <f>I300/H300</f>
        <v>2.125</v>
      </c>
      <c r="L300">
        <f t="shared" si="29"/>
        <v>6.25E-2</v>
      </c>
      <c r="M300">
        <v>0</v>
      </c>
      <c r="N300">
        <v>0</v>
      </c>
    </row>
    <row r="301" spans="1:14" x14ac:dyDescent="0.2">
      <c r="A301" s="8">
        <v>16</v>
      </c>
      <c r="B301" s="8">
        <v>24</v>
      </c>
      <c r="C301">
        <v>4.62</v>
      </c>
      <c r="D301" t="s">
        <v>66</v>
      </c>
      <c r="E301" s="6" t="s">
        <v>459</v>
      </c>
      <c r="F301" t="s">
        <v>460</v>
      </c>
      <c r="G301">
        <v>281</v>
      </c>
      <c r="H301" s="11" cm="1">
        <f t="array" ref="H301">_xlfn.IFNA(MATCH(1,0/COUNTIF($F301,"*"&amp;H$2&amp;TEXT(ROW($1:$128),"[&gt;1]0;")&amp;"*")),0)</f>
        <v>18</v>
      </c>
      <c r="I301" s="11" cm="1">
        <f t="array" ref="I301">_xlfn.IFNA(MATCH(1,0/COUNTIF($F301,"*"&amp;I$2&amp;TEXT(ROW($1:$128),"[&gt;1]0;")&amp;"*")),0)</f>
        <v>35</v>
      </c>
      <c r="J301" s="11" cm="1">
        <f t="array" ref="J301">_xlfn.IFNA(MATCH(1,0/COUNTIF($F301,"*"&amp;J$2&amp;TEXT(ROW($1:$128),"[&gt;1]0;")&amp;"*")),0)</f>
        <v>1</v>
      </c>
      <c r="K301">
        <f>I301/H301</f>
        <v>1.9444444444444444</v>
      </c>
      <c r="L301">
        <f t="shared" si="29"/>
        <v>5.5555555555555552E-2</v>
      </c>
      <c r="M301">
        <v>0</v>
      </c>
      <c r="N301">
        <v>0</v>
      </c>
    </row>
    <row r="303" spans="1:14" x14ac:dyDescent="0.2">
      <c r="A303" s="8">
        <v>17</v>
      </c>
      <c r="B303" s="9" t="s">
        <v>12</v>
      </c>
      <c r="C303" t="s">
        <v>13</v>
      </c>
      <c r="D303" t="s">
        <v>67</v>
      </c>
      <c r="E303" s="6" t="s">
        <v>376</v>
      </c>
      <c r="F303" t="s">
        <v>68</v>
      </c>
      <c r="G303" t="s">
        <v>69</v>
      </c>
      <c r="H303" t="s">
        <v>364</v>
      </c>
      <c r="I303" t="s">
        <v>365</v>
      </c>
      <c r="J303" t="s">
        <v>366</v>
      </c>
      <c r="K303" t="s">
        <v>71</v>
      </c>
      <c r="L303" t="s">
        <v>72</v>
      </c>
      <c r="M303" t="s">
        <v>360</v>
      </c>
      <c r="N303" t="s">
        <v>73</v>
      </c>
    </row>
    <row r="304" spans="1:14" x14ac:dyDescent="0.2">
      <c r="A304" s="8">
        <v>17</v>
      </c>
      <c r="B304" s="8">
        <v>1</v>
      </c>
      <c r="C304">
        <v>0.62</v>
      </c>
      <c r="D304" t="s">
        <v>116</v>
      </c>
      <c r="E304" s="13" t="s">
        <v>382</v>
      </c>
      <c r="F304" s="10" t="s">
        <v>368</v>
      </c>
      <c r="G304">
        <v>138</v>
      </c>
      <c r="H304" s="11" cm="1">
        <f t="array" ref="H304">_xlfn.IFNA(MATCH(1,0/COUNTIF($F304,"*"&amp;H$2&amp;TEXT(ROW($1:$128),"[&gt;1]0;")&amp;"*")),0)</f>
        <v>8</v>
      </c>
      <c r="I304" s="11" cm="1">
        <f t="array" ref="I304">_xlfn.IFNA(MATCH(1,0/COUNTIF($F304,"*"&amp;I$2&amp;TEXT(ROW($1:$128),"[&gt;1]0;")&amp;"*")),0)</f>
        <v>10</v>
      </c>
      <c r="J304" s="11" cm="1">
        <f t="array" ref="J304">_xlfn.IFNA(MATCH(1,0/COUNTIF($F304,"*"&amp;J$2&amp;TEXT(ROW($1:$128),"[&gt;1]0;")&amp;"*")),0)</f>
        <v>2</v>
      </c>
      <c r="K304">
        <f t="shared" ref="K304:K311" si="30">I304/H304</f>
        <v>1.25</v>
      </c>
      <c r="L304">
        <f t="shared" ref="L304:L320" si="31">J304/H304</f>
        <v>0.25</v>
      </c>
      <c r="M304">
        <v>0</v>
      </c>
      <c r="N304">
        <v>1</v>
      </c>
    </row>
    <row r="305" spans="1:14" x14ac:dyDescent="0.2">
      <c r="A305" s="8">
        <v>17</v>
      </c>
      <c r="B305" s="8">
        <v>2</v>
      </c>
      <c r="C305">
        <v>1.1100000000000001</v>
      </c>
      <c r="D305" t="s">
        <v>14</v>
      </c>
      <c r="E305" s="6" t="s">
        <v>507</v>
      </c>
      <c r="F305" t="s">
        <v>260</v>
      </c>
      <c r="G305">
        <v>170</v>
      </c>
      <c r="H305" s="11" cm="1">
        <f t="array" ref="H305">_xlfn.IFNA(MATCH(1,0/COUNTIF($F305,"*"&amp;H$2&amp;TEXT(ROW($1:$128),"[&gt;1]0;")&amp;"*")),0)</f>
        <v>12</v>
      </c>
      <c r="I305" s="11" cm="1">
        <f t="array" ref="I305">_xlfn.IFNA(MATCH(1,0/COUNTIF($F305,"*"&amp;I$2&amp;TEXT(ROW($1:$128),"[&gt;1]0;")&amp;"*")),0)</f>
        <v>26</v>
      </c>
      <c r="J305" s="11" cm="1">
        <f t="array" ref="J305">_xlfn.IFNA(MATCH(1,0/COUNTIF($F305,"*"&amp;J$2&amp;TEXT(ROW($1:$128),"[&gt;1]0;")&amp;"*")),0)</f>
        <v>0</v>
      </c>
      <c r="K305">
        <f t="shared" si="30"/>
        <v>2.1666666666666665</v>
      </c>
      <c r="L305">
        <f t="shared" si="31"/>
        <v>0</v>
      </c>
      <c r="M305">
        <v>0</v>
      </c>
      <c r="N305">
        <v>0</v>
      </c>
    </row>
    <row r="306" spans="1:14" x14ac:dyDescent="0.2">
      <c r="A306" s="8">
        <v>17</v>
      </c>
      <c r="B306" s="8">
        <v>3</v>
      </c>
      <c r="C306">
        <v>0.63</v>
      </c>
      <c r="D306" t="s">
        <v>104</v>
      </c>
      <c r="E306" s="6" t="s">
        <v>476</v>
      </c>
      <c r="F306" t="s">
        <v>475</v>
      </c>
      <c r="G306">
        <v>110</v>
      </c>
      <c r="H306" s="11" cm="1">
        <f t="array" ref="H306">_xlfn.IFNA(MATCH(1,0/COUNTIF($F306,"*"&amp;H$2&amp;TEXT(ROW($1:$128),"[&gt;1]0;")&amp;"*")),0)</f>
        <v>6</v>
      </c>
      <c r="I306" s="11" cm="1">
        <f t="array" ref="I306">_xlfn.IFNA(MATCH(1,0/COUNTIF($F306,"*"&amp;I$2&amp;TEXT(ROW($1:$128),"[&gt;1]0;")&amp;"*")),0)</f>
        <v>6</v>
      </c>
      <c r="J306" s="11" cm="1">
        <f t="array" ref="J306">_xlfn.IFNA(MATCH(1,0/COUNTIF($F306,"*"&amp;J$2&amp;TEXT(ROW($1:$128),"[&gt;1]0;")&amp;"*")),0)</f>
        <v>2</v>
      </c>
      <c r="K306">
        <f t="shared" si="30"/>
        <v>1</v>
      </c>
      <c r="L306">
        <f t="shared" si="31"/>
        <v>0.33333333333333331</v>
      </c>
      <c r="M306">
        <v>0</v>
      </c>
      <c r="N306">
        <v>1</v>
      </c>
    </row>
    <row r="307" spans="1:14" x14ac:dyDescent="0.2">
      <c r="A307" s="8">
        <v>17</v>
      </c>
      <c r="B307" s="8">
        <v>4</v>
      </c>
      <c r="C307">
        <v>0.99</v>
      </c>
      <c r="D307" t="s">
        <v>51</v>
      </c>
      <c r="E307" s="6" t="s">
        <v>472</v>
      </c>
      <c r="F307" t="s">
        <v>261</v>
      </c>
      <c r="G307">
        <v>190</v>
      </c>
      <c r="H307" s="11" cm="1">
        <f t="array" ref="H307">_xlfn.IFNA(MATCH(1,0/COUNTIF($F307,"*"&amp;H$2&amp;TEXT(ROW($1:$128),"[&gt;1]0;")&amp;"*")),0)</f>
        <v>14</v>
      </c>
      <c r="I307" s="11" cm="1">
        <f t="array" ref="I307">_xlfn.IFNA(MATCH(1,0/COUNTIF($F307,"*"&amp;I$2&amp;TEXT(ROW($1:$128),"[&gt;1]0;")&amp;"*")),0)</f>
        <v>22</v>
      </c>
      <c r="J307" s="11" cm="1">
        <f t="array" ref="J307">_xlfn.IFNA(MATCH(1,0/COUNTIF($F307,"*"&amp;J$2&amp;TEXT(ROW($1:$128),"[&gt;1]0;")&amp;"*")),0)</f>
        <v>0</v>
      </c>
      <c r="K307">
        <f t="shared" si="30"/>
        <v>1.5714285714285714</v>
      </c>
      <c r="L307">
        <f t="shared" si="31"/>
        <v>0</v>
      </c>
      <c r="M307">
        <v>0</v>
      </c>
      <c r="N307">
        <v>1</v>
      </c>
    </row>
    <row r="308" spans="1:14" x14ac:dyDescent="0.2">
      <c r="A308" s="8">
        <v>17</v>
      </c>
      <c r="B308" s="8">
        <v>5</v>
      </c>
      <c r="C308">
        <v>1.02</v>
      </c>
      <c r="D308" t="s">
        <v>20</v>
      </c>
      <c r="E308" s="6" t="s">
        <v>432</v>
      </c>
      <c r="F308" t="s">
        <v>263</v>
      </c>
      <c r="G308">
        <v>164</v>
      </c>
      <c r="H308" s="11" cm="1">
        <f t="array" ref="H308">_xlfn.IFNA(MATCH(1,0/COUNTIF($F308,"*"&amp;H$2&amp;TEXT(ROW($1:$128),"[&gt;1]0;")&amp;"*")),0)</f>
        <v>10</v>
      </c>
      <c r="I308" s="11" cm="1">
        <f t="array" ref="I308">_xlfn.IFNA(MATCH(1,0/COUNTIF($F308,"*"&amp;I$2&amp;TEXT(ROW($1:$128),"[&gt;1]0;")&amp;"*")),0)</f>
        <v>12</v>
      </c>
      <c r="J308" s="11" cm="1">
        <f t="array" ref="J308">_xlfn.IFNA(MATCH(1,0/COUNTIF($F308,"*"&amp;J$2&amp;TEXT(ROW($1:$128),"[&gt;1]0;")&amp;"*")),0)</f>
        <v>2</v>
      </c>
      <c r="K308">
        <f t="shared" si="30"/>
        <v>1.2</v>
      </c>
      <c r="L308">
        <f t="shared" si="31"/>
        <v>0.2</v>
      </c>
      <c r="M308">
        <v>0</v>
      </c>
      <c r="N308">
        <v>1</v>
      </c>
    </row>
    <row r="309" spans="1:14" x14ac:dyDescent="0.2">
      <c r="A309" s="8">
        <v>17</v>
      </c>
      <c r="B309" s="8">
        <v>6</v>
      </c>
      <c r="C309">
        <v>1.33</v>
      </c>
      <c r="D309" t="s">
        <v>64</v>
      </c>
      <c r="E309" s="13" t="s">
        <v>393</v>
      </c>
      <c r="F309" t="s">
        <v>277</v>
      </c>
      <c r="G309">
        <v>172</v>
      </c>
      <c r="H309" s="11" cm="1">
        <f t="array" ref="H309">_xlfn.IFNA(MATCH(1,0/COUNTIF($F309,"*"&amp;H$2&amp;TEXT(ROW($1:$128),"[&gt;1]0;")&amp;"*")),0)</f>
        <v>11</v>
      </c>
      <c r="I309" s="11" cm="1">
        <f t="array" ref="I309">_xlfn.IFNA(MATCH(1,0/COUNTIF($F309,"*"&amp;I$2&amp;TEXT(ROW($1:$128),"[&gt;1]0;")&amp;"*")),0)</f>
        <v>24</v>
      </c>
      <c r="J309" s="11" cm="1">
        <f t="array" ref="J309">_xlfn.IFNA(MATCH(1,0/COUNTIF($F309,"*"&amp;J$2&amp;TEXT(ROW($1:$128),"[&gt;1]0;")&amp;"*")),0)</f>
        <v>1</v>
      </c>
      <c r="K309">
        <f t="shared" si="30"/>
        <v>2.1818181818181817</v>
      </c>
      <c r="L309">
        <f t="shared" si="31"/>
        <v>9.0909090909090912E-2</v>
      </c>
      <c r="M309">
        <v>0</v>
      </c>
      <c r="N309">
        <v>0</v>
      </c>
    </row>
    <row r="310" spans="1:14" x14ac:dyDescent="0.2">
      <c r="A310" s="8">
        <v>17</v>
      </c>
      <c r="B310" s="8">
        <v>7</v>
      </c>
      <c r="C310">
        <v>1.01</v>
      </c>
      <c r="D310" t="s">
        <v>54</v>
      </c>
      <c r="E310" s="6" t="s">
        <v>411</v>
      </c>
      <c r="F310" t="s">
        <v>265</v>
      </c>
      <c r="G310">
        <v>168</v>
      </c>
      <c r="H310" s="11" cm="1">
        <f t="array" ref="H310">_xlfn.IFNA(MATCH(1,0/COUNTIF($F310,"*"&amp;H$2&amp;TEXT(ROW($1:$128),"[&gt;1]0;")&amp;"*")),0)</f>
        <v>12</v>
      </c>
      <c r="I310" s="11" cm="1">
        <f t="array" ref="I310">_xlfn.IFNA(MATCH(1,0/COUNTIF($F310,"*"&amp;I$2&amp;TEXT(ROW($1:$128),"[&gt;1]0;")&amp;"*")),0)</f>
        <v>24</v>
      </c>
      <c r="J310" s="11" cm="1">
        <f t="array" ref="J310">_xlfn.IFNA(MATCH(1,0/COUNTIF($F310,"*"&amp;J$2&amp;TEXT(ROW($1:$128),"[&gt;1]0;")&amp;"*")),0)</f>
        <v>0</v>
      </c>
      <c r="K310">
        <f t="shared" si="30"/>
        <v>2</v>
      </c>
      <c r="L310">
        <f t="shared" si="31"/>
        <v>0</v>
      </c>
      <c r="M310">
        <v>0</v>
      </c>
      <c r="N310">
        <v>0</v>
      </c>
    </row>
    <row r="311" spans="1:14" x14ac:dyDescent="0.2">
      <c r="A311" s="8">
        <v>17</v>
      </c>
      <c r="B311" s="8">
        <v>8</v>
      </c>
      <c r="C311">
        <v>0.7</v>
      </c>
      <c r="D311" t="s">
        <v>54</v>
      </c>
      <c r="E311" s="6" t="s">
        <v>411</v>
      </c>
      <c r="F311" t="s">
        <v>265</v>
      </c>
      <c r="G311">
        <v>168</v>
      </c>
      <c r="H311" s="11" cm="1">
        <f t="array" ref="H311">_xlfn.IFNA(MATCH(1,0/COUNTIF($F311,"*"&amp;H$2&amp;TEXT(ROW($1:$128),"[&gt;1]0;")&amp;"*")),0)</f>
        <v>12</v>
      </c>
      <c r="I311" s="11" cm="1">
        <f t="array" ref="I311">_xlfn.IFNA(MATCH(1,0/COUNTIF($F311,"*"&amp;I$2&amp;TEXT(ROW($1:$128),"[&gt;1]0;")&amp;"*")),0)</f>
        <v>24</v>
      </c>
      <c r="J311" s="11" cm="1">
        <f t="array" ref="J311">_xlfn.IFNA(MATCH(1,0/COUNTIF($F311,"*"&amp;J$2&amp;TEXT(ROW($1:$128),"[&gt;1]0;")&amp;"*")),0)</f>
        <v>0</v>
      </c>
      <c r="K311">
        <f t="shared" si="30"/>
        <v>2</v>
      </c>
      <c r="L311">
        <f t="shared" si="31"/>
        <v>0</v>
      </c>
      <c r="M311">
        <v>0</v>
      </c>
      <c r="N311">
        <v>0</v>
      </c>
    </row>
    <row r="312" spans="1:14" x14ac:dyDescent="0.2">
      <c r="A312" s="8">
        <v>17</v>
      </c>
      <c r="B312" s="8">
        <v>9</v>
      </c>
      <c r="C312">
        <v>1.8</v>
      </c>
      <c r="D312" t="s">
        <v>37</v>
      </c>
      <c r="E312" s="6" t="s">
        <v>586</v>
      </c>
      <c r="F312" t="s">
        <v>273</v>
      </c>
      <c r="G312" s="11">
        <v>198</v>
      </c>
      <c r="H312" s="11" cm="1">
        <f t="array" ref="H312">_xlfn.IFNA(MATCH(1,0/COUNTIF($F312,"*"&amp;H$2&amp;TEXT(ROW($1:$128),"[&gt;1]0;")&amp;"*")),0)</f>
        <v>14</v>
      </c>
      <c r="I312" s="11" cm="1">
        <f t="array" ref="I312">_xlfn.IFNA(MATCH(1,0/COUNTIF($F312,"*"&amp;I$2&amp;TEXT(ROW($1:$128),"[&gt;1]0;")&amp;"*")),0)</f>
        <v>30</v>
      </c>
      <c r="J312">
        <f>H312/G312</f>
        <v>7.0707070707070704E-2</v>
      </c>
      <c r="K312">
        <f>I312/G312</f>
        <v>0.15151515151515152</v>
      </c>
      <c r="L312">
        <f t="shared" si="31"/>
        <v>5.0505050505050501E-3</v>
      </c>
      <c r="M312">
        <v>0</v>
      </c>
      <c r="N312">
        <v>0</v>
      </c>
    </row>
    <row r="313" spans="1:14" x14ac:dyDescent="0.2">
      <c r="A313" s="8">
        <v>17</v>
      </c>
      <c r="B313" s="8">
        <v>11</v>
      </c>
      <c r="C313">
        <v>1.59</v>
      </c>
      <c r="D313" t="s">
        <v>31</v>
      </c>
      <c r="E313" s="6" t="s">
        <v>418</v>
      </c>
      <c r="F313" t="s">
        <v>269</v>
      </c>
      <c r="G313">
        <v>206</v>
      </c>
      <c r="H313" s="11" cm="1">
        <f t="array" ref="H313">_xlfn.IFNA(MATCH(1,0/COUNTIF($F313,"*"&amp;H$2&amp;TEXT(ROW($1:$128),"[&gt;1]0;")&amp;"*")),0)</f>
        <v>14</v>
      </c>
      <c r="I313" s="11" cm="1">
        <f t="array" ref="I313">_xlfn.IFNA(MATCH(1,0/COUNTIF($F313,"*"&amp;I$2&amp;TEXT(ROW($1:$128),"[&gt;1]0;")&amp;"*")),0)</f>
        <v>22</v>
      </c>
      <c r="J313" s="11" cm="1">
        <f t="array" ref="J313">_xlfn.IFNA(MATCH(1,0/COUNTIF($F313,"*"&amp;J$2&amp;TEXT(ROW($1:$128),"[&gt;1]0;")&amp;"*")),0)</f>
        <v>1</v>
      </c>
      <c r="K313">
        <f>I313/H313</f>
        <v>1.5714285714285714</v>
      </c>
      <c r="L313">
        <f t="shared" si="31"/>
        <v>7.1428571428571425E-2</v>
      </c>
      <c r="M313">
        <v>0</v>
      </c>
      <c r="N313">
        <v>1</v>
      </c>
    </row>
    <row r="314" spans="1:14" x14ac:dyDescent="0.2">
      <c r="A314" s="8">
        <v>17</v>
      </c>
      <c r="B314" s="8">
        <v>12</v>
      </c>
      <c r="C314">
        <v>0.63</v>
      </c>
      <c r="D314" t="s">
        <v>32</v>
      </c>
      <c r="E314" s="13" t="s">
        <v>388</v>
      </c>
      <c r="F314" t="s">
        <v>374</v>
      </c>
      <c r="G314">
        <v>200</v>
      </c>
      <c r="H314" s="11" cm="1">
        <f t="array" ref="H314">_xlfn.IFNA(MATCH(1,0/COUNTIF($F314,"*"&amp;H$2&amp;TEXT(ROW($1:$128),"[&gt;1]0;")&amp;"*")),0)</f>
        <v>13</v>
      </c>
      <c r="I314" s="11" cm="1">
        <f t="array" ref="I314">_xlfn.IFNA(MATCH(1,0/COUNTIF($F314,"*"&amp;I$2&amp;TEXT(ROW($1:$128),"[&gt;1]0;")&amp;"*")),0)</f>
        <v>28</v>
      </c>
      <c r="J314" s="11" cm="1">
        <f t="array" ref="J314">_xlfn.IFNA(MATCH(1,0/COUNTIF($F314,"*"&amp;J$2&amp;TEXT(ROW($1:$128),"[&gt;1]0;")&amp;"*")),0)</f>
        <v>1</v>
      </c>
      <c r="K314">
        <f>I314/H314</f>
        <v>2.1538461538461537</v>
      </c>
      <c r="L314">
        <f t="shared" si="31"/>
        <v>7.6923076923076927E-2</v>
      </c>
      <c r="M314">
        <v>0</v>
      </c>
      <c r="N314">
        <v>0</v>
      </c>
    </row>
    <row r="315" spans="1:14" x14ac:dyDescent="0.2">
      <c r="A315" s="8">
        <v>17</v>
      </c>
      <c r="B315" s="8">
        <v>13</v>
      </c>
      <c r="C315">
        <v>1.48</v>
      </c>
      <c r="D315" t="s">
        <v>290</v>
      </c>
      <c r="E315" s="6" t="s">
        <v>521</v>
      </c>
      <c r="F315" t="s">
        <v>520</v>
      </c>
      <c r="G315">
        <v>174</v>
      </c>
      <c r="H315" s="11" cm="1">
        <f t="array" ref="H315">_xlfn.IFNA(MATCH(1,0/COUNTIF($F315,"*"&amp;H$2&amp;TEXT(ROW($1:$128),"[&gt;1]0;")&amp;"*")),0)</f>
        <v>10</v>
      </c>
      <c r="I315" s="11" cm="1">
        <f t="array" ref="I315">_xlfn.IFNA(MATCH(1,0/COUNTIF($F315,"*"&amp;I$2&amp;TEXT(ROW($1:$128),"[&gt;1]0;")&amp;"*")),0)</f>
        <v>22</v>
      </c>
      <c r="J315" s="11" cm="1">
        <f t="array" ref="J315">_xlfn.IFNA(MATCH(1,0/COUNTIF($F315,"*"&amp;J$2&amp;TEXT(ROW($1:$128),"[&gt;1]0;")&amp;"*")),0)</f>
        <v>2</v>
      </c>
      <c r="K315">
        <f>I315/H315</f>
        <v>2.2000000000000002</v>
      </c>
      <c r="L315">
        <f t="shared" si="31"/>
        <v>0.2</v>
      </c>
      <c r="M315">
        <v>0</v>
      </c>
      <c r="N315">
        <v>0</v>
      </c>
    </row>
    <row r="316" spans="1:14" x14ac:dyDescent="0.2">
      <c r="A316" s="8">
        <v>17</v>
      </c>
      <c r="B316" s="8">
        <v>14</v>
      </c>
      <c r="C316">
        <v>0.72</v>
      </c>
      <c r="D316" t="s">
        <v>59</v>
      </c>
      <c r="E316" s="13" t="s">
        <v>390</v>
      </c>
      <c r="F316" t="s">
        <v>272</v>
      </c>
      <c r="G316">
        <v>242</v>
      </c>
      <c r="H316" s="11" cm="1">
        <f t="array" ref="H316">_xlfn.IFNA(MATCH(1,0/COUNTIF($F316,"*"&amp;H$2&amp;TEXT(ROW($1:$128),"[&gt;1]0;")&amp;"*")),0)</f>
        <v>16</v>
      </c>
      <c r="I316" s="11" cm="1">
        <f t="array" ref="I316">_xlfn.IFNA(MATCH(1,0/COUNTIF($F316,"*"&amp;I$2&amp;TEXT(ROW($1:$128),"[&gt;1]0;")&amp;"*")),0)</f>
        <v>34</v>
      </c>
      <c r="J316" s="11" cm="1">
        <f t="array" ref="J316">_xlfn.IFNA(MATCH(1,0/COUNTIF($F316,"*"&amp;J$2&amp;TEXT(ROW($1:$128),"[&gt;1]0;")&amp;"*")),0)</f>
        <v>1</v>
      </c>
      <c r="K316">
        <f>I316/H316</f>
        <v>2.125</v>
      </c>
      <c r="L316">
        <f t="shared" si="31"/>
        <v>6.25E-2</v>
      </c>
      <c r="M316">
        <v>0</v>
      </c>
      <c r="N316">
        <v>0</v>
      </c>
    </row>
    <row r="317" spans="1:14" x14ac:dyDescent="0.2">
      <c r="A317" s="8">
        <v>17</v>
      </c>
      <c r="B317" s="8">
        <v>15</v>
      </c>
      <c r="C317">
        <v>0.85</v>
      </c>
      <c r="D317" t="s">
        <v>37</v>
      </c>
      <c r="E317" s="6" t="s">
        <v>586</v>
      </c>
      <c r="F317" t="s">
        <v>273</v>
      </c>
      <c r="G317" s="11">
        <v>198</v>
      </c>
      <c r="H317" s="11" cm="1">
        <f t="array" ref="H317">_xlfn.IFNA(MATCH(1,0/COUNTIF($F317,"*"&amp;H$2&amp;TEXT(ROW($1:$128),"[&gt;1]0;")&amp;"*")),0)</f>
        <v>14</v>
      </c>
      <c r="I317" s="11" cm="1">
        <f t="array" ref="I317">_xlfn.IFNA(MATCH(1,0/COUNTIF($F317,"*"&amp;I$2&amp;TEXT(ROW($1:$128),"[&gt;1]0;")&amp;"*")),0)</f>
        <v>30</v>
      </c>
      <c r="J317">
        <f>H317/G317</f>
        <v>7.0707070707070704E-2</v>
      </c>
      <c r="K317">
        <f>I317/G317</f>
        <v>0.15151515151515152</v>
      </c>
      <c r="L317">
        <f t="shared" si="31"/>
        <v>5.0505050505050501E-3</v>
      </c>
      <c r="M317">
        <v>0</v>
      </c>
      <c r="N317">
        <v>0</v>
      </c>
    </row>
    <row r="318" spans="1:14" x14ac:dyDescent="0.2">
      <c r="A318" s="8">
        <v>17</v>
      </c>
      <c r="B318" s="8">
        <v>17</v>
      </c>
      <c r="C318">
        <v>0.6</v>
      </c>
      <c r="D318" t="s">
        <v>63</v>
      </c>
      <c r="E318" s="14"/>
      <c r="F318" t="s">
        <v>276</v>
      </c>
      <c r="G318" s="11">
        <v>507</v>
      </c>
      <c r="H318" s="11" cm="1">
        <f t="array" ref="H318">_xlfn.IFNA(MATCH(1,0/COUNTIF($F318,"*"&amp;H$2&amp;TEXT(ROW($1:$128),"[&gt;1]0;")&amp;"*")),0)</f>
        <v>30</v>
      </c>
      <c r="I318" s="11" cm="1">
        <f t="array" ref="I318">_xlfn.IFNA(MATCH(1,0/COUNTIF($F318,"*"&amp;I$2&amp;TEXT(ROW($1:$128),"[&gt;1]0;")&amp;"*")),0)</f>
        <v>57</v>
      </c>
      <c r="J318">
        <f>H318/G318</f>
        <v>5.9171597633136092E-2</v>
      </c>
      <c r="K318">
        <f>I318/G318</f>
        <v>0.11242603550295859</v>
      </c>
      <c r="L318">
        <f t="shared" si="31"/>
        <v>1.9723865877712033E-3</v>
      </c>
      <c r="M318">
        <v>0</v>
      </c>
      <c r="N318">
        <v>0</v>
      </c>
    </row>
    <row r="319" spans="1:14" x14ac:dyDescent="0.2">
      <c r="A319" s="8">
        <v>17</v>
      </c>
      <c r="B319" s="8">
        <v>18</v>
      </c>
      <c r="C319">
        <v>1.01</v>
      </c>
      <c r="D319" t="s">
        <v>282</v>
      </c>
      <c r="E319" s="13" t="s">
        <v>391</v>
      </c>
      <c r="F319" t="s">
        <v>392</v>
      </c>
      <c r="G319">
        <v>242</v>
      </c>
      <c r="H319" s="11" cm="1">
        <f t="array" ref="H319">_xlfn.IFNA(MATCH(1,0/COUNTIF($F319,"*"&amp;H$2&amp;TEXT(ROW($1:$128),"[&gt;1]0;")&amp;"*")),0)</f>
        <v>18</v>
      </c>
      <c r="I319" s="11" cm="1">
        <f t="array" ref="I319">_xlfn.IFNA(MATCH(1,0/COUNTIF($F319,"*"&amp;I$2&amp;TEXT(ROW($1:$128),"[&gt;1]0;")&amp;"*")),0)</f>
        <v>38</v>
      </c>
      <c r="J319" s="11" cm="1">
        <f t="array" ref="J319">_xlfn.IFNA(MATCH(1,0/COUNTIF($F319,"*"&amp;J$2&amp;TEXT(ROW($1:$128),"[&gt;1]0;")&amp;"*")),0)</f>
        <v>1</v>
      </c>
      <c r="K319">
        <f>I319/H319</f>
        <v>2.1111111111111112</v>
      </c>
      <c r="L319">
        <f t="shared" si="31"/>
        <v>5.5555555555555552E-2</v>
      </c>
      <c r="M319">
        <v>0</v>
      </c>
      <c r="N319">
        <v>0</v>
      </c>
    </row>
    <row r="320" spans="1:14" x14ac:dyDescent="0.2">
      <c r="A320" s="8">
        <v>17</v>
      </c>
      <c r="B320" s="8">
        <v>24</v>
      </c>
      <c r="C320">
        <v>3.51</v>
      </c>
      <c r="D320" t="s">
        <v>66</v>
      </c>
      <c r="E320" s="6" t="s">
        <v>459</v>
      </c>
      <c r="F320" t="s">
        <v>460</v>
      </c>
      <c r="G320">
        <v>281</v>
      </c>
      <c r="H320" s="11" cm="1">
        <f t="array" ref="H320">_xlfn.IFNA(MATCH(1,0/COUNTIF($F320,"*"&amp;H$2&amp;TEXT(ROW($1:$128),"[&gt;1]0;")&amp;"*")),0)</f>
        <v>18</v>
      </c>
      <c r="I320" s="11" cm="1">
        <f t="array" ref="I320">_xlfn.IFNA(MATCH(1,0/COUNTIF($F320,"*"&amp;I$2&amp;TEXT(ROW($1:$128),"[&gt;1]0;")&amp;"*")),0)</f>
        <v>35</v>
      </c>
      <c r="J320" s="11" cm="1">
        <f t="array" ref="J320">_xlfn.IFNA(MATCH(1,0/COUNTIF($F320,"*"&amp;J$2&amp;TEXT(ROW($1:$128),"[&gt;1]0;")&amp;"*")),0)</f>
        <v>1</v>
      </c>
      <c r="K320">
        <f>I320/H320</f>
        <v>1.9444444444444444</v>
      </c>
      <c r="L320">
        <f t="shared" si="31"/>
        <v>5.5555555555555552E-2</v>
      </c>
      <c r="M320">
        <v>0</v>
      </c>
      <c r="N320">
        <v>0</v>
      </c>
    </row>
    <row r="322" spans="1:14" x14ac:dyDescent="0.2">
      <c r="A322" s="8">
        <v>18</v>
      </c>
      <c r="B322" s="9" t="s">
        <v>12</v>
      </c>
      <c r="C322" t="s">
        <v>13</v>
      </c>
      <c r="D322" t="s">
        <v>67</v>
      </c>
      <c r="E322" s="6" t="s">
        <v>376</v>
      </c>
      <c r="F322" t="s">
        <v>68</v>
      </c>
      <c r="G322" t="s">
        <v>69</v>
      </c>
      <c r="H322" t="s">
        <v>364</v>
      </c>
      <c r="I322" t="s">
        <v>365</v>
      </c>
      <c r="J322" t="s">
        <v>366</v>
      </c>
      <c r="K322" t="s">
        <v>71</v>
      </c>
      <c r="L322" t="s">
        <v>72</v>
      </c>
      <c r="M322" t="s">
        <v>360</v>
      </c>
      <c r="N322" t="s">
        <v>73</v>
      </c>
    </row>
    <row r="323" spans="1:14" x14ac:dyDescent="0.2">
      <c r="A323" s="8">
        <v>18</v>
      </c>
      <c r="B323" s="8">
        <v>1</v>
      </c>
      <c r="C323">
        <v>0.77</v>
      </c>
      <c r="D323" t="s">
        <v>302</v>
      </c>
      <c r="E323" s="6" t="s">
        <v>551</v>
      </c>
      <c r="F323" t="s">
        <v>550</v>
      </c>
      <c r="G323" s="11">
        <v>156</v>
      </c>
      <c r="H323" s="11" cm="1">
        <f t="array" ref="H323">_xlfn.IFNA(MATCH(1,0/COUNTIF($F323,"*"&amp;H$2&amp;TEXT(ROW($1:$128),"[&gt;1]0;")&amp;"*")),0)</f>
        <v>11</v>
      </c>
      <c r="I323" s="11" cm="1">
        <f t="array" ref="I323">_xlfn.IFNA(MATCH(1,0/COUNTIF($F323,"*"&amp;I$2&amp;TEXT(ROW($1:$128),"[&gt;1]0;")&amp;"*")),0)</f>
        <v>24</v>
      </c>
      <c r="J323">
        <f>H323/G323</f>
        <v>7.0512820512820512E-2</v>
      </c>
      <c r="K323">
        <f>I323/G323</f>
        <v>0.15384615384615385</v>
      </c>
      <c r="L323">
        <f>J323/H323</f>
        <v>6.41025641025641E-3</v>
      </c>
      <c r="M323">
        <v>0</v>
      </c>
      <c r="N323">
        <v>0</v>
      </c>
    </row>
    <row r="324" spans="1:14" x14ac:dyDescent="0.2">
      <c r="A324" s="8">
        <v>18</v>
      </c>
      <c r="B324" s="8">
        <v>2</v>
      </c>
      <c r="C324">
        <v>1.19</v>
      </c>
      <c r="D324" t="s">
        <v>14</v>
      </c>
      <c r="E324" s="6" t="s">
        <v>507</v>
      </c>
      <c r="F324" t="s">
        <v>260</v>
      </c>
      <c r="G324">
        <v>170</v>
      </c>
      <c r="H324" s="11" cm="1">
        <f t="array" ref="H324">_xlfn.IFNA(MATCH(1,0/COUNTIF($F324,"*"&amp;H$2&amp;TEXT(ROW($1:$128),"[&gt;1]0;")&amp;"*")),0)</f>
        <v>12</v>
      </c>
      <c r="I324" s="11" cm="1">
        <f t="array" ref="I324">_xlfn.IFNA(MATCH(1,0/COUNTIF($F324,"*"&amp;I$2&amp;TEXT(ROW($1:$128),"[&gt;1]0;")&amp;"*")),0)</f>
        <v>26</v>
      </c>
      <c r="J324" s="11" cm="1">
        <f t="array" ref="J324">_xlfn.IFNA(MATCH(1,0/COUNTIF($F324,"*"&amp;J$2&amp;TEXT(ROW($1:$128),"[&gt;1]0;")&amp;"*")),0)</f>
        <v>0</v>
      </c>
      <c r="K324">
        <f>I324/H324</f>
        <v>2.1666666666666665</v>
      </c>
      <c r="L324">
        <f t="shared" ref="L324:L339" si="32">J324/H324</f>
        <v>0</v>
      </c>
      <c r="M324">
        <v>0</v>
      </c>
      <c r="N324">
        <v>0</v>
      </c>
    </row>
    <row r="325" spans="1:14" x14ac:dyDescent="0.2">
      <c r="A325" s="8">
        <v>18</v>
      </c>
      <c r="B325" s="8">
        <v>3</v>
      </c>
      <c r="C325">
        <v>0.46</v>
      </c>
      <c r="D325" t="s">
        <v>104</v>
      </c>
      <c r="E325" s="6" t="s">
        <v>476</v>
      </c>
      <c r="F325" t="s">
        <v>475</v>
      </c>
      <c r="G325">
        <v>110</v>
      </c>
      <c r="H325" s="11" cm="1">
        <f t="array" ref="H325">_xlfn.IFNA(MATCH(1,0/COUNTIF($F325,"*"&amp;H$2&amp;TEXT(ROW($1:$128),"[&gt;1]0;")&amp;"*")),0)</f>
        <v>6</v>
      </c>
      <c r="I325" s="11" cm="1">
        <f t="array" ref="I325">_xlfn.IFNA(MATCH(1,0/COUNTIF($F325,"*"&amp;I$2&amp;TEXT(ROW($1:$128),"[&gt;1]0;")&amp;"*")),0)</f>
        <v>6</v>
      </c>
      <c r="J325" s="11" cm="1">
        <f t="array" ref="J325">_xlfn.IFNA(MATCH(1,0/COUNTIF($F325,"*"&amp;J$2&amp;TEXT(ROW($1:$128),"[&gt;1]0;")&amp;"*")),0)</f>
        <v>2</v>
      </c>
      <c r="K325">
        <f>I325/H325</f>
        <v>1</v>
      </c>
      <c r="L325">
        <f t="shared" si="32"/>
        <v>0.33333333333333331</v>
      </c>
      <c r="M325">
        <v>0</v>
      </c>
      <c r="N325">
        <v>1</v>
      </c>
    </row>
    <row r="326" spans="1:14" x14ac:dyDescent="0.2">
      <c r="A326" s="8">
        <v>18</v>
      </c>
      <c r="B326" s="8">
        <v>4</v>
      </c>
      <c r="C326">
        <v>1.38</v>
      </c>
      <c r="D326" t="s">
        <v>79</v>
      </c>
      <c r="E326" s="13" t="s">
        <v>386</v>
      </c>
      <c r="F326" s="10" t="s">
        <v>373</v>
      </c>
      <c r="G326">
        <v>144</v>
      </c>
      <c r="H326" s="11" cm="1">
        <f t="array" ref="H326">_xlfn.IFNA(MATCH(1,0/COUNTIF($F326,"*"&amp;H$2&amp;TEXT(ROW($1:$128),"[&gt;1]0;")&amp;"*")),0)</f>
        <v>6</v>
      </c>
      <c r="I326" s="11" cm="1">
        <f t="array" ref="I326">_xlfn.IFNA(MATCH(1,0/COUNTIF($F326,"*"&amp;I$2&amp;TEXT(ROW($1:$128),"[&gt;1]0;")&amp;"*")),0)</f>
        <v>8</v>
      </c>
      <c r="J326" s="11" cm="1">
        <f t="array" ref="J326">_xlfn.IFNA(MATCH(1,0/COUNTIF($F326,"*"&amp;J$2&amp;TEXT(ROW($1:$128),"[&gt;1]0;")&amp;"*")),0)</f>
        <v>4</v>
      </c>
      <c r="K326">
        <f>I326/H326</f>
        <v>1.3333333333333333</v>
      </c>
      <c r="L326">
        <f t="shared" si="32"/>
        <v>0.66666666666666663</v>
      </c>
      <c r="M326">
        <v>1</v>
      </c>
      <c r="N326">
        <v>0</v>
      </c>
    </row>
    <row r="327" spans="1:14" x14ac:dyDescent="0.2">
      <c r="A327" s="8">
        <v>18</v>
      </c>
      <c r="B327" s="8">
        <v>5</v>
      </c>
      <c r="C327">
        <v>0.37</v>
      </c>
      <c r="D327" t="s">
        <v>303</v>
      </c>
      <c r="E327" s="6" t="s">
        <v>588</v>
      </c>
      <c r="F327" t="s">
        <v>508</v>
      </c>
      <c r="G327" s="11">
        <v>212</v>
      </c>
      <c r="H327" s="11" cm="1">
        <f t="array" ref="H327">_xlfn.IFNA(MATCH(1,0/COUNTIF($F327,"*"&amp;H$2&amp;TEXT(ROW($1:$128),"[&gt;1]0;")&amp;"*")),0)</f>
        <v>15</v>
      </c>
      <c r="I327" s="11" cm="1">
        <f t="array" ref="I327">_xlfn.IFNA(MATCH(1,0/COUNTIF($F327,"*"&amp;I$2&amp;TEXT(ROW($1:$128),"[&gt;1]0;")&amp;"*")),0)</f>
        <v>32</v>
      </c>
      <c r="J327">
        <f>H327/G327</f>
        <v>7.0754716981132074E-2</v>
      </c>
      <c r="K327">
        <f>I327/G327</f>
        <v>0.15094339622641509</v>
      </c>
      <c r="L327">
        <f t="shared" si="32"/>
        <v>4.7169811320754715E-3</v>
      </c>
      <c r="M327">
        <v>0</v>
      </c>
      <c r="N327">
        <v>0</v>
      </c>
    </row>
    <row r="328" spans="1:14" x14ac:dyDescent="0.2">
      <c r="A328" s="8">
        <v>18</v>
      </c>
      <c r="B328" s="8">
        <v>6</v>
      </c>
      <c r="C328">
        <v>0.89</v>
      </c>
      <c r="D328" t="s">
        <v>25</v>
      </c>
      <c r="E328" s="6" t="s">
        <v>536</v>
      </c>
      <c r="F328" t="s">
        <v>266</v>
      </c>
      <c r="G328">
        <v>226</v>
      </c>
      <c r="H328" s="11" cm="1">
        <f t="array" ref="H328">_xlfn.IFNA(MATCH(1,0/COUNTIF($F328,"*"&amp;H$2&amp;TEXT(ROW($1:$128),"[&gt;1]0;")&amp;"*")),0)</f>
        <v>16</v>
      </c>
      <c r="I328" s="11" cm="1">
        <f t="array" ref="I328">_xlfn.IFNA(MATCH(1,0/COUNTIF($F328,"*"&amp;I$2&amp;TEXT(ROW($1:$128),"[&gt;1]0;")&amp;"*")),0)</f>
        <v>34</v>
      </c>
      <c r="J328" s="11" cm="1">
        <f t="array" ref="J328">_xlfn.IFNA(MATCH(1,0/COUNTIF($F328,"*"&amp;J$2&amp;TEXT(ROW($1:$128),"[&gt;1]0;")&amp;"*")),0)</f>
        <v>0</v>
      </c>
      <c r="K328">
        <f>I328/H328</f>
        <v>2.125</v>
      </c>
      <c r="L328">
        <f t="shared" si="32"/>
        <v>0</v>
      </c>
      <c r="M328">
        <v>0</v>
      </c>
      <c r="N328">
        <v>0</v>
      </c>
    </row>
    <row r="329" spans="1:14" x14ac:dyDescent="0.2">
      <c r="A329" s="8">
        <v>18</v>
      </c>
      <c r="B329" s="8">
        <v>7</v>
      </c>
      <c r="C329">
        <v>0.28999999999999998</v>
      </c>
      <c r="D329" t="s">
        <v>304</v>
      </c>
      <c r="E329" s="6" t="s">
        <v>457</v>
      </c>
      <c r="F329" t="s">
        <v>458</v>
      </c>
      <c r="G329" s="11">
        <v>184</v>
      </c>
      <c r="H329" s="11" cm="1">
        <f t="array" ref="H329">_xlfn.IFNA(MATCH(1,0/COUNTIF($F329,"*"&amp;H$2&amp;TEXT(ROW($1:$128),"[&gt;1]0;")&amp;"*")),0)</f>
        <v>13</v>
      </c>
      <c r="I329" s="11" cm="1">
        <f t="array" ref="I329">_xlfn.IFNA(MATCH(1,0/COUNTIF($F329,"*"&amp;I$2&amp;TEXT(ROW($1:$128),"[&gt;1]0;")&amp;"*")),0)</f>
        <v>28</v>
      </c>
      <c r="J329">
        <f>H329/G329</f>
        <v>7.0652173913043473E-2</v>
      </c>
      <c r="K329">
        <f>I329/G329</f>
        <v>0.15217391304347827</v>
      </c>
      <c r="L329">
        <f t="shared" si="32"/>
        <v>5.434782608695652E-3</v>
      </c>
      <c r="M329">
        <v>0</v>
      </c>
      <c r="N329">
        <v>0</v>
      </c>
    </row>
    <row r="330" spans="1:14" x14ac:dyDescent="0.2">
      <c r="A330" s="8">
        <v>18</v>
      </c>
      <c r="B330" s="8">
        <v>8</v>
      </c>
      <c r="C330">
        <v>0.78</v>
      </c>
      <c r="D330" t="s">
        <v>37</v>
      </c>
      <c r="E330" s="6" t="s">
        <v>586</v>
      </c>
      <c r="F330" t="s">
        <v>273</v>
      </c>
      <c r="G330" s="11">
        <v>198</v>
      </c>
      <c r="H330" s="11" cm="1">
        <f t="array" ref="H330">_xlfn.IFNA(MATCH(1,0/COUNTIF($F330,"*"&amp;H$2&amp;TEXT(ROW($1:$128),"[&gt;1]0;")&amp;"*")),0)</f>
        <v>14</v>
      </c>
      <c r="I330" s="11" cm="1">
        <f t="array" ref="I330">_xlfn.IFNA(MATCH(1,0/COUNTIF($F330,"*"&amp;I$2&amp;TEXT(ROW($1:$128),"[&gt;1]0;")&amp;"*")),0)</f>
        <v>30</v>
      </c>
      <c r="J330">
        <f>H330/G330</f>
        <v>7.0707070707070704E-2</v>
      </c>
      <c r="K330">
        <f>I330/G330</f>
        <v>0.15151515151515152</v>
      </c>
      <c r="L330">
        <f t="shared" si="32"/>
        <v>5.0505050505050501E-3</v>
      </c>
      <c r="M330">
        <v>0</v>
      </c>
      <c r="N330">
        <v>0</v>
      </c>
    </row>
    <row r="331" spans="1:14" x14ac:dyDescent="0.2">
      <c r="A331" s="8">
        <v>18</v>
      </c>
      <c r="B331" s="8">
        <v>10</v>
      </c>
      <c r="C331">
        <v>0.54</v>
      </c>
      <c r="D331" t="s">
        <v>140</v>
      </c>
      <c r="E331" s="6" t="s">
        <v>545</v>
      </c>
      <c r="F331" t="s">
        <v>544</v>
      </c>
      <c r="G331" s="11">
        <v>409</v>
      </c>
      <c r="H331" s="11" cm="1">
        <f t="array" ref="H331">_xlfn.IFNA(MATCH(1,0/COUNTIF($F331,"*"&amp;H$2&amp;TEXT(ROW($1:$128),"[&gt;1]0;")&amp;"*")),0)</f>
        <v>29</v>
      </c>
      <c r="I331" s="11" cm="1">
        <f t="array" ref="I331">_xlfn.IFNA(MATCH(1,0/COUNTIF($F331,"*"&amp;I$2&amp;TEXT(ROW($1:$128),"[&gt;1]0;")&amp;"*")),0)</f>
        <v>60</v>
      </c>
      <c r="J331">
        <f>H331/G331</f>
        <v>7.090464547677261E-2</v>
      </c>
      <c r="K331">
        <f>I331/G331</f>
        <v>0.14669926650366749</v>
      </c>
      <c r="L331">
        <f t="shared" si="32"/>
        <v>2.4449877750611247E-3</v>
      </c>
      <c r="M331">
        <v>0</v>
      </c>
      <c r="N331">
        <v>0</v>
      </c>
    </row>
    <row r="332" spans="1:14" x14ac:dyDescent="0.2">
      <c r="A332" s="8">
        <v>18</v>
      </c>
      <c r="B332" s="8">
        <v>11</v>
      </c>
      <c r="C332">
        <v>0.83</v>
      </c>
      <c r="D332" t="s">
        <v>25</v>
      </c>
      <c r="E332" s="6" t="s">
        <v>536</v>
      </c>
      <c r="F332" t="s">
        <v>266</v>
      </c>
      <c r="G332">
        <v>226</v>
      </c>
      <c r="H332" s="11" cm="1">
        <f t="array" ref="H332">_xlfn.IFNA(MATCH(1,0/COUNTIF($F332,"*"&amp;H$2&amp;TEXT(ROW($1:$128),"[&gt;1]0;")&amp;"*")),0)</f>
        <v>16</v>
      </c>
      <c r="I332" s="11" cm="1">
        <f t="array" ref="I332">_xlfn.IFNA(MATCH(1,0/COUNTIF($F332,"*"&amp;I$2&amp;TEXT(ROW($1:$128),"[&gt;1]0;")&amp;"*")),0)</f>
        <v>34</v>
      </c>
      <c r="J332" s="11" cm="1">
        <f t="array" ref="J332">_xlfn.IFNA(MATCH(1,0/COUNTIF($F332,"*"&amp;J$2&amp;TEXT(ROW($1:$128),"[&gt;1]0;")&amp;"*")),0)</f>
        <v>0</v>
      </c>
      <c r="K332">
        <f>I332/H332</f>
        <v>2.125</v>
      </c>
      <c r="L332">
        <f t="shared" si="32"/>
        <v>0</v>
      </c>
      <c r="M332">
        <v>0</v>
      </c>
      <c r="N332">
        <v>0</v>
      </c>
    </row>
    <row r="333" spans="1:14" x14ac:dyDescent="0.2">
      <c r="A333" s="8">
        <v>18</v>
      </c>
      <c r="B333" s="8">
        <v>12</v>
      </c>
      <c r="C333">
        <v>1.42</v>
      </c>
      <c r="D333" t="s">
        <v>31</v>
      </c>
      <c r="E333" s="6" t="s">
        <v>418</v>
      </c>
      <c r="F333" t="s">
        <v>269</v>
      </c>
      <c r="G333">
        <v>206</v>
      </c>
      <c r="H333" s="11" cm="1">
        <f t="array" ref="H333">_xlfn.IFNA(MATCH(1,0/COUNTIF($F333,"*"&amp;H$2&amp;TEXT(ROW($1:$128),"[&gt;1]0;")&amp;"*")),0)</f>
        <v>14</v>
      </c>
      <c r="I333" s="11" cm="1">
        <f t="array" ref="I333">_xlfn.IFNA(MATCH(1,0/COUNTIF($F333,"*"&amp;I$2&amp;TEXT(ROW($1:$128),"[&gt;1]0;")&amp;"*")),0)</f>
        <v>22</v>
      </c>
      <c r="J333" s="11" cm="1">
        <f t="array" ref="J333">_xlfn.IFNA(MATCH(1,0/COUNTIF($F333,"*"&amp;J$2&amp;TEXT(ROW($1:$128),"[&gt;1]0;")&amp;"*")),0)</f>
        <v>1</v>
      </c>
      <c r="K333">
        <f>I333/H333</f>
        <v>1.5714285714285714</v>
      </c>
      <c r="L333">
        <f t="shared" si="32"/>
        <v>7.1428571428571425E-2</v>
      </c>
      <c r="M333">
        <v>0</v>
      </c>
      <c r="N333">
        <v>1</v>
      </c>
    </row>
    <row r="334" spans="1:14" x14ac:dyDescent="0.2">
      <c r="A334" s="8">
        <v>18</v>
      </c>
      <c r="B334" s="8">
        <v>13</v>
      </c>
      <c r="C334">
        <v>0.19</v>
      </c>
      <c r="D334" t="s">
        <v>25</v>
      </c>
      <c r="E334" s="6" t="s">
        <v>536</v>
      </c>
      <c r="F334" t="s">
        <v>266</v>
      </c>
      <c r="G334">
        <v>226</v>
      </c>
      <c r="H334" s="11" cm="1">
        <f t="array" ref="H334">_xlfn.IFNA(MATCH(1,0/COUNTIF($F334,"*"&amp;H$2&amp;TEXT(ROW($1:$128),"[&gt;1]0;")&amp;"*")),0)</f>
        <v>16</v>
      </c>
      <c r="I334" s="11" cm="1">
        <f t="array" ref="I334">_xlfn.IFNA(MATCH(1,0/COUNTIF($F334,"*"&amp;I$2&amp;TEXT(ROW($1:$128),"[&gt;1]0;")&amp;"*")),0)</f>
        <v>34</v>
      </c>
      <c r="J334" s="11" cm="1">
        <f t="array" ref="J334">_xlfn.IFNA(MATCH(1,0/COUNTIF($F334,"*"&amp;J$2&amp;TEXT(ROW($1:$128),"[&gt;1]0;")&amp;"*")),0)</f>
        <v>0</v>
      </c>
      <c r="K334">
        <f>I334/H334</f>
        <v>2.125</v>
      </c>
      <c r="L334">
        <f t="shared" si="32"/>
        <v>0</v>
      </c>
      <c r="M334">
        <v>0</v>
      </c>
      <c r="N334">
        <v>0</v>
      </c>
    </row>
    <row r="335" spans="1:14" x14ac:dyDescent="0.2">
      <c r="A335" s="8">
        <v>18</v>
      </c>
      <c r="B335" s="8">
        <v>15</v>
      </c>
      <c r="C335">
        <v>0.72</v>
      </c>
      <c r="D335" t="s">
        <v>25</v>
      </c>
      <c r="E335" s="6" t="s">
        <v>536</v>
      </c>
      <c r="F335" t="s">
        <v>266</v>
      </c>
      <c r="G335">
        <v>226</v>
      </c>
      <c r="H335" s="11" cm="1">
        <f t="array" ref="H335">_xlfn.IFNA(MATCH(1,0/COUNTIF($F335,"*"&amp;H$2&amp;TEXT(ROW($1:$128),"[&gt;1]0;")&amp;"*")),0)</f>
        <v>16</v>
      </c>
      <c r="I335" s="11" cm="1">
        <f t="array" ref="I335">_xlfn.IFNA(MATCH(1,0/COUNTIF($F335,"*"&amp;I$2&amp;TEXT(ROW($1:$128),"[&gt;1]0;")&amp;"*")),0)</f>
        <v>34</v>
      </c>
      <c r="J335" s="11" cm="1">
        <f t="array" ref="J335">_xlfn.IFNA(MATCH(1,0/COUNTIF($F335,"*"&amp;J$2&amp;TEXT(ROW($1:$128),"[&gt;1]0;")&amp;"*")),0)</f>
        <v>0</v>
      </c>
      <c r="K335">
        <f>I335/H335</f>
        <v>2.125</v>
      </c>
      <c r="L335">
        <f t="shared" si="32"/>
        <v>0</v>
      </c>
      <c r="M335">
        <v>0</v>
      </c>
      <c r="N335">
        <v>0</v>
      </c>
    </row>
    <row r="336" spans="1:14" x14ac:dyDescent="0.2">
      <c r="A336" s="8">
        <v>18</v>
      </c>
      <c r="B336" s="8">
        <v>17</v>
      </c>
      <c r="C336">
        <v>0.48</v>
      </c>
      <c r="D336" t="s">
        <v>108</v>
      </c>
      <c r="E336" s="6" t="s">
        <v>514</v>
      </c>
      <c r="F336" t="s">
        <v>513</v>
      </c>
      <c r="G336">
        <v>283</v>
      </c>
      <c r="H336" s="11" cm="1">
        <f t="array" ref="H336">_xlfn.IFNA(MATCH(1,0/COUNTIF($F336,"*"&amp;H$2&amp;TEXT(ROW($1:$128),"[&gt;1]0;")&amp;"*")),0)</f>
        <v>20</v>
      </c>
      <c r="I336" s="11" cm="1">
        <f t="array" ref="I336">_xlfn.IFNA(MATCH(1,0/COUNTIF($F336,"*"&amp;I$2&amp;TEXT(ROW($1:$128),"[&gt;1]0;")&amp;"*")),0)</f>
        <v>42</v>
      </c>
      <c r="J336" s="11" cm="1">
        <f t="array" ref="J336">_xlfn.IFNA(MATCH(1,0/COUNTIF($F336,"*"&amp;J$2&amp;TEXT(ROW($1:$128),"[&gt;1]0;")&amp;"*")),0)</f>
        <v>0</v>
      </c>
      <c r="K336">
        <f>I336/H336</f>
        <v>2.1</v>
      </c>
      <c r="L336">
        <f t="shared" si="32"/>
        <v>0</v>
      </c>
      <c r="M336">
        <v>0</v>
      </c>
      <c r="N336">
        <v>0</v>
      </c>
    </row>
    <row r="337" spans="1:14" x14ac:dyDescent="0.2">
      <c r="A337" s="8">
        <v>18</v>
      </c>
      <c r="B337" s="8">
        <v>20</v>
      </c>
      <c r="C337">
        <v>0.5</v>
      </c>
      <c r="D337" t="s">
        <v>305</v>
      </c>
      <c r="E337" s="6" t="s">
        <v>594</v>
      </c>
      <c r="F337" t="s">
        <v>592</v>
      </c>
      <c r="G337" s="11">
        <v>338</v>
      </c>
      <c r="H337" s="11" cm="1">
        <f t="array" ref="H337">_xlfn.IFNA(MATCH(1,0/COUNTIF($F337,"*"&amp;H$2&amp;TEXT(ROW($1:$128),"[&gt;1]0;")&amp;"*")),0)</f>
        <v>18</v>
      </c>
      <c r="I337" s="11" cm="1">
        <f t="array" ref="I337">_xlfn.IFNA(MATCH(1,0/COUNTIF($F337,"*"&amp;I$2&amp;TEXT(ROW($1:$128),"[&gt;1]0;")&amp;"*")),0)</f>
        <v>33</v>
      </c>
      <c r="J337">
        <f>H337/G337</f>
        <v>5.3254437869822487E-2</v>
      </c>
      <c r="K337">
        <f>I337/G337</f>
        <v>9.7633136094674555E-2</v>
      </c>
      <c r="L337">
        <f t="shared" si="32"/>
        <v>2.9585798816568047E-3</v>
      </c>
      <c r="M337">
        <v>0</v>
      </c>
      <c r="N337">
        <v>0</v>
      </c>
    </row>
    <row r="338" spans="1:14" x14ac:dyDescent="0.2">
      <c r="A338" s="8">
        <v>18</v>
      </c>
      <c r="B338" s="8">
        <v>22</v>
      </c>
      <c r="C338">
        <v>0.52</v>
      </c>
      <c r="D338" t="s">
        <v>129</v>
      </c>
      <c r="E338" s="6" t="s">
        <v>535</v>
      </c>
      <c r="F338" t="s">
        <v>534</v>
      </c>
      <c r="G338">
        <v>255</v>
      </c>
      <c r="H338" s="11" cm="1">
        <f t="array" ref="H338">_xlfn.IFNA(MATCH(1,0/COUNTIF($F338,"*"&amp;H$2&amp;TEXT(ROW($1:$128),"[&gt;1]0;")&amp;"*")),0)</f>
        <v>16</v>
      </c>
      <c r="I338" s="11" cm="1">
        <f t="array" ref="I338">_xlfn.IFNA(MATCH(1,0/COUNTIF($F338,"*"&amp;I$2&amp;TEXT(ROW($1:$128),"[&gt;1]0;")&amp;"*")),0)</f>
        <v>33</v>
      </c>
      <c r="J338" s="11" cm="1">
        <f t="array" ref="J338">_xlfn.IFNA(MATCH(1,0/COUNTIF($F338,"*"&amp;J$2&amp;TEXT(ROW($1:$128),"[&gt;1]0;")&amp;"*")),0)</f>
        <v>1</v>
      </c>
      <c r="K338">
        <f>I338/H338</f>
        <v>2.0625</v>
      </c>
      <c r="L338">
        <f t="shared" si="32"/>
        <v>6.25E-2</v>
      </c>
      <c r="M338">
        <v>0</v>
      </c>
      <c r="N338">
        <v>0</v>
      </c>
    </row>
    <row r="339" spans="1:14" x14ac:dyDescent="0.2">
      <c r="A339" s="8">
        <v>18</v>
      </c>
      <c r="B339" s="8">
        <v>24</v>
      </c>
      <c r="C339">
        <v>4.78</v>
      </c>
      <c r="D339" t="s">
        <v>101</v>
      </c>
      <c r="E339" s="6" t="s">
        <v>555</v>
      </c>
      <c r="F339" t="s">
        <v>554</v>
      </c>
      <c r="G339" s="11">
        <v>253</v>
      </c>
      <c r="H339" s="11" cm="1">
        <f t="array" ref="H339">_xlfn.IFNA(MATCH(1,0/COUNTIF($F339,"*"&amp;H$2&amp;TEXT(ROW($1:$128),"[&gt;1]0;")&amp;"*")),0)</f>
        <v>16</v>
      </c>
      <c r="I339" s="11" cm="1">
        <f t="array" ref="I339">_xlfn.IFNA(MATCH(1,0/COUNTIF($F339,"*"&amp;I$2&amp;TEXT(ROW($1:$128),"[&gt;1]0;")&amp;"*")),0)</f>
        <v>31</v>
      </c>
      <c r="J339">
        <f>H339/G339</f>
        <v>6.3241106719367585E-2</v>
      </c>
      <c r="K339">
        <f>I339/G339</f>
        <v>0.1225296442687747</v>
      </c>
      <c r="L339">
        <f t="shared" si="32"/>
        <v>3.952569169960474E-3</v>
      </c>
      <c r="M339">
        <v>0</v>
      </c>
      <c r="N339">
        <v>0</v>
      </c>
    </row>
    <row r="341" spans="1:14" x14ac:dyDescent="0.2">
      <c r="A341" s="8">
        <v>19</v>
      </c>
      <c r="B341" s="9" t="s">
        <v>12</v>
      </c>
      <c r="C341" t="s">
        <v>13</v>
      </c>
      <c r="D341" t="s">
        <v>67</v>
      </c>
      <c r="E341" s="6" t="s">
        <v>376</v>
      </c>
      <c r="F341" t="s">
        <v>68</v>
      </c>
      <c r="G341" t="s">
        <v>69</v>
      </c>
      <c r="H341" t="s">
        <v>364</v>
      </c>
      <c r="I341" t="s">
        <v>365</v>
      </c>
      <c r="J341" t="s">
        <v>366</v>
      </c>
      <c r="K341" t="s">
        <v>71</v>
      </c>
      <c r="L341" t="s">
        <v>72</v>
      </c>
      <c r="M341" t="s">
        <v>360</v>
      </c>
      <c r="N341" t="s">
        <v>73</v>
      </c>
    </row>
    <row r="342" spans="1:14" x14ac:dyDescent="0.2">
      <c r="A342" s="8">
        <v>19</v>
      </c>
      <c r="B342" s="8">
        <v>1</v>
      </c>
      <c r="C342">
        <v>0.99</v>
      </c>
      <c r="D342" t="s">
        <v>110</v>
      </c>
      <c r="E342" s="6" t="s">
        <v>498</v>
      </c>
      <c r="F342" t="s">
        <v>497</v>
      </c>
      <c r="G342">
        <v>142</v>
      </c>
      <c r="H342" s="11" cm="1">
        <f t="array" ref="H342">_xlfn.IFNA(MATCH(1,0/COUNTIF($F342,"*"&amp;H$2&amp;TEXT(ROW($1:$128),"[&gt;1]0;")&amp;"*")),0)</f>
        <v>10</v>
      </c>
      <c r="I342" s="11" cm="1">
        <f t="array" ref="I342">_xlfn.IFNA(MATCH(1,0/COUNTIF($F342,"*"&amp;I$2&amp;TEXT(ROW($1:$128),"[&gt;1]0;")&amp;"*")),0)</f>
        <v>22</v>
      </c>
      <c r="J342" s="11" cm="1">
        <f t="array" ref="J342">_xlfn.IFNA(MATCH(1,0/COUNTIF($F342,"*"&amp;J$2&amp;TEXT(ROW($1:$128),"[&gt;1]0;")&amp;"*")),0)</f>
        <v>0</v>
      </c>
      <c r="K342">
        <f t="shared" ref="K342:K355" si="33">I342/H342</f>
        <v>2.2000000000000002</v>
      </c>
      <c r="L342">
        <f t="shared" ref="L342:L358" si="34">J342/H342</f>
        <v>0</v>
      </c>
      <c r="M342">
        <v>0</v>
      </c>
      <c r="N342">
        <v>0</v>
      </c>
    </row>
    <row r="343" spans="1:14" x14ac:dyDescent="0.2">
      <c r="A343" s="8">
        <v>19</v>
      </c>
      <c r="B343" s="8">
        <v>2</v>
      </c>
      <c r="C343">
        <v>0.61</v>
      </c>
      <c r="D343" t="s">
        <v>54</v>
      </c>
      <c r="E343" s="6" t="s">
        <v>411</v>
      </c>
      <c r="F343" t="s">
        <v>265</v>
      </c>
      <c r="G343">
        <v>168</v>
      </c>
      <c r="H343" s="11" cm="1">
        <f t="array" ref="H343">_xlfn.IFNA(MATCH(1,0/COUNTIF($F343,"*"&amp;H$2&amp;TEXT(ROW($1:$128),"[&gt;1]0;")&amp;"*")),0)</f>
        <v>12</v>
      </c>
      <c r="I343" s="11" cm="1">
        <f t="array" ref="I343">_xlfn.IFNA(MATCH(1,0/COUNTIF($F343,"*"&amp;I$2&amp;TEXT(ROW($1:$128),"[&gt;1]0;")&amp;"*")),0)</f>
        <v>24</v>
      </c>
      <c r="J343" s="11" cm="1">
        <f t="array" ref="J343">_xlfn.IFNA(MATCH(1,0/COUNTIF($F343,"*"&amp;J$2&amp;TEXT(ROW($1:$128),"[&gt;1]0;")&amp;"*")),0)</f>
        <v>0</v>
      </c>
      <c r="K343">
        <f t="shared" si="33"/>
        <v>2</v>
      </c>
      <c r="L343">
        <f t="shared" si="34"/>
        <v>0</v>
      </c>
      <c r="M343">
        <v>0</v>
      </c>
      <c r="N343">
        <v>0</v>
      </c>
    </row>
    <row r="344" spans="1:14" x14ac:dyDescent="0.2">
      <c r="A344" s="8">
        <v>19</v>
      </c>
      <c r="B344" s="8">
        <v>3</v>
      </c>
      <c r="C344">
        <v>0.63</v>
      </c>
      <c r="D344" t="s">
        <v>54</v>
      </c>
      <c r="E344" s="6" t="s">
        <v>411</v>
      </c>
      <c r="F344" t="s">
        <v>265</v>
      </c>
      <c r="G344">
        <v>168</v>
      </c>
      <c r="H344" s="11" cm="1">
        <f t="array" ref="H344">_xlfn.IFNA(MATCH(1,0/COUNTIF($F344,"*"&amp;H$2&amp;TEXT(ROW($1:$128),"[&gt;1]0;")&amp;"*")),0)</f>
        <v>12</v>
      </c>
      <c r="I344" s="11" cm="1">
        <f t="array" ref="I344">_xlfn.IFNA(MATCH(1,0/COUNTIF($F344,"*"&amp;I$2&amp;TEXT(ROW($1:$128),"[&gt;1]0;")&amp;"*")),0)</f>
        <v>24</v>
      </c>
      <c r="J344" s="11" cm="1">
        <f t="array" ref="J344">_xlfn.IFNA(MATCH(1,0/COUNTIF($F344,"*"&amp;J$2&amp;TEXT(ROW($1:$128),"[&gt;1]0;")&amp;"*")),0)</f>
        <v>0</v>
      </c>
      <c r="K344">
        <f t="shared" si="33"/>
        <v>2</v>
      </c>
      <c r="L344">
        <f t="shared" si="34"/>
        <v>0</v>
      </c>
      <c r="M344">
        <v>0</v>
      </c>
      <c r="N344">
        <v>0</v>
      </c>
    </row>
    <row r="345" spans="1:14" x14ac:dyDescent="0.2">
      <c r="A345" s="8">
        <v>19</v>
      </c>
      <c r="B345" s="8">
        <v>4</v>
      </c>
      <c r="C345">
        <v>2.15</v>
      </c>
      <c r="D345" t="s">
        <v>14</v>
      </c>
      <c r="E345" s="6" t="s">
        <v>507</v>
      </c>
      <c r="F345" t="s">
        <v>260</v>
      </c>
      <c r="G345">
        <v>170</v>
      </c>
      <c r="H345" s="11" cm="1">
        <f t="array" ref="H345">_xlfn.IFNA(MATCH(1,0/COUNTIF($F345,"*"&amp;H$2&amp;TEXT(ROW($1:$128),"[&gt;1]0;")&amp;"*")),0)</f>
        <v>12</v>
      </c>
      <c r="I345" s="11" cm="1">
        <f t="array" ref="I345">_xlfn.IFNA(MATCH(1,0/COUNTIF($F345,"*"&amp;I$2&amp;TEXT(ROW($1:$128),"[&gt;1]0;")&amp;"*")),0)</f>
        <v>26</v>
      </c>
      <c r="J345" s="11" cm="1">
        <f t="array" ref="J345">_xlfn.IFNA(MATCH(1,0/COUNTIF($F345,"*"&amp;J$2&amp;TEXT(ROW($1:$128),"[&gt;1]0;")&amp;"*")),0)</f>
        <v>0</v>
      </c>
      <c r="K345">
        <f t="shared" si="33"/>
        <v>2.1666666666666665</v>
      </c>
      <c r="L345">
        <f t="shared" si="34"/>
        <v>0</v>
      </c>
      <c r="M345">
        <v>0</v>
      </c>
      <c r="N345">
        <v>0</v>
      </c>
    </row>
    <row r="346" spans="1:14" x14ac:dyDescent="0.2">
      <c r="A346" s="8">
        <v>19</v>
      </c>
      <c r="B346" s="8">
        <v>5</v>
      </c>
      <c r="C346">
        <v>1.33</v>
      </c>
      <c r="D346" t="s">
        <v>51</v>
      </c>
      <c r="E346" s="6" t="s">
        <v>472</v>
      </c>
      <c r="F346" t="s">
        <v>261</v>
      </c>
      <c r="G346">
        <v>190</v>
      </c>
      <c r="H346" s="11" cm="1">
        <f t="array" ref="H346">_xlfn.IFNA(MATCH(1,0/COUNTIF($F346,"*"&amp;H$2&amp;TEXT(ROW($1:$128),"[&gt;1]0;")&amp;"*")),0)</f>
        <v>14</v>
      </c>
      <c r="I346" s="11" cm="1">
        <f t="array" ref="I346">_xlfn.IFNA(MATCH(1,0/COUNTIF($F346,"*"&amp;I$2&amp;TEXT(ROW($1:$128),"[&gt;1]0;")&amp;"*")),0)</f>
        <v>22</v>
      </c>
      <c r="J346" s="11" cm="1">
        <f t="array" ref="J346">_xlfn.IFNA(MATCH(1,0/COUNTIF($F346,"*"&amp;J$2&amp;TEXT(ROW($1:$128),"[&gt;1]0;")&amp;"*")),0)</f>
        <v>0</v>
      </c>
      <c r="K346">
        <f t="shared" si="33"/>
        <v>1.5714285714285714</v>
      </c>
      <c r="L346">
        <f t="shared" si="34"/>
        <v>0</v>
      </c>
      <c r="M346">
        <v>0</v>
      </c>
      <c r="N346">
        <v>1</v>
      </c>
    </row>
    <row r="347" spans="1:14" x14ac:dyDescent="0.2">
      <c r="A347" s="8">
        <v>19</v>
      </c>
      <c r="B347" s="8">
        <v>6</v>
      </c>
      <c r="C347">
        <v>1.26</v>
      </c>
      <c r="D347" t="s">
        <v>20</v>
      </c>
      <c r="E347" s="6" t="s">
        <v>432</v>
      </c>
      <c r="F347" t="s">
        <v>263</v>
      </c>
      <c r="G347">
        <v>164</v>
      </c>
      <c r="H347" s="11" cm="1">
        <f t="array" ref="H347">_xlfn.IFNA(MATCH(1,0/COUNTIF($F347,"*"&amp;H$2&amp;TEXT(ROW($1:$128),"[&gt;1]0;")&amp;"*")),0)</f>
        <v>10</v>
      </c>
      <c r="I347" s="11" cm="1">
        <f t="array" ref="I347">_xlfn.IFNA(MATCH(1,0/COUNTIF($F347,"*"&amp;I$2&amp;TEXT(ROW($1:$128),"[&gt;1]0;")&amp;"*")),0)</f>
        <v>12</v>
      </c>
      <c r="J347" s="11" cm="1">
        <f t="array" ref="J347">_xlfn.IFNA(MATCH(1,0/COUNTIF($F347,"*"&amp;J$2&amp;TEXT(ROW($1:$128),"[&gt;1]0;")&amp;"*")),0)</f>
        <v>2</v>
      </c>
      <c r="K347">
        <f t="shared" si="33"/>
        <v>1.2</v>
      </c>
      <c r="L347">
        <f t="shared" si="34"/>
        <v>0.2</v>
      </c>
      <c r="M347">
        <v>0</v>
      </c>
      <c r="N347">
        <v>1</v>
      </c>
    </row>
    <row r="348" spans="1:14" x14ac:dyDescent="0.2">
      <c r="A348" s="8">
        <v>19</v>
      </c>
      <c r="B348" s="8">
        <v>7</v>
      </c>
      <c r="C348">
        <v>1</v>
      </c>
      <c r="D348" t="s">
        <v>32</v>
      </c>
      <c r="E348" s="13" t="s">
        <v>388</v>
      </c>
      <c r="F348" t="s">
        <v>374</v>
      </c>
      <c r="G348">
        <v>200</v>
      </c>
      <c r="H348" s="11" cm="1">
        <f t="array" ref="H348">_xlfn.IFNA(MATCH(1,0/COUNTIF($F348,"*"&amp;H$2&amp;TEXT(ROW($1:$128),"[&gt;1]0;")&amp;"*")),0)</f>
        <v>13</v>
      </c>
      <c r="I348" s="11" cm="1">
        <f t="array" ref="I348">_xlfn.IFNA(MATCH(1,0/COUNTIF($F348,"*"&amp;I$2&amp;TEXT(ROW($1:$128),"[&gt;1]0;")&amp;"*")),0)</f>
        <v>28</v>
      </c>
      <c r="J348" s="11" cm="1">
        <f t="array" ref="J348">_xlfn.IFNA(MATCH(1,0/COUNTIF($F348,"*"&amp;J$2&amp;TEXT(ROW($1:$128),"[&gt;1]0;")&amp;"*")),0)</f>
        <v>1</v>
      </c>
      <c r="K348">
        <f t="shared" si="33"/>
        <v>2.1538461538461537</v>
      </c>
      <c r="L348">
        <f t="shared" si="34"/>
        <v>7.6923076923076927E-2</v>
      </c>
      <c r="M348">
        <v>0</v>
      </c>
      <c r="N348">
        <v>0</v>
      </c>
    </row>
    <row r="349" spans="1:14" x14ac:dyDescent="0.2">
      <c r="A349" s="8">
        <v>19</v>
      </c>
      <c r="B349" s="8">
        <v>8</v>
      </c>
      <c r="C349">
        <v>1.22</v>
      </c>
      <c r="D349" t="s">
        <v>54</v>
      </c>
      <c r="E349" s="6" t="s">
        <v>411</v>
      </c>
      <c r="F349" t="s">
        <v>265</v>
      </c>
      <c r="G349">
        <v>168</v>
      </c>
      <c r="H349" s="11" cm="1">
        <f t="array" ref="H349">_xlfn.IFNA(MATCH(1,0/COUNTIF($F349,"*"&amp;H$2&amp;TEXT(ROW($1:$128),"[&gt;1]0;")&amp;"*")),0)</f>
        <v>12</v>
      </c>
      <c r="I349" s="11" cm="1">
        <f t="array" ref="I349">_xlfn.IFNA(MATCH(1,0/COUNTIF($F349,"*"&amp;I$2&amp;TEXT(ROW($1:$128),"[&gt;1]0;")&amp;"*")),0)</f>
        <v>24</v>
      </c>
      <c r="J349" s="11" cm="1">
        <f t="array" ref="J349">_xlfn.IFNA(MATCH(1,0/COUNTIF($F349,"*"&amp;J$2&amp;TEXT(ROW($1:$128),"[&gt;1]0;")&amp;"*")),0)</f>
        <v>0</v>
      </c>
      <c r="K349">
        <f t="shared" si="33"/>
        <v>2</v>
      </c>
      <c r="L349">
        <f t="shared" si="34"/>
        <v>0</v>
      </c>
      <c r="M349">
        <v>0</v>
      </c>
      <c r="N349">
        <v>0</v>
      </c>
    </row>
    <row r="350" spans="1:14" x14ac:dyDescent="0.2">
      <c r="A350" s="8">
        <v>19</v>
      </c>
      <c r="B350" s="8">
        <v>9</v>
      </c>
      <c r="C350">
        <v>0.86</v>
      </c>
      <c r="D350" t="s">
        <v>54</v>
      </c>
      <c r="E350" s="6" t="s">
        <v>411</v>
      </c>
      <c r="F350" t="s">
        <v>265</v>
      </c>
      <c r="G350">
        <v>168</v>
      </c>
      <c r="H350" s="11" cm="1">
        <f t="array" ref="H350">_xlfn.IFNA(MATCH(1,0/COUNTIF($F350,"*"&amp;H$2&amp;TEXT(ROW($1:$128),"[&gt;1]0;")&amp;"*")),0)</f>
        <v>12</v>
      </c>
      <c r="I350" s="11" cm="1">
        <f t="array" ref="I350">_xlfn.IFNA(MATCH(1,0/COUNTIF($F350,"*"&amp;I$2&amp;TEXT(ROW($1:$128),"[&gt;1]0;")&amp;"*")),0)</f>
        <v>24</v>
      </c>
      <c r="J350" s="11" cm="1">
        <f t="array" ref="J350">_xlfn.IFNA(MATCH(1,0/COUNTIF($F350,"*"&amp;J$2&amp;TEXT(ROW($1:$128),"[&gt;1]0;")&amp;"*")),0)</f>
        <v>0</v>
      </c>
      <c r="K350">
        <f t="shared" si="33"/>
        <v>2</v>
      </c>
      <c r="L350">
        <f t="shared" si="34"/>
        <v>0</v>
      </c>
      <c r="M350">
        <v>0</v>
      </c>
      <c r="N350">
        <v>0</v>
      </c>
    </row>
    <row r="351" spans="1:14" x14ac:dyDescent="0.2">
      <c r="A351" s="8">
        <v>19</v>
      </c>
      <c r="B351" s="8">
        <v>10</v>
      </c>
      <c r="C351">
        <v>2.2599999999999998</v>
      </c>
      <c r="D351" t="s">
        <v>25</v>
      </c>
      <c r="E351" s="6" t="s">
        <v>536</v>
      </c>
      <c r="F351" t="s">
        <v>266</v>
      </c>
      <c r="G351">
        <v>226</v>
      </c>
      <c r="H351" s="11" cm="1">
        <f t="array" ref="H351">_xlfn.IFNA(MATCH(1,0/COUNTIF($F351,"*"&amp;H$2&amp;TEXT(ROW($1:$128),"[&gt;1]0;")&amp;"*")),0)</f>
        <v>16</v>
      </c>
      <c r="I351" s="11" cm="1">
        <f t="array" ref="I351">_xlfn.IFNA(MATCH(1,0/COUNTIF($F351,"*"&amp;I$2&amp;TEXT(ROW($1:$128),"[&gt;1]0;")&amp;"*")),0)</f>
        <v>34</v>
      </c>
      <c r="J351" s="11" cm="1">
        <f t="array" ref="J351">_xlfn.IFNA(MATCH(1,0/COUNTIF($F351,"*"&amp;J$2&amp;TEXT(ROW($1:$128),"[&gt;1]0;")&amp;"*")),0)</f>
        <v>0</v>
      </c>
      <c r="K351">
        <f t="shared" si="33"/>
        <v>2.125</v>
      </c>
      <c r="L351">
        <f t="shared" si="34"/>
        <v>0</v>
      </c>
      <c r="M351">
        <v>0</v>
      </c>
      <c r="N351">
        <v>0</v>
      </c>
    </row>
    <row r="352" spans="1:14" x14ac:dyDescent="0.2">
      <c r="A352" s="8">
        <v>19</v>
      </c>
      <c r="B352" s="8">
        <v>12</v>
      </c>
      <c r="C352">
        <v>1.46</v>
      </c>
      <c r="D352" t="s">
        <v>31</v>
      </c>
      <c r="E352" s="6" t="s">
        <v>418</v>
      </c>
      <c r="F352" t="s">
        <v>269</v>
      </c>
      <c r="G352">
        <v>206</v>
      </c>
      <c r="H352" s="11" cm="1">
        <f t="array" ref="H352">_xlfn.IFNA(MATCH(1,0/COUNTIF($F352,"*"&amp;H$2&amp;TEXT(ROW($1:$128),"[&gt;1]0;")&amp;"*")),0)</f>
        <v>14</v>
      </c>
      <c r="I352" s="11" cm="1">
        <f t="array" ref="I352">_xlfn.IFNA(MATCH(1,0/COUNTIF($F352,"*"&amp;I$2&amp;TEXT(ROW($1:$128),"[&gt;1]0;")&amp;"*")),0)</f>
        <v>22</v>
      </c>
      <c r="J352" s="11" cm="1">
        <f t="array" ref="J352">_xlfn.IFNA(MATCH(1,0/COUNTIF($F352,"*"&amp;J$2&amp;TEXT(ROW($1:$128),"[&gt;1]0;")&amp;"*")),0)</f>
        <v>1</v>
      </c>
      <c r="K352">
        <f t="shared" si="33"/>
        <v>1.5714285714285714</v>
      </c>
      <c r="L352">
        <f t="shared" si="34"/>
        <v>7.1428571428571425E-2</v>
      </c>
      <c r="M352">
        <v>0</v>
      </c>
      <c r="N352">
        <v>1</v>
      </c>
    </row>
    <row r="353" spans="1:14" x14ac:dyDescent="0.2">
      <c r="A353" s="8">
        <v>19</v>
      </c>
      <c r="B353" s="8">
        <v>13</v>
      </c>
      <c r="C353">
        <v>0.78</v>
      </c>
      <c r="D353" t="s">
        <v>32</v>
      </c>
      <c r="E353" s="13" t="s">
        <v>388</v>
      </c>
      <c r="F353" t="s">
        <v>374</v>
      </c>
      <c r="G353">
        <v>200</v>
      </c>
      <c r="H353" s="11" cm="1">
        <f t="array" ref="H353">_xlfn.IFNA(MATCH(1,0/COUNTIF($F353,"*"&amp;H$2&amp;TEXT(ROW($1:$128),"[&gt;1]0;")&amp;"*")),0)</f>
        <v>13</v>
      </c>
      <c r="I353" s="11" cm="1">
        <f t="array" ref="I353">_xlfn.IFNA(MATCH(1,0/COUNTIF($F353,"*"&amp;I$2&amp;TEXT(ROW($1:$128),"[&gt;1]0;")&amp;"*")),0)</f>
        <v>28</v>
      </c>
      <c r="J353" s="11" cm="1">
        <f t="array" ref="J353">_xlfn.IFNA(MATCH(1,0/COUNTIF($F353,"*"&amp;J$2&amp;TEXT(ROW($1:$128),"[&gt;1]0;")&amp;"*")),0)</f>
        <v>1</v>
      </c>
      <c r="K353">
        <f t="shared" si="33"/>
        <v>2.1538461538461537</v>
      </c>
      <c r="L353">
        <f t="shared" si="34"/>
        <v>7.6923076923076927E-2</v>
      </c>
      <c r="M353">
        <v>0</v>
      </c>
      <c r="N353">
        <v>0</v>
      </c>
    </row>
    <row r="354" spans="1:14" x14ac:dyDescent="0.2">
      <c r="A354" s="8">
        <v>19</v>
      </c>
      <c r="B354" s="8">
        <v>14</v>
      </c>
      <c r="C354">
        <v>0.97</v>
      </c>
      <c r="D354" t="s">
        <v>59</v>
      </c>
      <c r="E354" s="13" t="s">
        <v>390</v>
      </c>
      <c r="F354" t="s">
        <v>272</v>
      </c>
      <c r="G354">
        <v>242</v>
      </c>
      <c r="H354" s="11" cm="1">
        <f t="array" ref="H354">_xlfn.IFNA(MATCH(1,0/COUNTIF($F354,"*"&amp;H$2&amp;TEXT(ROW($1:$128),"[&gt;1]0;")&amp;"*")),0)</f>
        <v>16</v>
      </c>
      <c r="I354" s="11" cm="1">
        <f t="array" ref="I354">_xlfn.IFNA(MATCH(1,0/COUNTIF($F354,"*"&amp;I$2&amp;TEXT(ROW($1:$128),"[&gt;1]0;")&amp;"*")),0)</f>
        <v>34</v>
      </c>
      <c r="J354" s="11" cm="1">
        <f t="array" ref="J354">_xlfn.IFNA(MATCH(1,0/COUNTIF($F354,"*"&amp;J$2&amp;TEXT(ROW($1:$128),"[&gt;1]0;")&amp;"*")),0)</f>
        <v>1</v>
      </c>
      <c r="K354">
        <f t="shared" si="33"/>
        <v>2.125</v>
      </c>
      <c r="L354">
        <f t="shared" si="34"/>
        <v>6.25E-2</v>
      </c>
      <c r="M354">
        <v>0</v>
      </c>
      <c r="N354">
        <v>0</v>
      </c>
    </row>
    <row r="355" spans="1:14" x14ac:dyDescent="0.2">
      <c r="A355" s="8">
        <v>19</v>
      </c>
      <c r="B355" s="8">
        <v>15</v>
      </c>
      <c r="C355">
        <v>0.66</v>
      </c>
      <c r="D355" t="s">
        <v>59</v>
      </c>
      <c r="E355" s="13" t="s">
        <v>390</v>
      </c>
      <c r="F355" t="s">
        <v>272</v>
      </c>
      <c r="G355">
        <v>242</v>
      </c>
      <c r="H355" s="11" cm="1">
        <f t="array" ref="H355">_xlfn.IFNA(MATCH(1,0/COUNTIF($F355,"*"&amp;H$2&amp;TEXT(ROW($1:$128),"[&gt;1]0;")&amp;"*")),0)</f>
        <v>16</v>
      </c>
      <c r="I355" s="11" cm="1">
        <f t="array" ref="I355">_xlfn.IFNA(MATCH(1,0/COUNTIF($F355,"*"&amp;I$2&amp;TEXT(ROW($1:$128),"[&gt;1]0;")&amp;"*")),0)</f>
        <v>34</v>
      </c>
      <c r="J355" s="11" cm="1">
        <f t="array" ref="J355">_xlfn.IFNA(MATCH(1,0/COUNTIF($F355,"*"&amp;J$2&amp;TEXT(ROW($1:$128),"[&gt;1]0;")&amp;"*")),0)</f>
        <v>1</v>
      </c>
      <c r="K355">
        <f t="shared" si="33"/>
        <v>2.125</v>
      </c>
      <c r="L355">
        <f t="shared" si="34"/>
        <v>6.25E-2</v>
      </c>
      <c r="M355">
        <v>0</v>
      </c>
      <c r="N355">
        <v>0</v>
      </c>
    </row>
    <row r="356" spans="1:14" x14ac:dyDescent="0.2">
      <c r="A356" s="8">
        <v>19</v>
      </c>
      <c r="B356" s="8">
        <v>16</v>
      </c>
      <c r="C356">
        <v>0.87</v>
      </c>
      <c r="D356" t="s">
        <v>37</v>
      </c>
      <c r="E356" s="6" t="s">
        <v>586</v>
      </c>
      <c r="F356" t="s">
        <v>273</v>
      </c>
      <c r="G356" s="11">
        <v>198</v>
      </c>
      <c r="H356" s="11" cm="1">
        <f t="array" ref="H356">_xlfn.IFNA(MATCH(1,0/COUNTIF($F356,"*"&amp;H$2&amp;TEXT(ROW($1:$128),"[&gt;1]0;")&amp;"*")),0)</f>
        <v>14</v>
      </c>
      <c r="I356" s="11" cm="1">
        <f t="array" ref="I356">_xlfn.IFNA(MATCH(1,0/COUNTIF($F356,"*"&amp;I$2&amp;TEXT(ROW($1:$128),"[&gt;1]0;")&amp;"*")),0)</f>
        <v>30</v>
      </c>
      <c r="J356">
        <f>H356/G356</f>
        <v>7.0707070707070704E-2</v>
      </c>
      <c r="K356">
        <f>I356/G356</f>
        <v>0.15151515151515152</v>
      </c>
      <c r="L356">
        <f t="shared" si="34"/>
        <v>5.0505050505050501E-3</v>
      </c>
      <c r="M356">
        <v>0</v>
      </c>
      <c r="N356">
        <v>0</v>
      </c>
    </row>
    <row r="357" spans="1:14" x14ac:dyDescent="0.2">
      <c r="A357" s="8">
        <v>19</v>
      </c>
      <c r="B357" s="8">
        <v>18</v>
      </c>
      <c r="C357">
        <v>0.97</v>
      </c>
      <c r="D357" t="s">
        <v>282</v>
      </c>
      <c r="E357" s="13" t="s">
        <v>391</v>
      </c>
      <c r="F357" t="s">
        <v>392</v>
      </c>
      <c r="G357">
        <v>242</v>
      </c>
      <c r="H357" s="11" cm="1">
        <f t="array" ref="H357">_xlfn.IFNA(MATCH(1,0/COUNTIF($F357,"*"&amp;H$2&amp;TEXT(ROW($1:$128),"[&gt;1]0;")&amp;"*")),0)</f>
        <v>18</v>
      </c>
      <c r="I357" s="11" cm="1">
        <f t="array" ref="I357">_xlfn.IFNA(MATCH(1,0/COUNTIF($F357,"*"&amp;I$2&amp;TEXT(ROW($1:$128),"[&gt;1]0;")&amp;"*")),0)</f>
        <v>38</v>
      </c>
      <c r="J357" s="11" cm="1">
        <f t="array" ref="J357">_xlfn.IFNA(MATCH(1,0/COUNTIF($F357,"*"&amp;J$2&amp;TEXT(ROW($1:$128),"[&gt;1]0;")&amp;"*")),0)</f>
        <v>1</v>
      </c>
      <c r="K357">
        <f>I357/H357</f>
        <v>2.1111111111111112</v>
      </c>
      <c r="L357">
        <f t="shared" si="34"/>
        <v>5.5555555555555552E-2</v>
      </c>
      <c r="M357">
        <v>0</v>
      </c>
      <c r="N357">
        <v>0</v>
      </c>
    </row>
    <row r="358" spans="1:14" x14ac:dyDescent="0.2">
      <c r="A358" s="8">
        <v>19</v>
      </c>
      <c r="B358" s="8">
        <v>24</v>
      </c>
      <c r="C358">
        <v>4.01</v>
      </c>
      <c r="D358" t="s">
        <v>66</v>
      </c>
      <c r="E358" s="6" t="s">
        <v>459</v>
      </c>
      <c r="F358" t="s">
        <v>460</v>
      </c>
      <c r="G358">
        <v>281</v>
      </c>
      <c r="H358" s="11" cm="1">
        <f t="array" ref="H358">_xlfn.IFNA(MATCH(1,0/COUNTIF($F358,"*"&amp;H$2&amp;TEXT(ROW($1:$128),"[&gt;1]0;")&amp;"*")),0)</f>
        <v>18</v>
      </c>
      <c r="I358" s="11" cm="1">
        <f t="array" ref="I358">_xlfn.IFNA(MATCH(1,0/COUNTIF($F358,"*"&amp;I$2&amp;TEXT(ROW($1:$128),"[&gt;1]0;")&amp;"*")),0)</f>
        <v>35</v>
      </c>
      <c r="J358" s="11" cm="1">
        <f t="array" ref="J358">_xlfn.IFNA(MATCH(1,0/COUNTIF($F358,"*"&amp;J$2&amp;TEXT(ROW($1:$128),"[&gt;1]0;")&amp;"*")),0)</f>
        <v>1</v>
      </c>
      <c r="K358">
        <f>I358/H358</f>
        <v>1.9444444444444444</v>
      </c>
      <c r="L358">
        <f t="shared" si="34"/>
        <v>5.5555555555555552E-2</v>
      </c>
      <c r="M358">
        <v>0</v>
      </c>
      <c r="N358">
        <v>0</v>
      </c>
    </row>
    <row r="360" spans="1:14" x14ac:dyDescent="0.2">
      <c r="A360" s="8">
        <v>20</v>
      </c>
      <c r="B360" s="9" t="s">
        <v>12</v>
      </c>
      <c r="C360" t="s">
        <v>13</v>
      </c>
      <c r="D360" t="s">
        <v>67</v>
      </c>
      <c r="E360" s="6" t="s">
        <v>376</v>
      </c>
      <c r="F360" t="s">
        <v>68</v>
      </c>
      <c r="G360" t="s">
        <v>69</v>
      </c>
      <c r="H360" t="s">
        <v>364</v>
      </c>
      <c r="I360" t="s">
        <v>365</v>
      </c>
      <c r="J360" t="s">
        <v>366</v>
      </c>
      <c r="K360" t="s">
        <v>71</v>
      </c>
      <c r="L360" t="s">
        <v>72</v>
      </c>
      <c r="M360" t="s">
        <v>360</v>
      </c>
      <c r="N360" t="s">
        <v>73</v>
      </c>
    </row>
    <row r="361" spans="1:14" x14ac:dyDescent="0.2">
      <c r="A361" s="8">
        <v>20</v>
      </c>
      <c r="B361" s="8">
        <v>1</v>
      </c>
      <c r="C361">
        <v>1.69</v>
      </c>
      <c r="D361" t="s">
        <v>14</v>
      </c>
      <c r="E361" s="6" t="s">
        <v>507</v>
      </c>
      <c r="F361" t="s">
        <v>260</v>
      </c>
      <c r="G361">
        <v>170</v>
      </c>
      <c r="H361" s="11" cm="1">
        <f t="array" ref="H361">_xlfn.IFNA(MATCH(1,0/COUNTIF($F361,"*"&amp;H$2&amp;TEXT(ROW($1:$128),"[&gt;1]0;")&amp;"*")),0)</f>
        <v>12</v>
      </c>
      <c r="I361" s="11" cm="1">
        <f t="array" ref="I361">_xlfn.IFNA(MATCH(1,0/COUNTIF($F361,"*"&amp;I$2&amp;TEXT(ROW($1:$128),"[&gt;1]0;")&amp;"*")),0)</f>
        <v>26</v>
      </c>
      <c r="J361" s="11" cm="1">
        <f t="array" ref="J361">_xlfn.IFNA(MATCH(1,0/COUNTIF($F361,"*"&amp;J$2&amp;TEXT(ROW($1:$128),"[&gt;1]0;")&amp;"*")),0)</f>
        <v>0</v>
      </c>
      <c r="K361">
        <f t="shared" ref="K361:K370" si="35">I361/H361</f>
        <v>2.1666666666666665</v>
      </c>
      <c r="L361">
        <f t="shared" ref="L361:L377" si="36">J361/H361</f>
        <v>0</v>
      </c>
      <c r="M361">
        <v>0</v>
      </c>
      <c r="N361">
        <v>0</v>
      </c>
    </row>
    <row r="362" spans="1:14" x14ac:dyDescent="0.2">
      <c r="A362" s="8">
        <v>20</v>
      </c>
      <c r="B362" s="8">
        <v>2</v>
      </c>
      <c r="C362">
        <v>1.24</v>
      </c>
      <c r="D362" t="s">
        <v>51</v>
      </c>
      <c r="E362" s="6" t="s">
        <v>472</v>
      </c>
      <c r="F362" t="s">
        <v>261</v>
      </c>
      <c r="G362">
        <v>190</v>
      </c>
      <c r="H362" s="11" cm="1">
        <f t="array" ref="H362">_xlfn.IFNA(MATCH(1,0/COUNTIF($F362,"*"&amp;H$2&amp;TEXT(ROW($1:$128),"[&gt;1]0;")&amp;"*")),0)</f>
        <v>14</v>
      </c>
      <c r="I362" s="11" cm="1">
        <f t="array" ref="I362">_xlfn.IFNA(MATCH(1,0/COUNTIF($F362,"*"&amp;I$2&amp;TEXT(ROW($1:$128),"[&gt;1]0;")&amp;"*")),0)</f>
        <v>22</v>
      </c>
      <c r="J362" s="11" cm="1">
        <f t="array" ref="J362">_xlfn.IFNA(MATCH(1,0/COUNTIF($F362,"*"&amp;J$2&amp;TEXT(ROW($1:$128),"[&gt;1]0;")&amp;"*")),0)</f>
        <v>0</v>
      </c>
      <c r="K362">
        <f t="shared" si="35"/>
        <v>1.5714285714285714</v>
      </c>
      <c r="L362">
        <f t="shared" si="36"/>
        <v>0</v>
      </c>
      <c r="M362">
        <v>0</v>
      </c>
      <c r="N362">
        <v>1</v>
      </c>
    </row>
    <row r="363" spans="1:14" x14ac:dyDescent="0.2">
      <c r="A363" s="8">
        <v>20</v>
      </c>
      <c r="B363" s="8">
        <v>3</v>
      </c>
      <c r="C363">
        <v>0.93</v>
      </c>
      <c r="D363" t="s">
        <v>20</v>
      </c>
      <c r="E363" s="6" t="s">
        <v>432</v>
      </c>
      <c r="F363" t="s">
        <v>263</v>
      </c>
      <c r="G363">
        <v>164</v>
      </c>
      <c r="H363" s="11" cm="1">
        <f t="array" ref="H363">_xlfn.IFNA(MATCH(1,0/COUNTIF($F363,"*"&amp;H$2&amp;TEXT(ROW($1:$128),"[&gt;1]0;")&amp;"*")),0)</f>
        <v>10</v>
      </c>
      <c r="I363" s="11" cm="1">
        <f t="array" ref="I363">_xlfn.IFNA(MATCH(1,0/COUNTIF($F363,"*"&amp;I$2&amp;TEXT(ROW($1:$128),"[&gt;1]0;")&amp;"*")),0)</f>
        <v>12</v>
      </c>
      <c r="J363" s="11" cm="1">
        <f t="array" ref="J363">_xlfn.IFNA(MATCH(1,0/COUNTIF($F363,"*"&amp;J$2&amp;TEXT(ROW($1:$128),"[&gt;1]0;")&amp;"*")),0)</f>
        <v>2</v>
      </c>
      <c r="K363">
        <f t="shared" si="35"/>
        <v>1.2</v>
      </c>
      <c r="L363">
        <f t="shared" si="36"/>
        <v>0.2</v>
      </c>
      <c r="M363">
        <v>0</v>
      </c>
      <c r="N363">
        <v>1</v>
      </c>
    </row>
    <row r="364" spans="1:14" x14ac:dyDescent="0.2">
      <c r="A364" s="8">
        <v>20</v>
      </c>
      <c r="B364" s="8">
        <v>4</v>
      </c>
      <c r="C364">
        <v>1.17</v>
      </c>
      <c r="D364" t="s">
        <v>32</v>
      </c>
      <c r="E364" s="13" t="s">
        <v>388</v>
      </c>
      <c r="F364" t="s">
        <v>374</v>
      </c>
      <c r="G364">
        <v>200</v>
      </c>
      <c r="H364" s="11" cm="1">
        <f t="array" ref="H364">_xlfn.IFNA(MATCH(1,0/COUNTIF($F364,"*"&amp;H$2&amp;TEXT(ROW($1:$128),"[&gt;1]0;")&amp;"*")),0)</f>
        <v>13</v>
      </c>
      <c r="I364" s="11" cm="1">
        <f t="array" ref="I364">_xlfn.IFNA(MATCH(1,0/COUNTIF($F364,"*"&amp;I$2&amp;TEXT(ROW($1:$128),"[&gt;1]0;")&amp;"*")),0)</f>
        <v>28</v>
      </c>
      <c r="J364" s="11" cm="1">
        <f t="array" ref="J364">_xlfn.IFNA(MATCH(1,0/COUNTIF($F364,"*"&amp;J$2&amp;TEXT(ROW($1:$128),"[&gt;1]0;")&amp;"*")),0)</f>
        <v>1</v>
      </c>
      <c r="K364">
        <f t="shared" si="35"/>
        <v>2.1538461538461537</v>
      </c>
      <c r="L364">
        <f t="shared" si="36"/>
        <v>7.6923076923076927E-2</v>
      </c>
      <c r="M364">
        <v>0</v>
      </c>
      <c r="N364">
        <v>0</v>
      </c>
    </row>
    <row r="365" spans="1:14" x14ac:dyDescent="0.2">
      <c r="A365" s="8">
        <v>20</v>
      </c>
      <c r="B365" s="8">
        <v>5</v>
      </c>
      <c r="C365">
        <v>1.33</v>
      </c>
      <c r="D365" t="s">
        <v>54</v>
      </c>
      <c r="E365" s="6" t="s">
        <v>411</v>
      </c>
      <c r="F365" t="s">
        <v>265</v>
      </c>
      <c r="G365">
        <v>168</v>
      </c>
      <c r="H365" s="11" cm="1">
        <f t="array" ref="H365">_xlfn.IFNA(MATCH(1,0/COUNTIF($F365,"*"&amp;H$2&amp;TEXT(ROW($1:$128),"[&gt;1]0;")&amp;"*")),0)</f>
        <v>12</v>
      </c>
      <c r="I365" s="11" cm="1">
        <f t="array" ref="I365">_xlfn.IFNA(MATCH(1,0/COUNTIF($F365,"*"&amp;I$2&amp;TEXT(ROW($1:$128),"[&gt;1]0;")&amp;"*")),0)</f>
        <v>24</v>
      </c>
      <c r="J365" s="11" cm="1">
        <f t="array" ref="J365">_xlfn.IFNA(MATCH(1,0/COUNTIF($F365,"*"&amp;J$2&amp;TEXT(ROW($1:$128),"[&gt;1]0;")&amp;"*")),0)</f>
        <v>0</v>
      </c>
      <c r="K365">
        <f t="shared" si="35"/>
        <v>2</v>
      </c>
      <c r="L365">
        <f t="shared" si="36"/>
        <v>0</v>
      </c>
      <c r="M365">
        <v>0</v>
      </c>
      <c r="N365">
        <v>0</v>
      </c>
    </row>
    <row r="366" spans="1:14" x14ac:dyDescent="0.2">
      <c r="A366" s="8">
        <v>20</v>
      </c>
      <c r="B366" s="8">
        <v>6</v>
      </c>
      <c r="C366">
        <v>0.93</v>
      </c>
      <c r="D366" t="s">
        <v>54</v>
      </c>
      <c r="E366" s="6" t="s">
        <v>411</v>
      </c>
      <c r="F366" t="s">
        <v>265</v>
      </c>
      <c r="G366">
        <v>168</v>
      </c>
      <c r="H366" s="11" cm="1">
        <f t="array" ref="H366">_xlfn.IFNA(MATCH(1,0/COUNTIF($F366,"*"&amp;H$2&amp;TEXT(ROW($1:$128),"[&gt;1]0;")&amp;"*")),0)</f>
        <v>12</v>
      </c>
      <c r="I366" s="11" cm="1">
        <f t="array" ref="I366">_xlfn.IFNA(MATCH(1,0/COUNTIF($F366,"*"&amp;I$2&amp;TEXT(ROW($1:$128),"[&gt;1]0;")&amp;"*")),0)</f>
        <v>24</v>
      </c>
      <c r="J366" s="11" cm="1">
        <f t="array" ref="J366">_xlfn.IFNA(MATCH(1,0/COUNTIF($F366,"*"&amp;J$2&amp;TEXT(ROW($1:$128),"[&gt;1]0;")&amp;"*")),0)</f>
        <v>0</v>
      </c>
      <c r="K366">
        <f t="shared" si="35"/>
        <v>2</v>
      </c>
      <c r="L366">
        <f t="shared" si="36"/>
        <v>0</v>
      </c>
      <c r="M366">
        <v>0</v>
      </c>
      <c r="N366">
        <v>0</v>
      </c>
    </row>
    <row r="367" spans="1:14" x14ac:dyDescent="0.2">
      <c r="A367" s="8">
        <v>20</v>
      </c>
      <c r="B367" s="8">
        <v>7</v>
      </c>
      <c r="C367">
        <v>2.3199999999999998</v>
      </c>
      <c r="D367" t="s">
        <v>25</v>
      </c>
      <c r="E367" s="6" t="s">
        <v>536</v>
      </c>
      <c r="F367" t="s">
        <v>266</v>
      </c>
      <c r="G367">
        <v>226</v>
      </c>
      <c r="H367" s="11" cm="1">
        <f t="array" ref="H367">_xlfn.IFNA(MATCH(1,0/COUNTIF($F367,"*"&amp;H$2&amp;TEXT(ROW($1:$128),"[&gt;1]0;")&amp;"*")),0)</f>
        <v>16</v>
      </c>
      <c r="I367" s="11" cm="1">
        <f t="array" ref="I367">_xlfn.IFNA(MATCH(1,0/COUNTIF($F367,"*"&amp;I$2&amp;TEXT(ROW($1:$128),"[&gt;1]0;")&amp;"*")),0)</f>
        <v>34</v>
      </c>
      <c r="J367" s="11" cm="1">
        <f t="array" ref="J367">_xlfn.IFNA(MATCH(1,0/COUNTIF($F367,"*"&amp;J$2&amp;TEXT(ROW($1:$128),"[&gt;1]0;")&amp;"*")),0)</f>
        <v>0</v>
      </c>
      <c r="K367">
        <f t="shared" si="35"/>
        <v>2.125</v>
      </c>
      <c r="L367">
        <f t="shared" si="36"/>
        <v>0</v>
      </c>
      <c r="M367">
        <v>0</v>
      </c>
      <c r="N367">
        <v>0</v>
      </c>
    </row>
    <row r="368" spans="1:14" x14ac:dyDescent="0.2">
      <c r="A368" s="8">
        <v>20</v>
      </c>
      <c r="B368" s="8">
        <v>9</v>
      </c>
      <c r="C368">
        <v>0.56000000000000005</v>
      </c>
      <c r="D368" t="s">
        <v>25</v>
      </c>
      <c r="E368" s="6" t="s">
        <v>536</v>
      </c>
      <c r="F368" t="s">
        <v>266</v>
      </c>
      <c r="G368">
        <v>226</v>
      </c>
      <c r="H368" s="11" cm="1">
        <f t="array" ref="H368">_xlfn.IFNA(MATCH(1,0/COUNTIF($F368,"*"&amp;H$2&amp;TEXT(ROW($1:$128),"[&gt;1]0;")&amp;"*")),0)</f>
        <v>16</v>
      </c>
      <c r="I368" s="11" cm="1">
        <f t="array" ref="I368">_xlfn.IFNA(MATCH(1,0/COUNTIF($F368,"*"&amp;I$2&amp;TEXT(ROW($1:$128),"[&gt;1]0;")&amp;"*")),0)</f>
        <v>34</v>
      </c>
      <c r="J368" s="11" cm="1">
        <f t="array" ref="J368">_xlfn.IFNA(MATCH(1,0/COUNTIF($F368,"*"&amp;J$2&amp;TEXT(ROW($1:$128),"[&gt;1]0;")&amp;"*")),0)</f>
        <v>0</v>
      </c>
      <c r="K368">
        <f t="shared" si="35"/>
        <v>2.125</v>
      </c>
      <c r="L368">
        <f t="shared" si="36"/>
        <v>0</v>
      </c>
      <c r="M368">
        <v>0</v>
      </c>
      <c r="N368">
        <v>0</v>
      </c>
    </row>
    <row r="369" spans="1:14" x14ac:dyDescent="0.2">
      <c r="A369" s="8">
        <v>20</v>
      </c>
      <c r="B369" s="8">
        <v>10</v>
      </c>
      <c r="C369">
        <v>1.44</v>
      </c>
      <c r="D369" t="s">
        <v>31</v>
      </c>
      <c r="E369" s="6" t="s">
        <v>418</v>
      </c>
      <c r="F369" t="s">
        <v>269</v>
      </c>
      <c r="G369">
        <v>206</v>
      </c>
      <c r="H369" s="11" cm="1">
        <f t="array" ref="H369">_xlfn.IFNA(MATCH(1,0/COUNTIF($F369,"*"&amp;H$2&amp;TEXT(ROW($1:$128),"[&gt;1]0;")&amp;"*")),0)</f>
        <v>14</v>
      </c>
      <c r="I369" s="11" cm="1">
        <f t="array" ref="I369">_xlfn.IFNA(MATCH(1,0/COUNTIF($F369,"*"&amp;I$2&amp;TEXT(ROW($1:$128),"[&gt;1]0;")&amp;"*")),0)</f>
        <v>22</v>
      </c>
      <c r="J369" s="11" cm="1">
        <f t="array" ref="J369">_xlfn.IFNA(MATCH(1,0/COUNTIF($F369,"*"&amp;J$2&amp;TEXT(ROW($1:$128),"[&gt;1]0;")&amp;"*")),0)</f>
        <v>1</v>
      </c>
      <c r="K369">
        <f t="shared" si="35"/>
        <v>1.5714285714285714</v>
      </c>
      <c r="L369">
        <f t="shared" si="36"/>
        <v>7.1428571428571425E-2</v>
      </c>
      <c r="M369">
        <v>0</v>
      </c>
      <c r="N369">
        <v>1</v>
      </c>
    </row>
    <row r="370" spans="1:14" x14ac:dyDescent="0.2">
      <c r="A370" s="8">
        <v>20</v>
      </c>
      <c r="B370" s="8">
        <v>11</v>
      </c>
      <c r="C370">
        <v>0.48</v>
      </c>
      <c r="D370" t="s">
        <v>32</v>
      </c>
      <c r="E370" s="13" t="s">
        <v>388</v>
      </c>
      <c r="F370" t="s">
        <v>374</v>
      </c>
      <c r="G370">
        <v>200</v>
      </c>
      <c r="H370" s="11" cm="1">
        <f t="array" ref="H370">_xlfn.IFNA(MATCH(1,0/COUNTIF($F370,"*"&amp;H$2&amp;TEXT(ROW($1:$128),"[&gt;1]0;")&amp;"*")),0)</f>
        <v>13</v>
      </c>
      <c r="I370" s="11" cm="1">
        <f t="array" ref="I370">_xlfn.IFNA(MATCH(1,0/COUNTIF($F370,"*"&amp;I$2&amp;TEXT(ROW($1:$128),"[&gt;1]0;")&amp;"*")),0)</f>
        <v>28</v>
      </c>
      <c r="J370" s="11" cm="1">
        <f t="array" ref="J370">_xlfn.IFNA(MATCH(1,0/COUNTIF($F370,"*"&amp;J$2&amp;TEXT(ROW($1:$128),"[&gt;1]0;")&amp;"*")),0)</f>
        <v>1</v>
      </c>
      <c r="K370">
        <f t="shared" si="35"/>
        <v>2.1538461538461537</v>
      </c>
      <c r="L370">
        <f t="shared" si="36"/>
        <v>7.6923076923076927E-2</v>
      </c>
      <c r="M370">
        <v>0</v>
      </c>
      <c r="N370">
        <v>0</v>
      </c>
    </row>
    <row r="371" spans="1:14" x14ac:dyDescent="0.2">
      <c r="A371" s="8">
        <v>20</v>
      </c>
      <c r="B371" s="8">
        <v>12</v>
      </c>
      <c r="C371">
        <v>0.51</v>
      </c>
      <c r="D371" t="s">
        <v>286</v>
      </c>
      <c r="E371" s="14"/>
      <c r="F371" t="s">
        <v>558</v>
      </c>
      <c r="G371" s="11">
        <v>610</v>
      </c>
      <c r="H371" s="11" cm="1">
        <f t="array" ref="H371">_xlfn.IFNA(MATCH(1,0/COUNTIF($F371,"*"&amp;H$2&amp;TEXT(ROW($1:$128),"[&gt;1]0;")&amp;"*")),0)</f>
        <v>22</v>
      </c>
      <c r="I371" s="11" cm="1">
        <f t="array" ref="I371">_xlfn.IFNA(MATCH(1,0/COUNTIF($F371,"*"&amp;I$2&amp;TEXT(ROW($1:$128),"[&gt;1]0;")&amp;"*")),0)</f>
        <v>29</v>
      </c>
      <c r="J371">
        <f>H371/G371</f>
        <v>3.6065573770491806E-2</v>
      </c>
      <c r="K371">
        <f>I371/G371</f>
        <v>4.7540983606557376E-2</v>
      </c>
      <c r="L371">
        <f t="shared" si="36"/>
        <v>1.6393442622950822E-3</v>
      </c>
      <c r="M371">
        <v>0</v>
      </c>
      <c r="N371">
        <v>0</v>
      </c>
    </row>
    <row r="372" spans="1:14" x14ac:dyDescent="0.2">
      <c r="A372" s="8">
        <v>20</v>
      </c>
      <c r="B372" s="8">
        <v>13</v>
      </c>
      <c r="C372">
        <v>0.56999999999999995</v>
      </c>
      <c r="D372" t="s">
        <v>59</v>
      </c>
      <c r="E372" s="13" t="s">
        <v>390</v>
      </c>
      <c r="F372" t="s">
        <v>272</v>
      </c>
      <c r="G372">
        <v>242</v>
      </c>
      <c r="H372" s="11" cm="1">
        <f t="array" ref="H372">_xlfn.IFNA(MATCH(1,0/COUNTIF($F372,"*"&amp;H$2&amp;TEXT(ROW($1:$128),"[&gt;1]0;")&amp;"*")),0)</f>
        <v>16</v>
      </c>
      <c r="I372" s="11" cm="1">
        <f t="array" ref="I372">_xlfn.IFNA(MATCH(1,0/COUNTIF($F372,"*"&amp;I$2&amp;TEXT(ROW($1:$128),"[&gt;1]0;")&amp;"*")),0)</f>
        <v>34</v>
      </c>
      <c r="J372" s="11" cm="1">
        <f t="array" ref="J372">_xlfn.IFNA(MATCH(1,0/COUNTIF($F372,"*"&amp;J$2&amp;TEXT(ROW($1:$128),"[&gt;1]0;")&amp;"*")),0)</f>
        <v>1</v>
      </c>
      <c r="K372">
        <f>I372/H372</f>
        <v>2.125</v>
      </c>
      <c r="L372">
        <f t="shared" si="36"/>
        <v>6.25E-2</v>
      </c>
      <c r="M372">
        <v>0</v>
      </c>
      <c r="N372">
        <v>0</v>
      </c>
    </row>
    <row r="373" spans="1:14" x14ac:dyDescent="0.2">
      <c r="A373" s="8">
        <v>20</v>
      </c>
      <c r="B373" s="8">
        <v>14</v>
      </c>
      <c r="C373">
        <v>0.91</v>
      </c>
      <c r="D373" t="s">
        <v>108</v>
      </c>
      <c r="E373" s="6" t="s">
        <v>514</v>
      </c>
      <c r="F373" t="s">
        <v>513</v>
      </c>
      <c r="G373">
        <v>283</v>
      </c>
      <c r="H373" s="11" cm="1">
        <f t="array" ref="H373">_xlfn.IFNA(MATCH(1,0/COUNTIF($F373,"*"&amp;H$2&amp;TEXT(ROW($1:$128),"[&gt;1]0;")&amp;"*")),0)</f>
        <v>20</v>
      </c>
      <c r="I373" s="11" cm="1">
        <f t="array" ref="I373">_xlfn.IFNA(MATCH(1,0/COUNTIF($F373,"*"&amp;I$2&amp;TEXT(ROW($1:$128),"[&gt;1]0;")&amp;"*")),0)</f>
        <v>42</v>
      </c>
      <c r="J373" s="11" cm="1">
        <f t="array" ref="J373">_xlfn.IFNA(MATCH(1,0/COUNTIF($F373,"*"&amp;J$2&amp;TEXT(ROW($1:$128),"[&gt;1]0;")&amp;"*")),0)</f>
        <v>0</v>
      </c>
      <c r="K373">
        <f>I373/H373</f>
        <v>2.1</v>
      </c>
      <c r="L373">
        <f t="shared" si="36"/>
        <v>0</v>
      </c>
      <c r="M373">
        <v>0</v>
      </c>
      <c r="N373">
        <v>0</v>
      </c>
    </row>
    <row r="374" spans="1:14" x14ac:dyDescent="0.2">
      <c r="A374" s="8">
        <v>20</v>
      </c>
      <c r="B374" s="8">
        <v>16</v>
      </c>
      <c r="C374">
        <v>0.68</v>
      </c>
      <c r="D374" t="s">
        <v>282</v>
      </c>
      <c r="E374" s="13" t="s">
        <v>391</v>
      </c>
      <c r="F374" t="s">
        <v>392</v>
      </c>
      <c r="G374">
        <v>242</v>
      </c>
      <c r="H374" s="11" cm="1">
        <f t="array" ref="H374">_xlfn.IFNA(MATCH(1,0/COUNTIF($F374,"*"&amp;H$2&amp;TEXT(ROW($1:$128),"[&gt;1]0;")&amp;"*")),0)</f>
        <v>18</v>
      </c>
      <c r="I374" s="11" cm="1">
        <f t="array" ref="I374">_xlfn.IFNA(MATCH(1,0/COUNTIF($F374,"*"&amp;I$2&amp;TEXT(ROW($1:$128),"[&gt;1]0;")&amp;"*")),0)</f>
        <v>38</v>
      </c>
      <c r="J374" s="11" cm="1">
        <f t="array" ref="J374">_xlfn.IFNA(MATCH(1,0/COUNTIF($F374,"*"&amp;J$2&amp;TEXT(ROW($1:$128),"[&gt;1]0;")&amp;"*")),0)</f>
        <v>1</v>
      </c>
      <c r="K374">
        <f>I374/H374</f>
        <v>2.1111111111111112</v>
      </c>
      <c r="L374">
        <f t="shared" si="36"/>
        <v>5.5555555555555552E-2</v>
      </c>
      <c r="M374">
        <v>0</v>
      </c>
      <c r="N374">
        <v>0</v>
      </c>
    </row>
    <row r="375" spans="1:14" x14ac:dyDescent="0.2">
      <c r="A375" s="8">
        <v>20</v>
      </c>
      <c r="B375" s="8">
        <v>17</v>
      </c>
      <c r="C375">
        <v>0.48</v>
      </c>
      <c r="D375" t="s">
        <v>59</v>
      </c>
      <c r="E375" s="13" t="s">
        <v>390</v>
      </c>
      <c r="F375" t="s">
        <v>272</v>
      </c>
      <c r="G375">
        <v>242</v>
      </c>
      <c r="H375" s="11" cm="1">
        <f t="array" ref="H375">_xlfn.IFNA(MATCH(1,0/COUNTIF($F375,"*"&amp;H$2&amp;TEXT(ROW($1:$128),"[&gt;1]0;")&amp;"*")),0)</f>
        <v>16</v>
      </c>
      <c r="I375" s="11" cm="1">
        <f t="array" ref="I375">_xlfn.IFNA(MATCH(1,0/COUNTIF($F375,"*"&amp;I$2&amp;TEXT(ROW($1:$128),"[&gt;1]0;")&amp;"*")),0)</f>
        <v>34</v>
      </c>
      <c r="J375" s="11" cm="1">
        <f t="array" ref="J375">_xlfn.IFNA(MATCH(1,0/COUNTIF($F375,"*"&amp;J$2&amp;TEXT(ROW($1:$128),"[&gt;1]0;")&amp;"*")),0)</f>
        <v>1</v>
      </c>
      <c r="K375">
        <f>I375/H375</f>
        <v>2.125</v>
      </c>
      <c r="L375">
        <f t="shared" si="36"/>
        <v>6.25E-2</v>
      </c>
      <c r="M375">
        <v>0</v>
      </c>
      <c r="N375">
        <v>0</v>
      </c>
    </row>
    <row r="376" spans="1:14" x14ac:dyDescent="0.2">
      <c r="A376" s="8">
        <v>20</v>
      </c>
      <c r="B376" s="8">
        <v>22</v>
      </c>
      <c r="C376">
        <v>0.61</v>
      </c>
      <c r="D376" t="s">
        <v>143</v>
      </c>
      <c r="E376" s="6" t="s">
        <v>585</v>
      </c>
      <c r="F376" t="s">
        <v>584</v>
      </c>
      <c r="G376" s="11">
        <v>227</v>
      </c>
      <c r="H376" s="11" cm="1">
        <f t="array" ref="H376">_xlfn.IFNA(MATCH(1,0/COUNTIF($F376,"*"&amp;H$2&amp;TEXT(ROW($1:$128),"[&gt;1]0;")&amp;"*")),0)</f>
        <v>14</v>
      </c>
      <c r="I376" s="11" cm="1">
        <f t="array" ref="I376">_xlfn.IFNA(MATCH(1,0/COUNTIF($F376,"*"&amp;I$2&amp;TEXT(ROW($1:$128),"[&gt;1]0;")&amp;"*")),0)</f>
        <v>29</v>
      </c>
      <c r="J376">
        <f>H376/G376</f>
        <v>6.1674008810572688E-2</v>
      </c>
      <c r="K376">
        <f>I376/G376</f>
        <v>0.1277533039647577</v>
      </c>
      <c r="L376">
        <f t="shared" si="36"/>
        <v>4.4052863436123352E-3</v>
      </c>
      <c r="M376">
        <v>0</v>
      </c>
      <c r="N376">
        <v>0</v>
      </c>
    </row>
    <row r="377" spans="1:14" x14ac:dyDescent="0.2">
      <c r="A377" s="8">
        <v>20</v>
      </c>
      <c r="B377" s="8">
        <v>24</v>
      </c>
      <c r="C377">
        <v>6.11</v>
      </c>
      <c r="D377" t="s">
        <v>66</v>
      </c>
      <c r="E377" s="6" t="s">
        <v>459</v>
      </c>
      <c r="F377" t="s">
        <v>460</v>
      </c>
      <c r="G377">
        <v>281</v>
      </c>
      <c r="H377" s="11" cm="1">
        <f t="array" ref="H377">_xlfn.IFNA(MATCH(1,0/COUNTIF($F377,"*"&amp;H$2&amp;TEXT(ROW($1:$128),"[&gt;1]0;")&amp;"*")),0)</f>
        <v>18</v>
      </c>
      <c r="I377" s="11" cm="1">
        <f t="array" ref="I377">_xlfn.IFNA(MATCH(1,0/COUNTIF($F377,"*"&amp;I$2&amp;TEXT(ROW($1:$128),"[&gt;1]0;")&amp;"*")),0)</f>
        <v>35</v>
      </c>
      <c r="J377" s="11" cm="1">
        <f t="array" ref="J377">_xlfn.IFNA(MATCH(1,0/COUNTIF($F377,"*"&amp;J$2&amp;TEXT(ROW($1:$128),"[&gt;1]0;")&amp;"*")),0)</f>
        <v>1</v>
      </c>
      <c r="K377">
        <f>I377/H377</f>
        <v>1.9444444444444444</v>
      </c>
      <c r="L377">
        <f t="shared" si="36"/>
        <v>5.5555555555555552E-2</v>
      </c>
      <c r="M377">
        <v>0</v>
      </c>
      <c r="N377">
        <v>0</v>
      </c>
    </row>
    <row r="379" spans="1:14" x14ac:dyDescent="0.2">
      <c r="A379" s="8">
        <v>21</v>
      </c>
      <c r="B379" s="9" t="s">
        <v>12</v>
      </c>
      <c r="C379" t="s">
        <v>13</v>
      </c>
      <c r="D379" t="s">
        <v>67</v>
      </c>
      <c r="E379" s="6" t="s">
        <v>376</v>
      </c>
      <c r="F379" t="s">
        <v>68</v>
      </c>
      <c r="G379" t="s">
        <v>69</v>
      </c>
      <c r="H379" t="s">
        <v>364</v>
      </c>
      <c r="I379" t="s">
        <v>365</v>
      </c>
      <c r="J379" t="s">
        <v>366</v>
      </c>
      <c r="K379" t="s">
        <v>71</v>
      </c>
      <c r="L379" t="s">
        <v>72</v>
      </c>
      <c r="M379" t="s">
        <v>360</v>
      </c>
      <c r="N379" t="s">
        <v>73</v>
      </c>
    </row>
    <row r="380" spans="1:14" x14ac:dyDescent="0.2">
      <c r="A380" s="8">
        <v>21</v>
      </c>
      <c r="B380" s="8">
        <v>1</v>
      </c>
      <c r="C380">
        <v>0.67</v>
      </c>
      <c r="D380" t="s">
        <v>54</v>
      </c>
      <c r="E380" s="6" t="s">
        <v>411</v>
      </c>
      <c r="F380" t="s">
        <v>265</v>
      </c>
      <c r="G380">
        <v>168</v>
      </c>
      <c r="H380" s="11" cm="1">
        <f t="array" ref="H380">_xlfn.IFNA(MATCH(1,0/COUNTIF($F380,"*"&amp;H$2&amp;TEXT(ROW($1:$128),"[&gt;1]0;")&amp;"*")),0)</f>
        <v>12</v>
      </c>
      <c r="I380" s="11" cm="1">
        <f t="array" ref="I380">_xlfn.IFNA(MATCH(1,0/COUNTIF($F380,"*"&amp;I$2&amp;TEXT(ROW($1:$128),"[&gt;1]0;")&amp;"*")),0)</f>
        <v>24</v>
      </c>
      <c r="J380" s="11" cm="1">
        <f t="array" ref="J380">_xlfn.IFNA(MATCH(1,0/COUNTIF($F380,"*"&amp;J$2&amp;TEXT(ROW($1:$128),"[&gt;1]0;")&amp;"*")),0)</f>
        <v>0</v>
      </c>
      <c r="K380">
        <f t="shared" ref="K380:K390" si="37">I380/H380</f>
        <v>2</v>
      </c>
      <c r="L380">
        <f t="shared" ref="L380:L396" si="38">J380/H380</f>
        <v>0</v>
      </c>
      <c r="M380">
        <v>0</v>
      </c>
      <c r="N380">
        <v>0</v>
      </c>
    </row>
    <row r="381" spans="1:14" x14ac:dyDescent="0.2">
      <c r="A381" s="8">
        <v>21</v>
      </c>
      <c r="B381" s="8">
        <v>2</v>
      </c>
      <c r="C381">
        <v>0.68</v>
      </c>
      <c r="D381" t="s">
        <v>440</v>
      </c>
      <c r="E381" s="6" t="s">
        <v>441</v>
      </c>
      <c r="F381" t="s">
        <v>442</v>
      </c>
      <c r="G381">
        <v>182</v>
      </c>
      <c r="H381" s="11" cm="1">
        <f t="array" ref="H381">_xlfn.IFNA(MATCH(1,0/COUNTIF($F381,"*"&amp;H$2&amp;TEXT(ROW($1:$128),"[&gt;1]0;")&amp;"*")),0)</f>
        <v>13</v>
      </c>
      <c r="I381" s="11" cm="1">
        <f t="array" ref="I381">_xlfn.IFNA(MATCH(1,0/COUNTIF($F381,"*"&amp;I$2&amp;TEXT(ROW($1:$128),"[&gt;1]0;")&amp;"*")),0)</f>
        <v>26</v>
      </c>
      <c r="J381" s="11" cm="1">
        <f t="array" ref="J381">_xlfn.IFNA(MATCH(1,0/COUNTIF($F381,"*"&amp;J$2&amp;TEXT(ROW($1:$128),"[&gt;1]0;")&amp;"*")),0)</f>
        <v>0</v>
      </c>
      <c r="K381">
        <f t="shared" si="37"/>
        <v>2</v>
      </c>
      <c r="L381">
        <f t="shared" si="38"/>
        <v>0</v>
      </c>
      <c r="M381">
        <v>0</v>
      </c>
      <c r="N381">
        <v>0</v>
      </c>
    </row>
    <row r="382" spans="1:14" x14ac:dyDescent="0.2">
      <c r="A382" s="8">
        <v>21</v>
      </c>
      <c r="B382" s="8">
        <v>3</v>
      </c>
      <c r="C382">
        <v>2.2999999999999998</v>
      </c>
      <c r="D382" t="s">
        <v>14</v>
      </c>
      <c r="E382" s="6" t="s">
        <v>507</v>
      </c>
      <c r="F382" t="s">
        <v>260</v>
      </c>
      <c r="G382">
        <v>170</v>
      </c>
      <c r="H382" s="11" cm="1">
        <f t="array" ref="H382">_xlfn.IFNA(MATCH(1,0/COUNTIF($F382,"*"&amp;H$2&amp;TEXT(ROW($1:$128),"[&gt;1]0;")&amp;"*")),0)</f>
        <v>12</v>
      </c>
      <c r="I382" s="11" cm="1">
        <f t="array" ref="I382">_xlfn.IFNA(MATCH(1,0/COUNTIF($F382,"*"&amp;I$2&amp;TEXT(ROW($1:$128),"[&gt;1]0;")&amp;"*")),0)</f>
        <v>26</v>
      </c>
      <c r="J382" s="11" cm="1">
        <f t="array" ref="J382">_xlfn.IFNA(MATCH(1,0/COUNTIF($F382,"*"&amp;J$2&amp;TEXT(ROW($1:$128),"[&gt;1]0;")&amp;"*")),0)</f>
        <v>0</v>
      </c>
      <c r="K382">
        <f t="shared" si="37"/>
        <v>2.1666666666666665</v>
      </c>
      <c r="L382">
        <f t="shared" si="38"/>
        <v>0</v>
      </c>
      <c r="M382">
        <v>0</v>
      </c>
      <c r="N382">
        <v>0</v>
      </c>
    </row>
    <row r="383" spans="1:14" x14ac:dyDescent="0.2">
      <c r="A383" s="8">
        <v>21</v>
      </c>
      <c r="B383" s="8">
        <v>4</v>
      </c>
      <c r="C383">
        <v>1.36</v>
      </c>
      <c r="D383" t="s">
        <v>51</v>
      </c>
      <c r="E383" s="6" t="s">
        <v>472</v>
      </c>
      <c r="F383" t="s">
        <v>261</v>
      </c>
      <c r="G383">
        <v>190</v>
      </c>
      <c r="H383" s="11" cm="1">
        <f t="array" ref="H383">_xlfn.IFNA(MATCH(1,0/COUNTIF($F383,"*"&amp;H$2&amp;TEXT(ROW($1:$128),"[&gt;1]0;")&amp;"*")),0)</f>
        <v>14</v>
      </c>
      <c r="I383" s="11" cm="1">
        <f t="array" ref="I383">_xlfn.IFNA(MATCH(1,0/COUNTIF($F383,"*"&amp;I$2&amp;TEXT(ROW($1:$128),"[&gt;1]0;")&amp;"*")),0)</f>
        <v>22</v>
      </c>
      <c r="J383" s="11" cm="1">
        <f t="array" ref="J383">_xlfn.IFNA(MATCH(1,0/COUNTIF($F383,"*"&amp;J$2&amp;TEXT(ROW($1:$128),"[&gt;1]0;")&amp;"*")),0)</f>
        <v>0</v>
      </c>
      <c r="K383">
        <f t="shared" si="37"/>
        <v>1.5714285714285714</v>
      </c>
      <c r="L383">
        <f t="shared" si="38"/>
        <v>0</v>
      </c>
      <c r="M383">
        <v>0</v>
      </c>
      <c r="N383">
        <v>1</v>
      </c>
    </row>
    <row r="384" spans="1:14" x14ac:dyDescent="0.2">
      <c r="A384" s="8">
        <v>21</v>
      </c>
      <c r="B384" s="8">
        <v>5</v>
      </c>
      <c r="C384">
        <v>1.31</v>
      </c>
      <c r="D384" t="s">
        <v>20</v>
      </c>
      <c r="E384" s="6" t="s">
        <v>432</v>
      </c>
      <c r="F384" t="s">
        <v>263</v>
      </c>
      <c r="G384">
        <v>164</v>
      </c>
      <c r="H384" s="11" cm="1">
        <f t="array" ref="H384">_xlfn.IFNA(MATCH(1,0/COUNTIF($F384,"*"&amp;H$2&amp;TEXT(ROW($1:$128),"[&gt;1]0;")&amp;"*")),0)</f>
        <v>10</v>
      </c>
      <c r="I384" s="11" cm="1">
        <f t="array" ref="I384">_xlfn.IFNA(MATCH(1,0/COUNTIF($F384,"*"&amp;I$2&amp;TEXT(ROW($1:$128),"[&gt;1]0;")&amp;"*")),0)</f>
        <v>12</v>
      </c>
      <c r="J384" s="11" cm="1">
        <f t="array" ref="J384">_xlfn.IFNA(MATCH(1,0/COUNTIF($F384,"*"&amp;J$2&amp;TEXT(ROW($1:$128),"[&gt;1]0;")&amp;"*")),0)</f>
        <v>2</v>
      </c>
      <c r="K384">
        <f t="shared" si="37"/>
        <v>1.2</v>
      </c>
      <c r="L384">
        <f t="shared" si="38"/>
        <v>0.2</v>
      </c>
      <c r="M384">
        <v>0</v>
      </c>
      <c r="N384">
        <v>1</v>
      </c>
    </row>
    <row r="385" spans="1:14" x14ac:dyDescent="0.2">
      <c r="A385" s="8">
        <v>21</v>
      </c>
      <c r="B385" s="8">
        <v>6</v>
      </c>
      <c r="C385">
        <v>1.24</v>
      </c>
      <c r="D385" t="s">
        <v>32</v>
      </c>
      <c r="E385" s="13" t="s">
        <v>388</v>
      </c>
      <c r="F385" t="s">
        <v>374</v>
      </c>
      <c r="G385">
        <v>200</v>
      </c>
      <c r="H385" s="11" cm="1">
        <f t="array" ref="H385">_xlfn.IFNA(MATCH(1,0/COUNTIF($F385,"*"&amp;H$2&amp;TEXT(ROW($1:$128),"[&gt;1]0;")&amp;"*")),0)</f>
        <v>13</v>
      </c>
      <c r="I385" s="11" cm="1">
        <f t="array" ref="I385">_xlfn.IFNA(MATCH(1,0/COUNTIF($F385,"*"&amp;I$2&amp;TEXT(ROW($1:$128),"[&gt;1]0;")&amp;"*")),0)</f>
        <v>28</v>
      </c>
      <c r="J385" s="11" cm="1">
        <f t="array" ref="J385">_xlfn.IFNA(MATCH(1,0/COUNTIF($F385,"*"&amp;J$2&amp;TEXT(ROW($1:$128),"[&gt;1]0;")&amp;"*")),0)</f>
        <v>1</v>
      </c>
      <c r="K385">
        <f t="shared" si="37"/>
        <v>2.1538461538461537</v>
      </c>
      <c r="L385">
        <f t="shared" si="38"/>
        <v>7.6923076923076927E-2</v>
      </c>
      <c r="M385">
        <v>0</v>
      </c>
      <c r="N385">
        <v>0</v>
      </c>
    </row>
    <row r="386" spans="1:14" x14ac:dyDescent="0.2">
      <c r="A386" s="8">
        <v>21</v>
      </c>
      <c r="B386" s="8">
        <v>7</v>
      </c>
      <c r="C386">
        <v>1.51</v>
      </c>
      <c r="D386" t="s">
        <v>54</v>
      </c>
      <c r="E386" s="6" t="s">
        <v>411</v>
      </c>
      <c r="F386" t="s">
        <v>265</v>
      </c>
      <c r="G386">
        <v>168</v>
      </c>
      <c r="H386" s="11" cm="1">
        <f t="array" ref="H386">_xlfn.IFNA(MATCH(1,0/COUNTIF($F386,"*"&amp;H$2&amp;TEXT(ROW($1:$128),"[&gt;1]0;")&amp;"*")),0)</f>
        <v>12</v>
      </c>
      <c r="I386" s="11" cm="1">
        <f t="array" ref="I386">_xlfn.IFNA(MATCH(1,0/COUNTIF($F386,"*"&amp;I$2&amp;TEXT(ROW($1:$128),"[&gt;1]0;")&amp;"*")),0)</f>
        <v>24</v>
      </c>
      <c r="J386" s="11" cm="1">
        <f t="array" ref="J386">_xlfn.IFNA(MATCH(1,0/COUNTIF($F386,"*"&amp;J$2&amp;TEXT(ROW($1:$128),"[&gt;1]0;")&amp;"*")),0)</f>
        <v>0</v>
      </c>
      <c r="K386">
        <f t="shared" si="37"/>
        <v>2</v>
      </c>
      <c r="L386">
        <f t="shared" si="38"/>
        <v>0</v>
      </c>
      <c r="M386">
        <v>0</v>
      </c>
      <c r="N386">
        <v>0</v>
      </c>
    </row>
    <row r="387" spans="1:14" x14ac:dyDescent="0.2">
      <c r="A387" s="8">
        <v>21</v>
      </c>
      <c r="B387" s="8">
        <v>8</v>
      </c>
      <c r="C387">
        <v>1.1599999999999999</v>
      </c>
      <c r="D387" t="s">
        <v>54</v>
      </c>
      <c r="E387" s="6" t="s">
        <v>411</v>
      </c>
      <c r="F387" t="s">
        <v>265</v>
      </c>
      <c r="G387">
        <v>168</v>
      </c>
      <c r="H387" s="11" cm="1">
        <f t="array" ref="H387">_xlfn.IFNA(MATCH(1,0/COUNTIF($F387,"*"&amp;H$2&amp;TEXT(ROW($1:$128),"[&gt;1]0;")&amp;"*")),0)</f>
        <v>12</v>
      </c>
      <c r="I387" s="11" cm="1">
        <f t="array" ref="I387">_xlfn.IFNA(MATCH(1,0/COUNTIF($F387,"*"&amp;I$2&amp;TEXT(ROW($1:$128),"[&gt;1]0;")&amp;"*")),0)</f>
        <v>24</v>
      </c>
      <c r="J387" s="11" cm="1">
        <f t="array" ref="J387">_xlfn.IFNA(MATCH(1,0/COUNTIF($F387,"*"&amp;J$2&amp;TEXT(ROW($1:$128),"[&gt;1]0;")&amp;"*")),0)</f>
        <v>0</v>
      </c>
      <c r="K387">
        <f t="shared" si="37"/>
        <v>2</v>
      </c>
      <c r="L387">
        <f t="shared" si="38"/>
        <v>0</v>
      </c>
      <c r="M387">
        <v>0</v>
      </c>
      <c r="N387">
        <v>0</v>
      </c>
    </row>
    <row r="388" spans="1:14" x14ac:dyDescent="0.2">
      <c r="A388" s="8">
        <v>21</v>
      </c>
      <c r="B388" s="8">
        <v>9</v>
      </c>
      <c r="C388">
        <v>2.76</v>
      </c>
      <c r="D388" t="s">
        <v>25</v>
      </c>
      <c r="E388" s="6" t="s">
        <v>536</v>
      </c>
      <c r="F388" t="s">
        <v>266</v>
      </c>
      <c r="G388">
        <v>226</v>
      </c>
      <c r="H388" s="11" cm="1">
        <f t="array" ref="H388">_xlfn.IFNA(MATCH(1,0/COUNTIF($F388,"*"&amp;H$2&amp;TEXT(ROW($1:$128),"[&gt;1]0;")&amp;"*")),0)</f>
        <v>16</v>
      </c>
      <c r="I388" s="11" cm="1">
        <f t="array" ref="I388">_xlfn.IFNA(MATCH(1,0/COUNTIF($F388,"*"&amp;I$2&amp;TEXT(ROW($1:$128),"[&gt;1]0;")&amp;"*")),0)</f>
        <v>34</v>
      </c>
      <c r="J388" s="11" cm="1">
        <f t="array" ref="J388">_xlfn.IFNA(MATCH(1,0/COUNTIF($F388,"*"&amp;J$2&amp;TEXT(ROW($1:$128),"[&gt;1]0;")&amp;"*")),0)</f>
        <v>0</v>
      </c>
      <c r="K388">
        <f t="shared" si="37"/>
        <v>2.125</v>
      </c>
      <c r="L388">
        <f t="shared" si="38"/>
        <v>0</v>
      </c>
      <c r="M388">
        <v>0</v>
      </c>
      <c r="N388">
        <v>0</v>
      </c>
    </row>
    <row r="389" spans="1:14" x14ac:dyDescent="0.2">
      <c r="A389" s="8">
        <v>21</v>
      </c>
      <c r="B389" s="8">
        <v>11</v>
      </c>
      <c r="C389">
        <v>0.6</v>
      </c>
      <c r="D389" t="s">
        <v>25</v>
      </c>
      <c r="E389" s="6" t="s">
        <v>536</v>
      </c>
      <c r="F389" t="s">
        <v>266</v>
      </c>
      <c r="G389">
        <v>226</v>
      </c>
      <c r="H389" s="11" cm="1">
        <f t="array" ref="H389">_xlfn.IFNA(MATCH(1,0/COUNTIF($F389,"*"&amp;H$2&amp;TEXT(ROW($1:$128),"[&gt;1]0;")&amp;"*")),0)</f>
        <v>16</v>
      </c>
      <c r="I389" s="11" cm="1">
        <f t="array" ref="I389">_xlfn.IFNA(MATCH(1,0/COUNTIF($F389,"*"&amp;I$2&amp;TEXT(ROW($1:$128),"[&gt;1]0;")&amp;"*")),0)</f>
        <v>34</v>
      </c>
      <c r="J389" s="11" cm="1">
        <f t="array" ref="J389">_xlfn.IFNA(MATCH(1,0/COUNTIF($F389,"*"&amp;J$2&amp;TEXT(ROW($1:$128),"[&gt;1]0;")&amp;"*")),0)</f>
        <v>0</v>
      </c>
      <c r="K389">
        <f t="shared" si="37"/>
        <v>2.125</v>
      </c>
      <c r="L389">
        <f t="shared" si="38"/>
        <v>0</v>
      </c>
      <c r="M389">
        <v>0</v>
      </c>
      <c r="N389">
        <v>0</v>
      </c>
    </row>
    <row r="390" spans="1:14" x14ac:dyDescent="0.2">
      <c r="A390" s="8">
        <v>21</v>
      </c>
      <c r="B390" s="8">
        <v>12</v>
      </c>
      <c r="C390">
        <v>1.64</v>
      </c>
      <c r="D390" t="s">
        <v>31</v>
      </c>
      <c r="E390" s="6" t="s">
        <v>418</v>
      </c>
      <c r="F390" t="s">
        <v>269</v>
      </c>
      <c r="G390">
        <v>206</v>
      </c>
      <c r="H390" s="11" cm="1">
        <f t="array" ref="H390">_xlfn.IFNA(MATCH(1,0/COUNTIF($F390,"*"&amp;H$2&amp;TEXT(ROW($1:$128),"[&gt;1]0;")&amp;"*")),0)</f>
        <v>14</v>
      </c>
      <c r="I390" s="11" cm="1">
        <f t="array" ref="I390">_xlfn.IFNA(MATCH(1,0/COUNTIF($F390,"*"&amp;I$2&amp;TEXT(ROW($1:$128),"[&gt;1]0;")&amp;"*")),0)</f>
        <v>22</v>
      </c>
      <c r="J390" s="11" cm="1">
        <f t="array" ref="J390">_xlfn.IFNA(MATCH(1,0/COUNTIF($F390,"*"&amp;J$2&amp;TEXT(ROW($1:$128),"[&gt;1]0;")&amp;"*")),0)</f>
        <v>1</v>
      </c>
      <c r="K390">
        <f t="shared" si="37"/>
        <v>1.5714285714285714</v>
      </c>
      <c r="L390">
        <f t="shared" si="38"/>
        <v>7.1428571428571425E-2</v>
      </c>
      <c r="M390">
        <v>0</v>
      </c>
      <c r="N390">
        <v>1</v>
      </c>
    </row>
    <row r="391" spans="1:14" x14ac:dyDescent="0.2">
      <c r="A391" s="8">
        <v>21</v>
      </c>
      <c r="B391" s="8">
        <v>13</v>
      </c>
      <c r="C391">
        <v>1.1599999999999999</v>
      </c>
      <c r="D391" t="s">
        <v>286</v>
      </c>
      <c r="E391" s="14"/>
      <c r="F391" t="s">
        <v>558</v>
      </c>
      <c r="G391" s="11">
        <v>610</v>
      </c>
      <c r="H391" s="11" cm="1">
        <f t="array" ref="H391">_xlfn.IFNA(MATCH(1,0/COUNTIF($F391,"*"&amp;H$2&amp;TEXT(ROW($1:$128),"[&gt;1]0;")&amp;"*")),0)</f>
        <v>22</v>
      </c>
      <c r="I391" s="11" cm="1">
        <f t="array" ref="I391">_xlfn.IFNA(MATCH(1,0/COUNTIF($F391,"*"&amp;I$2&amp;TEXT(ROW($1:$128),"[&gt;1]0;")&amp;"*")),0)</f>
        <v>29</v>
      </c>
      <c r="J391">
        <f>H391/G391</f>
        <v>3.6065573770491806E-2</v>
      </c>
      <c r="K391">
        <f>I391/G391</f>
        <v>4.7540983606557376E-2</v>
      </c>
      <c r="L391">
        <f t="shared" si="38"/>
        <v>1.6393442622950822E-3</v>
      </c>
      <c r="M391">
        <v>0</v>
      </c>
      <c r="N391">
        <v>0</v>
      </c>
    </row>
    <row r="392" spans="1:14" x14ac:dyDescent="0.2">
      <c r="A392" s="8">
        <v>21</v>
      </c>
      <c r="B392" s="8">
        <v>14</v>
      </c>
      <c r="C392">
        <v>0.73</v>
      </c>
      <c r="D392" t="s">
        <v>59</v>
      </c>
      <c r="E392" s="13" t="s">
        <v>390</v>
      </c>
      <c r="F392" t="s">
        <v>272</v>
      </c>
      <c r="G392">
        <v>242</v>
      </c>
      <c r="H392" s="11" cm="1">
        <f t="array" ref="H392">_xlfn.IFNA(MATCH(1,0/COUNTIF($F392,"*"&amp;H$2&amp;TEXT(ROW($1:$128),"[&gt;1]0;")&amp;"*")),0)</f>
        <v>16</v>
      </c>
      <c r="I392" s="11" cm="1">
        <f t="array" ref="I392">_xlfn.IFNA(MATCH(1,0/COUNTIF($F392,"*"&amp;I$2&amp;TEXT(ROW($1:$128),"[&gt;1]0;")&amp;"*")),0)</f>
        <v>34</v>
      </c>
      <c r="J392" s="11" cm="1">
        <f t="array" ref="J392">_xlfn.IFNA(MATCH(1,0/COUNTIF($F392,"*"&amp;J$2&amp;TEXT(ROW($1:$128),"[&gt;1]0;")&amp;"*")),0)</f>
        <v>1</v>
      </c>
      <c r="K392">
        <f>I392/H392</f>
        <v>2.125</v>
      </c>
      <c r="L392">
        <f t="shared" si="38"/>
        <v>6.25E-2</v>
      </c>
      <c r="M392">
        <v>0</v>
      </c>
      <c r="N392">
        <v>0</v>
      </c>
    </row>
    <row r="393" spans="1:14" x14ac:dyDescent="0.2">
      <c r="A393" s="8">
        <v>21</v>
      </c>
      <c r="B393" s="8">
        <v>15</v>
      </c>
      <c r="C393">
        <v>0.74</v>
      </c>
      <c r="D393" t="s">
        <v>286</v>
      </c>
      <c r="E393" s="14"/>
      <c r="F393" t="s">
        <v>558</v>
      </c>
      <c r="G393" s="11">
        <v>610</v>
      </c>
      <c r="H393" s="11" cm="1">
        <f t="array" ref="H393">_xlfn.IFNA(MATCH(1,0/COUNTIF($F393,"*"&amp;H$2&amp;TEXT(ROW($1:$128),"[&gt;1]0;")&amp;"*")),0)</f>
        <v>22</v>
      </c>
      <c r="I393" s="11" cm="1">
        <f t="array" ref="I393">_xlfn.IFNA(MATCH(1,0/COUNTIF($F393,"*"&amp;I$2&amp;TEXT(ROW($1:$128),"[&gt;1]0;")&amp;"*")),0)</f>
        <v>29</v>
      </c>
      <c r="J393">
        <f>H393/G393</f>
        <v>3.6065573770491806E-2</v>
      </c>
      <c r="K393">
        <f>I393/G393</f>
        <v>4.7540983606557376E-2</v>
      </c>
      <c r="L393">
        <f t="shared" si="38"/>
        <v>1.6393442622950822E-3</v>
      </c>
      <c r="M393">
        <v>0</v>
      </c>
      <c r="N393">
        <v>0</v>
      </c>
    </row>
    <row r="394" spans="1:14" x14ac:dyDescent="0.2">
      <c r="A394" s="8">
        <v>21</v>
      </c>
      <c r="B394" s="8">
        <v>16</v>
      </c>
      <c r="C394">
        <v>1.19</v>
      </c>
      <c r="D394" t="s">
        <v>37</v>
      </c>
      <c r="E394" s="6" t="s">
        <v>586</v>
      </c>
      <c r="F394" t="s">
        <v>273</v>
      </c>
      <c r="G394" s="11">
        <v>198</v>
      </c>
      <c r="H394" s="11" cm="1">
        <f t="array" ref="H394">_xlfn.IFNA(MATCH(1,0/COUNTIF($F394,"*"&amp;H$2&amp;TEXT(ROW($1:$128),"[&gt;1]0;")&amp;"*")),0)</f>
        <v>14</v>
      </c>
      <c r="I394" s="11" cm="1">
        <f t="array" ref="I394">_xlfn.IFNA(MATCH(1,0/COUNTIF($F394,"*"&amp;I$2&amp;TEXT(ROW($1:$128),"[&gt;1]0;")&amp;"*")),0)</f>
        <v>30</v>
      </c>
      <c r="J394">
        <f>H394/G394</f>
        <v>7.0707070707070704E-2</v>
      </c>
      <c r="K394">
        <f>I394/G394</f>
        <v>0.15151515151515152</v>
      </c>
      <c r="L394">
        <f t="shared" si="38"/>
        <v>5.0505050505050501E-3</v>
      </c>
      <c r="M394">
        <v>0</v>
      </c>
      <c r="N394">
        <v>0</v>
      </c>
    </row>
    <row r="395" spans="1:14" x14ac:dyDescent="0.2">
      <c r="A395" s="8">
        <v>21</v>
      </c>
      <c r="B395" s="8">
        <v>18</v>
      </c>
      <c r="C395">
        <v>0.71</v>
      </c>
      <c r="D395" t="s">
        <v>282</v>
      </c>
      <c r="E395" s="13" t="s">
        <v>391</v>
      </c>
      <c r="F395" t="s">
        <v>392</v>
      </c>
      <c r="G395">
        <v>242</v>
      </c>
      <c r="H395" s="11" cm="1">
        <f t="array" ref="H395">_xlfn.IFNA(MATCH(1,0/COUNTIF($F395,"*"&amp;H$2&amp;TEXT(ROW($1:$128),"[&gt;1]0;")&amp;"*")),0)</f>
        <v>18</v>
      </c>
      <c r="I395" s="11" cm="1">
        <f t="array" ref="I395">_xlfn.IFNA(MATCH(1,0/COUNTIF($F395,"*"&amp;I$2&amp;TEXT(ROW($1:$128),"[&gt;1]0;")&amp;"*")),0)</f>
        <v>38</v>
      </c>
      <c r="J395" s="11" cm="1">
        <f t="array" ref="J395">_xlfn.IFNA(MATCH(1,0/COUNTIF($F395,"*"&amp;J$2&amp;TEXT(ROW($1:$128),"[&gt;1]0;")&amp;"*")),0)</f>
        <v>1</v>
      </c>
      <c r="K395">
        <f>I395/H395</f>
        <v>2.1111111111111112</v>
      </c>
      <c r="L395">
        <f t="shared" si="38"/>
        <v>5.5555555555555552E-2</v>
      </c>
      <c r="M395">
        <v>0</v>
      </c>
      <c r="N395">
        <v>0</v>
      </c>
    </row>
    <row r="396" spans="1:14" x14ac:dyDescent="0.2">
      <c r="A396" s="8">
        <v>21</v>
      </c>
      <c r="B396" s="8">
        <v>24</v>
      </c>
      <c r="C396">
        <v>3.8</v>
      </c>
      <c r="D396" t="s">
        <v>66</v>
      </c>
      <c r="E396" s="6" t="s">
        <v>459</v>
      </c>
      <c r="F396" t="s">
        <v>460</v>
      </c>
      <c r="G396">
        <v>281</v>
      </c>
      <c r="H396" s="11" cm="1">
        <f t="array" ref="H396">_xlfn.IFNA(MATCH(1,0/COUNTIF($F396,"*"&amp;H$2&amp;TEXT(ROW($1:$128),"[&gt;1]0;")&amp;"*")),0)</f>
        <v>18</v>
      </c>
      <c r="I396" s="11" cm="1">
        <f t="array" ref="I396">_xlfn.IFNA(MATCH(1,0/COUNTIF($F396,"*"&amp;I$2&amp;TEXT(ROW($1:$128),"[&gt;1]0;")&amp;"*")),0)</f>
        <v>35</v>
      </c>
      <c r="J396" s="11" cm="1">
        <f t="array" ref="J396">_xlfn.IFNA(MATCH(1,0/COUNTIF($F396,"*"&amp;J$2&amp;TEXT(ROW($1:$128),"[&gt;1]0;")&amp;"*")),0)</f>
        <v>1</v>
      </c>
      <c r="K396">
        <f>I396/H396</f>
        <v>1.9444444444444444</v>
      </c>
      <c r="L396">
        <f t="shared" si="38"/>
        <v>5.5555555555555552E-2</v>
      </c>
      <c r="M396">
        <v>0</v>
      </c>
      <c r="N396">
        <v>0</v>
      </c>
    </row>
    <row r="398" spans="1:14" x14ac:dyDescent="0.2">
      <c r="A398" s="8">
        <v>22</v>
      </c>
      <c r="B398" s="9" t="s">
        <v>12</v>
      </c>
      <c r="C398" t="s">
        <v>13</v>
      </c>
      <c r="D398" t="s">
        <v>67</v>
      </c>
      <c r="E398" s="6" t="s">
        <v>376</v>
      </c>
      <c r="F398" t="s">
        <v>68</v>
      </c>
      <c r="G398" t="s">
        <v>69</v>
      </c>
      <c r="H398" t="s">
        <v>364</v>
      </c>
      <c r="I398" t="s">
        <v>365</v>
      </c>
      <c r="J398" t="s">
        <v>366</v>
      </c>
      <c r="K398" t="s">
        <v>71</v>
      </c>
      <c r="L398" t="s">
        <v>72</v>
      </c>
      <c r="M398" t="s">
        <v>360</v>
      </c>
      <c r="N398" t="s">
        <v>73</v>
      </c>
    </row>
    <row r="399" spans="1:14" x14ac:dyDescent="0.2">
      <c r="A399" s="8">
        <v>22</v>
      </c>
      <c r="B399" s="8">
        <v>1</v>
      </c>
      <c r="C399">
        <v>0.68</v>
      </c>
      <c r="D399" t="s">
        <v>54</v>
      </c>
      <c r="E399" s="6" t="s">
        <v>411</v>
      </c>
      <c r="F399" t="s">
        <v>265</v>
      </c>
      <c r="G399">
        <v>168</v>
      </c>
      <c r="H399" s="11" cm="1">
        <f t="array" ref="H399">_xlfn.IFNA(MATCH(1,0/COUNTIF($F399,"*"&amp;H$2&amp;TEXT(ROW($1:$128),"[&gt;1]0;")&amp;"*")),0)</f>
        <v>12</v>
      </c>
      <c r="I399" s="11" cm="1">
        <f t="array" ref="I399">_xlfn.IFNA(MATCH(1,0/COUNTIF($F399,"*"&amp;I$2&amp;TEXT(ROW($1:$128),"[&gt;1]0;")&amp;"*")),0)</f>
        <v>24</v>
      </c>
      <c r="J399" s="11" cm="1">
        <f t="array" ref="J399">_xlfn.IFNA(MATCH(1,0/COUNTIF($F399,"*"&amp;J$2&amp;TEXT(ROW($1:$128),"[&gt;1]0;")&amp;"*")),0)</f>
        <v>0</v>
      </c>
      <c r="K399">
        <f t="shared" ref="K399:K409" si="39">I399/H399</f>
        <v>2</v>
      </c>
      <c r="L399">
        <f t="shared" ref="L399:L415" si="40">J399/H399</f>
        <v>0</v>
      </c>
      <c r="M399">
        <v>0</v>
      </c>
      <c r="N399">
        <v>0</v>
      </c>
    </row>
    <row r="400" spans="1:14" x14ac:dyDescent="0.2">
      <c r="A400" s="8">
        <v>22</v>
      </c>
      <c r="B400" s="8">
        <v>2</v>
      </c>
      <c r="C400">
        <v>0.72</v>
      </c>
      <c r="D400" t="s">
        <v>440</v>
      </c>
      <c r="E400" s="6" t="s">
        <v>441</v>
      </c>
      <c r="F400" t="s">
        <v>442</v>
      </c>
      <c r="G400">
        <v>182</v>
      </c>
      <c r="H400" s="11" cm="1">
        <f t="array" ref="H400">_xlfn.IFNA(MATCH(1,0/COUNTIF($F400,"*"&amp;H$2&amp;TEXT(ROW($1:$128),"[&gt;1]0;")&amp;"*")),0)</f>
        <v>13</v>
      </c>
      <c r="I400" s="11" cm="1">
        <f t="array" ref="I400">_xlfn.IFNA(MATCH(1,0/COUNTIF($F400,"*"&amp;I$2&amp;TEXT(ROW($1:$128),"[&gt;1]0;")&amp;"*")),0)</f>
        <v>26</v>
      </c>
      <c r="J400" s="11" cm="1">
        <f t="array" ref="J400">_xlfn.IFNA(MATCH(1,0/COUNTIF($F400,"*"&amp;J$2&amp;TEXT(ROW($1:$128),"[&gt;1]0;")&amp;"*")),0)</f>
        <v>0</v>
      </c>
      <c r="K400">
        <f t="shared" si="39"/>
        <v>2</v>
      </c>
      <c r="L400">
        <f t="shared" si="40"/>
        <v>0</v>
      </c>
      <c r="M400">
        <v>0</v>
      </c>
      <c r="N400">
        <v>0</v>
      </c>
    </row>
    <row r="401" spans="1:14" x14ac:dyDescent="0.2">
      <c r="A401" s="8">
        <v>22</v>
      </c>
      <c r="B401" s="8">
        <v>3</v>
      </c>
      <c r="C401">
        <v>2.4900000000000002</v>
      </c>
      <c r="D401" t="s">
        <v>14</v>
      </c>
      <c r="E401" s="6" t="s">
        <v>507</v>
      </c>
      <c r="F401" t="s">
        <v>260</v>
      </c>
      <c r="G401">
        <v>170</v>
      </c>
      <c r="H401" s="11" cm="1">
        <f t="array" ref="H401">_xlfn.IFNA(MATCH(1,0/COUNTIF($F401,"*"&amp;H$2&amp;TEXT(ROW($1:$128),"[&gt;1]0;")&amp;"*")),0)</f>
        <v>12</v>
      </c>
      <c r="I401" s="11" cm="1">
        <f t="array" ref="I401">_xlfn.IFNA(MATCH(1,0/COUNTIF($F401,"*"&amp;I$2&amp;TEXT(ROW($1:$128),"[&gt;1]0;")&amp;"*")),0)</f>
        <v>26</v>
      </c>
      <c r="J401" s="11" cm="1">
        <f t="array" ref="J401">_xlfn.IFNA(MATCH(1,0/COUNTIF($F401,"*"&amp;J$2&amp;TEXT(ROW($1:$128),"[&gt;1]0;")&amp;"*")),0)</f>
        <v>0</v>
      </c>
      <c r="K401">
        <f t="shared" si="39"/>
        <v>2.1666666666666665</v>
      </c>
      <c r="L401">
        <f t="shared" si="40"/>
        <v>0</v>
      </c>
      <c r="M401">
        <v>0</v>
      </c>
      <c r="N401">
        <v>0</v>
      </c>
    </row>
    <row r="402" spans="1:14" x14ac:dyDescent="0.2">
      <c r="A402" s="8">
        <v>22</v>
      </c>
      <c r="B402" s="8">
        <v>4</v>
      </c>
      <c r="C402">
        <v>1.38</v>
      </c>
      <c r="D402" t="s">
        <v>51</v>
      </c>
      <c r="E402" s="6" t="s">
        <v>472</v>
      </c>
      <c r="F402" t="s">
        <v>261</v>
      </c>
      <c r="G402">
        <v>190</v>
      </c>
      <c r="H402" s="11" cm="1">
        <f t="array" ref="H402">_xlfn.IFNA(MATCH(1,0/COUNTIF($F402,"*"&amp;H$2&amp;TEXT(ROW($1:$128),"[&gt;1]0;")&amp;"*")),0)</f>
        <v>14</v>
      </c>
      <c r="I402" s="11" cm="1">
        <f t="array" ref="I402">_xlfn.IFNA(MATCH(1,0/COUNTIF($F402,"*"&amp;I$2&amp;TEXT(ROW($1:$128),"[&gt;1]0;")&amp;"*")),0)</f>
        <v>22</v>
      </c>
      <c r="J402" s="11" cm="1">
        <f t="array" ref="J402">_xlfn.IFNA(MATCH(1,0/COUNTIF($F402,"*"&amp;J$2&amp;TEXT(ROW($1:$128),"[&gt;1]0;")&amp;"*")),0)</f>
        <v>0</v>
      </c>
      <c r="K402">
        <f t="shared" si="39"/>
        <v>1.5714285714285714</v>
      </c>
      <c r="L402">
        <f t="shared" si="40"/>
        <v>0</v>
      </c>
      <c r="M402">
        <v>0</v>
      </c>
      <c r="N402">
        <v>1</v>
      </c>
    </row>
    <row r="403" spans="1:14" x14ac:dyDescent="0.2">
      <c r="A403" s="8">
        <v>22</v>
      </c>
      <c r="B403" s="8">
        <v>5</v>
      </c>
      <c r="C403">
        <v>1.46</v>
      </c>
      <c r="D403" t="s">
        <v>20</v>
      </c>
      <c r="E403" s="6" t="s">
        <v>432</v>
      </c>
      <c r="F403" t="s">
        <v>263</v>
      </c>
      <c r="G403">
        <v>164</v>
      </c>
      <c r="H403" s="11" cm="1">
        <f t="array" ref="H403">_xlfn.IFNA(MATCH(1,0/COUNTIF($F403,"*"&amp;H$2&amp;TEXT(ROW($1:$128),"[&gt;1]0;")&amp;"*")),0)</f>
        <v>10</v>
      </c>
      <c r="I403" s="11" cm="1">
        <f t="array" ref="I403">_xlfn.IFNA(MATCH(1,0/COUNTIF($F403,"*"&amp;I$2&amp;TEXT(ROW($1:$128),"[&gt;1]0;")&amp;"*")),0)</f>
        <v>12</v>
      </c>
      <c r="J403" s="11" cm="1">
        <f t="array" ref="J403">_xlfn.IFNA(MATCH(1,0/COUNTIF($F403,"*"&amp;J$2&amp;TEXT(ROW($1:$128),"[&gt;1]0;")&amp;"*")),0)</f>
        <v>2</v>
      </c>
      <c r="K403">
        <f t="shared" si="39"/>
        <v>1.2</v>
      </c>
      <c r="L403">
        <f t="shared" si="40"/>
        <v>0.2</v>
      </c>
      <c r="M403">
        <v>0</v>
      </c>
      <c r="N403">
        <v>1</v>
      </c>
    </row>
    <row r="404" spans="1:14" x14ac:dyDescent="0.2">
      <c r="A404" s="8">
        <v>22</v>
      </c>
      <c r="B404" s="8">
        <v>6</v>
      </c>
      <c r="C404">
        <v>1.27</v>
      </c>
      <c r="D404" t="s">
        <v>32</v>
      </c>
      <c r="E404" s="13" t="s">
        <v>388</v>
      </c>
      <c r="F404" t="s">
        <v>374</v>
      </c>
      <c r="G404">
        <v>200</v>
      </c>
      <c r="H404" s="11" cm="1">
        <f t="array" ref="H404">_xlfn.IFNA(MATCH(1,0/COUNTIF($F404,"*"&amp;H$2&amp;TEXT(ROW($1:$128),"[&gt;1]0;")&amp;"*")),0)</f>
        <v>13</v>
      </c>
      <c r="I404" s="11" cm="1">
        <f t="array" ref="I404">_xlfn.IFNA(MATCH(1,0/COUNTIF($F404,"*"&amp;I$2&amp;TEXT(ROW($1:$128),"[&gt;1]0;")&amp;"*")),0)</f>
        <v>28</v>
      </c>
      <c r="J404" s="11" cm="1">
        <f t="array" ref="J404">_xlfn.IFNA(MATCH(1,0/COUNTIF($F404,"*"&amp;J$2&amp;TEXT(ROW($1:$128),"[&gt;1]0;")&amp;"*")),0)</f>
        <v>1</v>
      </c>
      <c r="K404">
        <f t="shared" si="39"/>
        <v>2.1538461538461537</v>
      </c>
      <c r="L404">
        <f t="shared" si="40"/>
        <v>7.6923076923076927E-2</v>
      </c>
      <c r="M404">
        <v>0</v>
      </c>
      <c r="N404">
        <v>0</v>
      </c>
    </row>
    <row r="405" spans="1:14" x14ac:dyDescent="0.2">
      <c r="A405" s="8">
        <v>22</v>
      </c>
      <c r="B405" s="8">
        <v>7</v>
      </c>
      <c r="C405">
        <v>1.65</v>
      </c>
      <c r="D405" t="s">
        <v>54</v>
      </c>
      <c r="E405" s="6" t="s">
        <v>411</v>
      </c>
      <c r="F405" t="s">
        <v>265</v>
      </c>
      <c r="G405">
        <v>168</v>
      </c>
      <c r="H405" s="11" cm="1">
        <f t="array" ref="H405">_xlfn.IFNA(MATCH(1,0/COUNTIF($F405,"*"&amp;H$2&amp;TEXT(ROW($1:$128),"[&gt;1]0;")&amp;"*")),0)</f>
        <v>12</v>
      </c>
      <c r="I405" s="11" cm="1">
        <f t="array" ref="I405">_xlfn.IFNA(MATCH(1,0/COUNTIF($F405,"*"&amp;I$2&amp;TEXT(ROW($1:$128),"[&gt;1]0;")&amp;"*")),0)</f>
        <v>24</v>
      </c>
      <c r="J405" s="11" cm="1">
        <f t="array" ref="J405">_xlfn.IFNA(MATCH(1,0/COUNTIF($F405,"*"&amp;J$2&amp;TEXT(ROW($1:$128),"[&gt;1]0;")&amp;"*")),0)</f>
        <v>0</v>
      </c>
      <c r="K405">
        <f t="shared" si="39"/>
        <v>2</v>
      </c>
      <c r="L405">
        <f t="shared" si="40"/>
        <v>0</v>
      </c>
      <c r="M405">
        <v>0</v>
      </c>
      <c r="N405">
        <v>0</v>
      </c>
    </row>
    <row r="406" spans="1:14" x14ac:dyDescent="0.2">
      <c r="A406" s="8">
        <v>22</v>
      </c>
      <c r="B406" s="8">
        <v>8</v>
      </c>
      <c r="C406">
        <v>1.1299999999999999</v>
      </c>
      <c r="D406" t="s">
        <v>54</v>
      </c>
      <c r="E406" s="6" t="s">
        <v>411</v>
      </c>
      <c r="F406" t="s">
        <v>265</v>
      </c>
      <c r="G406">
        <v>168</v>
      </c>
      <c r="H406" s="11" cm="1">
        <f t="array" ref="H406">_xlfn.IFNA(MATCH(1,0/COUNTIF($F406,"*"&amp;H$2&amp;TEXT(ROW($1:$128),"[&gt;1]0;")&amp;"*")),0)</f>
        <v>12</v>
      </c>
      <c r="I406" s="11" cm="1">
        <f t="array" ref="I406">_xlfn.IFNA(MATCH(1,0/COUNTIF($F406,"*"&amp;I$2&amp;TEXT(ROW($1:$128),"[&gt;1]0;")&amp;"*")),0)</f>
        <v>24</v>
      </c>
      <c r="J406" s="11" cm="1">
        <f t="array" ref="J406">_xlfn.IFNA(MATCH(1,0/COUNTIF($F406,"*"&amp;J$2&amp;TEXT(ROW($1:$128),"[&gt;1]0;")&amp;"*")),0)</f>
        <v>0</v>
      </c>
      <c r="K406">
        <f t="shared" si="39"/>
        <v>2</v>
      </c>
      <c r="L406">
        <f t="shared" si="40"/>
        <v>0</v>
      </c>
      <c r="M406">
        <v>0</v>
      </c>
      <c r="N406">
        <v>0</v>
      </c>
    </row>
    <row r="407" spans="1:14" x14ac:dyDescent="0.2">
      <c r="A407" s="8">
        <v>22</v>
      </c>
      <c r="B407" s="8">
        <v>9</v>
      </c>
      <c r="C407">
        <v>2.85</v>
      </c>
      <c r="D407" t="s">
        <v>25</v>
      </c>
      <c r="E407" s="6" t="s">
        <v>536</v>
      </c>
      <c r="F407" t="s">
        <v>266</v>
      </c>
      <c r="G407">
        <v>226</v>
      </c>
      <c r="H407" s="11" cm="1">
        <f t="array" ref="H407">_xlfn.IFNA(MATCH(1,0/COUNTIF($F407,"*"&amp;H$2&amp;TEXT(ROW($1:$128),"[&gt;1]0;")&amp;"*")),0)</f>
        <v>16</v>
      </c>
      <c r="I407" s="11" cm="1">
        <f t="array" ref="I407">_xlfn.IFNA(MATCH(1,0/COUNTIF($F407,"*"&amp;I$2&amp;TEXT(ROW($1:$128),"[&gt;1]0;")&amp;"*")),0)</f>
        <v>34</v>
      </c>
      <c r="J407" s="11" cm="1">
        <f t="array" ref="J407">_xlfn.IFNA(MATCH(1,0/COUNTIF($F407,"*"&amp;J$2&amp;TEXT(ROW($1:$128),"[&gt;1]0;")&amp;"*")),0)</f>
        <v>0</v>
      </c>
      <c r="K407">
        <f t="shared" si="39"/>
        <v>2.125</v>
      </c>
      <c r="L407">
        <f t="shared" si="40"/>
        <v>0</v>
      </c>
      <c r="M407">
        <v>0</v>
      </c>
      <c r="N407">
        <v>0</v>
      </c>
    </row>
    <row r="408" spans="1:14" x14ac:dyDescent="0.2">
      <c r="A408" s="8">
        <v>22</v>
      </c>
      <c r="B408" s="8">
        <v>11</v>
      </c>
      <c r="C408">
        <v>0.7</v>
      </c>
      <c r="D408" t="s">
        <v>306</v>
      </c>
      <c r="E408" s="6" t="s">
        <v>500</v>
      </c>
      <c r="F408" t="s">
        <v>499</v>
      </c>
      <c r="G408">
        <v>235</v>
      </c>
      <c r="H408" s="11" cm="1">
        <f t="array" ref="H408">_xlfn.IFNA(MATCH(1,0/COUNTIF($F408,"*"&amp;H$2&amp;TEXT(ROW($1:$128),"[&gt;1]0;")&amp;"*")),0)</f>
        <v>11</v>
      </c>
      <c r="I408" s="11" cm="1">
        <f t="array" ref="I408">_xlfn.IFNA(MATCH(1,0/COUNTIF($F408,"*"&amp;I$2&amp;TEXT(ROW($1:$128),"[&gt;1]0;")&amp;"*")),0)</f>
        <v>23</v>
      </c>
      <c r="J408" s="11" cm="1">
        <f t="array" ref="J408">_xlfn.IFNA(MATCH(1,0/COUNTIF($F408,"*"&amp;J$2&amp;TEXT(ROW($1:$128),"[&gt;1]0;")&amp;"*")),0)</f>
        <v>0</v>
      </c>
      <c r="K408">
        <f t="shared" si="39"/>
        <v>2.0909090909090908</v>
      </c>
      <c r="L408">
        <f t="shared" si="40"/>
        <v>0</v>
      </c>
      <c r="M408">
        <v>0</v>
      </c>
      <c r="N408">
        <v>0</v>
      </c>
    </row>
    <row r="409" spans="1:14" x14ac:dyDescent="0.2">
      <c r="A409" s="8">
        <v>22</v>
      </c>
      <c r="B409" s="8">
        <v>12</v>
      </c>
      <c r="C409">
        <v>1.61</v>
      </c>
      <c r="D409" t="s">
        <v>31</v>
      </c>
      <c r="E409" s="6" t="s">
        <v>418</v>
      </c>
      <c r="F409" t="s">
        <v>269</v>
      </c>
      <c r="G409">
        <v>206</v>
      </c>
      <c r="H409" s="11" cm="1">
        <f t="array" ref="H409">_xlfn.IFNA(MATCH(1,0/COUNTIF($F409,"*"&amp;H$2&amp;TEXT(ROW($1:$128),"[&gt;1]0;")&amp;"*")),0)</f>
        <v>14</v>
      </c>
      <c r="I409" s="11" cm="1">
        <f t="array" ref="I409">_xlfn.IFNA(MATCH(1,0/COUNTIF($F409,"*"&amp;I$2&amp;TEXT(ROW($1:$128),"[&gt;1]0;")&amp;"*")),0)</f>
        <v>22</v>
      </c>
      <c r="J409" s="11" cm="1">
        <f t="array" ref="J409">_xlfn.IFNA(MATCH(1,0/COUNTIF($F409,"*"&amp;J$2&amp;TEXT(ROW($1:$128),"[&gt;1]0;")&amp;"*")),0)</f>
        <v>1</v>
      </c>
      <c r="K409">
        <f t="shared" si="39"/>
        <v>1.5714285714285714</v>
      </c>
      <c r="L409">
        <f t="shared" si="40"/>
        <v>7.1428571428571425E-2</v>
      </c>
      <c r="M409">
        <v>0</v>
      </c>
      <c r="N409">
        <v>1</v>
      </c>
    </row>
    <row r="410" spans="1:14" x14ac:dyDescent="0.2">
      <c r="A410" s="8">
        <v>22</v>
      </c>
      <c r="B410" s="8">
        <v>13</v>
      </c>
      <c r="C410">
        <v>0.89</v>
      </c>
      <c r="D410" t="s">
        <v>286</v>
      </c>
      <c r="E410" s="14"/>
      <c r="F410" t="s">
        <v>558</v>
      </c>
      <c r="G410" s="11">
        <v>610</v>
      </c>
      <c r="H410" s="11" cm="1">
        <f t="array" ref="H410">_xlfn.IFNA(MATCH(1,0/COUNTIF($F410,"*"&amp;H$2&amp;TEXT(ROW($1:$128),"[&gt;1]0;")&amp;"*")),0)</f>
        <v>22</v>
      </c>
      <c r="I410" s="11" cm="1">
        <f t="array" ref="I410">_xlfn.IFNA(MATCH(1,0/COUNTIF($F410,"*"&amp;I$2&amp;TEXT(ROW($1:$128),"[&gt;1]0;")&amp;"*")),0)</f>
        <v>29</v>
      </c>
      <c r="J410">
        <f>H410/G410</f>
        <v>3.6065573770491806E-2</v>
      </c>
      <c r="K410">
        <f>I410/G410</f>
        <v>4.7540983606557376E-2</v>
      </c>
      <c r="L410">
        <f t="shared" si="40"/>
        <v>1.6393442622950822E-3</v>
      </c>
      <c r="M410">
        <v>0</v>
      </c>
      <c r="N410">
        <v>0</v>
      </c>
    </row>
    <row r="411" spans="1:14" x14ac:dyDescent="0.2">
      <c r="A411" s="8">
        <v>22</v>
      </c>
      <c r="B411" s="8">
        <v>14</v>
      </c>
      <c r="C411">
        <v>0.63</v>
      </c>
      <c r="D411" t="s">
        <v>59</v>
      </c>
      <c r="E411" s="13" t="s">
        <v>390</v>
      </c>
      <c r="F411" t="s">
        <v>272</v>
      </c>
      <c r="G411">
        <v>242</v>
      </c>
      <c r="H411" s="11" cm="1">
        <f t="array" ref="H411">_xlfn.IFNA(MATCH(1,0/COUNTIF($F411,"*"&amp;H$2&amp;TEXT(ROW($1:$128),"[&gt;1]0;")&amp;"*")),0)</f>
        <v>16</v>
      </c>
      <c r="I411" s="11" cm="1">
        <f t="array" ref="I411">_xlfn.IFNA(MATCH(1,0/COUNTIF($F411,"*"&amp;I$2&amp;TEXT(ROW($1:$128),"[&gt;1]0;")&amp;"*")),0)</f>
        <v>34</v>
      </c>
      <c r="J411" s="11" cm="1">
        <f t="array" ref="J411">_xlfn.IFNA(MATCH(1,0/COUNTIF($F411,"*"&amp;J$2&amp;TEXT(ROW($1:$128),"[&gt;1]0;")&amp;"*")),0)</f>
        <v>1</v>
      </c>
      <c r="K411">
        <f>I411/H411</f>
        <v>2.125</v>
      </c>
      <c r="L411">
        <f t="shared" si="40"/>
        <v>6.25E-2</v>
      </c>
      <c r="M411">
        <v>0</v>
      </c>
      <c r="N411">
        <v>0</v>
      </c>
    </row>
    <row r="412" spans="1:14" x14ac:dyDescent="0.2">
      <c r="A412" s="8">
        <v>22</v>
      </c>
      <c r="B412" s="8">
        <v>15</v>
      </c>
      <c r="C412">
        <v>1.1599999999999999</v>
      </c>
      <c r="D412" t="s">
        <v>37</v>
      </c>
      <c r="E412" s="6" t="s">
        <v>586</v>
      </c>
      <c r="F412" t="s">
        <v>273</v>
      </c>
      <c r="G412" s="11">
        <v>198</v>
      </c>
      <c r="H412" s="11" cm="1">
        <f t="array" ref="H412">_xlfn.IFNA(MATCH(1,0/COUNTIF($F412,"*"&amp;H$2&amp;TEXT(ROW($1:$128),"[&gt;1]0;")&amp;"*")),0)</f>
        <v>14</v>
      </c>
      <c r="I412" s="11" cm="1">
        <f t="array" ref="I412">_xlfn.IFNA(MATCH(1,0/COUNTIF($F412,"*"&amp;I$2&amp;TEXT(ROW($1:$128),"[&gt;1]0;")&amp;"*")),0)</f>
        <v>30</v>
      </c>
      <c r="J412">
        <f>H412/G412</f>
        <v>7.0707070707070704E-2</v>
      </c>
      <c r="K412">
        <f>I412/G412</f>
        <v>0.15151515151515152</v>
      </c>
      <c r="L412">
        <f t="shared" si="40"/>
        <v>5.0505050505050501E-3</v>
      </c>
      <c r="M412">
        <v>0</v>
      </c>
      <c r="N412">
        <v>0</v>
      </c>
    </row>
    <row r="413" spans="1:14" x14ac:dyDescent="0.2">
      <c r="A413" s="8">
        <v>22</v>
      </c>
      <c r="B413" s="8">
        <v>17</v>
      </c>
      <c r="C413">
        <v>0.66</v>
      </c>
      <c r="D413" t="s">
        <v>59</v>
      </c>
      <c r="E413" s="13" t="s">
        <v>390</v>
      </c>
      <c r="F413" t="s">
        <v>272</v>
      </c>
      <c r="G413">
        <v>242</v>
      </c>
      <c r="H413" s="11" cm="1">
        <f t="array" ref="H413">_xlfn.IFNA(MATCH(1,0/COUNTIF($F413,"*"&amp;H$2&amp;TEXT(ROW($1:$128),"[&gt;1]0;")&amp;"*")),0)</f>
        <v>16</v>
      </c>
      <c r="I413" s="11" cm="1">
        <f t="array" ref="I413">_xlfn.IFNA(MATCH(1,0/COUNTIF($F413,"*"&amp;I$2&amp;TEXT(ROW($1:$128),"[&gt;1]0;")&amp;"*")),0)</f>
        <v>34</v>
      </c>
      <c r="J413" s="11" cm="1">
        <f t="array" ref="J413">_xlfn.IFNA(MATCH(1,0/COUNTIF($F413,"*"&amp;J$2&amp;TEXT(ROW($1:$128),"[&gt;1]0;")&amp;"*")),0)</f>
        <v>1</v>
      </c>
      <c r="K413">
        <f>I413/H413</f>
        <v>2.125</v>
      </c>
      <c r="L413">
        <f t="shared" si="40"/>
        <v>6.25E-2</v>
      </c>
      <c r="M413">
        <v>0</v>
      </c>
      <c r="N413">
        <v>0</v>
      </c>
    </row>
    <row r="414" spans="1:14" x14ac:dyDescent="0.2">
      <c r="A414" s="8">
        <v>22</v>
      </c>
      <c r="B414" s="8">
        <v>22</v>
      </c>
      <c r="C414">
        <v>0.73</v>
      </c>
      <c r="D414" t="s">
        <v>129</v>
      </c>
      <c r="E414" s="6" t="s">
        <v>535</v>
      </c>
      <c r="F414" t="s">
        <v>534</v>
      </c>
      <c r="G414">
        <v>255</v>
      </c>
      <c r="H414" s="11" cm="1">
        <f t="array" ref="H414">_xlfn.IFNA(MATCH(1,0/COUNTIF($F414,"*"&amp;H$2&amp;TEXT(ROW($1:$128),"[&gt;1]0;")&amp;"*")),0)</f>
        <v>16</v>
      </c>
      <c r="I414" s="11" cm="1">
        <f t="array" ref="I414">_xlfn.IFNA(MATCH(1,0/COUNTIF($F414,"*"&amp;I$2&amp;TEXT(ROW($1:$128),"[&gt;1]0;")&amp;"*")),0)</f>
        <v>33</v>
      </c>
      <c r="J414" s="11" cm="1">
        <f t="array" ref="J414">_xlfn.IFNA(MATCH(1,0/COUNTIF($F414,"*"&amp;J$2&amp;TEXT(ROW($1:$128),"[&gt;1]0;")&amp;"*")),0)</f>
        <v>1</v>
      </c>
      <c r="K414">
        <f>I414/H414</f>
        <v>2.0625</v>
      </c>
      <c r="L414">
        <f t="shared" si="40"/>
        <v>6.25E-2</v>
      </c>
      <c r="M414">
        <v>0</v>
      </c>
      <c r="N414">
        <v>0</v>
      </c>
    </row>
    <row r="415" spans="1:14" x14ac:dyDescent="0.2">
      <c r="A415" s="8">
        <v>22</v>
      </c>
      <c r="B415" s="8">
        <v>24</v>
      </c>
      <c r="C415">
        <v>6.2</v>
      </c>
      <c r="D415" t="s">
        <v>66</v>
      </c>
      <c r="E415" s="6" t="s">
        <v>459</v>
      </c>
      <c r="F415" t="s">
        <v>460</v>
      </c>
      <c r="G415">
        <v>281</v>
      </c>
      <c r="H415" s="11" cm="1">
        <f t="array" ref="H415">_xlfn.IFNA(MATCH(1,0/COUNTIF($F415,"*"&amp;H$2&amp;TEXT(ROW($1:$128),"[&gt;1]0;")&amp;"*")),0)</f>
        <v>18</v>
      </c>
      <c r="I415" s="11" cm="1">
        <f t="array" ref="I415">_xlfn.IFNA(MATCH(1,0/COUNTIF($F415,"*"&amp;I$2&amp;TEXT(ROW($1:$128),"[&gt;1]0;")&amp;"*")),0)</f>
        <v>35</v>
      </c>
      <c r="J415" s="11" cm="1">
        <f t="array" ref="J415">_xlfn.IFNA(MATCH(1,0/COUNTIF($F415,"*"&amp;J$2&amp;TEXT(ROW($1:$128),"[&gt;1]0;")&amp;"*")),0)</f>
        <v>1</v>
      </c>
      <c r="K415">
        <f>I415/H415</f>
        <v>1.9444444444444444</v>
      </c>
      <c r="L415">
        <f t="shared" si="40"/>
        <v>5.5555555555555552E-2</v>
      </c>
      <c r="M415">
        <v>0</v>
      </c>
      <c r="N415">
        <v>0</v>
      </c>
    </row>
    <row r="417" spans="1:14" x14ac:dyDescent="0.2">
      <c r="A417" s="8">
        <v>23</v>
      </c>
      <c r="B417" s="9" t="s">
        <v>12</v>
      </c>
      <c r="C417" t="s">
        <v>13</v>
      </c>
      <c r="D417" t="s">
        <v>67</v>
      </c>
      <c r="E417" s="6" t="s">
        <v>376</v>
      </c>
      <c r="F417" t="s">
        <v>68</v>
      </c>
      <c r="G417" t="s">
        <v>69</v>
      </c>
      <c r="H417" t="s">
        <v>364</v>
      </c>
      <c r="I417" t="s">
        <v>365</v>
      </c>
      <c r="J417" t="s">
        <v>366</v>
      </c>
      <c r="K417" t="s">
        <v>71</v>
      </c>
      <c r="L417" t="s">
        <v>72</v>
      </c>
      <c r="M417" t="s">
        <v>360</v>
      </c>
      <c r="N417" t="s">
        <v>73</v>
      </c>
    </row>
    <row r="418" spans="1:14" x14ac:dyDescent="0.2">
      <c r="A418" s="8">
        <v>23</v>
      </c>
      <c r="B418" s="8">
        <v>1</v>
      </c>
      <c r="C418">
        <v>0.51</v>
      </c>
      <c r="D418" t="s">
        <v>146</v>
      </c>
      <c r="E418" s="6" t="s">
        <v>415</v>
      </c>
      <c r="F418" t="s">
        <v>416</v>
      </c>
      <c r="G418">
        <v>126</v>
      </c>
      <c r="H418" s="11" cm="1">
        <f t="array" ref="H418">_xlfn.IFNA(MATCH(1,0/COUNTIF($F418,"*"&amp;H$2&amp;TEXT(ROW($1:$128),"[&gt;1]0;")&amp;"*")),0)</f>
        <v>9</v>
      </c>
      <c r="I418" s="11" cm="1">
        <f t="array" ref="I418">_xlfn.IFNA(MATCH(1,0/COUNTIF($F418,"*"&amp;I$2&amp;TEXT(ROW($1:$128),"[&gt;1]0;")&amp;"*")),0)</f>
        <v>18</v>
      </c>
      <c r="J418" s="11" cm="1">
        <f t="array" ref="J418">_xlfn.IFNA(MATCH(1,0/COUNTIF($F418,"*"&amp;J$2&amp;TEXT(ROW($1:$128),"[&gt;1]0;")&amp;"*")),0)</f>
        <v>0</v>
      </c>
      <c r="K418">
        <f t="shared" ref="K418:K427" si="41">I418/H418</f>
        <v>2</v>
      </c>
      <c r="L418">
        <f t="shared" ref="L418:L436" si="42">J418/H418</f>
        <v>0</v>
      </c>
      <c r="M418">
        <v>0</v>
      </c>
      <c r="N418">
        <v>0</v>
      </c>
    </row>
    <row r="419" spans="1:14" x14ac:dyDescent="0.2">
      <c r="A419" s="8">
        <v>23</v>
      </c>
      <c r="B419" s="8">
        <v>2</v>
      </c>
      <c r="C419">
        <v>1.32</v>
      </c>
      <c r="D419" t="s">
        <v>110</v>
      </c>
      <c r="E419" s="6" t="s">
        <v>498</v>
      </c>
      <c r="F419" t="s">
        <v>497</v>
      </c>
      <c r="G419">
        <v>142</v>
      </c>
      <c r="H419" s="11" cm="1">
        <f t="array" ref="H419">_xlfn.IFNA(MATCH(1,0/COUNTIF($F419,"*"&amp;H$2&amp;TEXT(ROW($1:$128),"[&gt;1]0;")&amp;"*")),0)</f>
        <v>10</v>
      </c>
      <c r="I419" s="11" cm="1">
        <f t="array" ref="I419">_xlfn.IFNA(MATCH(1,0/COUNTIF($F419,"*"&amp;I$2&amp;TEXT(ROW($1:$128),"[&gt;1]0;")&amp;"*")),0)</f>
        <v>22</v>
      </c>
      <c r="J419" s="11" cm="1">
        <f t="array" ref="J419">_xlfn.IFNA(MATCH(1,0/COUNTIF($F419,"*"&amp;J$2&amp;TEXT(ROW($1:$128),"[&gt;1]0;")&amp;"*")),0)</f>
        <v>0</v>
      </c>
      <c r="K419">
        <f t="shared" si="41"/>
        <v>2.2000000000000002</v>
      </c>
      <c r="L419">
        <f t="shared" si="42"/>
        <v>0</v>
      </c>
      <c r="M419">
        <v>0</v>
      </c>
      <c r="N419">
        <v>0</v>
      </c>
    </row>
    <row r="420" spans="1:14" x14ac:dyDescent="0.2">
      <c r="A420" s="8">
        <v>23</v>
      </c>
      <c r="B420" s="8">
        <v>3</v>
      </c>
      <c r="C420">
        <v>0.8</v>
      </c>
      <c r="D420" t="s">
        <v>54</v>
      </c>
      <c r="E420" s="6" t="s">
        <v>411</v>
      </c>
      <c r="F420" t="s">
        <v>265</v>
      </c>
      <c r="G420">
        <v>168</v>
      </c>
      <c r="H420" s="11" cm="1">
        <f t="array" ref="H420">_xlfn.IFNA(MATCH(1,0/COUNTIF($F420,"*"&amp;H$2&amp;TEXT(ROW($1:$128),"[&gt;1]0;")&amp;"*")),0)</f>
        <v>12</v>
      </c>
      <c r="I420" s="11" cm="1">
        <f t="array" ref="I420">_xlfn.IFNA(MATCH(1,0/COUNTIF($F420,"*"&amp;I$2&amp;TEXT(ROW($1:$128),"[&gt;1]0;")&amp;"*")),0)</f>
        <v>24</v>
      </c>
      <c r="J420" s="11" cm="1">
        <f t="array" ref="J420">_xlfn.IFNA(MATCH(1,0/COUNTIF($F420,"*"&amp;J$2&amp;TEXT(ROW($1:$128),"[&gt;1]0;")&amp;"*")),0)</f>
        <v>0</v>
      </c>
      <c r="K420">
        <f t="shared" si="41"/>
        <v>2</v>
      </c>
      <c r="L420">
        <f t="shared" si="42"/>
        <v>0</v>
      </c>
      <c r="M420">
        <v>0</v>
      </c>
      <c r="N420">
        <v>0</v>
      </c>
    </row>
    <row r="421" spans="1:14" x14ac:dyDescent="0.2">
      <c r="A421" s="8">
        <v>23</v>
      </c>
      <c r="B421" s="8">
        <v>4</v>
      </c>
      <c r="C421">
        <v>0.8</v>
      </c>
      <c r="D421" t="s">
        <v>440</v>
      </c>
      <c r="E421" s="6" t="s">
        <v>441</v>
      </c>
      <c r="F421" t="s">
        <v>442</v>
      </c>
      <c r="G421">
        <v>182</v>
      </c>
      <c r="H421" s="11" cm="1">
        <f t="array" ref="H421">_xlfn.IFNA(MATCH(1,0/COUNTIF($F421,"*"&amp;H$2&amp;TEXT(ROW($1:$128),"[&gt;1]0;")&amp;"*")),0)</f>
        <v>13</v>
      </c>
      <c r="I421" s="11" cm="1">
        <f t="array" ref="I421">_xlfn.IFNA(MATCH(1,0/COUNTIF($F421,"*"&amp;I$2&amp;TEXT(ROW($1:$128),"[&gt;1]0;")&amp;"*")),0)</f>
        <v>26</v>
      </c>
      <c r="J421" s="11" cm="1">
        <f t="array" ref="J421">_xlfn.IFNA(MATCH(1,0/COUNTIF($F421,"*"&amp;J$2&amp;TEXT(ROW($1:$128),"[&gt;1]0;")&amp;"*")),0)</f>
        <v>0</v>
      </c>
      <c r="K421">
        <f t="shared" si="41"/>
        <v>2</v>
      </c>
      <c r="L421">
        <f t="shared" si="42"/>
        <v>0</v>
      </c>
      <c r="M421">
        <v>0</v>
      </c>
      <c r="N421">
        <v>0</v>
      </c>
    </row>
    <row r="422" spans="1:14" x14ac:dyDescent="0.2">
      <c r="A422" s="8">
        <v>23</v>
      </c>
      <c r="B422" s="8">
        <v>5</v>
      </c>
      <c r="C422">
        <v>2.9</v>
      </c>
      <c r="D422" t="s">
        <v>14</v>
      </c>
      <c r="E422" s="6" t="s">
        <v>507</v>
      </c>
      <c r="F422" t="s">
        <v>260</v>
      </c>
      <c r="G422">
        <v>170</v>
      </c>
      <c r="H422" s="11" cm="1">
        <f t="array" ref="H422">_xlfn.IFNA(MATCH(1,0/COUNTIF($F422,"*"&amp;H$2&amp;TEXT(ROW($1:$128),"[&gt;1]0;")&amp;"*")),0)</f>
        <v>12</v>
      </c>
      <c r="I422" s="11" cm="1">
        <f t="array" ref="I422">_xlfn.IFNA(MATCH(1,0/COUNTIF($F422,"*"&amp;I$2&amp;TEXT(ROW($1:$128),"[&gt;1]0;")&amp;"*")),0)</f>
        <v>26</v>
      </c>
      <c r="J422" s="11" cm="1">
        <f t="array" ref="J422">_xlfn.IFNA(MATCH(1,0/COUNTIF($F422,"*"&amp;J$2&amp;TEXT(ROW($1:$128),"[&gt;1]0;")&amp;"*")),0)</f>
        <v>0</v>
      </c>
      <c r="K422">
        <f t="shared" si="41"/>
        <v>2.1666666666666665</v>
      </c>
      <c r="L422">
        <f t="shared" si="42"/>
        <v>0</v>
      </c>
      <c r="M422">
        <v>0</v>
      </c>
      <c r="N422">
        <v>0</v>
      </c>
    </row>
    <row r="423" spans="1:14" x14ac:dyDescent="0.2">
      <c r="A423" s="8">
        <v>23</v>
      </c>
      <c r="B423" s="8">
        <v>6</v>
      </c>
      <c r="C423">
        <v>1.26</v>
      </c>
      <c r="D423" t="s">
        <v>51</v>
      </c>
      <c r="E423" s="6" t="s">
        <v>472</v>
      </c>
      <c r="F423" t="s">
        <v>261</v>
      </c>
      <c r="G423">
        <v>190</v>
      </c>
      <c r="H423" s="11" cm="1">
        <f t="array" ref="H423">_xlfn.IFNA(MATCH(1,0/COUNTIF($F423,"*"&amp;H$2&amp;TEXT(ROW($1:$128),"[&gt;1]0;")&amp;"*")),0)</f>
        <v>14</v>
      </c>
      <c r="I423" s="11" cm="1">
        <f t="array" ref="I423">_xlfn.IFNA(MATCH(1,0/COUNTIF($F423,"*"&amp;I$2&amp;TEXT(ROW($1:$128),"[&gt;1]0;")&amp;"*")),0)</f>
        <v>22</v>
      </c>
      <c r="J423" s="11" cm="1">
        <f t="array" ref="J423">_xlfn.IFNA(MATCH(1,0/COUNTIF($F423,"*"&amp;J$2&amp;TEXT(ROW($1:$128),"[&gt;1]0;")&amp;"*")),0)</f>
        <v>0</v>
      </c>
      <c r="K423">
        <f t="shared" si="41"/>
        <v>1.5714285714285714</v>
      </c>
      <c r="L423">
        <f t="shared" si="42"/>
        <v>0</v>
      </c>
      <c r="M423">
        <v>0</v>
      </c>
      <c r="N423">
        <v>1</v>
      </c>
    </row>
    <row r="424" spans="1:14" x14ac:dyDescent="0.2">
      <c r="A424" s="8">
        <v>23</v>
      </c>
      <c r="B424" s="8">
        <v>7</v>
      </c>
      <c r="C424">
        <v>1.25</v>
      </c>
      <c r="D424" t="s">
        <v>20</v>
      </c>
      <c r="E424" s="6" t="s">
        <v>432</v>
      </c>
      <c r="F424" t="s">
        <v>263</v>
      </c>
      <c r="G424">
        <v>164</v>
      </c>
      <c r="H424" s="11" cm="1">
        <f t="array" ref="H424">_xlfn.IFNA(MATCH(1,0/COUNTIF($F424,"*"&amp;H$2&amp;TEXT(ROW($1:$128),"[&gt;1]0;")&amp;"*")),0)</f>
        <v>10</v>
      </c>
      <c r="I424" s="11" cm="1">
        <f t="array" ref="I424">_xlfn.IFNA(MATCH(1,0/COUNTIF($F424,"*"&amp;I$2&amp;TEXT(ROW($1:$128),"[&gt;1]0;")&amp;"*")),0)</f>
        <v>12</v>
      </c>
      <c r="J424" s="11" cm="1">
        <f t="array" ref="J424">_xlfn.IFNA(MATCH(1,0/COUNTIF($F424,"*"&amp;J$2&amp;TEXT(ROW($1:$128),"[&gt;1]0;")&amp;"*")),0)</f>
        <v>2</v>
      </c>
      <c r="K424">
        <f t="shared" si="41"/>
        <v>1.2</v>
      </c>
      <c r="L424">
        <f t="shared" si="42"/>
        <v>0.2</v>
      </c>
      <c r="M424">
        <v>0</v>
      </c>
      <c r="N424">
        <v>1</v>
      </c>
    </row>
    <row r="425" spans="1:14" x14ac:dyDescent="0.2">
      <c r="A425" s="8">
        <v>23</v>
      </c>
      <c r="B425" s="8">
        <v>8</v>
      </c>
      <c r="C425">
        <v>1.17</v>
      </c>
      <c r="D425" t="s">
        <v>32</v>
      </c>
      <c r="E425" s="13" t="s">
        <v>388</v>
      </c>
      <c r="F425" t="s">
        <v>374</v>
      </c>
      <c r="G425">
        <v>200</v>
      </c>
      <c r="H425" s="11" cm="1">
        <f t="array" ref="H425">_xlfn.IFNA(MATCH(1,0/COUNTIF($F425,"*"&amp;H$2&amp;TEXT(ROW($1:$128),"[&gt;1]0;")&amp;"*")),0)</f>
        <v>13</v>
      </c>
      <c r="I425" s="11" cm="1">
        <f t="array" ref="I425">_xlfn.IFNA(MATCH(1,0/COUNTIF($F425,"*"&amp;I$2&amp;TEXT(ROW($1:$128),"[&gt;1]0;")&amp;"*")),0)</f>
        <v>28</v>
      </c>
      <c r="J425" s="11" cm="1">
        <f t="array" ref="J425">_xlfn.IFNA(MATCH(1,0/COUNTIF($F425,"*"&amp;J$2&amp;TEXT(ROW($1:$128),"[&gt;1]0;")&amp;"*")),0)</f>
        <v>1</v>
      </c>
      <c r="K425">
        <f t="shared" si="41"/>
        <v>2.1538461538461537</v>
      </c>
      <c r="L425">
        <f t="shared" si="42"/>
        <v>7.6923076923076927E-2</v>
      </c>
      <c r="M425">
        <v>0</v>
      </c>
      <c r="N425">
        <v>0</v>
      </c>
    </row>
    <row r="426" spans="1:14" x14ac:dyDescent="0.2">
      <c r="A426" s="8">
        <v>23</v>
      </c>
      <c r="B426" s="8">
        <v>9</v>
      </c>
      <c r="C426">
        <v>1.47</v>
      </c>
      <c r="D426" t="s">
        <v>54</v>
      </c>
      <c r="E426" s="6" t="s">
        <v>411</v>
      </c>
      <c r="F426" t="s">
        <v>265</v>
      </c>
      <c r="G426">
        <v>168</v>
      </c>
      <c r="H426" s="11" cm="1">
        <f t="array" ref="H426">_xlfn.IFNA(MATCH(1,0/COUNTIF($F426,"*"&amp;H$2&amp;TEXT(ROW($1:$128),"[&gt;1]0;")&amp;"*")),0)</f>
        <v>12</v>
      </c>
      <c r="I426" s="11" cm="1">
        <f t="array" ref="I426">_xlfn.IFNA(MATCH(1,0/COUNTIF($F426,"*"&amp;I$2&amp;TEXT(ROW($1:$128),"[&gt;1]0;")&amp;"*")),0)</f>
        <v>24</v>
      </c>
      <c r="J426" s="11" cm="1">
        <f t="array" ref="J426">_xlfn.IFNA(MATCH(1,0/COUNTIF($F426,"*"&amp;J$2&amp;TEXT(ROW($1:$128),"[&gt;1]0;")&amp;"*")),0)</f>
        <v>0</v>
      </c>
      <c r="K426">
        <f t="shared" si="41"/>
        <v>2</v>
      </c>
      <c r="L426">
        <f t="shared" si="42"/>
        <v>0</v>
      </c>
      <c r="M426">
        <v>0</v>
      </c>
      <c r="N426">
        <v>0</v>
      </c>
    </row>
    <row r="427" spans="1:14" x14ac:dyDescent="0.2">
      <c r="A427" s="8">
        <v>23</v>
      </c>
      <c r="B427" s="8">
        <v>10</v>
      </c>
      <c r="C427">
        <v>1.07</v>
      </c>
      <c r="D427" t="s">
        <v>54</v>
      </c>
      <c r="E427" s="6" t="s">
        <v>411</v>
      </c>
      <c r="F427" t="s">
        <v>265</v>
      </c>
      <c r="G427">
        <v>168</v>
      </c>
      <c r="H427" s="11" cm="1">
        <f t="array" ref="H427">_xlfn.IFNA(MATCH(1,0/COUNTIF($F427,"*"&amp;H$2&amp;TEXT(ROW($1:$128),"[&gt;1]0;")&amp;"*")),0)</f>
        <v>12</v>
      </c>
      <c r="I427" s="11" cm="1">
        <f t="array" ref="I427">_xlfn.IFNA(MATCH(1,0/COUNTIF($F427,"*"&amp;I$2&amp;TEXT(ROW($1:$128),"[&gt;1]0;")&amp;"*")),0)</f>
        <v>24</v>
      </c>
      <c r="J427" s="11" cm="1">
        <f t="array" ref="J427">_xlfn.IFNA(MATCH(1,0/COUNTIF($F427,"*"&amp;J$2&amp;TEXT(ROW($1:$128),"[&gt;1]0;")&amp;"*")),0)</f>
        <v>0</v>
      </c>
      <c r="K427">
        <f t="shared" si="41"/>
        <v>2</v>
      </c>
      <c r="L427">
        <f t="shared" si="42"/>
        <v>0</v>
      </c>
      <c r="M427">
        <v>0</v>
      </c>
      <c r="N427">
        <v>0</v>
      </c>
    </row>
    <row r="428" spans="1:14" x14ac:dyDescent="0.2">
      <c r="A428" s="8">
        <v>23</v>
      </c>
      <c r="B428" s="8">
        <v>11</v>
      </c>
      <c r="C428">
        <v>3.16</v>
      </c>
      <c r="D428" t="s">
        <v>37</v>
      </c>
      <c r="E428" s="6" t="s">
        <v>586</v>
      </c>
      <c r="F428" t="s">
        <v>273</v>
      </c>
      <c r="G428" s="11">
        <v>198</v>
      </c>
      <c r="H428" s="11" cm="1">
        <f t="array" ref="H428">_xlfn.IFNA(MATCH(1,0/COUNTIF($F428,"*"&amp;H$2&amp;TEXT(ROW($1:$128),"[&gt;1]0;")&amp;"*")),0)</f>
        <v>14</v>
      </c>
      <c r="I428" s="11" cm="1">
        <f t="array" ref="I428">_xlfn.IFNA(MATCH(1,0/COUNTIF($F428,"*"&amp;I$2&amp;TEXT(ROW($1:$128),"[&gt;1]0;")&amp;"*")),0)</f>
        <v>30</v>
      </c>
      <c r="J428">
        <f>H428/G428</f>
        <v>7.0707070707070704E-2</v>
      </c>
      <c r="K428">
        <f>I428/G428</f>
        <v>0.15151515151515152</v>
      </c>
      <c r="L428">
        <f t="shared" si="42"/>
        <v>5.0505050505050501E-3</v>
      </c>
      <c r="M428">
        <v>0</v>
      </c>
      <c r="N428">
        <v>0</v>
      </c>
    </row>
    <row r="429" spans="1:14" x14ac:dyDescent="0.2">
      <c r="A429" s="8">
        <v>23</v>
      </c>
      <c r="B429" s="8">
        <v>13</v>
      </c>
      <c r="C429">
        <v>0.68</v>
      </c>
      <c r="D429" t="s">
        <v>147</v>
      </c>
      <c r="E429" s="6" t="s">
        <v>420</v>
      </c>
      <c r="F429" t="s">
        <v>266</v>
      </c>
      <c r="G429">
        <v>226</v>
      </c>
      <c r="H429" s="11" cm="1">
        <f t="array" ref="H429">_xlfn.IFNA(MATCH(1,0/COUNTIF($F429,"*"&amp;H$2&amp;TEXT(ROW($1:$128),"[&gt;1]0;")&amp;"*")),0)</f>
        <v>16</v>
      </c>
      <c r="I429" s="11" cm="1">
        <f t="array" ref="I429">_xlfn.IFNA(MATCH(1,0/COUNTIF($F429,"*"&amp;I$2&amp;TEXT(ROW($1:$128),"[&gt;1]0;")&amp;"*")),0)</f>
        <v>34</v>
      </c>
      <c r="J429" s="11" cm="1">
        <f t="array" ref="J429">_xlfn.IFNA(MATCH(1,0/COUNTIF($F429,"*"&amp;J$2&amp;TEXT(ROW($1:$128),"[&gt;1]0;")&amp;"*")),0)</f>
        <v>0</v>
      </c>
      <c r="K429">
        <f>I429/H429</f>
        <v>2.125</v>
      </c>
      <c r="L429">
        <f t="shared" si="42"/>
        <v>0</v>
      </c>
      <c r="M429">
        <v>0</v>
      </c>
      <c r="N429">
        <v>0</v>
      </c>
    </row>
    <row r="430" spans="1:14" x14ac:dyDescent="0.2">
      <c r="A430" s="8">
        <v>23</v>
      </c>
      <c r="B430" s="8">
        <v>14</v>
      </c>
      <c r="C430">
        <v>1.25</v>
      </c>
      <c r="D430" t="s">
        <v>31</v>
      </c>
      <c r="E430" s="6" t="s">
        <v>418</v>
      </c>
      <c r="F430" t="s">
        <v>269</v>
      </c>
      <c r="G430">
        <v>206</v>
      </c>
      <c r="H430" s="11" cm="1">
        <f t="array" ref="H430">_xlfn.IFNA(MATCH(1,0/COUNTIF($F430,"*"&amp;H$2&amp;TEXT(ROW($1:$128),"[&gt;1]0;")&amp;"*")),0)</f>
        <v>14</v>
      </c>
      <c r="I430" s="11" cm="1">
        <f t="array" ref="I430">_xlfn.IFNA(MATCH(1,0/COUNTIF($F430,"*"&amp;I$2&amp;TEXT(ROW($1:$128),"[&gt;1]0;")&amp;"*")),0)</f>
        <v>22</v>
      </c>
      <c r="J430" s="11" cm="1">
        <f t="array" ref="J430">_xlfn.IFNA(MATCH(1,0/COUNTIF($F430,"*"&amp;J$2&amp;TEXT(ROW($1:$128),"[&gt;1]0;")&amp;"*")),0)</f>
        <v>1</v>
      </c>
      <c r="K430">
        <f>I430/H430</f>
        <v>1.5714285714285714</v>
      </c>
      <c r="L430">
        <f t="shared" si="42"/>
        <v>7.1428571428571425E-2</v>
      </c>
      <c r="M430">
        <v>0</v>
      </c>
      <c r="N430">
        <v>1</v>
      </c>
    </row>
    <row r="431" spans="1:14" x14ac:dyDescent="0.2">
      <c r="A431" s="8">
        <v>23</v>
      </c>
      <c r="B431" s="8">
        <v>15</v>
      </c>
      <c r="C431">
        <v>0.47</v>
      </c>
      <c r="D431" t="s">
        <v>32</v>
      </c>
      <c r="E431" s="13" t="s">
        <v>388</v>
      </c>
      <c r="F431" t="s">
        <v>374</v>
      </c>
      <c r="G431">
        <v>200</v>
      </c>
      <c r="H431" s="11" cm="1">
        <f t="array" ref="H431">_xlfn.IFNA(MATCH(1,0/COUNTIF($F431,"*"&amp;H$2&amp;TEXT(ROW($1:$128),"[&gt;1]0;")&amp;"*")),0)</f>
        <v>13</v>
      </c>
      <c r="I431" s="11" cm="1">
        <f t="array" ref="I431">_xlfn.IFNA(MATCH(1,0/COUNTIF($F431,"*"&amp;I$2&amp;TEXT(ROW($1:$128),"[&gt;1]0;")&amp;"*")),0)</f>
        <v>28</v>
      </c>
      <c r="J431" s="11" cm="1">
        <f t="array" ref="J431">_xlfn.IFNA(MATCH(1,0/COUNTIF($F431,"*"&amp;J$2&amp;TEXT(ROW($1:$128),"[&gt;1]0;")&amp;"*")),0)</f>
        <v>1</v>
      </c>
      <c r="K431">
        <f>I431/H431</f>
        <v>2.1538461538461537</v>
      </c>
      <c r="L431">
        <f t="shared" si="42"/>
        <v>7.6923076923076927E-2</v>
      </c>
      <c r="M431">
        <v>0</v>
      </c>
      <c r="N431">
        <v>0</v>
      </c>
    </row>
    <row r="432" spans="1:14" x14ac:dyDescent="0.2">
      <c r="A432" s="8">
        <v>23</v>
      </c>
      <c r="B432" s="8">
        <v>16</v>
      </c>
      <c r="C432">
        <v>0.52</v>
      </c>
      <c r="D432" t="s">
        <v>59</v>
      </c>
      <c r="E432" s="13" t="s">
        <v>390</v>
      </c>
      <c r="F432" t="s">
        <v>272</v>
      </c>
      <c r="G432">
        <v>242</v>
      </c>
      <c r="H432" s="11" cm="1">
        <f t="array" ref="H432">_xlfn.IFNA(MATCH(1,0/COUNTIF($F432,"*"&amp;H$2&amp;TEXT(ROW($1:$128),"[&gt;1]0;")&amp;"*")),0)</f>
        <v>16</v>
      </c>
      <c r="I432" s="11" cm="1">
        <f t="array" ref="I432">_xlfn.IFNA(MATCH(1,0/COUNTIF($F432,"*"&amp;I$2&amp;TEXT(ROW($1:$128),"[&gt;1]0;")&amp;"*")),0)</f>
        <v>34</v>
      </c>
      <c r="J432" s="11" cm="1">
        <f t="array" ref="J432">_xlfn.IFNA(MATCH(1,0/COUNTIF($F432,"*"&amp;J$2&amp;TEXT(ROW($1:$128),"[&gt;1]0;")&amp;"*")),0)</f>
        <v>1</v>
      </c>
      <c r="K432">
        <f>I432/H432</f>
        <v>2.125</v>
      </c>
      <c r="L432">
        <f t="shared" si="42"/>
        <v>6.25E-2</v>
      </c>
      <c r="M432">
        <v>0</v>
      </c>
      <c r="N432">
        <v>0</v>
      </c>
    </row>
    <row r="433" spans="1:14" x14ac:dyDescent="0.2">
      <c r="A433" s="8">
        <v>23</v>
      </c>
      <c r="B433" s="8">
        <v>17</v>
      </c>
      <c r="C433">
        <v>1.07</v>
      </c>
      <c r="D433" t="s">
        <v>37</v>
      </c>
      <c r="E433" s="6" t="s">
        <v>586</v>
      </c>
      <c r="F433" t="s">
        <v>273</v>
      </c>
      <c r="G433" s="11">
        <v>198</v>
      </c>
      <c r="H433" s="11" cm="1">
        <f t="array" ref="H433">_xlfn.IFNA(MATCH(1,0/COUNTIF($F433,"*"&amp;H$2&amp;TEXT(ROW($1:$128),"[&gt;1]0;")&amp;"*")),0)</f>
        <v>14</v>
      </c>
      <c r="I433" s="11" cm="1">
        <f t="array" ref="I433">_xlfn.IFNA(MATCH(1,0/COUNTIF($F433,"*"&amp;I$2&amp;TEXT(ROW($1:$128),"[&gt;1]0;")&amp;"*")),0)</f>
        <v>30</v>
      </c>
      <c r="J433">
        <f>H433/G433</f>
        <v>7.0707070707070704E-2</v>
      </c>
      <c r="K433">
        <f>I433/G433</f>
        <v>0.15151515151515152</v>
      </c>
      <c r="L433">
        <f t="shared" si="42"/>
        <v>5.0505050505050501E-3</v>
      </c>
      <c r="M433">
        <v>0</v>
      </c>
      <c r="N433">
        <v>0</v>
      </c>
    </row>
    <row r="434" spans="1:14" x14ac:dyDescent="0.2">
      <c r="A434" s="8">
        <v>23</v>
      </c>
      <c r="B434" s="8">
        <v>19</v>
      </c>
      <c r="C434">
        <v>0.5</v>
      </c>
      <c r="D434" t="s">
        <v>62</v>
      </c>
      <c r="E434" s="6" t="s">
        <v>539</v>
      </c>
      <c r="F434" t="s">
        <v>275</v>
      </c>
      <c r="G434" s="11">
        <v>204</v>
      </c>
      <c r="H434" s="11" cm="1">
        <f t="array" ref="H434">_xlfn.IFNA(MATCH(1,0/COUNTIF($F434,"*"&amp;H$2&amp;TEXT(ROW($1:$128),"[&gt;1]0;")&amp;"*")),0)</f>
        <v>13</v>
      </c>
      <c r="I434" s="11" cm="1">
        <f t="array" ref="I434">_xlfn.IFNA(MATCH(1,0/COUNTIF($F434,"*"&amp;I$2&amp;TEXT(ROW($1:$128),"[&gt;1]0;")&amp;"*")),0)</f>
        <v>16</v>
      </c>
      <c r="J434">
        <f>H434/G434</f>
        <v>6.3725490196078427E-2</v>
      </c>
      <c r="K434">
        <f>I434/G434</f>
        <v>7.8431372549019607E-2</v>
      </c>
      <c r="L434">
        <f t="shared" si="42"/>
        <v>4.9019607843137254E-3</v>
      </c>
      <c r="M434">
        <v>1</v>
      </c>
      <c r="N434">
        <v>1</v>
      </c>
    </row>
    <row r="435" spans="1:14" x14ac:dyDescent="0.2">
      <c r="A435" s="8">
        <v>23</v>
      </c>
      <c r="B435" s="8">
        <v>20</v>
      </c>
      <c r="C435">
        <v>0.56000000000000005</v>
      </c>
      <c r="D435" t="s">
        <v>59</v>
      </c>
      <c r="E435" s="13" t="s">
        <v>390</v>
      </c>
      <c r="F435" t="s">
        <v>272</v>
      </c>
      <c r="G435">
        <v>242</v>
      </c>
      <c r="H435" s="11" cm="1">
        <f t="array" ref="H435">_xlfn.IFNA(MATCH(1,0/COUNTIF($F435,"*"&amp;H$2&amp;TEXT(ROW($1:$128),"[&gt;1]0;")&amp;"*")),0)</f>
        <v>16</v>
      </c>
      <c r="I435" s="11" cm="1">
        <f t="array" ref="I435">_xlfn.IFNA(MATCH(1,0/COUNTIF($F435,"*"&amp;I$2&amp;TEXT(ROW($1:$128),"[&gt;1]0;")&amp;"*")),0)</f>
        <v>34</v>
      </c>
      <c r="J435" s="11" cm="1">
        <f t="array" ref="J435">_xlfn.IFNA(MATCH(1,0/COUNTIF($F435,"*"&amp;J$2&amp;TEXT(ROW($1:$128),"[&gt;1]0;")&amp;"*")),0)</f>
        <v>1</v>
      </c>
      <c r="K435">
        <f>I435/H435</f>
        <v>2.125</v>
      </c>
      <c r="L435">
        <f t="shared" si="42"/>
        <v>6.25E-2</v>
      </c>
      <c r="M435">
        <v>0</v>
      </c>
      <c r="N435">
        <v>0</v>
      </c>
    </row>
    <row r="436" spans="1:14" x14ac:dyDescent="0.2">
      <c r="A436" s="8">
        <v>23</v>
      </c>
      <c r="B436" s="8">
        <v>26</v>
      </c>
      <c r="C436">
        <v>3.22</v>
      </c>
      <c r="D436" t="s">
        <v>101</v>
      </c>
      <c r="E436" s="6" t="s">
        <v>555</v>
      </c>
      <c r="F436" t="s">
        <v>554</v>
      </c>
      <c r="G436" s="11">
        <v>253</v>
      </c>
      <c r="H436" s="11" cm="1">
        <f t="array" ref="H436">_xlfn.IFNA(MATCH(1,0/COUNTIF($F436,"*"&amp;H$2&amp;TEXT(ROW($1:$128),"[&gt;1]0;")&amp;"*")),0)</f>
        <v>16</v>
      </c>
      <c r="I436" s="11" cm="1">
        <f t="array" ref="I436">_xlfn.IFNA(MATCH(1,0/COUNTIF($F436,"*"&amp;I$2&amp;TEXT(ROW($1:$128),"[&gt;1]0;")&amp;"*")),0)</f>
        <v>31</v>
      </c>
      <c r="J436">
        <f>H436/G436</f>
        <v>6.3241106719367585E-2</v>
      </c>
      <c r="K436">
        <f>I436/G436</f>
        <v>0.1225296442687747</v>
      </c>
      <c r="L436">
        <f t="shared" si="42"/>
        <v>3.952569169960474E-3</v>
      </c>
      <c r="M436">
        <v>0</v>
      </c>
      <c r="N436">
        <v>0</v>
      </c>
    </row>
    <row r="438" spans="1:14" x14ac:dyDescent="0.2">
      <c r="A438" s="8">
        <v>24</v>
      </c>
      <c r="B438" s="9" t="s">
        <v>12</v>
      </c>
      <c r="C438" t="s">
        <v>13</v>
      </c>
      <c r="D438" t="s">
        <v>67</v>
      </c>
      <c r="E438" s="6" t="s">
        <v>376</v>
      </c>
      <c r="F438" t="s">
        <v>68</v>
      </c>
      <c r="G438" t="s">
        <v>69</v>
      </c>
      <c r="H438" t="s">
        <v>364</v>
      </c>
      <c r="I438" t="s">
        <v>365</v>
      </c>
      <c r="J438" t="s">
        <v>366</v>
      </c>
      <c r="K438" t="s">
        <v>71</v>
      </c>
      <c r="L438" t="s">
        <v>72</v>
      </c>
      <c r="M438" t="s">
        <v>360</v>
      </c>
      <c r="N438" t="s">
        <v>73</v>
      </c>
    </row>
    <row r="439" spans="1:14" x14ac:dyDescent="0.2">
      <c r="A439" s="8">
        <v>24</v>
      </c>
      <c r="B439" s="8">
        <v>1</v>
      </c>
      <c r="C439">
        <v>1.39</v>
      </c>
      <c r="D439" t="s">
        <v>110</v>
      </c>
      <c r="E439" s="6" t="s">
        <v>498</v>
      </c>
      <c r="F439" t="s">
        <v>497</v>
      </c>
      <c r="G439">
        <v>142</v>
      </c>
      <c r="H439" s="11" cm="1">
        <f t="array" ref="H439">_xlfn.IFNA(MATCH(1,0/COUNTIF($F439,"*"&amp;H$2&amp;TEXT(ROW($1:$128),"[&gt;1]0;")&amp;"*")),0)</f>
        <v>10</v>
      </c>
      <c r="I439" s="11" cm="1">
        <f t="array" ref="I439">_xlfn.IFNA(MATCH(1,0/COUNTIF($F439,"*"&amp;I$2&amp;TEXT(ROW($1:$128),"[&gt;1]0;")&amp;"*")),0)</f>
        <v>22</v>
      </c>
      <c r="J439" s="11" cm="1">
        <f t="array" ref="J439">_xlfn.IFNA(MATCH(1,0/COUNTIF($F439,"*"&amp;J$2&amp;TEXT(ROW($1:$128),"[&gt;1]0;")&amp;"*")),0)</f>
        <v>0</v>
      </c>
      <c r="K439">
        <f t="shared" ref="K439:K448" si="43">I439/H439</f>
        <v>2.2000000000000002</v>
      </c>
      <c r="L439">
        <f t="shared" ref="L439:L456" si="44">J439/H439</f>
        <v>0</v>
      </c>
      <c r="M439">
        <v>0</v>
      </c>
      <c r="N439">
        <v>0</v>
      </c>
    </row>
    <row r="440" spans="1:14" x14ac:dyDescent="0.2">
      <c r="A440" s="8">
        <v>24</v>
      </c>
      <c r="B440" s="8">
        <v>2</v>
      </c>
      <c r="C440">
        <v>0.91</v>
      </c>
      <c r="D440" t="s">
        <v>54</v>
      </c>
      <c r="E440" s="6" t="s">
        <v>411</v>
      </c>
      <c r="F440" t="s">
        <v>265</v>
      </c>
      <c r="G440">
        <v>168</v>
      </c>
      <c r="H440" s="11" cm="1">
        <f t="array" ref="H440">_xlfn.IFNA(MATCH(1,0/COUNTIF($F440,"*"&amp;H$2&amp;TEXT(ROW($1:$128),"[&gt;1]0;")&amp;"*")),0)</f>
        <v>12</v>
      </c>
      <c r="I440" s="11" cm="1">
        <f t="array" ref="I440">_xlfn.IFNA(MATCH(1,0/COUNTIF($F440,"*"&amp;I$2&amp;TEXT(ROW($1:$128),"[&gt;1]0;")&amp;"*")),0)</f>
        <v>24</v>
      </c>
      <c r="J440" s="11" cm="1">
        <f t="array" ref="J440">_xlfn.IFNA(MATCH(1,0/COUNTIF($F440,"*"&amp;J$2&amp;TEXT(ROW($1:$128),"[&gt;1]0;")&amp;"*")),0)</f>
        <v>0</v>
      </c>
      <c r="K440">
        <f t="shared" si="43"/>
        <v>2</v>
      </c>
      <c r="L440">
        <f t="shared" si="44"/>
        <v>0</v>
      </c>
      <c r="M440">
        <v>0</v>
      </c>
      <c r="N440">
        <v>0</v>
      </c>
    </row>
    <row r="441" spans="1:14" x14ac:dyDescent="0.2">
      <c r="A441" s="8">
        <v>24</v>
      </c>
      <c r="B441" s="8">
        <v>3</v>
      </c>
      <c r="C441">
        <v>0.92</v>
      </c>
      <c r="D441" t="s">
        <v>440</v>
      </c>
      <c r="E441" s="6" t="s">
        <v>441</v>
      </c>
      <c r="F441" t="s">
        <v>442</v>
      </c>
      <c r="G441">
        <v>182</v>
      </c>
      <c r="H441" s="11" cm="1">
        <f t="array" ref="H441">_xlfn.IFNA(MATCH(1,0/COUNTIF($F441,"*"&amp;H$2&amp;TEXT(ROW($1:$128),"[&gt;1]0;")&amp;"*")),0)</f>
        <v>13</v>
      </c>
      <c r="I441" s="11" cm="1">
        <f t="array" ref="I441">_xlfn.IFNA(MATCH(1,0/COUNTIF($F441,"*"&amp;I$2&amp;TEXT(ROW($1:$128),"[&gt;1]0;")&amp;"*")),0)</f>
        <v>26</v>
      </c>
      <c r="J441" s="11" cm="1">
        <f t="array" ref="J441">_xlfn.IFNA(MATCH(1,0/COUNTIF($F441,"*"&amp;J$2&amp;TEXT(ROW($1:$128),"[&gt;1]0;")&amp;"*")),0)</f>
        <v>0</v>
      </c>
      <c r="K441">
        <f t="shared" si="43"/>
        <v>2</v>
      </c>
      <c r="L441">
        <f t="shared" si="44"/>
        <v>0</v>
      </c>
      <c r="M441">
        <v>0</v>
      </c>
      <c r="N441">
        <v>0</v>
      </c>
    </row>
    <row r="442" spans="1:14" x14ac:dyDescent="0.2">
      <c r="A442" s="8">
        <v>24</v>
      </c>
      <c r="B442" s="8">
        <v>4</v>
      </c>
      <c r="C442">
        <v>3.07</v>
      </c>
      <c r="D442" t="s">
        <v>14</v>
      </c>
      <c r="E442" s="6" t="s">
        <v>507</v>
      </c>
      <c r="F442" t="s">
        <v>260</v>
      </c>
      <c r="G442">
        <v>170</v>
      </c>
      <c r="H442" s="11" cm="1">
        <f t="array" ref="H442">_xlfn.IFNA(MATCH(1,0/COUNTIF($F442,"*"&amp;H$2&amp;TEXT(ROW($1:$128),"[&gt;1]0;")&amp;"*")),0)</f>
        <v>12</v>
      </c>
      <c r="I442" s="11" cm="1">
        <f t="array" ref="I442">_xlfn.IFNA(MATCH(1,0/COUNTIF($F442,"*"&amp;I$2&amp;TEXT(ROW($1:$128),"[&gt;1]0;")&amp;"*")),0)</f>
        <v>26</v>
      </c>
      <c r="J442" s="11" cm="1">
        <f t="array" ref="J442">_xlfn.IFNA(MATCH(1,0/COUNTIF($F442,"*"&amp;J$2&amp;TEXT(ROW($1:$128),"[&gt;1]0;")&amp;"*")),0)</f>
        <v>0</v>
      </c>
      <c r="K442">
        <f t="shared" si="43"/>
        <v>2.1666666666666665</v>
      </c>
      <c r="L442">
        <f t="shared" si="44"/>
        <v>0</v>
      </c>
      <c r="M442">
        <v>0</v>
      </c>
      <c r="N442">
        <v>0</v>
      </c>
    </row>
    <row r="443" spans="1:14" x14ac:dyDescent="0.2">
      <c r="A443" s="8">
        <v>24</v>
      </c>
      <c r="B443" s="8">
        <v>5</v>
      </c>
      <c r="C443">
        <v>1.48</v>
      </c>
      <c r="D443" t="s">
        <v>51</v>
      </c>
      <c r="E443" s="6" t="s">
        <v>472</v>
      </c>
      <c r="F443" t="s">
        <v>261</v>
      </c>
      <c r="G443">
        <v>190</v>
      </c>
      <c r="H443" s="11" cm="1">
        <f t="array" ref="H443">_xlfn.IFNA(MATCH(1,0/COUNTIF($F443,"*"&amp;H$2&amp;TEXT(ROW($1:$128),"[&gt;1]0;")&amp;"*")),0)</f>
        <v>14</v>
      </c>
      <c r="I443" s="11" cm="1">
        <f t="array" ref="I443">_xlfn.IFNA(MATCH(1,0/COUNTIF($F443,"*"&amp;I$2&amp;TEXT(ROW($1:$128),"[&gt;1]0;")&amp;"*")),0)</f>
        <v>22</v>
      </c>
      <c r="J443" s="11" cm="1">
        <f t="array" ref="J443">_xlfn.IFNA(MATCH(1,0/COUNTIF($F443,"*"&amp;J$2&amp;TEXT(ROW($1:$128),"[&gt;1]0;")&amp;"*")),0)</f>
        <v>0</v>
      </c>
      <c r="K443">
        <f t="shared" si="43"/>
        <v>1.5714285714285714</v>
      </c>
      <c r="L443">
        <f t="shared" si="44"/>
        <v>0</v>
      </c>
      <c r="M443">
        <v>0</v>
      </c>
      <c r="N443">
        <v>1</v>
      </c>
    </row>
    <row r="444" spans="1:14" x14ac:dyDescent="0.2">
      <c r="A444" s="8">
        <v>24</v>
      </c>
      <c r="B444" s="8">
        <v>6</v>
      </c>
      <c r="C444">
        <v>1.35</v>
      </c>
      <c r="D444" t="s">
        <v>20</v>
      </c>
      <c r="E444" s="6" t="s">
        <v>432</v>
      </c>
      <c r="F444" t="s">
        <v>263</v>
      </c>
      <c r="G444">
        <v>164</v>
      </c>
      <c r="H444" s="11" cm="1">
        <f t="array" ref="H444">_xlfn.IFNA(MATCH(1,0/COUNTIF($F444,"*"&amp;H$2&amp;TEXT(ROW($1:$128),"[&gt;1]0;")&amp;"*")),0)</f>
        <v>10</v>
      </c>
      <c r="I444" s="11" cm="1">
        <f t="array" ref="I444">_xlfn.IFNA(MATCH(1,0/COUNTIF($F444,"*"&amp;I$2&amp;TEXT(ROW($1:$128),"[&gt;1]0;")&amp;"*")),0)</f>
        <v>12</v>
      </c>
      <c r="J444" s="11" cm="1">
        <f t="array" ref="J444">_xlfn.IFNA(MATCH(1,0/COUNTIF($F444,"*"&amp;J$2&amp;TEXT(ROW($1:$128),"[&gt;1]0;")&amp;"*")),0)</f>
        <v>2</v>
      </c>
      <c r="K444">
        <f t="shared" si="43"/>
        <v>1.2</v>
      </c>
      <c r="L444">
        <f t="shared" si="44"/>
        <v>0.2</v>
      </c>
      <c r="M444">
        <v>0</v>
      </c>
      <c r="N444">
        <v>1</v>
      </c>
    </row>
    <row r="445" spans="1:14" x14ac:dyDescent="0.2">
      <c r="A445" s="8">
        <v>24</v>
      </c>
      <c r="B445" s="8">
        <v>7</v>
      </c>
      <c r="C445">
        <v>1.3</v>
      </c>
      <c r="D445" t="s">
        <v>32</v>
      </c>
      <c r="E445" s="13" t="s">
        <v>388</v>
      </c>
      <c r="F445" t="s">
        <v>374</v>
      </c>
      <c r="G445">
        <v>200</v>
      </c>
      <c r="H445" s="11" cm="1">
        <f t="array" ref="H445">_xlfn.IFNA(MATCH(1,0/COUNTIF($F445,"*"&amp;H$2&amp;TEXT(ROW($1:$128),"[&gt;1]0;")&amp;"*")),0)</f>
        <v>13</v>
      </c>
      <c r="I445" s="11" cm="1">
        <f t="array" ref="I445">_xlfn.IFNA(MATCH(1,0/COUNTIF($F445,"*"&amp;I$2&amp;TEXT(ROW($1:$128),"[&gt;1]0;")&amp;"*")),0)</f>
        <v>28</v>
      </c>
      <c r="J445" s="11" cm="1">
        <f t="array" ref="J445">_xlfn.IFNA(MATCH(1,0/COUNTIF($F445,"*"&amp;J$2&amp;TEXT(ROW($1:$128),"[&gt;1]0;")&amp;"*")),0)</f>
        <v>1</v>
      </c>
      <c r="K445">
        <f t="shared" si="43"/>
        <v>2.1538461538461537</v>
      </c>
      <c r="L445">
        <f t="shared" si="44"/>
        <v>7.6923076923076927E-2</v>
      </c>
      <c r="M445">
        <v>0</v>
      </c>
      <c r="N445">
        <v>0</v>
      </c>
    </row>
    <row r="446" spans="1:14" x14ac:dyDescent="0.2">
      <c r="A446" s="8">
        <v>24</v>
      </c>
      <c r="B446" s="8">
        <v>8</v>
      </c>
      <c r="C446">
        <v>1.64</v>
      </c>
      <c r="D446" t="s">
        <v>54</v>
      </c>
      <c r="E446" s="6" t="s">
        <v>411</v>
      </c>
      <c r="F446" t="s">
        <v>265</v>
      </c>
      <c r="G446">
        <v>168</v>
      </c>
      <c r="H446" s="11" cm="1">
        <f t="array" ref="H446">_xlfn.IFNA(MATCH(1,0/COUNTIF($F446,"*"&amp;H$2&amp;TEXT(ROW($1:$128),"[&gt;1]0;")&amp;"*")),0)</f>
        <v>12</v>
      </c>
      <c r="I446" s="11" cm="1">
        <f t="array" ref="I446">_xlfn.IFNA(MATCH(1,0/COUNTIF($F446,"*"&amp;I$2&amp;TEXT(ROW($1:$128),"[&gt;1]0;")&amp;"*")),0)</f>
        <v>24</v>
      </c>
      <c r="J446" s="11" cm="1">
        <f t="array" ref="J446">_xlfn.IFNA(MATCH(1,0/COUNTIF($F446,"*"&amp;J$2&amp;TEXT(ROW($1:$128),"[&gt;1]0;")&amp;"*")),0)</f>
        <v>0</v>
      </c>
      <c r="K446">
        <f t="shared" si="43"/>
        <v>2</v>
      </c>
      <c r="L446">
        <f t="shared" si="44"/>
        <v>0</v>
      </c>
      <c r="M446">
        <v>0</v>
      </c>
      <c r="N446">
        <v>0</v>
      </c>
    </row>
    <row r="447" spans="1:14" x14ac:dyDescent="0.2">
      <c r="A447" s="8">
        <v>24</v>
      </c>
      <c r="B447" s="8">
        <v>9</v>
      </c>
      <c r="C447">
        <v>1.2</v>
      </c>
      <c r="D447" t="s">
        <v>54</v>
      </c>
      <c r="E447" s="6" t="s">
        <v>411</v>
      </c>
      <c r="F447" t="s">
        <v>265</v>
      </c>
      <c r="G447">
        <v>168</v>
      </c>
      <c r="H447" s="11" cm="1">
        <f t="array" ref="H447">_xlfn.IFNA(MATCH(1,0/COUNTIF($F447,"*"&amp;H$2&amp;TEXT(ROW($1:$128),"[&gt;1]0;")&amp;"*")),0)</f>
        <v>12</v>
      </c>
      <c r="I447" s="11" cm="1">
        <f t="array" ref="I447">_xlfn.IFNA(MATCH(1,0/COUNTIF($F447,"*"&amp;I$2&amp;TEXT(ROW($1:$128),"[&gt;1]0;")&amp;"*")),0)</f>
        <v>24</v>
      </c>
      <c r="J447" s="11" cm="1">
        <f t="array" ref="J447">_xlfn.IFNA(MATCH(1,0/COUNTIF($F447,"*"&amp;J$2&amp;TEXT(ROW($1:$128),"[&gt;1]0;")&amp;"*")),0)</f>
        <v>0</v>
      </c>
      <c r="K447">
        <f t="shared" si="43"/>
        <v>2</v>
      </c>
      <c r="L447">
        <f t="shared" si="44"/>
        <v>0</v>
      </c>
      <c r="M447">
        <v>0</v>
      </c>
      <c r="N447">
        <v>0</v>
      </c>
    </row>
    <row r="448" spans="1:14" x14ac:dyDescent="0.2">
      <c r="A448" s="8">
        <v>24</v>
      </c>
      <c r="B448" s="8">
        <v>10</v>
      </c>
      <c r="C448">
        <v>3.21</v>
      </c>
      <c r="D448" t="s">
        <v>25</v>
      </c>
      <c r="E448" s="6" t="s">
        <v>536</v>
      </c>
      <c r="F448" t="s">
        <v>266</v>
      </c>
      <c r="G448">
        <v>226</v>
      </c>
      <c r="H448" s="11" cm="1">
        <f t="array" ref="H448">_xlfn.IFNA(MATCH(1,0/COUNTIF($F448,"*"&amp;H$2&amp;TEXT(ROW($1:$128),"[&gt;1]0;")&amp;"*")),0)</f>
        <v>16</v>
      </c>
      <c r="I448" s="11" cm="1">
        <f t="array" ref="I448">_xlfn.IFNA(MATCH(1,0/COUNTIF($F448,"*"&amp;I$2&amp;TEXT(ROW($1:$128),"[&gt;1]0;")&amp;"*")),0)</f>
        <v>34</v>
      </c>
      <c r="J448" s="11" cm="1">
        <f t="array" ref="J448">_xlfn.IFNA(MATCH(1,0/COUNTIF($F448,"*"&amp;J$2&amp;TEXT(ROW($1:$128),"[&gt;1]0;")&amp;"*")),0)</f>
        <v>0</v>
      </c>
      <c r="K448">
        <f t="shared" si="43"/>
        <v>2.125</v>
      </c>
      <c r="L448">
        <f t="shared" si="44"/>
        <v>0</v>
      </c>
      <c r="M448">
        <v>0</v>
      </c>
      <c r="N448">
        <v>0</v>
      </c>
    </row>
    <row r="449" spans="1:14" x14ac:dyDescent="0.2">
      <c r="A449" s="8">
        <v>24</v>
      </c>
      <c r="B449" s="8">
        <v>12</v>
      </c>
      <c r="C449">
        <v>0.88</v>
      </c>
      <c r="D449" t="s">
        <v>286</v>
      </c>
      <c r="E449" s="14"/>
      <c r="F449" t="s">
        <v>558</v>
      </c>
      <c r="G449" s="11">
        <v>610</v>
      </c>
      <c r="H449" s="11" cm="1">
        <f t="array" ref="H449">_xlfn.IFNA(MATCH(1,0/COUNTIF($F449,"*"&amp;H$2&amp;TEXT(ROW($1:$128),"[&gt;1]0;")&amp;"*")),0)</f>
        <v>22</v>
      </c>
      <c r="I449" s="11" cm="1">
        <f t="array" ref="I449">_xlfn.IFNA(MATCH(1,0/COUNTIF($F449,"*"&amp;I$2&amp;TEXT(ROW($1:$128),"[&gt;1]0;")&amp;"*")),0)</f>
        <v>29</v>
      </c>
      <c r="J449">
        <f>H449/G449</f>
        <v>3.6065573770491806E-2</v>
      </c>
      <c r="K449">
        <f>I449/G449</f>
        <v>4.7540983606557376E-2</v>
      </c>
      <c r="L449">
        <f t="shared" si="44"/>
        <v>1.6393442622950822E-3</v>
      </c>
      <c r="M449">
        <v>0</v>
      </c>
      <c r="N449">
        <v>0</v>
      </c>
    </row>
    <row r="450" spans="1:14" x14ac:dyDescent="0.2">
      <c r="A450" s="8">
        <v>24</v>
      </c>
      <c r="B450" s="8">
        <v>13</v>
      </c>
      <c r="C450">
        <v>0.76</v>
      </c>
      <c r="D450" t="s">
        <v>286</v>
      </c>
      <c r="E450" s="14"/>
      <c r="F450" t="s">
        <v>558</v>
      </c>
      <c r="G450" s="11">
        <v>610</v>
      </c>
      <c r="H450" s="11" cm="1">
        <f t="array" ref="H450">_xlfn.IFNA(MATCH(1,0/COUNTIF($F450,"*"&amp;H$2&amp;TEXT(ROW($1:$128),"[&gt;1]0;")&amp;"*")),0)</f>
        <v>22</v>
      </c>
      <c r="I450" s="11" cm="1">
        <f t="array" ref="I450">_xlfn.IFNA(MATCH(1,0/COUNTIF($F450,"*"&amp;I$2&amp;TEXT(ROW($1:$128),"[&gt;1]0;")&amp;"*")),0)</f>
        <v>29</v>
      </c>
      <c r="J450">
        <f>H450/G450</f>
        <v>3.6065573770491806E-2</v>
      </c>
      <c r="K450">
        <f>I450/G450</f>
        <v>4.7540983606557376E-2</v>
      </c>
      <c r="L450">
        <f t="shared" si="44"/>
        <v>1.6393442622950822E-3</v>
      </c>
      <c r="M450">
        <v>0</v>
      </c>
      <c r="N450">
        <v>0</v>
      </c>
    </row>
    <row r="451" spans="1:14" x14ac:dyDescent="0.2">
      <c r="A451" s="8">
        <v>24</v>
      </c>
      <c r="B451" s="8">
        <v>14</v>
      </c>
      <c r="C451">
        <v>0.64</v>
      </c>
      <c r="D451" t="s">
        <v>282</v>
      </c>
      <c r="E451" s="13" t="s">
        <v>391</v>
      </c>
      <c r="F451" t="s">
        <v>392</v>
      </c>
      <c r="G451">
        <v>242</v>
      </c>
      <c r="H451" s="11" cm="1">
        <f t="array" ref="H451">_xlfn.IFNA(MATCH(1,0/COUNTIF($F451,"*"&amp;H$2&amp;TEXT(ROW($1:$128),"[&gt;1]0;")&amp;"*")),0)</f>
        <v>18</v>
      </c>
      <c r="I451" s="11" cm="1">
        <f t="array" ref="I451">_xlfn.IFNA(MATCH(1,0/COUNTIF($F451,"*"&amp;I$2&amp;TEXT(ROW($1:$128),"[&gt;1]0;")&amp;"*")),0)</f>
        <v>38</v>
      </c>
      <c r="J451" s="11" cm="1">
        <f t="array" ref="J451">_xlfn.IFNA(MATCH(1,0/COUNTIF($F451,"*"&amp;J$2&amp;TEXT(ROW($1:$128),"[&gt;1]0;")&amp;"*")),0)</f>
        <v>1</v>
      </c>
      <c r="K451">
        <f>I451/H451</f>
        <v>2.1111111111111112</v>
      </c>
      <c r="L451">
        <f t="shared" si="44"/>
        <v>5.5555555555555552E-2</v>
      </c>
      <c r="M451">
        <v>0</v>
      </c>
      <c r="N451">
        <v>0</v>
      </c>
    </row>
    <row r="452" spans="1:14" x14ac:dyDescent="0.2">
      <c r="A452" s="8">
        <v>24</v>
      </c>
      <c r="B452" s="8">
        <v>15</v>
      </c>
      <c r="C452">
        <v>1.31</v>
      </c>
      <c r="D452" t="s">
        <v>85</v>
      </c>
      <c r="E452" s="6" t="s">
        <v>529</v>
      </c>
      <c r="F452" t="s">
        <v>528</v>
      </c>
      <c r="G452">
        <v>240</v>
      </c>
      <c r="H452" s="11" cm="1">
        <f t="array" ref="H452">_xlfn.IFNA(MATCH(1,0/COUNTIF($F452,"*"&amp;H$2&amp;TEXT(ROW($1:$128),"[&gt;1]0;")&amp;"*")),0)</f>
        <v>17</v>
      </c>
      <c r="I452" s="11" cm="1">
        <f t="array" ref="I452">_xlfn.IFNA(MATCH(1,0/COUNTIF($F452,"*"&amp;I$2&amp;TEXT(ROW($1:$128),"[&gt;1]0;")&amp;"*")),0)</f>
        <v>36</v>
      </c>
      <c r="J452" s="11" cm="1">
        <f t="array" ref="J452">_xlfn.IFNA(MATCH(1,0/COUNTIF($F452,"*"&amp;J$2&amp;TEXT(ROW($1:$128),"[&gt;1]0;")&amp;"*")),0)</f>
        <v>0</v>
      </c>
      <c r="K452">
        <f>I452/H452</f>
        <v>2.1176470588235294</v>
      </c>
      <c r="L452">
        <f t="shared" si="44"/>
        <v>0</v>
      </c>
      <c r="M452">
        <v>0</v>
      </c>
      <c r="N452">
        <v>0</v>
      </c>
    </row>
    <row r="453" spans="1:14" x14ac:dyDescent="0.2">
      <c r="A453" s="8">
        <v>24</v>
      </c>
      <c r="B453" s="8">
        <v>17</v>
      </c>
      <c r="C453">
        <v>0.55000000000000004</v>
      </c>
      <c r="D453" t="s">
        <v>62</v>
      </c>
      <c r="E453" s="6" t="s">
        <v>539</v>
      </c>
      <c r="F453" t="s">
        <v>275</v>
      </c>
      <c r="G453" s="11">
        <v>204</v>
      </c>
      <c r="H453" s="11" cm="1">
        <f t="array" ref="H453">_xlfn.IFNA(MATCH(1,0/COUNTIF($F453,"*"&amp;H$2&amp;TEXT(ROW($1:$128),"[&gt;1]0;")&amp;"*")),0)</f>
        <v>13</v>
      </c>
      <c r="I453" s="11" cm="1">
        <f t="array" ref="I453">_xlfn.IFNA(MATCH(1,0/COUNTIF($F453,"*"&amp;I$2&amp;TEXT(ROW($1:$128),"[&gt;1]0;")&amp;"*")),0)</f>
        <v>16</v>
      </c>
      <c r="J453">
        <f>H453/G453</f>
        <v>6.3725490196078427E-2</v>
      </c>
      <c r="K453">
        <f>I453/G453</f>
        <v>7.8431372549019607E-2</v>
      </c>
      <c r="L453">
        <f t="shared" si="44"/>
        <v>4.9019607843137254E-3</v>
      </c>
      <c r="M453">
        <v>1</v>
      </c>
      <c r="N453">
        <v>1</v>
      </c>
    </row>
    <row r="454" spans="1:14" x14ac:dyDescent="0.2">
      <c r="A454" s="8">
        <v>24</v>
      </c>
      <c r="B454" s="8">
        <v>18</v>
      </c>
      <c r="C454">
        <v>0.69</v>
      </c>
      <c r="D454" t="s">
        <v>59</v>
      </c>
      <c r="E454" s="13" t="s">
        <v>390</v>
      </c>
      <c r="F454" t="s">
        <v>272</v>
      </c>
      <c r="G454">
        <v>242</v>
      </c>
      <c r="H454" s="11" cm="1">
        <f t="array" ref="H454">_xlfn.IFNA(MATCH(1,0/COUNTIF($F454,"*"&amp;H$2&amp;TEXT(ROW($1:$128),"[&gt;1]0;")&amp;"*")),0)</f>
        <v>16</v>
      </c>
      <c r="I454" s="11" cm="1">
        <f t="array" ref="I454">_xlfn.IFNA(MATCH(1,0/COUNTIF($F454,"*"&amp;I$2&amp;TEXT(ROW($1:$128),"[&gt;1]0;")&amp;"*")),0)</f>
        <v>34</v>
      </c>
      <c r="J454" s="11" cm="1">
        <f t="array" ref="J454">_xlfn.IFNA(MATCH(1,0/COUNTIF($F454,"*"&amp;J$2&amp;TEXT(ROW($1:$128),"[&gt;1]0;")&amp;"*")),0)</f>
        <v>1</v>
      </c>
      <c r="K454">
        <f>I454/H454</f>
        <v>2.125</v>
      </c>
      <c r="L454">
        <f t="shared" si="44"/>
        <v>6.25E-2</v>
      </c>
      <c r="M454">
        <v>0</v>
      </c>
      <c r="N454">
        <v>0</v>
      </c>
    </row>
    <row r="455" spans="1:14" x14ac:dyDescent="0.2">
      <c r="A455" s="8">
        <v>24</v>
      </c>
      <c r="B455" s="8">
        <v>19</v>
      </c>
      <c r="C455">
        <v>0.56999999999999995</v>
      </c>
      <c r="D455" t="s">
        <v>59</v>
      </c>
      <c r="E455" s="13" t="s">
        <v>390</v>
      </c>
      <c r="F455" t="s">
        <v>272</v>
      </c>
      <c r="G455">
        <v>242</v>
      </c>
      <c r="H455" s="11" cm="1">
        <f t="array" ref="H455">_xlfn.IFNA(MATCH(1,0/COUNTIF($F455,"*"&amp;H$2&amp;TEXT(ROW($1:$128),"[&gt;1]0;")&amp;"*")),0)</f>
        <v>16</v>
      </c>
      <c r="I455" s="11" cm="1">
        <f t="array" ref="I455">_xlfn.IFNA(MATCH(1,0/COUNTIF($F455,"*"&amp;I$2&amp;TEXT(ROW($1:$128),"[&gt;1]0;")&amp;"*")),0)</f>
        <v>34</v>
      </c>
      <c r="J455" s="11" cm="1">
        <f t="array" ref="J455">_xlfn.IFNA(MATCH(1,0/COUNTIF($F455,"*"&amp;J$2&amp;TEXT(ROW($1:$128),"[&gt;1]0;")&amp;"*")),0)</f>
        <v>1</v>
      </c>
      <c r="K455">
        <f>I455/H455</f>
        <v>2.125</v>
      </c>
      <c r="L455">
        <f t="shared" si="44"/>
        <v>6.25E-2</v>
      </c>
      <c r="M455">
        <v>0</v>
      </c>
      <c r="N455">
        <v>0</v>
      </c>
    </row>
    <row r="456" spans="1:14" x14ac:dyDescent="0.2">
      <c r="A456" s="8">
        <v>24</v>
      </c>
      <c r="B456" s="8">
        <v>25</v>
      </c>
      <c r="C456">
        <v>2.31</v>
      </c>
      <c r="D456" t="s">
        <v>66</v>
      </c>
      <c r="E456" s="6" t="s">
        <v>459</v>
      </c>
      <c r="F456" t="s">
        <v>460</v>
      </c>
      <c r="G456">
        <v>281</v>
      </c>
      <c r="H456" s="11" cm="1">
        <f t="array" ref="H456">_xlfn.IFNA(MATCH(1,0/COUNTIF($F456,"*"&amp;H$2&amp;TEXT(ROW($1:$128),"[&gt;1]0;")&amp;"*")),0)</f>
        <v>18</v>
      </c>
      <c r="I456" s="11" cm="1">
        <f t="array" ref="I456">_xlfn.IFNA(MATCH(1,0/COUNTIF($F456,"*"&amp;I$2&amp;TEXT(ROW($1:$128),"[&gt;1]0;")&amp;"*")),0)</f>
        <v>35</v>
      </c>
      <c r="J456" s="11" cm="1">
        <f t="array" ref="J456">_xlfn.IFNA(MATCH(1,0/COUNTIF($F456,"*"&amp;J$2&amp;TEXT(ROW($1:$128),"[&gt;1]0;")&amp;"*")),0)</f>
        <v>1</v>
      </c>
      <c r="K456">
        <f>I456/H456</f>
        <v>1.9444444444444444</v>
      </c>
      <c r="L456">
        <f t="shared" si="44"/>
        <v>5.5555555555555552E-2</v>
      </c>
      <c r="M456">
        <v>0</v>
      </c>
      <c r="N456">
        <v>0</v>
      </c>
    </row>
    <row r="458" spans="1:14" x14ac:dyDescent="0.2">
      <c r="A458" s="8">
        <v>25</v>
      </c>
      <c r="B458" s="9" t="s">
        <v>12</v>
      </c>
      <c r="C458" t="s">
        <v>13</v>
      </c>
      <c r="D458" t="s">
        <v>67</v>
      </c>
      <c r="E458" s="6" t="s">
        <v>376</v>
      </c>
      <c r="F458" t="s">
        <v>68</v>
      </c>
      <c r="G458" t="s">
        <v>69</v>
      </c>
      <c r="H458" t="s">
        <v>364</v>
      </c>
      <c r="I458" t="s">
        <v>365</v>
      </c>
      <c r="J458" t="s">
        <v>366</v>
      </c>
      <c r="K458" t="s">
        <v>71</v>
      </c>
      <c r="L458" t="s">
        <v>72</v>
      </c>
      <c r="M458" t="s">
        <v>360</v>
      </c>
      <c r="N458" t="s">
        <v>73</v>
      </c>
    </row>
    <row r="459" spans="1:14" x14ac:dyDescent="0.2">
      <c r="A459" s="8">
        <v>25</v>
      </c>
      <c r="B459" s="8">
        <v>1</v>
      </c>
      <c r="C459">
        <v>0.62</v>
      </c>
      <c r="D459" t="s">
        <v>307</v>
      </c>
      <c r="E459" s="6" t="s">
        <v>596</v>
      </c>
      <c r="F459" t="s">
        <v>458</v>
      </c>
      <c r="G459" s="11">
        <v>184</v>
      </c>
      <c r="H459" s="11" cm="1">
        <f t="array" ref="H459">_xlfn.IFNA(MATCH(1,0/COUNTIF($F459,"*"&amp;H$2&amp;TEXT(ROW($1:$128),"[&gt;1]0;")&amp;"*")),0)</f>
        <v>13</v>
      </c>
      <c r="I459" s="11" cm="1">
        <f t="array" ref="I459">_xlfn.IFNA(MATCH(1,0/COUNTIF($F459,"*"&amp;I$2&amp;TEXT(ROW($1:$128),"[&gt;1]0;")&amp;"*")),0)</f>
        <v>28</v>
      </c>
      <c r="J459">
        <f>H459/G459</f>
        <v>7.0652173913043473E-2</v>
      </c>
      <c r="K459">
        <f t="shared" ref="K459:L461" si="45">I459/G459</f>
        <v>0.15217391304347827</v>
      </c>
      <c r="L459">
        <f t="shared" si="45"/>
        <v>5.434782608695652E-3</v>
      </c>
      <c r="M459">
        <v>0</v>
      </c>
      <c r="N459">
        <v>0</v>
      </c>
    </row>
    <row r="460" spans="1:14" x14ac:dyDescent="0.2">
      <c r="A460" s="8">
        <v>25</v>
      </c>
      <c r="B460" s="8">
        <v>2</v>
      </c>
      <c r="C460">
        <v>0.65</v>
      </c>
      <c r="D460" t="s">
        <v>297</v>
      </c>
      <c r="E460" s="6" t="s">
        <v>569</v>
      </c>
      <c r="F460" t="s">
        <v>556</v>
      </c>
      <c r="G460" s="11">
        <v>108</v>
      </c>
      <c r="H460" s="11" cm="1">
        <f t="array" ref="H460">_xlfn.IFNA(MATCH(1,0/COUNTIF($F460,"*"&amp;H$2&amp;TEXT(ROW($1:$128),"[&gt;1]0;")&amp;"*")),0)</f>
        <v>7</v>
      </c>
      <c r="I460" s="11" cm="1">
        <f t="array" ref="I460">_xlfn.IFNA(MATCH(1,0/COUNTIF($F460,"*"&amp;I$2&amp;TEXT(ROW($1:$128),"[&gt;1]0;")&amp;"*")),0)</f>
        <v>8</v>
      </c>
      <c r="J460">
        <f>H460/G460</f>
        <v>6.4814814814814811E-2</v>
      </c>
      <c r="K460">
        <f t="shared" si="45"/>
        <v>7.407407407407407E-2</v>
      </c>
      <c r="L460">
        <f t="shared" si="45"/>
        <v>9.2592592592592587E-3</v>
      </c>
      <c r="M460">
        <v>0</v>
      </c>
      <c r="N460">
        <v>1</v>
      </c>
    </row>
    <row r="461" spans="1:14" x14ac:dyDescent="0.2">
      <c r="A461" s="8">
        <v>25</v>
      </c>
      <c r="B461" s="8">
        <v>3</v>
      </c>
      <c r="C461">
        <v>0.74</v>
      </c>
      <c r="D461" t="s">
        <v>308</v>
      </c>
      <c r="E461" s="6" t="s">
        <v>567</v>
      </c>
      <c r="F461" t="s">
        <v>369</v>
      </c>
      <c r="G461" s="11">
        <v>124</v>
      </c>
      <c r="H461" s="11" cm="1">
        <f t="array" ref="H461">_xlfn.IFNA(MATCH(1,0/COUNTIF($F461,"*"&amp;H$2&amp;TEXT(ROW($1:$128),"[&gt;1]0;")&amp;"*")),0)</f>
        <v>7</v>
      </c>
      <c r="I461" s="11" cm="1">
        <f t="array" ref="I461">_xlfn.IFNA(MATCH(1,0/COUNTIF($F461,"*"&amp;I$2&amp;TEXT(ROW($1:$128),"[&gt;1]0;")&amp;"*")),0)</f>
        <v>8</v>
      </c>
      <c r="J461">
        <f>H461/G461</f>
        <v>5.6451612903225805E-2</v>
      </c>
      <c r="K461">
        <f t="shared" si="45"/>
        <v>6.4516129032258063E-2</v>
      </c>
      <c r="L461">
        <f t="shared" si="45"/>
        <v>8.0645161290322578E-3</v>
      </c>
      <c r="M461">
        <v>0</v>
      </c>
      <c r="N461">
        <v>1</v>
      </c>
    </row>
    <row r="462" spans="1:14" x14ac:dyDescent="0.2">
      <c r="A462" s="8">
        <v>25</v>
      </c>
      <c r="B462" s="8">
        <v>4</v>
      </c>
      <c r="C462">
        <v>0.84</v>
      </c>
      <c r="D462" t="s">
        <v>14</v>
      </c>
      <c r="E462" s="6" t="s">
        <v>507</v>
      </c>
      <c r="F462" t="s">
        <v>260</v>
      </c>
      <c r="G462">
        <v>170</v>
      </c>
      <c r="H462" s="11" cm="1">
        <f t="array" ref="H462">_xlfn.IFNA(MATCH(1,0/COUNTIF($F462,"*"&amp;H$2&amp;TEXT(ROW($1:$128),"[&gt;1]0;")&amp;"*")),0)</f>
        <v>12</v>
      </c>
      <c r="I462" s="11" cm="1">
        <f t="array" ref="I462">_xlfn.IFNA(MATCH(1,0/COUNTIF($F462,"*"&amp;I$2&amp;TEXT(ROW($1:$128),"[&gt;1]0;")&amp;"*")),0)</f>
        <v>26</v>
      </c>
      <c r="J462" s="11" cm="1">
        <f t="array" ref="J462">_xlfn.IFNA(MATCH(1,0/COUNTIF($F462,"*"&amp;J$2&amp;TEXT(ROW($1:$128),"[&gt;1]0;")&amp;"*")),0)</f>
        <v>0</v>
      </c>
      <c r="K462">
        <f>I462/H462</f>
        <v>2.1666666666666665</v>
      </c>
      <c r="L462">
        <f t="shared" ref="L462:L475" si="46">J462/H462</f>
        <v>0</v>
      </c>
      <c r="M462">
        <v>0</v>
      </c>
      <c r="N462">
        <v>0</v>
      </c>
    </row>
    <row r="463" spans="1:14" x14ac:dyDescent="0.2">
      <c r="A463" s="8">
        <v>25</v>
      </c>
      <c r="B463" s="8">
        <v>5</v>
      </c>
      <c r="C463">
        <v>0.67</v>
      </c>
      <c r="D463" t="s">
        <v>79</v>
      </c>
      <c r="E463" s="13" t="s">
        <v>386</v>
      </c>
      <c r="F463" s="10" t="s">
        <v>373</v>
      </c>
      <c r="G463">
        <v>144</v>
      </c>
      <c r="H463" s="11" cm="1">
        <f t="array" ref="H463">_xlfn.IFNA(MATCH(1,0/COUNTIF($F463,"*"&amp;H$2&amp;TEXT(ROW($1:$128),"[&gt;1]0;")&amp;"*")),0)</f>
        <v>6</v>
      </c>
      <c r="I463" s="11" cm="1">
        <f t="array" ref="I463">_xlfn.IFNA(MATCH(1,0/COUNTIF($F463,"*"&amp;I$2&amp;TEXT(ROW($1:$128),"[&gt;1]0;")&amp;"*")),0)</f>
        <v>8</v>
      </c>
      <c r="J463" s="11" cm="1">
        <f t="array" ref="J463">_xlfn.IFNA(MATCH(1,0/COUNTIF($F463,"*"&amp;J$2&amp;TEXT(ROW($1:$128),"[&gt;1]0;")&amp;"*")),0)</f>
        <v>4</v>
      </c>
      <c r="K463">
        <f>I463/H463</f>
        <v>1.3333333333333333</v>
      </c>
      <c r="L463">
        <f t="shared" si="46"/>
        <v>0.66666666666666663</v>
      </c>
      <c r="M463">
        <v>1</v>
      </c>
      <c r="N463">
        <v>0</v>
      </c>
    </row>
    <row r="464" spans="1:14" x14ac:dyDescent="0.2">
      <c r="A464" s="8">
        <v>25</v>
      </c>
      <c r="B464" s="8">
        <v>6</v>
      </c>
      <c r="C464">
        <v>0.31</v>
      </c>
      <c r="D464" t="s">
        <v>303</v>
      </c>
      <c r="E464" s="6" t="s">
        <v>588</v>
      </c>
      <c r="F464" t="s">
        <v>508</v>
      </c>
      <c r="G464" s="11">
        <v>212</v>
      </c>
      <c r="H464" s="11" cm="1">
        <f t="array" ref="H464">_xlfn.IFNA(MATCH(1,0/COUNTIF($F464,"*"&amp;H$2&amp;TEXT(ROW($1:$128),"[&gt;1]0;")&amp;"*")),0)</f>
        <v>15</v>
      </c>
      <c r="I464" s="11" cm="1">
        <f t="array" ref="I464">_xlfn.IFNA(MATCH(1,0/COUNTIF($F464,"*"&amp;I$2&amp;TEXT(ROW($1:$128),"[&gt;1]0;")&amp;"*")),0)</f>
        <v>32</v>
      </c>
      <c r="J464">
        <f>H464/G464</f>
        <v>7.0754716981132074E-2</v>
      </c>
      <c r="K464">
        <f>I464/G464</f>
        <v>0.15094339622641509</v>
      </c>
      <c r="L464">
        <f t="shared" si="46"/>
        <v>4.7169811320754715E-3</v>
      </c>
      <c r="M464">
        <v>0</v>
      </c>
      <c r="N464">
        <v>0</v>
      </c>
    </row>
    <row r="465" spans="1:14" x14ac:dyDescent="0.2">
      <c r="A465" s="8">
        <v>25</v>
      </c>
      <c r="B465" s="8">
        <v>7</v>
      </c>
      <c r="C465">
        <v>0.66</v>
      </c>
      <c r="D465" t="s">
        <v>25</v>
      </c>
      <c r="E465" s="6" t="s">
        <v>536</v>
      </c>
      <c r="F465" t="s">
        <v>266</v>
      </c>
      <c r="G465">
        <v>226</v>
      </c>
      <c r="H465" s="11" cm="1">
        <f t="array" ref="H465">_xlfn.IFNA(MATCH(1,0/COUNTIF($F465,"*"&amp;H$2&amp;TEXT(ROW($1:$128),"[&gt;1]0;")&amp;"*")),0)</f>
        <v>16</v>
      </c>
      <c r="I465" s="11" cm="1">
        <f t="array" ref="I465">_xlfn.IFNA(MATCH(1,0/COUNTIF($F465,"*"&amp;I$2&amp;TEXT(ROW($1:$128),"[&gt;1]0;")&amp;"*")),0)</f>
        <v>34</v>
      </c>
      <c r="J465" s="11" cm="1">
        <f t="array" ref="J465">_xlfn.IFNA(MATCH(1,0/COUNTIF($F465,"*"&amp;J$2&amp;TEXT(ROW($1:$128),"[&gt;1]0;")&amp;"*")),0)</f>
        <v>0</v>
      </c>
      <c r="K465">
        <f>I465/H465</f>
        <v>2.125</v>
      </c>
      <c r="L465">
        <f t="shared" si="46"/>
        <v>0</v>
      </c>
      <c r="M465">
        <v>0</v>
      </c>
      <c r="N465">
        <v>0</v>
      </c>
    </row>
    <row r="466" spans="1:14" x14ac:dyDescent="0.2">
      <c r="A466" s="8">
        <v>25</v>
      </c>
      <c r="B466" s="8">
        <v>8</v>
      </c>
      <c r="C466">
        <v>0.32</v>
      </c>
      <c r="D466" t="s">
        <v>309</v>
      </c>
      <c r="E466" s="6" t="s">
        <v>551</v>
      </c>
      <c r="F466" t="s">
        <v>550</v>
      </c>
      <c r="G466" s="11">
        <v>156</v>
      </c>
      <c r="H466" s="11" cm="1">
        <f t="array" ref="H466">_xlfn.IFNA(MATCH(1,0/COUNTIF($F466,"*"&amp;H$2&amp;TEXT(ROW($1:$128),"[&gt;1]0;")&amp;"*")),0)</f>
        <v>11</v>
      </c>
      <c r="I466" s="11" cm="1">
        <f t="array" ref="I466">_xlfn.IFNA(MATCH(1,0/COUNTIF($F466,"*"&amp;I$2&amp;TEXT(ROW($1:$128),"[&gt;1]0;")&amp;"*")),0)</f>
        <v>24</v>
      </c>
      <c r="J466">
        <f>H466/G466</f>
        <v>7.0512820512820512E-2</v>
      </c>
      <c r="K466">
        <f>I466/G466</f>
        <v>0.15384615384615385</v>
      </c>
      <c r="L466">
        <f t="shared" si="46"/>
        <v>6.41025641025641E-3</v>
      </c>
      <c r="M466">
        <v>0</v>
      </c>
      <c r="N466">
        <v>0</v>
      </c>
    </row>
    <row r="467" spans="1:14" x14ac:dyDescent="0.2">
      <c r="A467" s="8">
        <v>25</v>
      </c>
      <c r="B467" s="8">
        <v>9</v>
      </c>
      <c r="C467">
        <v>0.47</v>
      </c>
      <c r="D467" t="s">
        <v>25</v>
      </c>
      <c r="E467" s="6" t="s">
        <v>536</v>
      </c>
      <c r="F467" t="s">
        <v>266</v>
      </c>
      <c r="G467">
        <v>226</v>
      </c>
      <c r="H467" s="11" cm="1">
        <f t="array" ref="H467">_xlfn.IFNA(MATCH(1,0/COUNTIF($F467,"*"&amp;H$2&amp;TEXT(ROW($1:$128),"[&gt;1]0;")&amp;"*")),0)</f>
        <v>16</v>
      </c>
      <c r="I467" s="11" cm="1">
        <f t="array" ref="I467">_xlfn.IFNA(MATCH(1,0/COUNTIF($F467,"*"&amp;I$2&amp;TEXT(ROW($1:$128),"[&gt;1]0;")&amp;"*")),0)</f>
        <v>34</v>
      </c>
      <c r="J467" s="11" cm="1">
        <f t="array" ref="J467">_xlfn.IFNA(MATCH(1,0/COUNTIF($F467,"*"&amp;J$2&amp;TEXT(ROW($1:$128),"[&gt;1]0;")&amp;"*")),0)</f>
        <v>0</v>
      </c>
      <c r="K467">
        <f>I467/H467</f>
        <v>2.125</v>
      </c>
      <c r="L467">
        <f t="shared" si="46"/>
        <v>0</v>
      </c>
      <c r="M467">
        <v>0</v>
      </c>
      <c r="N467">
        <v>0</v>
      </c>
    </row>
    <row r="468" spans="1:14" x14ac:dyDescent="0.2">
      <c r="A468" s="8">
        <v>25</v>
      </c>
      <c r="B468" s="8">
        <v>10</v>
      </c>
      <c r="C468">
        <v>1.58</v>
      </c>
      <c r="D468" t="s">
        <v>80</v>
      </c>
      <c r="E468" s="6" t="s">
        <v>600</v>
      </c>
      <c r="F468" t="s">
        <v>599</v>
      </c>
      <c r="G468" s="11">
        <v>152</v>
      </c>
      <c r="H468" s="11" cm="1">
        <f t="array" ref="H468">_xlfn.IFNA(MATCH(1,0/COUNTIF($F468,"*"&amp;H$2&amp;TEXT(ROW($1:$128),"[&gt;1]0;")&amp;"*")),0)</f>
        <v>8</v>
      </c>
      <c r="I468" s="11" cm="1">
        <f t="array" ref="I468">_xlfn.IFNA(MATCH(1,0/COUNTIF($F468,"*"&amp;I$2&amp;TEXT(ROW($1:$128),"[&gt;1]0;")&amp;"*")),0)</f>
        <v>8</v>
      </c>
      <c r="J468">
        <f>H468/G468</f>
        <v>5.2631578947368418E-2</v>
      </c>
      <c r="K468">
        <f>I468/G468</f>
        <v>5.2631578947368418E-2</v>
      </c>
      <c r="L468">
        <f t="shared" si="46"/>
        <v>6.5789473684210523E-3</v>
      </c>
      <c r="M468">
        <v>0</v>
      </c>
      <c r="N468">
        <v>1</v>
      </c>
    </row>
    <row r="469" spans="1:14" x14ac:dyDescent="0.2">
      <c r="A469" s="8">
        <v>25</v>
      </c>
      <c r="B469" s="8">
        <v>12</v>
      </c>
      <c r="C469">
        <v>0.55000000000000004</v>
      </c>
      <c r="D469" t="s">
        <v>25</v>
      </c>
      <c r="E469" s="6" t="s">
        <v>536</v>
      </c>
      <c r="F469" t="s">
        <v>266</v>
      </c>
      <c r="G469">
        <v>226</v>
      </c>
      <c r="H469" s="11" cm="1">
        <f t="array" ref="H469">_xlfn.IFNA(MATCH(1,0/COUNTIF($F469,"*"&amp;H$2&amp;TEXT(ROW($1:$128),"[&gt;1]0;")&amp;"*")),0)</f>
        <v>16</v>
      </c>
      <c r="I469" s="11" cm="1">
        <f t="array" ref="I469">_xlfn.IFNA(MATCH(1,0/COUNTIF($F469,"*"&amp;I$2&amp;TEXT(ROW($1:$128),"[&gt;1]0;")&amp;"*")),0)</f>
        <v>34</v>
      </c>
      <c r="J469" s="11" cm="1">
        <f t="array" ref="J469">_xlfn.IFNA(MATCH(1,0/COUNTIF($F469,"*"&amp;J$2&amp;TEXT(ROW($1:$128),"[&gt;1]0;")&amp;"*")),0)</f>
        <v>0</v>
      </c>
      <c r="K469">
        <f t="shared" ref="K469:K475" si="47">I469/H469</f>
        <v>2.125</v>
      </c>
      <c r="L469">
        <f t="shared" si="46"/>
        <v>0</v>
      </c>
      <c r="M469">
        <v>0</v>
      </c>
      <c r="N469">
        <v>0</v>
      </c>
    </row>
    <row r="470" spans="1:14" x14ac:dyDescent="0.2">
      <c r="A470" s="8">
        <v>25</v>
      </c>
      <c r="B470" s="8">
        <v>13</v>
      </c>
      <c r="C470">
        <v>1.32</v>
      </c>
      <c r="D470" t="s">
        <v>31</v>
      </c>
      <c r="E470" s="6" t="s">
        <v>418</v>
      </c>
      <c r="F470" t="s">
        <v>269</v>
      </c>
      <c r="G470">
        <v>206</v>
      </c>
      <c r="H470" s="11" cm="1">
        <f t="array" ref="H470">_xlfn.IFNA(MATCH(1,0/COUNTIF($F470,"*"&amp;H$2&amp;TEXT(ROW($1:$128),"[&gt;1]0;")&amp;"*")),0)</f>
        <v>14</v>
      </c>
      <c r="I470" s="11" cm="1">
        <f t="array" ref="I470">_xlfn.IFNA(MATCH(1,0/COUNTIF($F470,"*"&amp;I$2&amp;TEXT(ROW($1:$128),"[&gt;1]0;")&amp;"*")),0)</f>
        <v>22</v>
      </c>
      <c r="J470" s="11" cm="1">
        <f t="array" ref="J470">_xlfn.IFNA(MATCH(1,0/COUNTIF($F470,"*"&amp;J$2&amp;TEXT(ROW($1:$128),"[&gt;1]0;")&amp;"*")),0)</f>
        <v>1</v>
      </c>
      <c r="K470">
        <f t="shared" si="47"/>
        <v>1.5714285714285714</v>
      </c>
      <c r="L470">
        <f t="shared" si="46"/>
        <v>7.1428571428571425E-2</v>
      </c>
      <c r="M470">
        <v>0</v>
      </c>
      <c r="N470">
        <v>1</v>
      </c>
    </row>
    <row r="471" spans="1:14" x14ac:dyDescent="0.2">
      <c r="A471" s="8">
        <v>25</v>
      </c>
      <c r="B471" s="8">
        <v>15</v>
      </c>
      <c r="C471">
        <v>0.56999999999999995</v>
      </c>
      <c r="D471" t="s">
        <v>108</v>
      </c>
      <c r="E471" s="6" t="s">
        <v>514</v>
      </c>
      <c r="F471" t="s">
        <v>513</v>
      </c>
      <c r="G471">
        <v>283</v>
      </c>
      <c r="H471" s="11" cm="1">
        <f t="array" ref="H471">_xlfn.IFNA(MATCH(1,0/COUNTIF($F471,"*"&amp;H$2&amp;TEXT(ROW($1:$128),"[&gt;1]0;")&amp;"*")),0)</f>
        <v>20</v>
      </c>
      <c r="I471" s="11" cm="1">
        <f t="array" ref="I471">_xlfn.IFNA(MATCH(1,0/COUNTIF($F471,"*"&amp;I$2&amp;TEXT(ROW($1:$128),"[&gt;1]0;")&amp;"*")),0)</f>
        <v>42</v>
      </c>
      <c r="J471" s="11" cm="1">
        <f t="array" ref="J471">_xlfn.IFNA(MATCH(1,0/COUNTIF($F471,"*"&amp;J$2&amp;TEXT(ROW($1:$128),"[&gt;1]0;")&amp;"*")),0)</f>
        <v>0</v>
      </c>
      <c r="K471">
        <f t="shared" si="47"/>
        <v>2.1</v>
      </c>
      <c r="L471">
        <f t="shared" si="46"/>
        <v>0</v>
      </c>
      <c r="M471">
        <v>0</v>
      </c>
      <c r="N471">
        <v>0</v>
      </c>
    </row>
    <row r="472" spans="1:14" x14ac:dyDescent="0.2">
      <c r="A472" s="8">
        <v>25</v>
      </c>
      <c r="B472" s="8">
        <v>17</v>
      </c>
      <c r="C472">
        <v>0.33</v>
      </c>
      <c r="D472" t="s">
        <v>108</v>
      </c>
      <c r="E472" s="6" t="s">
        <v>514</v>
      </c>
      <c r="F472" t="s">
        <v>513</v>
      </c>
      <c r="G472">
        <v>283</v>
      </c>
      <c r="H472" s="11" cm="1">
        <f t="array" ref="H472">_xlfn.IFNA(MATCH(1,0/COUNTIF($F472,"*"&amp;H$2&amp;TEXT(ROW($1:$128),"[&gt;1]0;")&amp;"*")),0)</f>
        <v>20</v>
      </c>
      <c r="I472" s="11" cm="1">
        <f t="array" ref="I472">_xlfn.IFNA(MATCH(1,0/COUNTIF($F472,"*"&amp;I$2&amp;TEXT(ROW($1:$128),"[&gt;1]0;")&amp;"*")),0)</f>
        <v>42</v>
      </c>
      <c r="J472" s="11" cm="1">
        <f t="array" ref="J472">_xlfn.IFNA(MATCH(1,0/COUNTIF($F472,"*"&amp;J$2&amp;TEXT(ROW($1:$128),"[&gt;1]0;")&amp;"*")),0)</f>
        <v>0</v>
      </c>
      <c r="K472">
        <f t="shared" si="47"/>
        <v>2.1</v>
      </c>
      <c r="L472">
        <f t="shared" si="46"/>
        <v>0</v>
      </c>
      <c r="M472">
        <v>0</v>
      </c>
      <c r="N472">
        <v>0</v>
      </c>
    </row>
    <row r="473" spans="1:14" x14ac:dyDescent="0.2">
      <c r="A473" s="8">
        <v>25</v>
      </c>
      <c r="B473" s="8">
        <v>21</v>
      </c>
      <c r="C473">
        <v>0.74</v>
      </c>
      <c r="D473" t="s">
        <v>129</v>
      </c>
      <c r="E473" s="6" t="s">
        <v>535</v>
      </c>
      <c r="F473" t="s">
        <v>534</v>
      </c>
      <c r="G473">
        <v>255</v>
      </c>
      <c r="H473" s="11" cm="1">
        <f t="array" ref="H473">_xlfn.IFNA(MATCH(1,0/COUNTIF($F473,"*"&amp;H$2&amp;TEXT(ROW($1:$128),"[&gt;1]0;")&amp;"*")),0)</f>
        <v>16</v>
      </c>
      <c r="I473" s="11" cm="1">
        <f t="array" ref="I473">_xlfn.IFNA(MATCH(1,0/COUNTIF($F473,"*"&amp;I$2&amp;TEXT(ROW($1:$128),"[&gt;1]0;")&amp;"*")),0)</f>
        <v>33</v>
      </c>
      <c r="J473" s="11" cm="1">
        <f t="array" ref="J473">_xlfn.IFNA(MATCH(1,0/COUNTIF($F473,"*"&amp;J$2&amp;TEXT(ROW($1:$128),"[&gt;1]0;")&amp;"*")),0)</f>
        <v>1</v>
      </c>
      <c r="K473">
        <f t="shared" si="47"/>
        <v>2.0625</v>
      </c>
      <c r="L473">
        <f t="shared" si="46"/>
        <v>6.25E-2</v>
      </c>
      <c r="M473">
        <v>0</v>
      </c>
      <c r="N473">
        <v>0</v>
      </c>
    </row>
    <row r="474" spans="1:14" x14ac:dyDescent="0.2">
      <c r="A474" s="8">
        <v>25</v>
      </c>
      <c r="B474" s="8">
        <v>23</v>
      </c>
      <c r="C474">
        <v>6.3</v>
      </c>
      <c r="D474" t="s">
        <v>66</v>
      </c>
      <c r="E474" s="6" t="s">
        <v>459</v>
      </c>
      <c r="F474" t="s">
        <v>460</v>
      </c>
      <c r="G474">
        <v>281</v>
      </c>
      <c r="H474" s="11" cm="1">
        <f t="array" ref="H474">_xlfn.IFNA(MATCH(1,0/COUNTIF($F474,"*"&amp;H$2&amp;TEXT(ROW($1:$128),"[&gt;1]0;")&amp;"*")),0)</f>
        <v>18</v>
      </c>
      <c r="I474" s="11" cm="1">
        <f t="array" ref="I474">_xlfn.IFNA(MATCH(1,0/COUNTIF($F474,"*"&amp;I$2&amp;TEXT(ROW($1:$128),"[&gt;1]0;")&amp;"*")),0)</f>
        <v>35</v>
      </c>
      <c r="J474" s="11" cm="1">
        <f t="array" ref="J474">_xlfn.IFNA(MATCH(1,0/COUNTIF($F474,"*"&amp;J$2&amp;TEXT(ROW($1:$128),"[&gt;1]0;")&amp;"*")),0)</f>
        <v>1</v>
      </c>
      <c r="K474">
        <f t="shared" si="47"/>
        <v>1.9444444444444444</v>
      </c>
      <c r="L474">
        <f t="shared" si="46"/>
        <v>5.5555555555555552E-2</v>
      </c>
      <c r="M474">
        <v>0</v>
      </c>
      <c r="N474">
        <v>0</v>
      </c>
    </row>
    <row r="475" spans="1:14" x14ac:dyDescent="0.2">
      <c r="A475" s="8">
        <v>25</v>
      </c>
      <c r="B475" s="8">
        <v>27</v>
      </c>
      <c r="C475">
        <v>0.42</v>
      </c>
      <c r="D475" t="s">
        <v>310</v>
      </c>
      <c r="E475" s="6" t="s">
        <v>473</v>
      </c>
      <c r="F475" t="s">
        <v>474</v>
      </c>
      <c r="G475">
        <v>391</v>
      </c>
      <c r="H475" s="11" cm="1">
        <f t="array" ref="H475">_xlfn.IFNA(MATCH(1,0/COUNTIF($F475,"*"&amp;H$2&amp;TEXT(ROW($1:$128),"[&gt;1]0;")&amp;"*")),0)</f>
        <v>24</v>
      </c>
      <c r="I475" s="11" cm="1">
        <f t="array" ref="I475">_xlfn.IFNA(MATCH(1,0/COUNTIF($F475,"*"&amp;I$2&amp;TEXT(ROW($1:$128),"[&gt;1]0;")&amp;"*")),0)</f>
        <v>38</v>
      </c>
      <c r="J475" s="11" cm="1">
        <f t="array" ref="J475">_xlfn.IFNA(MATCH(1,0/COUNTIF($F475,"*"&amp;J$2&amp;TEXT(ROW($1:$128),"[&gt;1]0;")&amp;"*")),0)</f>
        <v>4</v>
      </c>
      <c r="K475">
        <f t="shared" si="47"/>
        <v>1.5833333333333333</v>
      </c>
      <c r="L475">
        <f t="shared" si="46"/>
        <v>0.16666666666666666</v>
      </c>
      <c r="M475">
        <v>0</v>
      </c>
      <c r="N475">
        <v>1</v>
      </c>
    </row>
    <row r="477" spans="1:14" x14ac:dyDescent="0.2">
      <c r="A477" s="8">
        <v>26</v>
      </c>
      <c r="B477" s="9" t="s">
        <v>12</v>
      </c>
      <c r="C477" t="s">
        <v>13</v>
      </c>
      <c r="D477" t="s">
        <v>67</v>
      </c>
      <c r="E477" s="6" t="s">
        <v>376</v>
      </c>
      <c r="F477" t="s">
        <v>68</v>
      </c>
      <c r="G477" t="s">
        <v>69</v>
      </c>
      <c r="H477" t="s">
        <v>364</v>
      </c>
      <c r="I477" t="s">
        <v>365</v>
      </c>
      <c r="J477" t="s">
        <v>366</v>
      </c>
      <c r="K477" t="s">
        <v>71</v>
      </c>
      <c r="L477" t="s">
        <v>72</v>
      </c>
      <c r="M477" t="s">
        <v>360</v>
      </c>
      <c r="N477" t="s">
        <v>73</v>
      </c>
    </row>
    <row r="478" spans="1:14" x14ac:dyDescent="0.2">
      <c r="A478" s="8">
        <v>26</v>
      </c>
      <c r="B478" s="8">
        <v>1</v>
      </c>
      <c r="C478">
        <v>1.17</v>
      </c>
      <c r="D478" t="s">
        <v>308</v>
      </c>
      <c r="E478" s="6" t="s">
        <v>567</v>
      </c>
      <c r="F478" t="s">
        <v>369</v>
      </c>
      <c r="G478" s="11">
        <v>124</v>
      </c>
      <c r="H478" s="11" cm="1">
        <f t="array" ref="H478">_xlfn.IFNA(MATCH(1,0/COUNTIF($F478,"*"&amp;H$2&amp;TEXT(ROW($1:$128),"[&gt;1]0;")&amp;"*")),0)</f>
        <v>7</v>
      </c>
      <c r="I478" s="11" cm="1">
        <f t="array" ref="I478">_xlfn.IFNA(MATCH(1,0/COUNTIF($F478,"*"&amp;I$2&amp;TEXT(ROW($1:$128),"[&gt;1]0;")&amp;"*")),0)</f>
        <v>8</v>
      </c>
      <c r="J478">
        <f>H478/G478</f>
        <v>5.6451612903225805E-2</v>
      </c>
      <c r="K478">
        <f>I478/G478</f>
        <v>6.4516129032258063E-2</v>
      </c>
      <c r="L478">
        <f>J478/H478</f>
        <v>8.0645161290322578E-3</v>
      </c>
      <c r="M478">
        <v>0</v>
      </c>
      <c r="N478">
        <v>1</v>
      </c>
    </row>
    <row r="479" spans="1:14" x14ac:dyDescent="0.2">
      <c r="A479" s="8">
        <v>26</v>
      </c>
      <c r="B479" s="8">
        <v>2</v>
      </c>
      <c r="C479">
        <v>0.32</v>
      </c>
      <c r="D479" t="s">
        <v>14</v>
      </c>
      <c r="E479" s="6" t="s">
        <v>507</v>
      </c>
      <c r="F479" t="s">
        <v>260</v>
      </c>
      <c r="G479">
        <v>170</v>
      </c>
      <c r="H479" s="11" cm="1">
        <f t="array" ref="H479">_xlfn.IFNA(MATCH(1,0/COUNTIF($F479,"*"&amp;H$2&amp;TEXT(ROW($1:$128),"[&gt;1]0;")&amp;"*")),0)</f>
        <v>12</v>
      </c>
      <c r="I479" s="11" cm="1">
        <f t="array" ref="I479">_xlfn.IFNA(MATCH(1,0/COUNTIF($F479,"*"&amp;I$2&amp;TEXT(ROW($1:$128),"[&gt;1]0;")&amp;"*")),0)</f>
        <v>26</v>
      </c>
      <c r="J479" s="11" cm="1">
        <f t="array" ref="J479">_xlfn.IFNA(MATCH(1,0/COUNTIF($F479,"*"&amp;J$2&amp;TEXT(ROW($1:$128),"[&gt;1]0;")&amp;"*")),0)</f>
        <v>0</v>
      </c>
      <c r="K479">
        <f>I479/H479</f>
        <v>2.1666666666666665</v>
      </c>
      <c r="L479">
        <f t="shared" ref="L479:L493" si="48">J479/H479</f>
        <v>0</v>
      </c>
      <c r="M479">
        <v>0</v>
      </c>
      <c r="N479">
        <v>0</v>
      </c>
    </row>
    <row r="480" spans="1:14" x14ac:dyDescent="0.2">
      <c r="A480" s="8">
        <v>26</v>
      </c>
      <c r="B480" s="8">
        <v>3</v>
      </c>
      <c r="C480">
        <v>0.36</v>
      </c>
      <c r="D480" t="s">
        <v>154</v>
      </c>
      <c r="E480" s="6" t="s">
        <v>477</v>
      </c>
      <c r="F480" t="s">
        <v>368</v>
      </c>
      <c r="G480">
        <v>138</v>
      </c>
      <c r="H480" s="11" cm="1">
        <f t="array" ref="H480">_xlfn.IFNA(MATCH(1,0/COUNTIF($F480,"*"&amp;H$2&amp;TEXT(ROW($1:$128),"[&gt;1]0;")&amp;"*")),0)</f>
        <v>8</v>
      </c>
      <c r="I480" s="11" cm="1">
        <f t="array" ref="I480">_xlfn.IFNA(MATCH(1,0/COUNTIF($F480,"*"&amp;I$2&amp;TEXT(ROW($1:$128),"[&gt;1]0;")&amp;"*")),0)</f>
        <v>10</v>
      </c>
      <c r="J480" s="11" cm="1">
        <f t="array" ref="J480">_xlfn.IFNA(MATCH(1,0/COUNTIF($F480,"*"&amp;J$2&amp;TEXT(ROW($1:$128),"[&gt;1]0;")&amp;"*")),0)</f>
        <v>2</v>
      </c>
      <c r="K480">
        <f>I480/H480</f>
        <v>1.25</v>
      </c>
      <c r="L480">
        <f t="shared" si="48"/>
        <v>0.25</v>
      </c>
      <c r="M480">
        <v>0</v>
      </c>
      <c r="N480">
        <v>1</v>
      </c>
    </row>
    <row r="481" spans="1:14" x14ac:dyDescent="0.2">
      <c r="A481" s="8">
        <v>26</v>
      </c>
      <c r="B481" s="8">
        <v>4</v>
      </c>
      <c r="C481">
        <v>0.88</v>
      </c>
      <c r="D481" t="s">
        <v>79</v>
      </c>
      <c r="E481" s="13" t="s">
        <v>386</v>
      </c>
      <c r="F481" s="10" t="s">
        <v>373</v>
      </c>
      <c r="G481">
        <v>144</v>
      </c>
      <c r="H481" s="11" cm="1">
        <f t="array" ref="H481">_xlfn.IFNA(MATCH(1,0/COUNTIF($F481,"*"&amp;H$2&amp;TEXT(ROW($1:$128),"[&gt;1]0;")&amp;"*")),0)</f>
        <v>6</v>
      </c>
      <c r="I481" s="11" cm="1">
        <f t="array" ref="I481">_xlfn.IFNA(MATCH(1,0/COUNTIF($F481,"*"&amp;I$2&amp;TEXT(ROW($1:$128),"[&gt;1]0;")&amp;"*")),0)</f>
        <v>8</v>
      </c>
      <c r="J481" s="11" cm="1">
        <f t="array" ref="J481">_xlfn.IFNA(MATCH(1,0/COUNTIF($F481,"*"&amp;J$2&amp;TEXT(ROW($1:$128),"[&gt;1]0;")&amp;"*")),0)</f>
        <v>4</v>
      </c>
      <c r="K481">
        <f>I481/H481</f>
        <v>1.3333333333333333</v>
      </c>
      <c r="L481">
        <f t="shared" si="48"/>
        <v>0.66666666666666663</v>
      </c>
      <c r="M481">
        <v>1</v>
      </c>
      <c r="N481">
        <v>0</v>
      </c>
    </row>
    <row r="482" spans="1:14" x14ac:dyDescent="0.2">
      <c r="A482" s="8">
        <v>26</v>
      </c>
      <c r="B482" s="8">
        <v>5</v>
      </c>
      <c r="C482">
        <v>0.47</v>
      </c>
      <c r="D482" t="s">
        <v>304</v>
      </c>
      <c r="E482" s="6" t="s">
        <v>457</v>
      </c>
      <c r="F482" t="s">
        <v>458</v>
      </c>
      <c r="G482" s="11">
        <v>184</v>
      </c>
      <c r="H482" s="11" cm="1">
        <f t="array" ref="H482">_xlfn.IFNA(MATCH(1,0/COUNTIF($F482,"*"&amp;H$2&amp;TEXT(ROW($1:$128),"[&gt;1]0;")&amp;"*")),0)</f>
        <v>13</v>
      </c>
      <c r="I482" s="11" cm="1">
        <f t="array" ref="I482">_xlfn.IFNA(MATCH(1,0/COUNTIF($F482,"*"&amp;I$2&amp;TEXT(ROW($1:$128),"[&gt;1]0;")&amp;"*")),0)</f>
        <v>28</v>
      </c>
      <c r="J482">
        <f>H482/G482</f>
        <v>7.0652173913043473E-2</v>
      </c>
      <c r="K482">
        <f>I482/G482</f>
        <v>0.15217391304347827</v>
      </c>
      <c r="L482">
        <f t="shared" si="48"/>
        <v>5.434782608695652E-3</v>
      </c>
      <c r="M482">
        <v>0</v>
      </c>
      <c r="N482">
        <v>0</v>
      </c>
    </row>
    <row r="483" spans="1:14" x14ac:dyDescent="0.2">
      <c r="A483" s="8">
        <v>26</v>
      </c>
      <c r="B483" s="8">
        <v>6</v>
      </c>
      <c r="C483">
        <v>0.65</v>
      </c>
      <c r="D483" t="s">
        <v>52</v>
      </c>
      <c r="E483" s="6" t="s">
        <v>570</v>
      </c>
      <c r="F483" t="s">
        <v>262</v>
      </c>
      <c r="G483" s="11">
        <v>152</v>
      </c>
      <c r="H483" s="11" cm="1">
        <f t="array" ref="H483">_xlfn.IFNA(MATCH(1,0/COUNTIF($F483,"*"&amp;H$2&amp;TEXT(ROW($1:$128),"[&gt;1]0;")&amp;"*")),0)</f>
        <v>9</v>
      </c>
      <c r="I483" s="11" cm="1">
        <f t="array" ref="I483">_xlfn.IFNA(MATCH(1,0/COUNTIF($F483,"*"&amp;I$2&amp;TEXT(ROW($1:$128),"[&gt;1]0;")&amp;"*")),0)</f>
        <v>12</v>
      </c>
      <c r="J483">
        <f>H483/G483</f>
        <v>5.921052631578947E-2</v>
      </c>
      <c r="K483">
        <f>I483/G483</f>
        <v>7.8947368421052627E-2</v>
      </c>
      <c r="L483">
        <f t="shared" si="48"/>
        <v>6.5789473684210523E-3</v>
      </c>
      <c r="M483">
        <v>0</v>
      </c>
      <c r="N483">
        <v>1</v>
      </c>
    </row>
    <row r="484" spans="1:14" x14ac:dyDescent="0.2">
      <c r="A484" s="8">
        <v>26</v>
      </c>
      <c r="B484" s="8">
        <v>7</v>
      </c>
      <c r="C484">
        <v>2.4500000000000002</v>
      </c>
      <c r="D484" t="s">
        <v>80</v>
      </c>
      <c r="E484" s="6" t="s">
        <v>600</v>
      </c>
      <c r="F484" t="s">
        <v>599</v>
      </c>
      <c r="G484" s="11">
        <v>152</v>
      </c>
      <c r="H484" s="11" cm="1">
        <f t="array" ref="H484">_xlfn.IFNA(MATCH(1,0/COUNTIF($F484,"*"&amp;H$2&amp;TEXT(ROW($1:$128),"[&gt;1]0;")&amp;"*")),0)</f>
        <v>8</v>
      </c>
      <c r="I484" s="11" cm="1">
        <f t="array" ref="I484">_xlfn.IFNA(MATCH(1,0/COUNTIF($F484,"*"&amp;I$2&amp;TEXT(ROW($1:$128),"[&gt;1]0;")&amp;"*")),0)</f>
        <v>8</v>
      </c>
      <c r="J484">
        <f>H484/G484</f>
        <v>5.2631578947368418E-2</v>
      </c>
      <c r="K484">
        <f>I484/G484</f>
        <v>5.2631578947368418E-2</v>
      </c>
      <c r="L484">
        <f t="shared" si="48"/>
        <v>6.5789473684210523E-3</v>
      </c>
      <c r="M484">
        <v>0</v>
      </c>
      <c r="N484">
        <v>1</v>
      </c>
    </row>
    <row r="485" spans="1:14" x14ac:dyDescent="0.2">
      <c r="A485" s="8">
        <v>26</v>
      </c>
      <c r="B485" s="8">
        <v>9</v>
      </c>
      <c r="C485">
        <v>0.62</v>
      </c>
      <c r="D485" t="s">
        <v>25</v>
      </c>
      <c r="E485" s="6" t="s">
        <v>536</v>
      </c>
      <c r="F485" t="s">
        <v>266</v>
      </c>
      <c r="G485">
        <v>226</v>
      </c>
      <c r="H485" s="11" cm="1">
        <f t="array" ref="H485">_xlfn.IFNA(MATCH(1,0/COUNTIF($F485,"*"&amp;H$2&amp;TEXT(ROW($1:$128),"[&gt;1]0;")&amp;"*")),0)</f>
        <v>16</v>
      </c>
      <c r="I485" s="11" cm="1">
        <f t="array" ref="I485">_xlfn.IFNA(MATCH(1,0/COUNTIF($F485,"*"&amp;I$2&amp;TEXT(ROW($1:$128),"[&gt;1]0;")&amp;"*")),0)</f>
        <v>34</v>
      </c>
      <c r="J485" s="11" cm="1">
        <f t="array" ref="J485">_xlfn.IFNA(MATCH(1,0/COUNTIF($F485,"*"&amp;J$2&amp;TEXT(ROW($1:$128),"[&gt;1]0;")&amp;"*")),0)</f>
        <v>0</v>
      </c>
      <c r="K485">
        <f t="shared" ref="K485:K493" si="49">I485/H485</f>
        <v>2.125</v>
      </c>
      <c r="L485">
        <f t="shared" si="48"/>
        <v>0</v>
      </c>
      <c r="M485">
        <v>0</v>
      </c>
      <c r="N485">
        <v>0</v>
      </c>
    </row>
    <row r="486" spans="1:14" x14ac:dyDescent="0.2">
      <c r="A486" s="8">
        <v>26</v>
      </c>
      <c r="B486" s="8">
        <v>10</v>
      </c>
      <c r="C486">
        <v>0.81</v>
      </c>
      <c r="D486" t="s">
        <v>81</v>
      </c>
      <c r="E486" s="6" t="s">
        <v>467</v>
      </c>
      <c r="F486" t="s">
        <v>466</v>
      </c>
      <c r="G486">
        <v>166</v>
      </c>
      <c r="H486" s="11" cm="1">
        <f t="array" ref="H486">_xlfn.IFNA(MATCH(1,0/COUNTIF($F486,"*"&amp;H$2&amp;TEXT(ROW($1:$128),"[&gt;1]0;")&amp;"*")),0)</f>
        <v>9</v>
      </c>
      <c r="I486" s="11" cm="1">
        <f t="array" ref="I486">_xlfn.IFNA(MATCH(1,0/COUNTIF($F486,"*"&amp;I$2&amp;TEXT(ROW($1:$128),"[&gt;1]0;")&amp;"*")),0)</f>
        <v>10</v>
      </c>
      <c r="J486" s="11" cm="1">
        <f t="array" ref="J486">_xlfn.IFNA(MATCH(1,0/COUNTIF($F486,"*"&amp;J$2&amp;TEXT(ROW($1:$128),"[&gt;1]0;")&amp;"*")),0)</f>
        <v>3</v>
      </c>
      <c r="K486">
        <f t="shared" si="49"/>
        <v>1.1111111111111112</v>
      </c>
      <c r="L486">
        <f t="shared" si="48"/>
        <v>0.33333333333333331</v>
      </c>
      <c r="M486">
        <v>0</v>
      </c>
      <c r="N486">
        <v>1</v>
      </c>
    </row>
    <row r="487" spans="1:14" x14ac:dyDescent="0.2">
      <c r="A487" s="8">
        <v>26</v>
      </c>
      <c r="B487" s="8">
        <v>11</v>
      </c>
      <c r="C487">
        <v>1.86</v>
      </c>
      <c r="D487" t="s">
        <v>31</v>
      </c>
      <c r="E487" s="6" t="s">
        <v>418</v>
      </c>
      <c r="F487" t="s">
        <v>269</v>
      </c>
      <c r="G487">
        <v>206</v>
      </c>
      <c r="H487" s="11" cm="1">
        <f t="array" ref="H487">_xlfn.IFNA(MATCH(1,0/COUNTIF($F487,"*"&amp;H$2&amp;TEXT(ROW($1:$128),"[&gt;1]0;")&amp;"*")),0)</f>
        <v>14</v>
      </c>
      <c r="I487" s="11" cm="1">
        <f t="array" ref="I487">_xlfn.IFNA(MATCH(1,0/COUNTIF($F487,"*"&amp;I$2&amp;TEXT(ROW($1:$128),"[&gt;1]0;")&amp;"*")),0)</f>
        <v>22</v>
      </c>
      <c r="J487" s="11" cm="1">
        <f t="array" ref="J487">_xlfn.IFNA(MATCH(1,0/COUNTIF($F487,"*"&amp;J$2&amp;TEXT(ROW($1:$128),"[&gt;1]0;")&amp;"*")),0)</f>
        <v>1</v>
      </c>
      <c r="K487">
        <f t="shared" si="49"/>
        <v>1.5714285714285714</v>
      </c>
      <c r="L487">
        <f t="shared" si="48"/>
        <v>7.1428571428571425E-2</v>
      </c>
      <c r="M487">
        <v>0</v>
      </c>
      <c r="N487">
        <v>1</v>
      </c>
    </row>
    <row r="488" spans="1:14" x14ac:dyDescent="0.2">
      <c r="A488" s="8">
        <v>26</v>
      </c>
      <c r="B488" s="8">
        <v>12</v>
      </c>
      <c r="C488">
        <v>0.44</v>
      </c>
      <c r="D488" t="s">
        <v>25</v>
      </c>
      <c r="E488" s="6" t="s">
        <v>536</v>
      </c>
      <c r="F488" t="s">
        <v>266</v>
      </c>
      <c r="G488">
        <v>226</v>
      </c>
      <c r="H488" s="11" cm="1">
        <f t="array" ref="H488">_xlfn.IFNA(MATCH(1,0/COUNTIF($F488,"*"&amp;H$2&amp;TEXT(ROW($1:$128),"[&gt;1]0;")&amp;"*")),0)</f>
        <v>16</v>
      </c>
      <c r="I488" s="11" cm="1">
        <f t="array" ref="I488">_xlfn.IFNA(MATCH(1,0/COUNTIF($F488,"*"&amp;I$2&amp;TEXT(ROW($1:$128),"[&gt;1]0;")&amp;"*")),0)</f>
        <v>34</v>
      </c>
      <c r="J488" s="11" cm="1">
        <f t="array" ref="J488">_xlfn.IFNA(MATCH(1,0/COUNTIF($F488,"*"&amp;J$2&amp;TEXT(ROW($1:$128),"[&gt;1]0;")&amp;"*")),0)</f>
        <v>0</v>
      </c>
      <c r="K488">
        <f t="shared" si="49"/>
        <v>2.125</v>
      </c>
      <c r="L488">
        <f t="shared" si="48"/>
        <v>0</v>
      </c>
      <c r="M488">
        <v>0</v>
      </c>
      <c r="N488">
        <v>0</v>
      </c>
    </row>
    <row r="489" spans="1:14" x14ac:dyDescent="0.2">
      <c r="A489" s="8">
        <v>26</v>
      </c>
      <c r="B489" s="8">
        <v>14</v>
      </c>
      <c r="C489">
        <v>0.47</v>
      </c>
      <c r="D489" t="s">
        <v>25</v>
      </c>
      <c r="E489" s="6" t="s">
        <v>536</v>
      </c>
      <c r="F489" t="s">
        <v>266</v>
      </c>
      <c r="G489">
        <v>226</v>
      </c>
      <c r="H489" s="11" cm="1">
        <f t="array" ref="H489">_xlfn.IFNA(MATCH(1,0/COUNTIF($F489,"*"&amp;H$2&amp;TEXT(ROW($1:$128),"[&gt;1]0;")&amp;"*")),0)</f>
        <v>16</v>
      </c>
      <c r="I489" s="11" cm="1">
        <f t="array" ref="I489">_xlfn.IFNA(MATCH(1,0/COUNTIF($F489,"*"&amp;I$2&amp;TEXT(ROW($1:$128),"[&gt;1]0;")&amp;"*")),0)</f>
        <v>34</v>
      </c>
      <c r="J489" s="11" cm="1">
        <f t="array" ref="J489">_xlfn.IFNA(MATCH(1,0/COUNTIF($F489,"*"&amp;J$2&amp;TEXT(ROW($1:$128),"[&gt;1]0;")&amp;"*")),0)</f>
        <v>0</v>
      </c>
      <c r="K489">
        <f t="shared" si="49"/>
        <v>2.125</v>
      </c>
      <c r="L489">
        <f t="shared" si="48"/>
        <v>0</v>
      </c>
      <c r="M489">
        <v>0</v>
      </c>
      <c r="N489">
        <v>0</v>
      </c>
    </row>
    <row r="490" spans="1:14" x14ac:dyDescent="0.2">
      <c r="A490" s="8">
        <v>26</v>
      </c>
      <c r="B490" s="8">
        <v>16</v>
      </c>
      <c r="C490">
        <v>0.32</v>
      </c>
      <c r="D490" t="s">
        <v>108</v>
      </c>
      <c r="E490" s="6" t="s">
        <v>514</v>
      </c>
      <c r="F490" t="s">
        <v>513</v>
      </c>
      <c r="G490">
        <v>283</v>
      </c>
      <c r="H490" s="11" cm="1">
        <f t="array" ref="H490">_xlfn.IFNA(MATCH(1,0/COUNTIF($F490,"*"&amp;H$2&amp;TEXT(ROW($1:$128),"[&gt;1]0;")&amp;"*")),0)</f>
        <v>20</v>
      </c>
      <c r="I490" s="11" cm="1">
        <f t="array" ref="I490">_xlfn.IFNA(MATCH(1,0/COUNTIF($F490,"*"&amp;I$2&amp;TEXT(ROW($1:$128),"[&gt;1]0;")&amp;"*")),0)</f>
        <v>42</v>
      </c>
      <c r="J490" s="11" cm="1">
        <f t="array" ref="J490">_xlfn.IFNA(MATCH(1,0/COUNTIF($F490,"*"&amp;J$2&amp;TEXT(ROW($1:$128),"[&gt;1]0;")&amp;"*")),0)</f>
        <v>0</v>
      </c>
      <c r="K490">
        <f t="shared" si="49"/>
        <v>2.1</v>
      </c>
      <c r="L490">
        <f t="shared" si="48"/>
        <v>0</v>
      </c>
      <c r="M490">
        <v>0</v>
      </c>
      <c r="N490">
        <v>0</v>
      </c>
    </row>
    <row r="491" spans="1:14" x14ac:dyDescent="0.2">
      <c r="A491" s="8">
        <v>26</v>
      </c>
      <c r="B491" s="8">
        <v>20</v>
      </c>
      <c r="C491">
        <v>0.45</v>
      </c>
      <c r="D491" t="s">
        <v>158</v>
      </c>
      <c r="E491" s="6" t="s">
        <v>408</v>
      </c>
      <c r="F491" t="s">
        <v>407</v>
      </c>
      <c r="G491">
        <v>337</v>
      </c>
      <c r="H491" s="11" cm="1">
        <f t="array" ref="H491">_xlfn.IFNA(MATCH(1,0/COUNTIF($F491,"*"&amp;H$2&amp;TEXT(ROW($1:$128),"[&gt;1]0;")&amp;"*")),0)</f>
        <v>24</v>
      </c>
      <c r="I491" s="11" cm="1">
        <f t="array" ref="I491">_xlfn.IFNA(MATCH(1,0/COUNTIF($F491,"*"&amp;I$2&amp;TEXT(ROW($1:$128),"[&gt;1]0;")&amp;"*")),0)</f>
        <v>48</v>
      </c>
      <c r="J491" s="11" cm="1">
        <f t="array" ref="J491">_xlfn.IFNA(MATCH(1,0/COUNTIF($F491,"*"&amp;J$2&amp;TEXT(ROW($1:$128),"[&gt;1]0;")&amp;"*")),0)</f>
        <v>0</v>
      </c>
      <c r="K491">
        <f t="shared" si="49"/>
        <v>2</v>
      </c>
      <c r="L491">
        <f t="shared" si="48"/>
        <v>0</v>
      </c>
      <c r="M491">
        <v>0</v>
      </c>
      <c r="N491">
        <v>0</v>
      </c>
    </row>
    <row r="492" spans="1:14" x14ac:dyDescent="0.2">
      <c r="A492" s="8">
        <v>26</v>
      </c>
      <c r="B492" s="8">
        <v>22</v>
      </c>
      <c r="C492">
        <v>0.62</v>
      </c>
      <c r="D492" t="s">
        <v>129</v>
      </c>
      <c r="E492" s="6" t="s">
        <v>535</v>
      </c>
      <c r="F492" t="s">
        <v>534</v>
      </c>
      <c r="G492">
        <v>255</v>
      </c>
      <c r="H492" s="11" cm="1">
        <f t="array" ref="H492">_xlfn.IFNA(MATCH(1,0/COUNTIF($F492,"*"&amp;H$2&amp;TEXT(ROW($1:$128),"[&gt;1]0;")&amp;"*")),0)</f>
        <v>16</v>
      </c>
      <c r="I492" s="11" cm="1">
        <f t="array" ref="I492">_xlfn.IFNA(MATCH(1,0/COUNTIF($F492,"*"&amp;I$2&amp;TEXT(ROW($1:$128),"[&gt;1]0;")&amp;"*")),0)</f>
        <v>33</v>
      </c>
      <c r="J492" s="11" cm="1">
        <f t="array" ref="J492">_xlfn.IFNA(MATCH(1,0/COUNTIF($F492,"*"&amp;J$2&amp;TEXT(ROW($1:$128),"[&gt;1]0;")&amp;"*")),0)</f>
        <v>1</v>
      </c>
      <c r="K492">
        <f t="shared" si="49"/>
        <v>2.0625</v>
      </c>
      <c r="L492">
        <f t="shared" si="48"/>
        <v>6.25E-2</v>
      </c>
      <c r="M492">
        <v>0</v>
      </c>
      <c r="N492">
        <v>0</v>
      </c>
    </row>
    <row r="493" spans="1:14" x14ac:dyDescent="0.2">
      <c r="A493" s="8">
        <v>26</v>
      </c>
      <c r="B493" s="8">
        <v>24</v>
      </c>
      <c r="C493">
        <v>5.1100000000000003</v>
      </c>
      <c r="D493" t="s">
        <v>66</v>
      </c>
      <c r="E493" s="6" t="s">
        <v>459</v>
      </c>
      <c r="F493" t="s">
        <v>460</v>
      </c>
      <c r="G493">
        <v>281</v>
      </c>
      <c r="H493" s="11" cm="1">
        <f t="array" ref="H493">_xlfn.IFNA(MATCH(1,0/COUNTIF($F493,"*"&amp;H$2&amp;TEXT(ROW($1:$128),"[&gt;1]0;")&amp;"*")),0)</f>
        <v>18</v>
      </c>
      <c r="I493" s="11" cm="1">
        <f t="array" ref="I493">_xlfn.IFNA(MATCH(1,0/COUNTIF($F493,"*"&amp;I$2&amp;TEXT(ROW($1:$128),"[&gt;1]0;")&amp;"*")),0)</f>
        <v>35</v>
      </c>
      <c r="J493" s="11" cm="1">
        <f t="array" ref="J493">_xlfn.IFNA(MATCH(1,0/COUNTIF($F493,"*"&amp;J$2&amp;TEXT(ROW($1:$128),"[&gt;1]0;")&amp;"*")),0)</f>
        <v>1</v>
      </c>
      <c r="K493">
        <f t="shared" si="49"/>
        <v>1.9444444444444444</v>
      </c>
      <c r="L493">
        <f t="shared" si="48"/>
        <v>5.5555555555555552E-2</v>
      </c>
      <c r="M493">
        <v>0</v>
      </c>
      <c r="N493">
        <v>0</v>
      </c>
    </row>
    <row r="495" spans="1:14" x14ac:dyDescent="0.2">
      <c r="A495" s="8">
        <v>27</v>
      </c>
      <c r="B495" s="9" t="s">
        <v>12</v>
      </c>
      <c r="C495" t="s">
        <v>13</v>
      </c>
      <c r="D495" t="s">
        <v>67</v>
      </c>
      <c r="E495" s="6" t="s">
        <v>376</v>
      </c>
      <c r="F495" t="s">
        <v>68</v>
      </c>
      <c r="G495" t="s">
        <v>69</v>
      </c>
      <c r="H495" t="s">
        <v>364</v>
      </c>
      <c r="I495" t="s">
        <v>365</v>
      </c>
      <c r="J495" t="s">
        <v>366</v>
      </c>
      <c r="K495" t="s">
        <v>71</v>
      </c>
      <c r="L495" t="s">
        <v>72</v>
      </c>
      <c r="M495" t="s">
        <v>360</v>
      </c>
      <c r="N495" t="s">
        <v>73</v>
      </c>
    </row>
    <row r="496" spans="1:14" x14ac:dyDescent="0.2">
      <c r="A496" s="8">
        <v>27</v>
      </c>
      <c r="B496" s="8">
        <v>1</v>
      </c>
      <c r="C496">
        <v>0.82</v>
      </c>
      <c r="D496" t="s">
        <v>302</v>
      </c>
      <c r="E496" s="6" t="s">
        <v>551</v>
      </c>
      <c r="F496" t="s">
        <v>550</v>
      </c>
      <c r="G496" s="11">
        <v>156</v>
      </c>
      <c r="H496" s="11" cm="1">
        <f t="array" ref="H496">_xlfn.IFNA(MATCH(1,0/COUNTIF($F496,"*"&amp;H$2&amp;TEXT(ROW($1:$128),"[&gt;1]0;")&amp;"*")),0)</f>
        <v>11</v>
      </c>
      <c r="I496" s="11" cm="1">
        <f t="array" ref="I496">_xlfn.IFNA(MATCH(1,0/COUNTIF($F496,"*"&amp;I$2&amp;TEXT(ROW($1:$128),"[&gt;1]0;")&amp;"*")),0)</f>
        <v>24</v>
      </c>
      <c r="J496">
        <f>H496/G496</f>
        <v>7.0512820512820512E-2</v>
      </c>
      <c r="K496">
        <f>I496/G496</f>
        <v>0.15384615384615385</v>
      </c>
      <c r="L496">
        <f>J496/H496</f>
        <v>6.41025641025641E-3</v>
      </c>
      <c r="M496">
        <v>0</v>
      </c>
      <c r="N496">
        <v>0</v>
      </c>
    </row>
    <row r="497" spans="1:14" x14ac:dyDescent="0.2">
      <c r="A497" s="8">
        <v>27</v>
      </c>
      <c r="B497" s="8">
        <v>2</v>
      </c>
      <c r="C497">
        <v>0.89</v>
      </c>
      <c r="D497" t="s">
        <v>308</v>
      </c>
      <c r="E497" s="6" t="s">
        <v>567</v>
      </c>
      <c r="F497" t="s">
        <v>369</v>
      </c>
      <c r="G497" s="11">
        <v>124</v>
      </c>
      <c r="H497" s="11" cm="1">
        <f t="array" ref="H497">_xlfn.IFNA(MATCH(1,0/COUNTIF($F497,"*"&amp;H$2&amp;TEXT(ROW($1:$128),"[&gt;1]0;")&amp;"*")),0)</f>
        <v>7</v>
      </c>
      <c r="I497" s="11" cm="1">
        <f t="array" ref="I497">_xlfn.IFNA(MATCH(1,0/COUNTIF($F497,"*"&amp;I$2&amp;TEXT(ROW($1:$128),"[&gt;1]0;")&amp;"*")),0)</f>
        <v>8</v>
      </c>
      <c r="J497">
        <f>H497/G497</f>
        <v>5.6451612903225805E-2</v>
      </c>
      <c r="K497">
        <f>I497/G497</f>
        <v>6.4516129032258063E-2</v>
      </c>
      <c r="L497">
        <f>J497/H497</f>
        <v>8.0645161290322578E-3</v>
      </c>
      <c r="M497">
        <v>0</v>
      </c>
      <c r="N497">
        <v>1</v>
      </c>
    </row>
    <row r="498" spans="1:14" x14ac:dyDescent="0.2">
      <c r="A498" s="8">
        <v>27</v>
      </c>
      <c r="B498" s="8">
        <v>4</v>
      </c>
      <c r="C498">
        <v>0.76</v>
      </c>
      <c r="D498" t="s">
        <v>14</v>
      </c>
      <c r="E498" s="6" t="s">
        <v>507</v>
      </c>
      <c r="F498" t="s">
        <v>260</v>
      </c>
      <c r="G498">
        <v>170</v>
      </c>
      <c r="H498" s="11" cm="1">
        <f t="array" ref="H498">_xlfn.IFNA(MATCH(1,0/COUNTIF($F498,"*"&amp;H$2&amp;TEXT(ROW($1:$128),"[&gt;1]0;")&amp;"*")),0)</f>
        <v>12</v>
      </c>
      <c r="I498" s="11" cm="1">
        <f t="array" ref="I498">_xlfn.IFNA(MATCH(1,0/COUNTIF($F498,"*"&amp;I$2&amp;TEXT(ROW($1:$128),"[&gt;1]0;")&amp;"*")),0)</f>
        <v>26</v>
      </c>
      <c r="J498" s="11" cm="1">
        <f t="array" ref="J498">_xlfn.IFNA(MATCH(1,0/COUNTIF($F498,"*"&amp;J$2&amp;TEXT(ROW($1:$128),"[&gt;1]0;")&amp;"*")),0)</f>
        <v>0</v>
      </c>
      <c r="K498">
        <f>I498/H498</f>
        <v>2.1666666666666665</v>
      </c>
      <c r="L498">
        <f t="shared" ref="L498:L511" si="50">J498/H498</f>
        <v>0</v>
      </c>
      <c r="M498">
        <v>0</v>
      </c>
      <c r="N498">
        <v>0</v>
      </c>
    </row>
    <row r="499" spans="1:14" x14ac:dyDescent="0.2">
      <c r="A499" s="8">
        <v>27</v>
      </c>
      <c r="B499" s="8">
        <v>5</v>
      </c>
      <c r="C499">
        <v>1.34</v>
      </c>
      <c r="D499" t="s">
        <v>79</v>
      </c>
      <c r="E499" s="13" t="s">
        <v>386</v>
      </c>
      <c r="F499" s="10" t="s">
        <v>373</v>
      </c>
      <c r="G499">
        <v>144</v>
      </c>
      <c r="H499" s="11" cm="1">
        <f t="array" ref="H499">_xlfn.IFNA(MATCH(1,0/COUNTIF($F499,"*"&amp;H$2&amp;TEXT(ROW($1:$128),"[&gt;1]0;")&amp;"*")),0)</f>
        <v>6</v>
      </c>
      <c r="I499" s="11" cm="1">
        <f t="array" ref="I499">_xlfn.IFNA(MATCH(1,0/COUNTIF($F499,"*"&amp;I$2&amp;TEXT(ROW($1:$128),"[&gt;1]0;")&amp;"*")),0)</f>
        <v>8</v>
      </c>
      <c r="J499" s="11" cm="1">
        <f t="array" ref="J499">_xlfn.IFNA(MATCH(1,0/COUNTIF($F499,"*"&amp;J$2&amp;TEXT(ROW($1:$128),"[&gt;1]0;")&amp;"*")),0)</f>
        <v>4</v>
      </c>
      <c r="K499">
        <f>I499/H499</f>
        <v>1.3333333333333333</v>
      </c>
      <c r="L499">
        <f t="shared" si="50"/>
        <v>0.66666666666666663</v>
      </c>
      <c r="M499">
        <v>1</v>
      </c>
      <c r="N499">
        <v>0</v>
      </c>
    </row>
    <row r="500" spans="1:14" x14ac:dyDescent="0.2">
      <c r="A500" s="8">
        <v>27</v>
      </c>
      <c r="B500" s="8">
        <v>6</v>
      </c>
      <c r="C500">
        <v>0.54</v>
      </c>
      <c r="D500" t="s">
        <v>92</v>
      </c>
      <c r="E500" s="14"/>
      <c r="F500" t="s">
        <v>373</v>
      </c>
      <c r="G500">
        <v>144</v>
      </c>
      <c r="H500" s="11" cm="1">
        <f t="array" ref="H500">_xlfn.IFNA(MATCH(1,0/COUNTIF($F500,"*"&amp;H$2&amp;TEXT(ROW($1:$128),"[&gt;1]0;")&amp;"*")),0)</f>
        <v>6</v>
      </c>
      <c r="I500" s="11" cm="1">
        <f t="array" ref="I500">_xlfn.IFNA(MATCH(1,0/COUNTIF($F500,"*"&amp;I$2&amp;TEXT(ROW($1:$128),"[&gt;1]0;")&amp;"*")),0)</f>
        <v>8</v>
      </c>
      <c r="J500" s="11" cm="1">
        <f t="array" ref="J500">_xlfn.IFNA(MATCH(1,0/COUNTIF($F500,"*"&amp;J$2&amp;TEXT(ROW($1:$128),"[&gt;1]0;")&amp;"*")),0)</f>
        <v>4</v>
      </c>
      <c r="K500">
        <f>I500/H500</f>
        <v>1.3333333333333333</v>
      </c>
      <c r="L500">
        <f t="shared" si="50"/>
        <v>0.66666666666666663</v>
      </c>
      <c r="M500">
        <v>1</v>
      </c>
      <c r="N500">
        <v>0</v>
      </c>
    </row>
    <row r="501" spans="1:14" x14ac:dyDescent="0.2">
      <c r="A501" s="8">
        <v>27</v>
      </c>
      <c r="B501" s="8">
        <v>7</v>
      </c>
      <c r="C501">
        <v>0.79</v>
      </c>
      <c r="D501" t="s">
        <v>304</v>
      </c>
      <c r="E501" s="6" t="s">
        <v>457</v>
      </c>
      <c r="F501" t="s">
        <v>458</v>
      </c>
      <c r="G501" s="11">
        <v>184</v>
      </c>
      <c r="H501" s="11" cm="1">
        <f t="array" ref="H501">_xlfn.IFNA(MATCH(1,0/COUNTIF($F501,"*"&amp;H$2&amp;TEXT(ROW($1:$128),"[&gt;1]0;")&amp;"*")),0)</f>
        <v>13</v>
      </c>
      <c r="I501" s="11" cm="1">
        <f t="array" ref="I501">_xlfn.IFNA(MATCH(1,0/COUNTIF($F501,"*"&amp;I$2&amp;TEXT(ROW($1:$128),"[&gt;1]0;")&amp;"*")),0)</f>
        <v>28</v>
      </c>
      <c r="J501">
        <f>H501/G501</f>
        <v>7.0652173913043473E-2</v>
      </c>
      <c r="K501">
        <f>I501/G501</f>
        <v>0.15217391304347827</v>
      </c>
      <c r="L501">
        <f t="shared" si="50"/>
        <v>5.434782608695652E-3</v>
      </c>
      <c r="M501">
        <v>0</v>
      </c>
      <c r="N501">
        <v>0</v>
      </c>
    </row>
    <row r="502" spans="1:14" x14ac:dyDescent="0.2">
      <c r="A502" s="8">
        <v>27</v>
      </c>
      <c r="B502" s="8">
        <v>8</v>
      </c>
      <c r="C502">
        <v>0.45</v>
      </c>
      <c r="D502" t="s">
        <v>52</v>
      </c>
      <c r="E502" s="6" t="s">
        <v>570</v>
      </c>
      <c r="F502" t="s">
        <v>262</v>
      </c>
      <c r="G502" s="11">
        <v>152</v>
      </c>
      <c r="H502" s="11" cm="1">
        <f t="array" ref="H502">_xlfn.IFNA(MATCH(1,0/COUNTIF($F502,"*"&amp;H$2&amp;TEXT(ROW($1:$128),"[&gt;1]0;")&amp;"*")),0)</f>
        <v>9</v>
      </c>
      <c r="I502" s="11" cm="1">
        <f t="array" ref="I502">_xlfn.IFNA(MATCH(1,0/COUNTIF($F502,"*"&amp;I$2&amp;TEXT(ROW($1:$128),"[&gt;1]0;")&amp;"*")),0)</f>
        <v>12</v>
      </c>
      <c r="J502">
        <f>H502/G502</f>
        <v>5.921052631578947E-2</v>
      </c>
      <c r="K502">
        <f>I502/G502</f>
        <v>7.8947368421052627E-2</v>
      </c>
      <c r="L502">
        <f t="shared" si="50"/>
        <v>6.5789473684210523E-3</v>
      </c>
      <c r="M502">
        <v>0</v>
      </c>
      <c r="N502">
        <v>1</v>
      </c>
    </row>
    <row r="503" spans="1:14" x14ac:dyDescent="0.2">
      <c r="A503" s="8">
        <v>27</v>
      </c>
      <c r="B503" s="8">
        <v>9</v>
      </c>
      <c r="C503">
        <v>4.0199999999999996</v>
      </c>
      <c r="D503" t="s">
        <v>80</v>
      </c>
      <c r="E503" s="6" t="s">
        <v>600</v>
      </c>
      <c r="F503" t="s">
        <v>599</v>
      </c>
      <c r="G503" s="11">
        <v>152</v>
      </c>
      <c r="H503" s="11" cm="1">
        <f t="array" ref="H503">_xlfn.IFNA(MATCH(1,0/COUNTIF($F503,"*"&amp;H$2&amp;TEXT(ROW($1:$128),"[&gt;1]0;")&amp;"*")),0)</f>
        <v>8</v>
      </c>
      <c r="I503" s="11" cm="1">
        <f t="array" ref="I503">_xlfn.IFNA(MATCH(1,0/COUNTIF($F503,"*"&amp;I$2&amp;TEXT(ROW($1:$128),"[&gt;1]0;")&amp;"*")),0)</f>
        <v>8</v>
      </c>
      <c r="J503">
        <f>H503/G503</f>
        <v>5.2631578947368418E-2</v>
      </c>
      <c r="K503">
        <f>I503/G503</f>
        <v>5.2631578947368418E-2</v>
      </c>
      <c r="L503">
        <f t="shared" si="50"/>
        <v>6.5789473684210523E-3</v>
      </c>
      <c r="M503">
        <v>0</v>
      </c>
      <c r="N503">
        <v>1</v>
      </c>
    </row>
    <row r="504" spans="1:14" x14ac:dyDescent="0.2">
      <c r="A504" s="8">
        <v>27</v>
      </c>
      <c r="B504" s="8">
        <v>11</v>
      </c>
      <c r="C504">
        <v>0.86</v>
      </c>
      <c r="D504" t="s">
        <v>25</v>
      </c>
      <c r="E504" s="6" t="s">
        <v>536</v>
      </c>
      <c r="F504" t="s">
        <v>266</v>
      </c>
      <c r="G504">
        <v>226</v>
      </c>
      <c r="H504" s="11" cm="1">
        <f t="array" ref="H504">_xlfn.IFNA(MATCH(1,0/COUNTIF($F504,"*"&amp;H$2&amp;TEXT(ROW($1:$128),"[&gt;1]0;")&amp;"*")),0)</f>
        <v>16</v>
      </c>
      <c r="I504" s="11" cm="1">
        <f t="array" ref="I504">_xlfn.IFNA(MATCH(1,0/COUNTIF($F504,"*"&amp;I$2&amp;TEXT(ROW($1:$128),"[&gt;1]0;")&amp;"*")),0)</f>
        <v>34</v>
      </c>
      <c r="J504" s="11" cm="1">
        <f t="array" ref="J504">_xlfn.IFNA(MATCH(1,0/COUNTIF($F504,"*"&amp;J$2&amp;TEXT(ROW($1:$128),"[&gt;1]0;")&amp;"*")),0)</f>
        <v>0</v>
      </c>
      <c r="K504">
        <f t="shared" ref="K504:K509" si="51">I504/H504</f>
        <v>2.125</v>
      </c>
      <c r="L504">
        <f t="shared" si="50"/>
        <v>0</v>
      </c>
      <c r="M504">
        <v>0</v>
      </c>
      <c r="N504">
        <v>0</v>
      </c>
    </row>
    <row r="505" spans="1:14" x14ac:dyDescent="0.2">
      <c r="A505" s="8">
        <v>27</v>
      </c>
      <c r="B505" s="8">
        <v>12</v>
      </c>
      <c r="C505">
        <v>1.56</v>
      </c>
      <c r="D505" t="s">
        <v>81</v>
      </c>
      <c r="E505" s="6" t="s">
        <v>467</v>
      </c>
      <c r="F505" t="s">
        <v>466</v>
      </c>
      <c r="G505">
        <v>166</v>
      </c>
      <c r="H505" s="11" cm="1">
        <f t="array" ref="H505">_xlfn.IFNA(MATCH(1,0/COUNTIF($F505,"*"&amp;H$2&amp;TEXT(ROW($1:$128),"[&gt;1]0;")&amp;"*")),0)</f>
        <v>9</v>
      </c>
      <c r="I505" s="11" cm="1">
        <f t="array" ref="I505">_xlfn.IFNA(MATCH(1,0/COUNTIF($F505,"*"&amp;I$2&amp;TEXT(ROW($1:$128),"[&gt;1]0;")&amp;"*")),0)</f>
        <v>10</v>
      </c>
      <c r="J505" s="11" cm="1">
        <f t="array" ref="J505">_xlfn.IFNA(MATCH(1,0/COUNTIF($F505,"*"&amp;J$2&amp;TEXT(ROW($1:$128),"[&gt;1]0;")&amp;"*")),0)</f>
        <v>3</v>
      </c>
      <c r="K505">
        <f t="shared" si="51"/>
        <v>1.1111111111111112</v>
      </c>
      <c r="L505">
        <f t="shared" si="50"/>
        <v>0.33333333333333331</v>
      </c>
      <c r="M505">
        <v>0</v>
      </c>
      <c r="N505">
        <v>1</v>
      </c>
    </row>
    <row r="506" spans="1:14" x14ac:dyDescent="0.2">
      <c r="A506" s="8">
        <v>27</v>
      </c>
      <c r="B506" s="8">
        <v>13</v>
      </c>
      <c r="C506">
        <v>1.73</v>
      </c>
      <c r="D506" t="s">
        <v>31</v>
      </c>
      <c r="E506" s="6" t="s">
        <v>418</v>
      </c>
      <c r="F506" t="s">
        <v>269</v>
      </c>
      <c r="G506">
        <v>206</v>
      </c>
      <c r="H506" s="11" cm="1">
        <f t="array" ref="H506">_xlfn.IFNA(MATCH(1,0/COUNTIF($F506,"*"&amp;H$2&amp;TEXT(ROW($1:$128),"[&gt;1]0;")&amp;"*")),0)</f>
        <v>14</v>
      </c>
      <c r="I506" s="11" cm="1">
        <f t="array" ref="I506">_xlfn.IFNA(MATCH(1,0/COUNTIF($F506,"*"&amp;I$2&amp;TEXT(ROW($1:$128),"[&gt;1]0;")&amp;"*")),0)</f>
        <v>22</v>
      </c>
      <c r="J506" s="11" cm="1">
        <f t="array" ref="J506">_xlfn.IFNA(MATCH(1,0/COUNTIF($F506,"*"&amp;J$2&amp;TEXT(ROW($1:$128),"[&gt;1]0;")&amp;"*")),0)</f>
        <v>1</v>
      </c>
      <c r="K506">
        <f t="shared" si="51"/>
        <v>1.5714285714285714</v>
      </c>
      <c r="L506">
        <f t="shared" si="50"/>
        <v>7.1428571428571425E-2</v>
      </c>
      <c r="M506">
        <v>0</v>
      </c>
      <c r="N506">
        <v>1</v>
      </c>
    </row>
    <row r="507" spans="1:14" x14ac:dyDescent="0.2">
      <c r="A507" s="8">
        <v>27</v>
      </c>
      <c r="B507" s="8">
        <v>14</v>
      </c>
      <c r="C507">
        <v>1.47</v>
      </c>
      <c r="D507" t="s">
        <v>313</v>
      </c>
      <c r="E507" s="6" t="s">
        <v>439</v>
      </c>
      <c r="F507" t="s">
        <v>438</v>
      </c>
      <c r="G507">
        <v>180</v>
      </c>
      <c r="H507" s="11" cm="1">
        <f t="array" ref="H507">_xlfn.IFNA(MATCH(1,0/COUNTIF($F507,"*"&amp;H$2&amp;TEXT(ROW($1:$128),"[&gt;1]0;")&amp;"*")),0)</f>
        <v>10</v>
      </c>
      <c r="I507" s="11" cm="1">
        <f t="array" ref="I507">_xlfn.IFNA(MATCH(1,0/COUNTIF($F507,"*"&amp;I$2&amp;TEXT(ROW($1:$128),"[&gt;1]0;")&amp;"*")),0)</f>
        <v>12</v>
      </c>
      <c r="J507" s="11" cm="1">
        <f t="array" ref="J507">_xlfn.IFNA(MATCH(1,0/COUNTIF($F507,"*"&amp;J$2&amp;TEXT(ROW($1:$128),"[&gt;1]0;")&amp;"*")),0)</f>
        <v>3</v>
      </c>
      <c r="K507">
        <f t="shared" si="51"/>
        <v>1.2</v>
      </c>
      <c r="L507">
        <f t="shared" si="50"/>
        <v>0.3</v>
      </c>
      <c r="M507">
        <v>0</v>
      </c>
      <c r="N507">
        <v>1</v>
      </c>
    </row>
    <row r="508" spans="1:14" x14ac:dyDescent="0.2">
      <c r="A508" s="8">
        <v>27</v>
      </c>
      <c r="B508" s="8">
        <v>16</v>
      </c>
      <c r="C508">
        <v>0.7</v>
      </c>
      <c r="D508" t="s">
        <v>25</v>
      </c>
      <c r="E508" s="6" t="s">
        <v>536</v>
      </c>
      <c r="F508" t="s">
        <v>266</v>
      </c>
      <c r="G508">
        <v>226</v>
      </c>
      <c r="H508" s="11" cm="1">
        <f t="array" ref="H508">_xlfn.IFNA(MATCH(1,0/COUNTIF($F508,"*"&amp;H$2&amp;TEXT(ROW($1:$128),"[&gt;1]0;")&amp;"*")),0)</f>
        <v>16</v>
      </c>
      <c r="I508" s="11" cm="1">
        <f t="array" ref="I508">_xlfn.IFNA(MATCH(1,0/COUNTIF($F508,"*"&amp;I$2&amp;TEXT(ROW($1:$128),"[&gt;1]0;")&amp;"*")),0)</f>
        <v>34</v>
      </c>
      <c r="J508" s="11" cm="1">
        <f t="array" ref="J508">_xlfn.IFNA(MATCH(1,0/COUNTIF($F508,"*"&amp;J$2&amp;TEXT(ROW($1:$128),"[&gt;1]0;")&amp;"*")),0)</f>
        <v>0</v>
      </c>
      <c r="K508">
        <f t="shared" si="51"/>
        <v>2.125</v>
      </c>
      <c r="L508">
        <f t="shared" si="50"/>
        <v>0</v>
      </c>
      <c r="M508">
        <v>0</v>
      </c>
      <c r="N508">
        <v>0</v>
      </c>
    </row>
    <row r="509" spans="1:14" x14ac:dyDescent="0.2">
      <c r="A509" s="8">
        <v>27</v>
      </c>
      <c r="B509" s="8">
        <v>18</v>
      </c>
      <c r="C509">
        <v>0.47</v>
      </c>
      <c r="D509" t="s">
        <v>108</v>
      </c>
      <c r="E509" s="6" t="s">
        <v>514</v>
      </c>
      <c r="F509" t="s">
        <v>513</v>
      </c>
      <c r="G509">
        <v>283</v>
      </c>
      <c r="H509" s="11" cm="1">
        <f t="array" ref="H509">_xlfn.IFNA(MATCH(1,0/COUNTIF($F509,"*"&amp;H$2&amp;TEXT(ROW($1:$128),"[&gt;1]0;")&amp;"*")),0)</f>
        <v>20</v>
      </c>
      <c r="I509" s="11" cm="1">
        <f t="array" ref="I509">_xlfn.IFNA(MATCH(1,0/COUNTIF($F509,"*"&amp;I$2&amp;TEXT(ROW($1:$128),"[&gt;1]0;")&amp;"*")),0)</f>
        <v>42</v>
      </c>
      <c r="J509" s="11" cm="1">
        <f t="array" ref="J509">_xlfn.IFNA(MATCH(1,0/COUNTIF($F509,"*"&amp;J$2&amp;TEXT(ROW($1:$128),"[&gt;1]0;")&amp;"*")),0)</f>
        <v>0</v>
      </c>
      <c r="K509">
        <f t="shared" si="51"/>
        <v>2.1</v>
      </c>
      <c r="L509">
        <f t="shared" si="50"/>
        <v>0</v>
      </c>
      <c r="M509">
        <v>0</v>
      </c>
      <c r="N509">
        <v>0</v>
      </c>
    </row>
    <row r="510" spans="1:14" x14ac:dyDescent="0.2">
      <c r="A510" s="8">
        <v>27</v>
      </c>
      <c r="B510" s="8">
        <v>22</v>
      </c>
      <c r="C510">
        <v>0.47</v>
      </c>
      <c r="D510" t="s">
        <v>143</v>
      </c>
      <c r="E510" s="6" t="s">
        <v>585</v>
      </c>
      <c r="F510" t="s">
        <v>584</v>
      </c>
      <c r="G510" s="11">
        <v>227</v>
      </c>
      <c r="H510" s="11" cm="1">
        <f t="array" ref="H510">_xlfn.IFNA(MATCH(1,0/COUNTIF($F510,"*"&amp;H$2&amp;TEXT(ROW($1:$128),"[&gt;1]0;")&amp;"*")),0)</f>
        <v>14</v>
      </c>
      <c r="I510" s="11" cm="1">
        <f t="array" ref="I510">_xlfn.IFNA(MATCH(1,0/COUNTIF($F510,"*"&amp;I$2&amp;TEXT(ROW($1:$128),"[&gt;1]0;")&amp;"*")),0)</f>
        <v>29</v>
      </c>
      <c r="J510">
        <f>H510/G510</f>
        <v>6.1674008810572688E-2</v>
      </c>
      <c r="K510">
        <f>I510/G510</f>
        <v>0.1277533039647577</v>
      </c>
      <c r="L510">
        <f t="shared" si="50"/>
        <v>4.4052863436123352E-3</v>
      </c>
      <c r="M510">
        <v>0</v>
      </c>
      <c r="N510">
        <v>0</v>
      </c>
    </row>
    <row r="511" spans="1:14" x14ac:dyDescent="0.2">
      <c r="A511" s="8">
        <v>27</v>
      </c>
      <c r="B511" s="8">
        <v>24</v>
      </c>
      <c r="C511">
        <v>3.73</v>
      </c>
      <c r="D511" t="s">
        <v>101</v>
      </c>
      <c r="E511" s="6" t="s">
        <v>555</v>
      </c>
      <c r="F511" t="s">
        <v>554</v>
      </c>
      <c r="G511" s="11">
        <v>253</v>
      </c>
      <c r="H511" s="11" cm="1">
        <f t="array" ref="H511">_xlfn.IFNA(MATCH(1,0/COUNTIF($F511,"*"&amp;H$2&amp;TEXT(ROW($1:$128),"[&gt;1]0;")&amp;"*")),0)</f>
        <v>16</v>
      </c>
      <c r="I511" s="11" cm="1">
        <f t="array" ref="I511">_xlfn.IFNA(MATCH(1,0/COUNTIF($F511,"*"&amp;I$2&amp;TEXT(ROW($1:$128),"[&gt;1]0;")&amp;"*")),0)</f>
        <v>31</v>
      </c>
      <c r="J511">
        <f>H511/G511</f>
        <v>6.3241106719367585E-2</v>
      </c>
      <c r="K511">
        <f>I511/G511</f>
        <v>0.1225296442687747</v>
      </c>
      <c r="L511">
        <f t="shared" si="50"/>
        <v>3.952569169960474E-3</v>
      </c>
      <c r="M511">
        <v>0</v>
      </c>
      <c r="N511">
        <v>0</v>
      </c>
    </row>
    <row r="513" spans="1:14" x14ac:dyDescent="0.2">
      <c r="A513" s="8">
        <v>28</v>
      </c>
      <c r="B513" s="9" t="s">
        <v>12</v>
      </c>
      <c r="C513" t="s">
        <v>13</v>
      </c>
      <c r="D513" t="s">
        <v>67</v>
      </c>
      <c r="E513" s="6" t="s">
        <v>376</v>
      </c>
      <c r="F513" t="s">
        <v>68</v>
      </c>
      <c r="G513" t="s">
        <v>69</v>
      </c>
      <c r="H513" t="s">
        <v>364</v>
      </c>
      <c r="I513" t="s">
        <v>365</v>
      </c>
      <c r="J513" t="s">
        <v>366</v>
      </c>
      <c r="K513" t="s">
        <v>71</v>
      </c>
      <c r="L513" t="s">
        <v>72</v>
      </c>
      <c r="M513" t="s">
        <v>360</v>
      </c>
      <c r="N513" t="s">
        <v>73</v>
      </c>
    </row>
    <row r="514" spans="1:14" x14ac:dyDescent="0.2">
      <c r="A514" s="8">
        <v>28</v>
      </c>
      <c r="B514" s="8">
        <v>1</v>
      </c>
      <c r="C514">
        <v>0.99</v>
      </c>
      <c r="D514" t="s">
        <v>302</v>
      </c>
      <c r="E514" s="6" t="s">
        <v>551</v>
      </c>
      <c r="F514" t="s">
        <v>550</v>
      </c>
      <c r="G514" s="11">
        <v>156</v>
      </c>
      <c r="H514" s="11" cm="1">
        <f t="array" ref="H514">_xlfn.IFNA(MATCH(1,0/COUNTIF($F514,"*"&amp;H$2&amp;TEXT(ROW($1:$128),"[&gt;1]0;")&amp;"*")),0)</f>
        <v>11</v>
      </c>
      <c r="I514" s="11" cm="1">
        <f t="array" ref="I514">_xlfn.IFNA(MATCH(1,0/COUNTIF($F514,"*"&amp;I$2&amp;TEXT(ROW($1:$128),"[&gt;1]0;")&amp;"*")),0)</f>
        <v>24</v>
      </c>
      <c r="J514">
        <f>H514/G514</f>
        <v>7.0512820512820512E-2</v>
      </c>
      <c r="K514">
        <f>I514/G514</f>
        <v>0.15384615384615385</v>
      </c>
      <c r="L514">
        <f>J514/H514</f>
        <v>6.41025641025641E-3</v>
      </c>
      <c r="M514">
        <v>0</v>
      </c>
      <c r="N514">
        <v>0</v>
      </c>
    </row>
    <row r="515" spans="1:14" x14ac:dyDescent="0.2">
      <c r="A515" s="8">
        <v>28</v>
      </c>
      <c r="B515" s="8">
        <v>2</v>
      </c>
      <c r="C515">
        <v>0.84</v>
      </c>
      <c r="D515" t="s">
        <v>14</v>
      </c>
      <c r="E515" s="6" t="s">
        <v>507</v>
      </c>
      <c r="F515" t="s">
        <v>260</v>
      </c>
      <c r="G515">
        <v>170</v>
      </c>
      <c r="H515" s="11" cm="1">
        <f t="array" ref="H515">_xlfn.IFNA(MATCH(1,0/COUNTIF($F515,"*"&amp;H$2&amp;TEXT(ROW($1:$128),"[&gt;1]0;")&amp;"*")),0)</f>
        <v>12</v>
      </c>
      <c r="I515" s="11" cm="1">
        <f t="array" ref="I515">_xlfn.IFNA(MATCH(1,0/COUNTIF($F515,"*"&amp;I$2&amp;TEXT(ROW($1:$128),"[&gt;1]0;")&amp;"*")),0)</f>
        <v>26</v>
      </c>
      <c r="J515" s="11" cm="1">
        <f t="array" ref="J515">_xlfn.IFNA(MATCH(1,0/COUNTIF($F515,"*"&amp;J$2&amp;TEXT(ROW($1:$128),"[&gt;1]0;")&amp;"*")),0)</f>
        <v>0</v>
      </c>
      <c r="K515">
        <f t="shared" ref="K515:K520" si="52">I515/H515</f>
        <v>2.1666666666666665</v>
      </c>
      <c r="L515">
        <f t="shared" ref="L515:L529" si="53">J515/H515</f>
        <v>0</v>
      </c>
      <c r="M515">
        <v>0</v>
      </c>
      <c r="N515">
        <v>0</v>
      </c>
    </row>
    <row r="516" spans="1:14" x14ac:dyDescent="0.2">
      <c r="A516" s="8">
        <v>28</v>
      </c>
      <c r="B516" s="8">
        <v>3</v>
      </c>
      <c r="C516">
        <v>2.25</v>
      </c>
      <c r="D516" t="s">
        <v>79</v>
      </c>
      <c r="E516" s="13" t="s">
        <v>386</v>
      </c>
      <c r="F516" s="10" t="s">
        <v>373</v>
      </c>
      <c r="G516">
        <v>144</v>
      </c>
      <c r="H516" s="11" cm="1">
        <f t="array" ref="H516">_xlfn.IFNA(MATCH(1,0/COUNTIF($F516,"*"&amp;H$2&amp;TEXT(ROW($1:$128),"[&gt;1]0;")&amp;"*")),0)</f>
        <v>6</v>
      </c>
      <c r="I516" s="11" cm="1">
        <f t="array" ref="I516">_xlfn.IFNA(MATCH(1,0/COUNTIF($F516,"*"&amp;I$2&amp;TEXT(ROW($1:$128),"[&gt;1]0;")&amp;"*")),0)</f>
        <v>8</v>
      </c>
      <c r="J516" s="11" cm="1">
        <f t="array" ref="J516">_xlfn.IFNA(MATCH(1,0/COUNTIF($F516,"*"&amp;J$2&amp;TEXT(ROW($1:$128),"[&gt;1]0;")&amp;"*")),0)</f>
        <v>4</v>
      </c>
      <c r="K516">
        <f t="shared" si="52"/>
        <v>1.3333333333333333</v>
      </c>
      <c r="L516">
        <f t="shared" si="53"/>
        <v>0.66666666666666663</v>
      </c>
      <c r="M516">
        <v>1</v>
      </c>
      <c r="N516">
        <v>0</v>
      </c>
    </row>
    <row r="517" spans="1:14" x14ac:dyDescent="0.2">
      <c r="A517" s="8">
        <v>28</v>
      </c>
      <c r="B517" s="8">
        <v>4</v>
      </c>
      <c r="C517">
        <v>0.72</v>
      </c>
      <c r="D517" t="s">
        <v>92</v>
      </c>
      <c r="E517" s="14"/>
      <c r="F517" t="s">
        <v>373</v>
      </c>
      <c r="G517">
        <v>144</v>
      </c>
      <c r="H517" s="11" cm="1">
        <f t="array" ref="H517">_xlfn.IFNA(MATCH(1,0/COUNTIF($F517,"*"&amp;H$2&amp;TEXT(ROW($1:$128),"[&gt;1]0;")&amp;"*")),0)</f>
        <v>6</v>
      </c>
      <c r="I517" s="11" cm="1">
        <f t="array" ref="I517">_xlfn.IFNA(MATCH(1,0/COUNTIF($F517,"*"&amp;I$2&amp;TEXT(ROW($1:$128),"[&gt;1]0;")&amp;"*")),0)</f>
        <v>8</v>
      </c>
      <c r="J517" s="11" cm="1">
        <f t="array" ref="J517">_xlfn.IFNA(MATCH(1,0/COUNTIF($F517,"*"&amp;J$2&amp;TEXT(ROW($1:$128),"[&gt;1]0;")&amp;"*")),0)</f>
        <v>4</v>
      </c>
      <c r="K517">
        <f t="shared" si="52"/>
        <v>1.3333333333333333</v>
      </c>
      <c r="L517">
        <f t="shared" si="53"/>
        <v>0.66666666666666663</v>
      </c>
      <c r="M517">
        <v>1</v>
      </c>
      <c r="N517">
        <v>0</v>
      </c>
    </row>
    <row r="518" spans="1:14" x14ac:dyDescent="0.2">
      <c r="A518" s="8">
        <v>28</v>
      </c>
      <c r="B518" s="8">
        <v>5</v>
      </c>
      <c r="C518">
        <v>0.6</v>
      </c>
      <c r="D518" t="s">
        <v>163</v>
      </c>
      <c r="E518" s="14"/>
      <c r="F518" s="10" t="s">
        <v>363</v>
      </c>
      <c r="G518">
        <v>234</v>
      </c>
      <c r="H518" s="11" cm="1">
        <f t="array" ref="H518">_xlfn.IFNA(MATCH(1,0/COUNTIF($F518,"*"&amp;H$2&amp;TEXT(ROW($1:$128),"[&gt;1]0;")&amp;"*")),0)</f>
        <v>9</v>
      </c>
      <c r="I518" s="11" cm="1">
        <f t="array" ref="I518">_xlfn.IFNA(MATCH(1,0/COUNTIF($F518,"*"&amp;I$2&amp;TEXT(ROW($1:$128),"[&gt;1]0;")&amp;"*")),0)</f>
        <v>14</v>
      </c>
      <c r="J518" s="11" cm="1">
        <f t="array" ref="J518">_xlfn.IFNA(MATCH(1,0/COUNTIF($F518,"*"&amp;J$2&amp;TEXT(ROW($1:$128),"[&gt;1]0;")&amp;"*")),0)</f>
        <v>7</v>
      </c>
      <c r="K518">
        <f t="shared" si="52"/>
        <v>1.5555555555555556</v>
      </c>
      <c r="L518">
        <f t="shared" si="53"/>
        <v>0.77777777777777779</v>
      </c>
      <c r="M518">
        <v>1</v>
      </c>
      <c r="N518">
        <v>0</v>
      </c>
    </row>
    <row r="519" spans="1:14" x14ac:dyDescent="0.2">
      <c r="A519" s="8">
        <v>28</v>
      </c>
      <c r="B519" s="8">
        <v>6</v>
      </c>
      <c r="C519">
        <v>0.9</v>
      </c>
      <c r="D519" t="s">
        <v>25</v>
      </c>
      <c r="E519" s="6" t="s">
        <v>536</v>
      </c>
      <c r="F519" t="s">
        <v>266</v>
      </c>
      <c r="G519">
        <v>226</v>
      </c>
      <c r="H519" s="11" cm="1">
        <f t="array" ref="H519">_xlfn.IFNA(MATCH(1,0/COUNTIF($F519,"*"&amp;H$2&amp;TEXT(ROW($1:$128),"[&gt;1]0;")&amp;"*")),0)</f>
        <v>16</v>
      </c>
      <c r="I519" s="11" cm="1">
        <f t="array" ref="I519">_xlfn.IFNA(MATCH(1,0/COUNTIF($F519,"*"&amp;I$2&amp;TEXT(ROW($1:$128),"[&gt;1]0;")&amp;"*")),0)</f>
        <v>34</v>
      </c>
      <c r="J519" s="11" cm="1">
        <f t="array" ref="J519">_xlfn.IFNA(MATCH(1,0/COUNTIF($F519,"*"&amp;J$2&amp;TEXT(ROW($1:$128),"[&gt;1]0;")&amp;"*")),0)</f>
        <v>0</v>
      </c>
      <c r="K519">
        <f t="shared" si="52"/>
        <v>2.125</v>
      </c>
      <c r="L519">
        <f t="shared" si="53"/>
        <v>0</v>
      </c>
      <c r="M519">
        <v>0</v>
      </c>
      <c r="N519">
        <v>0</v>
      </c>
    </row>
    <row r="520" spans="1:14" x14ac:dyDescent="0.2">
      <c r="A520" s="8">
        <v>28</v>
      </c>
      <c r="B520" s="8">
        <v>7</v>
      </c>
      <c r="C520">
        <v>0.76</v>
      </c>
      <c r="D520" t="s">
        <v>314</v>
      </c>
      <c r="E520" s="6" t="s">
        <v>501</v>
      </c>
      <c r="F520" t="s">
        <v>458</v>
      </c>
      <c r="G520">
        <v>184</v>
      </c>
      <c r="H520" s="11" cm="1">
        <f t="array" ref="H520">_xlfn.IFNA(MATCH(1,0/COUNTIF($F520,"*"&amp;H$2&amp;TEXT(ROW($1:$128),"[&gt;1]0;")&amp;"*")),0)</f>
        <v>13</v>
      </c>
      <c r="I520" s="11" cm="1">
        <f t="array" ref="I520">_xlfn.IFNA(MATCH(1,0/COUNTIF($F520,"*"&amp;I$2&amp;TEXT(ROW($1:$128),"[&gt;1]0;")&amp;"*")),0)</f>
        <v>28</v>
      </c>
      <c r="J520" s="11" cm="1">
        <f t="array" ref="J520">_xlfn.IFNA(MATCH(1,0/COUNTIF($F520,"*"&amp;J$2&amp;TEXT(ROW($1:$128),"[&gt;1]0;")&amp;"*")),0)</f>
        <v>0</v>
      </c>
      <c r="K520">
        <f t="shared" si="52"/>
        <v>2.1538461538461537</v>
      </c>
      <c r="L520">
        <f t="shared" si="53"/>
        <v>0</v>
      </c>
      <c r="M520">
        <v>0</v>
      </c>
      <c r="N520">
        <v>0</v>
      </c>
    </row>
    <row r="521" spans="1:14" x14ac:dyDescent="0.2">
      <c r="A521" s="8">
        <v>28</v>
      </c>
      <c r="B521" s="8">
        <v>8</v>
      </c>
      <c r="C521">
        <v>0.92</v>
      </c>
      <c r="D521" t="s">
        <v>80</v>
      </c>
      <c r="E521" s="6" t="s">
        <v>600</v>
      </c>
      <c r="F521" t="s">
        <v>599</v>
      </c>
      <c r="G521" s="11">
        <v>152</v>
      </c>
      <c r="H521" s="11" cm="1">
        <f t="array" ref="H521">_xlfn.IFNA(MATCH(1,0/COUNTIF($F521,"*"&amp;H$2&amp;TEXT(ROW($1:$128),"[&gt;1]0;")&amp;"*")),0)</f>
        <v>8</v>
      </c>
      <c r="I521" s="11" cm="1">
        <f t="array" ref="I521">_xlfn.IFNA(MATCH(1,0/COUNTIF($F521,"*"&amp;I$2&amp;TEXT(ROW($1:$128),"[&gt;1]0;")&amp;"*")),0)</f>
        <v>8</v>
      </c>
      <c r="J521">
        <f>H521/G521</f>
        <v>5.2631578947368418E-2</v>
      </c>
      <c r="K521">
        <f>I521/G521</f>
        <v>5.2631578947368418E-2</v>
      </c>
      <c r="L521">
        <f t="shared" si="53"/>
        <v>6.5789473684210523E-3</v>
      </c>
      <c r="M521">
        <v>0</v>
      </c>
      <c r="N521">
        <v>1</v>
      </c>
    </row>
    <row r="522" spans="1:14" x14ac:dyDescent="0.2">
      <c r="A522" s="8">
        <v>28</v>
      </c>
      <c r="B522" s="8">
        <v>11</v>
      </c>
      <c r="C522">
        <v>0.97</v>
      </c>
      <c r="D522" t="s">
        <v>25</v>
      </c>
      <c r="E522" s="6" t="s">
        <v>536</v>
      </c>
      <c r="F522" t="s">
        <v>266</v>
      </c>
      <c r="G522">
        <v>226</v>
      </c>
      <c r="H522" s="11" cm="1">
        <f t="array" ref="H522">_xlfn.IFNA(MATCH(1,0/COUNTIF($F522,"*"&amp;H$2&amp;TEXT(ROW($1:$128),"[&gt;1]0;")&amp;"*")),0)</f>
        <v>16</v>
      </c>
      <c r="I522" s="11" cm="1">
        <f t="array" ref="I522">_xlfn.IFNA(MATCH(1,0/COUNTIF($F522,"*"&amp;I$2&amp;TEXT(ROW($1:$128),"[&gt;1]0;")&amp;"*")),0)</f>
        <v>34</v>
      </c>
      <c r="J522" s="11" cm="1">
        <f t="array" ref="J522">_xlfn.IFNA(MATCH(1,0/COUNTIF($F522,"*"&amp;J$2&amp;TEXT(ROW($1:$128),"[&gt;1]0;")&amp;"*")),0)</f>
        <v>0</v>
      </c>
      <c r="K522">
        <f t="shared" ref="K522:K529" si="54">I522/H522</f>
        <v>2.125</v>
      </c>
      <c r="L522">
        <f t="shared" si="53"/>
        <v>0</v>
      </c>
      <c r="M522">
        <v>0</v>
      </c>
      <c r="N522">
        <v>0</v>
      </c>
    </row>
    <row r="523" spans="1:14" x14ac:dyDescent="0.2">
      <c r="A523" s="8">
        <v>28</v>
      </c>
      <c r="B523" s="8">
        <v>12</v>
      </c>
      <c r="C523">
        <v>2.2999999999999998</v>
      </c>
      <c r="D523" t="s">
        <v>31</v>
      </c>
      <c r="E523" s="6" t="s">
        <v>418</v>
      </c>
      <c r="F523" t="s">
        <v>269</v>
      </c>
      <c r="G523">
        <v>206</v>
      </c>
      <c r="H523" s="11" cm="1">
        <f t="array" ref="H523">_xlfn.IFNA(MATCH(1,0/COUNTIF($F523,"*"&amp;H$2&amp;TEXT(ROW($1:$128),"[&gt;1]0;")&amp;"*")),0)</f>
        <v>14</v>
      </c>
      <c r="I523" s="11" cm="1">
        <f t="array" ref="I523">_xlfn.IFNA(MATCH(1,0/COUNTIF($F523,"*"&amp;I$2&amp;TEXT(ROW($1:$128),"[&gt;1]0;")&amp;"*")),0)</f>
        <v>22</v>
      </c>
      <c r="J523" s="11" cm="1">
        <f t="array" ref="J523">_xlfn.IFNA(MATCH(1,0/COUNTIF($F523,"*"&amp;J$2&amp;TEXT(ROW($1:$128),"[&gt;1]0;")&amp;"*")),0)</f>
        <v>1</v>
      </c>
      <c r="K523">
        <f t="shared" si="54"/>
        <v>1.5714285714285714</v>
      </c>
      <c r="L523">
        <f t="shared" si="53"/>
        <v>7.1428571428571425E-2</v>
      </c>
      <c r="M523">
        <v>0</v>
      </c>
      <c r="N523">
        <v>1</v>
      </c>
    </row>
    <row r="524" spans="1:14" x14ac:dyDescent="0.2">
      <c r="A524" s="8">
        <v>28</v>
      </c>
      <c r="B524" s="8">
        <v>13</v>
      </c>
      <c r="C524">
        <v>0.53</v>
      </c>
      <c r="D524" t="s">
        <v>108</v>
      </c>
      <c r="E524" s="6" t="s">
        <v>514</v>
      </c>
      <c r="F524" t="s">
        <v>513</v>
      </c>
      <c r="G524">
        <v>283</v>
      </c>
      <c r="H524" s="11" cm="1">
        <f t="array" ref="H524">_xlfn.IFNA(MATCH(1,0/COUNTIF($F524,"*"&amp;H$2&amp;TEXT(ROW($1:$128),"[&gt;1]0;")&amp;"*")),0)</f>
        <v>20</v>
      </c>
      <c r="I524" s="11" cm="1">
        <f t="array" ref="I524">_xlfn.IFNA(MATCH(1,0/COUNTIF($F524,"*"&amp;I$2&amp;TEXT(ROW($1:$128),"[&gt;1]0;")&amp;"*")),0)</f>
        <v>42</v>
      </c>
      <c r="J524" s="11" cm="1">
        <f t="array" ref="J524">_xlfn.IFNA(MATCH(1,0/COUNTIF($F524,"*"&amp;J$2&amp;TEXT(ROW($1:$128),"[&gt;1]0;")&amp;"*")),0)</f>
        <v>0</v>
      </c>
      <c r="K524">
        <f t="shared" si="54"/>
        <v>2.1</v>
      </c>
      <c r="L524">
        <f t="shared" si="53"/>
        <v>0</v>
      </c>
      <c r="M524">
        <v>0</v>
      </c>
      <c r="N524">
        <v>0</v>
      </c>
    </row>
    <row r="525" spans="1:14" x14ac:dyDescent="0.2">
      <c r="A525" s="8">
        <v>28</v>
      </c>
      <c r="B525" s="8">
        <v>14</v>
      </c>
      <c r="C525">
        <v>1.5</v>
      </c>
      <c r="D525" t="s">
        <v>316</v>
      </c>
      <c r="E525" s="14"/>
      <c r="F525" t="s">
        <v>263</v>
      </c>
      <c r="G525">
        <v>164</v>
      </c>
      <c r="H525" s="11" cm="1">
        <f t="array" ref="H525">_xlfn.IFNA(MATCH(1,0/COUNTIF($F525,"*"&amp;H$2&amp;TEXT(ROW($1:$128),"[&gt;1]0;")&amp;"*")),0)</f>
        <v>10</v>
      </c>
      <c r="I525" s="11" cm="1">
        <f t="array" ref="I525">_xlfn.IFNA(MATCH(1,0/COUNTIF($F525,"*"&amp;I$2&amp;TEXT(ROW($1:$128),"[&gt;1]0;")&amp;"*")),0)</f>
        <v>12</v>
      </c>
      <c r="J525" s="11" cm="1">
        <f t="array" ref="J525">_xlfn.IFNA(MATCH(1,0/COUNTIF($F525,"*"&amp;J$2&amp;TEXT(ROW($1:$128),"[&gt;1]0;")&amp;"*")),0)</f>
        <v>2</v>
      </c>
      <c r="K525">
        <f t="shared" si="54"/>
        <v>1.2</v>
      </c>
      <c r="L525">
        <f t="shared" si="53"/>
        <v>0.2</v>
      </c>
      <c r="M525">
        <v>2</v>
      </c>
      <c r="N525">
        <v>0</v>
      </c>
    </row>
    <row r="526" spans="1:14" x14ac:dyDescent="0.2">
      <c r="A526" s="8">
        <v>28</v>
      </c>
      <c r="B526" s="8">
        <v>15</v>
      </c>
      <c r="C526">
        <v>1.28</v>
      </c>
      <c r="D526" t="s">
        <v>301</v>
      </c>
      <c r="E526" s="6" t="s">
        <v>379</v>
      </c>
      <c r="F526" s="10" t="s">
        <v>371</v>
      </c>
      <c r="G526">
        <v>162</v>
      </c>
      <c r="H526" s="11" cm="1">
        <f t="array" ref="H526">_xlfn.IFNA(MATCH(1,0/COUNTIF($F526,"*"&amp;H$2&amp;TEXT(ROW($1:$128),"[&gt;1]0;")&amp;"*")),0)</f>
        <v>6</v>
      </c>
      <c r="I526" s="11" cm="1">
        <f t="array" ref="I526">_xlfn.IFNA(MATCH(1,0/COUNTIF($F526,"*"&amp;I$2&amp;TEXT(ROW($1:$128),"[&gt;1]0;")&amp;"*")),0)</f>
        <v>10</v>
      </c>
      <c r="J526" s="11" cm="1">
        <f t="array" ref="J526">_xlfn.IFNA(MATCH(1,0/COUNTIF($F526,"*"&amp;J$2&amp;TEXT(ROW($1:$128),"[&gt;1]0;")&amp;"*")),0)</f>
        <v>5</v>
      </c>
      <c r="K526">
        <f t="shared" si="54"/>
        <v>1.6666666666666667</v>
      </c>
      <c r="L526">
        <f t="shared" si="53"/>
        <v>0.83333333333333337</v>
      </c>
      <c r="M526">
        <v>1</v>
      </c>
      <c r="N526">
        <v>0</v>
      </c>
    </row>
    <row r="527" spans="1:14" x14ac:dyDescent="0.2">
      <c r="A527" s="8">
        <v>28</v>
      </c>
      <c r="B527" s="8">
        <v>17</v>
      </c>
      <c r="C527">
        <v>0.83</v>
      </c>
      <c r="D527" t="s">
        <v>25</v>
      </c>
      <c r="E527" s="6" t="s">
        <v>536</v>
      </c>
      <c r="F527" t="s">
        <v>266</v>
      </c>
      <c r="G527">
        <v>226</v>
      </c>
      <c r="H527" s="11" cm="1">
        <f t="array" ref="H527">_xlfn.IFNA(MATCH(1,0/COUNTIF($F527,"*"&amp;H$2&amp;TEXT(ROW($1:$128),"[&gt;1]0;")&amp;"*")),0)</f>
        <v>16</v>
      </c>
      <c r="I527" s="11" cm="1">
        <f t="array" ref="I527">_xlfn.IFNA(MATCH(1,0/COUNTIF($F527,"*"&amp;I$2&amp;TEXT(ROW($1:$128),"[&gt;1]0;")&amp;"*")),0)</f>
        <v>34</v>
      </c>
      <c r="J527" s="11" cm="1">
        <f t="array" ref="J527">_xlfn.IFNA(MATCH(1,0/COUNTIF($F527,"*"&amp;J$2&amp;TEXT(ROW($1:$128),"[&gt;1]0;")&amp;"*")),0)</f>
        <v>0</v>
      </c>
      <c r="K527">
        <f t="shared" si="54"/>
        <v>2.125</v>
      </c>
      <c r="L527">
        <f t="shared" si="53"/>
        <v>0</v>
      </c>
      <c r="M527">
        <v>0</v>
      </c>
      <c r="N527">
        <v>0</v>
      </c>
    </row>
    <row r="528" spans="1:14" x14ac:dyDescent="0.2">
      <c r="A528" s="8">
        <v>28</v>
      </c>
      <c r="B528" s="8">
        <v>19</v>
      </c>
      <c r="C528">
        <v>0.54</v>
      </c>
      <c r="D528" t="s">
        <v>108</v>
      </c>
      <c r="E528" s="6" t="s">
        <v>514</v>
      </c>
      <c r="F528" t="s">
        <v>513</v>
      </c>
      <c r="G528">
        <v>283</v>
      </c>
      <c r="H528" s="11" cm="1">
        <f t="array" ref="H528">_xlfn.IFNA(MATCH(1,0/COUNTIF($F528,"*"&amp;H$2&amp;TEXT(ROW($1:$128),"[&gt;1]0;")&amp;"*")),0)</f>
        <v>20</v>
      </c>
      <c r="I528" s="11" cm="1">
        <f t="array" ref="I528">_xlfn.IFNA(MATCH(1,0/COUNTIF($F528,"*"&amp;I$2&amp;TEXT(ROW($1:$128),"[&gt;1]0;")&amp;"*")),0)</f>
        <v>42</v>
      </c>
      <c r="J528" s="11" cm="1">
        <f t="array" ref="J528">_xlfn.IFNA(MATCH(1,0/COUNTIF($F528,"*"&amp;J$2&amp;TEXT(ROW($1:$128),"[&gt;1]0;")&amp;"*")),0)</f>
        <v>0</v>
      </c>
      <c r="K528">
        <f t="shared" si="54"/>
        <v>2.1</v>
      </c>
      <c r="L528">
        <f t="shared" si="53"/>
        <v>0</v>
      </c>
      <c r="M528">
        <v>0</v>
      </c>
      <c r="N528">
        <v>0</v>
      </c>
    </row>
    <row r="529" spans="1:14" x14ac:dyDescent="0.2">
      <c r="A529" s="8">
        <v>28</v>
      </c>
      <c r="B529" s="8">
        <v>24</v>
      </c>
      <c r="C529">
        <v>3.32</v>
      </c>
      <c r="D529" t="s">
        <v>66</v>
      </c>
      <c r="E529" s="6" t="s">
        <v>459</v>
      </c>
      <c r="F529" t="s">
        <v>460</v>
      </c>
      <c r="G529">
        <v>281</v>
      </c>
      <c r="H529" s="11" cm="1">
        <f t="array" ref="H529">_xlfn.IFNA(MATCH(1,0/COUNTIF($F529,"*"&amp;H$2&amp;TEXT(ROW($1:$128),"[&gt;1]0;")&amp;"*")),0)</f>
        <v>18</v>
      </c>
      <c r="I529" s="11" cm="1">
        <f t="array" ref="I529">_xlfn.IFNA(MATCH(1,0/COUNTIF($F529,"*"&amp;I$2&amp;TEXT(ROW($1:$128),"[&gt;1]0;")&amp;"*")),0)</f>
        <v>35</v>
      </c>
      <c r="J529" s="11" cm="1">
        <f t="array" ref="J529">_xlfn.IFNA(MATCH(1,0/COUNTIF($F529,"*"&amp;J$2&amp;TEXT(ROW($1:$128),"[&gt;1]0;")&amp;"*")),0)</f>
        <v>1</v>
      </c>
      <c r="K529">
        <f t="shared" si="54"/>
        <v>1.9444444444444444</v>
      </c>
      <c r="L529">
        <f t="shared" si="53"/>
        <v>5.5555555555555552E-2</v>
      </c>
      <c r="M529">
        <v>0</v>
      </c>
      <c r="N529">
        <v>0</v>
      </c>
    </row>
    <row r="531" spans="1:14" x14ac:dyDescent="0.2">
      <c r="A531" s="8">
        <v>29</v>
      </c>
      <c r="B531" s="9" t="s">
        <v>12</v>
      </c>
      <c r="C531" t="s">
        <v>13</v>
      </c>
      <c r="D531" t="s">
        <v>67</v>
      </c>
      <c r="E531" s="6" t="s">
        <v>376</v>
      </c>
      <c r="F531" t="s">
        <v>68</v>
      </c>
      <c r="G531" t="s">
        <v>69</v>
      </c>
      <c r="H531" t="s">
        <v>364</v>
      </c>
      <c r="I531" t="s">
        <v>365</v>
      </c>
      <c r="J531" t="s">
        <v>366</v>
      </c>
      <c r="K531" t="s">
        <v>71</v>
      </c>
      <c r="L531" t="s">
        <v>72</v>
      </c>
      <c r="M531" t="s">
        <v>360</v>
      </c>
      <c r="N531" t="s">
        <v>73</v>
      </c>
    </row>
    <row r="532" spans="1:14" x14ac:dyDescent="0.2">
      <c r="A532" s="8">
        <v>29</v>
      </c>
      <c r="B532" s="8">
        <v>1</v>
      </c>
      <c r="C532">
        <v>1.59</v>
      </c>
      <c r="D532" t="s">
        <v>295</v>
      </c>
      <c r="E532" s="13" t="s">
        <v>384</v>
      </c>
      <c r="F532" s="10" t="s">
        <v>362</v>
      </c>
      <c r="G532">
        <v>112</v>
      </c>
      <c r="H532" s="11" cm="1">
        <f t="array" ref="H532">_xlfn.IFNA(MATCH(1,0/COUNTIF($F532,"*"&amp;H$2&amp;TEXT(ROW($1:$128),"[&gt;1]0;")&amp;"*")),0)</f>
        <v>6</v>
      </c>
      <c r="I532" s="11" cm="1">
        <f t="array" ref="I532">_xlfn.IFNA(MATCH(1,0/COUNTIF($F532,"*"&amp;I$2&amp;TEXT(ROW($1:$128),"[&gt;1]0;")&amp;"*")),0)</f>
        <v>8</v>
      </c>
      <c r="J532" s="11" cm="1">
        <f t="array" ref="J532">_xlfn.IFNA(MATCH(1,0/COUNTIF($F532,"*"&amp;J$2&amp;TEXT(ROW($1:$128),"[&gt;1]0;")&amp;"*")),0)</f>
        <v>2</v>
      </c>
      <c r="K532">
        <f>I532/H532</f>
        <v>1.3333333333333333</v>
      </c>
      <c r="L532">
        <f t="shared" ref="L532:L547" si="55">J532/H532</f>
        <v>0.33333333333333331</v>
      </c>
      <c r="M532">
        <v>1</v>
      </c>
      <c r="N532">
        <v>0</v>
      </c>
    </row>
    <row r="533" spans="1:14" x14ac:dyDescent="0.2">
      <c r="A533" s="8">
        <v>29</v>
      </c>
      <c r="B533" s="8">
        <v>2</v>
      </c>
      <c r="C533">
        <v>0.55000000000000004</v>
      </c>
      <c r="D533" t="s">
        <v>297</v>
      </c>
      <c r="E533" s="6" t="s">
        <v>569</v>
      </c>
      <c r="F533" t="s">
        <v>556</v>
      </c>
      <c r="G533" s="11">
        <v>108</v>
      </c>
      <c r="H533" s="11" cm="1">
        <f t="array" ref="H533">_xlfn.IFNA(MATCH(1,0/COUNTIF($F533,"*"&amp;H$2&amp;TEXT(ROW($1:$128),"[&gt;1]0;")&amp;"*")),0)</f>
        <v>7</v>
      </c>
      <c r="I533" s="11" cm="1">
        <f t="array" ref="I533">_xlfn.IFNA(MATCH(1,0/COUNTIF($F533,"*"&amp;I$2&amp;TEXT(ROW($1:$128),"[&gt;1]0;")&amp;"*")),0)</f>
        <v>8</v>
      </c>
      <c r="J533">
        <f>H533/G533</f>
        <v>6.4814814814814811E-2</v>
      </c>
      <c r="K533">
        <f>I533/G533</f>
        <v>7.407407407407407E-2</v>
      </c>
      <c r="L533">
        <f t="shared" si="55"/>
        <v>9.2592592592592587E-3</v>
      </c>
      <c r="M533">
        <v>0</v>
      </c>
      <c r="N533">
        <v>1</v>
      </c>
    </row>
    <row r="534" spans="1:14" x14ac:dyDescent="0.2">
      <c r="A534" s="8">
        <v>29</v>
      </c>
      <c r="B534" s="8">
        <v>3</v>
      </c>
      <c r="C534">
        <v>3.9</v>
      </c>
      <c r="D534" t="s">
        <v>308</v>
      </c>
      <c r="E534" s="6" t="s">
        <v>567</v>
      </c>
      <c r="F534" t="s">
        <v>369</v>
      </c>
      <c r="G534" s="11">
        <v>124</v>
      </c>
      <c r="H534" s="11" cm="1">
        <f t="array" ref="H534">_xlfn.IFNA(MATCH(1,0/COUNTIF($F534,"*"&amp;H$2&amp;TEXT(ROW($1:$128),"[&gt;1]0;")&amp;"*")),0)</f>
        <v>7</v>
      </c>
      <c r="I534" s="11" cm="1">
        <f t="array" ref="I534">_xlfn.IFNA(MATCH(1,0/COUNTIF($F534,"*"&amp;I$2&amp;TEXT(ROW($1:$128),"[&gt;1]0;")&amp;"*")),0)</f>
        <v>8</v>
      </c>
      <c r="J534">
        <f>H534/G534</f>
        <v>5.6451612903225805E-2</v>
      </c>
      <c r="K534">
        <f>I534/G534</f>
        <v>6.4516129032258063E-2</v>
      </c>
      <c r="L534">
        <f t="shared" si="55"/>
        <v>8.0645161290322578E-3</v>
      </c>
      <c r="M534">
        <v>0</v>
      </c>
      <c r="N534">
        <v>1</v>
      </c>
    </row>
    <row r="535" spans="1:14" x14ac:dyDescent="0.2">
      <c r="A535" s="8">
        <v>29</v>
      </c>
      <c r="B535" s="8">
        <v>4</v>
      </c>
      <c r="C535">
        <v>2.42</v>
      </c>
      <c r="D535" t="s">
        <v>288</v>
      </c>
      <c r="E535" s="6" t="s">
        <v>493</v>
      </c>
      <c r="F535" t="s">
        <v>492</v>
      </c>
      <c r="G535">
        <v>72</v>
      </c>
      <c r="H535" s="11" cm="1">
        <f t="array" ref="H535">_xlfn.IFNA(MATCH(1,0/COUNTIF($F535,"*"&amp;H$2&amp;TEXT(ROW($1:$128),"[&gt;1]0;")&amp;"*")),0)</f>
        <v>4</v>
      </c>
      <c r="I535" s="11" cm="1">
        <f t="array" ref="I535">_xlfn.IFNA(MATCH(1,0/COUNTIF($F535,"*"&amp;I$2&amp;TEXT(ROW($1:$128),"[&gt;1]0;")&amp;"*")),0)</f>
        <v>8</v>
      </c>
      <c r="J535" s="11" cm="1">
        <f t="array" ref="J535">_xlfn.IFNA(MATCH(1,0/COUNTIF($F535,"*"&amp;J$2&amp;TEXT(ROW($1:$128),"[&gt;1]0;")&amp;"*")),0)</f>
        <v>1</v>
      </c>
      <c r="K535">
        <f>I535/H535</f>
        <v>2</v>
      </c>
      <c r="L535">
        <f t="shared" si="55"/>
        <v>0.25</v>
      </c>
      <c r="M535">
        <v>1</v>
      </c>
      <c r="N535">
        <v>0</v>
      </c>
    </row>
    <row r="536" spans="1:14" x14ac:dyDescent="0.2">
      <c r="A536" s="8">
        <v>29</v>
      </c>
      <c r="B536" s="8">
        <v>5</v>
      </c>
      <c r="C536">
        <v>0.77</v>
      </c>
      <c r="D536" t="s">
        <v>14</v>
      </c>
      <c r="E536" s="6" t="s">
        <v>507</v>
      </c>
      <c r="F536" t="s">
        <v>260</v>
      </c>
      <c r="G536">
        <v>170</v>
      </c>
      <c r="H536" s="11" cm="1">
        <f t="array" ref="H536">_xlfn.IFNA(MATCH(1,0/COUNTIF($F536,"*"&amp;H$2&amp;TEXT(ROW($1:$128),"[&gt;1]0;")&amp;"*")),0)</f>
        <v>12</v>
      </c>
      <c r="I536" s="11" cm="1">
        <f t="array" ref="I536">_xlfn.IFNA(MATCH(1,0/COUNTIF($F536,"*"&amp;I$2&amp;TEXT(ROW($1:$128),"[&gt;1]0;")&amp;"*")),0)</f>
        <v>26</v>
      </c>
      <c r="J536" s="11" cm="1">
        <f t="array" ref="J536">_xlfn.IFNA(MATCH(1,0/COUNTIF($F536,"*"&amp;J$2&amp;TEXT(ROW($1:$128),"[&gt;1]0;")&amp;"*")),0)</f>
        <v>0</v>
      </c>
      <c r="K536">
        <f>I536/H536</f>
        <v>2.1666666666666665</v>
      </c>
      <c r="L536">
        <f t="shared" si="55"/>
        <v>0</v>
      </c>
      <c r="M536">
        <v>0</v>
      </c>
      <c r="N536">
        <v>0</v>
      </c>
    </row>
    <row r="537" spans="1:14" x14ac:dyDescent="0.2">
      <c r="A537" s="8">
        <v>29</v>
      </c>
      <c r="B537" s="8">
        <v>6</v>
      </c>
      <c r="C537">
        <v>2.0099999999999998</v>
      </c>
      <c r="D537" t="s">
        <v>79</v>
      </c>
      <c r="E537" s="13" t="s">
        <v>386</v>
      </c>
      <c r="F537" s="10" t="s">
        <v>373</v>
      </c>
      <c r="G537">
        <v>144</v>
      </c>
      <c r="H537" s="11" cm="1">
        <f t="array" ref="H537">_xlfn.IFNA(MATCH(1,0/COUNTIF($F537,"*"&amp;H$2&amp;TEXT(ROW($1:$128),"[&gt;1]0;")&amp;"*")),0)</f>
        <v>6</v>
      </c>
      <c r="I537" s="11" cm="1">
        <f t="array" ref="I537">_xlfn.IFNA(MATCH(1,0/COUNTIF($F537,"*"&amp;I$2&amp;TEXT(ROW($1:$128),"[&gt;1]0;")&amp;"*")),0)</f>
        <v>8</v>
      </c>
      <c r="J537" s="11" cm="1">
        <f t="array" ref="J537">_xlfn.IFNA(MATCH(1,0/COUNTIF($F537,"*"&amp;J$2&amp;TEXT(ROW($1:$128),"[&gt;1]0;")&amp;"*")),0)</f>
        <v>4</v>
      </c>
      <c r="K537">
        <f>I537/H537</f>
        <v>1.3333333333333333</v>
      </c>
      <c r="L537">
        <f t="shared" si="55"/>
        <v>0.66666666666666663</v>
      </c>
      <c r="M537">
        <v>1</v>
      </c>
      <c r="N537">
        <v>0</v>
      </c>
    </row>
    <row r="538" spans="1:14" x14ac:dyDescent="0.2">
      <c r="A538" s="8">
        <v>29</v>
      </c>
      <c r="B538" s="8">
        <v>7</v>
      </c>
      <c r="C538">
        <v>1</v>
      </c>
      <c r="D538" t="s">
        <v>92</v>
      </c>
      <c r="E538" s="14"/>
      <c r="F538" t="s">
        <v>373</v>
      </c>
      <c r="G538">
        <v>144</v>
      </c>
      <c r="H538" s="11" cm="1">
        <f t="array" ref="H538">_xlfn.IFNA(MATCH(1,0/COUNTIF($F538,"*"&amp;H$2&amp;TEXT(ROW($1:$128),"[&gt;1]0;")&amp;"*")),0)</f>
        <v>6</v>
      </c>
      <c r="I538" s="11" cm="1">
        <f t="array" ref="I538">_xlfn.IFNA(MATCH(1,0/COUNTIF($F538,"*"&amp;I$2&amp;TEXT(ROW($1:$128),"[&gt;1]0;")&amp;"*")),0)</f>
        <v>8</v>
      </c>
      <c r="J538" s="11" cm="1">
        <f t="array" ref="J538">_xlfn.IFNA(MATCH(1,0/COUNTIF($F538,"*"&amp;J$2&amp;TEXT(ROW($1:$128),"[&gt;1]0;")&amp;"*")),0)</f>
        <v>4</v>
      </c>
      <c r="K538">
        <f>I538/H538</f>
        <v>1.3333333333333333</v>
      </c>
      <c r="L538">
        <f t="shared" si="55"/>
        <v>0.66666666666666663</v>
      </c>
      <c r="M538">
        <v>1</v>
      </c>
      <c r="N538">
        <v>0</v>
      </c>
    </row>
    <row r="539" spans="1:14" x14ac:dyDescent="0.2">
      <c r="A539" s="8">
        <v>29</v>
      </c>
      <c r="B539" s="8">
        <v>8</v>
      </c>
      <c r="C539">
        <v>0.69</v>
      </c>
      <c r="D539" t="s">
        <v>304</v>
      </c>
      <c r="E539" s="6" t="s">
        <v>457</v>
      </c>
      <c r="F539" t="s">
        <v>458</v>
      </c>
      <c r="G539" s="11">
        <v>184</v>
      </c>
      <c r="H539" s="11" cm="1">
        <f t="array" ref="H539">_xlfn.IFNA(MATCH(1,0/COUNTIF($F539,"*"&amp;H$2&amp;TEXT(ROW($1:$128),"[&gt;1]0;")&amp;"*")),0)</f>
        <v>13</v>
      </c>
      <c r="I539" s="11" cm="1">
        <f t="array" ref="I539">_xlfn.IFNA(MATCH(1,0/COUNTIF($F539,"*"&amp;I$2&amp;TEXT(ROW($1:$128),"[&gt;1]0;")&amp;"*")),0)</f>
        <v>28</v>
      </c>
      <c r="J539">
        <f>H539/G539</f>
        <v>7.0652173913043473E-2</v>
      </c>
      <c r="K539">
        <f>I539/G539</f>
        <v>0.15217391304347827</v>
      </c>
      <c r="L539">
        <f t="shared" si="55"/>
        <v>5.434782608695652E-3</v>
      </c>
      <c r="M539">
        <v>0</v>
      </c>
      <c r="N539">
        <v>0</v>
      </c>
    </row>
    <row r="540" spans="1:14" x14ac:dyDescent="0.2">
      <c r="A540" s="8">
        <v>29</v>
      </c>
      <c r="B540" s="8">
        <v>9</v>
      </c>
      <c r="C540">
        <v>1.58</v>
      </c>
      <c r="D540" t="s">
        <v>317</v>
      </c>
      <c r="E540" s="6" t="s">
        <v>471</v>
      </c>
      <c r="F540" t="s">
        <v>470</v>
      </c>
      <c r="G540">
        <v>48</v>
      </c>
      <c r="H540" s="11" cm="1">
        <f t="array" ref="H540">_xlfn.IFNA(MATCH(1,0/COUNTIF($F540,"*"&amp;H$2&amp;TEXT(ROW($1:$128),"[&gt;1]0;")&amp;"*")),0)</f>
        <v>10</v>
      </c>
      <c r="I540" s="11" cm="1">
        <f t="array" ref="I540">_xlfn.IFNA(MATCH(1,0/COUNTIF($F540,"*"&amp;I$2&amp;TEXT(ROW($1:$128),"[&gt;1]0;")&amp;"*")),0)</f>
        <v>12</v>
      </c>
      <c r="J540" s="11" cm="1">
        <f t="array" ref="J540">_xlfn.IFNA(MATCH(1,0/COUNTIF($F540,"*"&amp;J$2&amp;TEXT(ROW($1:$128),"[&gt;1]0;")&amp;"*")),0)</f>
        <v>1</v>
      </c>
      <c r="K540">
        <f>I540/H540</f>
        <v>1.2</v>
      </c>
      <c r="L540">
        <f t="shared" si="55"/>
        <v>0.1</v>
      </c>
      <c r="M540">
        <v>0</v>
      </c>
      <c r="N540">
        <v>1</v>
      </c>
    </row>
    <row r="541" spans="1:14" x14ac:dyDescent="0.2">
      <c r="A541" s="8">
        <v>29</v>
      </c>
      <c r="B541" s="8">
        <v>10</v>
      </c>
      <c r="C541">
        <v>3.32</v>
      </c>
      <c r="D541" t="s">
        <v>80</v>
      </c>
      <c r="E541" s="6" t="s">
        <v>600</v>
      </c>
      <c r="F541" t="s">
        <v>599</v>
      </c>
      <c r="G541" s="11">
        <v>152</v>
      </c>
      <c r="H541" s="11" cm="1">
        <f t="array" ref="H541">_xlfn.IFNA(MATCH(1,0/COUNTIF($F541,"*"&amp;H$2&amp;TEXT(ROW($1:$128),"[&gt;1]0;")&amp;"*")),0)</f>
        <v>8</v>
      </c>
      <c r="I541" s="11" cm="1">
        <f t="array" ref="I541">_xlfn.IFNA(MATCH(1,0/COUNTIF($F541,"*"&amp;I$2&amp;TEXT(ROW($1:$128),"[&gt;1]0;")&amp;"*")),0)</f>
        <v>8</v>
      </c>
      <c r="J541">
        <f>H541/G541</f>
        <v>5.2631578947368418E-2</v>
      </c>
      <c r="K541">
        <f>I541/G541</f>
        <v>5.2631578947368418E-2</v>
      </c>
      <c r="L541">
        <f t="shared" si="55"/>
        <v>6.5789473684210523E-3</v>
      </c>
      <c r="M541">
        <v>0</v>
      </c>
      <c r="N541">
        <v>1</v>
      </c>
    </row>
    <row r="542" spans="1:14" x14ac:dyDescent="0.2">
      <c r="A542" s="8">
        <v>29</v>
      </c>
      <c r="B542" s="8">
        <v>12</v>
      </c>
      <c r="C542">
        <v>0.68</v>
      </c>
      <c r="D542" t="s">
        <v>25</v>
      </c>
      <c r="E542" s="6" t="s">
        <v>536</v>
      </c>
      <c r="F542" t="s">
        <v>266</v>
      </c>
      <c r="G542">
        <v>226</v>
      </c>
      <c r="H542" s="11" cm="1">
        <f t="array" ref="H542">_xlfn.IFNA(MATCH(1,0/COUNTIF($F542,"*"&amp;H$2&amp;TEXT(ROW($1:$128),"[&gt;1]0;")&amp;"*")),0)</f>
        <v>16</v>
      </c>
      <c r="I542" s="11" cm="1">
        <f t="array" ref="I542">_xlfn.IFNA(MATCH(1,0/COUNTIF($F542,"*"&amp;I$2&amp;TEXT(ROW($1:$128),"[&gt;1]0;")&amp;"*")),0)</f>
        <v>34</v>
      </c>
      <c r="J542" s="11" cm="1">
        <f t="array" ref="J542">_xlfn.IFNA(MATCH(1,0/COUNTIF($F542,"*"&amp;J$2&amp;TEXT(ROW($1:$128),"[&gt;1]0;")&amp;"*")),0)</f>
        <v>0</v>
      </c>
      <c r="K542">
        <f>I542/H542</f>
        <v>2.125</v>
      </c>
      <c r="L542">
        <f t="shared" si="55"/>
        <v>0</v>
      </c>
      <c r="M542">
        <v>0</v>
      </c>
      <c r="N542">
        <v>0</v>
      </c>
    </row>
    <row r="543" spans="1:14" x14ac:dyDescent="0.2">
      <c r="A543" s="8">
        <v>29</v>
      </c>
      <c r="B543" s="8">
        <v>13</v>
      </c>
      <c r="C543">
        <v>1.05</v>
      </c>
      <c r="D543" t="s">
        <v>81</v>
      </c>
      <c r="E543" s="6" t="s">
        <v>467</v>
      </c>
      <c r="F543" t="s">
        <v>466</v>
      </c>
      <c r="G543">
        <v>166</v>
      </c>
      <c r="H543" s="11" cm="1">
        <f t="array" ref="H543">_xlfn.IFNA(MATCH(1,0/COUNTIF($F543,"*"&amp;H$2&amp;TEXT(ROW($1:$128),"[&gt;1]0;")&amp;"*")),0)</f>
        <v>9</v>
      </c>
      <c r="I543" s="11" cm="1">
        <f t="array" ref="I543">_xlfn.IFNA(MATCH(1,0/COUNTIF($F543,"*"&amp;I$2&amp;TEXT(ROW($1:$128),"[&gt;1]0;")&amp;"*")),0)</f>
        <v>10</v>
      </c>
      <c r="J543" s="11" cm="1">
        <f t="array" ref="J543">_xlfn.IFNA(MATCH(1,0/COUNTIF($F543,"*"&amp;J$2&amp;TEXT(ROW($1:$128),"[&gt;1]0;")&amp;"*")),0)</f>
        <v>3</v>
      </c>
      <c r="K543">
        <f>I543/H543</f>
        <v>1.1111111111111112</v>
      </c>
      <c r="L543">
        <f t="shared" si="55"/>
        <v>0.33333333333333331</v>
      </c>
      <c r="M543">
        <v>0</v>
      </c>
      <c r="N543">
        <v>1</v>
      </c>
    </row>
    <row r="544" spans="1:14" x14ac:dyDescent="0.2">
      <c r="A544" s="8">
        <v>29</v>
      </c>
      <c r="B544" s="8">
        <v>14</v>
      </c>
      <c r="C544">
        <v>2.0099999999999998</v>
      </c>
      <c r="D544" t="s">
        <v>31</v>
      </c>
      <c r="E544" s="6" t="s">
        <v>418</v>
      </c>
      <c r="F544" t="s">
        <v>269</v>
      </c>
      <c r="G544">
        <v>206</v>
      </c>
      <c r="H544" s="11" cm="1">
        <f t="array" ref="H544">_xlfn.IFNA(MATCH(1,0/COUNTIF($F544,"*"&amp;H$2&amp;TEXT(ROW($1:$128),"[&gt;1]0;")&amp;"*")),0)</f>
        <v>14</v>
      </c>
      <c r="I544" s="11" cm="1">
        <f t="array" ref="I544">_xlfn.IFNA(MATCH(1,0/COUNTIF($F544,"*"&amp;I$2&amp;TEXT(ROW($1:$128),"[&gt;1]0;")&amp;"*")),0)</f>
        <v>22</v>
      </c>
      <c r="J544" s="11" cm="1">
        <f t="array" ref="J544">_xlfn.IFNA(MATCH(1,0/COUNTIF($F544,"*"&amp;J$2&amp;TEXT(ROW($1:$128),"[&gt;1]0;")&amp;"*")),0)</f>
        <v>1</v>
      </c>
      <c r="K544">
        <f>I544/H544</f>
        <v>1.5714285714285714</v>
      </c>
      <c r="L544">
        <f t="shared" si="55"/>
        <v>7.1428571428571425E-2</v>
      </c>
      <c r="M544">
        <v>0</v>
      </c>
      <c r="N544">
        <v>1</v>
      </c>
    </row>
    <row r="545" spans="1:14" x14ac:dyDescent="0.2">
      <c r="A545" s="8">
        <v>29</v>
      </c>
      <c r="B545" s="8">
        <v>16</v>
      </c>
      <c r="C545">
        <v>0.65</v>
      </c>
      <c r="D545" t="s">
        <v>25</v>
      </c>
      <c r="E545" s="6" t="s">
        <v>536</v>
      </c>
      <c r="F545" t="s">
        <v>266</v>
      </c>
      <c r="G545">
        <v>226</v>
      </c>
      <c r="H545" s="11" cm="1">
        <f t="array" ref="H545">_xlfn.IFNA(MATCH(1,0/COUNTIF($F545,"*"&amp;H$2&amp;TEXT(ROW($1:$128),"[&gt;1]0;")&amp;"*")),0)</f>
        <v>16</v>
      </c>
      <c r="I545" s="11" cm="1">
        <f t="array" ref="I545">_xlfn.IFNA(MATCH(1,0/COUNTIF($F545,"*"&amp;I$2&amp;TEXT(ROW($1:$128),"[&gt;1]0;")&amp;"*")),0)</f>
        <v>34</v>
      </c>
      <c r="J545" s="11" cm="1">
        <f t="array" ref="J545">_xlfn.IFNA(MATCH(1,0/COUNTIF($F545,"*"&amp;J$2&amp;TEXT(ROW($1:$128),"[&gt;1]0;")&amp;"*")),0)</f>
        <v>0</v>
      </c>
      <c r="K545">
        <f>I545/H545</f>
        <v>2.125</v>
      </c>
      <c r="L545">
        <f t="shared" si="55"/>
        <v>0</v>
      </c>
      <c r="M545">
        <v>0</v>
      </c>
      <c r="N545">
        <v>0</v>
      </c>
    </row>
    <row r="546" spans="1:14" x14ac:dyDescent="0.2">
      <c r="A546" s="8">
        <v>29</v>
      </c>
      <c r="B546" s="8">
        <v>22</v>
      </c>
      <c r="C546">
        <v>0.67</v>
      </c>
      <c r="D546" t="s">
        <v>129</v>
      </c>
      <c r="E546" s="6" t="s">
        <v>535</v>
      </c>
      <c r="F546" t="s">
        <v>534</v>
      </c>
      <c r="G546">
        <v>255</v>
      </c>
      <c r="H546" s="11" cm="1">
        <f t="array" ref="H546">_xlfn.IFNA(MATCH(1,0/COUNTIF($F546,"*"&amp;H$2&amp;TEXT(ROW($1:$128),"[&gt;1]0;")&amp;"*")),0)</f>
        <v>16</v>
      </c>
      <c r="I546" s="11" cm="1">
        <f t="array" ref="I546">_xlfn.IFNA(MATCH(1,0/COUNTIF($F546,"*"&amp;I$2&amp;TEXT(ROW($1:$128),"[&gt;1]0;")&amp;"*")),0)</f>
        <v>33</v>
      </c>
      <c r="J546" s="11" cm="1">
        <f t="array" ref="J546">_xlfn.IFNA(MATCH(1,0/COUNTIF($F546,"*"&amp;J$2&amp;TEXT(ROW($1:$128),"[&gt;1]0;")&amp;"*")),0)</f>
        <v>1</v>
      </c>
      <c r="K546">
        <f>I546/H546</f>
        <v>2.0625</v>
      </c>
      <c r="L546">
        <f t="shared" si="55"/>
        <v>6.25E-2</v>
      </c>
      <c r="M546">
        <v>0</v>
      </c>
      <c r="N546">
        <v>0</v>
      </c>
    </row>
    <row r="547" spans="1:14" x14ac:dyDescent="0.2">
      <c r="A547" s="8">
        <v>29</v>
      </c>
      <c r="B547" s="8">
        <v>24</v>
      </c>
      <c r="C547">
        <v>4.8600000000000003</v>
      </c>
      <c r="D547" t="s">
        <v>101</v>
      </c>
      <c r="E547" s="6" t="s">
        <v>555</v>
      </c>
      <c r="F547" t="s">
        <v>554</v>
      </c>
      <c r="G547" s="11">
        <v>253</v>
      </c>
      <c r="H547" s="11" cm="1">
        <f t="array" ref="H547">_xlfn.IFNA(MATCH(1,0/COUNTIF($F547,"*"&amp;H$2&amp;TEXT(ROW($1:$128),"[&gt;1]0;")&amp;"*")),0)</f>
        <v>16</v>
      </c>
      <c r="I547" s="11" cm="1">
        <f t="array" ref="I547">_xlfn.IFNA(MATCH(1,0/COUNTIF($F547,"*"&amp;I$2&amp;TEXT(ROW($1:$128),"[&gt;1]0;")&amp;"*")),0)</f>
        <v>31</v>
      </c>
      <c r="J547">
        <f>H547/G547</f>
        <v>6.3241106719367585E-2</v>
      </c>
      <c r="K547">
        <f>I547/G547</f>
        <v>0.1225296442687747</v>
      </c>
      <c r="L547">
        <f t="shared" si="55"/>
        <v>3.952569169960474E-3</v>
      </c>
      <c r="M547">
        <v>0</v>
      </c>
      <c r="N547">
        <v>0</v>
      </c>
    </row>
    <row r="549" spans="1:14" x14ac:dyDescent="0.2">
      <c r="A549" s="8">
        <v>30</v>
      </c>
      <c r="B549" s="9" t="s">
        <v>12</v>
      </c>
      <c r="C549" t="s">
        <v>13</v>
      </c>
      <c r="D549" t="s">
        <v>67</v>
      </c>
      <c r="E549" s="6" t="s">
        <v>376</v>
      </c>
      <c r="F549" t="s">
        <v>68</v>
      </c>
      <c r="G549" t="s">
        <v>69</v>
      </c>
      <c r="H549" t="s">
        <v>364</v>
      </c>
      <c r="I549" t="s">
        <v>365</v>
      </c>
      <c r="J549" t="s">
        <v>366</v>
      </c>
      <c r="K549" t="s">
        <v>71</v>
      </c>
      <c r="L549" t="s">
        <v>72</v>
      </c>
      <c r="M549" t="s">
        <v>360</v>
      </c>
      <c r="N549" t="s">
        <v>73</v>
      </c>
    </row>
    <row r="550" spans="1:14" x14ac:dyDescent="0.2">
      <c r="A550" s="8">
        <v>30</v>
      </c>
      <c r="B550" s="8">
        <v>1</v>
      </c>
      <c r="C550">
        <v>1.1000000000000001</v>
      </c>
      <c r="D550" t="s">
        <v>295</v>
      </c>
      <c r="E550" s="13" t="s">
        <v>384</v>
      </c>
      <c r="F550" s="10" t="s">
        <v>362</v>
      </c>
      <c r="G550">
        <v>112</v>
      </c>
      <c r="H550" s="11" cm="1">
        <f t="array" ref="H550">_xlfn.IFNA(MATCH(1,0/COUNTIF($F550,"*"&amp;H$2&amp;TEXT(ROW($1:$128),"[&gt;1]0;")&amp;"*")),0)</f>
        <v>6</v>
      </c>
      <c r="I550" s="11" cm="1">
        <f t="array" ref="I550">_xlfn.IFNA(MATCH(1,0/COUNTIF($F550,"*"&amp;I$2&amp;TEXT(ROW($1:$128),"[&gt;1]0;")&amp;"*")),0)</f>
        <v>8</v>
      </c>
      <c r="J550" s="11" cm="1">
        <f t="array" ref="J550">_xlfn.IFNA(MATCH(1,0/COUNTIF($F550,"*"&amp;J$2&amp;TEXT(ROW($1:$128),"[&gt;1]0;")&amp;"*")),0)</f>
        <v>2</v>
      </c>
      <c r="K550">
        <f>I550/H550</f>
        <v>1.3333333333333333</v>
      </c>
      <c r="L550">
        <f t="shared" ref="L550:L566" si="56">J550/H550</f>
        <v>0.33333333333333331</v>
      </c>
      <c r="M550">
        <v>1</v>
      </c>
      <c r="N550">
        <v>0</v>
      </c>
    </row>
    <row r="551" spans="1:14" x14ac:dyDescent="0.2">
      <c r="A551" s="8">
        <v>30</v>
      </c>
      <c r="B551" s="8">
        <v>2</v>
      </c>
      <c r="C551">
        <v>2.33</v>
      </c>
      <c r="D551" t="s">
        <v>308</v>
      </c>
      <c r="E551" s="6" t="s">
        <v>567</v>
      </c>
      <c r="F551" t="s">
        <v>369</v>
      </c>
      <c r="G551" s="11">
        <v>124</v>
      </c>
      <c r="H551" s="11" cm="1">
        <f t="array" ref="H551">_xlfn.IFNA(MATCH(1,0/COUNTIF($F551,"*"&amp;H$2&amp;TEXT(ROW($1:$128),"[&gt;1]0;")&amp;"*")),0)</f>
        <v>7</v>
      </c>
      <c r="I551" s="11" cm="1">
        <f t="array" ref="I551">_xlfn.IFNA(MATCH(1,0/COUNTIF($F551,"*"&amp;I$2&amp;TEXT(ROW($1:$128),"[&gt;1]0;")&amp;"*")),0)</f>
        <v>8</v>
      </c>
      <c r="J551">
        <f>H551/G551</f>
        <v>5.6451612903225805E-2</v>
      </c>
      <c r="K551">
        <f>I551/G551</f>
        <v>6.4516129032258063E-2</v>
      </c>
      <c r="L551">
        <f t="shared" si="56"/>
        <v>8.0645161290322578E-3</v>
      </c>
      <c r="M551">
        <v>0</v>
      </c>
      <c r="N551">
        <v>1</v>
      </c>
    </row>
    <row r="552" spans="1:14" x14ac:dyDescent="0.2">
      <c r="A552" s="8">
        <v>30</v>
      </c>
      <c r="B552" s="8">
        <v>3</v>
      </c>
      <c r="C552">
        <v>1.96</v>
      </c>
      <c r="D552" t="s">
        <v>288</v>
      </c>
      <c r="E552" s="6" t="s">
        <v>493</v>
      </c>
      <c r="F552" t="s">
        <v>492</v>
      </c>
      <c r="G552">
        <v>72</v>
      </c>
      <c r="H552" s="11" cm="1">
        <f t="array" ref="H552">_xlfn.IFNA(MATCH(1,0/COUNTIF($F552,"*"&amp;H$2&amp;TEXT(ROW($1:$128),"[&gt;1]0;")&amp;"*")),0)</f>
        <v>4</v>
      </c>
      <c r="I552" s="11" cm="1">
        <f t="array" ref="I552">_xlfn.IFNA(MATCH(1,0/COUNTIF($F552,"*"&amp;I$2&amp;TEXT(ROW($1:$128),"[&gt;1]0;")&amp;"*")),0)</f>
        <v>8</v>
      </c>
      <c r="J552" s="11" cm="1">
        <f t="array" ref="J552">_xlfn.IFNA(MATCH(1,0/COUNTIF($F552,"*"&amp;J$2&amp;TEXT(ROW($1:$128),"[&gt;1]0;")&amp;"*")),0)</f>
        <v>1</v>
      </c>
      <c r="K552">
        <f>I552/H552</f>
        <v>2</v>
      </c>
      <c r="L552">
        <f t="shared" si="56"/>
        <v>0.25</v>
      </c>
      <c r="M552">
        <v>1</v>
      </c>
      <c r="N552">
        <v>0</v>
      </c>
    </row>
    <row r="553" spans="1:14" x14ac:dyDescent="0.2">
      <c r="A553" s="8">
        <v>30</v>
      </c>
      <c r="B553" s="8">
        <v>4</v>
      </c>
      <c r="C553">
        <v>0.84</v>
      </c>
      <c r="D553" t="s">
        <v>14</v>
      </c>
      <c r="E553" s="6" t="s">
        <v>507</v>
      </c>
      <c r="F553" t="s">
        <v>260</v>
      </c>
      <c r="G553">
        <v>170</v>
      </c>
      <c r="H553" s="11" cm="1">
        <f t="array" ref="H553">_xlfn.IFNA(MATCH(1,0/COUNTIF($F553,"*"&amp;H$2&amp;TEXT(ROW($1:$128),"[&gt;1]0;")&amp;"*")),0)</f>
        <v>12</v>
      </c>
      <c r="I553" s="11" cm="1">
        <f t="array" ref="I553">_xlfn.IFNA(MATCH(1,0/COUNTIF($F553,"*"&amp;I$2&amp;TEXT(ROW($1:$128),"[&gt;1]0;")&amp;"*")),0)</f>
        <v>26</v>
      </c>
      <c r="J553" s="11" cm="1">
        <f t="array" ref="J553">_xlfn.IFNA(MATCH(1,0/COUNTIF($F553,"*"&amp;J$2&amp;TEXT(ROW($1:$128),"[&gt;1]0;")&amp;"*")),0)</f>
        <v>0</v>
      </c>
      <c r="K553">
        <f>I553/H553</f>
        <v>2.1666666666666665</v>
      </c>
      <c r="L553">
        <f t="shared" si="56"/>
        <v>0</v>
      </c>
      <c r="M553">
        <v>0</v>
      </c>
      <c r="N553">
        <v>0</v>
      </c>
    </row>
    <row r="554" spans="1:14" x14ac:dyDescent="0.2">
      <c r="A554" s="8">
        <v>30</v>
      </c>
      <c r="B554" s="8">
        <v>5</v>
      </c>
      <c r="C554">
        <v>1.68</v>
      </c>
      <c r="D554" t="s">
        <v>79</v>
      </c>
      <c r="E554" s="13" t="s">
        <v>386</v>
      </c>
      <c r="F554" s="10" t="s">
        <v>373</v>
      </c>
      <c r="G554">
        <v>144</v>
      </c>
      <c r="H554" s="11" cm="1">
        <f t="array" ref="H554">_xlfn.IFNA(MATCH(1,0/COUNTIF($F554,"*"&amp;H$2&amp;TEXT(ROW($1:$128),"[&gt;1]0;")&amp;"*")),0)</f>
        <v>6</v>
      </c>
      <c r="I554" s="11" cm="1">
        <f t="array" ref="I554">_xlfn.IFNA(MATCH(1,0/COUNTIF($F554,"*"&amp;I$2&amp;TEXT(ROW($1:$128),"[&gt;1]0;")&amp;"*")),0)</f>
        <v>8</v>
      </c>
      <c r="J554" s="11" cm="1">
        <f t="array" ref="J554">_xlfn.IFNA(MATCH(1,0/COUNTIF($F554,"*"&amp;J$2&amp;TEXT(ROW($1:$128),"[&gt;1]0;")&amp;"*")),0)</f>
        <v>4</v>
      </c>
      <c r="K554">
        <f>I554/H554</f>
        <v>1.3333333333333333</v>
      </c>
      <c r="L554">
        <f t="shared" si="56"/>
        <v>0.66666666666666663</v>
      </c>
      <c r="M554">
        <v>1</v>
      </c>
      <c r="N554">
        <v>0</v>
      </c>
    </row>
    <row r="555" spans="1:14" x14ac:dyDescent="0.2">
      <c r="A555" s="8">
        <v>30</v>
      </c>
      <c r="B555" s="8">
        <v>6</v>
      </c>
      <c r="C555">
        <v>3.3</v>
      </c>
      <c r="D555" t="s">
        <v>79</v>
      </c>
      <c r="E555" s="13" t="s">
        <v>386</v>
      </c>
      <c r="F555" s="10" t="s">
        <v>373</v>
      </c>
      <c r="G555">
        <v>144</v>
      </c>
      <c r="H555" s="11" cm="1">
        <f t="array" ref="H555">_xlfn.IFNA(MATCH(1,0/COUNTIF($F555,"*"&amp;H$2&amp;TEXT(ROW($1:$128),"[&gt;1]0;")&amp;"*")),0)</f>
        <v>6</v>
      </c>
      <c r="I555" s="11" cm="1">
        <f t="array" ref="I555">_xlfn.IFNA(MATCH(1,0/COUNTIF($F555,"*"&amp;I$2&amp;TEXT(ROW($1:$128),"[&gt;1]0;")&amp;"*")),0)</f>
        <v>8</v>
      </c>
      <c r="J555" s="11" cm="1">
        <f t="array" ref="J555">_xlfn.IFNA(MATCH(1,0/COUNTIF($F555,"*"&amp;J$2&amp;TEXT(ROW($1:$128),"[&gt;1]0;")&amp;"*")),0)</f>
        <v>4</v>
      </c>
      <c r="K555">
        <f>I555/H555</f>
        <v>1.3333333333333333</v>
      </c>
      <c r="L555">
        <f t="shared" si="56"/>
        <v>0.66666666666666663</v>
      </c>
      <c r="M555">
        <v>1</v>
      </c>
      <c r="N555">
        <v>0</v>
      </c>
    </row>
    <row r="556" spans="1:14" x14ac:dyDescent="0.2">
      <c r="A556" s="8">
        <v>30</v>
      </c>
      <c r="B556" s="8">
        <v>7</v>
      </c>
      <c r="C556">
        <v>1.35</v>
      </c>
      <c r="D556" t="s">
        <v>318</v>
      </c>
      <c r="E556" s="6" t="s">
        <v>587</v>
      </c>
      <c r="F556" t="s">
        <v>528</v>
      </c>
      <c r="G556" s="11">
        <v>240</v>
      </c>
      <c r="H556" s="11" cm="1">
        <f t="array" ref="H556">_xlfn.IFNA(MATCH(1,0/COUNTIF($F556,"*"&amp;H$2&amp;TEXT(ROW($1:$128),"[&gt;1]0;")&amp;"*")),0)</f>
        <v>17</v>
      </c>
      <c r="I556" s="11" cm="1">
        <f t="array" ref="I556">_xlfn.IFNA(MATCH(1,0/COUNTIF($F556,"*"&amp;I$2&amp;TEXT(ROW($1:$128),"[&gt;1]0;")&amp;"*")),0)</f>
        <v>36</v>
      </c>
      <c r="J556">
        <f>H556/G556</f>
        <v>7.0833333333333331E-2</v>
      </c>
      <c r="K556">
        <f>I556/G556</f>
        <v>0.15</v>
      </c>
      <c r="L556">
        <f t="shared" si="56"/>
        <v>4.1666666666666666E-3</v>
      </c>
      <c r="M556">
        <v>0</v>
      </c>
      <c r="N556">
        <v>0</v>
      </c>
    </row>
    <row r="557" spans="1:14" x14ac:dyDescent="0.2">
      <c r="A557" s="8">
        <v>30</v>
      </c>
      <c r="B557" s="8">
        <v>8</v>
      </c>
      <c r="C557">
        <v>3.52</v>
      </c>
      <c r="D557" t="s">
        <v>92</v>
      </c>
      <c r="E557" s="14"/>
      <c r="F557" t="s">
        <v>373</v>
      </c>
      <c r="G557">
        <v>144</v>
      </c>
      <c r="H557" s="11" cm="1">
        <f t="array" ref="H557">_xlfn.IFNA(MATCH(1,0/COUNTIF($F557,"*"&amp;H$2&amp;TEXT(ROW($1:$128),"[&gt;1]0;")&amp;"*")),0)</f>
        <v>6</v>
      </c>
      <c r="I557" s="11" cm="1">
        <f t="array" ref="I557">_xlfn.IFNA(MATCH(1,0/COUNTIF($F557,"*"&amp;I$2&amp;TEXT(ROW($1:$128),"[&gt;1]0;")&amp;"*")),0)</f>
        <v>8</v>
      </c>
      <c r="J557" s="11" cm="1">
        <f t="array" ref="J557">_xlfn.IFNA(MATCH(1,0/COUNTIF($F557,"*"&amp;J$2&amp;TEXT(ROW($1:$128),"[&gt;1]0;")&amp;"*")),0)</f>
        <v>4</v>
      </c>
      <c r="K557">
        <f>I557/H557</f>
        <v>1.3333333333333333</v>
      </c>
      <c r="L557">
        <f t="shared" si="56"/>
        <v>0.66666666666666663</v>
      </c>
      <c r="M557">
        <v>1</v>
      </c>
      <c r="N557">
        <v>0</v>
      </c>
    </row>
    <row r="558" spans="1:14" x14ac:dyDescent="0.2">
      <c r="A558" s="8">
        <v>30</v>
      </c>
      <c r="B558" s="8">
        <v>9</v>
      </c>
      <c r="C558">
        <v>0.86</v>
      </c>
      <c r="D558" t="s">
        <v>25</v>
      </c>
      <c r="E558" s="6" t="s">
        <v>536</v>
      </c>
      <c r="F558" t="s">
        <v>266</v>
      </c>
      <c r="G558">
        <v>226</v>
      </c>
      <c r="H558" s="11" cm="1">
        <f t="array" ref="H558">_xlfn.IFNA(MATCH(1,0/COUNTIF($F558,"*"&amp;H$2&amp;TEXT(ROW($1:$128),"[&gt;1]0;")&amp;"*")),0)</f>
        <v>16</v>
      </c>
      <c r="I558" s="11" cm="1">
        <f t="array" ref="I558">_xlfn.IFNA(MATCH(1,0/COUNTIF($F558,"*"&amp;I$2&amp;TEXT(ROW($1:$128),"[&gt;1]0;")&amp;"*")),0)</f>
        <v>34</v>
      </c>
      <c r="J558" s="11" cm="1">
        <f t="array" ref="J558">_xlfn.IFNA(MATCH(1,0/COUNTIF($F558,"*"&amp;J$2&amp;TEXT(ROW($1:$128),"[&gt;1]0;")&amp;"*")),0)</f>
        <v>0</v>
      </c>
      <c r="K558">
        <f>I558/H558</f>
        <v>2.125</v>
      </c>
      <c r="L558">
        <f t="shared" si="56"/>
        <v>0</v>
      </c>
      <c r="M558">
        <v>0</v>
      </c>
      <c r="N558">
        <v>0</v>
      </c>
    </row>
    <row r="559" spans="1:14" x14ac:dyDescent="0.2">
      <c r="A559" s="8">
        <v>30</v>
      </c>
      <c r="B559" s="8">
        <v>10</v>
      </c>
      <c r="C559">
        <v>0.86</v>
      </c>
      <c r="D559" t="s">
        <v>317</v>
      </c>
      <c r="E559" s="6" t="s">
        <v>471</v>
      </c>
      <c r="F559" t="s">
        <v>470</v>
      </c>
      <c r="G559">
        <v>48</v>
      </c>
      <c r="H559" s="11" cm="1">
        <f t="array" ref="H559">_xlfn.IFNA(MATCH(1,0/COUNTIF($F559,"*"&amp;H$2&amp;TEXT(ROW($1:$128),"[&gt;1]0;")&amp;"*")),0)</f>
        <v>10</v>
      </c>
      <c r="I559" s="11" cm="1">
        <f t="array" ref="I559">_xlfn.IFNA(MATCH(1,0/COUNTIF($F559,"*"&amp;I$2&amp;TEXT(ROW($1:$128),"[&gt;1]0;")&amp;"*")),0)</f>
        <v>12</v>
      </c>
      <c r="J559" s="11" cm="1">
        <f t="array" ref="J559">_xlfn.IFNA(MATCH(1,0/COUNTIF($F559,"*"&amp;J$2&amp;TEXT(ROW($1:$128),"[&gt;1]0;")&amp;"*")),0)</f>
        <v>1</v>
      </c>
      <c r="K559">
        <f>I559/H559</f>
        <v>1.2</v>
      </c>
      <c r="L559">
        <f t="shared" si="56"/>
        <v>0.1</v>
      </c>
      <c r="M559">
        <v>0</v>
      </c>
      <c r="N559">
        <v>1</v>
      </c>
    </row>
    <row r="560" spans="1:14" x14ac:dyDescent="0.2">
      <c r="A560" s="8">
        <v>30</v>
      </c>
      <c r="B560" s="8">
        <v>11</v>
      </c>
      <c r="C560">
        <v>0.9</v>
      </c>
      <c r="D560" t="s">
        <v>105</v>
      </c>
      <c r="E560" s="14"/>
      <c r="F560" t="s">
        <v>373</v>
      </c>
      <c r="G560">
        <v>144</v>
      </c>
      <c r="H560" s="11" cm="1">
        <f t="array" ref="H560">_xlfn.IFNA(MATCH(1,0/COUNTIF($F560,"*"&amp;H$2&amp;TEXT(ROW($1:$128),"[&gt;1]0;")&amp;"*")),0)</f>
        <v>6</v>
      </c>
      <c r="I560" s="11" cm="1">
        <f t="array" ref="I560">_xlfn.IFNA(MATCH(1,0/COUNTIF($F560,"*"&amp;I$2&amp;TEXT(ROW($1:$128),"[&gt;1]0;")&amp;"*")),0)</f>
        <v>8</v>
      </c>
      <c r="J560" s="11" cm="1">
        <f t="array" ref="J560">_xlfn.IFNA(MATCH(1,0/COUNTIF($F560,"*"&amp;J$2&amp;TEXT(ROW($1:$128),"[&gt;1]0;")&amp;"*")),0)</f>
        <v>4</v>
      </c>
      <c r="K560">
        <f>I560/H560</f>
        <v>1.3333333333333333</v>
      </c>
      <c r="L560">
        <f t="shared" si="56"/>
        <v>0.66666666666666663</v>
      </c>
      <c r="M560">
        <v>1</v>
      </c>
      <c r="N560">
        <v>0</v>
      </c>
    </row>
    <row r="561" spans="1:14" x14ac:dyDescent="0.2">
      <c r="A561" s="8">
        <v>30</v>
      </c>
      <c r="B561" s="8">
        <v>12</v>
      </c>
      <c r="C561">
        <v>4.7699999999999996</v>
      </c>
      <c r="D561" t="s">
        <v>80</v>
      </c>
      <c r="E561" s="6" t="s">
        <v>600</v>
      </c>
      <c r="F561" t="s">
        <v>599</v>
      </c>
      <c r="G561" s="11">
        <v>152</v>
      </c>
      <c r="H561" s="11" cm="1">
        <f t="array" ref="H561">_xlfn.IFNA(MATCH(1,0/COUNTIF($F561,"*"&amp;H$2&amp;TEXT(ROW($1:$128),"[&gt;1]0;")&amp;"*")),0)</f>
        <v>8</v>
      </c>
      <c r="I561" s="11" cm="1">
        <f t="array" ref="I561">_xlfn.IFNA(MATCH(1,0/COUNTIF($F561,"*"&amp;I$2&amp;TEXT(ROW($1:$128),"[&gt;1]0;")&amp;"*")),0)</f>
        <v>8</v>
      </c>
      <c r="J561">
        <f>H561/G561</f>
        <v>5.2631578947368418E-2</v>
      </c>
      <c r="K561">
        <f>I561/G561</f>
        <v>5.2631578947368418E-2</v>
      </c>
      <c r="L561">
        <f t="shared" si="56"/>
        <v>6.5789473684210523E-3</v>
      </c>
      <c r="M561">
        <v>0</v>
      </c>
      <c r="N561">
        <v>1</v>
      </c>
    </row>
    <row r="562" spans="1:14" x14ac:dyDescent="0.2">
      <c r="A562" s="8">
        <v>30</v>
      </c>
      <c r="B562" s="8">
        <v>13</v>
      </c>
      <c r="C562">
        <v>0.79</v>
      </c>
      <c r="D562" t="s">
        <v>25</v>
      </c>
      <c r="E562" s="6" t="s">
        <v>536</v>
      </c>
      <c r="F562" t="s">
        <v>266</v>
      </c>
      <c r="G562">
        <v>226</v>
      </c>
      <c r="H562" s="11" cm="1">
        <f t="array" ref="H562">_xlfn.IFNA(MATCH(1,0/COUNTIF($F562,"*"&amp;H$2&amp;TEXT(ROW($1:$128),"[&gt;1]0;")&amp;"*")),0)</f>
        <v>16</v>
      </c>
      <c r="I562" s="11" cm="1">
        <f t="array" ref="I562">_xlfn.IFNA(MATCH(1,0/COUNTIF($F562,"*"&amp;I$2&amp;TEXT(ROW($1:$128),"[&gt;1]0;")&amp;"*")),0)</f>
        <v>34</v>
      </c>
      <c r="J562" s="11" cm="1">
        <f t="array" ref="J562">_xlfn.IFNA(MATCH(1,0/COUNTIF($F562,"*"&amp;J$2&amp;TEXT(ROW($1:$128),"[&gt;1]0;")&amp;"*")),0)</f>
        <v>0</v>
      </c>
      <c r="K562">
        <f>I562/H562</f>
        <v>2.125</v>
      </c>
      <c r="L562">
        <f t="shared" si="56"/>
        <v>0</v>
      </c>
      <c r="M562">
        <v>0</v>
      </c>
      <c r="N562">
        <v>0</v>
      </c>
    </row>
    <row r="563" spans="1:14" x14ac:dyDescent="0.2">
      <c r="A563" s="8">
        <v>30</v>
      </c>
      <c r="B563" s="8">
        <v>14</v>
      </c>
      <c r="C563">
        <v>1.57</v>
      </c>
      <c r="D563" t="s">
        <v>81</v>
      </c>
      <c r="E563" s="6" t="s">
        <v>467</v>
      </c>
      <c r="F563" t="s">
        <v>466</v>
      </c>
      <c r="G563">
        <v>166</v>
      </c>
      <c r="H563" s="11" cm="1">
        <f t="array" ref="H563">_xlfn.IFNA(MATCH(1,0/COUNTIF($F563,"*"&amp;H$2&amp;TEXT(ROW($1:$128),"[&gt;1]0;")&amp;"*")),0)</f>
        <v>9</v>
      </c>
      <c r="I563" s="11" cm="1">
        <f t="array" ref="I563">_xlfn.IFNA(MATCH(1,0/COUNTIF($F563,"*"&amp;I$2&amp;TEXT(ROW($1:$128),"[&gt;1]0;")&amp;"*")),0)</f>
        <v>10</v>
      </c>
      <c r="J563" s="11" cm="1">
        <f t="array" ref="J563">_xlfn.IFNA(MATCH(1,0/COUNTIF($F563,"*"&amp;J$2&amp;TEXT(ROW($1:$128),"[&gt;1]0;")&amp;"*")),0)</f>
        <v>3</v>
      </c>
      <c r="K563">
        <f>I563/H563</f>
        <v>1.1111111111111112</v>
      </c>
      <c r="L563">
        <f t="shared" si="56"/>
        <v>0.33333333333333331</v>
      </c>
      <c r="M563">
        <v>0</v>
      </c>
      <c r="N563">
        <v>1</v>
      </c>
    </row>
    <row r="564" spans="1:14" x14ac:dyDescent="0.2">
      <c r="A564" s="8">
        <v>30</v>
      </c>
      <c r="B564" s="8">
        <v>15</v>
      </c>
      <c r="C564">
        <v>2.35</v>
      </c>
      <c r="D564" t="s">
        <v>31</v>
      </c>
      <c r="E564" s="6" t="s">
        <v>418</v>
      </c>
      <c r="F564" t="s">
        <v>269</v>
      </c>
      <c r="G564">
        <v>206</v>
      </c>
      <c r="H564" s="11" cm="1">
        <f t="array" ref="H564">_xlfn.IFNA(MATCH(1,0/COUNTIF($F564,"*"&amp;H$2&amp;TEXT(ROW($1:$128),"[&gt;1]0;")&amp;"*")),0)</f>
        <v>14</v>
      </c>
      <c r="I564" s="11" cm="1">
        <f t="array" ref="I564">_xlfn.IFNA(MATCH(1,0/COUNTIF($F564,"*"&amp;I$2&amp;TEXT(ROW($1:$128),"[&gt;1]0;")&amp;"*")),0)</f>
        <v>22</v>
      </c>
      <c r="J564" s="11" cm="1">
        <f t="array" ref="J564">_xlfn.IFNA(MATCH(1,0/COUNTIF($F564,"*"&amp;J$2&amp;TEXT(ROW($1:$128),"[&gt;1]0;")&amp;"*")),0)</f>
        <v>1</v>
      </c>
      <c r="K564">
        <f>I564/H564</f>
        <v>1.5714285714285714</v>
      </c>
      <c r="L564">
        <f t="shared" si="56"/>
        <v>7.1428571428571425E-2</v>
      </c>
      <c r="M564">
        <v>0</v>
      </c>
      <c r="N564">
        <v>1</v>
      </c>
    </row>
    <row r="565" spans="1:14" x14ac:dyDescent="0.2">
      <c r="A565" s="8">
        <v>30</v>
      </c>
      <c r="B565" s="8">
        <v>17</v>
      </c>
      <c r="C565">
        <v>0.72</v>
      </c>
      <c r="D565" t="s">
        <v>25</v>
      </c>
      <c r="E565" s="6" t="s">
        <v>536</v>
      </c>
      <c r="F565" t="s">
        <v>266</v>
      </c>
      <c r="G565">
        <v>226</v>
      </c>
      <c r="H565" s="11" cm="1">
        <f t="array" ref="H565">_xlfn.IFNA(MATCH(1,0/COUNTIF($F565,"*"&amp;H$2&amp;TEXT(ROW($1:$128),"[&gt;1]0;")&amp;"*")),0)</f>
        <v>16</v>
      </c>
      <c r="I565" s="11" cm="1">
        <f t="array" ref="I565">_xlfn.IFNA(MATCH(1,0/COUNTIF($F565,"*"&amp;I$2&amp;TEXT(ROW($1:$128),"[&gt;1]0;")&amp;"*")),0)</f>
        <v>34</v>
      </c>
      <c r="J565" s="11" cm="1">
        <f t="array" ref="J565">_xlfn.IFNA(MATCH(1,0/COUNTIF($F565,"*"&amp;J$2&amp;TEXT(ROW($1:$128),"[&gt;1]0;")&amp;"*")),0)</f>
        <v>0</v>
      </c>
      <c r="K565">
        <f>I565/H565</f>
        <v>2.125</v>
      </c>
      <c r="L565">
        <f t="shared" si="56"/>
        <v>0</v>
      </c>
      <c r="M565">
        <v>0</v>
      </c>
      <c r="N565">
        <v>0</v>
      </c>
    </row>
    <row r="566" spans="1:14" x14ac:dyDescent="0.2">
      <c r="A566" s="8">
        <v>30</v>
      </c>
      <c r="B566" s="8">
        <v>24</v>
      </c>
      <c r="C566">
        <v>2.0299999999999998</v>
      </c>
      <c r="D566" t="s">
        <v>66</v>
      </c>
      <c r="E566" s="6" t="s">
        <v>459</v>
      </c>
      <c r="F566" t="s">
        <v>460</v>
      </c>
      <c r="G566">
        <v>281</v>
      </c>
      <c r="H566" s="11" cm="1">
        <f t="array" ref="H566">_xlfn.IFNA(MATCH(1,0/COUNTIF($F566,"*"&amp;H$2&amp;TEXT(ROW($1:$128),"[&gt;1]0;")&amp;"*")),0)</f>
        <v>18</v>
      </c>
      <c r="I566" s="11" cm="1">
        <f t="array" ref="I566">_xlfn.IFNA(MATCH(1,0/COUNTIF($F566,"*"&amp;I$2&amp;TEXT(ROW($1:$128),"[&gt;1]0;")&amp;"*")),0)</f>
        <v>35</v>
      </c>
      <c r="J566" s="11" cm="1">
        <f t="array" ref="J566">_xlfn.IFNA(MATCH(1,0/COUNTIF($F566,"*"&amp;J$2&amp;TEXT(ROW($1:$128),"[&gt;1]0;")&amp;"*")),0)</f>
        <v>1</v>
      </c>
      <c r="K566">
        <f>I566/H566</f>
        <v>1.9444444444444444</v>
      </c>
      <c r="L566">
        <f t="shared" si="56"/>
        <v>5.5555555555555552E-2</v>
      </c>
      <c r="M566">
        <v>0</v>
      </c>
      <c r="N566">
        <v>0</v>
      </c>
    </row>
    <row r="568" spans="1:14" x14ac:dyDescent="0.2">
      <c r="A568" s="8">
        <v>31</v>
      </c>
      <c r="B568" s="9" t="s">
        <v>12</v>
      </c>
      <c r="C568" t="s">
        <v>13</v>
      </c>
      <c r="D568" t="s">
        <v>67</v>
      </c>
      <c r="E568" s="6" t="s">
        <v>376</v>
      </c>
      <c r="F568" t="s">
        <v>68</v>
      </c>
      <c r="G568" t="s">
        <v>69</v>
      </c>
      <c r="H568" t="s">
        <v>364</v>
      </c>
      <c r="I568" t="s">
        <v>365</v>
      </c>
      <c r="J568" t="s">
        <v>366</v>
      </c>
      <c r="K568" t="s">
        <v>71</v>
      </c>
      <c r="L568" t="s">
        <v>72</v>
      </c>
      <c r="M568" t="s">
        <v>360</v>
      </c>
      <c r="N568" t="s">
        <v>73</v>
      </c>
    </row>
    <row r="569" spans="1:14" x14ac:dyDescent="0.2">
      <c r="A569" s="8">
        <v>31</v>
      </c>
      <c r="B569" s="8">
        <v>1</v>
      </c>
      <c r="C569">
        <v>1</v>
      </c>
      <c r="D569" t="s">
        <v>302</v>
      </c>
      <c r="E569" s="6" t="s">
        <v>551</v>
      </c>
      <c r="F569" t="s">
        <v>550</v>
      </c>
      <c r="G569" s="11">
        <v>156</v>
      </c>
      <c r="H569" s="11" cm="1">
        <f t="array" ref="H569">_xlfn.IFNA(MATCH(1,0/COUNTIF($F569,"*"&amp;H$2&amp;TEXT(ROW($1:$128),"[&gt;1]0;")&amp;"*")),0)</f>
        <v>11</v>
      </c>
      <c r="I569" s="11" cm="1">
        <f t="array" ref="I569">_xlfn.IFNA(MATCH(1,0/COUNTIF($F569,"*"&amp;I$2&amp;TEXT(ROW($1:$128),"[&gt;1]0;")&amp;"*")),0)</f>
        <v>24</v>
      </c>
      <c r="J569">
        <f>H569/G569</f>
        <v>7.0512820512820512E-2</v>
      </c>
      <c r="K569">
        <f>I569/G569</f>
        <v>0.15384615384615385</v>
      </c>
      <c r="L569">
        <f>J569/H569</f>
        <v>6.41025641025641E-3</v>
      </c>
      <c r="M569">
        <v>0</v>
      </c>
      <c r="N569">
        <v>0</v>
      </c>
    </row>
    <row r="570" spans="1:14" x14ac:dyDescent="0.2">
      <c r="A570" s="8">
        <v>31</v>
      </c>
      <c r="B570" s="8">
        <v>2</v>
      </c>
      <c r="C570">
        <v>0.52</v>
      </c>
      <c r="D570" t="s">
        <v>302</v>
      </c>
      <c r="E570" s="6" t="s">
        <v>551</v>
      </c>
      <c r="F570" t="s">
        <v>550</v>
      </c>
      <c r="G570" s="11">
        <v>156</v>
      </c>
      <c r="H570" s="11" cm="1">
        <f t="array" ref="H570">_xlfn.IFNA(MATCH(1,0/COUNTIF($F570,"*"&amp;H$2&amp;TEXT(ROW($1:$128),"[&gt;1]0;")&amp;"*")),0)</f>
        <v>11</v>
      </c>
      <c r="I570" s="11" cm="1">
        <f t="array" ref="I570">_xlfn.IFNA(MATCH(1,0/COUNTIF($F570,"*"&amp;I$2&amp;TEXT(ROW($1:$128),"[&gt;1]0;")&amp;"*")),0)</f>
        <v>24</v>
      </c>
      <c r="J570">
        <f>H570/G570</f>
        <v>7.0512820512820512E-2</v>
      </c>
      <c r="K570">
        <f>I570/G570</f>
        <v>0.15384615384615385</v>
      </c>
      <c r="L570">
        <f>J570/H570</f>
        <v>6.41025641025641E-3</v>
      </c>
      <c r="M570">
        <v>0</v>
      </c>
      <c r="N570">
        <v>0</v>
      </c>
    </row>
    <row r="571" spans="1:14" x14ac:dyDescent="0.2">
      <c r="A571" s="8">
        <v>31</v>
      </c>
      <c r="B571" s="8">
        <v>4</v>
      </c>
      <c r="C571">
        <v>0.95</v>
      </c>
      <c r="D571" t="s">
        <v>14</v>
      </c>
      <c r="E571" s="6" t="s">
        <v>507</v>
      </c>
      <c r="F571" t="s">
        <v>260</v>
      </c>
      <c r="G571">
        <v>170</v>
      </c>
      <c r="H571" s="11" cm="1">
        <f t="array" ref="H571">_xlfn.IFNA(MATCH(1,0/COUNTIF($F571,"*"&amp;H$2&amp;TEXT(ROW($1:$128),"[&gt;1]0;")&amp;"*")),0)</f>
        <v>12</v>
      </c>
      <c r="I571" s="11" cm="1">
        <f t="array" ref="I571">_xlfn.IFNA(MATCH(1,0/COUNTIF($F571,"*"&amp;I$2&amp;TEXT(ROW($1:$128),"[&gt;1]0;")&amp;"*")),0)</f>
        <v>26</v>
      </c>
      <c r="J571" s="11" cm="1">
        <f t="array" ref="J571">_xlfn.IFNA(MATCH(1,0/COUNTIF($F571,"*"&amp;J$2&amp;TEXT(ROW($1:$128),"[&gt;1]0;")&amp;"*")),0)</f>
        <v>0</v>
      </c>
      <c r="K571">
        <f>I571/H571</f>
        <v>2.1666666666666665</v>
      </c>
      <c r="L571">
        <f t="shared" ref="L571:L584" si="57">J571/H571</f>
        <v>0</v>
      </c>
      <c r="M571">
        <v>0</v>
      </c>
      <c r="N571">
        <v>0</v>
      </c>
    </row>
    <row r="572" spans="1:14" x14ac:dyDescent="0.2">
      <c r="A572" s="8">
        <v>31</v>
      </c>
      <c r="B572" s="8">
        <v>5</v>
      </c>
      <c r="C572">
        <v>0.59</v>
      </c>
      <c r="D572" t="s">
        <v>104</v>
      </c>
      <c r="E572" s="6" t="s">
        <v>476</v>
      </c>
      <c r="F572" t="s">
        <v>475</v>
      </c>
      <c r="G572">
        <v>110</v>
      </c>
      <c r="H572" s="11" cm="1">
        <f t="array" ref="H572">_xlfn.IFNA(MATCH(1,0/COUNTIF($F572,"*"&amp;H$2&amp;TEXT(ROW($1:$128),"[&gt;1]0;")&amp;"*")),0)</f>
        <v>6</v>
      </c>
      <c r="I572" s="11" cm="1">
        <f t="array" ref="I572">_xlfn.IFNA(MATCH(1,0/COUNTIF($F572,"*"&amp;I$2&amp;TEXT(ROW($1:$128),"[&gt;1]0;")&amp;"*")),0)</f>
        <v>6</v>
      </c>
      <c r="J572" s="11" cm="1">
        <f t="array" ref="J572">_xlfn.IFNA(MATCH(1,0/COUNTIF($F572,"*"&amp;J$2&amp;TEXT(ROW($1:$128),"[&gt;1]0;")&amp;"*")),0)</f>
        <v>2</v>
      </c>
      <c r="K572">
        <f>I572/H572</f>
        <v>1</v>
      </c>
      <c r="L572">
        <f t="shared" si="57"/>
        <v>0.33333333333333331</v>
      </c>
      <c r="M572">
        <v>0</v>
      </c>
      <c r="N572">
        <v>1</v>
      </c>
    </row>
    <row r="573" spans="1:14" x14ac:dyDescent="0.2">
      <c r="A573" s="8">
        <v>31</v>
      </c>
      <c r="B573" s="8">
        <v>6</v>
      </c>
      <c r="C573">
        <v>0.83</v>
      </c>
      <c r="D573" t="s">
        <v>79</v>
      </c>
      <c r="E573" s="13" t="s">
        <v>386</v>
      </c>
      <c r="F573" s="10" t="s">
        <v>373</v>
      </c>
      <c r="G573">
        <v>144</v>
      </c>
      <c r="H573" s="11" cm="1">
        <f t="array" ref="H573">_xlfn.IFNA(MATCH(1,0/COUNTIF($F573,"*"&amp;H$2&amp;TEXT(ROW($1:$128),"[&gt;1]0;")&amp;"*")),0)</f>
        <v>6</v>
      </c>
      <c r="I573" s="11" cm="1">
        <f t="array" ref="I573">_xlfn.IFNA(MATCH(1,0/COUNTIF($F573,"*"&amp;I$2&amp;TEXT(ROW($1:$128),"[&gt;1]0;")&amp;"*")),0)</f>
        <v>8</v>
      </c>
      <c r="J573" s="11" cm="1">
        <f t="array" ref="J573">_xlfn.IFNA(MATCH(1,0/COUNTIF($F573,"*"&amp;J$2&amp;TEXT(ROW($1:$128),"[&gt;1]0;")&amp;"*")),0)</f>
        <v>4</v>
      </c>
      <c r="K573">
        <f>I573/H573</f>
        <v>1.3333333333333333</v>
      </c>
      <c r="L573">
        <f t="shared" si="57"/>
        <v>0.66666666666666663</v>
      </c>
      <c r="M573">
        <v>1</v>
      </c>
      <c r="N573">
        <v>0</v>
      </c>
    </row>
    <row r="574" spans="1:14" x14ac:dyDescent="0.2">
      <c r="A574" s="8">
        <v>31</v>
      </c>
      <c r="B574" s="8">
        <v>7</v>
      </c>
      <c r="C574">
        <v>1.04</v>
      </c>
      <c r="D574" t="s">
        <v>25</v>
      </c>
      <c r="E574" s="6" t="s">
        <v>536</v>
      </c>
      <c r="F574" t="s">
        <v>266</v>
      </c>
      <c r="G574">
        <v>226</v>
      </c>
      <c r="H574" s="11" cm="1">
        <f t="array" ref="H574">_xlfn.IFNA(MATCH(1,0/COUNTIF($F574,"*"&amp;H$2&amp;TEXT(ROW($1:$128),"[&gt;1]0;")&amp;"*")),0)</f>
        <v>16</v>
      </c>
      <c r="I574" s="11" cm="1">
        <f t="array" ref="I574">_xlfn.IFNA(MATCH(1,0/COUNTIF($F574,"*"&amp;I$2&amp;TEXT(ROW($1:$128),"[&gt;1]0;")&amp;"*")),0)</f>
        <v>34</v>
      </c>
      <c r="J574" s="11" cm="1">
        <f t="array" ref="J574">_xlfn.IFNA(MATCH(1,0/COUNTIF($F574,"*"&amp;J$2&amp;TEXT(ROW($1:$128),"[&gt;1]0;")&amp;"*")),0)</f>
        <v>0</v>
      </c>
      <c r="K574">
        <f>I574/H574</f>
        <v>2.125</v>
      </c>
      <c r="L574">
        <f t="shared" si="57"/>
        <v>0</v>
      </c>
      <c r="M574">
        <v>0</v>
      </c>
      <c r="N574">
        <v>0</v>
      </c>
    </row>
    <row r="575" spans="1:14" x14ac:dyDescent="0.2">
      <c r="A575" s="8">
        <v>31</v>
      </c>
      <c r="B575" s="8">
        <v>8</v>
      </c>
      <c r="C575">
        <v>0.56000000000000005</v>
      </c>
      <c r="D575" t="s">
        <v>37</v>
      </c>
      <c r="E575" s="6" t="s">
        <v>586</v>
      </c>
      <c r="F575" t="s">
        <v>273</v>
      </c>
      <c r="G575" s="11">
        <v>198</v>
      </c>
      <c r="H575" s="11" cm="1">
        <f t="array" ref="H575">_xlfn.IFNA(MATCH(1,0/COUNTIF($F575,"*"&amp;H$2&amp;TEXT(ROW($1:$128),"[&gt;1]0;")&amp;"*")),0)</f>
        <v>14</v>
      </c>
      <c r="I575" s="11" cm="1">
        <f t="array" ref="I575">_xlfn.IFNA(MATCH(1,0/COUNTIF($F575,"*"&amp;I$2&amp;TEXT(ROW($1:$128),"[&gt;1]0;")&amp;"*")),0)</f>
        <v>30</v>
      </c>
      <c r="J575">
        <f>H575/G575</f>
        <v>7.0707070707070704E-2</v>
      </c>
      <c r="K575">
        <f>I575/G575</f>
        <v>0.15151515151515152</v>
      </c>
      <c r="L575">
        <f t="shared" si="57"/>
        <v>5.0505050505050501E-3</v>
      </c>
      <c r="M575">
        <v>0</v>
      </c>
      <c r="N575">
        <v>0</v>
      </c>
    </row>
    <row r="576" spans="1:14" x14ac:dyDescent="0.2">
      <c r="A576" s="8">
        <v>31</v>
      </c>
      <c r="B576" s="8">
        <v>10</v>
      </c>
      <c r="C576">
        <v>1.27</v>
      </c>
      <c r="D576" t="s">
        <v>25</v>
      </c>
      <c r="E576" s="6" t="s">
        <v>536</v>
      </c>
      <c r="F576" t="s">
        <v>266</v>
      </c>
      <c r="G576">
        <v>226</v>
      </c>
      <c r="H576" s="11" cm="1">
        <f t="array" ref="H576">_xlfn.IFNA(MATCH(1,0/COUNTIF($F576,"*"&amp;H$2&amp;TEXT(ROW($1:$128),"[&gt;1]0;")&amp;"*")),0)</f>
        <v>16</v>
      </c>
      <c r="I576" s="11" cm="1">
        <f t="array" ref="I576">_xlfn.IFNA(MATCH(1,0/COUNTIF($F576,"*"&amp;I$2&amp;TEXT(ROW($1:$128),"[&gt;1]0;")&amp;"*")),0)</f>
        <v>34</v>
      </c>
      <c r="J576" s="11" cm="1">
        <f t="array" ref="J576">_xlfn.IFNA(MATCH(1,0/COUNTIF($F576,"*"&amp;J$2&amp;TEXT(ROW($1:$128),"[&gt;1]0;")&amp;"*")),0)</f>
        <v>0</v>
      </c>
      <c r="K576">
        <f t="shared" ref="K576:K584" si="58">I576/H576</f>
        <v>2.125</v>
      </c>
      <c r="L576">
        <f t="shared" si="57"/>
        <v>0</v>
      </c>
      <c r="M576">
        <v>0</v>
      </c>
      <c r="N576">
        <v>0</v>
      </c>
    </row>
    <row r="577" spans="1:14" x14ac:dyDescent="0.2">
      <c r="A577" s="8">
        <v>31</v>
      </c>
      <c r="B577" s="8">
        <v>11</v>
      </c>
      <c r="C577">
        <v>2.0299999999999998</v>
      </c>
      <c r="D577" t="s">
        <v>31</v>
      </c>
      <c r="E577" s="6" t="s">
        <v>418</v>
      </c>
      <c r="F577" t="s">
        <v>269</v>
      </c>
      <c r="G577">
        <v>206</v>
      </c>
      <c r="H577" s="11" cm="1">
        <f t="array" ref="H577">_xlfn.IFNA(MATCH(1,0/COUNTIF($F577,"*"&amp;H$2&amp;TEXT(ROW($1:$128),"[&gt;1]0;")&amp;"*")),0)</f>
        <v>14</v>
      </c>
      <c r="I577" s="11" cm="1">
        <f t="array" ref="I577">_xlfn.IFNA(MATCH(1,0/COUNTIF($F577,"*"&amp;I$2&amp;TEXT(ROW($1:$128),"[&gt;1]0;")&amp;"*")),0)</f>
        <v>22</v>
      </c>
      <c r="J577" s="11" cm="1">
        <f t="array" ref="J577">_xlfn.IFNA(MATCH(1,0/COUNTIF($F577,"*"&amp;J$2&amp;TEXT(ROW($1:$128),"[&gt;1]0;")&amp;"*")),0)</f>
        <v>1</v>
      </c>
      <c r="K577">
        <f t="shared" si="58"/>
        <v>1.5714285714285714</v>
      </c>
      <c r="L577">
        <f t="shared" si="57"/>
        <v>7.1428571428571425E-2</v>
      </c>
      <c r="M577">
        <v>0</v>
      </c>
      <c r="N577">
        <v>1</v>
      </c>
    </row>
    <row r="578" spans="1:14" x14ac:dyDescent="0.2">
      <c r="A578" s="8">
        <v>31</v>
      </c>
      <c r="B578" s="8">
        <v>12</v>
      </c>
      <c r="C578">
        <v>0.66</v>
      </c>
      <c r="D578" t="s">
        <v>25</v>
      </c>
      <c r="E578" s="6" t="s">
        <v>536</v>
      </c>
      <c r="F578" t="s">
        <v>266</v>
      </c>
      <c r="G578">
        <v>226</v>
      </c>
      <c r="H578" s="11" cm="1">
        <f t="array" ref="H578">_xlfn.IFNA(MATCH(1,0/COUNTIF($F578,"*"&amp;H$2&amp;TEXT(ROW($1:$128),"[&gt;1]0;")&amp;"*")),0)</f>
        <v>16</v>
      </c>
      <c r="I578" s="11" cm="1">
        <f t="array" ref="I578">_xlfn.IFNA(MATCH(1,0/COUNTIF($F578,"*"&amp;I$2&amp;TEXT(ROW($1:$128),"[&gt;1]0;")&amp;"*")),0)</f>
        <v>34</v>
      </c>
      <c r="J578" s="11" cm="1">
        <f t="array" ref="J578">_xlfn.IFNA(MATCH(1,0/COUNTIF($F578,"*"&amp;J$2&amp;TEXT(ROW($1:$128),"[&gt;1]0;")&amp;"*")),0)</f>
        <v>0</v>
      </c>
      <c r="K578">
        <f t="shared" si="58"/>
        <v>2.125</v>
      </c>
      <c r="L578">
        <f t="shared" si="57"/>
        <v>0</v>
      </c>
      <c r="M578">
        <v>0</v>
      </c>
      <c r="N578">
        <v>0</v>
      </c>
    </row>
    <row r="579" spans="1:14" x14ac:dyDescent="0.2">
      <c r="A579" s="8">
        <v>31</v>
      </c>
      <c r="B579" s="8">
        <v>13</v>
      </c>
      <c r="C579">
        <v>1.77</v>
      </c>
      <c r="D579" t="s">
        <v>125</v>
      </c>
      <c r="E579" s="14"/>
      <c r="F579" t="s">
        <v>412</v>
      </c>
      <c r="G579">
        <v>114</v>
      </c>
      <c r="H579" s="11" cm="1">
        <f t="array" ref="H579">_xlfn.IFNA(MATCH(1,0/COUNTIF($F579,"*"&amp;H$2&amp;TEXT(ROW($1:$128),"[&gt;1]0;")&amp;"*")),0)</f>
        <v>6</v>
      </c>
      <c r="I579" s="11" cm="1">
        <f t="array" ref="I579">_xlfn.IFNA(MATCH(1,0/COUNTIF($F579,"*"&amp;I$2&amp;TEXT(ROW($1:$128),"[&gt;1]0;")&amp;"*")),0)</f>
        <v>14</v>
      </c>
      <c r="J579" s="11" cm="1">
        <f t="array" ref="J579">_xlfn.IFNA(MATCH(1,0/COUNTIF($F579,"*"&amp;J$2&amp;TEXT(ROW($1:$128),"[&gt;1]0;")&amp;"*")),0)</f>
        <v>0</v>
      </c>
      <c r="K579">
        <f t="shared" si="58"/>
        <v>2.3333333333333335</v>
      </c>
      <c r="L579">
        <f t="shared" si="57"/>
        <v>0</v>
      </c>
      <c r="M579">
        <v>1</v>
      </c>
      <c r="N579">
        <v>0</v>
      </c>
    </row>
    <row r="580" spans="1:14" x14ac:dyDescent="0.2">
      <c r="A580" s="8">
        <v>31</v>
      </c>
      <c r="B580" s="8">
        <v>15</v>
      </c>
      <c r="C580">
        <v>0.99</v>
      </c>
      <c r="D580" t="s">
        <v>108</v>
      </c>
      <c r="E580" s="6" t="s">
        <v>514</v>
      </c>
      <c r="F580" t="s">
        <v>513</v>
      </c>
      <c r="G580">
        <v>283</v>
      </c>
      <c r="H580" s="11" cm="1">
        <f t="array" ref="H580">_xlfn.IFNA(MATCH(1,0/COUNTIF($F580,"*"&amp;H$2&amp;TEXT(ROW($1:$128),"[&gt;1]0;")&amp;"*")),0)</f>
        <v>20</v>
      </c>
      <c r="I580" s="11" cm="1">
        <f t="array" ref="I580">_xlfn.IFNA(MATCH(1,0/COUNTIF($F580,"*"&amp;I$2&amp;TEXT(ROW($1:$128),"[&gt;1]0;")&amp;"*")),0)</f>
        <v>42</v>
      </c>
      <c r="J580" s="11" cm="1">
        <f t="array" ref="J580">_xlfn.IFNA(MATCH(1,0/COUNTIF($F580,"*"&amp;J$2&amp;TEXT(ROW($1:$128),"[&gt;1]0;")&amp;"*")),0)</f>
        <v>0</v>
      </c>
      <c r="K580">
        <f t="shared" si="58"/>
        <v>2.1</v>
      </c>
      <c r="L580">
        <f t="shared" si="57"/>
        <v>0</v>
      </c>
      <c r="M580">
        <v>0</v>
      </c>
      <c r="N580">
        <v>0</v>
      </c>
    </row>
    <row r="581" spans="1:14" x14ac:dyDescent="0.2">
      <c r="A581" s="8">
        <v>31</v>
      </c>
      <c r="B581" s="8">
        <v>17</v>
      </c>
      <c r="C581">
        <v>0.55000000000000004</v>
      </c>
      <c r="D581" t="s">
        <v>108</v>
      </c>
      <c r="E581" s="6" t="s">
        <v>514</v>
      </c>
      <c r="F581" t="s">
        <v>513</v>
      </c>
      <c r="G581">
        <v>283</v>
      </c>
      <c r="H581" s="11" cm="1">
        <f t="array" ref="H581">_xlfn.IFNA(MATCH(1,0/COUNTIF($F581,"*"&amp;H$2&amp;TEXT(ROW($1:$128),"[&gt;1]0;")&amp;"*")),0)</f>
        <v>20</v>
      </c>
      <c r="I581" s="11" cm="1">
        <f t="array" ref="I581">_xlfn.IFNA(MATCH(1,0/COUNTIF($F581,"*"&amp;I$2&amp;TEXT(ROW($1:$128),"[&gt;1]0;")&amp;"*")),0)</f>
        <v>42</v>
      </c>
      <c r="J581" s="11" cm="1">
        <f t="array" ref="J581">_xlfn.IFNA(MATCH(1,0/COUNTIF($F581,"*"&amp;J$2&amp;TEXT(ROW($1:$128),"[&gt;1]0;")&amp;"*")),0)</f>
        <v>0</v>
      </c>
      <c r="K581">
        <f t="shared" si="58"/>
        <v>2.1</v>
      </c>
      <c r="L581">
        <f t="shared" si="57"/>
        <v>0</v>
      </c>
      <c r="M581">
        <v>0</v>
      </c>
      <c r="N581">
        <v>0</v>
      </c>
    </row>
    <row r="582" spans="1:14" x14ac:dyDescent="0.2">
      <c r="A582" s="8">
        <v>31</v>
      </c>
      <c r="B582" s="8">
        <v>20</v>
      </c>
      <c r="C582">
        <v>0.51</v>
      </c>
      <c r="D582" t="s">
        <v>108</v>
      </c>
      <c r="E582" s="6" t="s">
        <v>514</v>
      </c>
      <c r="F582" t="s">
        <v>513</v>
      </c>
      <c r="G582">
        <v>283</v>
      </c>
      <c r="H582" s="11" cm="1">
        <f t="array" ref="H582">_xlfn.IFNA(MATCH(1,0/COUNTIF($F582,"*"&amp;H$2&amp;TEXT(ROW($1:$128),"[&gt;1]0;")&amp;"*")),0)</f>
        <v>20</v>
      </c>
      <c r="I582" s="11" cm="1">
        <f t="array" ref="I582">_xlfn.IFNA(MATCH(1,0/COUNTIF($F582,"*"&amp;I$2&amp;TEXT(ROW($1:$128),"[&gt;1]0;")&amp;"*")),0)</f>
        <v>42</v>
      </c>
      <c r="J582" s="11" cm="1">
        <f t="array" ref="J582">_xlfn.IFNA(MATCH(1,0/COUNTIF($F582,"*"&amp;J$2&amp;TEXT(ROW($1:$128),"[&gt;1]0;")&amp;"*")),0)</f>
        <v>0</v>
      </c>
      <c r="K582">
        <f t="shared" si="58"/>
        <v>2.1</v>
      </c>
      <c r="L582">
        <f t="shared" si="57"/>
        <v>0</v>
      </c>
      <c r="M582">
        <v>0</v>
      </c>
      <c r="N582">
        <v>0</v>
      </c>
    </row>
    <row r="583" spans="1:14" x14ac:dyDescent="0.2">
      <c r="A583" s="8">
        <v>31</v>
      </c>
      <c r="B583" s="8">
        <v>22</v>
      </c>
      <c r="C583">
        <v>0.47</v>
      </c>
      <c r="D583" t="s">
        <v>129</v>
      </c>
      <c r="E583" s="6" t="s">
        <v>535</v>
      </c>
      <c r="F583" t="s">
        <v>534</v>
      </c>
      <c r="G583">
        <v>255</v>
      </c>
      <c r="H583" s="11" cm="1">
        <f t="array" ref="H583">_xlfn.IFNA(MATCH(1,0/COUNTIF($F583,"*"&amp;H$2&amp;TEXT(ROW($1:$128),"[&gt;1]0;")&amp;"*")),0)</f>
        <v>16</v>
      </c>
      <c r="I583" s="11" cm="1">
        <f t="array" ref="I583">_xlfn.IFNA(MATCH(1,0/COUNTIF($F583,"*"&amp;I$2&amp;TEXT(ROW($1:$128),"[&gt;1]0;")&amp;"*")),0)</f>
        <v>33</v>
      </c>
      <c r="J583" s="11" cm="1">
        <f t="array" ref="J583">_xlfn.IFNA(MATCH(1,0/COUNTIF($F583,"*"&amp;J$2&amp;TEXT(ROW($1:$128),"[&gt;1]0;")&amp;"*")),0)</f>
        <v>1</v>
      </c>
      <c r="K583">
        <f t="shared" si="58"/>
        <v>2.0625</v>
      </c>
      <c r="L583">
        <f t="shared" si="57"/>
        <v>6.25E-2</v>
      </c>
      <c r="M583">
        <v>0</v>
      </c>
      <c r="N583">
        <v>0</v>
      </c>
    </row>
    <row r="584" spans="1:14" x14ac:dyDescent="0.2">
      <c r="A584" s="8">
        <v>31</v>
      </c>
      <c r="B584" s="8">
        <v>24</v>
      </c>
      <c r="C584">
        <v>3.95</v>
      </c>
      <c r="D584" t="s">
        <v>66</v>
      </c>
      <c r="E584" s="6" t="s">
        <v>459</v>
      </c>
      <c r="F584" t="s">
        <v>460</v>
      </c>
      <c r="G584">
        <v>281</v>
      </c>
      <c r="H584" s="11" cm="1">
        <f t="array" ref="H584">_xlfn.IFNA(MATCH(1,0/COUNTIF($F584,"*"&amp;H$2&amp;TEXT(ROW($1:$128),"[&gt;1]0;")&amp;"*")),0)</f>
        <v>18</v>
      </c>
      <c r="I584" s="11" cm="1">
        <f t="array" ref="I584">_xlfn.IFNA(MATCH(1,0/COUNTIF($F584,"*"&amp;I$2&amp;TEXT(ROW($1:$128),"[&gt;1]0;")&amp;"*")),0)</f>
        <v>35</v>
      </c>
      <c r="J584" s="11" cm="1">
        <f t="array" ref="J584">_xlfn.IFNA(MATCH(1,0/COUNTIF($F584,"*"&amp;J$2&amp;TEXT(ROW($1:$128),"[&gt;1]0;")&amp;"*")),0)</f>
        <v>1</v>
      </c>
      <c r="K584">
        <f t="shared" si="58"/>
        <v>1.9444444444444444</v>
      </c>
      <c r="L584">
        <f t="shared" si="57"/>
        <v>5.5555555555555552E-2</v>
      </c>
      <c r="M584">
        <v>0</v>
      </c>
      <c r="N584">
        <v>0</v>
      </c>
    </row>
    <row r="586" spans="1:14" x14ac:dyDescent="0.2">
      <c r="A586" s="8">
        <v>32</v>
      </c>
      <c r="B586" s="9" t="s">
        <v>12</v>
      </c>
      <c r="C586" t="s">
        <v>13</v>
      </c>
      <c r="D586" t="s">
        <v>67</v>
      </c>
      <c r="E586" s="6" t="s">
        <v>376</v>
      </c>
      <c r="F586" t="s">
        <v>68</v>
      </c>
      <c r="G586" t="s">
        <v>69</v>
      </c>
      <c r="H586" t="s">
        <v>364</v>
      </c>
      <c r="I586" t="s">
        <v>365</v>
      </c>
      <c r="J586" t="s">
        <v>366</v>
      </c>
      <c r="K586" t="s">
        <v>71</v>
      </c>
      <c r="L586" t="s">
        <v>72</v>
      </c>
      <c r="M586" t="s">
        <v>360</v>
      </c>
      <c r="N586" t="s">
        <v>73</v>
      </c>
    </row>
    <row r="587" spans="1:14" x14ac:dyDescent="0.2">
      <c r="A587" s="8">
        <v>32</v>
      </c>
      <c r="B587" s="8">
        <v>1</v>
      </c>
      <c r="C587">
        <v>0.85</v>
      </c>
      <c r="D587" t="s">
        <v>302</v>
      </c>
      <c r="E587" s="6" t="s">
        <v>551</v>
      </c>
      <c r="F587" t="s">
        <v>550</v>
      </c>
      <c r="G587" s="11">
        <v>156</v>
      </c>
      <c r="H587" s="11" cm="1">
        <f t="array" ref="H587">_xlfn.IFNA(MATCH(1,0/COUNTIF($F587,"*"&amp;H$2&amp;TEXT(ROW($1:$128),"[&gt;1]0;")&amp;"*")),0)</f>
        <v>11</v>
      </c>
      <c r="I587" s="11" cm="1">
        <f t="array" ref="I587">_xlfn.IFNA(MATCH(1,0/COUNTIF($F587,"*"&amp;I$2&amp;TEXT(ROW($1:$128),"[&gt;1]0;")&amp;"*")),0)</f>
        <v>24</v>
      </c>
      <c r="J587">
        <f>H587/G587</f>
        <v>7.0512820512820512E-2</v>
      </c>
      <c r="K587">
        <f>I587/G587</f>
        <v>0.15384615384615385</v>
      </c>
      <c r="L587">
        <f>J587/H587</f>
        <v>6.41025641025641E-3</v>
      </c>
      <c r="M587">
        <v>0</v>
      </c>
      <c r="N587">
        <v>0</v>
      </c>
    </row>
    <row r="588" spans="1:14" x14ac:dyDescent="0.2">
      <c r="A588" s="8">
        <v>32</v>
      </c>
      <c r="B588" s="8">
        <v>2</v>
      </c>
      <c r="C588">
        <v>0.95</v>
      </c>
      <c r="D588" t="s">
        <v>14</v>
      </c>
      <c r="E588" s="6" t="s">
        <v>507</v>
      </c>
      <c r="F588" t="s">
        <v>260</v>
      </c>
      <c r="G588">
        <v>170</v>
      </c>
      <c r="H588" s="11" cm="1">
        <f t="array" ref="H588">_xlfn.IFNA(MATCH(1,0/COUNTIF($F588,"*"&amp;H$2&amp;TEXT(ROW($1:$128),"[&gt;1]0;")&amp;"*")),0)</f>
        <v>12</v>
      </c>
      <c r="I588" s="11" cm="1">
        <f t="array" ref="I588">_xlfn.IFNA(MATCH(1,0/COUNTIF($F588,"*"&amp;I$2&amp;TEXT(ROW($1:$128),"[&gt;1]0;")&amp;"*")),0)</f>
        <v>26</v>
      </c>
      <c r="J588" s="11" cm="1">
        <f t="array" ref="J588">_xlfn.IFNA(MATCH(1,0/COUNTIF($F588,"*"&amp;J$2&amp;TEXT(ROW($1:$128),"[&gt;1]0;")&amp;"*")),0)</f>
        <v>0</v>
      </c>
      <c r="K588">
        <f>I588/H588</f>
        <v>2.1666666666666665</v>
      </c>
      <c r="L588">
        <f t="shared" ref="L588:L601" si="59">J588/H588</f>
        <v>0</v>
      </c>
      <c r="M588">
        <v>0</v>
      </c>
      <c r="N588">
        <v>0</v>
      </c>
    </row>
    <row r="589" spans="1:14" x14ac:dyDescent="0.2">
      <c r="A589" s="8">
        <v>32</v>
      </c>
      <c r="B589" s="8">
        <v>3</v>
      </c>
      <c r="C589">
        <v>0.39</v>
      </c>
      <c r="D589" t="s">
        <v>79</v>
      </c>
      <c r="E589" s="13" t="s">
        <v>386</v>
      </c>
      <c r="F589" s="10" t="s">
        <v>373</v>
      </c>
      <c r="G589">
        <v>144</v>
      </c>
      <c r="H589" s="11" cm="1">
        <f t="array" ref="H589">_xlfn.IFNA(MATCH(1,0/COUNTIF($F589,"*"&amp;H$2&amp;TEXT(ROW($1:$128),"[&gt;1]0;")&amp;"*")),0)</f>
        <v>6</v>
      </c>
      <c r="I589" s="11" cm="1">
        <f t="array" ref="I589">_xlfn.IFNA(MATCH(1,0/COUNTIF($F589,"*"&amp;I$2&amp;TEXT(ROW($1:$128),"[&gt;1]0;")&amp;"*")),0)</f>
        <v>8</v>
      </c>
      <c r="J589" s="11" cm="1">
        <f t="array" ref="J589">_xlfn.IFNA(MATCH(1,0/COUNTIF($F589,"*"&amp;J$2&amp;TEXT(ROW($1:$128),"[&gt;1]0;")&amp;"*")),0)</f>
        <v>4</v>
      </c>
      <c r="K589">
        <f>I589/H589</f>
        <v>1.3333333333333333</v>
      </c>
      <c r="L589">
        <f t="shared" si="59"/>
        <v>0.66666666666666663</v>
      </c>
      <c r="M589">
        <v>1</v>
      </c>
      <c r="N589">
        <v>0</v>
      </c>
    </row>
    <row r="590" spans="1:14" x14ac:dyDescent="0.2">
      <c r="A590" s="8">
        <v>32</v>
      </c>
      <c r="B590" s="8">
        <v>4</v>
      </c>
      <c r="C590">
        <v>0.91</v>
      </c>
      <c r="D590" t="s">
        <v>25</v>
      </c>
      <c r="E590" s="6" t="s">
        <v>536</v>
      </c>
      <c r="F590" t="s">
        <v>266</v>
      </c>
      <c r="G590">
        <v>226</v>
      </c>
      <c r="H590" s="11" cm="1">
        <f t="array" ref="H590">_xlfn.IFNA(MATCH(1,0/COUNTIF($F590,"*"&amp;H$2&amp;TEXT(ROW($1:$128),"[&gt;1]0;")&amp;"*")),0)</f>
        <v>16</v>
      </c>
      <c r="I590" s="11" cm="1">
        <f t="array" ref="I590">_xlfn.IFNA(MATCH(1,0/COUNTIF($F590,"*"&amp;I$2&amp;TEXT(ROW($1:$128),"[&gt;1]0;")&amp;"*")),0)</f>
        <v>34</v>
      </c>
      <c r="J590" s="11" cm="1">
        <f t="array" ref="J590">_xlfn.IFNA(MATCH(1,0/COUNTIF($F590,"*"&amp;J$2&amp;TEXT(ROW($1:$128),"[&gt;1]0;")&amp;"*")),0)</f>
        <v>0</v>
      </c>
      <c r="K590">
        <f>I590/H590</f>
        <v>2.125</v>
      </c>
      <c r="L590">
        <f t="shared" si="59"/>
        <v>0</v>
      </c>
      <c r="M590">
        <v>0</v>
      </c>
      <c r="N590">
        <v>0</v>
      </c>
    </row>
    <row r="591" spans="1:14" x14ac:dyDescent="0.2">
      <c r="A591" s="8">
        <v>32</v>
      </c>
      <c r="B591" s="8">
        <v>5</v>
      </c>
      <c r="C591">
        <v>0.59</v>
      </c>
      <c r="D591" t="s">
        <v>37</v>
      </c>
      <c r="E591" s="6" t="s">
        <v>586</v>
      </c>
      <c r="F591" t="s">
        <v>273</v>
      </c>
      <c r="G591" s="11">
        <v>198</v>
      </c>
      <c r="H591" s="11" cm="1">
        <f t="array" ref="H591">_xlfn.IFNA(MATCH(1,0/COUNTIF($F591,"*"&amp;H$2&amp;TEXT(ROW($1:$128),"[&gt;1]0;")&amp;"*")),0)</f>
        <v>14</v>
      </c>
      <c r="I591" s="11" cm="1">
        <f t="array" ref="I591">_xlfn.IFNA(MATCH(1,0/COUNTIF($F591,"*"&amp;I$2&amp;TEXT(ROW($1:$128),"[&gt;1]0;")&amp;"*")),0)</f>
        <v>30</v>
      </c>
      <c r="J591">
        <f>H591/G591</f>
        <v>7.0707070707070704E-2</v>
      </c>
      <c r="K591">
        <f>I591/G591</f>
        <v>0.15151515151515152</v>
      </c>
      <c r="L591">
        <f t="shared" si="59"/>
        <v>5.0505050505050501E-3</v>
      </c>
      <c r="M591">
        <v>0</v>
      </c>
      <c r="N591">
        <v>0</v>
      </c>
    </row>
    <row r="592" spans="1:14" x14ac:dyDescent="0.2">
      <c r="A592" s="8">
        <v>32</v>
      </c>
      <c r="B592" s="8">
        <v>7</v>
      </c>
      <c r="C592">
        <v>1.08</v>
      </c>
      <c r="D592" t="s">
        <v>25</v>
      </c>
      <c r="E592" s="6" t="s">
        <v>536</v>
      </c>
      <c r="F592" t="s">
        <v>266</v>
      </c>
      <c r="G592">
        <v>226</v>
      </c>
      <c r="H592" s="11" cm="1">
        <f t="array" ref="H592">_xlfn.IFNA(MATCH(1,0/COUNTIF($F592,"*"&amp;H$2&amp;TEXT(ROW($1:$128),"[&gt;1]0;")&amp;"*")),0)</f>
        <v>16</v>
      </c>
      <c r="I592" s="11" cm="1">
        <f t="array" ref="I592">_xlfn.IFNA(MATCH(1,0/COUNTIF($F592,"*"&amp;I$2&amp;TEXT(ROW($1:$128),"[&gt;1]0;")&amp;"*")),0)</f>
        <v>34</v>
      </c>
      <c r="J592" s="11" cm="1">
        <f t="array" ref="J592">_xlfn.IFNA(MATCH(1,0/COUNTIF($F592,"*"&amp;J$2&amp;TEXT(ROW($1:$128),"[&gt;1]0;")&amp;"*")),0)</f>
        <v>0</v>
      </c>
      <c r="K592">
        <f>I592/H592</f>
        <v>2.125</v>
      </c>
      <c r="L592">
        <f t="shared" si="59"/>
        <v>0</v>
      </c>
      <c r="M592">
        <v>0</v>
      </c>
      <c r="N592">
        <v>0</v>
      </c>
    </row>
    <row r="593" spans="1:14" x14ac:dyDescent="0.2">
      <c r="A593" s="8">
        <v>32</v>
      </c>
      <c r="B593" s="8">
        <v>8</v>
      </c>
      <c r="C593">
        <v>1.91</v>
      </c>
      <c r="D593" t="s">
        <v>31</v>
      </c>
      <c r="E593" s="6" t="s">
        <v>418</v>
      </c>
      <c r="F593" t="s">
        <v>269</v>
      </c>
      <c r="G593">
        <v>206</v>
      </c>
      <c r="H593" s="11" cm="1">
        <f t="array" ref="H593">_xlfn.IFNA(MATCH(1,0/COUNTIF($F593,"*"&amp;H$2&amp;TEXT(ROW($1:$128),"[&gt;1]0;")&amp;"*")),0)</f>
        <v>14</v>
      </c>
      <c r="I593" s="11" cm="1">
        <f t="array" ref="I593">_xlfn.IFNA(MATCH(1,0/COUNTIF($F593,"*"&amp;I$2&amp;TEXT(ROW($1:$128),"[&gt;1]0;")&amp;"*")),0)</f>
        <v>22</v>
      </c>
      <c r="J593" s="11" cm="1">
        <f t="array" ref="J593">_xlfn.IFNA(MATCH(1,0/COUNTIF($F593,"*"&amp;J$2&amp;TEXT(ROW($1:$128),"[&gt;1]0;")&amp;"*")),0)</f>
        <v>1</v>
      </c>
      <c r="K593">
        <f>I593/H593</f>
        <v>1.5714285714285714</v>
      </c>
      <c r="L593">
        <f t="shared" si="59"/>
        <v>7.1428571428571425E-2</v>
      </c>
      <c r="M593">
        <v>0</v>
      </c>
      <c r="N593">
        <v>1</v>
      </c>
    </row>
    <row r="594" spans="1:14" x14ac:dyDescent="0.2">
      <c r="A594" s="8">
        <v>32</v>
      </c>
      <c r="B594" s="8">
        <v>9</v>
      </c>
      <c r="C594">
        <v>2.5299999999999998</v>
      </c>
      <c r="D594" t="s">
        <v>319</v>
      </c>
      <c r="E594" s="6" t="s">
        <v>590</v>
      </c>
      <c r="F594" t="s">
        <v>589</v>
      </c>
      <c r="G594" s="11">
        <v>310</v>
      </c>
      <c r="H594" s="11" cm="1">
        <f t="array" ref="H594">_xlfn.IFNA(MATCH(1,0/COUNTIF($F594,"*"&amp;H$2&amp;TEXT(ROW($1:$128),"[&gt;1]0;")&amp;"*")),0)</f>
        <v>13</v>
      </c>
      <c r="I594" s="11" cm="1">
        <f t="array" ref="I594">_xlfn.IFNA(MATCH(1,0/COUNTIF($F594,"*"&amp;I$2&amp;TEXT(ROW($1:$128),"[&gt;1]0;")&amp;"*")),0)</f>
        <v>27</v>
      </c>
      <c r="J594">
        <f>H594/G594</f>
        <v>4.1935483870967745E-2</v>
      </c>
      <c r="K594">
        <f>I594/G594</f>
        <v>8.7096774193548387E-2</v>
      </c>
      <c r="L594">
        <f t="shared" si="59"/>
        <v>3.2258064516129037E-3</v>
      </c>
      <c r="M594">
        <v>0</v>
      </c>
      <c r="N594">
        <v>0</v>
      </c>
    </row>
    <row r="595" spans="1:14" x14ac:dyDescent="0.2">
      <c r="A595" s="8">
        <v>32</v>
      </c>
      <c r="B595" s="8">
        <v>11</v>
      </c>
      <c r="C595">
        <v>0.88</v>
      </c>
      <c r="D595" t="s">
        <v>108</v>
      </c>
      <c r="E595" s="6" t="s">
        <v>514</v>
      </c>
      <c r="F595" t="s">
        <v>513</v>
      </c>
      <c r="G595">
        <v>283</v>
      </c>
      <c r="H595" s="11" cm="1">
        <f t="array" ref="H595">_xlfn.IFNA(MATCH(1,0/COUNTIF($F595,"*"&amp;H$2&amp;TEXT(ROW($1:$128),"[&gt;1]0;")&amp;"*")),0)</f>
        <v>20</v>
      </c>
      <c r="I595" s="11" cm="1">
        <f t="array" ref="I595">_xlfn.IFNA(MATCH(1,0/COUNTIF($F595,"*"&amp;I$2&amp;TEXT(ROW($1:$128),"[&gt;1]0;")&amp;"*")),0)</f>
        <v>42</v>
      </c>
      <c r="J595" s="11" cm="1">
        <f t="array" ref="J595">_xlfn.IFNA(MATCH(1,0/COUNTIF($F595,"*"&amp;J$2&amp;TEXT(ROW($1:$128),"[&gt;1]0;")&amp;"*")),0)</f>
        <v>0</v>
      </c>
      <c r="K595">
        <f t="shared" ref="K595:K601" si="60">I595/H595</f>
        <v>2.1</v>
      </c>
      <c r="L595">
        <f t="shared" si="59"/>
        <v>0</v>
      </c>
      <c r="M595">
        <v>0</v>
      </c>
      <c r="N595">
        <v>0</v>
      </c>
    </row>
    <row r="596" spans="1:14" x14ac:dyDescent="0.2">
      <c r="A596" s="8">
        <v>32</v>
      </c>
      <c r="B596" s="8">
        <v>13</v>
      </c>
      <c r="C596">
        <v>0.4</v>
      </c>
      <c r="D596" t="s">
        <v>108</v>
      </c>
      <c r="E596" s="6" t="s">
        <v>514</v>
      </c>
      <c r="F596" t="s">
        <v>513</v>
      </c>
      <c r="G596">
        <v>283</v>
      </c>
      <c r="H596" s="11" cm="1">
        <f t="array" ref="H596">_xlfn.IFNA(MATCH(1,0/COUNTIF($F596,"*"&amp;H$2&amp;TEXT(ROW($1:$128),"[&gt;1]0;")&amp;"*")),0)</f>
        <v>20</v>
      </c>
      <c r="I596" s="11" cm="1">
        <f t="array" ref="I596">_xlfn.IFNA(MATCH(1,0/COUNTIF($F596,"*"&amp;I$2&amp;TEXT(ROW($1:$128),"[&gt;1]0;")&amp;"*")),0)</f>
        <v>42</v>
      </c>
      <c r="J596" s="11" cm="1">
        <f t="array" ref="J596">_xlfn.IFNA(MATCH(1,0/COUNTIF($F596,"*"&amp;J$2&amp;TEXT(ROW($1:$128),"[&gt;1]0;")&amp;"*")),0)</f>
        <v>0</v>
      </c>
      <c r="K596">
        <f t="shared" si="60"/>
        <v>2.1</v>
      </c>
      <c r="L596">
        <f t="shared" si="59"/>
        <v>0</v>
      </c>
      <c r="M596">
        <v>0</v>
      </c>
      <c r="N596">
        <v>0</v>
      </c>
    </row>
    <row r="597" spans="1:14" x14ac:dyDescent="0.2">
      <c r="A597" s="8">
        <v>32</v>
      </c>
      <c r="B597" s="8">
        <v>14</v>
      </c>
      <c r="C597">
        <v>0.75</v>
      </c>
      <c r="D597" t="s">
        <v>108</v>
      </c>
      <c r="E597" s="6" t="s">
        <v>514</v>
      </c>
      <c r="F597" t="s">
        <v>513</v>
      </c>
      <c r="G597">
        <v>283</v>
      </c>
      <c r="H597" s="11" cm="1">
        <f t="array" ref="H597">_xlfn.IFNA(MATCH(1,0/COUNTIF($F597,"*"&amp;H$2&amp;TEXT(ROW($1:$128),"[&gt;1]0;")&amp;"*")),0)</f>
        <v>20</v>
      </c>
      <c r="I597" s="11" cm="1">
        <f t="array" ref="I597">_xlfn.IFNA(MATCH(1,0/COUNTIF($F597,"*"&amp;I$2&amp;TEXT(ROW($1:$128),"[&gt;1]0;")&amp;"*")),0)</f>
        <v>42</v>
      </c>
      <c r="J597" s="11" cm="1">
        <f t="array" ref="J597">_xlfn.IFNA(MATCH(1,0/COUNTIF($F597,"*"&amp;J$2&amp;TEXT(ROW($1:$128),"[&gt;1]0;")&amp;"*")),0)</f>
        <v>0</v>
      </c>
      <c r="K597">
        <f t="shared" si="60"/>
        <v>2.1</v>
      </c>
      <c r="L597">
        <f t="shared" si="59"/>
        <v>0</v>
      </c>
      <c r="M597">
        <v>0</v>
      </c>
      <c r="N597">
        <v>0</v>
      </c>
    </row>
    <row r="598" spans="1:14" x14ac:dyDescent="0.2">
      <c r="A598" s="8">
        <v>32</v>
      </c>
      <c r="B598" s="8">
        <v>17</v>
      </c>
      <c r="C598">
        <v>0.5</v>
      </c>
      <c r="D598" t="s">
        <v>108</v>
      </c>
      <c r="E598" s="6" t="s">
        <v>514</v>
      </c>
      <c r="F598" t="s">
        <v>513</v>
      </c>
      <c r="G598">
        <v>283</v>
      </c>
      <c r="H598" s="11" cm="1">
        <f t="array" ref="H598">_xlfn.IFNA(MATCH(1,0/COUNTIF($F598,"*"&amp;H$2&amp;TEXT(ROW($1:$128),"[&gt;1]0;")&amp;"*")),0)</f>
        <v>20</v>
      </c>
      <c r="I598" s="11" cm="1">
        <f t="array" ref="I598">_xlfn.IFNA(MATCH(1,0/COUNTIF($F598,"*"&amp;I$2&amp;TEXT(ROW($1:$128),"[&gt;1]0;")&amp;"*")),0)</f>
        <v>42</v>
      </c>
      <c r="J598" s="11" cm="1">
        <f t="array" ref="J598">_xlfn.IFNA(MATCH(1,0/COUNTIF($F598,"*"&amp;J$2&amp;TEXT(ROW($1:$128),"[&gt;1]0;")&amp;"*")),0)</f>
        <v>0</v>
      </c>
      <c r="K598">
        <f t="shared" si="60"/>
        <v>2.1</v>
      </c>
      <c r="L598">
        <f t="shared" si="59"/>
        <v>0</v>
      </c>
      <c r="M598">
        <v>0</v>
      </c>
      <c r="N598">
        <v>0</v>
      </c>
    </row>
    <row r="599" spans="1:14" x14ac:dyDescent="0.2">
      <c r="A599" s="8">
        <v>32</v>
      </c>
      <c r="B599" s="8">
        <v>18</v>
      </c>
      <c r="C599">
        <v>0.43</v>
      </c>
      <c r="D599" t="s">
        <v>173</v>
      </c>
      <c r="E599" s="13" t="s">
        <v>395</v>
      </c>
      <c r="F599" t="s">
        <v>394</v>
      </c>
      <c r="G599">
        <v>365</v>
      </c>
      <c r="H599" s="11" cm="1">
        <f t="array" ref="H599">_xlfn.IFNA(MATCH(1,0/COUNTIF($F599,"*"&amp;H$2&amp;TEXT(ROW($1:$128),"[&gt;1]0;")&amp;"*")),0)</f>
        <v>26</v>
      </c>
      <c r="I599" s="11" cm="1">
        <f t="array" ref="I599">_xlfn.IFNA(MATCH(1,0/COUNTIF($F599,"*"&amp;I$2&amp;TEXT(ROW($1:$128),"[&gt;1]0;")&amp;"*")),0)</f>
        <v>52</v>
      </c>
      <c r="J599" s="11" cm="1">
        <f t="array" ref="J599">_xlfn.IFNA(MATCH(1,0/COUNTIF($F599,"*"&amp;J$2&amp;TEXT(ROW($1:$128),"[&gt;1]0;")&amp;"*")),0)</f>
        <v>0</v>
      </c>
      <c r="K599">
        <f t="shared" si="60"/>
        <v>2</v>
      </c>
      <c r="L599">
        <f t="shared" si="59"/>
        <v>0</v>
      </c>
      <c r="M599">
        <v>0</v>
      </c>
      <c r="N599">
        <v>0</v>
      </c>
    </row>
    <row r="600" spans="1:14" x14ac:dyDescent="0.2">
      <c r="A600" s="8">
        <v>32</v>
      </c>
      <c r="B600" s="8">
        <v>20</v>
      </c>
      <c r="C600">
        <v>0.48</v>
      </c>
      <c r="D600" t="s">
        <v>129</v>
      </c>
      <c r="E600" s="6" t="s">
        <v>535</v>
      </c>
      <c r="F600" t="s">
        <v>534</v>
      </c>
      <c r="G600">
        <v>255</v>
      </c>
      <c r="H600" s="11" cm="1">
        <f t="array" ref="H600">_xlfn.IFNA(MATCH(1,0/COUNTIF($F600,"*"&amp;H$2&amp;TEXT(ROW($1:$128),"[&gt;1]0;")&amp;"*")),0)</f>
        <v>16</v>
      </c>
      <c r="I600" s="11" cm="1">
        <f t="array" ref="I600">_xlfn.IFNA(MATCH(1,0/COUNTIF($F600,"*"&amp;I$2&amp;TEXT(ROW($1:$128),"[&gt;1]0;")&amp;"*")),0)</f>
        <v>33</v>
      </c>
      <c r="J600" s="11" cm="1">
        <f t="array" ref="J600">_xlfn.IFNA(MATCH(1,0/COUNTIF($F600,"*"&amp;J$2&amp;TEXT(ROW($1:$128),"[&gt;1]0;")&amp;"*")),0)</f>
        <v>1</v>
      </c>
      <c r="K600">
        <f t="shared" si="60"/>
        <v>2.0625</v>
      </c>
      <c r="L600">
        <f t="shared" si="59"/>
        <v>6.25E-2</v>
      </c>
      <c r="M600">
        <v>0</v>
      </c>
      <c r="N600">
        <v>0</v>
      </c>
    </row>
    <row r="601" spans="1:14" x14ac:dyDescent="0.2">
      <c r="A601" s="8">
        <v>32</v>
      </c>
      <c r="B601" s="8">
        <v>22</v>
      </c>
      <c r="C601">
        <v>4.91</v>
      </c>
      <c r="D601" t="s">
        <v>66</v>
      </c>
      <c r="E601" s="6" t="s">
        <v>459</v>
      </c>
      <c r="F601" t="s">
        <v>460</v>
      </c>
      <c r="G601">
        <v>281</v>
      </c>
      <c r="H601" s="11" cm="1">
        <f t="array" ref="H601">_xlfn.IFNA(MATCH(1,0/COUNTIF($F601,"*"&amp;H$2&amp;TEXT(ROW($1:$128),"[&gt;1]0;")&amp;"*")),0)</f>
        <v>18</v>
      </c>
      <c r="I601" s="11" cm="1">
        <f t="array" ref="I601">_xlfn.IFNA(MATCH(1,0/COUNTIF($F601,"*"&amp;I$2&amp;TEXT(ROW($1:$128),"[&gt;1]0;")&amp;"*")),0)</f>
        <v>35</v>
      </c>
      <c r="J601" s="11" cm="1">
        <f t="array" ref="J601">_xlfn.IFNA(MATCH(1,0/COUNTIF($F601,"*"&amp;J$2&amp;TEXT(ROW($1:$128),"[&gt;1]0;")&amp;"*")),0)</f>
        <v>1</v>
      </c>
      <c r="K601">
        <f t="shared" si="60"/>
        <v>1.9444444444444444</v>
      </c>
      <c r="L601">
        <f t="shared" si="59"/>
        <v>5.5555555555555552E-2</v>
      </c>
      <c r="M601">
        <v>0</v>
      </c>
      <c r="N601">
        <v>0</v>
      </c>
    </row>
    <row r="603" spans="1:14" x14ac:dyDescent="0.2">
      <c r="A603" s="8">
        <v>33</v>
      </c>
      <c r="B603" s="9" t="s">
        <v>12</v>
      </c>
      <c r="C603" t="s">
        <v>13</v>
      </c>
      <c r="D603" t="s">
        <v>67</v>
      </c>
      <c r="E603" s="6" t="s">
        <v>376</v>
      </c>
      <c r="F603" t="s">
        <v>68</v>
      </c>
      <c r="G603" t="s">
        <v>69</v>
      </c>
      <c r="H603" t="s">
        <v>364</v>
      </c>
      <c r="I603" t="s">
        <v>365</v>
      </c>
      <c r="J603" t="s">
        <v>366</v>
      </c>
      <c r="K603" t="s">
        <v>71</v>
      </c>
      <c r="L603" t="s">
        <v>72</v>
      </c>
      <c r="M603" t="s">
        <v>360</v>
      </c>
      <c r="N603" t="s">
        <v>73</v>
      </c>
    </row>
    <row r="604" spans="1:14" x14ac:dyDescent="0.2">
      <c r="A604" s="8">
        <v>33</v>
      </c>
      <c r="B604" s="8">
        <v>1</v>
      </c>
      <c r="C604">
        <v>0.85</v>
      </c>
      <c r="D604" t="s">
        <v>307</v>
      </c>
      <c r="E604" s="6" t="s">
        <v>596</v>
      </c>
      <c r="F604" t="s">
        <v>458</v>
      </c>
      <c r="G604" s="11">
        <v>184</v>
      </c>
      <c r="H604" s="11" cm="1">
        <f t="array" ref="H604">_xlfn.IFNA(MATCH(1,0/COUNTIF($F604,"*"&amp;H$2&amp;TEXT(ROW($1:$128),"[&gt;1]0;")&amp;"*")),0)</f>
        <v>13</v>
      </c>
      <c r="I604" s="11" cm="1">
        <f t="array" ref="I604">_xlfn.IFNA(MATCH(1,0/COUNTIF($F604,"*"&amp;I$2&amp;TEXT(ROW($1:$128),"[&gt;1]0;")&amp;"*")),0)</f>
        <v>28</v>
      </c>
      <c r="J604">
        <f>H604/G604</f>
        <v>7.0652173913043473E-2</v>
      </c>
      <c r="K604">
        <f>I604/G604</f>
        <v>0.15217391304347827</v>
      </c>
      <c r="L604">
        <f>J604/H604</f>
        <v>5.434782608695652E-3</v>
      </c>
      <c r="M604">
        <v>0</v>
      </c>
      <c r="N604">
        <v>0</v>
      </c>
    </row>
    <row r="605" spans="1:14" x14ac:dyDescent="0.2">
      <c r="A605" s="8">
        <v>33</v>
      </c>
      <c r="B605" s="8">
        <v>2</v>
      </c>
      <c r="C605">
        <v>0.82</v>
      </c>
      <c r="D605" t="s">
        <v>14</v>
      </c>
      <c r="E605" s="6" t="s">
        <v>507</v>
      </c>
      <c r="F605" t="s">
        <v>260</v>
      </c>
      <c r="G605">
        <v>170</v>
      </c>
      <c r="H605" s="11" cm="1">
        <f t="array" ref="H605">_xlfn.IFNA(MATCH(1,0/COUNTIF($F605,"*"&amp;H$2&amp;TEXT(ROW($1:$128),"[&gt;1]0;")&amp;"*")),0)</f>
        <v>12</v>
      </c>
      <c r="I605" s="11" cm="1">
        <f t="array" ref="I605">_xlfn.IFNA(MATCH(1,0/COUNTIF($F605,"*"&amp;I$2&amp;TEXT(ROW($1:$128),"[&gt;1]0;")&amp;"*")),0)</f>
        <v>26</v>
      </c>
      <c r="J605" s="11" cm="1">
        <f t="array" ref="J605">_xlfn.IFNA(MATCH(1,0/COUNTIF($F605,"*"&amp;J$2&amp;TEXT(ROW($1:$128),"[&gt;1]0;")&amp;"*")),0)</f>
        <v>0</v>
      </c>
      <c r="K605">
        <f>I605/H605</f>
        <v>2.1666666666666665</v>
      </c>
      <c r="L605">
        <f t="shared" ref="L605:L619" si="61">J605/H605</f>
        <v>0</v>
      </c>
      <c r="M605">
        <v>0</v>
      </c>
      <c r="N605">
        <v>0</v>
      </c>
    </row>
    <row r="606" spans="1:14" x14ac:dyDescent="0.2">
      <c r="A606" s="8">
        <v>33</v>
      </c>
      <c r="B606" s="8">
        <v>3</v>
      </c>
      <c r="C606">
        <v>0.57999999999999996</v>
      </c>
      <c r="D606" t="s">
        <v>104</v>
      </c>
      <c r="E606" s="6" t="s">
        <v>476</v>
      </c>
      <c r="F606" t="s">
        <v>475</v>
      </c>
      <c r="G606">
        <v>110</v>
      </c>
      <c r="H606" s="11" cm="1">
        <f t="array" ref="H606">_xlfn.IFNA(MATCH(1,0/COUNTIF($F606,"*"&amp;H$2&amp;TEXT(ROW($1:$128),"[&gt;1]0;")&amp;"*")),0)</f>
        <v>6</v>
      </c>
      <c r="I606" s="11" cm="1">
        <f t="array" ref="I606">_xlfn.IFNA(MATCH(1,0/COUNTIF($F606,"*"&amp;I$2&amp;TEXT(ROW($1:$128),"[&gt;1]0;")&amp;"*")),0)</f>
        <v>6</v>
      </c>
      <c r="J606" s="11" cm="1">
        <f t="array" ref="J606">_xlfn.IFNA(MATCH(1,0/COUNTIF($F606,"*"&amp;J$2&amp;TEXT(ROW($1:$128),"[&gt;1]0;")&amp;"*")),0)</f>
        <v>2</v>
      </c>
      <c r="K606">
        <f>I606/H606</f>
        <v>1</v>
      </c>
      <c r="L606">
        <f t="shared" si="61"/>
        <v>0.33333333333333331</v>
      </c>
      <c r="M606">
        <v>0</v>
      </c>
      <c r="N606">
        <v>1</v>
      </c>
    </row>
    <row r="607" spans="1:14" x14ac:dyDescent="0.2">
      <c r="A607" s="8">
        <v>33</v>
      </c>
      <c r="B607" s="8">
        <v>4</v>
      </c>
      <c r="C607">
        <v>0.97</v>
      </c>
      <c r="D607" t="s">
        <v>79</v>
      </c>
      <c r="E607" s="13" t="s">
        <v>386</v>
      </c>
      <c r="F607" s="10" t="s">
        <v>373</v>
      </c>
      <c r="G607">
        <v>144</v>
      </c>
      <c r="H607" s="11" cm="1">
        <f t="array" ref="H607">_xlfn.IFNA(MATCH(1,0/COUNTIF($F607,"*"&amp;H$2&amp;TEXT(ROW($1:$128),"[&gt;1]0;")&amp;"*")),0)</f>
        <v>6</v>
      </c>
      <c r="I607" s="11" cm="1">
        <f t="array" ref="I607">_xlfn.IFNA(MATCH(1,0/COUNTIF($F607,"*"&amp;I$2&amp;TEXT(ROW($1:$128),"[&gt;1]0;")&amp;"*")),0)</f>
        <v>8</v>
      </c>
      <c r="J607" s="11" cm="1">
        <f t="array" ref="J607">_xlfn.IFNA(MATCH(1,0/COUNTIF($F607,"*"&amp;J$2&amp;TEXT(ROW($1:$128),"[&gt;1]0;")&amp;"*")),0)</f>
        <v>4</v>
      </c>
      <c r="K607">
        <f>I607/H607</f>
        <v>1.3333333333333333</v>
      </c>
      <c r="L607">
        <f t="shared" si="61"/>
        <v>0.66666666666666663</v>
      </c>
      <c r="M607">
        <v>1</v>
      </c>
      <c r="N607">
        <v>0</v>
      </c>
    </row>
    <row r="608" spans="1:14" x14ac:dyDescent="0.2">
      <c r="A608" s="8">
        <v>33</v>
      </c>
      <c r="B608" s="8">
        <v>5</v>
      </c>
      <c r="C608">
        <v>0.91</v>
      </c>
      <c r="D608" t="s">
        <v>456</v>
      </c>
      <c r="E608" s="6" t="s">
        <v>457</v>
      </c>
      <c r="F608" t="s">
        <v>458</v>
      </c>
      <c r="G608">
        <v>184</v>
      </c>
      <c r="H608" s="11" cm="1">
        <f t="array" ref="H608">_xlfn.IFNA(MATCH(1,0/COUNTIF($F608,"*"&amp;H$2&amp;TEXT(ROW($1:$128),"[&gt;1]0;")&amp;"*")),0)</f>
        <v>13</v>
      </c>
      <c r="I608" s="11" cm="1">
        <f t="array" ref="I608">_xlfn.IFNA(MATCH(1,0/COUNTIF($F608,"*"&amp;I$2&amp;TEXT(ROW($1:$128),"[&gt;1]0;")&amp;"*")),0)</f>
        <v>28</v>
      </c>
      <c r="J608" s="11" cm="1">
        <f t="array" ref="J608">_xlfn.IFNA(MATCH(1,0/COUNTIF($F608,"*"&amp;J$2&amp;TEXT(ROW($1:$128),"[&gt;1]0;")&amp;"*")),0)</f>
        <v>0</v>
      </c>
      <c r="K608">
        <f>I608/H608</f>
        <v>2.1538461538461537</v>
      </c>
      <c r="L608">
        <f t="shared" si="61"/>
        <v>0</v>
      </c>
      <c r="M608">
        <v>0</v>
      </c>
      <c r="N608">
        <v>0</v>
      </c>
    </row>
    <row r="609" spans="1:14" x14ac:dyDescent="0.2">
      <c r="A609" s="8">
        <v>33</v>
      </c>
      <c r="B609" s="8">
        <v>6</v>
      </c>
      <c r="C609">
        <v>0.47</v>
      </c>
      <c r="D609" t="s">
        <v>37</v>
      </c>
      <c r="E609" s="6" t="s">
        <v>586</v>
      </c>
      <c r="F609" t="s">
        <v>273</v>
      </c>
      <c r="G609" s="11">
        <v>198</v>
      </c>
      <c r="H609" s="11" cm="1">
        <f t="array" ref="H609">_xlfn.IFNA(MATCH(1,0/COUNTIF($F609,"*"&amp;H$2&amp;TEXT(ROW($1:$128),"[&gt;1]0;")&amp;"*")),0)</f>
        <v>14</v>
      </c>
      <c r="I609" s="11" cm="1">
        <f t="array" ref="I609">_xlfn.IFNA(MATCH(1,0/COUNTIF($F609,"*"&amp;I$2&amp;TEXT(ROW($1:$128),"[&gt;1]0;")&amp;"*")),0)</f>
        <v>30</v>
      </c>
      <c r="J609">
        <f>H609/G609</f>
        <v>7.0707070707070704E-2</v>
      </c>
      <c r="K609">
        <f>I609/G609</f>
        <v>0.15151515151515152</v>
      </c>
      <c r="L609">
        <f t="shared" si="61"/>
        <v>5.0505050505050501E-3</v>
      </c>
      <c r="M609">
        <v>0</v>
      </c>
      <c r="N609">
        <v>0</v>
      </c>
    </row>
    <row r="610" spans="1:14" x14ac:dyDescent="0.2">
      <c r="A610" s="8">
        <v>33</v>
      </c>
      <c r="B610" s="8">
        <v>7</v>
      </c>
      <c r="C610">
        <v>1.04</v>
      </c>
      <c r="D610" t="s">
        <v>80</v>
      </c>
      <c r="E610" s="6" t="s">
        <v>600</v>
      </c>
      <c r="F610" t="s">
        <v>599</v>
      </c>
      <c r="G610" s="11">
        <v>152</v>
      </c>
      <c r="H610" s="11" cm="1">
        <f t="array" ref="H610">_xlfn.IFNA(MATCH(1,0/COUNTIF($F610,"*"&amp;H$2&amp;TEXT(ROW($1:$128),"[&gt;1]0;")&amp;"*")),0)</f>
        <v>8</v>
      </c>
      <c r="I610" s="11" cm="1">
        <f t="array" ref="I610">_xlfn.IFNA(MATCH(1,0/COUNTIF($F610,"*"&amp;I$2&amp;TEXT(ROW($1:$128),"[&gt;1]0;")&amp;"*")),0)</f>
        <v>8</v>
      </c>
      <c r="J610">
        <f>H610/G610</f>
        <v>5.2631578947368418E-2</v>
      </c>
      <c r="K610">
        <f>I610/G610</f>
        <v>5.2631578947368418E-2</v>
      </c>
      <c r="L610">
        <f t="shared" si="61"/>
        <v>6.5789473684210523E-3</v>
      </c>
      <c r="M610">
        <v>0</v>
      </c>
      <c r="N610">
        <v>1</v>
      </c>
    </row>
    <row r="611" spans="1:14" x14ac:dyDescent="0.2">
      <c r="A611" s="8">
        <v>33</v>
      </c>
      <c r="B611" s="8">
        <v>9</v>
      </c>
      <c r="C611">
        <v>0.49</v>
      </c>
      <c r="D611" t="s">
        <v>140</v>
      </c>
      <c r="E611" s="6" t="s">
        <v>545</v>
      </c>
      <c r="F611" t="s">
        <v>544</v>
      </c>
      <c r="G611" s="11">
        <v>409</v>
      </c>
      <c r="H611" s="11" cm="1">
        <f t="array" ref="H611">_xlfn.IFNA(MATCH(1,0/COUNTIF($F611,"*"&amp;H$2&amp;TEXT(ROW($1:$128),"[&gt;1]0;")&amp;"*")),0)</f>
        <v>29</v>
      </c>
      <c r="I611" s="11" cm="1">
        <f t="array" ref="I611">_xlfn.IFNA(MATCH(1,0/COUNTIF($F611,"*"&amp;I$2&amp;TEXT(ROW($1:$128),"[&gt;1]0;")&amp;"*")),0)</f>
        <v>60</v>
      </c>
      <c r="J611">
        <f>H611/G611</f>
        <v>7.090464547677261E-2</v>
      </c>
      <c r="K611">
        <f>I611/G611</f>
        <v>0.14669926650366749</v>
      </c>
      <c r="L611">
        <f t="shared" si="61"/>
        <v>2.4449877750611247E-3</v>
      </c>
      <c r="M611">
        <v>0</v>
      </c>
      <c r="N611">
        <v>0</v>
      </c>
    </row>
    <row r="612" spans="1:14" x14ac:dyDescent="0.2">
      <c r="A612" s="8">
        <v>33</v>
      </c>
      <c r="B612" s="8">
        <v>10</v>
      </c>
      <c r="C612">
        <v>0.93</v>
      </c>
      <c r="D612" t="s">
        <v>25</v>
      </c>
      <c r="E612" s="6" t="s">
        <v>536</v>
      </c>
      <c r="F612" t="s">
        <v>266</v>
      </c>
      <c r="G612">
        <v>226</v>
      </c>
      <c r="H612" s="11" cm="1">
        <f t="array" ref="H612">_xlfn.IFNA(MATCH(1,0/COUNTIF($F612,"*"&amp;H$2&amp;TEXT(ROW($1:$128),"[&gt;1]0;")&amp;"*")),0)</f>
        <v>16</v>
      </c>
      <c r="I612" s="11" cm="1">
        <f t="array" ref="I612">_xlfn.IFNA(MATCH(1,0/COUNTIF($F612,"*"&amp;I$2&amp;TEXT(ROW($1:$128),"[&gt;1]0;")&amp;"*")),0)</f>
        <v>34</v>
      </c>
      <c r="J612" s="11" cm="1">
        <f t="array" ref="J612">_xlfn.IFNA(MATCH(1,0/COUNTIF($F612,"*"&amp;J$2&amp;TEXT(ROW($1:$128),"[&gt;1]0;")&amp;"*")),0)</f>
        <v>0</v>
      </c>
      <c r="K612">
        <f t="shared" ref="K612:K619" si="62">I612/H612</f>
        <v>2.125</v>
      </c>
      <c r="L612">
        <f t="shared" si="61"/>
        <v>0</v>
      </c>
      <c r="M612">
        <v>0</v>
      </c>
      <c r="N612">
        <v>0</v>
      </c>
    </row>
    <row r="613" spans="1:14" x14ac:dyDescent="0.2">
      <c r="A613" s="8">
        <v>33</v>
      </c>
      <c r="B613" s="8">
        <v>11</v>
      </c>
      <c r="C613">
        <v>2.25</v>
      </c>
      <c r="D613" t="s">
        <v>31</v>
      </c>
      <c r="E613" s="6" t="s">
        <v>418</v>
      </c>
      <c r="F613" t="s">
        <v>269</v>
      </c>
      <c r="G613">
        <v>206</v>
      </c>
      <c r="H613" s="11" cm="1">
        <f t="array" ref="H613">_xlfn.IFNA(MATCH(1,0/COUNTIF($F613,"*"&amp;H$2&amp;TEXT(ROW($1:$128),"[&gt;1]0;")&amp;"*")),0)</f>
        <v>14</v>
      </c>
      <c r="I613" s="11" cm="1">
        <f t="array" ref="I613">_xlfn.IFNA(MATCH(1,0/COUNTIF($F613,"*"&amp;I$2&amp;TEXT(ROW($1:$128),"[&gt;1]0;")&amp;"*")),0)</f>
        <v>22</v>
      </c>
      <c r="J613" s="11" cm="1">
        <f t="array" ref="J613">_xlfn.IFNA(MATCH(1,0/COUNTIF($F613,"*"&amp;J$2&amp;TEXT(ROW($1:$128),"[&gt;1]0;")&amp;"*")),0)</f>
        <v>1</v>
      </c>
      <c r="K613">
        <f t="shared" si="62"/>
        <v>1.5714285714285714</v>
      </c>
      <c r="L613">
        <f t="shared" si="61"/>
        <v>7.1428571428571425E-2</v>
      </c>
      <c r="M613">
        <v>0</v>
      </c>
      <c r="N613">
        <v>1</v>
      </c>
    </row>
    <row r="614" spans="1:14" x14ac:dyDescent="0.2">
      <c r="A614" s="8">
        <v>33</v>
      </c>
      <c r="B614" s="8">
        <v>12</v>
      </c>
      <c r="C614">
        <v>0.71</v>
      </c>
      <c r="D614" t="s">
        <v>25</v>
      </c>
      <c r="E614" s="6" t="s">
        <v>536</v>
      </c>
      <c r="F614" t="s">
        <v>266</v>
      </c>
      <c r="G614">
        <v>226</v>
      </c>
      <c r="H614" s="11" cm="1">
        <f t="array" ref="H614">_xlfn.IFNA(MATCH(1,0/COUNTIF($F614,"*"&amp;H$2&amp;TEXT(ROW($1:$128),"[&gt;1]0;")&amp;"*")),0)</f>
        <v>16</v>
      </c>
      <c r="I614" s="11" cm="1">
        <f t="array" ref="I614">_xlfn.IFNA(MATCH(1,0/COUNTIF($F614,"*"&amp;I$2&amp;TEXT(ROW($1:$128),"[&gt;1]0;")&amp;"*")),0)</f>
        <v>34</v>
      </c>
      <c r="J614" s="11" cm="1">
        <f t="array" ref="J614">_xlfn.IFNA(MATCH(1,0/COUNTIF($F614,"*"&amp;J$2&amp;TEXT(ROW($1:$128),"[&gt;1]0;")&amp;"*")),0)</f>
        <v>0</v>
      </c>
      <c r="K614">
        <f t="shared" si="62"/>
        <v>2.125</v>
      </c>
      <c r="L614">
        <f t="shared" si="61"/>
        <v>0</v>
      </c>
      <c r="M614">
        <v>0</v>
      </c>
      <c r="N614">
        <v>0</v>
      </c>
    </row>
    <row r="615" spans="1:14" x14ac:dyDescent="0.2">
      <c r="A615" s="8">
        <v>33</v>
      </c>
      <c r="B615" s="8">
        <v>14</v>
      </c>
      <c r="C615">
        <v>0.75</v>
      </c>
      <c r="D615" t="s">
        <v>25</v>
      </c>
      <c r="E615" s="6" t="s">
        <v>536</v>
      </c>
      <c r="F615" t="s">
        <v>266</v>
      </c>
      <c r="G615">
        <v>226</v>
      </c>
      <c r="H615" s="11" cm="1">
        <f t="array" ref="H615">_xlfn.IFNA(MATCH(1,0/COUNTIF($F615,"*"&amp;H$2&amp;TEXT(ROW($1:$128),"[&gt;1]0;")&amp;"*")),0)</f>
        <v>16</v>
      </c>
      <c r="I615" s="11" cm="1">
        <f t="array" ref="I615">_xlfn.IFNA(MATCH(1,0/COUNTIF($F615,"*"&amp;I$2&amp;TEXT(ROW($1:$128),"[&gt;1]0;")&amp;"*")),0)</f>
        <v>34</v>
      </c>
      <c r="J615" s="11" cm="1">
        <f t="array" ref="J615">_xlfn.IFNA(MATCH(1,0/COUNTIF($F615,"*"&amp;J$2&amp;TEXT(ROW($1:$128),"[&gt;1]0;")&amp;"*")),0)</f>
        <v>0</v>
      </c>
      <c r="K615">
        <f t="shared" si="62"/>
        <v>2.125</v>
      </c>
      <c r="L615">
        <f t="shared" si="61"/>
        <v>0</v>
      </c>
      <c r="M615">
        <v>0</v>
      </c>
      <c r="N615">
        <v>0</v>
      </c>
    </row>
    <row r="616" spans="1:14" x14ac:dyDescent="0.2">
      <c r="A616" s="8">
        <v>33</v>
      </c>
      <c r="B616" s="8">
        <v>16</v>
      </c>
      <c r="C616">
        <v>0.51</v>
      </c>
      <c r="D616" t="s">
        <v>108</v>
      </c>
      <c r="E616" s="6" t="s">
        <v>514</v>
      </c>
      <c r="F616" t="s">
        <v>513</v>
      </c>
      <c r="G616">
        <v>283</v>
      </c>
      <c r="H616" s="11" cm="1">
        <f t="array" ref="H616">_xlfn.IFNA(MATCH(1,0/COUNTIF($F616,"*"&amp;H$2&amp;TEXT(ROW($1:$128),"[&gt;1]0;")&amp;"*")),0)</f>
        <v>20</v>
      </c>
      <c r="I616" s="11" cm="1">
        <f t="array" ref="I616">_xlfn.IFNA(MATCH(1,0/COUNTIF($F616,"*"&amp;I$2&amp;TEXT(ROW($1:$128),"[&gt;1]0;")&amp;"*")),0)</f>
        <v>42</v>
      </c>
      <c r="J616" s="11" cm="1">
        <f t="array" ref="J616">_xlfn.IFNA(MATCH(1,0/COUNTIF($F616,"*"&amp;J$2&amp;TEXT(ROW($1:$128),"[&gt;1]0;")&amp;"*")),0)</f>
        <v>0</v>
      </c>
      <c r="K616">
        <f t="shared" si="62"/>
        <v>2.1</v>
      </c>
      <c r="L616">
        <f t="shared" si="61"/>
        <v>0</v>
      </c>
      <c r="M616">
        <v>0</v>
      </c>
      <c r="N616">
        <v>0</v>
      </c>
    </row>
    <row r="617" spans="1:14" x14ac:dyDescent="0.2">
      <c r="A617" s="8">
        <v>33</v>
      </c>
      <c r="B617" s="8">
        <v>20</v>
      </c>
      <c r="C617">
        <v>0.39</v>
      </c>
      <c r="D617" t="s">
        <v>173</v>
      </c>
      <c r="E617" s="13" t="s">
        <v>395</v>
      </c>
      <c r="F617" t="s">
        <v>394</v>
      </c>
      <c r="G617">
        <v>365</v>
      </c>
      <c r="H617" s="11" cm="1">
        <f t="array" ref="H617">_xlfn.IFNA(MATCH(1,0/COUNTIF($F617,"*"&amp;H$2&amp;TEXT(ROW($1:$128),"[&gt;1]0;")&amp;"*")),0)</f>
        <v>26</v>
      </c>
      <c r="I617" s="11" cm="1">
        <f t="array" ref="I617">_xlfn.IFNA(MATCH(1,0/COUNTIF($F617,"*"&amp;I$2&amp;TEXT(ROW($1:$128),"[&gt;1]0;")&amp;"*")),0)</f>
        <v>52</v>
      </c>
      <c r="J617" s="11" cm="1">
        <f t="array" ref="J617">_xlfn.IFNA(MATCH(1,0/COUNTIF($F617,"*"&amp;J$2&amp;TEXT(ROW($1:$128),"[&gt;1]0;")&amp;"*")),0)</f>
        <v>0</v>
      </c>
      <c r="K617">
        <f t="shared" si="62"/>
        <v>2</v>
      </c>
      <c r="L617">
        <f t="shared" si="61"/>
        <v>0</v>
      </c>
      <c r="M617">
        <v>0</v>
      </c>
      <c r="N617">
        <v>0</v>
      </c>
    </row>
    <row r="618" spans="1:14" x14ac:dyDescent="0.2">
      <c r="A618" s="8">
        <v>33</v>
      </c>
      <c r="B618" s="8">
        <v>22</v>
      </c>
      <c r="C618">
        <v>0.99</v>
      </c>
      <c r="D618" t="s">
        <v>129</v>
      </c>
      <c r="E618" s="6" t="s">
        <v>535</v>
      </c>
      <c r="F618" t="s">
        <v>534</v>
      </c>
      <c r="G618">
        <v>255</v>
      </c>
      <c r="H618" s="11" cm="1">
        <f t="array" ref="H618">_xlfn.IFNA(MATCH(1,0/COUNTIF($F618,"*"&amp;H$2&amp;TEXT(ROW($1:$128),"[&gt;1]0;")&amp;"*")),0)</f>
        <v>16</v>
      </c>
      <c r="I618" s="11" cm="1">
        <f t="array" ref="I618">_xlfn.IFNA(MATCH(1,0/COUNTIF($F618,"*"&amp;I$2&amp;TEXT(ROW($1:$128),"[&gt;1]0;")&amp;"*")),0)</f>
        <v>33</v>
      </c>
      <c r="J618" s="11" cm="1">
        <f t="array" ref="J618">_xlfn.IFNA(MATCH(1,0/COUNTIF($F618,"*"&amp;J$2&amp;TEXT(ROW($1:$128),"[&gt;1]0;")&amp;"*")),0)</f>
        <v>1</v>
      </c>
      <c r="K618">
        <f t="shared" si="62"/>
        <v>2.0625</v>
      </c>
      <c r="L618">
        <f t="shared" si="61"/>
        <v>6.25E-2</v>
      </c>
      <c r="M618">
        <v>0</v>
      </c>
      <c r="N618">
        <v>0</v>
      </c>
    </row>
    <row r="619" spans="1:14" x14ac:dyDescent="0.2">
      <c r="A619" s="8">
        <v>33</v>
      </c>
      <c r="B619" s="8">
        <v>24</v>
      </c>
      <c r="C619">
        <v>9.8800000000000008</v>
      </c>
      <c r="D619" t="s">
        <v>66</v>
      </c>
      <c r="E619" s="6" t="s">
        <v>459</v>
      </c>
      <c r="F619" t="s">
        <v>460</v>
      </c>
      <c r="G619">
        <v>281</v>
      </c>
      <c r="H619" s="11" cm="1">
        <f t="array" ref="H619">_xlfn.IFNA(MATCH(1,0/COUNTIF($F619,"*"&amp;H$2&amp;TEXT(ROW($1:$128),"[&gt;1]0;")&amp;"*")),0)</f>
        <v>18</v>
      </c>
      <c r="I619" s="11" cm="1">
        <f t="array" ref="I619">_xlfn.IFNA(MATCH(1,0/COUNTIF($F619,"*"&amp;I$2&amp;TEXT(ROW($1:$128),"[&gt;1]0;")&amp;"*")),0)</f>
        <v>35</v>
      </c>
      <c r="J619" s="11" cm="1">
        <f t="array" ref="J619">_xlfn.IFNA(MATCH(1,0/COUNTIF($F619,"*"&amp;J$2&amp;TEXT(ROW($1:$128),"[&gt;1]0;")&amp;"*")),0)</f>
        <v>1</v>
      </c>
      <c r="K619">
        <f t="shared" si="62"/>
        <v>1.9444444444444444</v>
      </c>
      <c r="L619">
        <f t="shared" si="61"/>
        <v>5.5555555555555552E-2</v>
      </c>
      <c r="M619">
        <v>0</v>
      </c>
      <c r="N619">
        <v>0</v>
      </c>
    </row>
    <row r="621" spans="1:14" x14ac:dyDescent="0.2">
      <c r="A621" s="8">
        <v>34</v>
      </c>
      <c r="B621" s="9" t="s">
        <v>12</v>
      </c>
      <c r="C621" t="s">
        <v>13</v>
      </c>
      <c r="D621" t="s">
        <v>67</v>
      </c>
      <c r="E621" s="6" t="s">
        <v>376</v>
      </c>
      <c r="F621" t="s">
        <v>68</v>
      </c>
      <c r="G621" t="s">
        <v>69</v>
      </c>
      <c r="H621" t="s">
        <v>364</v>
      </c>
      <c r="I621" t="s">
        <v>365</v>
      </c>
      <c r="J621" t="s">
        <v>366</v>
      </c>
      <c r="K621" t="s">
        <v>71</v>
      </c>
      <c r="L621" t="s">
        <v>72</v>
      </c>
      <c r="M621" t="s">
        <v>360</v>
      </c>
      <c r="N621" t="s">
        <v>73</v>
      </c>
    </row>
    <row r="622" spans="1:14" x14ac:dyDescent="0.2">
      <c r="A622" s="8">
        <v>34</v>
      </c>
      <c r="B622" s="8">
        <v>1</v>
      </c>
      <c r="C622">
        <v>1.1299999999999999</v>
      </c>
      <c r="D622" t="s">
        <v>302</v>
      </c>
      <c r="E622" s="6" t="s">
        <v>551</v>
      </c>
      <c r="F622" t="s">
        <v>550</v>
      </c>
      <c r="G622" s="11">
        <v>156</v>
      </c>
      <c r="H622" s="11" cm="1">
        <f t="array" ref="H622">_xlfn.IFNA(MATCH(1,0/COUNTIF($F622,"*"&amp;H$2&amp;TEXT(ROW($1:$128),"[&gt;1]0;")&amp;"*")),0)</f>
        <v>11</v>
      </c>
      <c r="I622" s="11" cm="1">
        <f t="array" ref="I622">_xlfn.IFNA(MATCH(1,0/COUNTIF($F622,"*"&amp;I$2&amp;TEXT(ROW($1:$128),"[&gt;1]0;")&amp;"*")),0)</f>
        <v>24</v>
      </c>
      <c r="J622">
        <f>H622/G622</f>
        <v>7.0512820512820512E-2</v>
      </c>
      <c r="K622">
        <f>I622/G622</f>
        <v>0.15384615384615385</v>
      </c>
      <c r="L622">
        <f>J622/H622</f>
        <v>6.41025641025641E-3</v>
      </c>
      <c r="M622">
        <v>0</v>
      </c>
      <c r="N622">
        <v>0</v>
      </c>
    </row>
    <row r="623" spans="1:14" x14ac:dyDescent="0.2">
      <c r="A623" s="8">
        <v>34</v>
      </c>
      <c r="B623" s="8">
        <v>3</v>
      </c>
      <c r="C623">
        <v>1.08</v>
      </c>
      <c r="D623" t="s">
        <v>14</v>
      </c>
      <c r="E623" s="6" t="s">
        <v>507</v>
      </c>
      <c r="F623" t="s">
        <v>260</v>
      </c>
      <c r="G623">
        <v>170</v>
      </c>
      <c r="H623" s="11" cm="1">
        <f t="array" ref="H623">_xlfn.IFNA(MATCH(1,0/COUNTIF($F623,"*"&amp;H$2&amp;TEXT(ROW($1:$128),"[&gt;1]0;")&amp;"*")),0)</f>
        <v>12</v>
      </c>
      <c r="I623" s="11" cm="1">
        <f t="array" ref="I623">_xlfn.IFNA(MATCH(1,0/COUNTIF($F623,"*"&amp;I$2&amp;TEXT(ROW($1:$128),"[&gt;1]0;")&amp;"*")),0)</f>
        <v>26</v>
      </c>
      <c r="J623" s="11" cm="1">
        <f t="array" ref="J623">_xlfn.IFNA(MATCH(1,0/COUNTIF($F623,"*"&amp;J$2&amp;TEXT(ROW($1:$128),"[&gt;1]0;")&amp;"*")),0)</f>
        <v>0</v>
      </c>
      <c r="K623">
        <f>I623/H623</f>
        <v>2.1666666666666665</v>
      </c>
      <c r="L623">
        <f t="shared" ref="L623:L637" si="63">J623/H623</f>
        <v>0</v>
      </c>
      <c r="M623">
        <v>0</v>
      </c>
      <c r="N623">
        <v>0</v>
      </c>
    </row>
    <row r="624" spans="1:14" x14ac:dyDescent="0.2">
      <c r="A624" s="8">
        <v>34</v>
      </c>
      <c r="B624" s="8">
        <v>4</v>
      </c>
      <c r="C624">
        <v>1.97</v>
      </c>
      <c r="D624" t="s">
        <v>79</v>
      </c>
      <c r="E624" s="13" t="s">
        <v>386</v>
      </c>
      <c r="F624" s="10" t="s">
        <v>373</v>
      </c>
      <c r="G624">
        <v>144</v>
      </c>
      <c r="H624" s="11" cm="1">
        <f t="array" ref="H624">_xlfn.IFNA(MATCH(1,0/COUNTIF($F624,"*"&amp;H$2&amp;TEXT(ROW($1:$128),"[&gt;1]0;")&amp;"*")),0)</f>
        <v>6</v>
      </c>
      <c r="I624" s="11" cm="1">
        <f t="array" ref="I624">_xlfn.IFNA(MATCH(1,0/COUNTIF($F624,"*"&amp;I$2&amp;TEXT(ROW($1:$128),"[&gt;1]0;")&amp;"*")),0)</f>
        <v>8</v>
      </c>
      <c r="J624" s="11" cm="1">
        <f t="array" ref="J624">_xlfn.IFNA(MATCH(1,0/COUNTIF($F624,"*"&amp;J$2&amp;TEXT(ROW($1:$128),"[&gt;1]0;")&amp;"*")),0)</f>
        <v>4</v>
      </c>
      <c r="K624">
        <f>I624/H624</f>
        <v>1.3333333333333333</v>
      </c>
      <c r="L624">
        <f t="shared" si="63"/>
        <v>0.66666666666666663</v>
      </c>
      <c r="M624">
        <v>1</v>
      </c>
      <c r="N624">
        <v>0</v>
      </c>
    </row>
    <row r="625" spans="1:14" x14ac:dyDescent="0.2">
      <c r="A625" s="8">
        <v>34</v>
      </c>
      <c r="B625" s="8">
        <v>5</v>
      </c>
      <c r="C625">
        <v>1.18</v>
      </c>
      <c r="D625" t="s">
        <v>25</v>
      </c>
      <c r="E625" s="6" t="s">
        <v>536</v>
      </c>
      <c r="F625" t="s">
        <v>266</v>
      </c>
      <c r="G625">
        <v>226</v>
      </c>
      <c r="H625" s="11" cm="1">
        <f t="array" ref="H625">_xlfn.IFNA(MATCH(1,0/COUNTIF($F625,"*"&amp;H$2&amp;TEXT(ROW($1:$128),"[&gt;1]0;")&amp;"*")),0)</f>
        <v>16</v>
      </c>
      <c r="I625" s="11" cm="1">
        <f t="array" ref="I625">_xlfn.IFNA(MATCH(1,0/COUNTIF($F625,"*"&amp;I$2&amp;TEXT(ROW($1:$128),"[&gt;1]0;")&amp;"*")),0)</f>
        <v>34</v>
      </c>
      <c r="J625" s="11" cm="1">
        <f t="array" ref="J625">_xlfn.IFNA(MATCH(1,0/COUNTIF($F625,"*"&amp;J$2&amp;TEXT(ROW($1:$128),"[&gt;1]0;")&amp;"*")),0)</f>
        <v>0</v>
      </c>
      <c r="K625">
        <f>I625/H625</f>
        <v>2.125</v>
      </c>
      <c r="L625">
        <f t="shared" si="63"/>
        <v>0</v>
      </c>
      <c r="M625">
        <v>0</v>
      </c>
      <c r="N625">
        <v>0</v>
      </c>
    </row>
    <row r="626" spans="1:14" x14ac:dyDescent="0.2">
      <c r="A626" s="8">
        <v>34</v>
      </c>
      <c r="B626" s="8">
        <v>6</v>
      </c>
      <c r="C626">
        <v>0.84</v>
      </c>
      <c r="D626" t="s">
        <v>322</v>
      </c>
      <c r="E626" s="6" t="s">
        <v>597</v>
      </c>
      <c r="F626" t="s">
        <v>458</v>
      </c>
      <c r="G626" s="11">
        <v>184</v>
      </c>
      <c r="H626" s="11" cm="1">
        <f t="array" ref="H626">_xlfn.IFNA(MATCH(1,0/COUNTIF($F626,"*"&amp;H$2&amp;TEXT(ROW($1:$128),"[&gt;1]0;")&amp;"*")),0)</f>
        <v>13</v>
      </c>
      <c r="I626" s="11" cm="1">
        <f t="array" ref="I626">_xlfn.IFNA(MATCH(1,0/COUNTIF($F626,"*"&amp;I$2&amp;TEXT(ROW($1:$128),"[&gt;1]0;")&amp;"*")),0)</f>
        <v>28</v>
      </c>
      <c r="J626">
        <f>H626/G626</f>
        <v>7.0652173913043473E-2</v>
      </c>
      <c r="K626">
        <f>I626/G626</f>
        <v>0.15217391304347827</v>
      </c>
      <c r="L626">
        <f t="shared" si="63"/>
        <v>5.434782608695652E-3</v>
      </c>
      <c r="M626">
        <v>0</v>
      </c>
      <c r="N626">
        <v>0</v>
      </c>
    </row>
    <row r="627" spans="1:14" x14ac:dyDescent="0.2">
      <c r="A627" s="8">
        <v>34</v>
      </c>
      <c r="B627" s="8">
        <v>7</v>
      </c>
      <c r="C627">
        <v>0.62</v>
      </c>
      <c r="D627" t="s">
        <v>37</v>
      </c>
      <c r="E627" s="6" t="s">
        <v>586</v>
      </c>
      <c r="F627" t="s">
        <v>273</v>
      </c>
      <c r="G627" s="11">
        <v>198</v>
      </c>
      <c r="H627" s="11" cm="1">
        <f t="array" ref="H627">_xlfn.IFNA(MATCH(1,0/COUNTIF($F627,"*"&amp;H$2&amp;TEXT(ROW($1:$128),"[&gt;1]0;")&amp;"*")),0)</f>
        <v>14</v>
      </c>
      <c r="I627" s="11" cm="1">
        <f t="array" ref="I627">_xlfn.IFNA(MATCH(1,0/COUNTIF($F627,"*"&amp;I$2&amp;TEXT(ROW($1:$128),"[&gt;1]0;")&amp;"*")),0)</f>
        <v>30</v>
      </c>
      <c r="J627">
        <f>H627/G627</f>
        <v>7.0707070707070704E-2</v>
      </c>
      <c r="K627">
        <f>I627/G627</f>
        <v>0.15151515151515152</v>
      </c>
      <c r="L627">
        <f t="shared" si="63"/>
        <v>5.0505050505050501E-3</v>
      </c>
      <c r="M627">
        <v>0</v>
      </c>
      <c r="N627">
        <v>0</v>
      </c>
    </row>
    <row r="628" spans="1:14" x14ac:dyDescent="0.2">
      <c r="A628" s="8">
        <v>34</v>
      </c>
      <c r="B628" s="8">
        <v>9</v>
      </c>
      <c r="C628">
        <v>0.49</v>
      </c>
      <c r="D628" t="s">
        <v>85</v>
      </c>
      <c r="E628" s="6" t="s">
        <v>529</v>
      </c>
      <c r="F628" t="s">
        <v>528</v>
      </c>
      <c r="G628">
        <v>240</v>
      </c>
      <c r="H628" s="11" cm="1">
        <f t="array" ref="H628">_xlfn.IFNA(MATCH(1,0/COUNTIF($F628,"*"&amp;H$2&amp;TEXT(ROW($1:$128),"[&gt;1]0;")&amp;"*")),0)</f>
        <v>17</v>
      </c>
      <c r="I628" s="11" cm="1">
        <f t="array" ref="I628">_xlfn.IFNA(MATCH(1,0/COUNTIF($F628,"*"&amp;I$2&amp;TEXT(ROW($1:$128),"[&gt;1]0;")&amp;"*")),0)</f>
        <v>36</v>
      </c>
      <c r="J628" s="11" cm="1">
        <f t="array" ref="J628">_xlfn.IFNA(MATCH(1,0/COUNTIF($F628,"*"&amp;J$2&amp;TEXT(ROW($1:$128),"[&gt;1]0;")&amp;"*")),0)</f>
        <v>0</v>
      </c>
      <c r="K628">
        <f t="shared" ref="K628:K636" si="64">I628/H628</f>
        <v>2.1176470588235294</v>
      </c>
      <c r="L628">
        <f t="shared" si="63"/>
        <v>0</v>
      </c>
      <c r="M628">
        <v>0</v>
      </c>
      <c r="N628">
        <v>0</v>
      </c>
    </row>
    <row r="629" spans="1:14" x14ac:dyDescent="0.2">
      <c r="A629" s="8">
        <v>34</v>
      </c>
      <c r="B629" s="8">
        <v>10</v>
      </c>
      <c r="C629">
        <v>1.1599999999999999</v>
      </c>
      <c r="D629" t="s">
        <v>25</v>
      </c>
      <c r="E629" s="6" t="s">
        <v>536</v>
      </c>
      <c r="F629" t="s">
        <v>266</v>
      </c>
      <c r="G629">
        <v>226</v>
      </c>
      <c r="H629" s="11" cm="1">
        <f t="array" ref="H629">_xlfn.IFNA(MATCH(1,0/COUNTIF($F629,"*"&amp;H$2&amp;TEXT(ROW($1:$128),"[&gt;1]0;")&amp;"*")),0)</f>
        <v>16</v>
      </c>
      <c r="I629" s="11" cm="1">
        <f t="array" ref="I629">_xlfn.IFNA(MATCH(1,0/COUNTIF($F629,"*"&amp;I$2&amp;TEXT(ROW($1:$128),"[&gt;1]0;")&amp;"*")),0)</f>
        <v>34</v>
      </c>
      <c r="J629" s="11" cm="1">
        <f t="array" ref="J629">_xlfn.IFNA(MATCH(1,0/COUNTIF($F629,"*"&amp;J$2&amp;TEXT(ROW($1:$128),"[&gt;1]0;")&amp;"*")),0)</f>
        <v>0</v>
      </c>
      <c r="K629">
        <f t="shared" si="64"/>
        <v>2.125</v>
      </c>
      <c r="L629">
        <f t="shared" si="63"/>
        <v>0</v>
      </c>
      <c r="M629">
        <v>0</v>
      </c>
      <c r="N629">
        <v>0</v>
      </c>
    </row>
    <row r="630" spans="1:14" x14ac:dyDescent="0.2">
      <c r="A630" s="8">
        <v>34</v>
      </c>
      <c r="B630" s="8">
        <v>11</v>
      </c>
      <c r="C630">
        <v>1.77</v>
      </c>
      <c r="D630" t="s">
        <v>31</v>
      </c>
      <c r="E630" s="6" t="s">
        <v>418</v>
      </c>
      <c r="F630" t="s">
        <v>269</v>
      </c>
      <c r="G630">
        <v>206</v>
      </c>
      <c r="H630" s="11" cm="1">
        <f t="array" ref="H630">_xlfn.IFNA(MATCH(1,0/COUNTIF($F630,"*"&amp;H$2&amp;TEXT(ROW($1:$128),"[&gt;1]0;")&amp;"*")),0)</f>
        <v>14</v>
      </c>
      <c r="I630" s="11" cm="1">
        <f t="array" ref="I630">_xlfn.IFNA(MATCH(1,0/COUNTIF($F630,"*"&amp;I$2&amp;TEXT(ROW($1:$128),"[&gt;1]0;")&amp;"*")),0)</f>
        <v>22</v>
      </c>
      <c r="J630" s="11" cm="1">
        <f t="array" ref="J630">_xlfn.IFNA(MATCH(1,0/COUNTIF($F630,"*"&amp;J$2&amp;TEXT(ROW($1:$128),"[&gt;1]0;")&amp;"*")),0)</f>
        <v>1</v>
      </c>
      <c r="K630">
        <f t="shared" si="64"/>
        <v>1.5714285714285714</v>
      </c>
      <c r="L630">
        <f t="shared" si="63"/>
        <v>7.1428571428571425E-2</v>
      </c>
      <c r="M630">
        <v>0</v>
      </c>
      <c r="N630">
        <v>1</v>
      </c>
    </row>
    <row r="631" spans="1:14" x14ac:dyDescent="0.2">
      <c r="A631" s="8">
        <v>34</v>
      </c>
      <c r="B631" s="8">
        <v>12</v>
      </c>
      <c r="C631">
        <v>0.26</v>
      </c>
      <c r="D631" t="s">
        <v>301</v>
      </c>
      <c r="E631" s="6" t="s">
        <v>379</v>
      </c>
      <c r="F631" s="10" t="s">
        <v>371</v>
      </c>
      <c r="G631">
        <v>162</v>
      </c>
      <c r="H631" s="11" cm="1">
        <f t="array" ref="H631">_xlfn.IFNA(MATCH(1,0/COUNTIF($F631,"*"&amp;H$2&amp;TEXT(ROW($1:$128),"[&gt;1]0;")&amp;"*")),0)</f>
        <v>6</v>
      </c>
      <c r="I631" s="11" cm="1">
        <f t="array" ref="I631">_xlfn.IFNA(MATCH(1,0/COUNTIF($F631,"*"&amp;I$2&amp;TEXT(ROW($1:$128),"[&gt;1]0;")&amp;"*")),0)</f>
        <v>10</v>
      </c>
      <c r="J631" s="11" cm="1">
        <f t="array" ref="J631">_xlfn.IFNA(MATCH(1,0/COUNTIF($F631,"*"&amp;J$2&amp;TEXT(ROW($1:$128),"[&gt;1]0;")&amp;"*")),0)</f>
        <v>5</v>
      </c>
      <c r="K631">
        <f t="shared" si="64"/>
        <v>1.6666666666666667</v>
      </c>
      <c r="L631">
        <f t="shared" si="63"/>
        <v>0.83333333333333337</v>
      </c>
      <c r="M631">
        <v>1</v>
      </c>
      <c r="N631">
        <v>0</v>
      </c>
    </row>
    <row r="632" spans="1:14" x14ac:dyDescent="0.2">
      <c r="A632" s="8">
        <v>34</v>
      </c>
      <c r="B632" s="8">
        <v>13</v>
      </c>
      <c r="C632">
        <v>0.64</v>
      </c>
      <c r="D632" t="s">
        <v>25</v>
      </c>
      <c r="E632" s="6" t="s">
        <v>536</v>
      </c>
      <c r="F632" t="s">
        <v>266</v>
      </c>
      <c r="G632">
        <v>226</v>
      </c>
      <c r="H632" s="11" cm="1">
        <f t="array" ref="H632">_xlfn.IFNA(MATCH(1,0/COUNTIF($F632,"*"&amp;H$2&amp;TEXT(ROW($1:$128),"[&gt;1]0;")&amp;"*")),0)</f>
        <v>16</v>
      </c>
      <c r="I632" s="11" cm="1">
        <f t="array" ref="I632">_xlfn.IFNA(MATCH(1,0/COUNTIF($F632,"*"&amp;I$2&amp;TEXT(ROW($1:$128),"[&gt;1]0;")&amp;"*")),0)</f>
        <v>34</v>
      </c>
      <c r="J632" s="11" cm="1">
        <f t="array" ref="J632">_xlfn.IFNA(MATCH(1,0/COUNTIF($F632,"*"&amp;J$2&amp;TEXT(ROW($1:$128),"[&gt;1]0;")&amp;"*")),0)</f>
        <v>0</v>
      </c>
      <c r="K632">
        <f t="shared" si="64"/>
        <v>2.125</v>
      </c>
      <c r="L632">
        <f t="shared" si="63"/>
        <v>0</v>
      </c>
      <c r="M632">
        <v>0</v>
      </c>
      <c r="N632">
        <v>0</v>
      </c>
    </row>
    <row r="633" spans="1:14" x14ac:dyDescent="0.2">
      <c r="A633" s="8">
        <v>34</v>
      </c>
      <c r="B633" s="8">
        <v>14</v>
      </c>
      <c r="C633">
        <v>2.64</v>
      </c>
      <c r="D633" t="s">
        <v>82</v>
      </c>
      <c r="E633" s="14"/>
      <c r="F633" s="12" t="s">
        <v>371</v>
      </c>
      <c r="G633">
        <v>162</v>
      </c>
      <c r="H633" s="11" cm="1">
        <f t="array" ref="H633">_xlfn.IFNA(MATCH(1,0/COUNTIF($F633,"*"&amp;H$2&amp;TEXT(ROW($1:$128),"[&gt;1]0;")&amp;"*")),0)</f>
        <v>6</v>
      </c>
      <c r="I633" s="11" cm="1">
        <f t="array" ref="I633">_xlfn.IFNA(MATCH(1,0/COUNTIF($F633,"*"&amp;I$2&amp;TEXT(ROW($1:$128),"[&gt;1]0;")&amp;"*")),0)</f>
        <v>10</v>
      </c>
      <c r="J633" s="11" cm="1">
        <f t="array" ref="J633">_xlfn.IFNA(MATCH(1,0/COUNTIF($F633,"*"&amp;J$2&amp;TEXT(ROW($1:$128),"[&gt;1]0;")&amp;"*")),0)</f>
        <v>5</v>
      </c>
      <c r="K633">
        <f t="shared" si="64"/>
        <v>1.6666666666666667</v>
      </c>
      <c r="L633">
        <f t="shared" si="63"/>
        <v>0.83333333333333337</v>
      </c>
      <c r="M633">
        <v>2</v>
      </c>
      <c r="N633">
        <v>0</v>
      </c>
    </row>
    <row r="634" spans="1:14" x14ac:dyDescent="0.2">
      <c r="A634" s="8">
        <v>34</v>
      </c>
      <c r="B634" s="8">
        <v>16</v>
      </c>
      <c r="C634">
        <v>0.86</v>
      </c>
      <c r="D634" t="s">
        <v>25</v>
      </c>
      <c r="E634" s="6" t="s">
        <v>536</v>
      </c>
      <c r="F634" t="s">
        <v>266</v>
      </c>
      <c r="G634">
        <v>226</v>
      </c>
      <c r="H634" s="11" cm="1">
        <f t="array" ref="H634">_xlfn.IFNA(MATCH(1,0/COUNTIF($F634,"*"&amp;H$2&amp;TEXT(ROW($1:$128),"[&gt;1]0;")&amp;"*")),0)</f>
        <v>16</v>
      </c>
      <c r="I634" s="11" cm="1">
        <f t="array" ref="I634">_xlfn.IFNA(MATCH(1,0/COUNTIF($F634,"*"&amp;I$2&amp;TEXT(ROW($1:$128),"[&gt;1]0;")&amp;"*")),0)</f>
        <v>34</v>
      </c>
      <c r="J634" s="11" cm="1">
        <f t="array" ref="J634">_xlfn.IFNA(MATCH(1,0/COUNTIF($F634,"*"&amp;J$2&amp;TEXT(ROW($1:$128),"[&gt;1]0;")&amp;"*")),0)</f>
        <v>0</v>
      </c>
      <c r="K634">
        <f t="shared" si="64"/>
        <v>2.125</v>
      </c>
      <c r="L634">
        <f t="shared" si="63"/>
        <v>0</v>
      </c>
      <c r="M634">
        <v>0</v>
      </c>
      <c r="N634">
        <v>0</v>
      </c>
    </row>
    <row r="635" spans="1:14" x14ac:dyDescent="0.2">
      <c r="A635" s="8">
        <v>34</v>
      </c>
      <c r="B635" s="8">
        <v>17</v>
      </c>
      <c r="C635">
        <v>0.35</v>
      </c>
      <c r="D635" t="s">
        <v>25</v>
      </c>
      <c r="E635" s="6" t="s">
        <v>536</v>
      </c>
      <c r="F635" t="s">
        <v>266</v>
      </c>
      <c r="G635">
        <v>226</v>
      </c>
      <c r="H635" s="11" cm="1">
        <f t="array" ref="H635">_xlfn.IFNA(MATCH(1,0/COUNTIF($F635,"*"&amp;H$2&amp;TEXT(ROW($1:$128),"[&gt;1]0;")&amp;"*")),0)</f>
        <v>16</v>
      </c>
      <c r="I635" s="11" cm="1">
        <f t="array" ref="I635">_xlfn.IFNA(MATCH(1,0/COUNTIF($F635,"*"&amp;I$2&amp;TEXT(ROW($1:$128),"[&gt;1]0;")&amp;"*")),0)</f>
        <v>34</v>
      </c>
      <c r="J635" s="11" cm="1">
        <f t="array" ref="J635">_xlfn.IFNA(MATCH(1,0/COUNTIF($F635,"*"&amp;J$2&amp;TEXT(ROW($1:$128),"[&gt;1]0;")&amp;"*")),0)</f>
        <v>0</v>
      </c>
      <c r="K635">
        <f t="shared" si="64"/>
        <v>2.125</v>
      </c>
      <c r="L635">
        <f t="shared" si="63"/>
        <v>0</v>
      </c>
      <c r="M635">
        <v>0</v>
      </c>
      <c r="N635">
        <v>0</v>
      </c>
    </row>
    <row r="636" spans="1:14" x14ac:dyDescent="0.2">
      <c r="A636" s="8">
        <v>34</v>
      </c>
      <c r="B636" s="8">
        <v>19</v>
      </c>
      <c r="C636">
        <v>0.56000000000000005</v>
      </c>
      <c r="D636" t="s">
        <v>108</v>
      </c>
      <c r="E636" s="6" t="s">
        <v>514</v>
      </c>
      <c r="F636" t="s">
        <v>513</v>
      </c>
      <c r="G636">
        <v>283</v>
      </c>
      <c r="H636" s="11" cm="1">
        <f t="array" ref="H636">_xlfn.IFNA(MATCH(1,0/COUNTIF($F636,"*"&amp;H$2&amp;TEXT(ROW($1:$128),"[&gt;1]0;")&amp;"*")),0)</f>
        <v>20</v>
      </c>
      <c r="I636" s="11" cm="1">
        <f t="array" ref="I636">_xlfn.IFNA(MATCH(1,0/COUNTIF($F636,"*"&amp;I$2&amp;TEXT(ROW($1:$128),"[&gt;1]0;")&amp;"*")),0)</f>
        <v>42</v>
      </c>
      <c r="J636" s="11" cm="1">
        <f t="array" ref="J636">_xlfn.IFNA(MATCH(1,0/COUNTIF($F636,"*"&amp;J$2&amp;TEXT(ROW($1:$128),"[&gt;1]0;")&amp;"*")),0)</f>
        <v>0</v>
      </c>
      <c r="K636">
        <f t="shared" si="64"/>
        <v>2.1</v>
      </c>
      <c r="L636">
        <f t="shared" si="63"/>
        <v>0</v>
      </c>
      <c r="M636">
        <v>0</v>
      </c>
      <c r="N636">
        <v>0</v>
      </c>
    </row>
    <row r="637" spans="1:14" x14ac:dyDescent="0.2">
      <c r="A637" s="8">
        <v>34</v>
      </c>
      <c r="B637" s="8">
        <v>24</v>
      </c>
      <c r="C637">
        <v>3.96</v>
      </c>
      <c r="D637" t="s">
        <v>101</v>
      </c>
      <c r="E637" s="6" t="s">
        <v>555</v>
      </c>
      <c r="F637" t="s">
        <v>554</v>
      </c>
      <c r="G637" s="11">
        <v>253</v>
      </c>
      <c r="H637" s="11" cm="1">
        <f t="array" ref="H637">_xlfn.IFNA(MATCH(1,0/COUNTIF($F637,"*"&amp;H$2&amp;TEXT(ROW($1:$128),"[&gt;1]0;")&amp;"*")),0)</f>
        <v>16</v>
      </c>
      <c r="I637" s="11" cm="1">
        <f t="array" ref="I637">_xlfn.IFNA(MATCH(1,0/COUNTIF($F637,"*"&amp;I$2&amp;TEXT(ROW($1:$128),"[&gt;1]0;")&amp;"*")),0)</f>
        <v>31</v>
      </c>
      <c r="J637">
        <f>H637/G637</f>
        <v>6.3241106719367585E-2</v>
      </c>
      <c r="K637">
        <f>I637/G637</f>
        <v>0.1225296442687747</v>
      </c>
      <c r="L637">
        <f t="shared" si="63"/>
        <v>3.952569169960474E-3</v>
      </c>
      <c r="M637">
        <v>0</v>
      </c>
      <c r="N637">
        <v>0</v>
      </c>
    </row>
    <row r="639" spans="1:14" x14ac:dyDescent="0.2">
      <c r="A639" s="8">
        <v>35</v>
      </c>
      <c r="B639" s="9" t="s">
        <v>12</v>
      </c>
      <c r="C639" t="s">
        <v>13</v>
      </c>
      <c r="D639" t="s">
        <v>67</v>
      </c>
      <c r="E639" s="6" t="s">
        <v>376</v>
      </c>
      <c r="F639" t="s">
        <v>68</v>
      </c>
      <c r="G639" t="s">
        <v>69</v>
      </c>
      <c r="H639" t="s">
        <v>364</v>
      </c>
      <c r="I639" t="s">
        <v>365</v>
      </c>
      <c r="J639" t="s">
        <v>366</v>
      </c>
      <c r="K639" t="s">
        <v>71</v>
      </c>
      <c r="L639" t="s">
        <v>72</v>
      </c>
      <c r="M639" t="s">
        <v>360</v>
      </c>
      <c r="N639" t="s">
        <v>73</v>
      </c>
    </row>
    <row r="640" spans="1:14" x14ac:dyDescent="0.2">
      <c r="A640" s="8">
        <v>35</v>
      </c>
      <c r="B640" s="8">
        <v>1</v>
      </c>
      <c r="C640">
        <v>0.87</v>
      </c>
      <c r="D640" t="s">
        <v>307</v>
      </c>
      <c r="E640" s="6" t="s">
        <v>596</v>
      </c>
      <c r="F640" t="s">
        <v>458</v>
      </c>
      <c r="G640" s="11">
        <v>184</v>
      </c>
      <c r="H640" s="11" cm="1">
        <f t="array" ref="H640">_xlfn.IFNA(MATCH(1,0/COUNTIF($F640,"*"&amp;H$2&amp;TEXT(ROW($1:$128),"[&gt;1]0;")&amp;"*")),0)</f>
        <v>13</v>
      </c>
      <c r="I640" s="11" cm="1">
        <f t="array" ref="I640">_xlfn.IFNA(MATCH(1,0/COUNTIF($F640,"*"&amp;I$2&amp;TEXT(ROW($1:$128),"[&gt;1]0;")&amp;"*")),0)</f>
        <v>28</v>
      </c>
      <c r="J640">
        <f>H640/G640</f>
        <v>7.0652173913043473E-2</v>
      </c>
      <c r="K640">
        <f>I640/G640</f>
        <v>0.15217391304347827</v>
      </c>
      <c r="L640">
        <f>J640/H640</f>
        <v>5.434782608695652E-3</v>
      </c>
      <c r="M640">
        <v>0</v>
      </c>
      <c r="N640">
        <v>0</v>
      </c>
    </row>
    <row r="641" spans="1:14" x14ac:dyDescent="0.2">
      <c r="A641" s="8">
        <v>35</v>
      </c>
      <c r="B641" s="8">
        <v>2</v>
      </c>
      <c r="C641">
        <v>1.1100000000000001</v>
      </c>
      <c r="D641" t="s">
        <v>323</v>
      </c>
      <c r="E641" s="6" t="s">
        <v>502</v>
      </c>
      <c r="F641" t="s">
        <v>260</v>
      </c>
      <c r="G641">
        <v>170</v>
      </c>
      <c r="H641" s="11" cm="1">
        <f t="array" ref="H641">_xlfn.IFNA(MATCH(1,0/COUNTIF($F641,"*"&amp;H$2&amp;TEXT(ROW($1:$128),"[&gt;1]0;")&amp;"*")),0)</f>
        <v>12</v>
      </c>
      <c r="I641" s="11" cm="1">
        <f t="array" ref="I641">_xlfn.IFNA(MATCH(1,0/COUNTIF($F641,"*"&amp;I$2&amp;TEXT(ROW($1:$128),"[&gt;1]0;")&amp;"*")),0)</f>
        <v>26</v>
      </c>
      <c r="J641" s="11" cm="1">
        <f t="array" ref="J641">_xlfn.IFNA(MATCH(1,0/COUNTIF($F641,"*"&amp;J$2&amp;TEXT(ROW($1:$128),"[&gt;1]0;")&amp;"*")),0)</f>
        <v>0</v>
      </c>
      <c r="K641">
        <f>I641/H641</f>
        <v>2.1666666666666665</v>
      </c>
      <c r="L641">
        <f t="shared" ref="L641:L655" si="65">J641/H641</f>
        <v>0</v>
      </c>
      <c r="M641">
        <v>0</v>
      </c>
      <c r="N641">
        <v>0</v>
      </c>
    </row>
    <row r="642" spans="1:14" x14ac:dyDescent="0.2">
      <c r="A642" s="8">
        <v>35</v>
      </c>
      <c r="B642" s="8">
        <v>4</v>
      </c>
      <c r="C642">
        <v>0.83</v>
      </c>
      <c r="D642" t="s">
        <v>14</v>
      </c>
      <c r="E642" s="6" t="s">
        <v>507</v>
      </c>
      <c r="F642" t="s">
        <v>260</v>
      </c>
      <c r="G642">
        <v>170</v>
      </c>
      <c r="H642" s="11" cm="1">
        <f t="array" ref="H642">_xlfn.IFNA(MATCH(1,0/COUNTIF($F642,"*"&amp;H$2&amp;TEXT(ROW($1:$128),"[&gt;1]0;")&amp;"*")),0)</f>
        <v>12</v>
      </c>
      <c r="I642" s="11" cm="1">
        <f t="array" ref="I642">_xlfn.IFNA(MATCH(1,0/COUNTIF($F642,"*"&amp;I$2&amp;TEXT(ROW($1:$128),"[&gt;1]0;")&amp;"*")),0)</f>
        <v>26</v>
      </c>
      <c r="J642" s="11" cm="1">
        <f t="array" ref="J642">_xlfn.IFNA(MATCH(1,0/COUNTIF($F642,"*"&amp;J$2&amp;TEXT(ROW($1:$128),"[&gt;1]0;")&amp;"*")),0)</f>
        <v>0</v>
      </c>
      <c r="K642">
        <f>I642/H642</f>
        <v>2.1666666666666665</v>
      </c>
      <c r="L642">
        <f t="shared" si="65"/>
        <v>0</v>
      </c>
      <c r="M642">
        <v>0</v>
      </c>
      <c r="N642">
        <v>0</v>
      </c>
    </row>
    <row r="643" spans="1:14" x14ac:dyDescent="0.2">
      <c r="A643" s="8">
        <v>35</v>
      </c>
      <c r="B643" s="8">
        <v>5</v>
      </c>
      <c r="C643">
        <v>1.27</v>
      </c>
      <c r="D643" t="s">
        <v>104</v>
      </c>
      <c r="E643" s="6" t="s">
        <v>476</v>
      </c>
      <c r="F643" t="s">
        <v>475</v>
      </c>
      <c r="G643">
        <v>110</v>
      </c>
      <c r="H643" s="11" cm="1">
        <f t="array" ref="H643">_xlfn.IFNA(MATCH(1,0/COUNTIF($F643,"*"&amp;H$2&amp;TEXT(ROW($1:$128),"[&gt;1]0;")&amp;"*")),0)</f>
        <v>6</v>
      </c>
      <c r="I643" s="11" cm="1">
        <f t="array" ref="I643">_xlfn.IFNA(MATCH(1,0/COUNTIF($F643,"*"&amp;I$2&amp;TEXT(ROW($1:$128),"[&gt;1]0;")&amp;"*")),0)</f>
        <v>6</v>
      </c>
      <c r="J643" s="11" cm="1">
        <f t="array" ref="J643">_xlfn.IFNA(MATCH(1,0/COUNTIF($F643,"*"&amp;J$2&amp;TEXT(ROW($1:$128),"[&gt;1]0;")&amp;"*")),0)</f>
        <v>2</v>
      </c>
      <c r="K643">
        <f>I643/H643</f>
        <v>1</v>
      </c>
      <c r="L643">
        <f t="shared" si="65"/>
        <v>0.33333333333333331</v>
      </c>
      <c r="M643">
        <v>0</v>
      </c>
      <c r="N643">
        <v>1</v>
      </c>
    </row>
    <row r="644" spans="1:14" x14ac:dyDescent="0.2">
      <c r="A644" s="8">
        <v>35</v>
      </c>
      <c r="B644" s="8">
        <v>6</v>
      </c>
      <c r="C644">
        <v>2.0099999999999998</v>
      </c>
      <c r="D644" t="s">
        <v>79</v>
      </c>
      <c r="E644" s="13" t="s">
        <v>386</v>
      </c>
      <c r="F644" s="10" t="s">
        <v>373</v>
      </c>
      <c r="G644">
        <v>144</v>
      </c>
      <c r="H644" s="11" cm="1">
        <f t="array" ref="H644">_xlfn.IFNA(MATCH(1,0/COUNTIF($F644,"*"&amp;H$2&amp;TEXT(ROW($1:$128),"[&gt;1]0;")&amp;"*")),0)</f>
        <v>6</v>
      </c>
      <c r="I644" s="11" cm="1">
        <f t="array" ref="I644">_xlfn.IFNA(MATCH(1,0/COUNTIF($F644,"*"&amp;I$2&amp;TEXT(ROW($1:$128),"[&gt;1]0;")&amp;"*")),0)</f>
        <v>8</v>
      </c>
      <c r="J644" s="11" cm="1">
        <f t="array" ref="J644">_xlfn.IFNA(MATCH(1,0/COUNTIF($F644,"*"&amp;J$2&amp;TEXT(ROW($1:$128),"[&gt;1]0;")&amp;"*")),0)</f>
        <v>4</v>
      </c>
      <c r="K644">
        <f>I644/H644</f>
        <v>1.3333333333333333</v>
      </c>
      <c r="L644">
        <f t="shared" si="65"/>
        <v>0.66666666666666663</v>
      </c>
      <c r="M644">
        <v>1</v>
      </c>
      <c r="N644">
        <v>0</v>
      </c>
    </row>
    <row r="645" spans="1:14" x14ac:dyDescent="0.2">
      <c r="A645" s="8">
        <v>35</v>
      </c>
      <c r="B645" s="8">
        <v>7</v>
      </c>
      <c r="C645">
        <v>0.89</v>
      </c>
      <c r="D645" t="s">
        <v>304</v>
      </c>
      <c r="E645" s="6" t="s">
        <v>457</v>
      </c>
      <c r="F645" t="s">
        <v>458</v>
      </c>
      <c r="G645" s="11">
        <v>184</v>
      </c>
      <c r="H645" s="11" cm="1">
        <f t="array" ref="H645">_xlfn.IFNA(MATCH(1,0/COUNTIF($F645,"*"&amp;H$2&amp;TEXT(ROW($1:$128),"[&gt;1]0;")&amp;"*")),0)</f>
        <v>13</v>
      </c>
      <c r="I645" s="11" cm="1">
        <f t="array" ref="I645">_xlfn.IFNA(MATCH(1,0/COUNTIF($F645,"*"&amp;I$2&amp;TEXT(ROW($1:$128),"[&gt;1]0;")&amp;"*")),0)</f>
        <v>28</v>
      </c>
      <c r="J645">
        <f>H645/G645</f>
        <v>7.0652173913043473E-2</v>
      </c>
      <c r="K645">
        <f>I645/G645</f>
        <v>0.15217391304347827</v>
      </c>
      <c r="L645">
        <f t="shared" si="65"/>
        <v>5.434782608695652E-3</v>
      </c>
      <c r="M645">
        <v>0</v>
      </c>
      <c r="N645">
        <v>0</v>
      </c>
    </row>
    <row r="646" spans="1:14" x14ac:dyDescent="0.2">
      <c r="A646" s="8">
        <v>35</v>
      </c>
      <c r="B646" s="8">
        <v>8</v>
      </c>
      <c r="C646">
        <v>1.19</v>
      </c>
      <c r="D646" t="s">
        <v>177</v>
      </c>
      <c r="E646" s="6" t="s">
        <v>541</v>
      </c>
      <c r="F646" t="s">
        <v>540</v>
      </c>
      <c r="G646" s="11">
        <v>165</v>
      </c>
      <c r="H646" s="11" cm="1">
        <f t="array" ref="H646">_xlfn.IFNA(MATCH(1,0/COUNTIF($F646,"*"&amp;H$2&amp;TEXT(ROW($1:$128),"[&gt;1]0;")&amp;"*")),0)</f>
        <v>8</v>
      </c>
      <c r="I646" s="11" cm="1">
        <f t="array" ref="I646">_xlfn.IFNA(MATCH(1,0/COUNTIF($F646,"*"&amp;I$2&amp;TEXT(ROW($1:$128),"[&gt;1]0;")&amp;"*")),0)</f>
        <v>11</v>
      </c>
      <c r="J646">
        <f>H646/G646</f>
        <v>4.8484848484848485E-2</v>
      </c>
      <c r="K646">
        <f>I646/G646</f>
        <v>6.6666666666666666E-2</v>
      </c>
      <c r="L646">
        <f t="shared" si="65"/>
        <v>6.0606060606060606E-3</v>
      </c>
      <c r="M646">
        <v>0</v>
      </c>
      <c r="N646">
        <v>1</v>
      </c>
    </row>
    <row r="647" spans="1:14" x14ac:dyDescent="0.2">
      <c r="A647" s="8">
        <v>35</v>
      </c>
      <c r="B647" s="8">
        <v>9</v>
      </c>
      <c r="C647">
        <v>0.48</v>
      </c>
      <c r="D647" t="s">
        <v>37</v>
      </c>
      <c r="E647" s="6" t="s">
        <v>586</v>
      </c>
      <c r="F647" t="s">
        <v>273</v>
      </c>
      <c r="G647" s="11">
        <v>198</v>
      </c>
      <c r="H647" s="11" cm="1">
        <f t="array" ref="H647">_xlfn.IFNA(MATCH(1,0/COUNTIF($F647,"*"&amp;H$2&amp;TEXT(ROW($1:$128),"[&gt;1]0;")&amp;"*")),0)</f>
        <v>14</v>
      </c>
      <c r="I647" s="11" cm="1">
        <f t="array" ref="I647">_xlfn.IFNA(MATCH(1,0/COUNTIF($F647,"*"&amp;I$2&amp;TEXT(ROW($1:$128),"[&gt;1]0;")&amp;"*")),0)</f>
        <v>30</v>
      </c>
      <c r="J647">
        <f>H647/G647</f>
        <v>7.0707070707070704E-2</v>
      </c>
      <c r="K647">
        <f>I647/G647</f>
        <v>0.15151515151515152</v>
      </c>
      <c r="L647">
        <f t="shared" si="65"/>
        <v>5.0505050505050501E-3</v>
      </c>
      <c r="M647">
        <v>0</v>
      </c>
      <c r="N647">
        <v>0</v>
      </c>
    </row>
    <row r="648" spans="1:14" x14ac:dyDescent="0.2">
      <c r="A648" s="8">
        <v>35</v>
      </c>
      <c r="B648" s="8">
        <v>10</v>
      </c>
      <c r="C648">
        <v>0.73</v>
      </c>
      <c r="D648" t="s">
        <v>80</v>
      </c>
      <c r="E648" s="6" t="s">
        <v>600</v>
      </c>
      <c r="F648" t="s">
        <v>599</v>
      </c>
      <c r="G648" s="11">
        <v>152</v>
      </c>
      <c r="H648" s="11" cm="1">
        <f t="array" ref="H648">_xlfn.IFNA(MATCH(1,0/COUNTIF($F648,"*"&amp;H$2&amp;TEXT(ROW($1:$128),"[&gt;1]0;")&amp;"*")),0)</f>
        <v>8</v>
      </c>
      <c r="I648" s="11" cm="1">
        <f t="array" ref="I648">_xlfn.IFNA(MATCH(1,0/COUNTIF($F648,"*"&amp;I$2&amp;TEXT(ROW($1:$128),"[&gt;1]0;")&amp;"*")),0)</f>
        <v>8</v>
      </c>
      <c r="J648">
        <f>H648/G648</f>
        <v>5.2631578947368418E-2</v>
      </c>
      <c r="K648">
        <f>I648/G648</f>
        <v>5.2631578947368418E-2</v>
      </c>
      <c r="L648">
        <f t="shared" si="65"/>
        <v>6.5789473684210523E-3</v>
      </c>
      <c r="M648">
        <v>0</v>
      </c>
      <c r="N648">
        <v>1</v>
      </c>
    </row>
    <row r="649" spans="1:14" x14ac:dyDescent="0.2">
      <c r="A649" s="8">
        <v>35</v>
      </c>
      <c r="B649" s="8">
        <v>12</v>
      </c>
      <c r="C649">
        <v>1.07</v>
      </c>
      <c r="D649" t="s">
        <v>25</v>
      </c>
      <c r="E649" s="6" t="s">
        <v>536</v>
      </c>
      <c r="F649" t="s">
        <v>266</v>
      </c>
      <c r="G649">
        <v>226</v>
      </c>
      <c r="H649" s="11" cm="1">
        <f t="array" ref="H649">_xlfn.IFNA(MATCH(1,0/COUNTIF($F649,"*"&amp;H$2&amp;TEXT(ROW($1:$128),"[&gt;1]0;")&amp;"*")),0)</f>
        <v>16</v>
      </c>
      <c r="I649" s="11" cm="1">
        <f t="array" ref="I649">_xlfn.IFNA(MATCH(1,0/COUNTIF($F649,"*"&amp;I$2&amp;TEXT(ROW($1:$128),"[&gt;1]0;")&amp;"*")),0)</f>
        <v>34</v>
      </c>
      <c r="J649" s="11" cm="1">
        <f t="array" ref="J649">_xlfn.IFNA(MATCH(1,0/COUNTIF($F649,"*"&amp;J$2&amp;TEXT(ROW($1:$128),"[&gt;1]0;")&amp;"*")),0)</f>
        <v>0</v>
      </c>
      <c r="K649">
        <f t="shared" ref="K649:K655" si="66">I649/H649</f>
        <v>2.125</v>
      </c>
      <c r="L649">
        <f t="shared" si="65"/>
        <v>0</v>
      </c>
      <c r="M649">
        <v>0</v>
      </c>
      <c r="N649">
        <v>0</v>
      </c>
    </row>
    <row r="650" spans="1:14" x14ac:dyDescent="0.2">
      <c r="A650" s="8">
        <v>35</v>
      </c>
      <c r="B650" s="8">
        <v>13</v>
      </c>
      <c r="C650">
        <v>2.04</v>
      </c>
      <c r="D650" t="s">
        <v>31</v>
      </c>
      <c r="E650" s="6" t="s">
        <v>418</v>
      </c>
      <c r="F650" t="s">
        <v>269</v>
      </c>
      <c r="G650">
        <v>206</v>
      </c>
      <c r="H650" s="11" cm="1">
        <f t="array" ref="H650">_xlfn.IFNA(MATCH(1,0/COUNTIF($F650,"*"&amp;H$2&amp;TEXT(ROW($1:$128),"[&gt;1]0;")&amp;"*")),0)</f>
        <v>14</v>
      </c>
      <c r="I650" s="11" cm="1">
        <f t="array" ref="I650">_xlfn.IFNA(MATCH(1,0/COUNTIF($F650,"*"&amp;I$2&amp;TEXT(ROW($1:$128),"[&gt;1]0;")&amp;"*")),0)</f>
        <v>22</v>
      </c>
      <c r="J650" s="11" cm="1">
        <f t="array" ref="J650">_xlfn.IFNA(MATCH(1,0/COUNTIF($F650,"*"&amp;J$2&amp;TEXT(ROW($1:$128),"[&gt;1]0;")&amp;"*")),0)</f>
        <v>1</v>
      </c>
      <c r="K650">
        <f t="shared" si="66"/>
        <v>1.5714285714285714</v>
      </c>
      <c r="L650">
        <f t="shared" si="65"/>
        <v>7.1428571428571425E-2</v>
      </c>
      <c r="M650">
        <v>0</v>
      </c>
      <c r="N650">
        <v>1</v>
      </c>
    </row>
    <row r="651" spans="1:14" x14ac:dyDescent="0.2">
      <c r="A651" s="8">
        <v>35</v>
      </c>
      <c r="B651" s="8">
        <v>14</v>
      </c>
      <c r="C651">
        <v>0.49</v>
      </c>
      <c r="D651" t="s">
        <v>324</v>
      </c>
      <c r="E651" s="6" t="s">
        <v>509</v>
      </c>
      <c r="F651" t="s">
        <v>508</v>
      </c>
      <c r="G651">
        <v>212</v>
      </c>
      <c r="H651" s="11" cm="1">
        <f t="array" ref="H651">_xlfn.IFNA(MATCH(1,0/COUNTIF($F651,"*"&amp;H$2&amp;TEXT(ROW($1:$128),"[&gt;1]0;")&amp;"*")),0)</f>
        <v>15</v>
      </c>
      <c r="I651" s="11" cm="1">
        <f t="array" ref="I651">_xlfn.IFNA(MATCH(1,0/COUNTIF($F651,"*"&amp;I$2&amp;TEXT(ROW($1:$128),"[&gt;1]0;")&amp;"*")),0)</f>
        <v>32</v>
      </c>
      <c r="J651" s="11" cm="1">
        <f t="array" ref="J651">_xlfn.IFNA(MATCH(1,0/COUNTIF($F651,"*"&amp;J$2&amp;TEXT(ROW($1:$128),"[&gt;1]0;")&amp;"*")),0)</f>
        <v>0</v>
      </c>
      <c r="K651">
        <f t="shared" si="66"/>
        <v>2.1333333333333333</v>
      </c>
      <c r="L651">
        <f t="shared" si="65"/>
        <v>0</v>
      </c>
      <c r="M651">
        <v>0</v>
      </c>
      <c r="N651">
        <v>0</v>
      </c>
    </row>
    <row r="652" spans="1:14" x14ac:dyDescent="0.2">
      <c r="A652" s="8">
        <v>35</v>
      </c>
      <c r="B652" s="8">
        <v>16</v>
      </c>
      <c r="C652">
        <v>0.8</v>
      </c>
      <c r="D652" t="s">
        <v>25</v>
      </c>
      <c r="E652" s="6" t="s">
        <v>536</v>
      </c>
      <c r="F652" t="s">
        <v>266</v>
      </c>
      <c r="G652">
        <v>226</v>
      </c>
      <c r="H652" s="11" cm="1">
        <f t="array" ref="H652">_xlfn.IFNA(MATCH(1,0/COUNTIF($F652,"*"&amp;H$2&amp;TEXT(ROW($1:$128),"[&gt;1]0;")&amp;"*")),0)</f>
        <v>16</v>
      </c>
      <c r="I652" s="11" cm="1">
        <f t="array" ref="I652">_xlfn.IFNA(MATCH(1,0/COUNTIF($F652,"*"&amp;I$2&amp;TEXT(ROW($1:$128),"[&gt;1]0;")&amp;"*")),0)</f>
        <v>34</v>
      </c>
      <c r="J652" s="11" cm="1">
        <f t="array" ref="J652">_xlfn.IFNA(MATCH(1,0/COUNTIF($F652,"*"&amp;J$2&amp;TEXT(ROW($1:$128),"[&gt;1]0;")&amp;"*")),0)</f>
        <v>0</v>
      </c>
      <c r="K652">
        <f t="shared" si="66"/>
        <v>2.125</v>
      </c>
      <c r="L652">
        <f t="shared" si="65"/>
        <v>0</v>
      </c>
      <c r="M652">
        <v>0</v>
      </c>
      <c r="N652">
        <v>0</v>
      </c>
    </row>
    <row r="653" spans="1:14" x14ac:dyDescent="0.2">
      <c r="A653" s="8">
        <v>35</v>
      </c>
      <c r="B653" s="8">
        <v>18</v>
      </c>
      <c r="C653">
        <v>0.5</v>
      </c>
      <c r="D653" t="s">
        <v>108</v>
      </c>
      <c r="E653" s="6" t="s">
        <v>514</v>
      </c>
      <c r="F653" t="s">
        <v>513</v>
      </c>
      <c r="G653">
        <v>283</v>
      </c>
      <c r="H653" s="11" cm="1">
        <f t="array" ref="H653">_xlfn.IFNA(MATCH(1,0/COUNTIF($F653,"*"&amp;H$2&amp;TEXT(ROW($1:$128),"[&gt;1]0;")&amp;"*")),0)</f>
        <v>20</v>
      </c>
      <c r="I653" s="11" cm="1">
        <f t="array" ref="I653">_xlfn.IFNA(MATCH(1,0/COUNTIF($F653,"*"&amp;I$2&amp;TEXT(ROW($1:$128),"[&gt;1]0;")&amp;"*")),0)</f>
        <v>42</v>
      </c>
      <c r="J653" s="11" cm="1">
        <f t="array" ref="J653">_xlfn.IFNA(MATCH(1,0/COUNTIF($F653,"*"&amp;J$2&amp;TEXT(ROW($1:$128),"[&gt;1]0;")&amp;"*")),0)</f>
        <v>0</v>
      </c>
      <c r="K653">
        <f t="shared" si="66"/>
        <v>2.1</v>
      </c>
      <c r="L653">
        <f t="shared" si="65"/>
        <v>0</v>
      </c>
      <c r="M653">
        <v>0</v>
      </c>
      <c r="N653">
        <v>0</v>
      </c>
    </row>
    <row r="654" spans="1:14" x14ac:dyDescent="0.2">
      <c r="A654" s="8">
        <v>35</v>
      </c>
      <c r="B654" s="8">
        <v>21</v>
      </c>
      <c r="C654">
        <v>0.41</v>
      </c>
      <c r="D654" t="s">
        <v>108</v>
      </c>
      <c r="E654" s="6" t="s">
        <v>514</v>
      </c>
      <c r="F654" t="s">
        <v>513</v>
      </c>
      <c r="G654">
        <v>283</v>
      </c>
      <c r="H654" s="11" cm="1">
        <f t="array" ref="H654">_xlfn.IFNA(MATCH(1,0/COUNTIF($F654,"*"&amp;H$2&amp;TEXT(ROW($1:$128),"[&gt;1]0;")&amp;"*")),0)</f>
        <v>20</v>
      </c>
      <c r="I654" s="11" cm="1">
        <f t="array" ref="I654">_xlfn.IFNA(MATCH(1,0/COUNTIF($F654,"*"&amp;I$2&amp;TEXT(ROW($1:$128),"[&gt;1]0;")&amp;"*")),0)</f>
        <v>42</v>
      </c>
      <c r="J654" s="11" cm="1">
        <f t="array" ref="J654">_xlfn.IFNA(MATCH(1,0/COUNTIF($F654,"*"&amp;J$2&amp;TEXT(ROW($1:$128),"[&gt;1]0;")&amp;"*")),0)</f>
        <v>0</v>
      </c>
      <c r="K654">
        <f t="shared" si="66"/>
        <v>2.1</v>
      </c>
      <c r="L654">
        <f t="shared" si="65"/>
        <v>0</v>
      </c>
      <c r="M654">
        <v>0</v>
      </c>
      <c r="N654">
        <v>0</v>
      </c>
    </row>
    <row r="655" spans="1:14" x14ac:dyDescent="0.2">
      <c r="A655" s="8">
        <v>35</v>
      </c>
      <c r="B655" s="8">
        <v>24</v>
      </c>
      <c r="C655">
        <v>1.28</v>
      </c>
      <c r="D655" t="s">
        <v>66</v>
      </c>
      <c r="E655" s="6" t="s">
        <v>459</v>
      </c>
      <c r="F655" t="s">
        <v>460</v>
      </c>
      <c r="G655">
        <v>281</v>
      </c>
      <c r="H655" s="11" cm="1">
        <f t="array" ref="H655">_xlfn.IFNA(MATCH(1,0/COUNTIF($F655,"*"&amp;H$2&amp;TEXT(ROW($1:$128),"[&gt;1]0;")&amp;"*")),0)</f>
        <v>18</v>
      </c>
      <c r="I655" s="11" cm="1">
        <f t="array" ref="I655">_xlfn.IFNA(MATCH(1,0/COUNTIF($F655,"*"&amp;I$2&amp;TEXT(ROW($1:$128),"[&gt;1]0;")&amp;"*")),0)</f>
        <v>35</v>
      </c>
      <c r="J655" s="11" cm="1">
        <f t="array" ref="J655">_xlfn.IFNA(MATCH(1,0/COUNTIF($F655,"*"&amp;J$2&amp;TEXT(ROW($1:$128),"[&gt;1]0;")&amp;"*")),0)</f>
        <v>1</v>
      </c>
      <c r="K655">
        <f t="shared" si="66"/>
        <v>1.9444444444444444</v>
      </c>
      <c r="L655">
        <f t="shared" si="65"/>
        <v>5.5555555555555552E-2</v>
      </c>
      <c r="M655">
        <v>0</v>
      </c>
      <c r="N655">
        <v>0</v>
      </c>
    </row>
    <row r="657" spans="1:14" x14ac:dyDescent="0.2">
      <c r="A657" s="8">
        <v>36</v>
      </c>
      <c r="B657" s="9" t="s">
        <v>12</v>
      </c>
      <c r="C657" t="s">
        <v>13</v>
      </c>
      <c r="D657" t="s">
        <v>67</v>
      </c>
      <c r="E657" s="6" t="s">
        <v>376</v>
      </c>
      <c r="F657" t="s">
        <v>68</v>
      </c>
      <c r="G657" t="s">
        <v>69</v>
      </c>
      <c r="H657" t="s">
        <v>364</v>
      </c>
      <c r="I657" t="s">
        <v>365</v>
      </c>
      <c r="J657" t="s">
        <v>366</v>
      </c>
      <c r="K657" t="s">
        <v>71</v>
      </c>
      <c r="L657" t="s">
        <v>72</v>
      </c>
      <c r="M657" t="s">
        <v>360</v>
      </c>
      <c r="N657" t="s">
        <v>73</v>
      </c>
    </row>
    <row r="658" spans="1:14" x14ac:dyDescent="0.2">
      <c r="A658" s="8">
        <v>36</v>
      </c>
      <c r="B658" s="8">
        <v>1</v>
      </c>
      <c r="C658">
        <v>1.99</v>
      </c>
      <c r="D658" t="s">
        <v>302</v>
      </c>
      <c r="E658" s="6" t="s">
        <v>551</v>
      </c>
      <c r="F658" t="s">
        <v>550</v>
      </c>
      <c r="G658" s="11">
        <v>156</v>
      </c>
      <c r="H658" s="11" cm="1">
        <f t="array" ref="H658">_xlfn.IFNA(MATCH(1,0/COUNTIF($F658,"*"&amp;H$2&amp;TEXT(ROW($1:$128),"[&gt;1]0;")&amp;"*")),0)</f>
        <v>11</v>
      </c>
      <c r="I658" s="11" cm="1">
        <f t="array" ref="I658">_xlfn.IFNA(MATCH(1,0/COUNTIF($F658,"*"&amp;I$2&amp;TEXT(ROW($1:$128),"[&gt;1]0;")&amp;"*")),0)</f>
        <v>24</v>
      </c>
      <c r="J658">
        <f>H658/G658</f>
        <v>7.0512820512820512E-2</v>
      </c>
      <c r="K658">
        <f>I658/G658</f>
        <v>0.15384615384615385</v>
      </c>
      <c r="L658">
        <f>J658/H658</f>
        <v>6.41025641025641E-3</v>
      </c>
      <c r="M658">
        <v>0</v>
      </c>
      <c r="N658">
        <v>0</v>
      </c>
    </row>
    <row r="659" spans="1:14" x14ac:dyDescent="0.2">
      <c r="A659" s="8">
        <v>36</v>
      </c>
      <c r="B659" s="8">
        <v>2</v>
      </c>
      <c r="C659">
        <v>0.86</v>
      </c>
      <c r="D659" t="s">
        <v>323</v>
      </c>
      <c r="E659" s="6" t="s">
        <v>502</v>
      </c>
      <c r="F659" t="s">
        <v>260</v>
      </c>
      <c r="G659">
        <v>170</v>
      </c>
      <c r="H659" s="11" cm="1">
        <f t="array" ref="H659">_xlfn.IFNA(MATCH(1,0/COUNTIF($F659,"*"&amp;H$2&amp;TEXT(ROW($1:$128),"[&gt;1]0;")&amp;"*")),0)</f>
        <v>12</v>
      </c>
      <c r="I659" s="11" cm="1">
        <f t="array" ref="I659">_xlfn.IFNA(MATCH(1,0/COUNTIF($F659,"*"&amp;I$2&amp;TEXT(ROW($1:$128),"[&gt;1]0;")&amp;"*")),0)</f>
        <v>26</v>
      </c>
      <c r="J659" s="11" cm="1">
        <f t="array" ref="J659">_xlfn.IFNA(MATCH(1,0/COUNTIF($F659,"*"&amp;J$2&amp;TEXT(ROW($1:$128),"[&gt;1]0;")&amp;"*")),0)</f>
        <v>0</v>
      </c>
      <c r="K659">
        <f>I659/H659</f>
        <v>2.1666666666666665</v>
      </c>
      <c r="L659">
        <f t="shared" ref="L659:L675" si="67">J659/H659</f>
        <v>0</v>
      </c>
      <c r="M659">
        <v>0</v>
      </c>
      <c r="N659">
        <v>0</v>
      </c>
    </row>
    <row r="660" spans="1:14" x14ac:dyDescent="0.2">
      <c r="A660" s="8">
        <v>36</v>
      </c>
      <c r="B660" s="8">
        <v>4</v>
      </c>
      <c r="C660">
        <v>1.96</v>
      </c>
      <c r="D660" t="s">
        <v>14</v>
      </c>
      <c r="E660" s="6" t="s">
        <v>507</v>
      </c>
      <c r="F660" t="s">
        <v>260</v>
      </c>
      <c r="G660">
        <v>170</v>
      </c>
      <c r="H660" s="11" cm="1">
        <f t="array" ref="H660">_xlfn.IFNA(MATCH(1,0/COUNTIF($F660,"*"&amp;H$2&amp;TEXT(ROW($1:$128),"[&gt;1]0;")&amp;"*")),0)</f>
        <v>12</v>
      </c>
      <c r="I660" s="11" cm="1">
        <f t="array" ref="I660">_xlfn.IFNA(MATCH(1,0/COUNTIF($F660,"*"&amp;I$2&amp;TEXT(ROW($1:$128),"[&gt;1]0;")&amp;"*")),0)</f>
        <v>26</v>
      </c>
      <c r="J660" s="11" cm="1">
        <f t="array" ref="J660">_xlfn.IFNA(MATCH(1,0/COUNTIF($F660,"*"&amp;J$2&amp;TEXT(ROW($1:$128),"[&gt;1]0;")&amp;"*")),0)</f>
        <v>0</v>
      </c>
      <c r="K660">
        <f>I660/H660</f>
        <v>2.1666666666666665</v>
      </c>
      <c r="L660">
        <f t="shared" si="67"/>
        <v>0</v>
      </c>
      <c r="M660">
        <v>0</v>
      </c>
      <c r="N660">
        <v>0</v>
      </c>
    </row>
    <row r="661" spans="1:14" x14ac:dyDescent="0.2">
      <c r="A661" s="8">
        <v>36</v>
      </c>
      <c r="B661" s="8">
        <v>5</v>
      </c>
      <c r="C661">
        <v>0.83</v>
      </c>
      <c r="D661" t="s">
        <v>79</v>
      </c>
      <c r="E661" s="13" t="s">
        <v>386</v>
      </c>
      <c r="F661" s="10" t="s">
        <v>373</v>
      </c>
      <c r="G661">
        <v>144</v>
      </c>
      <c r="H661" s="11" cm="1">
        <f t="array" ref="H661">_xlfn.IFNA(MATCH(1,0/COUNTIF($F661,"*"&amp;H$2&amp;TEXT(ROW($1:$128),"[&gt;1]0;")&amp;"*")),0)</f>
        <v>6</v>
      </c>
      <c r="I661" s="11" cm="1">
        <f t="array" ref="I661">_xlfn.IFNA(MATCH(1,0/COUNTIF($F661,"*"&amp;I$2&amp;TEXT(ROW($1:$128),"[&gt;1]0;")&amp;"*")),0)</f>
        <v>8</v>
      </c>
      <c r="J661" s="11" cm="1">
        <f t="array" ref="J661">_xlfn.IFNA(MATCH(1,0/COUNTIF($F661,"*"&amp;J$2&amp;TEXT(ROW($1:$128),"[&gt;1]0;")&amp;"*")),0)</f>
        <v>4</v>
      </c>
      <c r="K661">
        <f>I661/H661</f>
        <v>1.3333333333333333</v>
      </c>
      <c r="L661">
        <f t="shared" si="67"/>
        <v>0.66666666666666663</v>
      </c>
      <c r="M661">
        <v>1</v>
      </c>
      <c r="N661">
        <v>0</v>
      </c>
    </row>
    <row r="662" spans="1:14" x14ac:dyDescent="0.2">
      <c r="A662" s="8">
        <v>36</v>
      </c>
      <c r="B662" s="8">
        <v>6</v>
      </c>
      <c r="C662">
        <v>1.97</v>
      </c>
      <c r="D662" t="s">
        <v>304</v>
      </c>
      <c r="E662" s="6" t="s">
        <v>457</v>
      </c>
      <c r="F662" t="s">
        <v>458</v>
      </c>
      <c r="G662" s="11">
        <v>184</v>
      </c>
      <c r="H662" s="11" cm="1">
        <f t="array" ref="H662">_xlfn.IFNA(MATCH(1,0/COUNTIF($F662,"*"&amp;H$2&amp;TEXT(ROW($1:$128),"[&gt;1]0;")&amp;"*")),0)</f>
        <v>13</v>
      </c>
      <c r="I662" s="11" cm="1">
        <f t="array" ref="I662">_xlfn.IFNA(MATCH(1,0/COUNTIF($F662,"*"&amp;I$2&amp;TEXT(ROW($1:$128),"[&gt;1]0;")&amp;"*")),0)</f>
        <v>28</v>
      </c>
      <c r="J662">
        <f>H662/G662</f>
        <v>7.0652173913043473E-2</v>
      </c>
      <c r="K662">
        <f>I662/G662</f>
        <v>0.15217391304347827</v>
      </c>
      <c r="L662">
        <f t="shared" si="67"/>
        <v>5.434782608695652E-3</v>
      </c>
      <c r="M662">
        <v>0</v>
      </c>
      <c r="N662">
        <v>0</v>
      </c>
    </row>
    <row r="663" spans="1:14" x14ac:dyDescent="0.2">
      <c r="A663" s="8">
        <v>36</v>
      </c>
      <c r="B663" s="8">
        <v>7</v>
      </c>
      <c r="C663">
        <v>0.71</v>
      </c>
      <c r="D663" t="s">
        <v>304</v>
      </c>
      <c r="E663" s="6" t="s">
        <v>457</v>
      </c>
      <c r="F663" t="s">
        <v>458</v>
      </c>
      <c r="G663" s="11">
        <v>184</v>
      </c>
      <c r="H663" s="11" cm="1">
        <f t="array" ref="H663">_xlfn.IFNA(MATCH(1,0/COUNTIF($F663,"*"&amp;H$2&amp;TEXT(ROW($1:$128),"[&gt;1]0;")&amp;"*")),0)</f>
        <v>13</v>
      </c>
      <c r="I663" s="11" cm="1">
        <f t="array" ref="I663">_xlfn.IFNA(MATCH(1,0/COUNTIF($F663,"*"&amp;I$2&amp;TEXT(ROW($1:$128),"[&gt;1]0;")&amp;"*")),0)</f>
        <v>28</v>
      </c>
      <c r="J663">
        <f>H663/G663</f>
        <v>7.0652173913043473E-2</v>
      </c>
      <c r="K663">
        <f>I663/G663</f>
        <v>0.15217391304347827</v>
      </c>
      <c r="L663">
        <f t="shared" si="67"/>
        <v>5.434782608695652E-3</v>
      </c>
      <c r="M663">
        <v>0</v>
      </c>
      <c r="N663">
        <v>0</v>
      </c>
    </row>
    <row r="664" spans="1:14" x14ac:dyDescent="0.2">
      <c r="A664" s="8">
        <v>36</v>
      </c>
      <c r="B664" s="8">
        <v>8</v>
      </c>
      <c r="C664">
        <v>1.03</v>
      </c>
      <c r="D664" t="s">
        <v>37</v>
      </c>
      <c r="E664" s="6" t="s">
        <v>586</v>
      </c>
      <c r="F664" t="s">
        <v>273</v>
      </c>
      <c r="G664" s="11">
        <v>198</v>
      </c>
      <c r="H664" s="11" cm="1">
        <f t="array" ref="H664">_xlfn.IFNA(MATCH(1,0/COUNTIF($F664,"*"&amp;H$2&amp;TEXT(ROW($1:$128),"[&gt;1]0;")&amp;"*")),0)</f>
        <v>14</v>
      </c>
      <c r="I664" s="11" cm="1">
        <f t="array" ref="I664">_xlfn.IFNA(MATCH(1,0/COUNTIF($F664,"*"&amp;I$2&amp;TEXT(ROW($1:$128),"[&gt;1]0;")&amp;"*")),0)</f>
        <v>30</v>
      </c>
      <c r="J664">
        <f>H664/G664</f>
        <v>7.0707070707070704E-2</v>
      </c>
      <c r="K664">
        <f>I664/G664</f>
        <v>0.15151515151515152</v>
      </c>
      <c r="L664">
        <f t="shared" si="67"/>
        <v>5.0505050505050501E-3</v>
      </c>
      <c r="M664">
        <v>0</v>
      </c>
      <c r="N664">
        <v>0</v>
      </c>
    </row>
    <row r="665" spans="1:14" x14ac:dyDescent="0.2">
      <c r="A665" s="8">
        <v>36</v>
      </c>
      <c r="B665" s="8">
        <v>9</v>
      </c>
      <c r="C665">
        <v>0.66</v>
      </c>
      <c r="D665" t="s">
        <v>80</v>
      </c>
      <c r="E665" s="6" t="s">
        <v>600</v>
      </c>
      <c r="F665" t="s">
        <v>599</v>
      </c>
      <c r="G665" s="11">
        <v>152</v>
      </c>
      <c r="H665" s="11" cm="1">
        <f t="array" ref="H665">_xlfn.IFNA(MATCH(1,0/COUNTIF($F665,"*"&amp;H$2&amp;TEXT(ROW($1:$128),"[&gt;1]0;")&amp;"*")),0)</f>
        <v>8</v>
      </c>
      <c r="I665" s="11" cm="1">
        <f t="array" ref="I665">_xlfn.IFNA(MATCH(1,0/COUNTIF($F665,"*"&amp;I$2&amp;TEXT(ROW($1:$128),"[&gt;1]0;")&amp;"*")),0)</f>
        <v>8</v>
      </c>
      <c r="J665">
        <f>H665/G665</f>
        <v>5.2631578947368418E-2</v>
      </c>
      <c r="K665">
        <f>I665/G665</f>
        <v>5.2631578947368418E-2</v>
      </c>
      <c r="L665">
        <f t="shared" si="67"/>
        <v>6.5789473684210523E-3</v>
      </c>
      <c r="M665">
        <v>0</v>
      </c>
      <c r="N665">
        <v>1</v>
      </c>
    </row>
    <row r="666" spans="1:14" x14ac:dyDescent="0.2">
      <c r="A666" s="8">
        <v>36</v>
      </c>
      <c r="B666" s="8">
        <v>10</v>
      </c>
      <c r="C666">
        <v>0.73</v>
      </c>
      <c r="D666" t="s">
        <v>25</v>
      </c>
      <c r="E666" s="6" t="s">
        <v>536</v>
      </c>
      <c r="F666" t="s">
        <v>266</v>
      </c>
      <c r="G666">
        <v>226</v>
      </c>
      <c r="H666" s="11" cm="1">
        <f t="array" ref="H666">_xlfn.IFNA(MATCH(1,0/COUNTIF($F666,"*"&amp;H$2&amp;TEXT(ROW($1:$128),"[&gt;1]0;")&amp;"*")),0)</f>
        <v>16</v>
      </c>
      <c r="I666" s="11" cm="1">
        <f t="array" ref="I666">_xlfn.IFNA(MATCH(1,0/COUNTIF($F666,"*"&amp;I$2&amp;TEXT(ROW($1:$128),"[&gt;1]0;")&amp;"*")),0)</f>
        <v>34</v>
      </c>
      <c r="J666" s="11" cm="1">
        <f t="array" ref="J666">_xlfn.IFNA(MATCH(1,0/COUNTIF($F666,"*"&amp;J$2&amp;TEXT(ROW($1:$128),"[&gt;1]0;")&amp;"*")),0)</f>
        <v>0</v>
      </c>
      <c r="K666">
        <f t="shared" ref="K666:K673" si="68">I666/H666</f>
        <v>2.125</v>
      </c>
      <c r="L666">
        <f t="shared" si="67"/>
        <v>0</v>
      </c>
      <c r="M666">
        <v>0</v>
      </c>
      <c r="N666">
        <v>0</v>
      </c>
    </row>
    <row r="667" spans="1:14" x14ac:dyDescent="0.2">
      <c r="A667" s="8">
        <v>36</v>
      </c>
      <c r="B667" s="8">
        <v>11</v>
      </c>
      <c r="C667">
        <v>2.2799999999999998</v>
      </c>
      <c r="D667" t="s">
        <v>25</v>
      </c>
      <c r="E667" s="6" t="s">
        <v>536</v>
      </c>
      <c r="F667" t="s">
        <v>266</v>
      </c>
      <c r="G667">
        <v>226</v>
      </c>
      <c r="H667" s="11" cm="1">
        <f t="array" ref="H667">_xlfn.IFNA(MATCH(1,0/COUNTIF($F667,"*"&amp;H$2&amp;TEXT(ROW($1:$128),"[&gt;1]0;")&amp;"*")),0)</f>
        <v>16</v>
      </c>
      <c r="I667" s="11" cm="1">
        <f t="array" ref="I667">_xlfn.IFNA(MATCH(1,0/COUNTIF($F667,"*"&amp;I$2&amp;TEXT(ROW($1:$128),"[&gt;1]0;")&amp;"*")),0)</f>
        <v>34</v>
      </c>
      <c r="J667" s="11" cm="1">
        <f t="array" ref="J667">_xlfn.IFNA(MATCH(1,0/COUNTIF($F667,"*"&amp;J$2&amp;TEXT(ROW($1:$128),"[&gt;1]0;")&amp;"*")),0)</f>
        <v>0</v>
      </c>
      <c r="K667">
        <f t="shared" si="68"/>
        <v>2.125</v>
      </c>
      <c r="L667">
        <f t="shared" si="67"/>
        <v>0</v>
      </c>
      <c r="M667">
        <v>0</v>
      </c>
      <c r="N667">
        <v>0</v>
      </c>
    </row>
    <row r="668" spans="1:14" x14ac:dyDescent="0.2">
      <c r="A668" s="8">
        <v>36</v>
      </c>
      <c r="B668" s="8">
        <v>12</v>
      </c>
      <c r="C668">
        <v>4.2</v>
      </c>
      <c r="D668" t="s">
        <v>31</v>
      </c>
      <c r="E668" s="6" t="s">
        <v>418</v>
      </c>
      <c r="F668" t="s">
        <v>269</v>
      </c>
      <c r="G668">
        <v>206</v>
      </c>
      <c r="H668" s="11" cm="1">
        <f t="array" ref="H668">_xlfn.IFNA(MATCH(1,0/COUNTIF($F668,"*"&amp;H$2&amp;TEXT(ROW($1:$128),"[&gt;1]0;")&amp;"*")),0)</f>
        <v>14</v>
      </c>
      <c r="I668" s="11" cm="1">
        <f t="array" ref="I668">_xlfn.IFNA(MATCH(1,0/COUNTIF($F668,"*"&amp;I$2&amp;TEXT(ROW($1:$128),"[&gt;1]0;")&amp;"*")),0)</f>
        <v>22</v>
      </c>
      <c r="J668" s="11" cm="1">
        <f t="array" ref="J668">_xlfn.IFNA(MATCH(1,0/COUNTIF($F668,"*"&amp;J$2&amp;TEXT(ROW($1:$128),"[&gt;1]0;")&amp;"*")),0)</f>
        <v>1</v>
      </c>
      <c r="K668">
        <f t="shared" si="68"/>
        <v>1.5714285714285714</v>
      </c>
      <c r="L668">
        <f t="shared" si="67"/>
        <v>7.1428571428571425E-2</v>
      </c>
      <c r="M668">
        <v>0</v>
      </c>
      <c r="N668">
        <v>1</v>
      </c>
    </row>
    <row r="669" spans="1:14" x14ac:dyDescent="0.2">
      <c r="A669" s="8">
        <v>36</v>
      </c>
      <c r="B669" s="8">
        <v>13</v>
      </c>
      <c r="C669">
        <v>1.45</v>
      </c>
      <c r="D669" t="s">
        <v>25</v>
      </c>
      <c r="E669" s="6" t="s">
        <v>536</v>
      </c>
      <c r="F669" t="s">
        <v>266</v>
      </c>
      <c r="G669">
        <v>226</v>
      </c>
      <c r="H669" s="11" cm="1">
        <f t="array" ref="H669">_xlfn.IFNA(MATCH(1,0/COUNTIF($F669,"*"&amp;H$2&amp;TEXT(ROW($1:$128),"[&gt;1]0;")&amp;"*")),0)</f>
        <v>16</v>
      </c>
      <c r="I669" s="11" cm="1">
        <f t="array" ref="I669">_xlfn.IFNA(MATCH(1,0/COUNTIF($F669,"*"&amp;I$2&amp;TEXT(ROW($1:$128),"[&gt;1]0;")&amp;"*")),0)</f>
        <v>34</v>
      </c>
      <c r="J669" s="11" cm="1">
        <f t="array" ref="J669">_xlfn.IFNA(MATCH(1,0/COUNTIF($F669,"*"&amp;J$2&amp;TEXT(ROW($1:$128),"[&gt;1]0;")&amp;"*")),0)</f>
        <v>0</v>
      </c>
      <c r="K669">
        <f t="shared" si="68"/>
        <v>2.125</v>
      </c>
      <c r="L669">
        <f t="shared" si="67"/>
        <v>0</v>
      </c>
      <c r="M669">
        <v>0</v>
      </c>
      <c r="N669">
        <v>0</v>
      </c>
    </row>
    <row r="670" spans="1:14" x14ac:dyDescent="0.2">
      <c r="A670" s="8">
        <v>36</v>
      </c>
      <c r="B670" s="8">
        <v>15</v>
      </c>
      <c r="C670">
        <v>1.75</v>
      </c>
      <c r="D670" t="s">
        <v>25</v>
      </c>
      <c r="E670" s="6" t="s">
        <v>536</v>
      </c>
      <c r="F670" t="s">
        <v>266</v>
      </c>
      <c r="G670">
        <v>226</v>
      </c>
      <c r="H670" s="11" cm="1">
        <f t="array" ref="H670">_xlfn.IFNA(MATCH(1,0/COUNTIF($F670,"*"&amp;H$2&amp;TEXT(ROW($1:$128),"[&gt;1]0;")&amp;"*")),0)</f>
        <v>16</v>
      </c>
      <c r="I670" s="11" cm="1">
        <f t="array" ref="I670">_xlfn.IFNA(MATCH(1,0/COUNTIF($F670,"*"&amp;I$2&amp;TEXT(ROW($1:$128),"[&gt;1]0;")&amp;"*")),0)</f>
        <v>34</v>
      </c>
      <c r="J670" s="11" cm="1">
        <f t="array" ref="J670">_xlfn.IFNA(MATCH(1,0/COUNTIF($F670,"*"&amp;J$2&amp;TEXT(ROW($1:$128),"[&gt;1]0;")&amp;"*")),0)</f>
        <v>0</v>
      </c>
      <c r="K670">
        <f t="shared" si="68"/>
        <v>2.125</v>
      </c>
      <c r="L670">
        <f t="shared" si="67"/>
        <v>0</v>
      </c>
      <c r="M670">
        <v>0</v>
      </c>
      <c r="N670">
        <v>0</v>
      </c>
    </row>
    <row r="671" spans="1:14" x14ac:dyDescent="0.2">
      <c r="A671" s="8">
        <v>36</v>
      </c>
      <c r="B671" s="8">
        <v>16</v>
      </c>
      <c r="C671">
        <v>0.66</v>
      </c>
      <c r="D671" t="s">
        <v>108</v>
      </c>
      <c r="E671" s="6" t="s">
        <v>514</v>
      </c>
      <c r="F671" t="s">
        <v>513</v>
      </c>
      <c r="G671">
        <v>283</v>
      </c>
      <c r="H671" s="11" cm="1">
        <f t="array" ref="H671">_xlfn.IFNA(MATCH(1,0/COUNTIF($F671,"*"&amp;H$2&amp;TEXT(ROW($1:$128),"[&gt;1]0;")&amp;"*")),0)</f>
        <v>20</v>
      </c>
      <c r="I671" s="11" cm="1">
        <f t="array" ref="I671">_xlfn.IFNA(MATCH(1,0/COUNTIF($F671,"*"&amp;I$2&amp;TEXT(ROW($1:$128),"[&gt;1]0;")&amp;"*")),0)</f>
        <v>42</v>
      </c>
      <c r="J671" s="11" cm="1">
        <f t="array" ref="J671">_xlfn.IFNA(MATCH(1,0/COUNTIF($F671,"*"&amp;J$2&amp;TEXT(ROW($1:$128),"[&gt;1]0;")&amp;"*")),0)</f>
        <v>0</v>
      </c>
      <c r="K671">
        <f t="shared" si="68"/>
        <v>2.1</v>
      </c>
      <c r="L671">
        <f t="shared" si="67"/>
        <v>0</v>
      </c>
      <c r="M671">
        <v>0</v>
      </c>
      <c r="N671">
        <v>0</v>
      </c>
    </row>
    <row r="672" spans="1:14" x14ac:dyDescent="0.2">
      <c r="A672" s="8">
        <v>36</v>
      </c>
      <c r="B672" s="8">
        <v>18</v>
      </c>
      <c r="C672">
        <v>1.01</v>
      </c>
      <c r="D672" t="s">
        <v>108</v>
      </c>
      <c r="E672" s="6" t="s">
        <v>514</v>
      </c>
      <c r="F672" t="s">
        <v>513</v>
      </c>
      <c r="G672">
        <v>283</v>
      </c>
      <c r="H672" s="11" cm="1">
        <f t="array" ref="H672">_xlfn.IFNA(MATCH(1,0/COUNTIF($F672,"*"&amp;H$2&amp;TEXT(ROW($1:$128),"[&gt;1]0;")&amp;"*")),0)</f>
        <v>20</v>
      </c>
      <c r="I672" s="11" cm="1">
        <f t="array" ref="I672">_xlfn.IFNA(MATCH(1,0/COUNTIF($F672,"*"&amp;I$2&amp;TEXT(ROW($1:$128),"[&gt;1]0;")&amp;"*")),0)</f>
        <v>42</v>
      </c>
      <c r="J672" s="11" cm="1">
        <f t="array" ref="J672">_xlfn.IFNA(MATCH(1,0/COUNTIF($F672,"*"&amp;J$2&amp;TEXT(ROW($1:$128),"[&gt;1]0;")&amp;"*")),0)</f>
        <v>0</v>
      </c>
      <c r="K672">
        <f t="shared" si="68"/>
        <v>2.1</v>
      </c>
      <c r="L672">
        <f t="shared" si="67"/>
        <v>0</v>
      </c>
      <c r="M672">
        <v>0</v>
      </c>
      <c r="N672">
        <v>0</v>
      </c>
    </row>
    <row r="673" spans="1:14" x14ac:dyDescent="0.2">
      <c r="A673" s="8">
        <v>36</v>
      </c>
      <c r="B673" s="8">
        <v>21</v>
      </c>
      <c r="C673">
        <v>0.94</v>
      </c>
      <c r="D673" t="s">
        <v>108</v>
      </c>
      <c r="E673" s="6" t="s">
        <v>514</v>
      </c>
      <c r="F673" t="s">
        <v>513</v>
      </c>
      <c r="G673">
        <v>283</v>
      </c>
      <c r="H673" s="11" cm="1">
        <f t="array" ref="H673">_xlfn.IFNA(MATCH(1,0/COUNTIF($F673,"*"&amp;H$2&amp;TEXT(ROW($1:$128),"[&gt;1]0;")&amp;"*")),0)</f>
        <v>20</v>
      </c>
      <c r="I673" s="11" cm="1">
        <f t="array" ref="I673">_xlfn.IFNA(MATCH(1,0/COUNTIF($F673,"*"&amp;I$2&amp;TEXT(ROW($1:$128),"[&gt;1]0;")&amp;"*")),0)</f>
        <v>42</v>
      </c>
      <c r="J673" s="11" cm="1">
        <f t="array" ref="J673">_xlfn.IFNA(MATCH(1,0/COUNTIF($F673,"*"&amp;J$2&amp;TEXT(ROW($1:$128),"[&gt;1]0;")&amp;"*")),0)</f>
        <v>0</v>
      </c>
      <c r="K673">
        <f t="shared" si="68"/>
        <v>2.1</v>
      </c>
      <c r="L673">
        <f t="shared" si="67"/>
        <v>0</v>
      </c>
      <c r="M673">
        <v>0</v>
      </c>
      <c r="N673">
        <v>0</v>
      </c>
    </row>
    <row r="674" spans="1:14" x14ac:dyDescent="0.2">
      <c r="A674" s="8">
        <v>36</v>
      </c>
      <c r="B674" s="8">
        <v>24</v>
      </c>
      <c r="C674">
        <v>2.25</v>
      </c>
      <c r="D674" t="s">
        <v>101</v>
      </c>
      <c r="E674" s="6" t="s">
        <v>555</v>
      </c>
      <c r="F674" t="s">
        <v>554</v>
      </c>
      <c r="G674" s="11">
        <v>253</v>
      </c>
      <c r="H674" s="11" cm="1">
        <f t="array" ref="H674">_xlfn.IFNA(MATCH(1,0/COUNTIF($F674,"*"&amp;H$2&amp;TEXT(ROW($1:$128),"[&gt;1]0;")&amp;"*")),0)</f>
        <v>16</v>
      </c>
      <c r="I674" s="11" cm="1">
        <f t="array" ref="I674">_xlfn.IFNA(MATCH(1,0/COUNTIF($F674,"*"&amp;I$2&amp;TEXT(ROW($1:$128),"[&gt;1]0;")&amp;"*")),0)</f>
        <v>31</v>
      </c>
      <c r="J674">
        <f>H674/G674</f>
        <v>6.3241106719367585E-2</v>
      </c>
      <c r="K674">
        <f>I674/G674</f>
        <v>0.1225296442687747</v>
      </c>
      <c r="L674">
        <f t="shared" si="67"/>
        <v>3.952569169960474E-3</v>
      </c>
      <c r="M674">
        <v>0</v>
      </c>
      <c r="N674">
        <v>0</v>
      </c>
    </row>
    <row r="675" spans="1:14" x14ac:dyDescent="0.2">
      <c r="A675" s="8">
        <v>36</v>
      </c>
      <c r="B675" s="8">
        <v>27</v>
      </c>
      <c r="C675">
        <v>2.41</v>
      </c>
      <c r="D675" t="s">
        <v>325</v>
      </c>
      <c r="E675" s="14"/>
      <c r="F675" t="s">
        <v>519</v>
      </c>
      <c r="G675">
        <v>340</v>
      </c>
      <c r="H675" s="11" cm="1">
        <f t="array" ref="H675">_xlfn.IFNA(MATCH(1,0/COUNTIF($F675,"*"&amp;H$2&amp;TEXT(ROW($1:$128),"[&gt;1]0;")&amp;"*")),0)</f>
        <v>23</v>
      </c>
      <c r="I675" s="11" cm="1">
        <f t="array" ref="I675">_xlfn.IFNA(MATCH(1,0/COUNTIF($F675,"*"&amp;I$2&amp;TEXT(ROW($1:$128),"[&gt;1]0;")&amp;"*")),0)</f>
        <v>48</v>
      </c>
      <c r="J675" s="11" cm="1">
        <f t="array" ref="J675">_xlfn.IFNA(MATCH(1,0/COUNTIF($F675,"*"&amp;J$2&amp;TEXT(ROW($1:$128),"[&gt;1]0;")&amp;"*")),0)</f>
        <v>1</v>
      </c>
      <c r="K675">
        <f>I675/H675</f>
        <v>2.0869565217391304</v>
      </c>
      <c r="L675">
        <f t="shared" si="67"/>
        <v>4.3478260869565216E-2</v>
      </c>
      <c r="M675">
        <v>0</v>
      </c>
      <c r="N675">
        <v>0</v>
      </c>
    </row>
    <row r="677" spans="1:14" x14ac:dyDescent="0.2">
      <c r="A677" s="8">
        <v>37</v>
      </c>
      <c r="B677" s="9" t="s">
        <v>12</v>
      </c>
      <c r="C677" t="s">
        <v>13</v>
      </c>
      <c r="D677" t="s">
        <v>67</v>
      </c>
      <c r="E677" s="6" t="s">
        <v>376</v>
      </c>
      <c r="F677" t="s">
        <v>68</v>
      </c>
      <c r="G677" t="s">
        <v>69</v>
      </c>
      <c r="H677" t="s">
        <v>364</v>
      </c>
      <c r="I677" t="s">
        <v>365</v>
      </c>
      <c r="J677" t="s">
        <v>366</v>
      </c>
      <c r="K677" t="s">
        <v>71</v>
      </c>
      <c r="L677" t="s">
        <v>72</v>
      </c>
      <c r="M677" t="s">
        <v>360</v>
      </c>
      <c r="N677" t="s">
        <v>73</v>
      </c>
    </row>
    <row r="678" spans="1:14" x14ac:dyDescent="0.2">
      <c r="A678" s="8">
        <v>37</v>
      </c>
      <c r="B678" s="8">
        <v>1</v>
      </c>
      <c r="C678">
        <v>0.7</v>
      </c>
      <c r="D678" t="s">
        <v>323</v>
      </c>
      <c r="E678" s="6" t="s">
        <v>502</v>
      </c>
      <c r="F678" t="s">
        <v>260</v>
      </c>
      <c r="G678">
        <v>170</v>
      </c>
      <c r="H678" s="11" cm="1">
        <f t="array" ref="H678">_xlfn.IFNA(MATCH(1,0/COUNTIF($F678,"*"&amp;H$2&amp;TEXT(ROW($1:$128),"[&gt;1]0;")&amp;"*")),0)</f>
        <v>12</v>
      </c>
      <c r="I678" s="11" cm="1">
        <f t="array" ref="I678">_xlfn.IFNA(MATCH(1,0/COUNTIF($F678,"*"&amp;I$2&amp;TEXT(ROW($1:$128),"[&gt;1]0;")&amp;"*")),0)</f>
        <v>26</v>
      </c>
      <c r="J678" s="11" cm="1">
        <f t="array" ref="J678">_xlfn.IFNA(MATCH(1,0/COUNTIF($F678,"*"&amp;J$2&amp;TEXT(ROW($1:$128),"[&gt;1]0;")&amp;"*")),0)</f>
        <v>0</v>
      </c>
      <c r="K678">
        <f>I678/H678</f>
        <v>2.1666666666666665</v>
      </c>
      <c r="L678">
        <f t="shared" ref="L678:L693" si="69">J678/H678</f>
        <v>0</v>
      </c>
      <c r="M678">
        <v>0</v>
      </c>
      <c r="N678">
        <v>0</v>
      </c>
    </row>
    <row r="679" spans="1:14" x14ac:dyDescent="0.2">
      <c r="A679" s="8">
        <v>37</v>
      </c>
      <c r="B679" s="8">
        <v>2</v>
      </c>
      <c r="C679">
        <v>0.36</v>
      </c>
      <c r="D679" t="s">
        <v>302</v>
      </c>
      <c r="E679" s="6" t="s">
        <v>551</v>
      </c>
      <c r="F679" t="s">
        <v>550</v>
      </c>
      <c r="G679" s="11">
        <v>156</v>
      </c>
      <c r="H679" s="11" cm="1">
        <f t="array" ref="H679">_xlfn.IFNA(MATCH(1,0/COUNTIF($F679,"*"&amp;H$2&amp;TEXT(ROW($1:$128),"[&gt;1]0;")&amp;"*")),0)</f>
        <v>11</v>
      </c>
      <c r="I679" s="11" cm="1">
        <f t="array" ref="I679">_xlfn.IFNA(MATCH(1,0/COUNTIF($F679,"*"&amp;I$2&amp;TEXT(ROW($1:$128),"[&gt;1]0;")&amp;"*")),0)</f>
        <v>24</v>
      </c>
      <c r="J679">
        <f>H679/G679</f>
        <v>7.0512820512820512E-2</v>
      </c>
      <c r="K679">
        <f>I679/G679</f>
        <v>0.15384615384615385</v>
      </c>
      <c r="L679">
        <f t="shared" si="69"/>
        <v>6.41025641025641E-3</v>
      </c>
      <c r="M679">
        <v>0</v>
      </c>
      <c r="N679">
        <v>0</v>
      </c>
    </row>
    <row r="680" spans="1:14" x14ac:dyDescent="0.2">
      <c r="A680" s="8">
        <v>37</v>
      </c>
      <c r="B680" s="8">
        <v>4</v>
      </c>
      <c r="C680">
        <v>0.36</v>
      </c>
      <c r="D680" t="s">
        <v>345</v>
      </c>
      <c r="E680" s="6" t="s">
        <v>566</v>
      </c>
      <c r="F680" t="s">
        <v>565</v>
      </c>
      <c r="G680" s="11">
        <v>122</v>
      </c>
      <c r="H680" s="11" cm="1">
        <f t="array" ref="H680">_xlfn.IFNA(MATCH(1,0/COUNTIF($F680,"*"&amp;H$2&amp;TEXT(ROW($1:$128),"[&gt;1]0;")&amp;"*")),0)</f>
        <v>8</v>
      </c>
      <c r="I680" s="11" cm="1">
        <f t="array" ref="I680">_xlfn.IFNA(MATCH(1,0/COUNTIF($F680,"*"&amp;I$2&amp;TEXT(ROW($1:$128),"[&gt;1]0;")&amp;"*")),0)</f>
        <v>10</v>
      </c>
      <c r="J680">
        <f>H680/G680</f>
        <v>6.5573770491803282E-2</v>
      </c>
      <c r="K680">
        <f>I680/G680</f>
        <v>8.1967213114754092E-2</v>
      </c>
      <c r="L680">
        <f t="shared" si="69"/>
        <v>8.1967213114754103E-3</v>
      </c>
      <c r="M680">
        <v>0</v>
      </c>
      <c r="N680">
        <v>1</v>
      </c>
    </row>
    <row r="681" spans="1:14" x14ac:dyDescent="0.2">
      <c r="A681" s="8">
        <v>37</v>
      </c>
      <c r="B681" s="8">
        <v>5</v>
      </c>
      <c r="C681">
        <v>0.65</v>
      </c>
      <c r="D681" t="s">
        <v>14</v>
      </c>
      <c r="E681" s="6" t="s">
        <v>507</v>
      </c>
      <c r="F681" t="s">
        <v>260</v>
      </c>
      <c r="G681">
        <v>170</v>
      </c>
      <c r="H681" s="11" cm="1">
        <f t="array" ref="H681">_xlfn.IFNA(MATCH(1,0/COUNTIF($F681,"*"&amp;H$2&amp;TEXT(ROW($1:$128),"[&gt;1]0;")&amp;"*")),0)</f>
        <v>12</v>
      </c>
      <c r="I681" s="11" cm="1">
        <f t="array" ref="I681">_xlfn.IFNA(MATCH(1,0/COUNTIF($F681,"*"&amp;I$2&amp;TEXT(ROW($1:$128),"[&gt;1]0;")&amp;"*")),0)</f>
        <v>26</v>
      </c>
      <c r="J681" s="11" cm="1">
        <f t="array" ref="J681">_xlfn.IFNA(MATCH(1,0/COUNTIF($F681,"*"&amp;J$2&amp;TEXT(ROW($1:$128),"[&gt;1]0;")&amp;"*")),0)</f>
        <v>0</v>
      </c>
      <c r="K681">
        <f>I681/H681</f>
        <v>2.1666666666666665</v>
      </c>
      <c r="L681">
        <f t="shared" si="69"/>
        <v>0</v>
      </c>
      <c r="M681">
        <v>0</v>
      </c>
      <c r="N681">
        <v>0</v>
      </c>
    </row>
    <row r="682" spans="1:14" x14ac:dyDescent="0.2">
      <c r="A682" s="8">
        <v>37</v>
      </c>
      <c r="B682" s="8">
        <v>6</v>
      </c>
      <c r="C682">
        <v>0.27</v>
      </c>
      <c r="D682" t="s">
        <v>183</v>
      </c>
      <c r="E682" s="6" t="s">
        <v>433</v>
      </c>
      <c r="F682" t="s">
        <v>262</v>
      </c>
      <c r="G682">
        <v>152</v>
      </c>
      <c r="H682" s="11" cm="1">
        <f t="array" ref="H682">_xlfn.IFNA(MATCH(1,0/COUNTIF($F682,"*"&amp;H$2&amp;TEXT(ROW($1:$128),"[&gt;1]0;")&amp;"*")),0)</f>
        <v>9</v>
      </c>
      <c r="I682" s="11" cm="1">
        <f t="array" ref="I682">_xlfn.IFNA(MATCH(1,0/COUNTIF($F682,"*"&amp;I$2&amp;TEXT(ROW($1:$128),"[&gt;1]0;")&amp;"*")),0)</f>
        <v>12</v>
      </c>
      <c r="J682" s="11" cm="1">
        <f t="array" ref="J682">_xlfn.IFNA(MATCH(1,0/COUNTIF($F682,"*"&amp;J$2&amp;TEXT(ROW($1:$128),"[&gt;1]0;")&amp;"*")),0)</f>
        <v>2</v>
      </c>
      <c r="K682">
        <f>I682/H682</f>
        <v>1.3333333333333333</v>
      </c>
      <c r="L682">
        <f t="shared" si="69"/>
        <v>0.22222222222222221</v>
      </c>
      <c r="M682">
        <v>0</v>
      </c>
      <c r="N682">
        <v>1</v>
      </c>
    </row>
    <row r="683" spans="1:14" x14ac:dyDescent="0.2">
      <c r="A683" s="8">
        <v>37</v>
      </c>
      <c r="B683" s="8">
        <v>7</v>
      </c>
      <c r="C683">
        <v>0.61</v>
      </c>
      <c r="D683" t="s">
        <v>304</v>
      </c>
      <c r="E683" s="6" t="s">
        <v>457</v>
      </c>
      <c r="F683" t="s">
        <v>458</v>
      </c>
      <c r="G683" s="11">
        <v>184</v>
      </c>
      <c r="H683" s="11" cm="1">
        <f t="array" ref="H683">_xlfn.IFNA(MATCH(1,0/COUNTIF($F683,"*"&amp;H$2&amp;TEXT(ROW($1:$128),"[&gt;1]0;")&amp;"*")),0)</f>
        <v>13</v>
      </c>
      <c r="I683" s="11" cm="1">
        <f t="array" ref="I683">_xlfn.IFNA(MATCH(1,0/COUNTIF($F683,"*"&amp;I$2&amp;TEXT(ROW($1:$128),"[&gt;1]0;")&amp;"*")),0)</f>
        <v>28</v>
      </c>
      <c r="J683">
        <f>H683/G683</f>
        <v>7.0652173913043473E-2</v>
      </c>
      <c r="K683">
        <f>I683/G683</f>
        <v>0.15217391304347827</v>
      </c>
      <c r="L683">
        <f t="shared" si="69"/>
        <v>5.434782608695652E-3</v>
      </c>
      <c r="M683">
        <v>0</v>
      </c>
      <c r="N683">
        <v>0</v>
      </c>
    </row>
    <row r="684" spans="1:14" x14ac:dyDescent="0.2">
      <c r="A684" s="8">
        <v>37</v>
      </c>
      <c r="B684" s="8">
        <v>8</v>
      </c>
      <c r="C684">
        <v>0.36</v>
      </c>
      <c r="D684" t="s">
        <v>37</v>
      </c>
      <c r="E684" s="6" t="s">
        <v>586</v>
      </c>
      <c r="F684" t="s">
        <v>273</v>
      </c>
      <c r="G684" s="11">
        <v>198</v>
      </c>
      <c r="H684" s="11" cm="1">
        <f t="array" ref="H684">_xlfn.IFNA(MATCH(1,0/COUNTIF($F684,"*"&amp;H$2&amp;TEXT(ROW($1:$128),"[&gt;1]0;")&amp;"*")),0)</f>
        <v>14</v>
      </c>
      <c r="I684" s="11" cm="1">
        <f t="array" ref="I684">_xlfn.IFNA(MATCH(1,0/COUNTIF($F684,"*"&amp;I$2&amp;TEXT(ROW($1:$128),"[&gt;1]0;")&amp;"*")),0)</f>
        <v>30</v>
      </c>
      <c r="J684">
        <f>H684/G684</f>
        <v>7.0707070707070704E-2</v>
      </c>
      <c r="K684">
        <f>I684/G684</f>
        <v>0.15151515151515152</v>
      </c>
      <c r="L684">
        <f t="shared" si="69"/>
        <v>5.0505050505050501E-3</v>
      </c>
      <c r="M684">
        <v>0</v>
      </c>
      <c r="N684">
        <v>0</v>
      </c>
    </row>
    <row r="685" spans="1:14" x14ac:dyDescent="0.2">
      <c r="A685" s="8">
        <v>37</v>
      </c>
      <c r="B685" s="8">
        <v>9</v>
      </c>
      <c r="C685">
        <v>0.28999999999999998</v>
      </c>
      <c r="D685" t="s">
        <v>184</v>
      </c>
      <c r="E685" s="6" t="s">
        <v>559</v>
      </c>
      <c r="F685" t="s">
        <v>508</v>
      </c>
      <c r="G685" s="11">
        <v>212</v>
      </c>
      <c r="H685" s="11" cm="1">
        <f t="array" ref="H685">_xlfn.IFNA(MATCH(1,0/COUNTIF($F685,"*"&amp;H$2&amp;TEXT(ROW($1:$128),"[&gt;1]0;")&amp;"*")),0)</f>
        <v>15</v>
      </c>
      <c r="I685" s="11" cm="1">
        <f t="array" ref="I685">_xlfn.IFNA(MATCH(1,0/COUNTIF($F685,"*"&amp;I$2&amp;TEXT(ROW($1:$128),"[&gt;1]0;")&amp;"*")),0)</f>
        <v>32</v>
      </c>
      <c r="J685">
        <f>H685/G685</f>
        <v>7.0754716981132074E-2</v>
      </c>
      <c r="K685">
        <f>I685/G685</f>
        <v>0.15094339622641509</v>
      </c>
      <c r="L685">
        <f t="shared" si="69"/>
        <v>4.7169811320754715E-3</v>
      </c>
      <c r="M685">
        <v>0</v>
      </c>
      <c r="N685">
        <v>0</v>
      </c>
    </row>
    <row r="686" spans="1:14" x14ac:dyDescent="0.2">
      <c r="A686" s="8">
        <v>37</v>
      </c>
      <c r="B686" s="8">
        <v>11</v>
      </c>
      <c r="C686">
        <v>0.72</v>
      </c>
      <c r="D686" t="s">
        <v>25</v>
      </c>
      <c r="E686" s="6" t="s">
        <v>536</v>
      </c>
      <c r="F686" t="s">
        <v>266</v>
      </c>
      <c r="G686">
        <v>226</v>
      </c>
      <c r="H686" s="11" cm="1">
        <f t="array" ref="H686">_xlfn.IFNA(MATCH(1,0/COUNTIF($F686,"*"&amp;H$2&amp;TEXT(ROW($1:$128),"[&gt;1]0;")&amp;"*")),0)</f>
        <v>16</v>
      </c>
      <c r="I686" s="11" cm="1">
        <f t="array" ref="I686">_xlfn.IFNA(MATCH(1,0/COUNTIF($F686,"*"&amp;I$2&amp;TEXT(ROW($1:$128),"[&gt;1]0;")&amp;"*")),0)</f>
        <v>34</v>
      </c>
      <c r="J686" s="11" cm="1">
        <f t="array" ref="J686">_xlfn.IFNA(MATCH(1,0/COUNTIF($F686,"*"&amp;J$2&amp;TEXT(ROW($1:$128),"[&gt;1]0;")&amp;"*")),0)</f>
        <v>0</v>
      </c>
      <c r="K686">
        <f>I686/H686</f>
        <v>2.125</v>
      </c>
      <c r="L686">
        <f t="shared" si="69"/>
        <v>0</v>
      </c>
      <c r="M686">
        <v>0</v>
      </c>
      <c r="N686">
        <v>0</v>
      </c>
    </row>
    <row r="687" spans="1:14" x14ac:dyDescent="0.2">
      <c r="A687" s="8">
        <v>37</v>
      </c>
      <c r="B687" s="8">
        <v>12</v>
      </c>
      <c r="C687">
        <v>1.27</v>
      </c>
      <c r="D687" t="s">
        <v>31</v>
      </c>
      <c r="E687" s="6" t="s">
        <v>418</v>
      </c>
      <c r="F687" t="s">
        <v>269</v>
      </c>
      <c r="G687">
        <v>206</v>
      </c>
      <c r="H687" s="11" cm="1">
        <f t="array" ref="H687">_xlfn.IFNA(MATCH(1,0/COUNTIF($F687,"*"&amp;H$2&amp;TEXT(ROW($1:$128),"[&gt;1]0;")&amp;"*")),0)</f>
        <v>14</v>
      </c>
      <c r="I687" s="11" cm="1">
        <f t="array" ref="I687">_xlfn.IFNA(MATCH(1,0/COUNTIF($F687,"*"&amp;I$2&amp;TEXT(ROW($1:$128),"[&gt;1]0;")&amp;"*")),0)</f>
        <v>22</v>
      </c>
      <c r="J687" s="11" cm="1">
        <f t="array" ref="J687">_xlfn.IFNA(MATCH(1,0/COUNTIF($F687,"*"&amp;J$2&amp;TEXT(ROW($1:$128),"[&gt;1]0;")&amp;"*")),0)</f>
        <v>1</v>
      </c>
      <c r="K687">
        <f>I687/H687</f>
        <v>1.5714285714285714</v>
      </c>
      <c r="L687">
        <f t="shared" si="69"/>
        <v>7.1428571428571425E-2</v>
      </c>
      <c r="M687">
        <v>0</v>
      </c>
      <c r="N687">
        <v>1</v>
      </c>
    </row>
    <row r="688" spans="1:14" x14ac:dyDescent="0.2">
      <c r="A688" s="8">
        <v>37</v>
      </c>
      <c r="B688" s="8">
        <v>13</v>
      </c>
      <c r="C688">
        <v>0.66</v>
      </c>
      <c r="D688" t="s">
        <v>25</v>
      </c>
      <c r="E688" s="6" t="s">
        <v>536</v>
      </c>
      <c r="F688" t="s">
        <v>266</v>
      </c>
      <c r="G688">
        <v>226</v>
      </c>
      <c r="H688" s="11" cm="1">
        <f t="array" ref="H688">_xlfn.IFNA(MATCH(1,0/COUNTIF($F688,"*"&amp;H$2&amp;TEXT(ROW($1:$128),"[&gt;1]0;")&amp;"*")),0)</f>
        <v>16</v>
      </c>
      <c r="I688" s="11" cm="1">
        <f t="array" ref="I688">_xlfn.IFNA(MATCH(1,0/COUNTIF($F688,"*"&amp;I$2&amp;TEXT(ROW($1:$128),"[&gt;1]0;")&amp;"*")),0)</f>
        <v>34</v>
      </c>
      <c r="J688" s="11" cm="1">
        <f t="array" ref="J688">_xlfn.IFNA(MATCH(1,0/COUNTIF($F688,"*"&amp;J$2&amp;TEXT(ROW($1:$128),"[&gt;1]0;")&amp;"*")),0)</f>
        <v>0</v>
      </c>
      <c r="K688">
        <f>I688/H688</f>
        <v>2.125</v>
      </c>
      <c r="L688">
        <f t="shared" si="69"/>
        <v>0</v>
      </c>
      <c r="M688">
        <v>0</v>
      </c>
      <c r="N688">
        <v>0</v>
      </c>
    </row>
    <row r="689" spans="1:14" x14ac:dyDescent="0.2">
      <c r="A689" s="8">
        <v>37</v>
      </c>
      <c r="B689" s="8">
        <v>15</v>
      </c>
      <c r="C689">
        <v>0.56000000000000005</v>
      </c>
      <c r="D689" t="s">
        <v>25</v>
      </c>
      <c r="E689" s="6" t="s">
        <v>536</v>
      </c>
      <c r="F689" t="s">
        <v>266</v>
      </c>
      <c r="G689">
        <v>226</v>
      </c>
      <c r="H689" s="11" cm="1">
        <f t="array" ref="H689">_xlfn.IFNA(MATCH(1,0/COUNTIF($F689,"*"&amp;H$2&amp;TEXT(ROW($1:$128),"[&gt;1]0;")&amp;"*")),0)</f>
        <v>16</v>
      </c>
      <c r="I689" s="11" cm="1">
        <f t="array" ref="I689">_xlfn.IFNA(MATCH(1,0/COUNTIF($F689,"*"&amp;I$2&amp;TEXT(ROW($1:$128),"[&gt;1]0;")&amp;"*")),0)</f>
        <v>34</v>
      </c>
      <c r="J689" s="11" cm="1">
        <f t="array" ref="J689">_xlfn.IFNA(MATCH(1,0/COUNTIF($F689,"*"&amp;J$2&amp;TEXT(ROW($1:$128),"[&gt;1]0;")&amp;"*")),0)</f>
        <v>0</v>
      </c>
      <c r="K689">
        <f>I689/H689</f>
        <v>2.125</v>
      </c>
      <c r="L689">
        <f t="shared" si="69"/>
        <v>0</v>
      </c>
      <c r="M689">
        <v>0</v>
      </c>
      <c r="N689">
        <v>0</v>
      </c>
    </row>
    <row r="690" spans="1:14" x14ac:dyDescent="0.2">
      <c r="A690" s="8">
        <v>37</v>
      </c>
      <c r="B690" s="8">
        <v>17</v>
      </c>
      <c r="C690">
        <v>0.3</v>
      </c>
      <c r="D690" t="s">
        <v>108</v>
      </c>
      <c r="E690" s="6" t="s">
        <v>514</v>
      </c>
      <c r="F690" t="s">
        <v>513</v>
      </c>
      <c r="G690">
        <v>283</v>
      </c>
      <c r="H690" s="11" cm="1">
        <f t="array" ref="H690">_xlfn.IFNA(MATCH(1,0/COUNTIF($F690,"*"&amp;H$2&amp;TEXT(ROW($1:$128),"[&gt;1]0;")&amp;"*")),0)</f>
        <v>20</v>
      </c>
      <c r="I690" s="11" cm="1">
        <f t="array" ref="I690">_xlfn.IFNA(MATCH(1,0/COUNTIF($F690,"*"&amp;I$2&amp;TEXT(ROW($1:$128),"[&gt;1]0;")&amp;"*")),0)</f>
        <v>42</v>
      </c>
      <c r="J690" s="11" cm="1">
        <f t="array" ref="J690">_xlfn.IFNA(MATCH(1,0/COUNTIF($F690,"*"&amp;J$2&amp;TEXT(ROW($1:$128),"[&gt;1]0;")&amp;"*")),0)</f>
        <v>0</v>
      </c>
      <c r="K690">
        <f>I690/H690</f>
        <v>2.1</v>
      </c>
      <c r="L690">
        <f t="shared" si="69"/>
        <v>0</v>
      </c>
      <c r="M690">
        <v>0</v>
      </c>
      <c r="N690">
        <v>0</v>
      </c>
    </row>
    <row r="691" spans="1:14" x14ac:dyDescent="0.2">
      <c r="A691" s="8">
        <v>37</v>
      </c>
      <c r="B691" s="8">
        <v>20</v>
      </c>
      <c r="C691">
        <v>0.38</v>
      </c>
      <c r="D691" t="s">
        <v>185</v>
      </c>
      <c r="E691" s="6" t="s">
        <v>543</v>
      </c>
      <c r="F691" t="s">
        <v>542</v>
      </c>
      <c r="G691" s="11">
        <v>285</v>
      </c>
      <c r="H691" s="11" cm="1">
        <f t="array" ref="H691">_xlfn.IFNA(MATCH(1,0/COUNTIF($F691,"*"&amp;H$2&amp;TEXT(ROW($1:$128),"[&gt;1]0;")&amp;"*")),0)</f>
        <v>19</v>
      </c>
      <c r="I691" s="11" cm="1">
        <f t="array" ref="I691">_xlfn.IFNA(MATCH(1,0/COUNTIF($F691,"*"&amp;I$2&amp;TEXT(ROW($1:$128),"[&gt;1]0;")&amp;"*")),0)</f>
        <v>40</v>
      </c>
      <c r="J691">
        <f>H691/G691</f>
        <v>6.6666666666666666E-2</v>
      </c>
      <c r="K691">
        <f>I691/G691</f>
        <v>0.14035087719298245</v>
      </c>
      <c r="L691">
        <f t="shared" si="69"/>
        <v>3.5087719298245615E-3</v>
      </c>
      <c r="M691">
        <v>0</v>
      </c>
      <c r="N691">
        <v>0</v>
      </c>
    </row>
    <row r="692" spans="1:14" x14ac:dyDescent="0.2">
      <c r="A692" s="8">
        <v>37</v>
      </c>
      <c r="B692" s="8">
        <v>22</v>
      </c>
      <c r="C692">
        <v>0.26</v>
      </c>
      <c r="D692" t="s">
        <v>129</v>
      </c>
      <c r="E692" s="6" t="s">
        <v>535</v>
      </c>
      <c r="F692" t="s">
        <v>534</v>
      </c>
      <c r="G692">
        <v>255</v>
      </c>
      <c r="H692" s="11" cm="1">
        <f t="array" ref="H692">_xlfn.IFNA(MATCH(1,0/COUNTIF($F692,"*"&amp;H$2&amp;TEXT(ROW($1:$128),"[&gt;1]0;")&amp;"*")),0)</f>
        <v>16</v>
      </c>
      <c r="I692" s="11" cm="1">
        <f t="array" ref="I692">_xlfn.IFNA(MATCH(1,0/COUNTIF($F692,"*"&amp;I$2&amp;TEXT(ROW($1:$128),"[&gt;1]0;")&amp;"*")),0)</f>
        <v>33</v>
      </c>
      <c r="J692" s="11" cm="1">
        <f t="array" ref="J692">_xlfn.IFNA(MATCH(1,0/COUNTIF($F692,"*"&amp;J$2&amp;TEXT(ROW($1:$128),"[&gt;1]0;")&amp;"*")),0)</f>
        <v>1</v>
      </c>
      <c r="K692">
        <f>I692/H692</f>
        <v>2.0625</v>
      </c>
      <c r="L692">
        <f t="shared" si="69"/>
        <v>6.25E-2</v>
      </c>
      <c r="M692">
        <v>0</v>
      </c>
      <c r="N692">
        <v>0</v>
      </c>
    </row>
    <row r="693" spans="1:14" x14ac:dyDescent="0.2">
      <c r="A693" s="8">
        <v>37</v>
      </c>
      <c r="B693" s="8">
        <v>24</v>
      </c>
      <c r="C693">
        <v>2.23</v>
      </c>
      <c r="D693" t="s">
        <v>66</v>
      </c>
      <c r="E693" s="6" t="s">
        <v>459</v>
      </c>
      <c r="F693" t="s">
        <v>460</v>
      </c>
      <c r="G693">
        <v>281</v>
      </c>
      <c r="H693" s="11" cm="1">
        <f t="array" ref="H693">_xlfn.IFNA(MATCH(1,0/COUNTIF($F693,"*"&amp;H$2&amp;TEXT(ROW($1:$128),"[&gt;1]0;")&amp;"*")),0)</f>
        <v>18</v>
      </c>
      <c r="I693" s="11" cm="1">
        <f t="array" ref="I693">_xlfn.IFNA(MATCH(1,0/COUNTIF($F693,"*"&amp;I$2&amp;TEXT(ROW($1:$128),"[&gt;1]0;")&amp;"*")),0)</f>
        <v>35</v>
      </c>
      <c r="J693" s="11" cm="1">
        <f t="array" ref="J693">_xlfn.IFNA(MATCH(1,0/COUNTIF($F693,"*"&amp;J$2&amp;TEXT(ROW($1:$128),"[&gt;1]0;")&amp;"*")),0)</f>
        <v>1</v>
      </c>
      <c r="K693">
        <f>I693/H693</f>
        <v>1.9444444444444444</v>
      </c>
      <c r="L693">
        <f t="shared" si="69"/>
        <v>5.5555555555555552E-2</v>
      </c>
      <c r="M693">
        <v>0</v>
      </c>
      <c r="N693">
        <v>0</v>
      </c>
    </row>
    <row r="695" spans="1:14" x14ac:dyDescent="0.2">
      <c r="A695" s="8">
        <v>38</v>
      </c>
      <c r="B695" s="9" t="s">
        <v>12</v>
      </c>
      <c r="C695" t="s">
        <v>13</v>
      </c>
      <c r="D695" t="s">
        <v>67</v>
      </c>
      <c r="E695" s="6" t="s">
        <v>376</v>
      </c>
      <c r="F695" t="s">
        <v>68</v>
      </c>
      <c r="G695" t="s">
        <v>69</v>
      </c>
      <c r="H695" t="s">
        <v>364</v>
      </c>
      <c r="I695" t="s">
        <v>365</v>
      </c>
      <c r="J695" t="s">
        <v>366</v>
      </c>
      <c r="K695" t="s">
        <v>71</v>
      </c>
      <c r="L695" t="s">
        <v>72</v>
      </c>
      <c r="M695" t="s">
        <v>360</v>
      </c>
      <c r="N695" t="s">
        <v>73</v>
      </c>
    </row>
    <row r="696" spans="1:14" x14ac:dyDescent="0.2">
      <c r="A696" s="8">
        <v>38</v>
      </c>
      <c r="B696" s="8">
        <v>1</v>
      </c>
      <c r="C696">
        <v>0.74</v>
      </c>
      <c r="D696" t="s">
        <v>302</v>
      </c>
      <c r="E696" s="6" t="s">
        <v>551</v>
      </c>
      <c r="F696" t="s">
        <v>550</v>
      </c>
      <c r="G696" s="11">
        <v>156</v>
      </c>
      <c r="H696" s="11" cm="1">
        <f t="array" ref="H696">_xlfn.IFNA(MATCH(1,0/COUNTIF($F696,"*"&amp;H$2&amp;TEXT(ROW($1:$128),"[&gt;1]0;")&amp;"*")),0)</f>
        <v>11</v>
      </c>
      <c r="I696" s="11" cm="1">
        <f t="array" ref="I696">_xlfn.IFNA(MATCH(1,0/COUNTIF($F696,"*"&amp;I$2&amp;TEXT(ROW($1:$128),"[&gt;1]0;")&amp;"*")),0)</f>
        <v>24</v>
      </c>
      <c r="J696">
        <f>H696/G696</f>
        <v>7.0512820512820512E-2</v>
      </c>
      <c r="K696">
        <f>I696/G696</f>
        <v>0.15384615384615385</v>
      </c>
      <c r="L696">
        <f>J696/H696</f>
        <v>6.41025641025641E-3</v>
      </c>
      <c r="M696">
        <v>0</v>
      </c>
      <c r="N696">
        <v>0</v>
      </c>
    </row>
    <row r="697" spans="1:14" x14ac:dyDescent="0.2">
      <c r="A697" s="8">
        <v>38</v>
      </c>
      <c r="B697" s="8">
        <v>2</v>
      </c>
      <c r="C697">
        <v>0.38</v>
      </c>
      <c r="D697" t="s">
        <v>323</v>
      </c>
      <c r="E697" s="6" t="s">
        <v>502</v>
      </c>
      <c r="F697" t="s">
        <v>260</v>
      </c>
      <c r="G697">
        <v>170</v>
      </c>
      <c r="H697" s="11" cm="1">
        <f t="array" ref="H697">_xlfn.IFNA(MATCH(1,0/COUNTIF($F697,"*"&amp;H$2&amp;TEXT(ROW($1:$128),"[&gt;1]0;")&amp;"*")),0)</f>
        <v>12</v>
      </c>
      <c r="I697" s="11" cm="1">
        <f t="array" ref="I697">_xlfn.IFNA(MATCH(1,0/COUNTIF($F697,"*"&amp;I$2&amp;TEXT(ROW($1:$128),"[&gt;1]0;")&amp;"*")),0)</f>
        <v>26</v>
      </c>
      <c r="J697" s="11" cm="1">
        <f t="array" ref="J697">_xlfn.IFNA(MATCH(1,0/COUNTIF($F697,"*"&amp;J$2&amp;TEXT(ROW($1:$128),"[&gt;1]0;")&amp;"*")),0)</f>
        <v>0</v>
      </c>
      <c r="K697">
        <f>I697/H697</f>
        <v>2.1666666666666665</v>
      </c>
      <c r="L697">
        <f t="shared" ref="L697:L709" si="70">J697/H697</f>
        <v>0</v>
      </c>
      <c r="M697">
        <v>0</v>
      </c>
      <c r="N697">
        <v>0</v>
      </c>
    </row>
    <row r="698" spans="1:14" x14ac:dyDescent="0.2">
      <c r="A698" s="8">
        <v>38</v>
      </c>
      <c r="B698" s="8">
        <v>4</v>
      </c>
      <c r="C698">
        <v>0.61</v>
      </c>
      <c r="D698" t="s">
        <v>14</v>
      </c>
      <c r="E698" s="6" t="s">
        <v>507</v>
      </c>
      <c r="F698" t="s">
        <v>260</v>
      </c>
      <c r="G698">
        <v>170</v>
      </c>
      <c r="H698" s="11" cm="1">
        <f t="array" ref="H698">_xlfn.IFNA(MATCH(1,0/COUNTIF($F698,"*"&amp;H$2&amp;TEXT(ROW($1:$128),"[&gt;1]0;")&amp;"*")),0)</f>
        <v>12</v>
      </c>
      <c r="I698" s="11" cm="1">
        <f t="array" ref="I698">_xlfn.IFNA(MATCH(1,0/COUNTIF($F698,"*"&amp;I$2&amp;TEXT(ROW($1:$128),"[&gt;1]0;")&amp;"*")),0)</f>
        <v>26</v>
      </c>
      <c r="J698" s="11" cm="1">
        <f t="array" ref="J698">_xlfn.IFNA(MATCH(1,0/COUNTIF($F698,"*"&amp;J$2&amp;TEXT(ROW($1:$128),"[&gt;1]0;")&amp;"*")),0)</f>
        <v>0</v>
      </c>
      <c r="K698">
        <f>I698/H698</f>
        <v>2.1666666666666665</v>
      </c>
      <c r="L698">
        <f t="shared" si="70"/>
        <v>0</v>
      </c>
      <c r="M698">
        <v>0</v>
      </c>
      <c r="N698">
        <v>0</v>
      </c>
    </row>
    <row r="699" spans="1:14" x14ac:dyDescent="0.2">
      <c r="A699" s="8">
        <v>38</v>
      </c>
      <c r="B699" s="8">
        <v>5</v>
      </c>
      <c r="C699">
        <v>0.72</v>
      </c>
      <c r="D699" t="s">
        <v>25</v>
      </c>
      <c r="E699" s="6" t="s">
        <v>536</v>
      </c>
      <c r="F699" t="s">
        <v>266</v>
      </c>
      <c r="G699">
        <v>226</v>
      </c>
      <c r="H699" s="11" cm="1">
        <f t="array" ref="H699">_xlfn.IFNA(MATCH(1,0/COUNTIF($F699,"*"&amp;H$2&amp;TEXT(ROW($1:$128),"[&gt;1]0;")&amp;"*")),0)</f>
        <v>16</v>
      </c>
      <c r="I699" s="11" cm="1">
        <f t="array" ref="I699">_xlfn.IFNA(MATCH(1,0/COUNTIF($F699,"*"&amp;I$2&amp;TEXT(ROW($1:$128),"[&gt;1]0;")&amp;"*")),0)</f>
        <v>34</v>
      </c>
      <c r="J699" s="11" cm="1">
        <f t="array" ref="J699">_xlfn.IFNA(MATCH(1,0/COUNTIF($F699,"*"&amp;J$2&amp;TEXT(ROW($1:$128),"[&gt;1]0;")&amp;"*")),0)</f>
        <v>0</v>
      </c>
      <c r="K699">
        <f>I699/H699</f>
        <v>2.125</v>
      </c>
      <c r="L699">
        <f t="shared" si="70"/>
        <v>0</v>
      </c>
      <c r="M699">
        <v>0</v>
      </c>
      <c r="N699">
        <v>0</v>
      </c>
    </row>
    <row r="700" spans="1:14" x14ac:dyDescent="0.2">
      <c r="A700" s="8">
        <v>38</v>
      </c>
      <c r="B700" s="8">
        <v>6</v>
      </c>
      <c r="C700">
        <v>0.37</v>
      </c>
      <c r="D700" t="s">
        <v>37</v>
      </c>
      <c r="E700" s="6" t="s">
        <v>586</v>
      </c>
      <c r="F700" t="s">
        <v>273</v>
      </c>
      <c r="G700" s="11">
        <v>198</v>
      </c>
      <c r="H700" s="11" cm="1">
        <f t="array" ref="H700">_xlfn.IFNA(MATCH(1,0/COUNTIF($F700,"*"&amp;H$2&amp;TEXT(ROW($1:$128),"[&gt;1]0;")&amp;"*")),0)</f>
        <v>14</v>
      </c>
      <c r="I700" s="11" cm="1">
        <f t="array" ref="I700">_xlfn.IFNA(MATCH(1,0/COUNTIF($F700,"*"&amp;I$2&amp;TEXT(ROW($1:$128),"[&gt;1]0;")&amp;"*")),0)</f>
        <v>30</v>
      </c>
      <c r="J700">
        <f>H700/G700</f>
        <v>7.0707070707070704E-2</v>
      </c>
      <c r="K700">
        <f>I700/G700</f>
        <v>0.15151515151515152</v>
      </c>
      <c r="L700">
        <f t="shared" si="70"/>
        <v>5.0505050505050501E-3</v>
      </c>
      <c r="M700">
        <v>0</v>
      </c>
      <c r="N700">
        <v>0</v>
      </c>
    </row>
    <row r="701" spans="1:14" x14ac:dyDescent="0.2">
      <c r="A701" s="8">
        <v>38</v>
      </c>
      <c r="B701" s="8">
        <v>8</v>
      </c>
      <c r="C701">
        <v>0.8</v>
      </c>
      <c r="D701" t="s">
        <v>25</v>
      </c>
      <c r="E701" s="6" t="s">
        <v>536</v>
      </c>
      <c r="F701" t="s">
        <v>266</v>
      </c>
      <c r="G701">
        <v>226</v>
      </c>
      <c r="H701" s="11" cm="1">
        <f t="array" ref="H701">_xlfn.IFNA(MATCH(1,0/COUNTIF($F701,"*"&amp;H$2&amp;TEXT(ROW($1:$128),"[&gt;1]0;")&amp;"*")),0)</f>
        <v>16</v>
      </c>
      <c r="I701" s="11" cm="1">
        <f t="array" ref="I701">_xlfn.IFNA(MATCH(1,0/COUNTIF($F701,"*"&amp;I$2&amp;TEXT(ROW($1:$128),"[&gt;1]0;")&amp;"*")),0)</f>
        <v>34</v>
      </c>
      <c r="J701" s="11" cm="1">
        <f t="array" ref="J701">_xlfn.IFNA(MATCH(1,0/COUNTIF($F701,"*"&amp;J$2&amp;TEXT(ROW($1:$128),"[&gt;1]0;")&amp;"*")),0)</f>
        <v>0</v>
      </c>
      <c r="K701">
        <f>I701/H701</f>
        <v>2.125</v>
      </c>
      <c r="L701">
        <f t="shared" si="70"/>
        <v>0</v>
      </c>
      <c r="M701">
        <v>0</v>
      </c>
      <c r="N701">
        <v>0</v>
      </c>
    </row>
    <row r="702" spans="1:14" x14ac:dyDescent="0.2">
      <c r="A702" s="8">
        <v>38</v>
      </c>
      <c r="B702" s="8">
        <v>9</v>
      </c>
      <c r="C702">
        <v>1.55</v>
      </c>
      <c r="D702" t="s">
        <v>31</v>
      </c>
      <c r="E702" s="6" t="s">
        <v>418</v>
      </c>
      <c r="F702" t="s">
        <v>269</v>
      </c>
      <c r="G702">
        <v>206</v>
      </c>
      <c r="H702" s="11" cm="1">
        <f t="array" ref="H702">_xlfn.IFNA(MATCH(1,0/COUNTIF($F702,"*"&amp;H$2&amp;TEXT(ROW($1:$128),"[&gt;1]0;")&amp;"*")),0)</f>
        <v>14</v>
      </c>
      <c r="I702" s="11" cm="1">
        <f t="array" ref="I702">_xlfn.IFNA(MATCH(1,0/COUNTIF($F702,"*"&amp;I$2&amp;TEXT(ROW($1:$128),"[&gt;1]0;")&amp;"*")),0)</f>
        <v>22</v>
      </c>
      <c r="J702" s="11" cm="1">
        <f t="array" ref="J702">_xlfn.IFNA(MATCH(1,0/COUNTIF($F702,"*"&amp;J$2&amp;TEXT(ROW($1:$128),"[&gt;1]0;")&amp;"*")),0)</f>
        <v>1</v>
      </c>
      <c r="K702">
        <f>I702/H702</f>
        <v>1.5714285714285714</v>
      </c>
      <c r="L702">
        <f t="shared" si="70"/>
        <v>7.1428571428571425E-2</v>
      </c>
      <c r="M702">
        <v>0</v>
      </c>
      <c r="N702">
        <v>1</v>
      </c>
    </row>
    <row r="703" spans="1:14" x14ac:dyDescent="0.2">
      <c r="A703" s="8">
        <v>38</v>
      </c>
      <c r="B703" s="8">
        <v>10</v>
      </c>
      <c r="C703">
        <v>0.57999999999999996</v>
      </c>
      <c r="D703" t="s">
        <v>356</v>
      </c>
      <c r="E703" s="6" t="s">
        <v>518</v>
      </c>
      <c r="F703" t="s">
        <v>517</v>
      </c>
      <c r="G703">
        <v>311</v>
      </c>
      <c r="H703" s="11" cm="1">
        <f t="array" ref="H703">_xlfn.IFNA(MATCH(1,0/COUNTIF($F703,"*"&amp;H$2&amp;TEXT(ROW($1:$128),"[&gt;1]0;")&amp;"*")),0)</f>
        <v>22</v>
      </c>
      <c r="I703" s="11" cm="1">
        <f t="array" ref="I703">_xlfn.IFNA(MATCH(1,0/COUNTIF($F703,"*"&amp;I$2&amp;TEXT(ROW($1:$128),"[&gt;1]0;")&amp;"*")),0)</f>
        <v>46</v>
      </c>
      <c r="J703" s="11" cm="1">
        <f t="array" ref="J703">_xlfn.IFNA(MATCH(1,0/COUNTIF($F703,"*"&amp;J$2&amp;TEXT(ROW($1:$128),"[&gt;1]0;")&amp;"*")),0)</f>
        <v>0</v>
      </c>
      <c r="K703">
        <f>I703/H703</f>
        <v>2.0909090909090908</v>
      </c>
      <c r="L703">
        <f t="shared" si="70"/>
        <v>0</v>
      </c>
      <c r="M703">
        <v>0</v>
      </c>
      <c r="N703">
        <v>0</v>
      </c>
    </row>
    <row r="704" spans="1:14" x14ac:dyDescent="0.2">
      <c r="A704" s="8">
        <v>38</v>
      </c>
      <c r="B704" s="8">
        <v>11</v>
      </c>
      <c r="C704">
        <v>1.33</v>
      </c>
      <c r="D704" t="s">
        <v>319</v>
      </c>
      <c r="E704" s="6" t="s">
        <v>590</v>
      </c>
      <c r="F704" t="s">
        <v>589</v>
      </c>
      <c r="G704" s="11">
        <v>310</v>
      </c>
      <c r="H704" s="11" cm="1">
        <f t="array" ref="H704">_xlfn.IFNA(MATCH(1,0/COUNTIF($F704,"*"&amp;H$2&amp;TEXT(ROW($1:$128),"[&gt;1]0;")&amp;"*")),0)</f>
        <v>13</v>
      </c>
      <c r="I704" s="11" cm="1">
        <f t="array" ref="I704">_xlfn.IFNA(MATCH(1,0/COUNTIF($F704,"*"&amp;I$2&amp;TEXT(ROW($1:$128),"[&gt;1]0;")&amp;"*")),0)</f>
        <v>27</v>
      </c>
      <c r="J704">
        <f>H704/G704</f>
        <v>4.1935483870967745E-2</v>
      </c>
      <c r="K704">
        <f>I704/G704</f>
        <v>8.7096774193548387E-2</v>
      </c>
      <c r="L704">
        <f t="shared" si="70"/>
        <v>3.2258064516129037E-3</v>
      </c>
      <c r="M704">
        <v>0</v>
      </c>
      <c r="N704">
        <v>0</v>
      </c>
    </row>
    <row r="705" spans="1:14" x14ac:dyDescent="0.2">
      <c r="A705" s="8">
        <v>38</v>
      </c>
      <c r="B705" s="8">
        <v>13</v>
      </c>
      <c r="C705">
        <v>0.56999999999999995</v>
      </c>
      <c r="D705" t="s">
        <v>25</v>
      </c>
      <c r="E705" s="6" t="s">
        <v>536</v>
      </c>
      <c r="F705" t="s">
        <v>266</v>
      </c>
      <c r="G705">
        <v>226</v>
      </c>
      <c r="H705" s="11" cm="1">
        <f t="array" ref="H705">_xlfn.IFNA(MATCH(1,0/COUNTIF($F705,"*"&amp;H$2&amp;TEXT(ROW($1:$128),"[&gt;1]0;")&amp;"*")),0)</f>
        <v>16</v>
      </c>
      <c r="I705" s="11" cm="1">
        <f t="array" ref="I705">_xlfn.IFNA(MATCH(1,0/COUNTIF($F705,"*"&amp;I$2&amp;TEXT(ROW($1:$128),"[&gt;1]0;")&amp;"*")),0)</f>
        <v>34</v>
      </c>
      <c r="J705" s="11" cm="1">
        <f t="array" ref="J705">_xlfn.IFNA(MATCH(1,0/COUNTIF($F705,"*"&amp;J$2&amp;TEXT(ROW($1:$128),"[&gt;1]0;")&amp;"*")),0)</f>
        <v>0</v>
      </c>
      <c r="K705">
        <f>I705/H705</f>
        <v>2.125</v>
      </c>
      <c r="L705">
        <f t="shared" si="70"/>
        <v>0</v>
      </c>
      <c r="M705">
        <v>0</v>
      </c>
      <c r="N705">
        <v>0</v>
      </c>
    </row>
    <row r="706" spans="1:14" x14ac:dyDescent="0.2">
      <c r="A706" s="8">
        <v>38</v>
      </c>
      <c r="B706" s="8">
        <v>15</v>
      </c>
      <c r="C706">
        <v>0.36</v>
      </c>
      <c r="D706" t="s">
        <v>108</v>
      </c>
      <c r="E706" s="6" t="s">
        <v>514</v>
      </c>
      <c r="F706" t="s">
        <v>513</v>
      </c>
      <c r="G706">
        <v>283</v>
      </c>
      <c r="H706" s="11" cm="1">
        <f t="array" ref="H706">_xlfn.IFNA(MATCH(1,0/COUNTIF($F706,"*"&amp;H$2&amp;TEXT(ROW($1:$128),"[&gt;1]0;")&amp;"*")),0)</f>
        <v>20</v>
      </c>
      <c r="I706" s="11" cm="1">
        <f t="array" ref="I706">_xlfn.IFNA(MATCH(1,0/COUNTIF($F706,"*"&amp;I$2&amp;TEXT(ROW($1:$128),"[&gt;1]0;")&amp;"*")),0)</f>
        <v>42</v>
      </c>
      <c r="J706" s="11" cm="1">
        <f t="array" ref="J706">_xlfn.IFNA(MATCH(1,0/COUNTIF($F706,"*"&amp;J$2&amp;TEXT(ROW($1:$128),"[&gt;1]0;")&amp;"*")),0)</f>
        <v>0</v>
      </c>
      <c r="K706">
        <f>I706/H706</f>
        <v>2.1</v>
      </c>
      <c r="L706">
        <f t="shared" si="70"/>
        <v>0</v>
      </c>
      <c r="M706">
        <v>0</v>
      </c>
      <c r="N706">
        <v>0</v>
      </c>
    </row>
    <row r="707" spans="1:14" x14ac:dyDescent="0.2">
      <c r="A707" s="8">
        <v>38</v>
      </c>
      <c r="B707" s="8">
        <v>18</v>
      </c>
      <c r="C707">
        <v>0.31</v>
      </c>
      <c r="D707" t="s">
        <v>187</v>
      </c>
      <c r="E707" s="6" t="s">
        <v>545</v>
      </c>
      <c r="F707" t="s">
        <v>544</v>
      </c>
      <c r="G707" s="11">
        <v>409</v>
      </c>
      <c r="H707" s="11" cm="1">
        <f t="array" ref="H707">_xlfn.IFNA(MATCH(1,0/COUNTIF($F707,"*"&amp;H$2&amp;TEXT(ROW($1:$128),"[&gt;1]0;")&amp;"*")),0)</f>
        <v>29</v>
      </c>
      <c r="I707" s="11" cm="1">
        <f t="array" ref="I707">_xlfn.IFNA(MATCH(1,0/COUNTIF($F707,"*"&amp;I$2&amp;TEXT(ROW($1:$128),"[&gt;1]0;")&amp;"*")),0)</f>
        <v>60</v>
      </c>
      <c r="J707">
        <f>H707/G707</f>
        <v>7.090464547677261E-2</v>
      </c>
      <c r="K707">
        <f>I707/G707</f>
        <v>0.14669926650366749</v>
      </c>
      <c r="L707">
        <f t="shared" si="70"/>
        <v>2.4449877750611247E-3</v>
      </c>
      <c r="M707">
        <v>0</v>
      </c>
      <c r="N707">
        <v>0</v>
      </c>
    </row>
    <row r="708" spans="1:14" x14ac:dyDescent="0.2">
      <c r="A708" s="8">
        <v>38</v>
      </c>
      <c r="B708" s="8">
        <v>20</v>
      </c>
      <c r="C708">
        <v>0.44</v>
      </c>
      <c r="D708" t="s">
        <v>143</v>
      </c>
      <c r="E708" s="6" t="s">
        <v>585</v>
      </c>
      <c r="F708" t="s">
        <v>584</v>
      </c>
      <c r="G708" s="11">
        <v>227</v>
      </c>
      <c r="H708" s="11" cm="1">
        <f t="array" ref="H708">_xlfn.IFNA(MATCH(1,0/COUNTIF($F708,"*"&amp;H$2&amp;TEXT(ROW($1:$128),"[&gt;1]0;")&amp;"*")),0)</f>
        <v>14</v>
      </c>
      <c r="I708" s="11" cm="1">
        <f t="array" ref="I708">_xlfn.IFNA(MATCH(1,0/COUNTIF($F708,"*"&amp;I$2&amp;TEXT(ROW($1:$128),"[&gt;1]0;")&amp;"*")),0)</f>
        <v>29</v>
      </c>
      <c r="J708">
        <f>H708/G708</f>
        <v>6.1674008810572688E-2</v>
      </c>
      <c r="K708">
        <f>I708/G708</f>
        <v>0.1277533039647577</v>
      </c>
      <c r="L708">
        <f t="shared" si="70"/>
        <v>4.4052863436123352E-3</v>
      </c>
      <c r="M708">
        <v>0</v>
      </c>
      <c r="N708">
        <v>0</v>
      </c>
    </row>
    <row r="709" spans="1:14" x14ac:dyDescent="0.2">
      <c r="A709" s="8">
        <v>38</v>
      </c>
      <c r="B709" s="8">
        <v>22</v>
      </c>
      <c r="C709">
        <v>3.61</v>
      </c>
      <c r="D709" t="s">
        <v>66</v>
      </c>
      <c r="E709" s="6" t="s">
        <v>459</v>
      </c>
      <c r="F709" t="s">
        <v>460</v>
      </c>
      <c r="G709">
        <v>281</v>
      </c>
      <c r="H709" s="11" cm="1">
        <f t="array" ref="H709">_xlfn.IFNA(MATCH(1,0/COUNTIF($F709,"*"&amp;H$2&amp;TEXT(ROW($1:$128),"[&gt;1]0;")&amp;"*")),0)</f>
        <v>18</v>
      </c>
      <c r="I709" s="11" cm="1">
        <f t="array" ref="I709">_xlfn.IFNA(MATCH(1,0/COUNTIF($F709,"*"&amp;I$2&amp;TEXT(ROW($1:$128),"[&gt;1]0;")&amp;"*")),0)</f>
        <v>35</v>
      </c>
      <c r="J709" s="11" cm="1">
        <f t="array" ref="J709">_xlfn.IFNA(MATCH(1,0/COUNTIF($F709,"*"&amp;J$2&amp;TEXT(ROW($1:$128),"[&gt;1]0;")&amp;"*")),0)</f>
        <v>1</v>
      </c>
      <c r="K709">
        <f>I709/H709</f>
        <v>1.9444444444444444</v>
      </c>
      <c r="L709">
        <f t="shared" si="70"/>
        <v>5.5555555555555552E-2</v>
      </c>
      <c r="M709">
        <v>0</v>
      </c>
      <c r="N709">
        <v>0</v>
      </c>
    </row>
    <row r="711" spans="1:14" x14ac:dyDescent="0.2">
      <c r="A711" s="8">
        <v>39</v>
      </c>
      <c r="B711" s="9" t="s">
        <v>12</v>
      </c>
      <c r="C711" t="s">
        <v>13</v>
      </c>
      <c r="D711" t="s">
        <v>67</v>
      </c>
      <c r="E711" s="6" t="s">
        <v>376</v>
      </c>
      <c r="F711" t="s">
        <v>68</v>
      </c>
      <c r="G711" t="s">
        <v>69</v>
      </c>
      <c r="H711" t="s">
        <v>364</v>
      </c>
      <c r="I711" t="s">
        <v>365</v>
      </c>
      <c r="J711" t="s">
        <v>366</v>
      </c>
      <c r="K711" t="s">
        <v>71</v>
      </c>
      <c r="L711" t="s">
        <v>72</v>
      </c>
      <c r="M711" t="s">
        <v>360</v>
      </c>
      <c r="N711" t="s">
        <v>73</v>
      </c>
    </row>
    <row r="712" spans="1:14" x14ac:dyDescent="0.2">
      <c r="A712" s="8">
        <v>39</v>
      </c>
      <c r="B712" s="8">
        <v>1</v>
      </c>
      <c r="C712">
        <v>0.61</v>
      </c>
      <c r="D712" t="s">
        <v>302</v>
      </c>
      <c r="E712" s="6" t="s">
        <v>551</v>
      </c>
      <c r="F712" t="s">
        <v>550</v>
      </c>
      <c r="G712" s="11">
        <v>156</v>
      </c>
      <c r="H712" s="11" cm="1">
        <f t="array" ref="H712">_xlfn.IFNA(MATCH(1,0/COUNTIF($F712,"*"&amp;H$2&amp;TEXT(ROW($1:$128),"[&gt;1]0;")&amp;"*")),0)</f>
        <v>11</v>
      </c>
      <c r="I712" s="11" cm="1">
        <f t="array" ref="I712">_xlfn.IFNA(MATCH(1,0/COUNTIF($F712,"*"&amp;I$2&amp;TEXT(ROW($1:$128),"[&gt;1]0;")&amp;"*")),0)</f>
        <v>24</v>
      </c>
      <c r="J712">
        <f>H712/G712</f>
        <v>7.0512820512820512E-2</v>
      </c>
      <c r="K712">
        <f>I712/G712</f>
        <v>0.15384615384615385</v>
      </c>
      <c r="L712">
        <f>J712/H712</f>
        <v>6.41025641025641E-3</v>
      </c>
      <c r="M712">
        <v>0</v>
      </c>
      <c r="N712">
        <v>0</v>
      </c>
    </row>
    <row r="713" spans="1:14" x14ac:dyDescent="0.2">
      <c r="A713" s="8">
        <v>39</v>
      </c>
      <c r="B713" s="8">
        <v>2</v>
      </c>
      <c r="C713">
        <v>0.88</v>
      </c>
      <c r="D713" t="s">
        <v>14</v>
      </c>
      <c r="E713" s="6" t="s">
        <v>507</v>
      </c>
      <c r="F713" t="s">
        <v>260</v>
      </c>
      <c r="G713">
        <v>170</v>
      </c>
      <c r="H713" s="11" cm="1">
        <f t="array" ref="H713">_xlfn.IFNA(MATCH(1,0/COUNTIF($F713,"*"&amp;H$2&amp;TEXT(ROW($1:$128),"[&gt;1]0;")&amp;"*")),0)</f>
        <v>12</v>
      </c>
      <c r="I713" s="11" cm="1">
        <f t="array" ref="I713">_xlfn.IFNA(MATCH(1,0/COUNTIF($F713,"*"&amp;I$2&amp;TEXT(ROW($1:$128),"[&gt;1]0;")&amp;"*")),0)</f>
        <v>26</v>
      </c>
      <c r="J713" s="11" cm="1">
        <f t="array" ref="J713">_xlfn.IFNA(MATCH(1,0/COUNTIF($F713,"*"&amp;J$2&amp;TEXT(ROW($1:$128),"[&gt;1]0;")&amp;"*")),0)</f>
        <v>0</v>
      </c>
      <c r="K713">
        <f>I713/H713</f>
        <v>2.1666666666666665</v>
      </c>
      <c r="L713">
        <f t="shared" ref="L713:L728" si="71">J713/H713</f>
        <v>0</v>
      </c>
      <c r="M713">
        <v>0</v>
      </c>
      <c r="N713">
        <v>0</v>
      </c>
    </row>
    <row r="714" spans="1:14" x14ac:dyDescent="0.2">
      <c r="A714" s="8">
        <v>39</v>
      </c>
      <c r="B714" s="8">
        <v>3</v>
      </c>
      <c r="C714">
        <v>0.28999999999999998</v>
      </c>
      <c r="D714" t="s">
        <v>350</v>
      </c>
      <c r="E714" s="6" t="s">
        <v>598</v>
      </c>
      <c r="F714" t="s">
        <v>458</v>
      </c>
      <c r="G714" s="11">
        <v>184</v>
      </c>
      <c r="H714" s="11" cm="1">
        <f t="array" ref="H714">_xlfn.IFNA(MATCH(1,0/COUNTIF($F714,"*"&amp;H$2&amp;TEXT(ROW($1:$128),"[&gt;1]0;")&amp;"*")),0)</f>
        <v>13</v>
      </c>
      <c r="I714" s="11" cm="1">
        <f t="array" ref="I714">_xlfn.IFNA(MATCH(1,0/COUNTIF($F714,"*"&amp;I$2&amp;TEXT(ROW($1:$128),"[&gt;1]0;")&amp;"*")),0)</f>
        <v>28</v>
      </c>
      <c r="J714">
        <f>H714/G714</f>
        <v>7.0652173913043473E-2</v>
      </c>
      <c r="K714">
        <f>I714/G714</f>
        <v>0.15217391304347827</v>
      </c>
      <c r="L714">
        <f t="shared" si="71"/>
        <v>5.434782608695652E-3</v>
      </c>
      <c r="M714">
        <v>0</v>
      </c>
      <c r="N714">
        <v>0</v>
      </c>
    </row>
    <row r="715" spans="1:14" x14ac:dyDescent="0.2">
      <c r="A715" s="8">
        <v>39</v>
      </c>
      <c r="B715" s="8">
        <v>4</v>
      </c>
      <c r="C715">
        <v>0.83</v>
      </c>
      <c r="D715" t="s">
        <v>25</v>
      </c>
      <c r="E715" s="6" t="s">
        <v>536</v>
      </c>
      <c r="F715" t="s">
        <v>266</v>
      </c>
      <c r="G715">
        <v>226</v>
      </c>
      <c r="H715" s="11" cm="1">
        <f t="array" ref="H715">_xlfn.IFNA(MATCH(1,0/COUNTIF($F715,"*"&amp;H$2&amp;TEXT(ROW($1:$128),"[&gt;1]0;")&amp;"*")),0)</f>
        <v>16</v>
      </c>
      <c r="I715" s="11" cm="1">
        <f t="array" ref="I715">_xlfn.IFNA(MATCH(1,0/COUNTIF($F715,"*"&amp;I$2&amp;TEXT(ROW($1:$128),"[&gt;1]0;")&amp;"*")),0)</f>
        <v>34</v>
      </c>
      <c r="J715" s="11" cm="1">
        <f t="array" ref="J715">_xlfn.IFNA(MATCH(1,0/COUNTIF($F715,"*"&amp;J$2&amp;TEXT(ROW($1:$128),"[&gt;1]0;")&amp;"*")),0)</f>
        <v>0</v>
      </c>
      <c r="K715">
        <f>I715/H715</f>
        <v>2.125</v>
      </c>
      <c r="L715">
        <f t="shared" si="71"/>
        <v>0</v>
      </c>
      <c r="M715">
        <v>0</v>
      </c>
      <c r="N715">
        <v>0</v>
      </c>
    </row>
    <row r="716" spans="1:14" x14ac:dyDescent="0.2">
      <c r="A716" s="8">
        <v>39</v>
      </c>
      <c r="B716" s="8">
        <v>5</v>
      </c>
      <c r="C716">
        <v>0.27</v>
      </c>
      <c r="D716" t="s">
        <v>25</v>
      </c>
      <c r="E716" s="6" t="s">
        <v>536</v>
      </c>
      <c r="F716" t="s">
        <v>266</v>
      </c>
      <c r="G716">
        <v>226</v>
      </c>
      <c r="H716" s="11" cm="1">
        <f t="array" ref="H716">_xlfn.IFNA(MATCH(1,0/COUNTIF($F716,"*"&amp;H$2&amp;TEXT(ROW($1:$128),"[&gt;1]0;")&amp;"*")),0)</f>
        <v>16</v>
      </c>
      <c r="I716" s="11" cm="1">
        <f t="array" ref="I716">_xlfn.IFNA(MATCH(1,0/COUNTIF($F716,"*"&amp;I$2&amp;TEXT(ROW($1:$128),"[&gt;1]0;")&amp;"*")),0)</f>
        <v>34</v>
      </c>
      <c r="J716" s="11" cm="1">
        <f t="array" ref="J716">_xlfn.IFNA(MATCH(1,0/COUNTIF($F716,"*"&amp;J$2&amp;TEXT(ROW($1:$128),"[&gt;1]0;")&amp;"*")),0)</f>
        <v>0</v>
      </c>
      <c r="K716">
        <f>I716/H716</f>
        <v>2.125</v>
      </c>
      <c r="L716">
        <f t="shared" si="71"/>
        <v>0</v>
      </c>
      <c r="M716">
        <v>0</v>
      </c>
      <c r="N716">
        <v>0</v>
      </c>
    </row>
    <row r="717" spans="1:14" x14ac:dyDescent="0.2">
      <c r="A717" s="8">
        <v>39</v>
      </c>
      <c r="B717" s="8">
        <v>6</v>
      </c>
      <c r="C717">
        <v>0.59</v>
      </c>
      <c r="D717" t="s">
        <v>37</v>
      </c>
      <c r="E717" s="6" t="s">
        <v>586</v>
      </c>
      <c r="F717" t="s">
        <v>273</v>
      </c>
      <c r="G717" s="11">
        <v>198</v>
      </c>
      <c r="H717" s="11" cm="1">
        <f t="array" ref="H717">_xlfn.IFNA(MATCH(1,0/COUNTIF($F717,"*"&amp;H$2&amp;TEXT(ROW($1:$128),"[&gt;1]0;")&amp;"*")),0)</f>
        <v>14</v>
      </c>
      <c r="I717" s="11" cm="1">
        <f t="array" ref="I717">_xlfn.IFNA(MATCH(1,0/COUNTIF($F717,"*"&amp;I$2&amp;TEXT(ROW($1:$128),"[&gt;1]0;")&amp;"*")),0)</f>
        <v>30</v>
      </c>
      <c r="J717">
        <f>H717/G717</f>
        <v>7.0707070707070704E-2</v>
      </c>
      <c r="K717">
        <f>I717/G717</f>
        <v>0.15151515151515152</v>
      </c>
      <c r="L717">
        <f t="shared" si="71"/>
        <v>5.0505050505050501E-3</v>
      </c>
      <c r="M717">
        <v>0</v>
      </c>
      <c r="N717">
        <v>0</v>
      </c>
    </row>
    <row r="718" spans="1:14" x14ac:dyDescent="0.2">
      <c r="A718" s="8">
        <v>39</v>
      </c>
      <c r="B718" s="8">
        <v>8</v>
      </c>
      <c r="C718">
        <v>0.46</v>
      </c>
      <c r="D718" t="s">
        <v>140</v>
      </c>
      <c r="E718" s="6" t="s">
        <v>545</v>
      </c>
      <c r="F718" t="s">
        <v>544</v>
      </c>
      <c r="G718" s="11">
        <v>409</v>
      </c>
      <c r="H718" s="11" cm="1">
        <f t="array" ref="H718">_xlfn.IFNA(MATCH(1,0/COUNTIF($F718,"*"&amp;H$2&amp;TEXT(ROW($1:$128),"[&gt;1]0;")&amp;"*")),0)</f>
        <v>29</v>
      </c>
      <c r="I718" s="11" cm="1">
        <f t="array" ref="I718">_xlfn.IFNA(MATCH(1,0/COUNTIF($F718,"*"&amp;I$2&amp;TEXT(ROW($1:$128),"[&gt;1]0;")&amp;"*")),0)</f>
        <v>60</v>
      </c>
      <c r="J718">
        <f>H718/G718</f>
        <v>7.090464547677261E-2</v>
      </c>
      <c r="K718">
        <f>I718/G718</f>
        <v>0.14669926650366749</v>
      </c>
      <c r="L718">
        <f t="shared" si="71"/>
        <v>2.4449877750611247E-3</v>
      </c>
      <c r="M718">
        <v>0</v>
      </c>
      <c r="N718">
        <v>0</v>
      </c>
    </row>
    <row r="719" spans="1:14" x14ac:dyDescent="0.2">
      <c r="A719" s="8">
        <v>39</v>
      </c>
      <c r="B719" s="8">
        <v>9</v>
      </c>
      <c r="C719">
        <v>0.83</v>
      </c>
      <c r="D719" t="s">
        <v>25</v>
      </c>
      <c r="E719" s="6" t="s">
        <v>536</v>
      </c>
      <c r="F719" t="s">
        <v>266</v>
      </c>
      <c r="G719">
        <v>226</v>
      </c>
      <c r="H719" s="11" cm="1">
        <f t="array" ref="H719">_xlfn.IFNA(MATCH(1,0/COUNTIF($F719,"*"&amp;H$2&amp;TEXT(ROW($1:$128),"[&gt;1]0;")&amp;"*")),0)</f>
        <v>16</v>
      </c>
      <c r="I719" s="11" cm="1">
        <f t="array" ref="I719">_xlfn.IFNA(MATCH(1,0/COUNTIF($F719,"*"&amp;I$2&amp;TEXT(ROW($1:$128),"[&gt;1]0;")&amp;"*")),0)</f>
        <v>34</v>
      </c>
      <c r="J719" s="11" cm="1">
        <f t="array" ref="J719">_xlfn.IFNA(MATCH(1,0/COUNTIF($F719,"*"&amp;J$2&amp;TEXT(ROW($1:$128),"[&gt;1]0;")&amp;"*")),0)</f>
        <v>0</v>
      </c>
      <c r="K719">
        <f>I719/H719</f>
        <v>2.125</v>
      </c>
      <c r="L719">
        <f t="shared" si="71"/>
        <v>0</v>
      </c>
      <c r="M719">
        <v>0</v>
      </c>
      <c r="N719">
        <v>0</v>
      </c>
    </row>
    <row r="720" spans="1:14" x14ac:dyDescent="0.2">
      <c r="A720" s="8">
        <v>39</v>
      </c>
      <c r="B720" s="8">
        <v>10</v>
      </c>
      <c r="C720">
        <v>1.58</v>
      </c>
      <c r="D720" t="s">
        <v>31</v>
      </c>
      <c r="E720" s="6" t="s">
        <v>418</v>
      </c>
      <c r="F720" t="s">
        <v>269</v>
      </c>
      <c r="G720">
        <v>206</v>
      </c>
      <c r="H720" s="11" cm="1">
        <f t="array" ref="H720">_xlfn.IFNA(MATCH(1,0/COUNTIF($F720,"*"&amp;H$2&amp;TEXT(ROW($1:$128),"[&gt;1]0;")&amp;"*")),0)</f>
        <v>14</v>
      </c>
      <c r="I720" s="11" cm="1">
        <f t="array" ref="I720">_xlfn.IFNA(MATCH(1,0/COUNTIF($F720,"*"&amp;I$2&amp;TEXT(ROW($1:$128),"[&gt;1]0;")&amp;"*")),0)</f>
        <v>22</v>
      </c>
      <c r="J720" s="11" cm="1">
        <f t="array" ref="J720">_xlfn.IFNA(MATCH(1,0/COUNTIF($F720,"*"&amp;J$2&amp;TEXT(ROW($1:$128),"[&gt;1]0;")&amp;"*")),0)</f>
        <v>1</v>
      </c>
      <c r="K720">
        <f>I720/H720</f>
        <v>1.5714285714285714</v>
      </c>
      <c r="L720">
        <f t="shared" si="71"/>
        <v>7.1428571428571425E-2</v>
      </c>
      <c r="M720">
        <v>0</v>
      </c>
      <c r="N720">
        <v>1</v>
      </c>
    </row>
    <row r="721" spans="1:14" x14ac:dyDescent="0.2">
      <c r="A721" s="8">
        <v>39</v>
      </c>
      <c r="B721" s="8">
        <v>11</v>
      </c>
      <c r="C721">
        <v>2.11</v>
      </c>
      <c r="D721" t="s">
        <v>319</v>
      </c>
      <c r="E721" s="6" t="s">
        <v>590</v>
      </c>
      <c r="F721" t="s">
        <v>589</v>
      </c>
      <c r="G721" s="11">
        <v>310</v>
      </c>
      <c r="H721" s="11" cm="1">
        <f t="array" ref="H721">_xlfn.IFNA(MATCH(1,0/COUNTIF($F721,"*"&amp;H$2&amp;TEXT(ROW($1:$128),"[&gt;1]0;")&amp;"*")),0)</f>
        <v>13</v>
      </c>
      <c r="I721" s="11" cm="1">
        <f t="array" ref="I721">_xlfn.IFNA(MATCH(1,0/COUNTIF($F721,"*"&amp;I$2&amp;TEXT(ROW($1:$128),"[&gt;1]0;")&amp;"*")),0)</f>
        <v>27</v>
      </c>
      <c r="J721">
        <f>H721/G721</f>
        <v>4.1935483870967745E-2</v>
      </c>
      <c r="K721">
        <f>I721/G721</f>
        <v>8.7096774193548387E-2</v>
      </c>
      <c r="L721">
        <f t="shared" si="71"/>
        <v>3.2258064516129037E-3</v>
      </c>
      <c r="M721">
        <v>0</v>
      </c>
      <c r="N721">
        <v>0</v>
      </c>
    </row>
    <row r="722" spans="1:14" x14ac:dyDescent="0.2">
      <c r="A722" s="8">
        <v>39</v>
      </c>
      <c r="B722" s="8">
        <v>13</v>
      </c>
      <c r="C722">
        <v>0.8</v>
      </c>
      <c r="D722" t="s">
        <v>25</v>
      </c>
      <c r="E722" s="6" t="s">
        <v>536</v>
      </c>
      <c r="F722" t="s">
        <v>266</v>
      </c>
      <c r="G722">
        <v>226</v>
      </c>
      <c r="H722" s="11" cm="1">
        <f t="array" ref="H722">_xlfn.IFNA(MATCH(1,0/COUNTIF($F722,"*"&amp;H$2&amp;TEXT(ROW($1:$128),"[&gt;1]0;")&amp;"*")),0)</f>
        <v>16</v>
      </c>
      <c r="I722" s="11" cm="1">
        <f t="array" ref="I722">_xlfn.IFNA(MATCH(1,0/COUNTIF($F722,"*"&amp;I$2&amp;TEXT(ROW($1:$128),"[&gt;1]0;")&amp;"*")),0)</f>
        <v>34</v>
      </c>
      <c r="J722" s="11" cm="1">
        <f t="array" ref="J722">_xlfn.IFNA(MATCH(1,0/COUNTIF($F722,"*"&amp;J$2&amp;TEXT(ROW($1:$128),"[&gt;1]0;")&amp;"*")),0)</f>
        <v>0</v>
      </c>
      <c r="K722">
        <f t="shared" ref="K722:K728" si="72">I722/H722</f>
        <v>2.125</v>
      </c>
      <c r="L722">
        <f t="shared" si="71"/>
        <v>0</v>
      </c>
      <c r="M722">
        <v>0</v>
      </c>
      <c r="N722">
        <v>0</v>
      </c>
    </row>
    <row r="723" spans="1:14" x14ac:dyDescent="0.2">
      <c r="A723" s="8">
        <v>39</v>
      </c>
      <c r="B723" s="8">
        <v>14</v>
      </c>
      <c r="C723">
        <v>0.26</v>
      </c>
      <c r="D723" t="s">
        <v>25</v>
      </c>
      <c r="E723" s="6" t="s">
        <v>536</v>
      </c>
      <c r="F723" t="s">
        <v>266</v>
      </c>
      <c r="G723">
        <v>226</v>
      </c>
      <c r="H723" s="11" cm="1">
        <f t="array" ref="H723">_xlfn.IFNA(MATCH(1,0/COUNTIF($F723,"*"&amp;H$2&amp;TEXT(ROW($1:$128),"[&gt;1]0;")&amp;"*")),0)</f>
        <v>16</v>
      </c>
      <c r="I723" s="11" cm="1">
        <f t="array" ref="I723">_xlfn.IFNA(MATCH(1,0/COUNTIF($F723,"*"&amp;I$2&amp;TEXT(ROW($1:$128),"[&gt;1]0;")&amp;"*")),0)</f>
        <v>34</v>
      </c>
      <c r="J723" s="11" cm="1">
        <f t="array" ref="J723">_xlfn.IFNA(MATCH(1,0/COUNTIF($F723,"*"&amp;J$2&amp;TEXT(ROW($1:$128),"[&gt;1]0;")&amp;"*")),0)</f>
        <v>0</v>
      </c>
      <c r="K723">
        <f t="shared" si="72"/>
        <v>2.125</v>
      </c>
      <c r="L723">
        <f t="shared" si="71"/>
        <v>0</v>
      </c>
      <c r="M723">
        <v>0</v>
      </c>
      <c r="N723">
        <v>0</v>
      </c>
    </row>
    <row r="724" spans="1:14" x14ac:dyDescent="0.2">
      <c r="A724" s="8">
        <v>39</v>
      </c>
      <c r="B724" s="8">
        <v>16</v>
      </c>
      <c r="C724">
        <v>0.43</v>
      </c>
      <c r="D724" t="s">
        <v>108</v>
      </c>
      <c r="E724" s="6" t="s">
        <v>514</v>
      </c>
      <c r="F724" t="s">
        <v>513</v>
      </c>
      <c r="G724">
        <v>283</v>
      </c>
      <c r="H724" s="11" cm="1">
        <f t="array" ref="H724">_xlfn.IFNA(MATCH(1,0/COUNTIF($F724,"*"&amp;H$2&amp;TEXT(ROW($1:$128),"[&gt;1]0;")&amp;"*")),0)</f>
        <v>20</v>
      </c>
      <c r="I724" s="11" cm="1">
        <f t="array" ref="I724">_xlfn.IFNA(MATCH(1,0/COUNTIF($F724,"*"&amp;I$2&amp;TEXT(ROW($1:$128),"[&gt;1]0;")&amp;"*")),0)</f>
        <v>42</v>
      </c>
      <c r="J724" s="11" cm="1">
        <f t="array" ref="J724">_xlfn.IFNA(MATCH(1,0/COUNTIF($F724,"*"&amp;J$2&amp;TEXT(ROW($1:$128),"[&gt;1]0;")&amp;"*")),0)</f>
        <v>0</v>
      </c>
      <c r="K724">
        <f t="shared" si="72"/>
        <v>2.1</v>
      </c>
      <c r="L724">
        <f t="shared" si="71"/>
        <v>0</v>
      </c>
      <c r="M724">
        <v>0</v>
      </c>
      <c r="N724">
        <v>0</v>
      </c>
    </row>
    <row r="725" spans="1:14" x14ac:dyDescent="0.2">
      <c r="A725" s="8">
        <v>39</v>
      </c>
      <c r="B725" s="8">
        <v>19</v>
      </c>
      <c r="C725">
        <v>0.41</v>
      </c>
      <c r="D725" t="s">
        <v>108</v>
      </c>
      <c r="E725" s="6" t="s">
        <v>514</v>
      </c>
      <c r="F725" t="s">
        <v>513</v>
      </c>
      <c r="G725">
        <v>283</v>
      </c>
      <c r="H725" s="11" cm="1">
        <f t="array" ref="H725">_xlfn.IFNA(MATCH(1,0/COUNTIF($F725,"*"&amp;H$2&amp;TEXT(ROW($1:$128),"[&gt;1]0;")&amp;"*")),0)</f>
        <v>20</v>
      </c>
      <c r="I725" s="11" cm="1">
        <f t="array" ref="I725">_xlfn.IFNA(MATCH(1,0/COUNTIF($F725,"*"&amp;I$2&amp;TEXT(ROW($1:$128),"[&gt;1]0;")&amp;"*")),0)</f>
        <v>42</v>
      </c>
      <c r="J725" s="11" cm="1">
        <f t="array" ref="J725">_xlfn.IFNA(MATCH(1,0/COUNTIF($F725,"*"&amp;J$2&amp;TEXT(ROW($1:$128),"[&gt;1]0;")&amp;"*")),0)</f>
        <v>0</v>
      </c>
      <c r="K725">
        <f t="shared" si="72"/>
        <v>2.1</v>
      </c>
      <c r="L725">
        <f t="shared" si="71"/>
        <v>0</v>
      </c>
      <c r="M725">
        <v>0</v>
      </c>
      <c r="N725">
        <v>0</v>
      </c>
    </row>
    <row r="726" spans="1:14" x14ac:dyDescent="0.2">
      <c r="A726" s="8">
        <v>39</v>
      </c>
      <c r="B726" s="8">
        <v>20</v>
      </c>
      <c r="C726">
        <v>0.25</v>
      </c>
      <c r="D726" t="s">
        <v>108</v>
      </c>
      <c r="E726" s="6" t="s">
        <v>514</v>
      </c>
      <c r="F726" t="s">
        <v>513</v>
      </c>
      <c r="G726">
        <v>283</v>
      </c>
      <c r="H726" s="11" cm="1">
        <f t="array" ref="H726">_xlfn.IFNA(MATCH(1,0/COUNTIF($F726,"*"&amp;H$2&amp;TEXT(ROW($1:$128),"[&gt;1]0;")&amp;"*")),0)</f>
        <v>20</v>
      </c>
      <c r="I726" s="11" cm="1">
        <f t="array" ref="I726">_xlfn.IFNA(MATCH(1,0/COUNTIF($F726,"*"&amp;I$2&amp;TEXT(ROW($1:$128),"[&gt;1]0;")&amp;"*")),0)</f>
        <v>42</v>
      </c>
      <c r="J726" s="11" cm="1">
        <f t="array" ref="J726">_xlfn.IFNA(MATCH(1,0/COUNTIF($F726,"*"&amp;J$2&amp;TEXT(ROW($1:$128),"[&gt;1]0;")&amp;"*")),0)</f>
        <v>0</v>
      </c>
      <c r="K726">
        <f t="shared" si="72"/>
        <v>2.1</v>
      </c>
      <c r="L726">
        <f t="shared" si="71"/>
        <v>0</v>
      </c>
      <c r="M726">
        <v>0</v>
      </c>
      <c r="N726">
        <v>0</v>
      </c>
    </row>
    <row r="727" spans="1:14" x14ac:dyDescent="0.2">
      <c r="A727" s="8">
        <v>39</v>
      </c>
      <c r="B727" s="8">
        <v>22</v>
      </c>
      <c r="C727">
        <v>0.46</v>
      </c>
      <c r="D727" t="s">
        <v>129</v>
      </c>
      <c r="E727" s="6" t="s">
        <v>535</v>
      </c>
      <c r="F727" t="s">
        <v>534</v>
      </c>
      <c r="G727">
        <v>255</v>
      </c>
      <c r="H727" s="11" cm="1">
        <f t="array" ref="H727">_xlfn.IFNA(MATCH(1,0/COUNTIF($F727,"*"&amp;H$2&amp;TEXT(ROW($1:$128),"[&gt;1]0;")&amp;"*")),0)</f>
        <v>16</v>
      </c>
      <c r="I727" s="11" cm="1">
        <f t="array" ref="I727">_xlfn.IFNA(MATCH(1,0/COUNTIF($F727,"*"&amp;I$2&amp;TEXT(ROW($1:$128),"[&gt;1]0;")&amp;"*")),0)</f>
        <v>33</v>
      </c>
      <c r="J727" s="11" cm="1">
        <f t="array" ref="J727">_xlfn.IFNA(MATCH(1,0/COUNTIF($F727,"*"&amp;J$2&amp;TEXT(ROW($1:$128),"[&gt;1]0;")&amp;"*")),0)</f>
        <v>1</v>
      </c>
      <c r="K727">
        <f t="shared" si="72"/>
        <v>2.0625</v>
      </c>
      <c r="L727">
        <f t="shared" si="71"/>
        <v>6.25E-2</v>
      </c>
      <c r="M727">
        <v>0</v>
      </c>
      <c r="N727">
        <v>0</v>
      </c>
    </row>
    <row r="728" spans="1:14" x14ac:dyDescent="0.2">
      <c r="A728" s="8">
        <v>39</v>
      </c>
      <c r="B728" s="8">
        <v>24</v>
      </c>
      <c r="C728">
        <v>3.95</v>
      </c>
      <c r="D728" t="s">
        <v>66</v>
      </c>
      <c r="E728" s="6" t="s">
        <v>459</v>
      </c>
      <c r="F728" t="s">
        <v>460</v>
      </c>
      <c r="G728">
        <v>281</v>
      </c>
      <c r="H728" s="11" cm="1">
        <f t="array" ref="H728">_xlfn.IFNA(MATCH(1,0/COUNTIF($F728,"*"&amp;H$2&amp;TEXT(ROW($1:$128),"[&gt;1]0;")&amp;"*")),0)</f>
        <v>18</v>
      </c>
      <c r="I728" s="11" cm="1">
        <f t="array" ref="I728">_xlfn.IFNA(MATCH(1,0/COUNTIF($F728,"*"&amp;I$2&amp;TEXT(ROW($1:$128),"[&gt;1]0;")&amp;"*")),0)</f>
        <v>35</v>
      </c>
      <c r="J728" s="11" cm="1">
        <f t="array" ref="J728">_xlfn.IFNA(MATCH(1,0/COUNTIF($F728,"*"&amp;J$2&amp;TEXT(ROW($1:$128),"[&gt;1]0;")&amp;"*")),0)</f>
        <v>1</v>
      </c>
      <c r="K728">
        <f t="shared" si="72"/>
        <v>1.9444444444444444</v>
      </c>
      <c r="L728">
        <f t="shared" si="71"/>
        <v>5.5555555555555552E-2</v>
      </c>
      <c r="M728">
        <v>0</v>
      </c>
      <c r="N728">
        <v>0</v>
      </c>
    </row>
    <row r="730" spans="1:14" x14ac:dyDescent="0.2">
      <c r="A730" s="8">
        <v>40</v>
      </c>
      <c r="B730" s="9" t="s">
        <v>12</v>
      </c>
      <c r="C730" t="s">
        <v>13</v>
      </c>
      <c r="D730" t="s">
        <v>67</v>
      </c>
      <c r="E730" s="6" t="s">
        <v>376</v>
      </c>
      <c r="F730" t="s">
        <v>68</v>
      </c>
      <c r="G730" t="s">
        <v>69</v>
      </c>
      <c r="H730" t="s">
        <v>364</v>
      </c>
      <c r="I730" t="s">
        <v>365</v>
      </c>
      <c r="J730" t="s">
        <v>366</v>
      </c>
      <c r="K730" t="s">
        <v>71</v>
      </c>
      <c r="L730" t="s">
        <v>72</v>
      </c>
      <c r="M730" t="s">
        <v>360</v>
      </c>
      <c r="N730" t="s">
        <v>73</v>
      </c>
    </row>
    <row r="731" spans="1:14" x14ac:dyDescent="0.2">
      <c r="A731" s="8">
        <v>40</v>
      </c>
      <c r="B731" s="8">
        <v>1</v>
      </c>
      <c r="C731">
        <v>0.87</v>
      </c>
      <c r="D731" t="s">
        <v>307</v>
      </c>
      <c r="E731" s="6" t="s">
        <v>596</v>
      </c>
      <c r="F731" t="s">
        <v>458</v>
      </c>
      <c r="G731" s="11">
        <v>184</v>
      </c>
      <c r="H731" s="11" cm="1">
        <f t="array" ref="H731">_xlfn.IFNA(MATCH(1,0/COUNTIF($F731,"*"&amp;H$2&amp;TEXT(ROW($1:$128),"[&gt;1]0;")&amp;"*")),0)</f>
        <v>13</v>
      </c>
      <c r="I731" s="11" cm="1">
        <f t="array" ref="I731">_xlfn.IFNA(MATCH(1,0/COUNTIF($F731,"*"&amp;I$2&amp;TEXT(ROW($1:$128),"[&gt;1]0;")&amp;"*")),0)</f>
        <v>28</v>
      </c>
      <c r="J731">
        <f>H731/G731</f>
        <v>7.0652173913043473E-2</v>
      </c>
      <c r="K731">
        <f>I731/G731</f>
        <v>0.15217391304347827</v>
      </c>
      <c r="L731">
        <f>J731/H731</f>
        <v>5.434782608695652E-3</v>
      </c>
      <c r="M731">
        <v>0</v>
      </c>
      <c r="N731">
        <v>0</v>
      </c>
    </row>
    <row r="732" spans="1:14" x14ac:dyDescent="0.2">
      <c r="A732" s="8">
        <v>40</v>
      </c>
      <c r="B732" s="8">
        <v>2</v>
      </c>
      <c r="C732">
        <v>1.26</v>
      </c>
      <c r="D732" t="s">
        <v>297</v>
      </c>
      <c r="E732" s="6" t="s">
        <v>569</v>
      </c>
      <c r="F732" t="s">
        <v>556</v>
      </c>
      <c r="G732" s="11">
        <v>108</v>
      </c>
      <c r="H732" s="11" cm="1">
        <f t="array" ref="H732">_xlfn.IFNA(MATCH(1,0/COUNTIF($F732,"*"&amp;H$2&amp;TEXT(ROW($1:$128),"[&gt;1]0;")&amp;"*")),0)</f>
        <v>7</v>
      </c>
      <c r="I732" s="11" cm="1">
        <f t="array" ref="I732">_xlfn.IFNA(MATCH(1,0/COUNTIF($F732,"*"&amp;I$2&amp;TEXT(ROW($1:$128),"[&gt;1]0;")&amp;"*")),0)</f>
        <v>8</v>
      </c>
      <c r="J732">
        <f>H732/G732</f>
        <v>6.4814814814814811E-2</v>
      </c>
      <c r="K732">
        <f>I732/G732</f>
        <v>7.407407407407407E-2</v>
      </c>
      <c r="L732">
        <f>J732/H732</f>
        <v>9.2592592592592587E-3</v>
      </c>
      <c r="M732">
        <v>0</v>
      </c>
      <c r="N732">
        <v>1</v>
      </c>
    </row>
    <row r="733" spans="1:14" x14ac:dyDescent="0.2">
      <c r="A733" s="8">
        <v>40</v>
      </c>
      <c r="B733" s="8">
        <v>4</v>
      </c>
      <c r="C733">
        <v>1.04</v>
      </c>
      <c r="D733" t="s">
        <v>14</v>
      </c>
      <c r="E733" s="6" t="s">
        <v>507</v>
      </c>
      <c r="F733" t="s">
        <v>260</v>
      </c>
      <c r="G733">
        <v>170</v>
      </c>
      <c r="H733" s="11" cm="1">
        <f t="array" ref="H733">_xlfn.IFNA(MATCH(1,0/COUNTIF($F733,"*"&amp;H$2&amp;TEXT(ROW($1:$128),"[&gt;1]0;")&amp;"*")),0)</f>
        <v>12</v>
      </c>
      <c r="I733" s="11" cm="1">
        <f t="array" ref="I733">_xlfn.IFNA(MATCH(1,0/COUNTIF($F733,"*"&amp;I$2&amp;TEXT(ROW($1:$128),"[&gt;1]0;")&amp;"*")),0)</f>
        <v>26</v>
      </c>
      <c r="J733" s="11" cm="1">
        <f t="array" ref="J733">_xlfn.IFNA(MATCH(1,0/COUNTIF($F733,"*"&amp;J$2&amp;TEXT(ROW($1:$128),"[&gt;1]0;")&amp;"*")),0)</f>
        <v>0</v>
      </c>
      <c r="K733">
        <f>I733/H733</f>
        <v>2.1666666666666665</v>
      </c>
      <c r="L733">
        <f t="shared" ref="L733:L745" si="73">J733/H733</f>
        <v>0</v>
      </c>
      <c r="M733">
        <v>0</v>
      </c>
      <c r="N733">
        <v>0</v>
      </c>
    </row>
    <row r="734" spans="1:14" x14ac:dyDescent="0.2">
      <c r="A734" s="8">
        <v>40</v>
      </c>
      <c r="B734" s="8">
        <v>5</v>
      </c>
      <c r="C734">
        <v>1.78</v>
      </c>
      <c r="D734" t="s">
        <v>79</v>
      </c>
      <c r="E734" s="13" t="s">
        <v>386</v>
      </c>
      <c r="F734" s="10" t="s">
        <v>373</v>
      </c>
      <c r="G734">
        <v>144</v>
      </c>
      <c r="H734" s="11" cm="1">
        <f t="array" ref="H734">_xlfn.IFNA(MATCH(1,0/COUNTIF($F734,"*"&amp;H$2&amp;TEXT(ROW($1:$128),"[&gt;1]0;")&amp;"*")),0)</f>
        <v>6</v>
      </c>
      <c r="I734" s="11" cm="1">
        <f t="array" ref="I734">_xlfn.IFNA(MATCH(1,0/COUNTIF($F734,"*"&amp;I$2&amp;TEXT(ROW($1:$128),"[&gt;1]0;")&amp;"*")),0)</f>
        <v>8</v>
      </c>
      <c r="J734" s="11" cm="1">
        <f t="array" ref="J734">_xlfn.IFNA(MATCH(1,0/COUNTIF($F734,"*"&amp;J$2&amp;TEXT(ROW($1:$128),"[&gt;1]0;")&amp;"*")),0)</f>
        <v>4</v>
      </c>
      <c r="K734">
        <f>I734/H734</f>
        <v>1.3333333333333333</v>
      </c>
      <c r="L734">
        <f t="shared" si="73"/>
        <v>0.66666666666666663</v>
      </c>
      <c r="M734">
        <v>1</v>
      </c>
      <c r="N734">
        <v>0</v>
      </c>
    </row>
    <row r="735" spans="1:14" x14ac:dyDescent="0.2">
      <c r="A735" s="8">
        <v>40</v>
      </c>
      <c r="B735" s="8">
        <v>6</v>
      </c>
      <c r="C735">
        <v>1.02</v>
      </c>
      <c r="D735" t="s">
        <v>304</v>
      </c>
      <c r="E735" s="6" t="s">
        <v>457</v>
      </c>
      <c r="F735" t="s">
        <v>458</v>
      </c>
      <c r="G735" s="11">
        <v>184</v>
      </c>
      <c r="H735" s="11" cm="1">
        <f t="array" ref="H735">_xlfn.IFNA(MATCH(1,0/COUNTIF($F735,"*"&amp;H$2&amp;TEXT(ROW($1:$128),"[&gt;1]0;")&amp;"*")),0)</f>
        <v>13</v>
      </c>
      <c r="I735" s="11" cm="1">
        <f t="array" ref="I735">_xlfn.IFNA(MATCH(1,0/COUNTIF($F735,"*"&amp;I$2&amp;TEXT(ROW($1:$128),"[&gt;1]0;")&amp;"*")),0)</f>
        <v>28</v>
      </c>
      <c r="J735">
        <f>H735/G735</f>
        <v>7.0652173913043473E-2</v>
      </c>
      <c r="K735">
        <f>I735/G735</f>
        <v>0.15217391304347827</v>
      </c>
      <c r="L735">
        <f t="shared" si="73"/>
        <v>5.434782608695652E-3</v>
      </c>
      <c r="M735">
        <v>0</v>
      </c>
      <c r="N735">
        <v>0</v>
      </c>
    </row>
    <row r="736" spans="1:14" x14ac:dyDescent="0.2">
      <c r="A736" s="8">
        <v>40</v>
      </c>
      <c r="B736" s="8">
        <v>7</v>
      </c>
      <c r="C736">
        <v>0.47</v>
      </c>
      <c r="D736" t="s">
        <v>189</v>
      </c>
      <c r="E736" s="13" t="s">
        <v>387</v>
      </c>
      <c r="F736" s="10" t="s">
        <v>373</v>
      </c>
      <c r="G736">
        <v>144</v>
      </c>
      <c r="H736" s="11" cm="1">
        <f t="array" ref="H736">_xlfn.IFNA(MATCH(1,0/COUNTIF($F736,"*"&amp;H$2&amp;TEXT(ROW($1:$128),"[&gt;1]0;")&amp;"*")),0)</f>
        <v>6</v>
      </c>
      <c r="I736" s="11" cm="1">
        <f t="array" ref="I736">_xlfn.IFNA(MATCH(1,0/COUNTIF($F736,"*"&amp;I$2&amp;TEXT(ROW($1:$128),"[&gt;1]0;")&amp;"*")),0)</f>
        <v>8</v>
      </c>
      <c r="J736" s="11" cm="1">
        <f t="array" ref="J736">_xlfn.IFNA(MATCH(1,0/COUNTIF($F736,"*"&amp;J$2&amp;TEXT(ROW($1:$128),"[&gt;1]0;")&amp;"*")),0)</f>
        <v>4</v>
      </c>
      <c r="K736">
        <f t="shared" ref="K736:K745" si="74">I736/H736</f>
        <v>1.3333333333333333</v>
      </c>
      <c r="L736">
        <f t="shared" si="73"/>
        <v>0.66666666666666663</v>
      </c>
      <c r="M736">
        <v>1</v>
      </c>
      <c r="N736">
        <v>0</v>
      </c>
    </row>
    <row r="737" spans="1:14" x14ac:dyDescent="0.2">
      <c r="A737" s="8">
        <v>40</v>
      </c>
      <c r="B737" s="8">
        <v>8</v>
      </c>
      <c r="C737">
        <v>0.7</v>
      </c>
      <c r="D737" t="s">
        <v>351</v>
      </c>
      <c r="E737" s="13" t="s">
        <v>399</v>
      </c>
      <c r="F737" t="s">
        <v>398</v>
      </c>
      <c r="G737">
        <v>132</v>
      </c>
      <c r="H737" s="11" cm="1">
        <f t="array" ref="H737">_xlfn.IFNA(MATCH(1,0/COUNTIF($F737,"*"&amp;H$2&amp;TEXT(ROW($1:$128),"[&gt;1]0;")&amp;"*")),0)</f>
        <v>9</v>
      </c>
      <c r="I737" s="11" cm="1">
        <f t="array" ref="I737">_xlfn.IFNA(MATCH(1,0/COUNTIF($F737,"*"&amp;I$2&amp;TEXT(ROW($1:$128),"[&gt;1]0;")&amp;"*")),0)</f>
        <v>8</v>
      </c>
      <c r="J737" s="11" cm="1">
        <f t="array" ref="J737">_xlfn.IFNA(MATCH(1,0/COUNTIF($F737,"*"&amp;J$2&amp;TEXT(ROW($1:$128),"[&gt;1]0;")&amp;"*")),0)</f>
        <v>1</v>
      </c>
      <c r="K737">
        <f t="shared" si="74"/>
        <v>0.88888888888888884</v>
      </c>
      <c r="L737">
        <f t="shared" si="73"/>
        <v>0.1111111111111111</v>
      </c>
      <c r="M737">
        <v>1</v>
      </c>
      <c r="N737">
        <v>1</v>
      </c>
    </row>
    <row r="738" spans="1:14" x14ac:dyDescent="0.2">
      <c r="A738" s="8">
        <v>40</v>
      </c>
      <c r="B738" s="8">
        <v>9</v>
      </c>
      <c r="C738">
        <v>0.65</v>
      </c>
      <c r="D738" t="s">
        <v>314</v>
      </c>
      <c r="E738" s="6" t="s">
        <v>501</v>
      </c>
      <c r="F738" t="s">
        <v>458</v>
      </c>
      <c r="G738">
        <v>184</v>
      </c>
      <c r="H738" s="11" cm="1">
        <f t="array" ref="H738">_xlfn.IFNA(MATCH(1,0/COUNTIF($F738,"*"&amp;H$2&amp;TEXT(ROW($1:$128),"[&gt;1]0;")&amp;"*")),0)</f>
        <v>13</v>
      </c>
      <c r="I738" s="11" cm="1">
        <f t="array" ref="I738">_xlfn.IFNA(MATCH(1,0/COUNTIF($F738,"*"&amp;I$2&amp;TEXT(ROW($1:$128),"[&gt;1]0;")&amp;"*")),0)</f>
        <v>28</v>
      </c>
      <c r="J738" s="11" cm="1">
        <f t="array" ref="J738">_xlfn.IFNA(MATCH(1,0/COUNTIF($F738,"*"&amp;J$2&amp;TEXT(ROW($1:$128),"[&gt;1]0;")&amp;"*")),0)</f>
        <v>0</v>
      </c>
      <c r="K738">
        <f t="shared" si="74"/>
        <v>2.1538461538461537</v>
      </c>
      <c r="L738">
        <f t="shared" si="73"/>
        <v>0</v>
      </c>
      <c r="M738">
        <v>0</v>
      </c>
      <c r="N738">
        <v>0</v>
      </c>
    </row>
    <row r="739" spans="1:14" x14ac:dyDescent="0.2">
      <c r="A739" s="8">
        <v>40</v>
      </c>
      <c r="B739" s="8">
        <v>10</v>
      </c>
      <c r="C739">
        <v>0.5</v>
      </c>
      <c r="D739" t="s">
        <v>192</v>
      </c>
      <c r="E739" s="6" t="s">
        <v>421</v>
      </c>
      <c r="F739" t="s">
        <v>422</v>
      </c>
      <c r="G739">
        <v>222</v>
      </c>
      <c r="H739" s="11" cm="1">
        <f t="array" ref="H739">_xlfn.IFNA(MATCH(1,0/COUNTIF($F739,"*"&amp;H$2&amp;TEXT(ROW($1:$128),"[&gt;1]0;")&amp;"*")),0)</f>
        <v>12</v>
      </c>
      <c r="I739" s="11" cm="1">
        <f t="array" ref="I739">_xlfn.IFNA(MATCH(1,0/COUNTIF($F739,"*"&amp;I$2&amp;TEXT(ROW($1:$128),"[&gt;1]0;")&amp;"*")),0)</f>
        <v>14</v>
      </c>
      <c r="J739" s="11" cm="1">
        <f t="array" ref="J739">_xlfn.IFNA(MATCH(1,0/COUNTIF($F739,"*"&amp;J$2&amp;TEXT(ROW($1:$128),"[&gt;1]0;")&amp;"*")),0)</f>
        <v>4</v>
      </c>
      <c r="K739">
        <f t="shared" si="74"/>
        <v>1.1666666666666667</v>
      </c>
      <c r="L739">
        <f t="shared" si="73"/>
        <v>0.33333333333333331</v>
      </c>
      <c r="M739">
        <v>1</v>
      </c>
      <c r="N739">
        <v>0</v>
      </c>
    </row>
    <row r="740" spans="1:14" x14ac:dyDescent="0.2">
      <c r="A740" s="8">
        <v>40</v>
      </c>
      <c r="B740" s="8">
        <v>12</v>
      </c>
      <c r="C740">
        <v>1.04</v>
      </c>
      <c r="D740" t="s">
        <v>25</v>
      </c>
      <c r="E740" s="6" t="s">
        <v>536</v>
      </c>
      <c r="F740" t="s">
        <v>266</v>
      </c>
      <c r="G740">
        <v>226</v>
      </c>
      <c r="H740" s="11" cm="1">
        <f t="array" ref="H740">_xlfn.IFNA(MATCH(1,0/COUNTIF($F740,"*"&amp;H$2&amp;TEXT(ROW($1:$128),"[&gt;1]0;")&amp;"*")),0)</f>
        <v>16</v>
      </c>
      <c r="I740" s="11" cm="1">
        <f t="array" ref="I740">_xlfn.IFNA(MATCH(1,0/COUNTIF($F740,"*"&amp;I$2&amp;TEXT(ROW($1:$128),"[&gt;1]0;")&amp;"*")),0)</f>
        <v>34</v>
      </c>
      <c r="J740" s="11" cm="1">
        <f t="array" ref="J740">_xlfn.IFNA(MATCH(1,0/COUNTIF($F740,"*"&amp;J$2&amp;TEXT(ROW($1:$128),"[&gt;1]0;")&amp;"*")),0)</f>
        <v>0</v>
      </c>
      <c r="K740">
        <f t="shared" si="74"/>
        <v>2.125</v>
      </c>
      <c r="L740">
        <f t="shared" si="73"/>
        <v>0</v>
      </c>
      <c r="M740">
        <v>0</v>
      </c>
      <c r="N740">
        <v>0</v>
      </c>
    </row>
    <row r="741" spans="1:14" x14ac:dyDescent="0.2">
      <c r="A741" s="8">
        <v>40</v>
      </c>
      <c r="B741" s="8">
        <v>13</v>
      </c>
      <c r="C741">
        <v>1.94</v>
      </c>
      <c r="D741" t="s">
        <v>31</v>
      </c>
      <c r="E741" s="6" t="s">
        <v>418</v>
      </c>
      <c r="F741" t="s">
        <v>269</v>
      </c>
      <c r="G741">
        <v>206</v>
      </c>
      <c r="H741" s="11" cm="1">
        <f t="array" ref="H741">_xlfn.IFNA(MATCH(1,0/COUNTIF($F741,"*"&amp;H$2&amp;TEXT(ROW($1:$128),"[&gt;1]0;")&amp;"*")),0)</f>
        <v>14</v>
      </c>
      <c r="I741" s="11" cm="1">
        <f t="array" ref="I741">_xlfn.IFNA(MATCH(1,0/COUNTIF($F741,"*"&amp;I$2&amp;TEXT(ROW($1:$128),"[&gt;1]0;")&amp;"*")),0)</f>
        <v>22</v>
      </c>
      <c r="J741" s="11" cm="1">
        <f t="array" ref="J741">_xlfn.IFNA(MATCH(1,0/COUNTIF($F741,"*"&amp;J$2&amp;TEXT(ROW($1:$128),"[&gt;1]0;")&amp;"*")),0)</f>
        <v>1</v>
      </c>
      <c r="K741">
        <f t="shared" si="74"/>
        <v>1.5714285714285714</v>
      </c>
      <c r="L741">
        <f t="shared" si="73"/>
        <v>7.1428571428571425E-2</v>
      </c>
      <c r="M741">
        <v>0</v>
      </c>
      <c r="N741">
        <v>1</v>
      </c>
    </row>
    <row r="742" spans="1:14" x14ac:dyDescent="0.2">
      <c r="A742" s="8">
        <v>40</v>
      </c>
      <c r="B742" s="8">
        <v>14</v>
      </c>
      <c r="C742">
        <v>0.51</v>
      </c>
      <c r="D742" t="s">
        <v>324</v>
      </c>
      <c r="E742" s="6" t="s">
        <v>509</v>
      </c>
      <c r="F742" t="s">
        <v>508</v>
      </c>
      <c r="G742">
        <v>212</v>
      </c>
      <c r="H742" s="11" cm="1">
        <f t="array" ref="H742">_xlfn.IFNA(MATCH(1,0/COUNTIF($F742,"*"&amp;H$2&amp;TEXT(ROW($1:$128),"[&gt;1]0;")&amp;"*")),0)</f>
        <v>15</v>
      </c>
      <c r="I742" s="11" cm="1">
        <f t="array" ref="I742">_xlfn.IFNA(MATCH(1,0/COUNTIF($F742,"*"&amp;I$2&amp;TEXT(ROW($1:$128),"[&gt;1]0;")&amp;"*")),0)</f>
        <v>32</v>
      </c>
      <c r="J742" s="11" cm="1">
        <f t="array" ref="J742">_xlfn.IFNA(MATCH(1,0/COUNTIF($F742,"*"&amp;J$2&amp;TEXT(ROW($1:$128),"[&gt;1]0;")&amp;"*")),0)</f>
        <v>0</v>
      </c>
      <c r="K742">
        <f t="shared" si="74"/>
        <v>2.1333333333333333</v>
      </c>
      <c r="L742">
        <f t="shared" si="73"/>
        <v>0</v>
      </c>
      <c r="M742">
        <v>0</v>
      </c>
      <c r="N742">
        <v>0</v>
      </c>
    </row>
    <row r="743" spans="1:14" x14ac:dyDescent="0.2">
      <c r="A743" s="8">
        <v>40</v>
      </c>
      <c r="B743" s="8">
        <v>15</v>
      </c>
      <c r="C743">
        <v>0.96</v>
      </c>
      <c r="D743" t="s">
        <v>163</v>
      </c>
      <c r="E743" s="14"/>
      <c r="F743" s="10" t="s">
        <v>363</v>
      </c>
      <c r="G743">
        <v>234</v>
      </c>
      <c r="H743" s="11" cm="1">
        <f t="array" ref="H743">_xlfn.IFNA(MATCH(1,0/COUNTIF($F743,"*"&amp;H$2&amp;TEXT(ROW($1:$128),"[&gt;1]0;")&amp;"*")),0)</f>
        <v>9</v>
      </c>
      <c r="I743" s="11" cm="1">
        <f t="array" ref="I743">_xlfn.IFNA(MATCH(1,0/COUNTIF($F743,"*"&amp;I$2&amp;TEXT(ROW($1:$128),"[&gt;1]0;")&amp;"*")),0)</f>
        <v>14</v>
      </c>
      <c r="J743" s="11" cm="1">
        <f t="array" ref="J743">_xlfn.IFNA(MATCH(1,0/COUNTIF($F743,"*"&amp;J$2&amp;TEXT(ROW($1:$128),"[&gt;1]0;")&amp;"*")),0)</f>
        <v>7</v>
      </c>
      <c r="K743">
        <f t="shared" si="74"/>
        <v>1.5555555555555556</v>
      </c>
      <c r="L743">
        <f t="shared" si="73"/>
        <v>0.77777777777777779</v>
      </c>
      <c r="M743">
        <v>1</v>
      </c>
      <c r="N743">
        <v>0</v>
      </c>
    </row>
    <row r="744" spans="1:14" x14ac:dyDescent="0.2">
      <c r="A744" s="8">
        <v>40</v>
      </c>
      <c r="B744" s="8">
        <v>17</v>
      </c>
      <c r="C744">
        <v>0.76</v>
      </c>
      <c r="D744" t="s">
        <v>25</v>
      </c>
      <c r="E744" s="6" t="s">
        <v>536</v>
      </c>
      <c r="F744" t="s">
        <v>266</v>
      </c>
      <c r="G744">
        <v>226</v>
      </c>
      <c r="H744" s="11" cm="1">
        <f t="array" ref="H744">_xlfn.IFNA(MATCH(1,0/COUNTIF($F744,"*"&amp;H$2&amp;TEXT(ROW($1:$128),"[&gt;1]0;")&amp;"*")),0)</f>
        <v>16</v>
      </c>
      <c r="I744" s="11" cm="1">
        <f t="array" ref="I744">_xlfn.IFNA(MATCH(1,0/COUNTIF($F744,"*"&amp;I$2&amp;TEXT(ROW($1:$128),"[&gt;1]0;")&amp;"*")),0)</f>
        <v>34</v>
      </c>
      <c r="J744" s="11" cm="1">
        <f t="array" ref="J744">_xlfn.IFNA(MATCH(1,0/COUNTIF($F744,"*"&amp;J$2&amp;TEXT(ROW($1:$128),"[&gt;1]0;")&amp;"*")),0)</f>
        <v>0</v>
      </c>
      <c r="K744">
        <f t="shared" si="74"/>
        <v>2.125</v>
      </c>
      <c r="L744">
        <f t="shared" si="73"/>
        <v>0</v>
      </c>
      <c r="M744">
        <v>0</v>
      </c>
      <c r="N744">
        <v>0</v>
      </c>
    </row>
    <row r="745" spans="1:14" x14ac:dyDescent="0.2">
      <c r="A745" s="8">
        <v>40</v>
      </c>
      <c r="B745" s="8">
        <v>19</v>
      </c>
      <c r="C745">
        <v>0.5</v>
      </c>
      <c r="D745" t="s">
        <v>108</v>
      </c>
      <c r="E745" s="6" t="s">
        <v>514</v>
      </c>
      <c r="F745" t="s">
        <v>513</v>
      </c>
      <c r="G745">
        <v>283</v>
      </c>
      <c r="H745" s="11" cm="1">
        <f t="array" ref="H745">_xlfn.IFNA(MATCH(1,0/COUNTIF($F745,"*"&amp;H$2&amp;TEXT(ROW($1:$128),"[&gt;1]0;")&amp;"*")),0)</f>
        <v>20</v>
      </c>
      <c r="I745" s="11" cm="1">
        <f t="array" ref="I745">_xlfn.IFNA(MATCH(1,0/COUNTIF($F745,"*"&amp;I$2&amp;TEXT(ROW($1:$128),"[&gt;1]0;")&amp;"*")),0)</f>
        <v>42</v>
      </c>
      <c r="J745" s="11" cm="1">
        <f t="array" ref="J745">_xlfn.IFNA(MATCH(1,0/COUNTIF($F745,"*"&amp;J$2&amp;TEXT(ROW($1:$128),"[&gt;1]0;")&amp;"*")),0)</f>
        <v>0</v>
      </c>
      <c r="K745">
        <f t="shared" si="74"/>
        <v>2.1</v>
      </c>
      <c r="L745">
        <f t="shared" si="73"/>
        <v>0</v>
      </c>
      <c r="M745">
        <v>0</v>
      </c>
      <c r="N745">
        <v>0</v>
      </c>
    </row>
    <row r="746" spans="1:14" x14ac:dyDescent="0.2">
      <c r="A746" s="8">
        <v>40</v>
      </c>
      <c r="B746" s="8">
        <v>24</v>
      </c>
      <c r="C746">
        <v>2.0699999999999998</v>
      </c>
    </row>
    <row r="747" spans="1:14" x14ac:dyDescent="0.2">
      <c r="A747" s="8">
        <v>40</v>
      </c>
      <c r="B747" s="8">
        <v>25</v>
      </c>
      <c r="C747">
        <v>4.6900000000000004</v>
      </c>
    </row>
    <row r="748" spans="1:14" x14ac:dyDescent="0.2">
      <c r="A748" s="8">
        <v>40</v>
      </c>
      <c r="B748" s="8">
        <v>26</v>
      </c>
      <c r="C748">
        <v>11.57</v>
      </c>
    </row>
    <row r="749" spans="1:14" x14ac:dyDescent="0.2">
      <c r="A749" s="8">
        <v>40</v>
      </c>
      <c r="B749" s="8">
        <v>27</v>
      </c>
      <c r="C749">
        <v>2.76</v>
      </c>
    </row>
    <row r="750" spans="1:14" x14ac:dyDescent="0.2">
      <c r="A750" s="8">
        <v>40</v>
      </c>
      <c r="B750" s="8">
        <v>28</v>
      </c>
      <c r="C750">
        <v>12.91</v>
      </c>
    </row>
    <row r="751" spans="1:14" x14ac:dyDescent="0.2">
      <c r="A751" s="8">
        <v>40</v>
      </c>
      <c r="B751" s="8">
        <v>29</v>
      </c>
      <c r="C751">
        <v>12.71</v>
      </c>
    </row>
    <row r="752" spans="1:14" x14ac:dyDescent="0.2">
      <c r="A752" s="8">
        <v>40</v>
      </c>
      <c r="B752" s="8">
        <v>30</v>
      </c>
      <c r="C752">
        <v>4.3899999999999997</v>
      </c>
    </row>
    <row r="754" spans="1:14" x14ac:dyDescent="0.2">
      <c r="A754" s="8">
        <v>41</v>
      </c>
      <c r="B754" s="9" t="s">
        <v>12</v>
      </c>
      <c r="C754" t="s">
        <v>13</v>
      </c>
      <c r="D754" t="s">
        <v>67</v>
      </c>
      <c r="E754" s="6" t="s">
        <v>376</v>
      </c>
      <c r="F754" t="s">
        <v>68</v>
      </c>
      <c r="G754" t="s">
        <v>69</v>
      </c>
      <c r="H754" t="s">
        <v>364</v>
      </c>
      <c r="I754" t="s">
        <v>365</v>
      </c>
      <c r="J754" t="s">
        <v>366</v>
      </c>
      <c r="K754" t="s">
        <v>71</v>
      </c>
      <c r="L754" t="s">
        <v>72</v>
      </c>
      <c r="M754" t="s">
        <v>360</v>
      </c>
      <c r="N754" t="s">
        <v>73</v>
      </c>
    </row>
    <row r="755" spans="1:14" x14ac:dyDescent="0.2">
      <c r="A755" s="8">
        <v>41</v>
      </c>
      <c r="B755" s="8">
        <v>1</v>
      </c>
      <c r="C755">
        <v>1.52</v>
      </c>
      <c r="D755" t="s">
        <v>295</v>
      </c>
      <c r="E755" s="13" t="s">
        <v>384</v>
      </c>
      <c r="F755" s="10" t="s">
        <v>362</v>
      </c>
      <c r="G755">
        <v>112</v>
      </c>
      <c r="H755" s="11" cm="1">
        <f t="array" ref="H755">_xlfn.IFNA(MATCH(1,0/COUNTIF($F755,"*"&amp;H$2&amp;TEXT(ROW($1:$128),"[&gt;1]0;")&amp;"*")),0)</f>
        <v>6</v>
      </c>
      <c r="I755" s="11" cm="1">
        <f t="array" ref="I755">_xlfn.IFNA(MATCH(1,0/COUNTIF($F755,"*"&amp;I$2&amp;TEXT(ROW($1:$128),"[&gt;1]0;")&amp;"*")),0)</f>
        <v>8</v>
      </c>
      <c r="J755" s="11" cm="1">
        <f t="array" ref="J755">_xlfn.IFNA(MATCH(1,0/COUNTIF($F755,"*"&amp;J$2&amp;TEXT(ROW($1:$128),"[&gt;1]0;")&amp;"*")),0)</f>
        <v>2</v>
      </c>
      <c r="K755">
        <f>I755/H755</f>
        <v>1.3333333333333333</v>
      </c>
      <c r="L755">
        <f t="shared" ref="L755:L770" si="75">J755/H755</f>
        <v>0.33333333333333331</v>
      </c>
      <c r="M755">
        <v>1</v>
      </c>
      <c r="N755">
        <v>0</v>
      </c>
    </row>
    <row r="756" spans="1:14" x14ac:dyDescent="0.2">
      <c r="A756" s="8">
        <v>41</v>
      </c>
      <c r="B756" s="8">
        <v>2</v>
      </c>
      <c r="C756">
        <v>1.1200000000000001</v>
      </c>
      <c r="D756" t="s">
        <v>307</v>
      </c>
      <c r="E756" s="6" t="s">
        <v>596</v>
      </c>
      <c r="F756" t="s">
        <v>458</v>
      </c>
      <c r="G756" s="11">
        <v>184</v>
      </c>
      <c r="H756" s="11" cm="1">
        <f t="array" ref="H756">_xlfn.IFNA(MATCH(1,0/COUNTIF($F756,"*"&amp;H$2&amp;TEXT(ROW($1:$128),"[&gt;1]0;")&amp;"*")),0)</f>
        <v>13</v>
      </c>
      <c r="I756" s="11" cm="1">
        <f t="array" ref="I756">_xlfn.IFNA(MATCH(1,0/COUNTIF($F756,"*"&amp;I$2&amp;TEXT(ROW($1:$128),"[&gt;1]0;")&amp;"*")),0)</f>
        <v>28</v>
      </c>
      <c r="J756">
        <f>H756/G756</f>
        <v>7.0652173913043473E-2</v>
      </c>
      <c r="K756">
        <f>I756/G756</f>
        <v>0.15217391304347827</v>
      </c>
      <c r="L756">
        <f t="shared" si="75"/>
        <v>5.434782608695652E-3</v>
      </c>
      <c r="M756">
        <v>0</v>
      </c>
      <c r="N756">
        <v>0</v>
      </c>
    </row>
    <row r="757" spans="1:14" x14ac:dyDescent="0.2">
      <c r="A757" s="8">
        <v>41</v>
      </c>
      <c r="B757" s="8">
        <v>3</v>
      </c>
      <c r="C757">
        <v>1.07</v>
      </c>
      <c r="D757" t="s">
        <v>296</v>
      </c>
      <c r="E757" s="6" t="s">
        <v>568</v>
      </c>
      <c r="F757" t="s">
        <v>556</v>
      </c>
      <c r="G757" s="11">
        <v>108</v>
      </c>
      <c r="H757" s="11" cm="1">
        <f t="array" ref="H757">_xlfn.IFNA(MATCH(1,0/COUNTIF($F757,"*"&amp;H$2&amp;TEXT(ROW($1:$128),"[&gt;1]0;")&amp;"*")),0)</f>
        <v>7</v>
      </c>
      <c r="I757" s="11" cm="1">
        <f t="array" ref="I757">_xlfn.IFNA(MATCH(1,0/COUNTIF($F757,"*"&amp;I$2&amp;TEXT(ROW($1:$128),"[&gt;1]0;")&amp;"*")),0)</f>
        <v>8</v>
      </c>
      <c r="J757">
        <f>H757/G757</f>
        <v>6.4814814814814811E-2</v>
      </c>
      <c r="K757">
        <f>I757/G757</f>
        <v>7.407407407407407E-2</v>
      </c>
      <c r="L757">
        <f t="shared" si="75"/>
        <v>9.2592592592592587E-3</v>
      </c>
      <c r="M757">
        <v>0</v>
      </c>
      <c r="N757">
        <v>1</v>
      </c>
    </row>
    <row r="758" spans="1:14" x14ac:dyDescent="0.2">
      <c r="A758" s="8">
        <v>41</v>
      </c>
      <c r="B758" s="8">
        <v>4</v>
      </c>
      <c r="C758">
        <v>1.1499999999999999</v>
      </c>
      <c r="D758" t="s">
        <v>297</v>
      </c>
      <c r="E758" s="6" t="s">
        <v>569</v>
      </c>
      <c r="F758" t="s">
        <v>556</v>
      </c>
      <c r="G758" s="11">
        <v>108</v>
      </c>
      <c r="H758" s="11" cm="1">
        <f t="array" ref="H758">_xlfn.IFNA(MATCH(1,0/COUNTIF($F758,"*"&amp;H$2&amp;TEXT(ROW($1:$128),"[&gt;1]0;")&amp;"*")),0)</f>
        <v>7</v>
      </c>
      <c r="I758" s="11" cm="1">
        <f t="array" ref="I758">_xlfn.IFNA(MATCH(1,0/COUNTIF($F758,"*"&amp;I$2&amp;TEXT(ROW($1:$128),"[&gt;1]0;")&amp;"*")),0)</f>
        <v>8</v>
      </c>
      <c r="J758">
        <f>H758/G758</f>
        <v>6.4814814814814811E-2</v>
      </c>
      <c r="K758">
        <f>I758/G758</f>
        <v>7.407407407407407E-2</v>
      </c>
      <c r="L758">
        <f t="shared" si="75"/>
        <v>9.2592592592592587E-3</v>
      </c>
      <c r="M758">
        <v>0</v>
      </c>
      <c r="N758">
        <v>1</v>
      </c>
    </row>
    <row r="759" spans="1:14" x14ac:dyDescent="0.2">
      <c r="A759" s="8">
        <v>41</v>
      </c>
      <c r="B759" s="8">
        <v>5</v>
      </c>
      <c r="C759">
        <v>1.42</v>
      </c>
      <c r="D759" t="s">
        <v>308</v>
      </c>
      <c r="E759" s="6" t="s">
        <v>567</v>
      </c>
      <c r="F759" t="s">
        <v>369</v>
      </c>
      <c r="G759" s="11">
        <v>124</v>
      </c>
      <c r="H759" s="11" cm="1">
        <f t="array" ref="H759">_xlfn.IFNA(MATCH(1,0/COUNTIF($F759,"*"&amp;H$2&amp;TEXT(ROW($1:$128),"[&gt;1]0;")&amp;"*")),0)</f>
        <v>7</v>
      </c>
      <c r="I759" s="11" cm="1">
        <f t="array" ref="I759">_xlfn.IFNA(MATCH(1,0/COUNTIF($F759,"*"&amp;I$2&amp;TEXT(ROW($1:$128),"[&gt;1]0;")&amp;"*")),0)</f>
        <v>8</v>
      </c>
      <c r="J759">
        <f>H759/G759</f>
        <v>5.6451612903225805E-2</v>
      </c>
      <c r="K759">
        <f>I759/G759</f>
        <v>6.4516129032258063E-2</v>
      </c>
      <c r="L759">
        <f t="shared" si="75"/>
        <v>8.0645161290322578E-3</v>
      </c>
      <c r="M759">
        <v>0</v>
      </c>
      <c r="N759">
        <v>1</v>
      </c>
    </row>
    <row r="760" spans="1:14" x14ac:dyDescent="0.2">
      <c r="A760" s="8">
        <v>41</v>
      </c>
      <c r="B760" s="8">
        <v>6</v>
      </c>
      <c r="C760">
        <v>1.25</v>
      </c>
      <c r="D760" t="s">
        <v>14</v>
      </c>
      <c r="E760" s="6" t="s">
        <v>507</v>
      </c>
      <c r="F760" t="s">
        <v>260</v>
      </c>
      <c r="G760">
        <v>170</v>
      </c>
      <c r="H760" s="11" cm="1">
        <f t="array" ref="H760">_xlfn.IFNA(MATCH(1,0/COUNTIF($F760,"*"&amp;H$2&amp;TEXT(ROW($1:$128),"[&gt;1]0;")&amp;"*")),0)</f>
        <v>12</v>
      </c>
      <c r="I760" s="11" cm="1">
        <f t="array" ref="I760">_xlfn.IFNA(MATCH(1,0/COUNTIF($F760,"*"&amp;I$2&amp;TEXT(ROW($1:$128),"[&gt;1]0;")&amp;"*")),0)</f>
        <v>26</v>
      </c>
      <c r="J760" s="11" cm="1">
        <f t="array" ref="J760">_xlfn.IFNA(MATCH(1,0/COUNTIF($F760,"*"&amp;J$2&amp;TEXT(ROW($1:$128),"[&gt;1]0;")&amp;"*")),0)</f>
        <v>0</v>
      </c>
      <c r="K760">
        <f>I760/H760</f>
        <v>2.1666666666666665</v>
      </c>
      <c r="L760">
        <f t="shared" si="75"/>
        <v>0</v>
      </c>
      <c r="M760">
        <v>0</v>
      </c>
      <c r="N760">
        <v>0</v>
      </c>
    </row>
    <row r="761" spans="1:14" x14ac:dyDescent="0.2">
      <c r="A761" s="8">
        <v>41</v>
      </c>
      <c r="B761" s="8">
        <v>7</v>
      </c>
      <c r="C761">
        <v>1.37</v>
      </c>
      <c r="D761" t="s">
        <v>104</v>
      </c>
      <c r="E761" s="6" t="s">
        <v>476</v>
      </c>
      <c r="F761" t="s">
        <v>475</v>
      </c>
      <c r="G761">
        <v>110</v>
      </c>
      <c r="H761" s="11" cm="1">
        <f t="array" ref="H761">_xlfn.IFNA(MATCH(1,0/COUNTIF($F761,"*"&amp;H$2&amp;TEXT(ROW($1:$128),"[&gt;1]0;")&amp;"*")),0)</f>
        <v>6</v>
      </c>
      <c r="I761" s="11" cm="1">
        <f t="array" ref="I761">_xlfn.IFNA(MATCH(1,0/COUNTIF($F761,"*"&amp;I$2&amp;TEXT(ROW($1:$128),"[&gt;1]0;")&amp;"*")),0)</f>
        <v>6</v>
      </c>
      <c r="J761" s="11" cm="1">
        <f t="array" ref="J761">_xlfn.IFNA(MATCH(1,0/COUNTIF($F761,"*"&amp;J$2&amp;TEXT(ROW($1:$128),"[&gt;1]0;")&amp;"*")),0)</f>
        <v>2</v>
      </c>
      <c r="K761">
        <f>I761/H761</f>
        <v>1</v>
      </c>
      <c r="L761">
        <f t="shared" si="75"/>
        <v>0.33333333333333331</v>
      </c>
      <c r="M761">
        <v>0</v>
      </c>
      <c r="N761">
        <v>1</v>
      </c>
    </row>
    <row r="762" spans="1:14" x14ac:dyDescent="0.2">
      <c r="A762" s="8">
        <v>41</v>
      </c>
      <c r="B762" s="8">
        <v>8</v>
      </c>
      <c r="C762">
        <v>2.94</v>
      </c>
      <c r="D762" t="s">
        <v>79</v>
      </c>
      <c r="E762" s="13" t="s">
        <v>386</v>
      </c>
      <c r="F762" s="10" t="s">
        <v>373</v>
      </c>
      <c r="G762">
        <v>144</v>
      </c>
      <c r="H762" s="11" cm="1">
        <f t="array" ref="H762">_xlfn.IFNA(MATCH(1,0/COUNTIF($F762,"*"&amp;H$2&amp;TEXT(ROW($1:$128),"[&gt;1]0;")&amp;"*")),0)</f>
        <v>6</v>
      </c>
      <c r="I762" s="11" cm="1">
        <f t="array" ref="I762">_xlfn.IFNA(MATCH(1,0/COUNTIF($F762,"*"&amp;I$2&amp;TEXT(ROW($1:$128),"[&gt;1]0;")&amp;"*")),0)</f>
        <v>8</v>
      </c>
      <c r="J762" s="11" cm="1">
        <f t="array" ref="J762">_xlfn.IFNA(MATCH(1,0/COUNTIF($F762,"*"&amp;J$2&amp;TEXT(ROW($1:$128),"[&gt;1]0;")&amp;"*")),0)</f>
        <v>4</v>
      </c>
      <c r="K762">
        <f>I762/H762</f>
        <v>1.3333333333333333</v>
      </c>
      <c r="L762">
        <f t="shared" si="75"/>
        <v>0.66666666666666663</v>
      </c>
      <c r="M762">
        <v>1</v>
      </c>
      <c r="N762">
        <v>0</v>
      </c>
    </row>
    <row r="763" spans="1:14" x14ac:dyDescent="0.2">
      <c r="A763" s="8">
        <v>41</v>
      </c>
      <c r="B763" s="8">
        <v>9</v>
      </c>
      <c r="C763">
        <v>0.99</v>
      </c>
      <c r="D763" t="s">
        <v>304</v>
      </c>
      <c r="E763" s="6" t="s">
        <v>457</v>
      </c>
      <c r="F763" t="s">
        <v>458</v>
      </c>
      <c r="G763" s="11">
        <v>184</v>
      </c>
      <c r="H763" s="11" cm="1">
        <f t="array" ref="H763">_xlfn.IFNA(MATCH(1,0/COUNTIF($F763,"*"&amp;H$2&amp;TEXT(ROW($1:$128),"[&gt;1]0;")&amp;"*")),0)</f>
        <v>13</v>
      </c>
      <c r="I763" s="11" cm="1">
        <f t="array" ref="I763">_xlfn.IFNA(MATCH(1,0/COUNTIF($F763,"*"&amp;I$2&amp;TEXT(ROW($1:$128),"[&gt;1]0;")&amp;"*")),0)</f>
        <v>28</v>
      </c>
      <c r="J763">
        <f>H763/G763</f>
        <v>7.0652173913043473E-2</v>
      </c>
      <c r="K763">
        <f>I763/G763</f>
        <v>0.15217391304347827</v>
      </c>
      <c r="L763">
        <f t="shared" si="75"/>
        <v>5.434782608695652E-3</v>
      </c>
      <c r="M763">
        <v>0</v>
      </c>
      <c r="N763">
        <v>0</v>
      </c>
    </row>
    <row r="764" spans="1:14" x14ac:dyDescent="0.2">
      <c r="A764" s="8">
        <v>41</v>
      </c>
      <c r="B764" s="8">
        <v>10</v>
      </c>
      <c r="C764">
        <v>1.07</v>
      </c>
      <c r="D764" t="s">
        <v>326</v>
      </c>
      <c r="E764" s="13" t="s">
        <v>383</v>
      </c>
      <c r="F764" s="10" t="s">
        <v>369</v>
      </c>
      <c r="G764">
        <v>124</v>
      </c>
      <c r="H764" s="11" cm="1">
        <f t="array" ref="H764">_xlfn.IFNA(MATCH(1,0/COUNTIF($F764,"*"&amp;H$2&amp;TEXT(ROW($1:$128),"[&gt;1]0;")&amp;"*")),0)</f>
        <v>7</v>
      </c>
      <c r="I764" s="11" cm="1">
        <f t="array" ref="I764">_xlfn.IFNA(MATCH(1,0/COUNTIF($F764,"*"&amp;I$2&amp;TEXT(ROW($1:$128),"[&gt;1]0;")&amp;"*")),0)</f>
        <v>8</v>
      </c>
      <c r="J764" s="11" cm="1">
        <f t="array" ref="J764">_xlfn.IFNA(MATCH(1,0/COUNTIF($F764,"*"&amp;J$2&amp;TEXT(ROW($1:$128),"[&gt;1]0;")&amp;"*")),0)</f>
        <v>2</v>
      </c>
      <c r="K764">
        <f>I764/H764</f>
        <v>1.1428571428571428</v>
      </c>
      <c r="L764">
        <f t="shared" si="75"/>
        <v>0.2857142857142857</v>
      </c>
      <c r="M764">
        <v>0</v>
      </c>
      <c r="N764">
        <v>1</v>
      </c>
    </row>
    <row r="765" spans="1:14" x14ac:dyDescent="0.2">
      <c r="A765" s="8">
        <v>41</v>
      </c>
      <c r="B765" s="8">
        <v>11</v>
      </c>
      <c r="C765">
        <v>1.1100000000000001</v>
      </c>
      <c r="D765" t="s">
        <v>351</v>
      </c>
      <c r="E765" s="13" t="s">
        <v>399</v>
      </c>
      <c r="F765" t="s">
        <v>398</v>
      </c>
      <c r="G765">
        <v>132</v>
      </c>
      <c r="H765" s="11" cm="1">
        <f t="array" ref="H765">_xlfn.IFNA(MATCH(1,0/COUNTIF($F765,"*"&amp;H$2&amp;TEXT(ROW($1:$128),"[&gt;1]0;")&amp;"*")),0)</f>
        <v>9</v>
      </c>
      <c r="I765" s="11" cm="1">
        <f t="array" ref="I765">_xlfn.IFNA(MATCH(1,0/COUNTIF($F765,"*"&amp;I$2&amp;TEXT(ROW($1:$128),"[&gt;1]0;")&amp;"*")),0)</f>
        <v>8</v>
      </c>
      <c r="J765" s="11" cm="1">
        <f t="array" ref="J765">_xlfn.IFNA(MATCH(1,0/COUNTIF($F765,"*"&amp;J$2&amp;TEXT(ROW($1:$128),"[&gt;1]0;")&amp;"*")),0)</f>
        <v>1</v>
      </c>
      <c r="K765">
        <f>I765/H765</f>
        <v>0.88888888888888884</v>
      </c>
      <c r="L765">
        <f t="shared" si="75"/>
        <v>0.1111111111111111</v>
      </c>
      <c r="M765">
        <v>1</v>
      </c>
      <c r="N765">
        <v>1</v>
      </c>
    </row>
    <row r="766" spans="1:14" x14ac:dyDescent="0.2">
      <c r="A766" s="8">
        <v>41</v>
      </c>
      <c r="B766" s="8">
        <v>12</v>
      </c>
      <c r="C766">
        <v>1.36</v>
      </c>
      <c r="D766" t="s">
        <v>80</v>
      </c>
      <c r="E766" s="6" t="s">
        <v>600</v>
      </c>
      <c r="F766" t="s">
        <v>599</v>
      </c>
      <c r="G766" s="11">
        <v>152</v>
      </c>
      <c r="H766" s="11" cm="1">
        <f t="array" ref="H766">_xlfn.IFNA(MATCH(1,0/COUNTIF($F766,"*"&amp;H$2&amp;TEXT(ROW($1:$128),"[&gt;1]0;")&amp;"*")),0)</f>
        <v>8</v>
      </c>
      <c r="I766" s="11" cm="1">
        <f t="array" ref="I766">_xlfn.IFNA(MATCH(1,0/COUNTIF($F766,"*"&amp;I$2&amp;TEXT(ROW($1:$128),"[&gt;1]0;")&amp;"*")),0)</f>
        <v>8</v>
      </c>
      <c r="J766">
        <f>H766/G766</f>
        <v>5.2631578947368418E-2</v>
      </c>
      <c r="K766">
        <f>I766/G766</f>
        <v>5.2631578947368418E-2</v>
      </c>
      <c r="L766">
        <f t="shared" si="75"/>
        <v>6.5789473684210523E-3</v>
      </c>
      <c r="M766">
        <v>0</v>
      </c>
      <c r="N766">
        <v>1</v>
      </c>
    </row>
    <row r="767" spans="1:14" x14ac:dyDescent="0.2">
      <c r="A767" s="8">
        <v>41</v>
      </c>
      <c r="B767" s="8">
        <v>13</v>
      </c>
      <c r="C767">
        <v>1.72</v>
      </c>
      <c r="D767" t="s">
        <v>31</v>
      </c>
      <c r="E767" s="6" t="s">
        <v>418</v>
      </c>
      <c r="F767" t="s">
        <v>269</v>
      </c>
      <c r="G767">
        <v>206</v>
      </c>
      <c r="H767" s="11" cm="1">
        <f t="array" ref="H767">_xlfn.IFNA(MATCH(1,0/COUNTIF($F767,"*"&amp;H$2&amp;TEXT(ROW($1:$128),"[&gt;1]0;")&amp;"*")),0)</f>
        <v>14</v>
      </c>
      <c r="I767" s="11" cm="1">
        <f t="array" ref="I767">_xlfn.IFNA(MATCH(1,0/COUNTIF($F767,"*"&amp;I$2&amp;TEXT(ROW($1:$128),"[&gt;1]0;")&amp;"*")),0)</f>
        <v>22</v>
      </c>
      <c r="J767" s="11" cm="1">
        <f t="array" ref="J767">_xlfn.IFNA(MATCH(1,0/COUNTIF($F767,"*"&amp;J$2&amp;TEXT(ROW($1:$128),"[&gt;1]0;")&amp;"*")),0)</f>
        <v>1</v>
      </c>
      <c r="K767">
        <f>I767/H767</f>
        <v>1.5714285714285714</v>
      </c>
      <c r="L767">
        <f t="shared" si="75"/>
        <v>7.1428571428571425E-2</v>
      </c>
      <c r="M767">
        <v>0</v>
      </c>
      <c r="N767">
        <v>1</v>
      </c>
    </row>
    <row r="768" spans="1:14" x14ac:dyDescent="0.2">
      <c r="A768" s="8">
        <v>41</v>
      </c>
      <c r="B768" s="8">
        <v>14</v>
      </c>
      <c r="C768">
        <v>6.25</v>
      </c>
      <c r="D768" t="s">
        <v>319</v>
      </c>
      <c r="E768" s="6" t="s">
        <v>590</v>
      </c>
      <c r="F768" t="s">
        <v>589</v>
      </c>
      <c r="G768" s="11">
        <v>310</v>
      </c>
      <c r="H768" s="11" cm="1">
        <f t="array" ref="H768">_xlfn.IFNA(MATCH(1,0/COUNTIF($F768,"*"&amp;H$2&amp;TEXT(ROW($1:$128),"[&gt;1]0;")&amp;"*")),0)</f>
        <v>13</v>
      </c>
      <c r="I768" s="11" cm="1">
        <f t="array" ref="I768">_xlfn.IFNA(MATCH(1,0/COUNTIF($F768,"*"&amp;I$2&amp;TEXT(ROW($1:$128),"[&gt;1]0;")&amp;"*")),0)</f>
        <v>27</v>
      </c>
      <c r="J768">
        <f>H768/G768</f>
        <v>4.1935483870967745E-2</v>
      </c>
      <c r="K768">
        <f>I768/G768</f>
        <v>8.7096774193548387E-2</v>
      </c>
      <c r="L768">
        <f t="shared" si="75"/>
        <v>3.2258064516129037E-3</v>
      </c>
      <c r="M768">
        <v>0</v>
      </c>
      <c r="N768">
        <v>0</v>
      </c>
    </row>
    <row r="769" spans="1:14" x14ac:dyDescent="0.2">
      <c r="A769" s="8">
        <v>41</v>
      </c>
      <c r="B769" s="8">
        <v>15</v>
      </c>
      <c r="C769">
        <v>7.13</v>
      </c>
      <c r="D769" t="s">
        <v>380</v>
      </c>
      <c r="E769" s="6" t="s">
        <v>381</v>
      </c>
      <c r="F769" s="10" t="s">
        <v>361</v>
      </c>
      <c r="G769">
        <v>164</v>
      </c>
      <c r="H769" s="11" cm="1">
        <f t="array" ref="H769">_xlfn.IFNA(MATCH(1,0/COUNTIF($F769,"*"&amp;H$2&amp;TEXT(ROW($1:$128),"[&gt;1]0;")&amp;"*")),0)</f>
        <v>9</v>
      </c>
      <c r="I769" s="11" cm="1">
        <f t="array" ref="I769">_xlfn.IFNA(MATCH(1,0/COUNTIF($F769,"*"&amp;I$2&amp;TEXT(ROW($1:$128),"[&gt;1]0;")&amp;"*")),0)</f>
        <v>12</v>
      </c>
      <c r="J769" s="11" cm="1">
        <f t="array" ref="J769">_xlfn.IFNA(MATCH(1,0/COUNTIF($F769,"*"&amp;J$2&amp;TEXT(ROW($1:$128),"[&gt;1]0;")&amp;"*")),0)</f>
        <v>1</v>
      </c>
      <c r="K769">
        <f>I769/H769</f>
        <v>1.3333333333333333</v>
      </c>
      <c r="L769">
        <f t="shared" si="75"/>
        <v>0.1111111111111111</v>
      </c>
      <c r="M769">
        <v>0</v>
      </c>
      <c r="N769">
        <v>1</v>
      </c>
    </row>
    <row r="770" spans="1:14" x14ac:dyDescent="0.2">
      <c r="A770" s="8">
        <v>41</v>
      </c>
      <c r="B770" s="8">
        <v>22</v>
      </c>
      <c r="C770">
        <v>4.51</v>
      </c>
      <c r="D770" t="s">
        <v>66</v>
      </c>
      <c r="E770" s="6" t="s">
        <v>459</v>
      </c>
      <c r="F770" t="s">
        <v>460</v>
      </c>
      <c r="G770">
        <v>281</v>
      </c>
      <c r="H770" s="11" cm="1">
        <f t="array" ref="H770">_xlfn.IFNA(MATCH(1,0/COUNTIF($F770,"*"&amp;H$2&amp;TEXT(ROW($1:$128),"[&gt;1]0;")&amp;"*")),0)</f>
        <v>18</v>
      </c>
      <c r="I770" s="11" cm="1">
        <f t="array" ref="I770">_xlfn.IFNA(MATCH(1,0/COUNTIF($F770,"*"&amp;I$2&amp;TEXT(ROW($1:$128),"[&gt;1]0;")&amp;"*")),0)</f>
        <v>35</v>
      </c>
      <c r="J770" s="11" cm="1">
        <f t="array" ref="J770">_xlfn.IFNA(MATCH(1,0/COUNTIF($F770,"*"&amp;J$2&amp;TEXT(ROW($1:$128),"[&gt;1]0;")&amp;"*")),0)</f>
        <v>1</v>
      </c>
      <c r="K770">
        <f>I770/H770</f>
        <v>1.9444444444444444</v>
      </c>
      <c r="L770">
        <f t="shared" si="75"/>
        <v>5.5555555555555552E-2</v>
      </c>
      <c r="M770">
        <v>0</v>
      </c>
      <c r="N770">
        <v>0</v>
      </c>
    </row>
    <row r="772" spans="1:14" x14ac:dyDescent="0.2">
      <c r="A772" s="8">
        <v>42</v>
      </c>
      <c r="B772" s="9" t="s">
        <v>12</v>
      </c>
      <c r="C772" t="s">
        <v>13</v>
      </c>
      <c r="D772" t="s">
        <v>67</v>
      </c>
      <c r="E772" s="6" t="s">
        <v>376</v>
      </c>
      <c r="F772" t="s">
        <v>68</v>
      </c>
      <c r="G772" t="s">
        <v>69</v>
      </c>
      <c r="H772" t="s">
        <v>364</v>
      </c>
      <c r="I772" t="s">
        <v>365</v>
      </c>
      <c r="J772" t="s">
        <v>366</v>
      </c>
      <c r="K772" t="s">
        <v>71</v>
      </c>
      <c r="L772" t="s">
        <v>72</v>
      </c>
      <c r="M772" t="s">
        <v>360</v>
      </c>
      <c r="N772" t="s">
        <v>73</v>
      </c>
    </row>
    <row r="773" spans="1:14" x14ac:dyDescent="0.2">
      <c r="A773" s="8">
        <v>42</v>
      </c>
      <c r="B773" s="8">
        <v>1</v>
      </c>
      <c r="C773">
        <v>0.73</v>
      </c>
      <c r="D773" t="s">
        <v>302</v>
      </c>
      <c r="E773" s="6" t="s">
        <v>551</v>
      </c>
      <c r="F773" t="s">
        <v>550</v>
      </c>
      <c r="G773" s="11">
        <v>156</v>
      </c>
      <c r="H773" s="11" cm="1">
        <f t="array" ref="H773">_xlfn.IFNA(MATCH(1,0/COUNTIF($F773,"*"&amp;H$2&amp;TEXT(ROW($1:$128),"[&gt;1]0;")&amp;"*")),0)</f>
        <v>11</v>
      </c>
      <c r="I773" s="11" cm="1">
        <f t="array" ref="I773">_xlfn.IFNA(MATCH(1,0/COUNTIF($F773,"*"&amp;I$2&amp;TEXT(ROW($1:$128),"[&gt;1]0;")&amp;"*")),0)</f>
        <v>24</v>
      </c>
      <c r="J773">
        <f>H773/G773</f>
        <v>7.0512820512820512E-2</v>
      </c>
      <c r="K773">
        <f t="shared" ref="K773:L775" si="76">I773/G773</f>
        <v>0.15384615384615385</v>
      </c>
      <c r="L773">
        <f t="shared" si="76"/>
        <v>6.41025641025641E-3</v>
      </c>
      <c r="M773">
        <v>0</v>
      </c>
      <c r="N773">
        <v>0</v>
      </c>
    </row>
    <row r="774" spans="1:14" x14ac:dyDescent="0.2">
      <c r="A774" s="8">
        <v>42</v>
      </c>
      <c r="B774" s="8">
        <v>2</v>
      </c>
      <c r="C774">
        <v>0.28999999999999998</v>
      </c>
      <c r="D774" t="s">
        <v>297</v>
      </c>
      <c r="E774" s="6" t="s">
        <v>569</v>
      </c>
      <c r="F774" t="s">
        <v>556</v>
      </c>
      <c r="G774" s="11">
        <v>108</v>
      </c>
      <c r="H774" s="11" cm="1">
        <f t="array" ref="H774">_xlfn.IFNA(MATCH(1,0/COUNTIF($F774,"*"&amp;H$2&amp;TEXT(ROW($1:$128),"[&gt;1]0;")&amp;"*")),0)</f>
        <v>7</v>
      </c>
      <c r="I774" s="11" cm="1">
        <f t="array" ref="I774">_xlfn.IFNA(MATCH(1,0/COUNTIF($F774,"*"&amp;I$2&amp;TEXT(ROW($1:$128),"[&gt;1]0;")&amp;"*")),0)</f>
        <v>8</v>
      </c>
      <c r="J774">
        <f>H774/G774</f>
        <v>6.4814814814814811E-2</v>
      </c>
      <c r="K774">
        <f t="shared" si="76"/>
        <v>7.407407407407407E-2</v>
      </c>
      <c r="L774">
        <f t="shared" si="76"/>
        <v>9.2592592592592587E-3</v>
      </c>
      <c r="M774">
        <v>0</v>
      </c>
      <c r="N774">
        <v>1</v>
      </c>
    </row>
    <row r="775" spans="1:14" x14ac:dyDescent="0.2">
      <c r="A775" s="8">
        <v>42</v>
      </c>
      <c r="B775" s="8">
        <v>3</v>
      </c>
      <c r="C775">
        <v>0.39</v>
      </c>
      <c r="D775" t="s">
        <v>302</v>
      </c>
      <c r="E775" s="6" t="s">
        <v>551</v>
      </c>
      <c r="F775" t="s">
        <v>550</v>
      </c>
      <c r="G775" s="11">
        <v>156</v>
      </c>
      <c r="H775" s="11" cm="1">
        <f t="array" ref="H775">_xlfn.IFNA(MATCH(1,0/COUNTIF($F775,"*"&amp;H$2&amp;TEXT(ROW($1:$128),"[&gt;1]0;")&amp;"*")),0)</f>
        <v>11</v>
      </c>
      <c r="I775" s="11" cm="1">
        <f t="array" ref="I775">_xlfn.IFNA(MATCH(1,0/COUNTIF($F775,"*"&amp;I$2&amp;TEXT(ROW($1:$128),"[&gt;1]0;")&amp;"*")),0)</f>
        <v>24</v>
      </c>
      <c r="J775">
        <f>H775/G775</f>
        <v>7.0512820512820512E-2</v>
      </c>
      <c r="K775">
        <f t="shared" si="76"/>
        <v>0.15384615384615385</v>
      </c>
      <c r="L775">
        <f t="shared" si="76"/>
        <v>6.41025641025641E-3</v>
      </c>
      <c r="M775">
        <v>0</v>
      </c>
      <c r="N775">
        <v>0</v>
      </c>
    </row>
    <row r="776" spans="1:14" x14ac:dyDescent="0.2">
      <c r="A776" s="8">
        <v>42</v>
      </c>
      <c r="B776" s="8">
        <v>5</v>
      </c>
      <c r="C776">
        <v>0.6</v>
      </c>
      <c r="D776" t="s">
        <v>14</v>
      </c>
      <c r="E776" s="6" t="s">
        <v>507</v>
      </c>
      <c r="F776" t="s">
        <v>260</v>
      </c>
      <c r="G776">
        <v>170</v>
      </c>
      <c r="H776" s="11" cm="1">
        <f t="array" ref="H776">_xlfn.IFNA(MATCH(1,0/COUNTIF($F776,"*"&amp;H$2&amp;TEXT(ROW($1:$128),"[&gt;1]0;")&amp;"*")),0)</f>
        <v>12</v>
      </c>
      <c r="I776" s="11" cm="1">
        <f t="array" ref="I776">_xlfn.IFNA(MATCH(1,0/COUNTIF($F776,"*"&amp;I$2&amp;TEXT(ROW($1:$128),"[&gt;1]0;")&amp;"*")),0)</f>
        <v>26</v>
      </c>
      <c r="J776" s="11" cm="1">
        <f t="array" ref="J776">_xlfn.IFNA(MATCH(1,0/COUNTIF($F776,"*"&amp;J$2&amp;TEXT(ROW($1:$128),"[&gt;1]0;")&amp;"*")),0)</f>
        <v>0</v>
      </c>
      <c r="K776">
        <f>I776/H776</f>
        <v>2.1666666666666665</v>
      </c>
      <c r="L776">
        <f t="shared" ref="L776:L789" si="77">J776/H776</f>
        <v>0</v>
      </c>
      <c r="M776">
        <v>0</v>
      </c>
      <c r="N776">
        <v>0</v>
      </c>
    </row>
    <row r="777" spans="1:14" x14ac:dyDescent="0.2">
      <c r="A777" s="8">
        <v>42</v>
      </c>
      <c r="B777" s="8">
        <v>6</v>
      </c>
      <c r="C777">
        <v>0.3</v>
      </c>
      <c r="D777" t="s">
        <v>79</v>
      </c>
      <c r="E777" s="13" t="s">
        <v>386</v>
      </c>
      <c r="F777" s="10" t="s">
        <v>373</v>
      </c>
      <c r="G777">
        <v>144</v>
      </c>
      <c r="H777" s="11" cm="1">
        <f t="array" ref="H777">_xlfn.IFNA(MATCH(1,0/COUNTIF($F777,"*"&amp;H$2&amp;TEXT(ROW($1:$128),"[&gt;1]0;")&amp;"*")),0)</f>
        <v>6</v>
      </c>
      <c r="I777" s="11" cm="1">
        <f t="array" ref="I777">_xlfn.IFNA(MATCH(1,0/COUNTIF($F777,"*"&amp;I$2&amp;TEXT(ROW($1:$128),"[&gt;1]0;")&amp;"*")),0)</f>
        <v>8</v>
      </c>
      <c r="J777" s="11" cm="1">
        <f t="array" ref="J777">_xlfn.IFNA(MATCH(1,0/COUNTIF($F777,"*"&amp;J$2&amp;TEXT(ROW($1:$128),"[&gt;1]0;")&amp;"*")),0)</f>
        <v>4</v>
      </c>
      <c r="K777">
        <f>I777/H777</f>
        <v>1.3333333333333333</v>
      </c>
      <c r="L777">
        <f t="shared" si="77"/>
        <v>0.66666666666666663</v>
      </c>
      <c r="M777">
        <v>1</v>
      </c>
      <c r="N777">
        <v>0</v>
      </c>
    </row>
    <row r="778" spans="1:14" x14ac:dyDescent="0.2">
      <c r="A778" s="8">
        <v>42</v>
      </c>
      <c r="B778" s="8">
        <v>7</v>
      </c>
      <c r="C778">
        <v>0.65</v>
      </c>
      <c r="D778" t="s">
        <v>304</v>
      </c>
      <c r="E778" s="6" t="s">
        <v>457</v>
      </c>
      <c r="F778" t="s">
        <v>458</v>
      </c>
      <c r="G778" s="11">
        <v>184</v>
      </c>
      <c r="H778" s="11" cm="1">
        <f t="array" ref="H778">_xlfn.IFNA(MATCH(1,0/COUNTIF($F778,"*"&amp;H$2&amp;TEXT(ROW($1:$128),"[&gt;1]0;")&amp;"*")),0)</f>
        <v>13</v>
      </c>
      <c r="I778" s="11" cm="1">
        <f t="array" ref="I778">_xlfn.IFNA(MATCH(1,0/COUNTIF($F778,"*"&amp;I$2&amp;TEXT(ROW($1:$128),"[&gt;1]0;")&amp;"*")),0)</f>
        <v>28</v>
      </c>
      <c r="J778">
        <f>H778/G778</f>
        <v>7.0652173913043473E-2</v>
      </c>
      <c r="K778">
        <f>I778/G778</f>
        <v>0.15217391304347827</v>
      </c>
      <c r="L778">
        <f t="shared" si="77"/>
        <v>5.434782608695652E-3</v>
      </c>
      <c r="M778">
        <v>0</v>
      </c>
      <c r="N778">
        <v>0</v>
      </c>
    </row>
    <row r="779" spans="1:14" x14ac:dyDescent="0.2">
      <c r="A779" s="8">
        <v>42</v>
      </c>
      <c r="B779" s="8">
        <v>8</v>
      </c>
      <c r="C779">
        <v>0.25</v>
      </c>
      <c r="D779" t="s">
        <v>304</v>
      </c>
      <c r="E779" s="6" t="s">
        <v>457</v>
      </c>
      <c r="F779" t="s">
        <v>458</v>
      </c>
      <c r="G779" s="11">
        <v>184</v>
      </c>
      <c r="H779" s="11" cm="1">
        <f t="array" ref="H779">_xlfn.IFNA(MATCH(1,0/COUNTIF($F779,"*"&amp;H$2&amp;TEXT(ROW($1:$128),"[&gt;1]0;")&amp;"*")),0)</f>
        <v>13</v>
      </c>
      <c r="I779" s="11" cm="1">
        <f t="array" ref="I779">_xlfn.IFNA(MATCH(1,0/COUNTIF($F779,"*"&amp;I$2&amp;TEXT(ROW($1:$128),"[&gt;1]0;")&amp;"*")),0)</f>
        <v>28</v>
      </c>
      <c r="J779">
        <f>H779/G779</f>
        <v>7.0652173913043473E-2</v>
      </c>
      <c r="K779">
        <f>I779/G779</f>
        <v>0.15217391304347827</v>
      </c>
      <c r="L779">
        <f t="shared" si="77"/>
        <v>5.434782608695652E-3</v>
      </c>
      <c r="M779">
        <v>0</v>
      </c>
      <c r="N779">
        <v>0</v>
      </c>
    </row>
    <row r="780" spans="1:14" x14ac:dyDescent="0.2">
      <c r="A780" s="8">
        <v>42</v>
      </c>
      <c r="B780" s="8">
        <v>9</v>
      </c>
      <c r="C780">
        <v>0.34</v>
      </c>
      <c r="D780" t="s">
        <v>37</v>
      </c>
      <c r="E780" s="6" t="s">
        <v>586</v>
      </c>
      <c r="F780" t="s">
        <v>273</v>
      </c>
      <c r="G780" s="11">
        <v>198</v>
      </c>
      <c r="H780" s="11" cm="1">
        <f t="array" ref="H780">_xlfn.IFNA(MATCH(1,0/COUNTIF($F780,"*"&amp;H$2&amp;TEXT(ROW($1:$128),"[&gt;1]0;")&amp;"*")),0)</f>
        <v>14</v>
      </c>
      <c r="I780" s="11" cm="1">
        <f t="array" ref="I780">_xlfn.IFNA(MATCH(1,0/COUNTIF($F780,"*"&amp;I$2&amp;TEXT(ROW($1:$128),"[&gt;1]0;")&amp;"*")),0)</f>
        <v>30</v>
      </c>
      <c r="J780">
        <f>H780/G780</f>
        <v>7.0707070707070704E-2</v>
      </c>
      <c r="K780">
        <f>I780/G780</f>
        <v>0.15151515151515152</v>
      </c>
      <c r="L780">
        <f t="shared" si="77"/>
        <v>5.0505050505050501E-3</v>
      </c>
      <c r="M780">
        <v>0</v>
      </c>
      <c r="N780">
        <v>0</v>
      </c>
    </row>
    <row r="781" spans="1:14" x14ac:dyDescent="0.2">
      <c r="A781" s="8">
        <v>42</v>
      </c>
      <c r="B781" s="8">
        <v>10</v>
      </c>
      <c r="C781">
        <v>0.21</v>
      </c>
      <c r="D781" t="s">
        <v>25</v>
      </c>
      <c r="E781" s="6" t="s">
        <v>536</v>
      </c>
      <c r="F781" t="s">
        <v>266</v>
      </c>
      <c r="G781">
        <v>226</v>
      </c>
      <c r="H781" s="11" cm="1">
        <f t="array" ref="H781">_xlfn.IFNA(MATCH(1,0/COUNTIF($F781,"*"&amp;H$2&amp;TEXT(ROW($1:$128),"[&gt;1]0;")&amp;"*")),0)</f>
        <v>16</v>
      </c>
      <c r="I781" s="11" cm="1">
        <f t="array" ref="I781">_xlfn.IFNA(MATCH(1,0/COUNTIF($F781,"*"&amp;I$2&amp;TEXT(ROW($1:$128),"[&gt;1]0;")&amp;"*")),0)</f>
        <v>34</v>
      </c>
      <c r="J781" s="11" cm="1">
        <f t="array" ref="J781">_xlfn.IFNA(MATCH(1,0/COUNTIF($F781,"*"&amp;J$2&amp;TEXT(ROW($1:$128),"[&gt;1]0;")&amp;"*")),0)</f>
        <v>0</v>
      </c>
      <c r="K781">
        <f t="shared" ref="K781:K789" si="78">I781/H781</f>
        <v>2.125</v>
      </c>
      <c r="L781">
        <f t="shared" si="77"/>
        <v>0</v>
      </c>
      <c r="M781">
        <v>0</v>
      </c>
      <c r="N781">
        <v>0</v>
      </c>
    </row>
    <row r="782" spans="1:14" x14ac:dyDescent="0.2">
      <c r="A782" s="8">
        <v>42</v>
      </c>
      <c r="B782" s="8">
        <v>12</v>
      </c>
      <c r="C782">
        <v>0.24</v>
      </c>
      <c r="D782" t="s">
        <v>25</v>
      </c>
      <c r="E782" s="6" t="s">
        <v>536</v>
      </c>
      <c r="F782" t="s">
        <v>266</v>
      </c>
      <c r="G782">
        <v>226</v>
      </c>
      <c r="H782" s="11" cm="1">
        <f t="array" ref="H782">_xlfn.IFNA(MATCH(1,0/COUNTIF($F782,"*"&amp;H$2&amp;TEXT(ROW($1:$128),"[&gt;1]0;")&amp;"*")),0)</f>
        <v>16</v>
      </c>
      <c r="I782" s="11" cm="1">
        <f t="array" ref="I782">_xlfn.IFNA(MATCH(1,0/COUNTIF($F782,"*"&amp;I$2&amp;TEXT(ROW($1:$128),"[&gt;1]0;")&amp;"*")),0)</f>
        <v>34</v>
      </c>
      <c r="J782" s="11" cm="1">
        <f t="array" ref="J782">_xlfn.IFNA(MATCH(1,0/COUNTIF($F782,"*"&amp;J$2&amp;TEXT(ROW($1:$128),"[&gt;1]0;")&amp;"*")),0)</f>
        <v>0</v>
      </c>
      <c r="K782">
        <f t="shared" si="78"/>
        <v>2.125</v>
      </c>
      <c r="L782">
        <f t="shared" si="77"/>
        <v>0</v>
      </c>
      <c r="M782">
        <v>0</v>
      </c>
      <c r="N782">
        <v>0</v>
      </c>
    </row>
    <row r="783" spans="1:14" x14ac:dyDescent="0.2">
      <c r="A783" s="8">
        <v>42</v>
      </c>
      <c r="B783" s="8">
        <v>13</v>
      </c>
      <c r="C783">
        <v>0.73</v>
      </c>
      <c r="D783" t="s">
        <v>25</v>
      </c>
      <c r="E783" s="6" t="s">
        <v>536</v>
      </c>
      <c r="F783" t="s">
        <v>266</v>
      </c>
      <c r="G783">
        <v>226</v>
      </c>
      <c r="H783" s="11" cm="1">
        <f t="array" ref="H783">_xlfn.IFNA(MATCH(1,0/COUNTIF($F783,"*"&amp;H$2&amp;TEXT(ROW($1:$128),"[&gt;1]0;")&amp;"*")),0)</f>
        <v>16</v>
      </c>
      <c r="I783" s="11" cm="1">
        <f t="array" ref="I783">_xlfn.IFNA(MATCH(1,0/COUNTIF($F783,"*"&amp;I$2&amp;TEXT(ROW($1:$128),"[&gt;1]0;")&amp;"*")),0)</f>
        <v>34</v>
      </c>
      <c r="J783" s="11" cm="1">
        <f t="array" ref="J783">_xlfn.IFNA(MATCH(1,0/COUNTIF($F783,"*"&amp;J$2&amp;TEXT(ROW($1:$128),"[&gt;1]0;")&amp;"*")),0)</f>
        <v>0</v>
      </c>
      <c r="K783">
        <f t="shared" si="78"/>
        <v>2.125</v>
      </c>
      <c r="L783">
        <f t="shared" si="77"/>
        <v>0</v>
      </c>
      <c r="M783">
        <v>0</v>
      </c>
      <c r="N783">
        <v>0</v>
      </c>
    </row>
    <row r="784" spans="1:14" x14ac:dyDescent="0.2">
      <c r="A784" s="8">
        <v>42</v>
      </c>
      <c r="B784" s="8">
        <v>14</v>
      </c>
      <c r="C784">
        <v>1.32</v>
      </c>
      <c r="D784" t="s">
        <v>31</v>
      </c>
      <c r="E784" s="6" t="s">
        <v>418</v>
      </c>
      <c r="F784" t="s">
        <v>269</v>
      </c>
      <c r="G784">
        <v>206</v>
      </c>
      <c r="H784" s="11" cm="1">
        <f t="array" ref="H784">_xlfn.IFNA(MATCH(1,0/COUNTIF($F784,"*"&amp;H$2&amp;TEXT(ROW($1:$128),"[&gt;1]0;")&amp;"*")),0)</f>
        <v>14</v>
      </c>
      <c r="I784" s="11" cm="1">
        <f t="array" ref="I784">_xlfn.IFNA(MATCH(1,0/COUNTIF($F784,"*"&amp;I$2&amp;TEXT(ROW($1:$128),"[&gt;1]0;")&amp;"*")),0)</f>
        <v>22</v>
      </c>
      <c r="J784" s="11" cm="1">
        <f t="array" ref="J784">_xlfn.IFNA(MATCH(1,0/COUNTIF($F784,"*"&amp;J$2&amp;TEXT(ROW($1:$128),"[&gt;1]0;")&amp;"*")),0)</f>
        <v>1</v>
      </c>
      <c r="K784">
        <f t="shared" si="78"/>
        <v>1.5714285714285714</v>
      </c>
      <c r="L784">
        <f t="shared" si="77"/>
        <v>7.1428571428571425E-2</v>
      </c>
      <c r="M784">
        <v>0</v>
      </c>
      <c r="N784">
        <v>1</v>
      </c>
    </row>
    <row r="785" spans="1:14" x14ac:dyDescent="0.2">
      <c r="A785" s="8">
        <v>42</v>
      </c>
      <c r="B785" s="8">
        <v>15</v>
      </c>
      <c r="C785">
        <v>0.33</v>
      </c>
      <c r="D785" t="s">
        <v>25</v>
      </c>
      <c r="E785" s="6" t="s">
        <v>536</v>
      </c>
      <c r="F785" t="s">
        <v>266</v>
      </c>
      <c r="G785">
        <v>226</v>
      </c>
      <c r="H785" s="11" cm="1">
        <f t="array" ref="H785">_xlfn.IFNA(MATCH(1,0/COUNTIF($F785,"*"&amp;H$2&amp;TEXT(ROW($1:$128),"[&gt;1]0;")&amp;"*")),0)</f>
        <v>16</v>
      </c>
      <c r="I785" s="11" cm="1">
        <f t="array" ref="I785">_xlfn.IFNA(MATCH(1,0/COUNTIF($F785,"*"&amp;I$2&amp;TEXT(ROW($1:$128),"[&gt;1]0;")&amp;"*")),0)</f>
        <v>34</v>
      </c>
      <c r="J785" s="11" cm="1">
        <f t="array" ref="J785">_xlfn.IFNA(MATCH(1,0/COUNTIF($F785,"*"&amp;J$2&amp;TEXT(ROW($1:$128),"[&gt;1]0;")&amp;"*")),0)</f>
        <v>0</v>
      </c>
      <c r="K785">
        <f t="shared" si="78"/>
        <v>2.125</v>
      </c>
      <c r="L785">
        <f t="shared" si="77"/>
        <v>0</v>
      </c>
      <c r="M785">
        <v>0</v>
      </c>
      <c r="N785">
        <v>0</v>
      </c>
    </row>
    <row r="786" spans="1:14" x14ac:dyDescent="0.2">
      <c r="A786" s="8">
        <v>42</v>
      </c>
      <c r="B786" s="8">
        <v>17</v>
      </c>
      <c r="C786">
        <v>0.57999999999999996</v>
      </c>
      <c r="D786" t="s">
        <v>25</v>
      </c>
      <c r="E786" s="6" t="s">
        <v>536</v>
      </c>
      <c r="F786" t="s">
        <v>266</v>
      </c>
      <c r="G786">
        <v>226</v>
      </c>
      <c r="H786" s="11" cm="1">
        <f t="array" ref="H786">_xlfn.IFNA(MATCH(1,0/COUNTIF($F786,"*"&amp;H$2&amp;TEXT(ROW($1:$128),"[&gt;1]0;")&amp;"*")),0)</f>
        <v>16</v>
      </c>
      <c r="I786" s="11" cm="1">
        <f t="array" ref="I786">_xlfn.IFNA(MATCH(1,0/COUNTIF($F786,"*"&amp;I$2&amp;TEXT(ROW($1:$128),"[&gt;1]0;")&amp;"*")),0)</f>
        <v>34</v>
      </c>
      <c r="J786" s="11" cm="1">
        <f t="array" ref="J786">_xlfn.IFNA(MATCH(1,0/COUNTIF($F786,"*"&amp;J$2&amp;TEXT(ROW($1:$128),"[&gt;1]0;")&amp;"*")),0)</f>
        <v>0</v>
      </c>
      <c r="K786">
        <f t="shared" si="78"/>
        <v>2.125</v>
      </c>
      <c r="L786">
        <f t="shared" si="77"/>
        <v>0</v>
      </c>
      <c r="M786">
        <v>0</v>
      </c>
      <c r="N786">
        <v>0</v>
      </c>
    </row>
    <row r="787" spans="1:14" x14ac:dyDescent="0.2">
      <c r="A787" s="8">
        <v>42</v>
      </c>
      <c r="B787" s="8">
        <v>19</v>
      </c>
      <c r="C787">
        <v>0.31</v>
      </c>
      <c r="D787" t="s">
        <v>108</v>
      </c>
      <c r="E787" s="6" t="s">
        <v>514</v>
      </c>
      <c r="F787" t="s">
        <v>513</v>
      </c>
      <c r="G787">
        <v>283</v>
      </c>
      <c r="H787" s="11" cm="1">
        <f t="array" ref="H787">_xlfn.IFNA(MATCH(1,0/COUNTIF($F787,"*"&amp;H$2&amp;TEXT(ROW($1:$128),"[&gt;1]0;")&amp;"*")),0)</f>
        <v>20</v>
      </c>
      <c r="I787" s="11" cm="1">
        <f t="array" ref="I787">_xlfn.IFNA(MATCH(1,0/COUNTIF($F787,"*"&amp;I$2&amp;TEXT(ROW($1:$128),"[&gt;1]0;")&amp;"*")),0)</f>
        <v>42</v>
      </c>
      <c r="J787" s="11" cm="1">
        <f t="array" ref="J787">_xlfn.IFNA(MATCH(1,0/COUNTIF($F787,"*"&amp;J$2&amp;TEXT(ROW($1:$128),"[&gt;1]0;")&amp;"*")),0)</f>
        <v>0</v>
      </c>
      <c r="K787">
        <f t="shared" si="78"/>
        <v>2.1</v>
      </c>
      <c r="L787">
        <f t="shared" si="77"/>
        <v>0</v>
      </c>
      <c r="M787">
        <v>0</v>
      </c>
      <c r="N787">
        <v>0</v>
      </c>
    </row>
    <row r="788" spans="1:14" x14ac:dyDescent="0.2">
      <c r="A788" s="8">
        <v>42</v>
      </c>
      <c r="B788" s="8">
        <v>22</v>
      </c>
      <c r="C788">
        <v>0.26</v>
      </c>
      <c r="D788" t="s">
        <v>108</v>
      </c>
      <c r="E788" s="6" t="s">
        <v>514</v>
      </c>
      <c r="F788" t="s">
        <v>513</v>
      </c>
      <c r="G788">
        <v>283</v>
      </c>
      <c r="H788" s="11" cm="1">
        <f t="array" ref="H788">_xlfn.IFNA(MATCH(1,0/COUNTIF($F788,"*"&amp;H$2&amp;TEXT(ROW($1:$128),"[&gt;1]0;")&amp;"*")),0)</f>
        <v>20</v>
      </c>
      <c r="I788" s="11" cm="1">
        <f t="array" ref="I788">_xlfn.IFNA(MATCH(1,0/COUNTIF($F788,"*"&amp;I$2&amp;TEXT(ROW($1:$128),"[&gt;1]0;")&amp;"*")),0)</f>
        <v>42</v>
      </c>
      <c r="J788" s="11" cm="1">
        <f t="array" ref="J788">_xlfn.IFNA(MATCH(1,0/COUNTIF($F788,"*"&amp;J$2&amp;TEXT(ROW($1:$128),"[&gt;1]0;")&amp;"*")),0)</f>
        <v>0</v>
      </c>
      <c r="K788">
        <f t="shared" si="78"/>
        <v>2.1</v>
      </c>
      <c r="L788">
        <f t="shared" si="77"/>
        <v>0</v>
      </c>
      <c r="M788">
        <v>0</v>
      </c>
      <c r="N788">
        <v>0</v>
      </c>
    </row>
    <row r="789" spans="1:14" x14ac:dyDescent="0.2">
      <c r="A789" s="8">
        <v>42</v>
      </c>
      <c r="B789" s="8">
        <v>25</v>
      </c>
      <c r="C789">
        <v>0.98</v>
      </c>
      <c r="D789" t="s">
        <v>66</v>
      </c>
      <c r="E789" s="6" t="s">
        <v>459</v>
      </c>
      <c r="F789" t="s">
        <v>460</v>
      </c>
      <c r="G789">
        <v>281</v>
      </c>
      <c r="H789" s="11" cm="1">
        <f t="array" ref="H789">_xlfn.IFNA(MATCH(1,0/COUNTIF($F789,"*"&amp;H$2&amp;TEXT(ROW($1:$128),"[&gt;1]0;")&amp;"*")),0)</f>
        <v>18</v>
      </c>
      <c r="I789" s="11" cm="1">
        <f t="array" ref="I789">_xlfn.IFNA(MATCH(1,0/COUNTIF($F789,"*"&amp;I$2&amp;TEXT(ROW($1:$128),"[&gt;1]0;")&amp;"*")),0)</f>
        <v>35</v>
      </c>
      <c r="J789" s="11" cm="1">
        <f t="array" ref="J789">_xlfn.IFNA(MATCH(1,0/COUNTIF($F789,"*"&amp;J$2&amp;TEXT(ROW($1:$128),"[&gt;1]0;")&amp;"*")),0)</f>
        <v>1</v>
      </c>
      <c r="K789">
        <f t="shared" si="78"/>
        <v>1.9444444444444444</v>
      </c>
      <c r="L789">
        <f t="shared" si="77"/>
        <v>5.5555555555555552E-2</v>
      </c>
      <c r="M789">
        <v>0</v>
      </c>
      <c r="N789">
        <v>0</v>
      </c>
    </row>
    <row r="790" spans="1:14" x14ac:dyDescent="0.2">
      <c r="A790" s="8">
        <v>42</v>
      </c>
      <c r="B790" s="8">
        <v>26</v>
      </c>
      <c r="C790">
        <v>0.55000000000000004</v>
      </c>
    </row>
    <row r="791" spans="1:14" x14ac:dyDescent="0.2">
      <c r="A791" s="8">
        <v>42</v>
      </c>
      <c r="B791" s="8">
        <v>27</v>
      </c>
      <c r="C791">
        <v>13.1</v>
      </c>
    </row>
    <row r="792" spans="1:14" x14ac:dyDescent="0.2">
      <c r="A792" s="8">
        <v>42</v>
      </c>
      <c r="B792" s="8">
        <v>28</v>
      </c>
      <c r="C792">
        <v>4.22</v>
      </c>
    </row>
    <row r="793" spans="1:14" x14ac:dyDescent="0.2">
      <c r="A793" s="8">
        <v>42</v>
      </c>
      <c r="B793" s="8">
        <v>29</v>
      </c>
      <c r="C793">
        <v>15.41</v>
      </c>
    </row>
    <row r="794" spans="1:14" x14ac:dyDescent="0.2">
      <c r="A794" s="8">
        <v>42</v>
      </c>
      <c r="B794" s="8">
        <v>30</v>
      </c>
      <c r="C794">
        <v>15.51</v>
      </c>
    </row>
    <row r="796" spans="1:14" x14ac:dyDescent="0.2">
      <c r="A796" s="8">
        <v>43</v>
      </c>
      <c r="B796" s="9" t="s">
        <v>12</v>
      </c>
      <c r="C796" t="s">
        <v>13</v>
      </c>
      <c r="D796" t="s">
        <v>67</v>
      </c>
      <c r="E796" s="6" t="s">
        <v>376</v>
      </c>
      <c r="F796" t="s">
        <v>68</v>
      </c>
      <c r="G796" t="s">
        <v>69</v>
      </c>
      <c r="H796" t="s">
        <v>364</v>
      </c>
      <c r="I796" t="s">
        <v>365</v>
      </c>
      <c r="J796" t="s">
        <v>366</v>
      </c>
      <c r="K796" t="s">
        <v>71</v>
      </c>
      <c r="L796" t="s">
        <v>72</v>
      </c>
      <c r="M796" t="s">
        <v>360</v>
      </c>
      <c r="N796" t="s">
        <v>73</v>
      </c>
    </row>
    <row r="797" spans="1:14" x14ac:dyDescent="0.2">
      <c r="A797" s="8">
        <v>43</v>
      </c>
      <c r="B797" s="8">
        <v>1</v>
      </c>
      <c r="C797">
        <v>0.98</v>
      </c>
      <c r="D797" t="s">
        <v>302</v>
      </c>
      <c r="E797" s="6" t="s">
        <v>551</v>
      </c>
      <c r="F797" t="s">
        <v>550</v>
      </c>
      <c r="G797" s="11">
        <v>156</v>
      </c>
      <c r="H797" s="11" cm="1">
        <f t="array" ref="H797">_xlfn.IFNA(MATCH(1,0/COUNTIF($F797,"*"&amp;H$2&amp;TEXT(ROW($1:$128),"[&gt;1]0;")&amp;"*")),0)</f>
        <v>11</v>
      </c>
      <c r="I797" s="11" cm="1">
        <f t="array" ref="I797">_xlfn.IFNA(MATCH(1,0/COUNTIF($F797,"*"&amp;I$2&amp;TEXT(ROW($1:$128),"[&gt;1]0;")&amp;"*")),0)</f>
        <v>24</v>
      </c>
      <c r="J797">
        <f>H797/G797</f>
        <v>7.0512820512820512E-2</v>
      </c>
      <c r="K797">
        <f>I797/G797</f>
        <v>0.15384615384615385</v>
      </c>
      <c r="L797">
        <f>J797/H797</f>
        <v>6.41025641025641E-3</v>
      </c>
      <c r="M797">
        <v>0</v>
      </c>
      <c r="N797">
        <v>0</v>
      </c>
    </row>
    <row r="798" spans="1:14" x14ac:dyDescent="0.2">
      <c r="A798" s="8">
        <v>43</v>
      </c>
      <c r="B798" s="8">
        <v>2</v>
      </c>
      <c r="C798">
        <v>0.41</v>
      </c>
      <c r="D798" t="s">
        <v>302</v>
      </c>
      <c r="E798" s="6" t="s">
        <v>551</v>
      </c>
      <c r="F798" t="s">
        <v>550</v>
      </c>
      <c r="G798" s="11">
        <v>156</v>
      </c>
      <c r="H798" s="11" cm="1">
        <f t="array" ref="H798">_xlfn.IFNA(MATCH(1,0/COUNTIF($F798,"*"&amp;H$2&amp;TEXT(ROW($1:$128),"[&gt;1]0;")&amp;"*")),0)</f>
        <v>11</v>
      </c>
      <c r="I798" s="11" cm="1">
        <f t="array" ref="I798">_xlfn.IFNA(MATCH(1,0/COUNTIF($F798,"*"&amp;I$2&amp;TEXT(ROW($1:$128),"[&gt;1]0;")&amp;"*")),0)</f>
        <v>24</v>
      </c>
      <c r="J798">
        <f>H798/G798</f>
        <v>7.0512820512820512E-2</v>
      </c>
      <c r="K798">
        <f>I798/G798</f>
        <v>0.15384615384615385</v>
      </c>
      <c r="L798">
        <f>J798/H798</f>
        <v>6.41025641025641E-3</v>
      </c>
      <c r="M798">
        <v>0</v>
      </c>
      <c r="N798">
        <v>0</v>
      </c>
    </row>
    <row r="799" spans="1:14" x14ac:dyDescent="0.2">
      <c r="A799" s="8">
        <v>43</v>
      </c>
      <c r="B799" s="8">
        <v>4</v>
      </c>
      <c r="C799">
        <v>0.87</v>
      </c>
      <c r="D799" t="s">
        <v>14</v>
      </c>
      <c r="E799" s="6" t="s">
        <v>507</v>
      </c>
      <c r="F799" t="s">
        <v>260</v>
      </c>
      <c r="G799">
        <v>170</v>
      </c>
      <c r="H799" s="11" cm="1">
        <f t="array" ref="H799">_xlfn.IFNA(MATCH(1,0/COUNTIF($F799,"*"&amp;H$2&amp;TEXT(ROW($1:$128),"[&gt;1]0;")&amp;"*")),0)</f>
        <v>12</v>
      </c>
      <c r="I799" s="11" cm="1">
        <f t="array" ref="I799">_xlfn.IFNA(MATCH(1,0/COUNTIF($F799,"*"&amp;I$2&amp;TEXT(ROW($1:$128),"[&gt;1]0;")&amp;"*")),0)</f>
        <v>26</v>
      </c>
      <c r="J799" s="11" cm="1">
        <f t="array" ref="J799">_xlfn.IFNA(MATCH(1,0/COUNTIF($F799,"*"&amp;J$2&amp;TEXT(ROW($1:$128),"[&gt;1]0;")&amp;"*")),0)</f>
        <v>0</v>
      </c>
      <c r="K799">
        <f>I799/H799</f>
        <v>2.1666666666666665</v>
      </c>
      <c r="L799">
        <f t="shared" ref="L799:L812" si="79">J799/H799</f>
        <v>0</v>
      </c>
      <c r="M799">
        <v>0</v>
      </c>
      <c r="N799">
        <v>0</v>
      </c>
    </row>
    <row r="800" spans="1:14" x14ac:dyDescent="0.2">
      <c r="A800" s="8">
        <v>43</v>
      </c>
      <c r="B800" s="8">
        <v>5</v>
      </c>
      <c r="C800">
        <v>0.91</v>
      </c>
      <c r="D800" t="s">
        <v>25</v>
      </c>
      <c r="E800" s="6" t="s">
        <v>536</v>
      </c>
      <c r="F800" t="s">
        <v>266</v>
      </c>
      <c r="G800">
        <v>226</v>
      </c>
      <c r="H800" s="11" cm="1">
        <f t="array" ref="H800">_xlfn.IFNA(MATCH(1,0/COUNTIF($F800,"*"&amp;H$2&amp;TEXT(ROW($1:$128),"[&gt;1]0;")&amp;"*")),0)</f>
        <v>16</v>
      </c>
      <c r="I800" s="11" cm="1">
        <f t="array" ref="I800">_xlfn.IFNA(MATCH(1,0/COUNTIF($F800,"*"&amp;I$2&amp;TEXT(ROW($1:$128),"[&gt;1]0;")&amp;"*")),0)</f>
        <v>34</v>
      </c>
      <c r="J800" s="11" cm="1">
        <f t="array" ref="J800">_xlfn.IFNA(MATCH(1,0/COUNTIF($F800,"*"&amp;J$2&amp;TEXT(ROW($1:$128),"[&gt;1]0;")&amp;"*")),0)</f>
        <v>0</v>
      </c>
      <c r="K800">
        <f>I800/H800</f>
        <v>2.125</v>
      </c>
      <c r="L800">
        <f t="shared" si="79"/>
        <v>0</v>
      </c>
      <c r="M800">
        <v>0</v>
      </c>
      <c r="N800">
        <v>0</v>
      </c>
    </row>
    <row r="801" spans="1:14" x14ac:dyDescent="0.2">
      <c r="A801" s="8">
        <v>43</v>
      </c>
      <c r="B801" s="8">
        <v>6</v>
      </c>
      <c r="C801">
        <v>0.34</v>
      </c>
      <c r="D801" t="s">
        <v>304</v>
      </c>
      <c r="E801" s="6" t="s">
        <v>457</v>
      </c>
      <c r="F801" t="s">
        <v>458</v>
      </c>
      <c r="G801" s="11">
        <v>184</v>
      </c>
      <c r="H801" s="11" cm="1">
        <f t="array" ref="H801">_xlfn.IFNA(MATCH(1,0/COUNTIF($F801,"*"&amp;H$2&amp;TEXT(ROW($1:$128),"[&gt;1]0;")&amp;"*")),0)</f>
        <v>13</v>
      </c>
      <c r="I801" s="11" cm="1">
        <f t="array" ref="I801">_xlfn.IFNA(MATCH(1,0/COUNTIF($F801,"*"&amp;I$2&amp;TEXT(ROW($1:$128),"[&gt;1]0;")&amp;"*")),0)</f>
        <v>28</v>
      </c>
      <c r="J801">
        <f>H801/G801</f>
        <v>7.0652173913043473E-2</v>
      </c>
      <c r="K801">
        <f>I801/G801</f>
        <v>0.15217391304347827</v>
      </c>
      <c r="L801">
        <f t="shared" si="79"/>
        <v>5.434782608695652E-3</v>
      </c>
      <c r="M801">
        <v>0</v>
      </c>
      <c r="N801">
        <v>0</v>
      </c>
    </row>
    <row r="802" spans="1:14" x14ac:dyDescent="0.2">
      <c r="A802" s="8">
        <v>43</v>
      </c>
      <c r="B802" s="8">
        <v>7</v>
      </c>
      <c r="C802">
        <v>0.44</v>
      </c>
      <c r="D802" t="s">
        <v>37</v>
      </c>
      <c r="E802" s="6" t="s">
        <v>586</v>
      </c>
      <c r="F802" t="s">
        <v>273</v>
      </c>
      <c r="G802" s="11">
        <v>198</v>
      </c>
      <c r="H802" s="11" cm="1">
        <f t="array" ref="H802">_xlfn.IFNA(MATCH(1,0/COUNTIF($F802,"*"&amp;H$2&amp;TEXT(ROW($1:$128),"[&gt;1]0;")&amp;"*")),0)</f>
        <v>14</v>
      </c>
      <c r="I802" s="11" cm="1">
        <f t="array" ref="I802">_xlfn.IFNA(MATCH(1,0/COUNTIF($F802,"*"&amp;I$2&amp;TEXT(ROW($1:$128),"[&gt;1]0;")&amp;"*")),0)</f>
        <v>30</v>
      </c>
      <c r="J802">
        <f>H802/G802</f>
        <v>7.0707070707070704E-2</v>
      </c>
      <c r="K802">
        <f>I802/G802</f>
        <v>0.15151515151515152</v>
      </c>
      <c r="L802">
        <f t="shared" si="79"/>
        <v>5.0505050505050501E-3</v>
      </c>
      <c r="M802">
        <v>0</v>
      </c>
      <c r="N802">
        <v>0</v>
      </c>
    </row>
    <row r="803" spans="1:14" x14ac:dyDescent="0.2">
      <c r="A803" s="8">
        <v>43</v>
      </c>
      <c r="B803" s="8">
        <v>10</v>
      </c>
      <c r="C803">
        <v>1.03</v>
      </c>
      <c r="D803" t="s">
        <v>25</v>
      </c>
      <c r="E803" s="6" t="s">
        <v>536</v>
      </c>
      <c r="F803" t="s">
        <v>266</v>
      </c>
      <c r="G803">
        <v>226</v>
      </c>
      <c r="H803" s="11" cm="1">
        <f t="array" ref="H803">_xlfn.IFNA(MATCH(1,0/COUNTIF($F803,"*"&amp;H$2&amp;TEXT(ROW($1:$128),"[&gt;1]0;")&amp;"*")),0)</f>
        <v>16</v>
      </c>
      <c r="I803" s="11" cm="1">
        <f t="array" ref="I803">_xlfn.IFNA(MATCH(1,0/COUNTIF($F803,"*"&amp;I$2&amp;TEXT(ROW($1:$128),"[&gt;1]0;")&amp;"*")),0)</f>
        <v>34</v>
      </c>
      <c r="J803" s="11" cm="1">
        <f t="array" ref="J803">_xlfn.IFNA(MATCH(1,0/COUNTIF($F803,"*"&amp;J$2&amp;TEXT(ROW($1:$128),"[&gt;1]0;")&amp;"*")),0)</f>
        <v>0</v>
      </c>
      <c r="K803">
        <f t="shared" ref="K803:K809" si="80">I803/H803</f>
        <v>2.125</v>
      </c>
      <c r="L803">
        <f t="shared" si="79"/>
        <v>0</v>
      </c>
      <c r="M803">
        <v>0</v>
      </c>
      <c r="N803">
        <v>0</v>
      </c>
    </row>
    <row r="804" spans="1:14" x14ac:dyDescent="0.2">
      <c r="A804" s="8">
        <v>43</v>
      </c>
      <c r="B804" s="8">
        <v>11</v>
      </c>
      <c r="C804">
        <v>0.98</v>
      </c>
      <c r="D804" t="s">
        <v>31</v>
      </c>
      <c r="E804" s="6" t="s">
        <v>418</v>
      </c>
      <c r="F804" t="s">
        <v>269</v>
      </c>
      <c r="G804">
        <v>206</v>
      </c>
      <c r="H804" s="11" cm="1">
        <f t="array" ref="H804">_xlfn.IFNA(MATCH(1,0/COUNTIF($F804,"*"&amp;H$2&amp;TEXT(ROW($1:$128),"[&gt;1]0;")&amp;"*")),0)</f>
        <v>14</v>
      </c>
      <c r="I804" s="11" cm="1">
        <f t="array" ref="I804">_xlfn.IFNA(MATCH(1,0/COUNTIF($F804,"*"&amp;I$2&amp;TEXT(ROW($1:$128),"[&gt;1]0;")&amp;"*")),0)</f>
        <v>22</v>
      </c>
      <c r="J804" s="11" cm="1">
        <f t="array" ref="J804">_xlfn.IFNA(MATCH(1,0/COUNTIF($F804,"*"&amp;J$2&amp;TEXT(ROW($1:$128),"[&gt;1]0;")&amp;"*")),0)</f>
        <v>1</v>
      </c>
      <c r="K804">
        <f t="shared" si="80"/>
        <v>1.5714285714285714</v>
      </c>
      <c r="L804">
        <f t="shared" si="79"/>
        <v>7.1428571428571425E-2</v>
      </c>
      <c r="M804">
        <v>0</v>
      </c>
      <c r="N804">
        <v>1</v>
      </c>
    </row>
    <row r="805" spans="1:14" x14ac:dyDescent="0.2">
      <c r="A805" s="8">
        <v>43</v>
      </c>
      <c r="B805" s="8">
        <v>12</v>
      </c>
      <c r="C805">
        <v>0.64</v>
      </c>
      <c r="D805" t="s">
        <v>25</v>
      </c>
      <c r="E805" s="6" t="s">
        <v>536</v>
      </c>
      <c r="F805" t="s">
        <v>266</v>
      </c>
      <c r="G805">
        <v>226</v>
      </c>
      <c r="H805" s="11" cm="1">
        <f t="array" ref="H805">_xlfn.IFNA(MATCH(1,0/COUNTIF($F805,"*"&amp;H$2&amp;TEXT(ROW($1:$128),"[&gt;1]0;")&amp;"*")),0)</f>
        <v>16</v>
      </c>
      <c r="I805" s="11" cm="1">
        <f t="array" ref="I805">_xlfn.IFNA(MATCH(1,0/COUNTIF($F805,"*"&amp;I$2&amp;TEXT(ROW($1:$128),"[&gt;1]0;")&amp;"*")),0)</f>
        <v>34</v>
      </c>
      <c r="J805" s="11" cm="1">
        <f t="array" ref="J805">_xlfn.IFNA(MATCH(1,0/COUNTIF($F805,"*"&amp;J$2&amp;TEXT(ROW($1:$128),"[&gt;1]0;")&amp;"*")),0)</f>
        <v>0</v>
      </c>
      <c r="K805">
        <f t="shared" si="80"/>
        <v>2.125</v>
      </c>
      <c r="L805">
        <f t="shared" si="79"/>
        <v>0</v>
      </c>
      <c r="M805">
        <v>0</v>
      </c>
      <c r="N805">
        <v>0</v>
      </c>
    </row>
    <row r="806" spans="1:14" x14ac:dyDescent="0.2">
      <c r="A806" s="8">
        <v>43</v>
      </c>
      <c r="B806" s="8">
        <v>14</v>
      </c>
      <c r="C806">
        <v>0.71</v>
      </c>
      <c r="D806" t="s">
        <v>108</v>
      </c>
      <c r="E806" s="6" t="s">
        <v>514</v>
      </c>
      <c r="F806" t="s">
        <v>513</v>
      </c>
      <c r="G806">
        <v>283</v>
      </c>
      <c r="H806" s="11" cm="1">
        <f t="array" ref="H806">_xlfn.IFNA(MATCH(1,0/COUNTIF($F806,"*"&amp;H$2&amp;TEXT(ROW($1:$128),"[&gt;1]0;")&amp;"*")),0)</f>
        <v>20</v>
      </c>
      <c r="I806" s="11" cm="1">
        <f t="array" ref="I806">_xlfn.IFNA(MATCH(1,0/COUNTIF($F806,"*"&amp;I$2&amp;TEXT(ROW($1:$128),"[&gt;1]0;")&amp;"*")),0)</f>
        <v>42</v>
      </c>
      <c r="J806" s="11" cm="1">
        <f t="array" ref="J806">_xlfn.IFNA(MATCH(1,0/COUNTIF($F806,"*"&amp;J$2&amp;TEXT(ROW($1:$128),"[&gt;1]0;")&amp;"*")),0)</f>
        <v>0</v>
      </c>
      <c r="K806">
        <f t="shared" si="80"/>
        <v>2.1</v>
      </c>
      <c r="L806">
        <f t="shared" si="79"/>
        <v>0</v>
      </c>
      <c r="M806">
        <v>0</v>
      </c>
      <c r="N806">
        <v>0</v>
      </c>
    </row>
    <row r="807" spans="1:14" x14ac:dyDescent="0.2">
      <c r="A807" s="8">
        <v>43</v>
      </c>
      <c r="B807" s="8">
        <v>16</v>
      </c>
      <c r="C807">
        <v>0.46</v>
      </c>
      <c r="D807" t="s">
        <v>108</v>
      </c>
      <c r="E807" s="6" t="s">
        <v>514</v>
      </c>
      <c r="F807" t="s">
        <v>513</v>
      </c>
      <c r="G807">
        <v>283</v>
      </c>
      <c r="H807" s="11" cm="1">
        <f t="array" ref="H807">_xlfn.IFNA(MATCH(1,0/COUNTIF($F807,"*"&amp;H$2&amp;TEXT(ROW($1:$128),"[&gt;1]0;")&amp;"*")),0)</f>
        <v>20</v>
      </c>
      <c r="I807" s="11" cm="1">
        <f t="array" ref="I807">_xlfn.IFNA(MATCH(1,0/COUNTIF($F807,"*"&amp;I$2&amp;TEXT(ROW($1:$128),"[&gt;1]0;")&amp;"*")),0)</f>
        <v>42</v>
      </c>
      <c r="J807" s="11" cm="1">
        <f t="array" ref="J807">_xlfn.IFNA(MATCH(1,0/COUNTIF($F807,"*"&amp;J$2&amp;TEXT(ROW($1:$128),"[&gt;1]0;")&amp;"*")),0)</f>
        <v>0</v>
      </c>
      <c r="K807">
        <f t="shared" si="80"/>
        <v>2.1</v>
      </c>
      <c r="L807">
        <f t="shared" si="79"/>
        <v>0</v>
      </c>
      <c r="M807">
        <v>0</v>
      </c>
      <c r="N807">
        <v>0</v>
      </c>
    </row>
    <row r="808" spans="1:14" x14ac:dyDescent="0.2">
      <c r="A808" s="8">
        <v>43</v>
      </c>
      <c r="B808" s="8">
        <v>19</v>
      </c>
      <c r="C808">
        <v>0.44</v>
      </c>
      <c r="D808" t="s">
        <v>196</v>
      </c>
      <c r="E808" s="6" t="s">
        <v>494</v>
      </c>
      <c r="F808" t="s">
        <v>407</v>
      </c>
      <c r="G808">
        <v>337</v>
      </c>
      <c r="H808" s="11" cm="1">
        <f t="array" ref="H808">_xlfn.IFNA(MATCH(1,0/COUNTIF($F808,"*"&amp;H$2&amp;TEXT(ROW($1:$128),"[&gt;1]0;")&amp;"*")),0)</f>
        <v>24</v>
      </c>
      <c r="I808" s="11" cm="1">
        <f t="array" ref="I808">_xlfn.IFNA(MATCH(1,0/COUNTIF($F808,"*"&amp;I$2&amp;TEXT(ROW($1:$128),"[&gt;1]0;")&amp;"*")),0)</f>
        <v>48</v>
      </c>
      <c r="J808" s="11" cm="1">
        <f t="array" ref="J808">_xlfn.IFNA(MATCH(1,0/COUNTIF($F808,"*"&amp;J$2&amp;TEXT(ROW($1:$128),"[&gt;1]0;")&amp;"*")),0)</f>
        <v>0</v>
      </c>
      <c r="K808">
        <f t="shared" si="80"/>
        <v>2</v>
      </c>
      <c r="L808">
        <f t="shared" si="79"/>
        <v>0</v>
      </c>
      <c r="M808">
        <v>1</v>
      </c>
      <c r="N808">
        <v>0</v>
      </c>
    </row>
    <row r="809" spans="1:14" x14ac:dyDescent="0.2">
      <c r="A809" s="8">
        <v>43</v>
      </c>
      <c r="B809" s="8">
        <v>20</v>
      </c>
      <c r="C809">
        <v>0.4</v>
      </c>
      <c r="D809" t="s">
        <v>108</v>
      </c>
      <c r="E809" s="6" t="s">
        <v>514</v>
      </c>
      <c r="F809" t="s">
        <v>513</v>
      </c>
      <c r="G809">
        <v>283</v>
      </c>
      <c r="H809" s="11" cm="1">
        <f t="array" ref="H809">_xlfn.IFNA(MATCH(1,0/COUNTIF($F809,"*"&amp;H$2&amp;TEXT(ROW($1:$128),"[&gt;1]0;")&amp;"*")),0)</f>
        <v>20</v>
      </c>
      <c r="I809" s="11" cm="1">
        <f t="array" ref="I809">_xlfn.IFNA(MATCH(1,0/COUNTIF($F809,"*"&amp;I$2&amp;TEXT(ROW($1:$128),"[&gt;1]0;")&amp;"*")),0)</f>
        <v>42</v>
      </c>
      <c r="J809" s="11" cm="1">
        <f t="array" ref="J809">_xlfn.IFNA(MATCH(1,0/COUNTIF($F809,"*"&amp;J$2&amp;TEXT(ROW($1:$128),"[&gt;1]0;")&amp;"*")),0)</f>
        <v>0</v>
      </c>
      <c r="K809">
        <f t="shared" si="80"/>
        <v>2.1</v>
      </c>
      <c r="L809">
        <f t="shared" si="79"/>
        <v>0</v>
      </c>
      <c r="M809">
        <v>0</v>
      </c>
      <c r="N809">
        <v>0</v>
      </c>
    </row>
    <row r="810" spans="1:14" x14ac:dyDescent="0.2">
      <c r="A810" s="8">
        <v>43</v>
      </c>
      <c r="B810" s="8">
        <v>22</v>
      </c>
      <c r="C810">
        <v>0.28999999999999998</v>
      </c>
      <c r="D810" t="s">
        <v>143</v>
      </c>
      <c r="E810" s="6" t="s">
        <v>585</v>
      </c>
      <c r="F810" t="s">
        <v>584</v>
      </c>
      <c r="G810" s="11">
        <v>227</v>
      </c>
      <c r="H810" s="11" cm="1">
        <f t="array" ref="H810">_xlfn.IFNA(MATCH(1,0/COUNTIF($F810,"*"&amp;H$2&amp;TEXT(ROW($1:$128),"[&gt;1]0;")&amp;"*")),0)</f>
        <v>14</v>
      </c>
      <c r="I810" s="11" cm="1">
        <f t="array" ref="I810">_xlfn.IFNA(MATCH(1,0/COUNTIF($F810,"*"&amp;I$2&amp;TEXT(ROW($1:$128),"[&gt;1]0;")&amp;"*")),0)</f>
        <v>29</v>
      </c>
      <c r="J810">
        <f>H810/G810</f>
        <v>6.1674008810572688E-2</v>
      </c>
      <c r="K810">
        <f>I810/G810</f>
        <v>0.1277533039647577</v>
      </c>
      <c r="L810">
        <f t="shared" si="79"/>
        <v>4.4052863436123352E-3</v>
      </c>
      <c r="M810">
        <v>0</v>
      </c>
      <c r="N810">
        <v>0</v>
      </c>
    </row>
    <row r="811" spans="1:14" x14ac:dyDescent="0.2">
      <c r="A811" s="8">
        <v>43</v>
      </c>
      <c r="B811" s="8">
        <v>24</v>
      </c>
      <c r="C811">
        <v>2.4900000000000002</v>
      </c>
      <c r="D811" t="s">
        <v>101</v>
      </c>
      <c r="E811" s="6" t="s">
        <v>555</v>
      </c>
      <c r="F811" t="s">
        <v>554</v>
      </c>
      <c r="G811" s="11">
        <v>253</v>
      </c>
      <c r="H811" s="11" cm="1">
        <f t="array" ref="H811">_xlfn.IFNA(MATCH(1,0/COUNTIF($F811,"*"&amp;H$2&amp;TEXT(ROW($1:$128),"[&gt;1]0;")&amp;"*")),0)</f>
        <v>16</v>
      </c>
      <c r="I811" s="11" cm="1">
        <f t="array" ref="I811">_xlfn.IFNA(MATCH(1,0/COUNTIF($F811,"*"&amp;I$2&amp;TEXT(ROW($1:$128),"[&gt;1]0;")&amp;"*")),0)</f>
        <v>31</v>
      </c>
      <c r="J811">
        <f>H811/G811</f>
        <v>6.3241106719367585E-2</v>
      </c>
      <c r="K811">
        <f>I811/G811</f>
        <v>0.1225296442687747</v>
      </c>
      <c r="L811">
        <f t="shared" si="79"/>
        <v>3.952569169960474E-3</v>
      </c>
      <c r="M811">
        <v>0</v>
      </c>
      <c r="N811">
        <v>0</v>
      </c>
    </row>
    <row r="812" spans="1:14" x14ac:dyDescent="0.2">
      <c r="A812" s="8">
        <v>43</v>
      </c>
      <c r="B812" s="8">
        <v>27</v>
      </c>
      <c r="C812">
        <v>0.71</v>
      </c>
      <c r="D812" t="s">
        <v>325</v>
      </c>
      <c r="E812" s="14"/>
      <c r="F812" t="s">
        <v>519</v>
      </c>
      <c r="G812">
        <v>340</v>
      </c>
      <c r="H812" s="11" cm="1">
        <f t="array" ref="H812">_xlfn.IFNA(MATCH(1,0/COUNTIF($F812,"*"&amp;H$2&amp;TEXT(ROW($1:$128),"[&gt;1]0;")&amp;"*")),0)</f>
        <v>23</v>
      </c>
      <c r="I812" s="11" cm="1">
        <f t="array" ref="I812">_xlfn.IFNA(MATCH(1,0/COUNTIF($F812,"*"&amp;I$2&amp;TEXT(ROW($1:$128),"[&gt;1]0;")&amp;"*")),0)</f>
        <v>48</v>
      </c>
      <c r="J812" s="11" cm="1">
        <f t="array" ref="J812">_xlfn.IFNA(MATCH(1,0/COUNTIF($F812,"*"&amp;J$2&amp;TEXT(ROW($1:$128),"[&gt;1]0;")&amp;"*")),0)</f>
        <v>1</v>
      </c>
      <c r="K812">
        <f>I812/H812</f>
        <v>2.0869565217391304</v>
      </c>
      <c r="L812">
        <f t="shared" si="79"/>
        <v>4.3478260869565216E-2</v>
      </c>
      <c r="M812">
        <v>0</v>
      </c>
      <c r="N812">
        <v>0</v>
      </c>
    </row>
    <row r="814" spans="1:14" x14ac:dyDescent="0.2">
      <c r="A814" s="8">
        <v>44</v>
      </c>
      <c r="B814" s="9" t="s">
        <v>12</v>
      </c>
      <c r="C814" t="s">
        <v>13</v>
      </c>
      <c r="D814" t="s">
        <v>67</v>
      </c>
      <c r="E814" s="6" t="s">
        <v>376</v>
      </c>
      <c r="F814" t="s">
        <v>68</v>
      </c>
      <c r="G814" t="s">
        <v>69</v>
      </c>
      <c r="H814" t="s">
        <v>364</v>
      </c>
      <c r="I814" t="s">
        <v>365</v>
      </c>
      <c r="J814" t="s">
        <v>366</v>
      </c>
      <c r="K814" t="s">
        <v>71</v>
      </c>
      <c r="L814" t="s">
        <v>72</v>
      </c>
      <c r="M814" t="s">
        <v>360</v>
      </c>
      <c r="N814" t="s">
        <v>73</v>
      </c>
    </row>
    <row r="815" spans="1:14" x14ac:dyDescent="0.2">
      <c r="A815" s="8">
        <v>44</v>
      </c>
      <c r="B815" s="8">
        <v>1</v>
      </c>
      <c r="C815">
        <v>0.86</v>
      </c>
      <c r="D815" t="s">
        <v>302</v>
      </c>
      <c r="E815" s="6" t="s">
        <v>551</v>
      </c>
      <c r="F815" t="s">
        <v>550</v>
      </c>
      <c r="G815" s="11">
        <v>156</v>
      </c>
      <c r="H815" s="11" cm="1">
        <f t="array" ref="H815">_xlfn.IFNA(MATCH(1,0/COUNTIF($F815,"*"&amp;H$2&amp;TEXT(ROW($1:$128),"[&gt;1]0;")&amp;"*")),0)</f>
        <v>11</v>
      </c>
      <c r="I815" s="11" cm="1">
        <f t="array" ref="I815">_xlfn.IFNA(MATCH(1,0/COUNTIF($F815,"*"&amp;I$2&amp;TEXT(ROW($1:$128),"[&gt;1]0;")&amp;"*")),0)</f>
        <v>24</v>
      </c>
      <c r="J815">
        <f>H815/G815</f>
        <v>7.0512820512820512E-2</v>
      </c>
      <c r="K815">
        <f>I815/G815</f>
        <v>0.15384615384615385</v>
      </c>
      <c r="L815">
        <f>J815/H815</f>
        <v>6.41025641025641E-3</v>
      </c>
      <c r="M815">
        <v>0</v>
      </c>
      <c r="N815">
        <v>0</v>
      </c>
    </row>
    <row r="816" spans="1:14" x14ac:dyDescent="0.2">
      <c r="A816" s="8">
        <v>44</v>
      </c>
      <c r="B816" s="8">
        <v>2</v>
      </c>
      <c r="C816">
        <v>0.33</v>
      </c>
      <c r="D816" t="s">
        <v>323</v>
      </c>
      <c r="E816" s="6" t="s">
        <v>502</v>
      </c>
      <c r="F816" t="s">
        <v>260</v>
      </c>
      <c r="G816">
        <v>170</v>
      </c>
      <c r="H816" s="11" cm="1">
        <f t="array" ref="H816">_xlfn.IFNA(MATCH(1,0/COUNTIF($F816,"*"&amp;H$2&amp;TEXT(ROW($1:$128),"[&gt;1]0;")&amp;"*")),0)</f>
        <v>12</v>
      </c>
      <c r="I816" s="11" cm="1">
        <f t="array" ref="I816">_xlfn.IFNA(MATCH(1,0/COUNTIF($F816,"*"&amp;I$2&amp;TEXT(ROW($1:$128),"[&gt;1]0;")&amp;"*")),0)</f>
        <v>26</v>
      </c>
      <c r="J816" s="11" cm="1">
        <f t="array" ref="J816">_xlfn.IFNA(MATCH(1,0/COUNTIF($F816,"*"&amp;J$2&amp;TEXT(ROW($1:$128),"[&gt;1]0;")&amp;"*")),0)</f>
        <v>0</v>
      </c>
      <c r="K816">
        <f>I816/H816</f>
        <v>2.1666666666666665</v>
      </c>
      <c r="L816">
        <f t="shared" ref="L816:L829" si="81">J816/H816</f>
        <v>0</v>
      </c>
      <c r="M816">
        <v>0</v>
      </c>
      <c r="N816">
        <v>0</v>
      </c>
    </row>
    <row r="817" spans="1:14" x14ac:dyDescent="0.2">
      <c r="A817" s="8">
        <v>44</v>
      </c>
      <c r="B817" s="8">
        <v>3</v>
      </c>
      <c r="C817">
        <v>0.77</v>
      </c>
      <c r="D817" t="s">
        <v>14</v>
      </c>
      <c r="E817" s="6" t="s">
        <v>507</v>
      </c>
      <c r="F817" t="s">
        <v>260</v>
      </c>
      <c r="G817">
        <v>170</v>
      </c>
      <c r="H817" s="11" cm="1">
        <f t="array" ref="H817">_xlfn.IFNA(MATCH(1,0/COUNTIF($F817,"*"&amp;H$2&amp;TEXT(ROW($1:$128),"[&gt;1]0;")&amp;"*")),0)</f>
        <v>12</v>
      </c>
      <c r="I817" s="11" cm="1">
        <f t="array" ref="I817">_xlfn.IFNA(MATCH(1,0/COUNTIF($F817,"*"&amp;I$2&amp;TEXT(ROW($1:$128),"[&gt;1]0;")&amp;"*")),0)</f>
        <v>26</v>
      </c>
      <c r="J817" s="11" cm="1">
        <f t="array" ref="J817">_xlfn.IFNA(MATCH(1,0/COUNTIF($F817,"*"&amp;J$2&amp;TEXT(ROW($1:$128),"[&gt;1]0;")&amp;"*")),0)</f>
        <v>0</v>
      </c>
      <c r="K817">
        <f>I817/H817</f>
        <v>2.1666666666666665</v>
      </c>
      <c r="L817">
        <f t="shared" si="81"/>
        <v>0</v>
      </c>
      <c r="M817">
        <v>0</v>
      </c>
      <c r="N817">
        <v>0</v>
      </c>
    </row>
    <row r="818" spans="1:14" x14ac:dyDescent="0.2">
      <c r="A818" s="8">
        <v>44</v>
      </c>
      <c r="B818" s="8">
        <v>4</v>
      </c>
      <c r="C818">
        <v>0.82</v>
      </c>
      <c r="D818" t="s">
        <v>25</v>
      </c>
      <c r="E818" s="6" t="s">
        <v>536</v>
      </c>
      <c r="F818" t="s">
        <v>266</v>
      </c>
      <c r="G818">
        <v>226</v>
      </c>
      <c r="H818" s="11" cm="1">
        <f t="array" ref="H818">_xlfn.IFNA(MATCH(1,0/COUNTIF($F818,"*"&amp;H$2&amp;TEXT(ROW($1:$128),"[&gt;1]0;")&amp;"*")),0)</f>
        <v>16</v>
      </c>
      <c r="I818" s="11" cm="1">
        <f t="array" ref="I818">_xlfn.IFNA(MATCH(1,0/COUNTIF($F818,"*"&amp;I$2&amp;TEXT(ROW($1:$128),"[&gt;1]0;")&amp;"*")),0)</f>
        <v>34</v>
      </c>
      <c r="J818" s="11" cm="1">
        <f t="array" ref="J818">_xlfn.IFNA(MATCH(1,0/COUNTIF($F818,"*"&amp;J$2&amp;TEXT(ROW($1:$128),"[&gt;1]0;")&amp;"*")),0)</f>
        <v>0</v>
      </c>
      <c r="K818">
        <f>I818/H818</f>
        <v>2.125</v>
      </c>
      <c r="L818">
        <f t="shared" si="81"/>
        <v>0</v>
      </c>
      <c r="M818">
        <v>0</v>
      </c>
      <c r="N818">
        <v>0</v>
      </c>
    </row>
    <row r="819" spans="1:14" x14ac:dyDescent="0.2">
      <c r="A819" s="8">
        <v>44</v>
      </c>
      <c r="B819" s="8">
        <v>5</v>
      </c>
      <c r="C819">
        <v>0.79</v>
      </c>
      <c r="D819" t="s">
        <v>317</v>
      </c>
      <c r="E819" s="6" t="s">
        <v>471</v>
      </c>
      <c r="F819" t="s">
        <v>470</v>
      </c>
      <c r="G819">
        <v>48</v>
      </c>
      <c r="H819" s="11" cm="1">
        <f t="array" ref="H819">_xlfn.IFNA(MATCH(1,0/COUNTIF($F819,"*"&amp;H$2&amp;TEXT(ROW($1:$128),"[&gt;1]0;")&amp;"*")),0)</f>
        <v>10</v>
      </c>
      <c r="I819" s="11" cm="1">
        <f t="array" ref="I819">_xlfn.IFNA(MATCH(1,0/COUNTIF($F819,"*"&amp;I$2&amp;TEXT(ROW($1:$128),"[&gt;1]0;")&amp;"*")),0)</f>
        <v>12</v>
      </c>
      <c r="J819" s="11" cm="1">
        <f t="array" ref="J819">_xlfn.IFNA(MATCH(1,0/COUNTIF($F819,"*"&amp;J$2&amp;TEXT(ROW($1:$128),"[&gt;1]0;")&amp;"*")),0)</f>
        <v>1</v>
      </c>
      <c r="K819">
        <f>I819/H819</f>
        <v>1.2</v>
      </c>
      <c r="L819">
        <f t="shared" si="81"/>
        <v>0.1</v>
      </c>
      <c r="M819">
        <v>0</v>
      </c>
      <c r="N819">
        <v>1</v>
      </c>
    </row>
    <row r="820" spans="1:14" x14ac:dyDescent="0.2">
      <c r="A820" s="8">
        <v>44</v>
      </c>
      <c r="B820" s="8">
        <v>6</v>
      </c>
      <c r="C820">
        <v>0.28999999999999998</v>
      </c>
      <c r="D820" t="s">
        <v>304</v>
      </c>
      <c r="E820" s="6" t="s">
        <v>457</v>
      </c>
      <c r="F820" t="s">
        <v>458</v>
      </c>
      <c r="G820" s="11">
        <v>184</v>
      </c>
      <c r="H820" s="11" cm="1">
        <f t="array" ref="H820">_xlfn.IFNA(MATCH(1,0/COUNTIF($F820,"*"&amp;H$2&amp;TEXT(ROW($1:$128),"[&gt;1]0;")&amp;"*")),0)</f>
        <v>13</v>
      </c>
      <c r="I820" s="11" cm="1">
        <f t="array" ref="I820">_xlfn.IFNA(MATCH(1,0/COUNTIF($F820,"*"&amp;I$2&amp;TEXT(ROW($1:$128),"[&gt;1]0;")&amp;"*")),0)</f>
        <v>28</v>
      </c>
      <c r="J820">
        <f>H820/G820</f>
        <v>7.0652173913043473E-2</v>
      </c>
      <c r="K820">
        <f>I820/G820</f>
        <v>0.15217391304347827</v>
      </c>
      <c r="L820">
        <f t="shared" si="81"/>
        <v>5.434782608695652E-3</v>
      </c>
      <c r="M820">
        <v>0</v>
      </c>
      <c r="N820">
        <v>0</v>
      </c>
    </row>
    <row r="821" spans="1:14" x14ac:dyDescent="0.2">
      <c r="A821" s="8">
        <v>44</v>
      </c>
      <c r="B821" s="8">
        <v>7</v>
      </c>
      <c r="C821">
        <v>0.41</v>
      </c>
      <c r="D821" t="s">
        <v>37</v>
      </c>
      <c r="E821" s="6" t="s">
        <v>586</v>
      </c>
      <c r="F821" t="s">
        <v>273</v>
      </c>
      <c r="G821" s="11">
        <v>198</v>
      </c>
      <c r="H821" s="11" cm="1">
        <f t="array" ref="H821">_xlfn.IFNA(MATCH(1,0/COUNTIF($F821,"*"&amp;H$2&amp;TEXT(ROW($1:$128),"[&gt;1]0;")&amp;"*")),0)</f>
        <v>14</v>
      </c>
      <c r="I821" s="11" cm="1">
        <f t="array" ref="I821">_xlfn.IFNA(MATCH(1,0/COUNTIF($F821,"*"&amp;I$2&amp;TEXT(ROW($1:$128),"[&gt;1]0;")&amp;"*")),0)</f>
        <v>30</v>
      </c>
      <c r="J821">
        <f>H821/G821</f>
        <v>7.0707070707070704E-2</v>
      </c>
      <c r="K821">
        <f>I821/G821</f>
        <v>0.15151515151515152</v>
      </c>
      <c r="L821">
        <f t="shared" si="81"/>
        <v>5.0505050505050501E-3</v>
      </c>
      <c r="M821">
        <v>0</v>
      </c>
      <c r="N821">
        <v>0</v>
      </c>
    </row>
    <row r="822" spans="1:14" x14ac:dyDescent="0.2">
      <c r="A822" s="8">
        <v>44</v>
      </c>
      <c r="B822" s="8">
        <v>10</v>
      </c>
      <c r="C822">
        <v>0.92</v>
      </c>
      <c r="D822" t="s">
        <v>25</v>
      </c>
      <c r="E822" s="6" t="s">
        <v>536</v>
      </c>
      <c r="F822" t="s">
        <v>266</v>
      </c>
      <c r="G822">
        <v>226</v>
      </c>
      <c r="H822" s="11" cm="1">
        <f t="array" ref="H822">_xlfn.IFNA(MATCH(1,0/COUNTIF($F822,"*"&amp;H$2&amp;TEXT(ROW($1:$128),"[&gt;1]0;")&amp;"*")),0)</f>
        <v>16</v>
      </c>
      <c r="I822" s="11" cm="1">
        <f t="array" ref="I822">_xlfn.IFNA(MATCH(1,0/COUNTIF($F822,"*"&amp;I$2&amp;TEXT(ROW($1:$128),"[&gt;1]0;")&amp;"*")),0)</f>
        <v>34</v>
      </c>
      <c r="J822" s="11" cm="1">
        <f t="array" ref="J822">_xlfn.IFNA(MATCH(1,0/COUNTIF($F822,"*"&amp;J$2&amp;TEXT(ROW($1:$128),"[&gt;1]0;")&amp;"*")),0)</f>
        <v>0</v>
      </c>
      <c r="K822">
        <f t="shared" ref="K822:K828" si="82">I822/H822</f>
        <v>2.125</v>
      </c>
      <c r="L822">
        <f t="shared" si="81"/>
        <v>0</v>
      </c>
      <c r="M822">
        <v>0</v>
      </c>
      <c r="N822">
        <v>0</v>
      </c>
    </row>
    <row r="823" spans="1:14" x14ac:dyDescent="0.2">
      <c r="A823" s="8">
        <v>44</v>
      </c>
      <c r="B823" s="8">
        <v>11</v>
      </c>
      <c r="C823">
        <v>0.78</v>
      </c>
      <c r="D823" t="s">
        <v>31</v>
      </c>
      <c r="E823" s="6" t="s">
        <v>418</v>
      </c>
      <c r="F823" t="s">
        <v>269</v>
      </c>
      <c r="G823">
        <v>206</v>
      </c>
      <c r="H823" s="11" cm="1">
        <f t="array" ref="H823">_xlfn.IFNA(MATCH(1,0/COUNTIF($F823,"*"&amp;H$2&amp;TEXT(ROW($1:$128),"[&gt;1]0;")&amp;"*")),0)</f>
        <v>14</v>
      </c>
      <c r="I823" s="11" cm="1">
        <f t="array" ref="I823">_xlfn.IFNA(MATCH(1,0/COUNTIF($F823,"*"&amp;I$2&amp;TEXT(ROW($1:$128),"[&gt;1]0;")&amp;"*")),0)</f>
        <v>22</v>
      </c>
      <c r="J823" s="11" cm="1">
        <f t="array" ref="J823">_xlfn.IFNA(MATCH(1,0/COUNTIF($F823,"*"&amp;J$2&amp;TEXT(ROW($1:$128),"[&gt;1]0;")&amp;"*")),0)</f>
        <v>1</v>
      </c>
      <c r="K823">
        <f t="shared" si="82"/>
        <v>1.5714285714285714</v>
      </c>
      <c r="L823">
        <f t="shared" si="81"/>
        <v>7.1428571428571425E-2</v>
      </c>
      <c r="M823">
        <v>0</v>
      </c>
      <c r="N823">
        <v>1</v>
      </c>
    </row>
    <row r="824" spans="1:14" x14ac:dyDescent="0.2">
      <c r="A824" s="8">
        <v>44</v>
      </c>
      <c r="B824" s="8">
        <v>12</v>
      </c>
      <c r="C824">
        <v>0.56999999999999995</v>
      </c>
      <c r="D824" t="s">
        <v>25</v>
      </c>
      <c r="E824" s="6" t="s">
        <v>536</v>
      </c>
      <c r="F824" t="s">
        <v>266</v>
      </c>
      <c r="G824">
        <v>226</v>
      </c>
      <c r="H824" s="11" cm="1">
        <f t="array" ref="H824">_xlfn.IFNA(MATCH(1,0/COUNTIF($F824,"*"&amp;H$2&amp;TEXT(ROW($1:$128),"[&gt;1]0;")&amp;"*")),0)</f>
        <v>16</v>
      </c>
      <c r="I824" s="11" cm="1">
        <f t="array" ref="I824">_xlfn.IFNA(MATCH(1,0/COUNTIF($F824,"*"&amp;I$2&amp;TEXT(ROW($1:$128),"[&gt;1]0;")&amp;"*")),0)</f>
        <v>34</v>
      </c>
      <c r="J824" s="11" cm="1">
        <f t="array" ref="J824">_xlfn.IFNA(MATCH(1,0/COUNTIF($F824,"*"&amp;J$2&amp;TEXT(ROW($1:$128),"[&gt;1]0;")&amp;"*")),0)</f>
        <v>0</v>
      </c>
      <c r="K824">
        <f t="shared" si="82"/>
        <v>2.125</v>
      </c>
      <c r="L824">
        <f t="shared" si="81"/>
        <v>0</v>
      </c>
      <c r="M824">
        <v>0</v>
      </c>
      <c r="N824">
        <v>0</v>
      </c>
    </row>
    <row r="825" spans="1:14" x14ac:dyDescent="0.2">
      <c r="A825" s="8">
        <v>44</v>
      </c>
      <c r="B825" s="8">
        <v>14</v>
      </c>
      <c r="C825">
        <v>0.66</v>
      </c>
      <c r="D825" t="s">
        <v>25</v>
      </c>
      <c r="E825" s="6" t="s">
        <v>536</v>
      </c>
      <c r="F825" t="s">
        <v>266</v>
      </c>
      <c r="G825">
        <v>226</v>
      </c>
      <c r="H825" s="11" cm="1">
        <f t="array" ref="H825">_xlfn.IFNA(MATCH(1,0/COUNTIF($F825,"*"&amp;H$2&amp;TEXT(ROW($1:$128),"[&gt;1]0;")&amp;"*")),0)</f>
        <v>16</v>
      </c>
      <c r="I825" s="11" cm="1">
        <f t="array" ref="I825">_xlfn.IFNA(MATCH(1,0/COUNTIF($F825,"*"&amp;I$2&amp;TEXT(ROW($1:$128),"[&gt;1]0;")&amp;"*")),0)</f>
        <v>34</v>
      </c>
      <c r="J825" s="11" cm="1">
        <f t="array" ref="J825">_xlfn.IFNA(MATCH(1,0/COUNTIF($F825,"*"&amp;J$2&amp;TEXT(ROW($1:$128),"[&gt;1]0;")&amp;"*")),0)</f>
        <v>0</v>
      </c>
      <c r="K825">
        <f t="shared" si="82"/>
        <v>2.125</v>
      </c>
      <c r="L825">
        <f t="shared" si="81"/>
        <v>0</v>
      </c>
      <c r="M825">
        <v>0</v>
      </c>
      <c r="N825">
        <v>0</v>
      </c>
    </row>
    <row r="826" spans="1:14" x14ac:dyDescent="0.2">
      <c r="A826" s="8">
        <v>44</v>
      </c>
      <c r="B826" s="8">
        <v>15</v>
      </c>
      <c r="C826">
        <v>0.27</v>
      </c>
      <c r="D826" t="s">
        <v>25</v>
      </c>
      <c r="E826" s="6" t="s">
        <v>536</v>
      </c>
      <c r="F826" t="s">
        <v>266</v>
      </c>
      <c r="G826">
        <v>226</v>
      </c>
      <c r="H826" s="11" cm="1">
        <f t="array" ref="H826">_xlfn.IFNA(MATCH(1,0/COUNTIF($F826,"*"&amp;H$2&amp;TEXT(ROW($1:$128),"[&gt;1]0;")&amp;"*")),0)</f>
        <v>16</v>
      </c>
      <c r="I826" s="11" cm="1">
        <f t="array" ref="I826">_xlfn.IFNA(MATCH(1,0/COUNTIF($F826,"*"&amp;I$2&amp;TEXT(ROW($1:$128),"[&gt;1]0;")&amp;"*")),0)</f>
        <v>34</v>
      </c>
      <c r="J826" s="11" cm="1">
        <f t="array" ref="J826">_xlfn.IFNA(MATCH(1,0/COUNTIF($F826,"*"&amp;J$2&amp;TEXT(ROW($1:$128),"[&gt;1]0;")&amp;"*")),0)</f>
        <v>0</v>
      </c>
      <c r="K826">
        <f t="shared" si="82"/>
        <v>2.125</v>
      </c>
      <c r="L826">
        <f t="shared" si="81"/>
        <v>0</v>
      </c>
      <c r="M826">
        <v>0</v>
      </c>
      <c r="N826">
        <v>0</v>
      </c>
    </row>
    <row r="827" spans="1:14" x14ac:dyDescent="0.2">
      <c r="A827" s="8">
        <v>44</v>
      </c>
      <c r="B827" s="8">
        <v>17</v>
      </c>
      <c r="C827">
        <v>0.42</v>
      </c>
      <c r="D827" t="s">
        <v>108</v>
      </c>
      <c r="E827" s="6" t="s">
        <v>514</v>
      </c>
      <c r="F827" t="s">
        <v>513</v>
      </c>
      <c r="G827">
        <v>283</v>
      </c>
      <c r="H827" s="11" cm="1">
        <f t="array" ref="H827">_xlfn.IFNA(MATCH(1,0/COUNTIF($F827,"*"&amp;H$2&amp;TEXT(ROW($1:$128),"[&gt;1]0;")&amp;"*")),0)</f>
        <v>20</v>
      </c>
      <c r="I827" s="11" cm="1">
        <f t="array" ref="I827">_xlfn.IFNA(MATCH(1,0/COUNTIF($F827,"*"&amp;I$2&amp;TEXT(ROW($1:$128),"[&gt;1]0;")&amp;"*")),0)</f>
        <v>42</v>
      </c>
      <c r="J827" s="11" cm="1">
        <f t="array" ref="J827">_xlfn.IFNA(MATCH(1,0/COUNTIF($F827,"*"&amp;J$2&amp;TEXT(ROW($1:$128),"[&gt;1]0;")&amp;"*")),0)</f>
        <v>0</v>
      </c>
      <c r="K827">
        <f t="shared" si="82"/>
        <v>2.1</v>
      </c>
      <c r="L827">
        <f t="shared" si="81"/>
        <v>0</v>
      </c>
      <c r="M827">
        <v>0</v>
      </c>
      <c r="N827">
        <v>0</v>
      </c>
    </row>
    <row r="828" spans="1:14" x14ac:dyDescent="0.2">
      <c r="A828" s="8">
        <v>44</v>
      </c>
      <c r="B828" s="8">
        <v>21</v>
      </c>
      <c r="C828">
        <v>0.38</v>
      </c>
      <c r="D828" t="s">
        <v>108</v>
      </c>
      <c r="E828" s="6" t="s">
        <v>514</v>
      </c>
      <c r="F828" t="s">
        <v>513</v>
      </c>
      <c r="G828">
        <v>283</v>
      </c>
      <c r="H828" s="11" cm="1">
        <f t="array" ref="H828">_xlfn.IFNA(MATCH(1,0/COUNTIF($F828,"*"&amp;H$2&amp;TEXT(ROW($1:$128),"[&gt;1]0;")&amp;"*")),0)</f>
        <v>20</v>
      </c>
      <c r="I828" s="11" cm="1">
        <f t="array" ref="I828">_xlfn.IFNA(MATCH(1,0/COUNTIF($F828,"*"&amp;I$2&amp;TEXT(ROW($1:$128),"[&gt;1]0;")&amp;"*")),0)</f>
        <v>42</v>
      </c>
      <c r="J828" s="11" cm="1">
        <f t="array" ref="J828">_xlfn.IFNA(MATCH(1,0/COUNTIF($F828,"*"&amp;J$2&amp;TEXT(ROW($1:$128),"[&gt;1]0;")&amp;"*")),0)</f>
        <v>0</v>
      </c>
      <c r="K828">
        <f t="shared" si="82"/>
        <v>2.1</v>
      </c>
      <c r="L828">
        <f t="shared" si="81"/>
        <v>0</v>
      </c>
      <c r="M828">
        <v>0</v>
      </c>
      <c r="N828">
        <v>0</v>
      </c>
    </row>
    <row r="829" spans="1:14" x14ac:dyDescent="0.2">
      <c r="A829" s="8">
        <v>44</v>
      </c>
      <c r="B829" s="8">
        <v>24</v>
      </c>
      <c r="C829">
        <v>1.95</v>
      </c>
      <c r="D829" t="s">
        <v>101</v>
      </c>
      <c r="E829" s="6" t="s">
        <v>555</v>
      </c>
      <c r="F829" t="s">
        <v>554</v>
      </c>
      <c r="G829" s="11">
        <v>253</v>
      </c>
      <c r="H829" s="11" cm="1">
        <f t="array" ref="H829">_xlfn.IFNA(MATCH(1,0/COUNTIF($F829,"*"&amp;H$2&amp;TEXT(ROW($1:$128),"[&gt;1]0;")&amp;"*")),0)</f>
        <v>16</v>
      </c>
      <c r="I829" s="11" cm="1">
        <f t="array" ref="I829">_xlfn.IFNA(MATCH(1,0/COUNTIF($F829,"*"&amp;I$2&amp;TEXT(ROW($1:$128),"[&gt;1]0;")&amp;"*")),0)</f>
        <v>31</v>
      </c>
      <c r="J829">
        <f>H829/G829</f>
        <v>6.3241106719367585E-2</v>
      </c>
      <c r="K829">
        <f>I829/G829</f>
        <v>0.1225296442687747</v>
      </c>
      <c r="L829">
        <f t="shared" si="81"/>
        <v>3.952569169960474E-3</v>
      </c>
      <c r="M829">
        <v>0</v>
      </c>
      <c r="N829">
        <v>0</v>
      </c>
    </row>
    <row r="831" spans="1:14" x14ac:dyDescent="0.2">
      <c r="A831" s="8">
        <v>45</v>
      </c>
      <c r="B831" s="9" t="s">
        <v>12</v>
      </c>
      <c r="C831" t="s">
        <v>13</v>
      </c>
      <c r="D831" t="s">
        <v>67</v>
      </c>
      <c r="E831" s="6" t="s">
        <v>376</v>
      </c>
      <c r="F831" t="s">
        <v>68</v>
      </c>
      <c r="G831" t="s">
        <v>69</v>
      </c>
      <c r="H831" t="s">
        <v>364</v>
      </c>
      <c r="I831" t="s">
        <v>365</v>
      </c>
      <c r="J831" t="s">
        <v>366</v>
      </c>
      <c r="K831" t="s">
        <v>71</v>
      </c>
      <c r="L831" t="s">
        <v>72</v>
      </c>
      <c r="M831" t="s">
        <v>360</v>
      </c>
      <c r="N831" t="s">
        <v>73</v>
      </c>
    </row>
    <row r="832" spans="1:14" x14ac:dyDescent="0.2">
      <c r="A832" s="8">
        <v>45</v>
      </c>
      <c r="B832" s="8">
        <v>1</v>
      </c>
      <c r="C832">
        <v>0.73</v>
      </c>
      <c r="D832" t="s">
        <v>307</v>
      </c>
      <c r="E832" s="6" t="s">
        <v>596</v>
      </c>
      <c r="F832" t="s">
        <v>458</v>
      </c>
      <c r="G832" s="11">
        <v>184</v>
      </c>
      <c r="H832" s="11" cm="1">
        <f t="array" ref="H832">_xlfn.IFNA(MATCH(1,0/COUNTIF($F832,"*"&amp;H$2&amp;TEXT(ROW($1:$128),"[&gt;1]0;")&amp;"*")),0)</f>
        <v>13</v>
      </c>
      <c r="I832" s="11" cm="1">
        <f t="array" ref="I832">_xlfn.IFNA(MATCH(1,0/COUNTIF($F832,"*"&amp;I$2&amp;TEXT(ROW($1:$128),"[&gt;1]0;")&amp;"*")),0)</f>
        <v>28</v>
      </c>
      <c r="J832">
        <f>H832/G832</f>
        <v>7.0652173913043473E-2</v>
      </c>
      <c r="K832">
        <f>I832/G832</f>
        <v>0.15217391304347827</v>
      </c>
      <c r="L832">
        <f>J832/H832</f>
        <v>5.434782608695652E-3</v>
      </c>
      <c r="M832">
        <v>0</v>
      </c>
      <c r="N832">
        <v>0</v>
      </c>
    </row>
    <row r="833" spans="1:14" x14ac:dyDescent="0.2">
      <c r="A833" s="8">
        <v>45</v>
      </c>
      <c r="B833" s="8">
        <v>2</v>
      </c>
      <c r="C833">
        <v>0.28000000000000003</v>
      </c>
      <c r="D833" t="s">
        <v>302</v>
      </c>
      <c r="E833" s="6" t="s">
        <v>551</v>
      </c>
      <c r="F833" t="s">
        <v>550</v>
      </c>
      <c r="G833" s="11">
        <v>156</v>
      </c>
      <c r="H833" s="11" cm="1">
        <f t="array" ref="H833">_xlfn.IFNA(MATCH(1,0/COUNTIF($F833,"*"&amp;H$2&amp;TEXT(ROW($1:$128),"[&gt;1]0;")&amp;"*")),0)</f>
        <v>11</v>
      </c>
      <c r="I833" s="11" cm="1">
        <f t="array" ref="I833">_xlfn.IFNA(MATCH(1,0/COUNTIF($F833,"*"&amp;I$2&amp;TEXT(ROW($1:$128),"[&gt;1]0;")&amp;"*")),0)</f>
        <v>24</v>
      </c>
      <c r="J833">
        <f>H833/G833</f>
        <v>7.0512820512820512E-2</v>
      </c>
      <c r="K833">
        <f>I833/G833</f>
        <v>0.15384615384615385</v>
      </c>
      <c r="L833">
        <f>J833/H833</f>
        <v>6.41025641025641E-3</v>
      </c>
      <c r="M833">
        <v>0</v>
      </c>
      <c r="N833">
        <v>0</v>
      </c>
    </row>
    <row r="834" spans="1:14" x14ac:dyDescent="0.2">
      <c r="A834" s="8">
        <v>45</v>
      </c>
      <c r="B834" s="8">
        <v>4</v>
      </c>
      <c r="C834">
        <v>0.72</v>
      </c>
      <c r="D834" t="s">
        <v>14</v>
      </c>
      <c r="E834" s="6" t="s">
        <v>507</v>
      </c>
      <c r="F834" t="s">
        <v>260</v>
      </c>
      <c r="G834">
        <v>170</v>
      </c>
      <c r="H834" s="11" cm="1">
        <f t="array" ref="H834">_xlfn.IFNA(MATCH(1,0/COUNTIF($F834,"*"&amp;H$2&amp;TEXT(ROW($1:$128),"[&gt;1]0;")&amp;"*")),0)</f>
        <v>12</v>
      </c>
      <c r="I834" s="11" cm="1">
        <f t="array" ref="I834">_xlfn.IFNA(MATCH(1,0/COUNTIF($F834,"*"&amp;I$2&amp;TEXT(ROW($1:$128),"[&gt;1]0;")&amp;"*")),0)</f>
        <v>26</v>
      </c>
      <c r="J834" s="11" cm="1">
        <f t="array" ref="J834">_xlfn.IFNA(MATCH(1,0/COUNTIF($F834,"*"&amp;J$2&amp;TEXT(ROW($1:$128),"[&gt;1]0;")&amp;"*")),0)</f>
        <v>0</v>
      </c>
      <c r="K834">
        <f>I834/H834</f>
        <v>2.1666666666666665</v>
      </c>
      <c r="L834">
        <f t="shared" ref="L834:L847" si="83">J834/H834</f>
        <v>0</v>
      </c>
      <c r="M834">
        <v>0</v>
      </c>
      <c r="N834">
        <v>0</v>
      </c>
    </row>
    <row r="835" spans="1:14" x14ac:dyDescent="0.2">
      <c r="A835" s="8">
        <v>45</v>
      </c>
      <c r="B835" s="8">
        <v>5</v>
      </c>
      <c r="C835">
        <v>0.74</v>
      </c>
      <c r="D835" t="s">
        <v>304</v>
      </c>
      <c r="E835" s="6" t="s">
        <v>457</v>
      </c>
      <c r="F835" t="s">
        <v>458</v>
      </c>
      <c r="G835" s="11">
        <v>184</v>
      </c>
      <c r="H835" s="11" cm="1">
        <f t="array" ref="H835">_xlfn.IFNA(MATCH(1,0/COUNTIF($F835,"*"&amp;H$2&amp;TEXT(ROW($1:$128),"[&gt;1]0;")&amp;"*")),0)</f>
        <v>13</v>
      </c>
      <c r="I835" s="11" cm="1">
        <f t="array" ref="I835">_xlfn.IFNA(MATCH(1,0/COUNTIF($F835,"*"&amp;I$2&amp;TEXT(ROW($1:$128),"[&gt;1]0;")&amp;"*")),0)</f>
        <v>28</v>
      </c>
      <c r="J835">
        <f>H835/G835</f>
        <v>7.0652173913043473E-2</v>
      </c>
      <c r="K835">
        <f>I835/G835</f>
        <v>0.15217391304347827</v>
      </c>
      <c r="L835">
        <f t="shared" si="83"/>
        <v>5.434782608695652E-3</v>
      </c>
      <c r="M835">
        <v>0</v>
      </c>
      <c r="N835">
        <v>0</v>
      </c>
    </row>
    <row r="836" spans="1:14" x14ac:dyDescent="0.2">
      <c r="A836" s="8">
        <v>45</v>
      </c>
      <c r="B836" s="8">
        <v>6</v>
      </c>
      <c r="C836">
        <v>0.26</v>
      </c>
      <c r="D836" t="s">
        <v>25</v>
      </c>
      <c r="E836" s="6" t="s">
        <v>536</v>
      </c>
      <c r="F836" t="s">
        <v>266</v>
      </c>
      <c r="G836">
        <v>226</v>
      </c>
      <c r="H836" s="11" cm="1">
        <f t="array" ref="H836">_xlfn.IFNA(MATCH(1,0/COUNTIF($F836,"*"&amp;H$2&amp;TEXT(ROW($1:$128),"[&gt;1]0;")&amp;"*")),0)</f>
        <v>16</v>
      </c>
      <c r="I836" s="11" cm="1">
        <f t="array" ref="I836">_xlfn.IFNA(MATCH(1,0/COUNTIF($F836,"*"&amp;I$2&amp;TEXT(ROW($1:$128),"[&gt;1]0;")&amp;"*")),0)</f>
        <v>34</v>
      </c>
      <c r="J836" s="11" cm="1">
        <f t="array" ref="J836">_xlfn.IFNA(MATCH(1,0/COUNTIF($F836,"*"&amp;J$2&amp;TEXT(ROW($1:$128),"[&gt;1]0;")&amp;"*")),0)</f>
        <v>0</v>
      </c>
      <c r="K836">
        <f>I836/H836</f>
        <v>2.125</v>
      </c>
      <c r="L836">
        <f t="shared" si="83"/>
        <v>0</v>
      </c>
      <c r="M836">
        <v>0</v>
      </c>
      <c r="N836">
        <v>0</v>
      </c>
    </row>
    <row r="837" spans="1:14" x14ac:dyDescent="0.2">
      <c r="A837" s="8">
        <v>45</v>
      </c>
      <c r="B837" s="8">
        <v>7</v>
      </c>
      <c r="C837">
        <v>0.41</v>
      </c>
      <c r="D837" t="s">
        <v>37</v>
      </c>
      <c r="E837" s="6" t="s">
        <v>586</v>
      </c>
      <c r="F837" t="s">
        <v>273</v>
      </c>
      <c r="G837" s="11">
        <v>198</v>
      </c>
      <c r="H837" s="11" cm="1">
        <f t="array" ref="H837">_xlfn.IFNA(MATCH(1,0/COUNTIF($F837,"*"&amp;H$2&amp;TEXT(ROW($1:$128),"[&gt;1]0;")&amp;"*")),0)</f>
        <v>14</v>
      </c>
      <c r="I837" s="11" cm="1">
        <f t="array" ref="I837">_xlfn.IFNA(MATCH(1,0/COUNTIF($F837,"*"&amp;I$2&amp;TEXT(ROW($1:$128),"[&gt;1]0;")&amp;"*")),0)</f>
        <v>30</v>
      </c>
      <c r="J837">
        <f>H837/G837</f>
        <v>7.0707070707070704E-2</v>
      </c>
      <c r="K837">
        <f>I837/G837</f>
        <v>0.15151515151515152</v>
      </c>
      <c r="L837">
        <f t="shared" si="83"/>
        <v>5.0505050505050501E-3</v>
      </c>
      <c r="M837">
        <v>0</v>
      </c>
      <c r="N837">
        <v>0</v>
      </c>
    </row>
    <row r="838" spans="1:14" x14ac:dyDescent="0.2">
      <c r="A838" s="8">
        <v>45</v>
      </c>
      <c r="B838" s="8">
        <v>9</v>
      </c>
      <c r="C838">
        <v>0.28000000000000003</v>
      </c>
      <c r="D838" t="s">
        <v>25</v>
      </c>
      <c r="E838" s="6" t="s">
        <v>536</v>
      </c>
      <c r="F838" t="s">
        <v>266</v>
      </c>
      <c r="G838">
        <v>226</v>
      </c>
      <c r="H838" s="11" cm="1">
        <f t="array" ref="H838">_xlfn.IFNA(MATCH(1,0/COUNTIF($F838,"*"&amp;H$2&amp;TEXT(ROW($1:$128),"[&gt;1]0;")&amp;"*")),0)</f>
        <v>16</v>
      </c>
      <c r="I838" s="11" cm="1">
        <f t="array" ref="I838">_xlfn.IFNA(MATCH(1,0/COUNTIF($F838,"*"&amp;I$2&amp;TEXT(ROW($1:$128),"[&gt;1]0;")&amp;"*")),0)</f>
        <v>34</v>
      </c>
      <c r="J838" s="11" cm="1">
        <f t="array" ref="J838">_xlfn.IFNA(MATCH(1,0/COUNTIF($F838,"*"&amp;J$2&amp;TEXT(ROW($1:$128),"[&gt;1]0;")&amp;"*")),0)</f>
        <v>0</v>
      </c>
      <c r="K838">
        <f t="shared" ref="K838:K843" si="84">I838/H838</f>
        <v>2.125</v>
      </c>
      <c r="L838">
        <f t="shared" si="83"/>
        <v>0</v>
      </c>
      <c r="M838">
        <v>0</v>
      </c>
      <c r="N838">
        <v>0</v>
      </c>
    </row>
    <row r="839" spans="1:14" x14ac:dyDescent="0.2">
      <c r="A839" s="8">
        <v>45</v>
      </c>
      <c r="B839" s="8">
        <v>10</v>
      </c>
      <c r="C839">
        <v>0.86</v>
      </c>
      <c r="D839" t="s">
        <v>25</v>
      </c>
      <c r="E839" s="6" t="s">
        <v>536</v>
      </c>
      <c r="F839" t="s">
        <v>266</v>
      </c>
      <c r="G839">
        <v>226</v>
      </c>
      <c r="H839" s="11" cm="1">
        <f t="array" ref="H839">_xlfn.IFNA(MATCH(1,0/COUNTIF($F839,"*"&amp;H$2&amp;TEXT(ROW($1:$128),"[&gt;1]0;")&amp;"*")),0)</f>
        <v>16</v>
      </c>
      <c r="I839" s="11" cm="1">
        <f t="array" ref="I839">_xlfn.IFNA(MATCH(1,0/COUNTIF($F839,"*"&amp;I$2&amp;TEXT(ROW($1:$128),"[&gt;1]0;")&amp;"*")),0)</f>
        <v>34</v>
      </c>
      <c r="J839" s="11" cm="1">
        <f t="array" ref="J839">_xlfn.IFNA(MATCH(1,0/COUNTIF($F839,"*"&amp;J$2&amp;TEXT(ROW($1:$128),"[&gt;1]0;")&amp;"*")),0)</f>
        <v>0</v>
      </c>
      <c r="K839">
        <f t="shared" si="84"/>
        <v>2.125</v>
      </c>
      <c r="L839">
        <f t="shared" si="83"/>
        <v>0</v>
      </c>
      <c r="M839">
        <v>0</v>
      </c>
      <c r="N839">
        <v>0</v>
      </c>
    </row>
    <row r="840" spans="1:14" x14ac:dyDescent="0.2">
      <c r="A840" s="8">
        <v>45</v>
      </c>
      <c r="B840" s="8">
        <v>11</v>
      </c>
      <c r="C840">
        <v>0.84</v>
      </c>
      <c r="D840" t="s">
        <v>31</v>
      </c>
      <c r="E840" s="6" t="s">
        <v>418</v>
      </c>
      <c r="F840" t="s">
        <v>269</v>
      </c>
      <c r="G840">
        <v>206</v>
      </c>
      <c r="H840" s="11" cm="1">
        <f t="array" ref="H840">_xlfn.IFNA(MATCH(1,0/COUNTIF($F840,"*"&amp;H$2&amp;TEXT(ROW($1:$128),"[&gt;1]0;")&amp;"*")),0)</f>
        <v>14</v>
      </c>
      <c r="I840" s="11" cm="1">
        <f t="array" ref="I840">_xlfn.IFNA(MATCH(1,0/COUNTIF($F840,"*"&amp;I$2&amp;TEXT(ROW($1:$128),"[&gt;1]0;")&amp;"*")),0)</f>
        <v>22</v>
      </c>
      <c r="J840" s="11" cm="1">
        <f t="array" ref="J840">_xlfn.IFNA(MATCH(1,0/COUNTIF($F840,"*"&amp;J$2&amp;TEXT(ROW($1:$128),"[&gt;1]0;")&amp;"*")),0)</f>
        <v>1</v>
      </c>
      <c r="K840">
        <f t="shared" si="84"/>
        <v>1.5714285714285714</v>
      </c>
      <c r="L840">
        <f t="shared" si="83"/>
        <v>7.1428571428571425E-2</v>
      </c>
      <c r="M840">
        <v>0</v>
      </c>
      <c r="N840">
        <v>1</v>
      </c>
    </row>
    <row r="841" spans="1:14" x14ac:dyDescent="0.2">
      <c r="A841" s="8">
        <v>45</v>
      </c>
      <c r="B841" s="8">
        <v>12</v>
      </c>
      <c r="C841">
        <v>0.21</v>
      </c>
      <c r="D841" t="s">
        <v>25</v>
      </c>
      <c r="E841" s="6" t="s">
        <v>536</v>
      </c>
      <c r="F841" t="s">
        <v>266</v>
      </c>
      <c r="G841">
        <v>226</v>
      </c>
      <c r="H841" s="11" cm="1">
        <f t="array" ref="H841">_xlfn.IFNA(MATCH(1,0/COUNTIF($F841,"*"&amp;H$2&amp;TEXT(ROW($1:$128),"[&gt;1]0;")&amp;"*")),0)</f>
        <v>16</v>
      </c>
      <c r="I841" s="11" cm="1">
        <f t="array" ref="I841">_xlfn.IFNA(MATCH(1,0/COUNTIF($F841,"*"&amp;I$2&amp;TEXT(ROW($1:$128),"[&gt;1]0;")&amp;"*")),0)</f>
        <v>34</v>
      </c>
      <c r="J841" s="11" cm="1">
        <f t="array" ref="J841">_xlfn.IFNA(MATCH(1,0/COUNTIF($F841,"*"&amp;J$2&amp;TEXT(ROW($1:$128),"[&gt;1]0;")&amp;"*")),0)</f>
        <v>0</v>
      </c>
      <c r="K841">
        <f t="shared" si="84"/>
        <v>2.125</v>
      </c>
      <c r="L841">
        <f t="shared" si="83"/>
        <v>0</v>
      </c>
      <c r="M841">
        <v>0</v>
      </c>
      <c r="N841">
        <v>0</v>
      </c>
    </row>
    <row r="842" spans="1:14" x14ac:dyDescent="0.2">
      <c r="A842" s="8">
        <v>45</v>
      </c>
      <c r="B842" s="8">
        <v>14</v>
      </c>
      <c r="C842">
        <v>0.62</v>
      </c>
      <c r="D842" t="s">
        <v>25</v>
      </c>
      <c r="E842" s="6" t="s">
        <v>536</v>
      </c>
      <c r="F842" t="s">
        <v>266</v>
      </c>
      <c r="G842">
        <v>226</v>
      </c>
      <c r="H842" s="11" cm="1">
        <f t="array" ref="H842">_xlfn.IFNA(MATCH(1,0/COUNTIF($F842,"*"&amp;H$2&amp;TEXT(ROW($1:$128),"[&gt;1]0;")&amp;"*")),0)</f>
        <v>16</v>
      </c>
      <c r="I842" s="11" cm="1">
        <f t="array" ref="I842">_xlfn.IFNA(MATCH(1,0/COUNTIF($F842,"*"&amp;I$2&amp;TEXT(ROW($1:$128),"[&gt;1]0;")&amp;"*")),0)</f>
        <v>34</v>
      </c>
      <c r="J842" s="11" cm="1">
        <f t="array" ref="J842">_xlfn.IFNA(MATCH(1,0/COUNTIF($F842,"*"&amp;J$2&amp;TEXT(ROW($1:$128),"[&gt;1]0;")&amp;"*")),0)</f>
        <v>0</v>
      </c>
      <c r="K842">
        <f t="shared" si="84"/>
        <v>2.125</v>
      </c>
      <c r="L842">
        <f t="shared" si="83"/>
        <v>0</v>
      </c>
      <c r="M842">
        <v>0</v>
      </c>
      <c r="N842">
        <v>0</v>
      </c>
    </row>
    <row r="843" spans="1:14" x14ac:dyDescent="0.2">
      <c r="A843" s="8">
        <v>45</v>
      </c>
      <c r="B843" s="8">
        <v>15</v>
      </c>
      <c r="C843">
        <v>0.25</v>
      </c>
      <c r="D843" t="s">
        <v>108</v>
      </c>
      <c r="E843" s="6" t="s">
        <v>514</v>
      </c>
      <c r="F843" t="s">
        <v>513</v>
      </c>
      <c r="G843">
        <v>283</v>
      </c>
      <c r="H843" s="11" cm="1">
        <f t="array" ref="H843">_xlfn.IFNA(MATCH(1,0/COUNTIF($F843,"*"&amp;H$2&amp;TEXT(ROW($1:$128),"[&gt;1]0;")&amp;"*")),0)</f>
        <v>20</v>
      </c>
      <c r="I843" s="11" cm="1">
        <f t="array" ref="I843">_xlfn.IFNA(MATCH(1,0/COUNTIF($F843,"*"&amp;I$2&amp;TEXT(ROW($1:$128),"[&gt;1]0;")&amp;"*")),0)</f>
        <v>42</v>
      </c>
      <c r="J843" s="11" cm="1">
        <f t="array" ref="J843">_xlfn.IFNA(MATCH(1,0/COUNTIF($F843,"*"&amp;J$2&amp;TEXT(ROW($1:$128),"[&gt;1]0;")&amp;"*")),0)</f>
        <v>0</v>
      </c>
      <c r="K843">
        <f t="shared" si="84"/>
        <v>2.1</v>
      </c>
      <c r="L843">
        <f t="shared" si="83"/>
        <v>0</v>
      </c>
      <c r="M843">
        <v>0</v>
      </c>
      <c r="N843">
        <v>0</v>
      </c>
    </row>
    <row r="844" spans="1:14" x14ac:dyDescent="0.2">
      <c r="A844" s="8">
        <v>45</v>
      </c>
      <c r="B844" s="8">
        <v>17</v>
      </c>
      <c r="C844">
        <v>0.22</v>
      </c>
      <c r="D844" t="s">
        <v>197</v>
      </c>
      <c r="E844" s="6" t="s">
        <v>564</v>
      </c>
      <c r="F844" t="s">
        <v>464</v>
      </c>
      <c r="G844" s="11">
        <v>178</v>
      </c>
      <c r="H844" s="11" cm="1">
        <f t="array" ref="H844">_xlfn.IFNA(MATCH(1,0/COUNTIF($F844,"*"&amp;H$2&amp;TEXT(ROW($1:$128),"[&gt;1]0;")&amp;"*")),0)</f>
        <v>14</v>
      </c>
      <c r="I844" s="11" cm="1">
        <f t="array" ref="I844">_xlfn.IFNA(MATCH(1,0/COUNTIF($F844,"*"&amp;I$2&amp;TEXT(ROW($1:$128),"[&gt;1]0;")&amp;"*")),0)</f>
        <v>10</v>
      </c>
      <c r="J844">
        <f>H844/G844</f>
        <v>7.8651685393258425E-2</v>
      </c>
      <c r="K844">
        <f>I844/G844</f>
        <v>5.6179775280898875E-2</v>
      </c>
      <c r="L844">
        <f t="shared" si="83"/>
        <v>5.6179775280898875E-3</v>
      </c>
      <c r="M844">
        <v>0</v>
      </c>
      <c r="N844">
        <v>3</v>
      </c>
    </row>
    <row r="845" spans="1:14" x14ac:dyDescent="0.2">
      <c r="A845" s="8">
        <v>45</v>
      </c>
      <c r="B845" s="8">
        <v>18</v>
      </c>
      <c r="C845">
        <v>0.4</v>
      </c>
      <c r="D845" t="s">
        <v>108</v>
      </c>
      <c r="E845" s="6" t="s">
        <v>514</v>
      </c>
      <c r="F845" t="s">
        <v>513</v>
      </c>
      <c r="G845">
        <v>283</v>
      </c>
      <c r="H845" s="11" cm="1">
        <f t="array" ref="H845">_xlfn.IFNA(MATCH(1,0/COUNTIF($F845,"*"&amp;H$2&amp;TEXT(ROW($1:$128),"[&gt;1]0;")&amp;"*")),0)</f>
        <v>20</v>
      </c>
      <c r="I845" s="11" cm="1">
        <f t="array" ref="I845">_xlfn.IFNA(MATCH(1,0/COUNTIF($F845,"*"&amp;I$2&amp;TEXT(ROW($1:$128),"[&gt;1]0;")&amp;"*")),0)</f>
        <v>42</v>
      </c>
      <c r="J845" s="11" cm="1">
        <f t="array" ref="J845">_xlfn.IFNA(MATCH(1,0/COUNTIF($F845,"*"&amp;J$2&amp;TEXT(ROW($1:$128),"[&gt;1]0;")&amp;"*")),0)</f>
        <v>0</v>
      </c>
      <c r="K845">
        <f>I845/H845</f>
        <v>2.1</v>
      </c>
      <c r="L845">
        <f t="shared" si="83"/>
        <v>0</v>
      </c>
      <c r="M845">
        <v>0</v>
      </c>
      <c r="N845">
        <v>0</v>
      </c>
    </row>
    <row r="846" spans="1:14" x14ac:dyDescent="0.2">
      <c r="A846" s="8">
        <v>45</v>
      </c>
      <c r="B846" s="8">
        <v>21</v>
      </c>
      <c r="C846">
        <v>0.33</v>
      </c>
      <c r="D846" t="s">
        <v>198</v>
      </c>
      <c r="E846" s="6" t="s">
        <v>409</v>
      </c>
      <c r="F846" t="s">
        <v>410</v>
      </c>
      <c r="G846">
        <v>323</v>
      </c>
      <c r="H846" s="11" cm="1">
        <f t="array" ref="H846">_xlfn.IFNA(MATCH(1,0/COUNTIF($F846,"*"&amp;H$2&amp;TEXT(ROW($1:$128),"[&gt;1]0;")&amp;"*")),0)</f>
        <v>23</v>
      </c>
      <c r="I846" s="11" cm="1">
        <f t="array" ref="I846">_xlfn.IFNA(MATCH(1,0/COUNTIF($F846,"*"&amp;I$2&amp;TEXT(ROW($1:$128),"[&gt;1]0;")&amp;"*")),0)</f>
        <v>46</v>
      </c>
      <c r="J846" s="11" cm="1">
        <f t="array" ref="J846">_xlfn.IFNA(MATCH(1,0/COUNTIF($F846,"*"&amp;J$2&amp;TEXT(ROW($1:$128),"[&gt;1]0;")&amp;"*")),0)</f>
        <v>0</v>
      </c>
      <c r="K846">
        <f>I846/H846</f>
        <v>2</v>
      </c>
      <c r="L846">
        <f t="shared" si="83"/>
        <v>0</v>
      </c>
      <c r="M846">
        <v>0</v>
      </c>
      <c r="N846">
        <v>0</v>
      </c>
    </row>
    <row r="847" spans="1:14" x14ac:dyDescent="0.2">
      <c r="A847" s="8">
        <v>45</v>
      </c>
      <c r="B847" s="8">
        <v>24</v>
      </c>
      <c r="C847">
        <v>1.69</v>
      </c>
      <c r="D847" t="s">
        <v>101</v>
      </c>
      <c r="E847" s="6" t="s">
        <v>555</v>
      </c>
      <c r="F847" t="s">
        <v>554</v>
      </c>
      <c r="G847" s="11">
        <v>253</v>
      </c>
      <c r="H847" s="11" cm="1">
        <f t="array" ref="H847">_xlfn.IFNA(MATCH(1,0/COUNTIF($F847,"*"&amp;H$2&amp;TEXT(ROW($1:$128),"[&gt;1]0;")&amp;"*")),0)</f>
        <v>16</v>
      </c>
      <c r="I847" s="11" cm="1">
        <f t="array" ref="I847">_xlfn.IFNA(MATCH(1,0/COUNTIF($F847,"*"&amp;I$2&amp;TEXT(ROW($1:$128),"[&gt;1]0;")&amp;"*")),0)</f>
        <v>31</v>
      </c>
      <c r="J847">
        <f>H847/G847</f>
        <v>6.3241106719367585E-2</v>
      </c>
      <c r="K847">
        <f>I847/G847</f>
        <v>0.1225296442687747</v>
      </c>
      <c r="L847">
        <f t="shared" si="83"/>
        <v>3.952569169960474E-3</v>
      </c>
      <c r="M847">
        <v>0</v>
      </c>
      <c r="N847">
        <v>0</v>
      </c>
    </row>
    <row r="849" spans="1:14" x14ac:dyDescent="0.2">
      <c r="A849" s="8">
        <v>46</v>
      </c>
      <c r="B849" s="9" t="s">
        <v>12</v>
      </c>
      <c r="C849" t="s">
        <v>13</v>
      </c>
      <c r="D849" t="s">
        <v>67</v>
      </c>
      <c r="E849" s="6" t="s">
        <v>376</v>
      </c>
      <c r="F849" t="s">
        <v>68</v>
      </c>
      <c r="G849" t="s">
        <v>69</v>
      </c>
      <c r="H849" t="s">
        <v>364</v>
      </c>
      <c r="I849" t="s">
        <v>365</v>
      </c>
      <c r="J849" t="s">
        <v>366</v>
      </c>
      <c r="K849" t="s">
        <v>71</v>
      </c>
      <c r="L849" t="s">
        <v>72</v>
      </c>
      <c r="M849" t="s">
        <v>360</v>
      </c>
      <c r="N849" t="s">
        <v>73</v>
      </c>
    </row>
    <row r="850" spans="1:14" x14ac:dyDescent="0.2">
      <c r="A850" s="8">
        <v>46</v>
      </c>
      <c r="B850" s="8">
        <v>1</v>
      </c>
      <c r="C850">
        <v>0.42</v>
      </c>
      <c r="D850" t="s">
        <v>307</v>
      </c>
      <c r="E850" s="6" t="s">
        <v>596</v>
      </c>
      <c r="F850" t="s">
        <v>458</v>
      </c>
      <c r="G850" s="11">
        <v>184</v>
      </c>
      <c r="H850" s="11" cm="1">
        <f t="array" ref="H850">_xlfn.IFNA(MATCH(1,0/COUNTIF($F850,"*"&amp;H$2&amp;TEXT(ROW($1:$128),"[&gt;1]0;")&amp;"*")),0)</f>
        <v>13</v>
      </c>
      <c r="I850" s="11" cm="1">
        <f t="array" ref="I850">_xlfn.IFNA(MATCH(1,0/COUNTIF($F850,"*"&amp;I$2&amp;TEXT(ROW($1:$128),"[&gt;1]0;")&amp;"*")),0)</f>
        <v>28</v>
      </c>
      <c r="J850">
        <f>H850/G850</f>
        <v>7.0652173913043473E-2</v>
      </c>
      <c r="K850">
        <f>I850/G850</f>
        <v>0.15217391304347827</v>
      </c>
      <c r="L850">
        <f>J850/H850</f>
        <v>5.434782608695652E-3</v>
      </c>
      <c r="M850">
        <v>0</v>
      </c>
      <c r="N850">
        <v>0</v>
      </c>
    </row>
    <row r="851" spans="1:14" x14ac:dyDescent="0.2">
      <c r="A851" s="8">
        <v>46</v>
      </c>
      <c r="B851" s="8">
        <v>2</v>
      </c>
      <c r="C851">
        <v>0.56999999999999995</v>
      </c>
      <c r="D851" t="s">
        <v>14</v>
      </c>
      <c r="E851" s="6" t="s">
        <v>507</v>
      </c>
      <c r="F851" t="s">
        <v>260</v>
      </c>
      <c r="G851">
        <v>170</v>
      </c>
      <c r="H851" s="11" cm="1">
        <f t="array" ref="H851">_xlfn.IFNA(MATCH(1,0/COUNTIF($F851,"*"&amp;H$2&amp;TEXT(ROW($1:$128),"[&gt;1]0;")&amp;"*")),0)</f>
        <v>12</v>
      </c>
      <c r="I851" s="11" cm="1">
        <f t="array" ref="I851">_xlfn.IFNA(MATCH(1,0/COUNTIF($F851,"*"&amp;I$2&amp;TEXT(ROW($1:$128),"[&gt;1]0;")&amp;"*")),0)</f>
        <v>26</v>
      </c>
      <c r="J851" s="11" cm="1">
        <f t="array" ref="J851">_xlfn.IFNA(MATCH(1,0/COUNTIF($F851,"*"&amp;J$2&amp;TEXT(ROW($1:$128),"[&gt;1]0;")&amp;"*")),0)</f>
        <v>0</v>
      </c>
      <c r="K851">
        <f>I851/H851</f>
        <v>2.1666666666666665</v>
      </c>
      <c r="L851">
        <f t="shared" ref="L851:L865" si="85">J851/H851</f>
        <v>0</v>
      </c>
      <c r="M851">
        <v>0</v>
      </c>
      <c r="N851">
        <v>0</v>
      </c>
    </row>
    <row r="852" spans="1:14" x14ac:dyDescent="0.2">
      <c r="A852" s="8">
        <v>46</v>
      </c>
      <c r="B852" s="8">
        <v>3</v>
      </c>
      <c r="C852">
        <v>0.49</v>
      </c>
      <c r="D852" t="s">
        <v>25</v>
      </c>
      <c r="E852" s="6" t="s">
        <v>536</v>
      </c>
      <c r="F852" t="s">
        <v>266</v>
      </c>
      <c r="G852">
        <v>226</v>
      </c>
      <c r="H852" s="11" cm="1">
        <f t="array" ref="H852">_xlfn.IFNA(MATCH(1,0/COUNTIF($F852,"*"&amp;H$2&amp;TEXT(ROW($1:$128),"[&gt;1]0;")&amp;"*")),0)</f>
        <v>16</v>
      </c>
      <c r="I852" s="11" cm="1">
        <f t="array" ref="I852">_xlfn.IFNA(MATCH(1,0/COUNTIF($F852,"*"&amp;I$2&amp;TEXT(ROW($1:$128),"[&gt;1]0;")&amp;"*")),0)</f>
        <v>34</v>
      </c>
      <c r="J852" s="11" cm="1">
        <f t="array" ref="J852">_xlfn.IFNA(MATCH(1,0/COUNTIF($F852,"*"&amp;J$2&amp;TEXT(ROW($1:$128),"[&gt;1]0;")&amp;"*")),0)</f>
        <v>0</v>
      </c>
      <c r="K852">
        <f>I852/H852</f>
        <v>2.125</v>
      </c>
      <c r="L852">
        <f t="shared" si="85"/>
        <v>0</v>
      </c>
      <c r="M852">
        <v>0</v>
      </c>
      <c r="N852">
        <v>0</v>
      </c>
    </row>
    <row r="853" spans="1:14" x14ac:dyDescent="0.2">
      <c r="A853" s="8">
        <v>46</v>
      </c>
      <c r="B853" s="8">
        <v>4</v>
      </c>
      <c r="C853">
        <v>0.36</v>
      </c>
      <c r="D853" t="s">
        <v>37</v>
      </c>
      <c r="E853" s="6" t="s">
        <v>586</v>
      </c>
      <c r="F853" t="s">
        <v>273</v>
      </c>
      <c r="G853" s="11">
        <v>198</v>
      </c>
      <c r="H853" s="11" cm="1">
        <f t="array" ref="H853">_xlfn.IFNA(MATCH(1,0/COUNTIF($F853,"*"&amp;H$2&amp;TEXT(ROW($1:$128),"[&gt;1]0;")&amp;"*")),0)</f>
        <v>14</v>
      </c>
      <c r="I853" s="11" cm="1">
        <f t="array" ref="I853">_xlfn.IFNA(MATCH(1,0/COUNTIF($F853,"*"&amp;I$2&amp;TEXT(ROW($1:$128),"[&gt;1]0;")&amp;"*")),0)</f>
        <v>30</v>
      </c>
      <c r="J853">
        <f>H853/G853</f>
        <v>7.0707070707070704E-2</v>
      </c>
      <c r="K853">
        <f>I853/G853</f>
        <v>0.15151515151515152</v>
      </c>
      <c r="L853">
        <f t="shared" si="85"/>
        <v>5.0505050505050501E-3</v>
      </c>
      <c r="M853">
        <v>0</v>
      </c>
      <c r="N853">
        <v>0</v>
      </c>
    </row>
    <row r="854" spans="1:14" x14ac:dyDescent="0.2">
      <c r="A854" s="8">
        <v>46</v>
      </c>
      <c r="B854" s="8">
        <v>6</v>
      </c>
      <c r="C854">
        <v>0.27</v>
      </c>
      <c r="D854" t="s">
        <v>25</v>
      </c>
      <c r="E854" s="6" t="s">
        <v>536</v>
      </c>
      <c r="F854" t="s">
        <v>266</v>
      </c>
      <c r="G854">
        <v>226</v>
      </c>
      <c r="H854" s="11" cm="1">
        <f t="array" ref="H854">_xlfn.IFNA(MATCH(1,0/COUNTIF($F854,"*"&amp;H$2&amp;TEXT(ROW($1:$128),"[&gt;1]0;")&amp;"*")),0)</f>
        <v>16</v>
      </c>
      <c r="I854" s="11" cm="1">
        <f t="array" ref="I854">_xlfn.IFNA(MATCH(1,0/COUNTIF($F854,"*"&amp;I$2&amp;TEXT(ROW($1:$128),"[&gt;1]0;")&amp;"*")),0)</f>
        <v>34</v>
      </c>
      <c r="J854" s="11" cm="1">
        <f t="array" ref="J854">_xlfn.IFNA(MATCH(1,0/COUNTIF($F854,"*"&amp;J$2&amp;TEXT(ROW($1:$128),"[&gt;1]0;")&amp;"*")),0)</f>
        <v>0</v>
      </c>
      <c r="K854">
        <f t="shared" ref="K854:K861" si="86">I854/H854</f>
        <v>2.125</v>
      </c>
      <c r="L854">
        <f t="shared" si="85"/>
        <v>0</v>
      </c>
      <c r="M854">
        <v>0</v>
      </c>
      <c r="N854">
        <v>0</v>
      </c>
    </row>
    <row r="855" spans="1:14" x14ac:dyDescent="0.2">
      <c r="A855" s="8">
        <v>46</v>
      </c>
      <c r="B855" s="8">
        <v>7</v>
      </c>
      <c r="C855">
        <v>0.51</v>
      </c>
      <c r="D855" t="s">
        <v>25</v>
      </c>
      <c r="E855" s="6" t="s">
        <v>536</v>
      </c>
      <c r="F855" t="s">
        <v>266</v>
      </c>
      <c r="G855">
        <v>226</v>
      </c>
      <c r="H855" s="11" cm="1">
        <f t="array" ref="H855">_xlfn.IFNA(MATCH(1,0/COUNTIF($F855,"*"&amp;H$2&amp;TEXT(ROW($1:$128),"[&gt;1]0;")&amp;"*")),0)</f>
        <v>16</v>
      </c>
      <c r="I855" s="11" cm="1">
        <f t="array" ref="I855">_xlfn.IFNA(MATCH(1,0/COUNTIF($F855,"*"&amp;I$2&amp;TEXT(ROW($1:$128),"[&gt;1]0;")&amp;"*")),0)</f>
        <v>34</v>
      </c>
      <c r="J855" s="11" cm="1">
        <f t="array" ref="J855">_xlfn.IFNA(MATCH(1,0/COUNTIF($F855,"*"&amp;J$2&amp;TEXT(ROW($1:$128),"[&gt;1]0;")&amp;"*")),0)</f>
        <v>0</v>
      </c>
      <c r="K855">
        <f t="shared" si="86"/>
        <v>2.125</v>
      </c>
      <c r="L855">
        <f t="shared" si="85"/>
        <v>0</v>
      </c>
      <c r="M855">
        <v>0</v>
      </c>
      <c r="N855">
        <v>0</v>
      </c>
    </row>
    <row r="856" spans="1:14" x14ac:dyDescent="0.2">
      <c r="A856" s="8">
        <v>46</v>
      </c>
      <c r="B856" s="8">
        <v>8</v>
      </c>
      <c r="C856">
        <v>0.55000000000000004</v>
      </c>
      <c r="D856" t="s">
        <v>31</v>
      </c>
      <c r="E856" s="6" t="s">
        <v>418</v>
      </c>
      <c r="F856" t="s">
        <v>269</v>
      </c>
      <c r="G856">
        <v>206</v>
      </c>
      <c r="H856" s="11" cm="1">
        <f t="array" ref="H856">_xlfn.IFNA(MATCH(1,0/COUNTIF($F856,"*"&amp;H$2&amp;TEXT(ROW($1:$128),"[&gt;1]0;")&amp;"*")),0)</f>
        <v>14</v>
      </c>
      <c r="I856" s="11" cm="1">
        <f t="array" ref="I856">_xlfn.IFNA(MATCH(1,0/COUNTIF($F856,"*"&amp;I$2&amp;TEXT(ROW($1:$128),"[&gt;1]0;")&amp;"*")),0)</f>
        <v>22</v>
      </c>
      <c r="J856" s="11" cm="1">
        <f t="array" ref="J856">_xlfn.IFNA(MATCH(1,0/COUNTIF($F856,"*"&amp;J$2&amp;TEXT(ROW($1:$128),"[&gt;1]0;")&amp;"*")),0)</f>
        <v>1</v>
      </c>
      <c r="K856">
        <f t="shared" si="86"/>
        <v>1.5714285714285714</v>
      </c>
      <c r="L856">
        <f t="shared" si="85"/>
        <v>7.1428571428571425E-2</v>
      </c>
      <c r="M856">
        <v>0</v>
      </c>
      <c r="N856">
        <v>1</v>
      </c>
    </row>
    <row r="857" spans="1:14" x14ac:dyDescent="0.2">
      <c r="A857" s="8">
        <v>46</v>
      </c>
      <c r="B857" s="8">
        <v>10</v>
      </c>
      <c r="C857">
        <v>0.43</v>
      </c>
      <c r="D857" t="s">
        <v>25</v>
      </c>
      <c r="E857" s="6" t="s">
        <v>536</v>
      </c>
      <c r="F857" t="s">
        <v>266</v>
      </c>
      <c r="G857">
        <v>226</v>
      </c>
      <c r="H857" s="11" cm="1">
        <f t="array" ref="H857">_xlfn.IFNA(MATCH(1,0/COUNTIF($F857,"*"&amp;H$2&amp;TEXT(ROW($1:$128),"[&gt;1]0;")&amp;"*")),0)</f>
        <v>16</v>
      </c>
      <c r="I857" s="11" cm="1">
        <f t="array" ref="I857">_xlfn.IFNA(MATCH(1,0/COUNTIF($F857,"*"&amp;I$2&amp;TEXT(ROW($1:$128),"[&gt;1]0;")&amp;"*")),0)</f>
        <v>34</v>
      </c>
      <c r="J857" s="11" cm="1">
        <f t="array" ref="J857">_xlfn.IFNA(MATCH(1,0/COUNTIF($F857,"*"&amp;J$2&amp;TEXT(ROW($1:$128),"[&gt;1]0;")&amp;"*")),0)</f>
        <v>0</v>
      </c>
      <c r="K857">
        <f t="shared" si="86"/>
        <v>2.125</v>
      </c>
      <c r="L857">
        <f t="shared" si="85"/>
        <v>0</v>
      </c>
      <c r="M857">
        <v>0</v>
      </c>
      <c r="N857">
        <v>0</v>
      </c>
    </row>
    <row r="858" spans="1:14" x14ac:dyDescent="0.2">
      <c r="A858" s="8">
        <v>46</v>
      </c>
      <c r="B858" s="8">
        <v>12</v>
      </c>
      <c r="C858">
        <v>0.18</v>
      </c>
      <c r="D858" t="s">
        <v>199</v>
      </c>
      <c r="E858" s="6" t="s">
        <v>465</v>
      </c>
      <c r="F858" t="s">
        <v>464</v>
      </c>
      <c r="G858">
        <v>178</v>
      </c>
      <c r="H858" s="11" cm="1">
        <f t="array" ref="H858">_xlfn.IFNA(MATCH(1,0/COUNTIF($F858,"*"&amp;H$2&amp;TEXT(ROW($1:$128),"[&gt;1]0;")&amp;"*")),0)</f>
        <v>14</v>
      </c>
      <c r="I858" s="11" cm="1">
        <f t="array" ref="I858">_xlfn.IFNA(MATCH(1,0/COUNTIF($F858,"*"&amp;I$2&amp;TEXT(ROW($1:$128),"[&gt;1]0;")&amp;"*")),0)</f>
        <v>10</v>
      </c>
      <c r="J858" s="11" cm="1">
        <f t="array" ref="J858">_xlfn.IFNA(MATCH(1,0/COUNTIF($F858,"*"&amp;J$2&amp;TEXT(ROW($1:$128),"[&gt;1]0;")&amp;"*")),0)</f>
        <v>0</v>
      </c>
      <c r="K858">
        <f t="shared" si="86"/>
        <v>0.7142857142857143</v>
      </c>
      <c r="L858">
        <f t="shared" si="85"/>
        <v>0</v>
      </c>
      <c r="M858">
        <v>0</v>
      </c>
      <c r="N858">
        <v>3</v>
      </c>
    </row>
    <row r="859" spans="1:14" x14ac:dyDescent="0.2">
      <c r="A859" s="8">
        <v>46</v>
      </c>
      <c r="B859" s="8">
        <v>13</v>
      </c>
      <c r="C859">
        <v>0.27</v>
      </c>
      <c r="D859" t="s">
        <v>108</v>
      </c>
      <c r="E859" s="6" t="s">
        <v>514</v>
      </c>
      <c r="F859" t="s">
        <v>513</v>
      </c>
      <c r="G859">
        <v>283</v>
      </c>
      <c r="H859" s="11" cm="1">
        <f t="array" ref="H859">_xlfn.IFNA(MATCH(1,0/COUNTIF($F859,"*"&amp;H$2&amp;TEXT(ROW($1:$128),"[&gt;1]0;")&amp;"*")),0)</f>
        <v>20</v>
      </c>
      <c r="I859" s="11" cm="1">
        <f t="array" ref="I859">_xlfn.IFNA(MATCH(1,0/COUNTIF($F859,"*"&amp;I$2&amp;TEXT(ROW($1:$128),"[&gt;1]0;")&amp;"*")),0)</f>
        <v>42</v>
      </c>
      <c r="J859" s="11" cm="1">
        <f t="array" ref="J859">_xlfn.IFNA(MATCH(1,0/COUNTIF($F859,"*"&amp;J$2&amp;TEXT(ROW($1:$128),"[&gt;1]0;")&amp;"*")),0)</f>
        <v>0</v>
      </c>
      <c r="K859">
        <f t="shared" si="86"/>
        <v>2.1</v>
      </c>
      <c r="L859">
        <f t="shared" si="85"/>
        <v>0</v>
      </c>
      <c r="M859">
        <v>0</v>
      </c>
      <c r="N859">
        <v>0</v>
      </c>
    </row>
    <row r="860" spans="1:14" x14ac:dyDescent="0.2">
      <c r="A860" s="8">
        <v>46</v>
      </c>
      <c r="B860" s="8">
        <v>16</v>
      </c>
      <c r="C860">
        <v>0.2</v>
      </c>
      <c r="D860" t="s">
        <v>342</v>
      </c>
      <c r="E860" s="6" t="s">
        <v>531</v>
      </c>
      <c r="F860" t="s">
        <v>530</v>
      </c>
      <c r="G860">
        <v>452</v>
      </c>
      <c r="H860" s="11" cm="1">
        <f t="array" ref="H860">_xlfn.IFNA(MATCH(1,0/COUNTIF($F860,"*"&amp;H$2&amp;TEXT(ROW($1:$128),"[&gt;1]0;")&amp;"*")),0)</f>
        <v>21</v>
      </c>
      <c r="I860" s="11" cm="1">
        <f t="array" ref="I860">_xlfn.IFNA(MATCH(1,0/COUNTIF($F860,"*"&amp;I$2&amp;TEXT(ROW($1:$128),"[&gt;1]0;")&amp;"*")),0)</f>
        <v>35</v>
      </c>
      <c r="J860" s="11" cm="1">
        <f t="array" ref="J860">_xlfn.IFNA(MATCH(1,0/COUNTIF($F860,"*"&amp;J$2&amp;TEXT(ROW($1:$128),"[&gt;1]0;")&amp;"*")),0)</f>
        <v>2</v>
      </c>
      <c r="K860">
        <f t="shared" si="86"/>
        <v>1.6666666666666667</v>
      </c>
      <c r="L860">
        <f t="shared" si="85"/>
        <v>9.5238095238095233E-2</v>
      </c>
      <c r="M860">
        <v>0</v>
      </c>
      <c r="N860">
        <v>0</v>
      </c>
    </row>
    <row r="861" spans="1:14" x14ac:dyDescent="0.2">
      <c r="A861" s="8">
        <v>46</v>
      </c>
      <c r="B861" s="8">
        <v>17</v>
      </c>
      <c r="C861">
        <v>0.24</v>
      </c>
      <c r="D861" t="s">
        <v>108</v>
      </c>
      <c r="E861" s="6" t="s">
        <v>514</v>
      </c>
      <c r="F861" t="s">
        <v>513</v>
      </c>
      <c r="G861">
        <v>283</v>
      </c>
      <c r="H861" s="11" cm="1">
        <f t="array" ref="H861">_xlfn.IFNA(MATCH(1,0/COUNTIF($F861,"*"&amp;H$2&amp;TEXT(ROW($1:$128),"[&gt;1]0;")&amp;"*")),0)</f>
        <v>20</v>
      </c>
      <c r="I861" s="11" cm="1">
        <f t="array" ref="I861">_xlfn.IFNA(MATCH(1,0/COUNTIF($F861,"*"&amp;I$2&amp;TEXT(ROW($1:$128),"[&gt;1]0;")&amp;"*")),0)</f>
        <v>42</v>
      </c>
      <c r="J861" s="11" cm="1">
        <f t="array" ref="J861">_xlfn.IFNA(MATCH(1,0/COUNTIF($F861,"*"&amp;J$2&amp;TEXT(ROW($1:$128),"[&gt;1]0;")&amp;"*")),0)</f>
        <v>0</v>
      </c>
      <c r="K861">
        <f t="shared" si="86"/>
        <v>2.1</v>
      </c>
      <c r="L861">
        <f t="shared" si="85"/>
        <v>0</v>
      </c>
      <c r="M861">
        <v>0</v>
      </c>
      <c r="N861">
        <v>0</v>
      </c>
    </row>
    <row r="862" spans="1:14" x14ac:dyDescent="0.2">
      <c r="A862" s="8">
        <v>46</v>
      </c>
      <c r="B862" s="8">
        <v>18</v>
      </c>
      <c r="C862">
        <v>0.18</v>
      </c>
      <c r="D862" t="s">
        <v>349</v>
      </c>
      <c r="E862" s="6" t="s">
        <v>591</v>
      </c>
      <c r="F862" t="s">
        <v>593</v>
      </c>
      <c r="G862" s="11">
        <v>324</v>
      </c>
      <c r="H862" s="11" cm="1">
        <f t="array" ref="H862">_xlfn.IFNA(MATCH(1,0/COUNTIF($F862,"*"&amp;H$2&amp;TEXT(ROW($1:$128),"[&gt;1]0;")&amp;"*")),0)</f>
        <v>17</v>
      </c>
      <c r="I862" s="11" cm="1">
        <f t="array" ref="I862">_xlfn.IFNA(MATCH(1,0/COUNTIF($F862,"*"&amp;I$2&amp;TEXT(ROW($1:$128),"[&gt;1]0;")&amp;"*")),0)</f>
        <v>31</v>
      </c>
      <c r="J862">
        <f>H862/G862</f>
        <v>5.2469135802469133E-2</v>
      </c>
      <c r="K862">
        <f>I862/G862</f>
        <v>9.5679012345679007E-2</v>
      </c>
      <c r="L862">
        <f t="shared" si="85"/>
        <v>3.0864197530864196E-3</v>
      </c>
      <c r="M862">
        <v>0</v>
      </c>
      <c r="N862">
        <v>0</v>
      </c>
    </row>
    <row r="863" spans="1:14" x14ac:dyDescent="0.2">
      <c r="A863" s="8">
        <v>46</v>
      </c>
      <c r="B863" s="8">
        <v>20</v>
      </c>
      <c r="C863">
        <v>0.38</v>
      </c>
      <c r="D863" t="s">
        <v>129</v>
      </c>
      <c r="E863" s="6" t="s">
        <v>535</v>
      </c>
      <c r="F863" t="s">
        <v>534</v>
      </c>
      <c r="G863">
        <v>255</v>
      </c>
      <c r="H863" s="11" cm="1">
        <f t="array" ref="H863">_xlfn.IFNA(MATCH(1,0/COUNTIF($F863,"*"&amp;H$2&amp;TEXT(ROW($1:$128),"[&gt;1]0;")&amp;"*")),0)</f>
        <v>16</v>
      </c>
      <c r="I863" s="11" cm="1">
        <f t="array" ref="I863">_xlfn.IFNA(MATCH(1,0/COUNTIF($F863,"*"&amp;I$2&amp;TEXT(ROW($1:$128),"[&gt;1]0;")&amp;"*")),0)</f>
        <v>33</v>
      </c>
      <c r="J863" s="11" cm="1">
        <f t="array" ref="J863">_xlfn.IFNA(MATCH(1,0/COUNTIF($F863,"*"&amp;J$2&amp;TEXT(ROW($1:$128),"[&gt;1]0;")&amp;"*")),0)</f>
        <v>1</v>
      </c>
      <c r="K863">
        <f>I863/H863</f>
        <v>2.0625</v>
      </c>
      <c r="L863">
        <f t="shared" si="85"/>
        <v>6.25E-2</v>
      </c>
      <c r="M863">
        <v>0</v>
      </c>
      <c r="N863">
        <v>0</v>
      </c>
    </row>
    <row r="864" spans="1:14" x14ac:dyDescent="0.2">
      <c r="A864" s="8">
        <v>46</v>
      </c>
      <c r="B864" s="8">
        <v>22</v>
      </c>
      <c r="C864">
        <v>3.89</v>
      </c>
      <c r="D864" t="s">
        <v>66</v>
      </c>
      <c r="E864" s="6" t="s">
        <v>459</v>
      </c>
      <c r="F864" t="s">
        <v>460</v>
      </c>
      <c r="G864">
        <v>281</v>
      </c>
      <c r="H864" s="11" cm="1">
        <f t="array" ref="H864">_xlfn.IFNA(MATCH(1,0/COUNTIF($F864,"*"&amp;H$2&amp;TEXT(ROW($1:$128),"[&gt;1]0;")&amp;"*")),0)</f>
        <v>18</v>
      </c>
      <c r="I864" s="11" cm="1">
        <f t="array" ref="I864">_xlfn.IFNA(MATCH(1,0/COUNTIF($F864,"*"&amp;I$2&amp;TEXT(ROW($1:$128),"[&gt;1]0;")&amp;"*")),0)</f>
        <v>35</v>
      </c>
      <c r="J864" s="11" cm="1">
        <f t="array" ref="J864">_xlfn.IFNA(MATCH(1,0/COUNTIF($F864,"*"&amp;J$2&amp;TEXT(ROW($1:$128),"[&gt;1]0;")&amp;"*")),0)</f>
        <v>1</v>
      </c>
      <c r="K864">
        <f>I864/H864</f>
        <v>1.9444444444444444</v>
      </c>
      <c r="L864">
        <f t="shared" si="85"/>
        <v>5.5555555555555552E-2</v>
      </c>
      <c r="M864">
        <v>0</v>
      </c>
      <c r="N864">
        <v>0</v>
      </c>
    </row>
    <row r="865" spans="1:14" x14ac:dyDescent="0.2">
      <c r="A865" s="8">
        <v>46</v>
      </c>
      <c r="B865" s="8">
        <v>26</v>
      </c>
      <c r="C865">
        <v>0.21</v>
      </c>
      <c r="D865" t="s">
        <v>358</v>
      </c>
      <c r="E865" s="14"/>
      <c r="F865" t="s">
        <v>525</v>
      </c>
      <c r="G865">
        <v>217</v>
      </c>
      <c r="H865" s="11" cm="1">
        <f t="array" ref="H865">_xlfn.IFNA(MATCH(1,0/COUNTIF($F865,"*"&amp;H$2&amp;TEXT(ROW($1:$128),"[&gt;1]0;")&amp;"*")),0)</f>
        <v>10</v>
      </c>
      <c r="I865" s="11" cm="1">
        <f t="array" ref="I865">_xlfn.IFNA(MATCH(1,0/COUNTIF($F865,"*"&amp;I$2&amp;TEXT(ROW($1:$128),"[&gt;1]0;")&amp;"*")),0)</f>
        <v>19</v>
      </c>
      <c r="J865" s="11" cm="1">
        <f t="array" ref="J865">_xlfn.IFNA(MATCH(1,0/COUNTIF($F865,"*"&amp;J$2&amp;TEXT(ROW($1:$128),"[&gt;1]0;")&amp;"*")),0)</f>
        <v>4</v>
      </c>
      <c r="K865">
        <f>I865/H865</f>
        <v>1.9</v>
      </c>
      <c r="L865">
        <f t="shared" si="85"/>
        <v>0.4</v>
      </c>
      <c r="M865">
        <v>0</v>
      </c>
      <c r="N865">
        <v>0</v>
      </c>
    </row>
    <row r="867" spans="1:14" x14ac:dyDescent="0.2">
      <c r="A867" s="8">
        <v>47</v>
      </c>
      <c r="B867" s="9" t="s">
        <v>12</v>
      </c>
      <c r="C867" t="s">
        <v>13</v>
      </c>
      <c r="D867" t="s">
        <v>67</v>
      </c>
      <c r="E867" s="6" t="s">
        <v>376</v>
      </c>
      <c r="F867" t="s">
        <v>68</v>
      </c>
      <c r="G867" t="s">
        <v>69</v>
      </c>
      <c r="H867" t="s">
        <v>364</v>
      </c>
      <c r="I867" t="s">
        <v>365</v>
      </c>
      <c r="J867" t="s">
        <v>366</v>
      </c>
      <c r="K867" t="s">
        <v>71</v>
      </c>
      <c r="L867" t="s">
        <v>72</v>
      </c>
      <c r="M867" t="s">
        <v>360</v>
      </c>
      <c r="N867" t="s">
        <v>73</v>
      </c>
    </row>
    <row r="868" spans="1:14" x14ac:dyDescent="0.2">
      <c r="A868" s="8">
        <v>47</v>
      </c>
      <c r="B868" s="8">
        <v>1</v>
      </c>
      <c r="C868">
        <v>0.78</v>
      </c>
      <c r="D868" t="s">
        <v>307</v>
      </c>
      <c r="E868" s="6" t="s">
        <v>596</v>
      </c>
      <c r="F868" t="s">
        <v>458</v>
      </c>
      <c r="G868" s="11">
        <v>184</v>
      </c>
      <c r="H868" s="11" cm="1">
        <f t="array" ref="H868">_xlfn.IFNA(MATCH(1,0/COUNTIF($F868,"*"&amp;H$2&amp;TEXT(ROW($1:$128),"[&gt;1]0;")&amp;"*")),0)</f>
        <v>13</v>
      </c>
      <c r="I868" s="11" cm="1">
        <f t="array" ref="I868">_xlfn.IFNA(MATCH(1,0/COUNTIF($F868,"*"&amp;I$2&amp;TEXT(ROW($1:$128),"[&gt;1]0;")&amp;"*")),0)</f>
        <v>28</v>
      </c>
      <c r="J868">
        <f>H868/G868</f>
        <v>7.0652173913043473E-2</v>
      </c>
      <c r="K868">
        <f>I868/G868</f>
        <v>0.15217391304347827</v>
      </c>
      <c r="L868">
        <f>J868/H868</f>
        <v>5.434782608695652E-3</v>
      </c>
      <c r="M868">
        <v>0</v>
      </c>
      <c r="N868">
        <v>0</v>
      </c>
    </row>
    <row r="869" spans="1:14" x14ac:dyDescent="0.2">
      <c r="A869" s="8">
        <v>47</v>
      </c>
      <c r="B869" s="8">
        <v>2</v>
      </c>
      <c r="C869">
        <v>0.34</v>
      </c>
      <c r="D869" t="s">
        <v>302</v>
      </c>
      <c r="E869" s="6" t="s">
        <v>551</v>
      </c>
      <c r="F869" t="s">
        <v>550</v>
      </c>
      <c r="G869" s="11">
        <v>156</v>
      </c>
      <c r="H869" s="11" cm="1">
        <f t="array" ref="H869">_xlfn.IFNA(MATCH(1,0/COUNTIF($F869,"*"&amp;H$2&amp;TEXT(ROW($1:$128),"[&gt;1]0;")&amp;"*")),0)</f>
        <v>11</v>
      </c>
      <c r="I869" s="11" cm="1">
        <f t="array" ref="I869">_xlfn.IFNA(MATCH(1,0/COUNTIF($F869,"*"&amp;I$2&amp;TEXT(ROW($1:$128),"[&gt;1]0;")&amp;"*")),0)</f>
        <v>24</v>
      </c>
      <c r="J869">
        <f>H869/G869</f>
        <v>7.0512820512820512E-2</v>
      </c>
      <c r="K869">
        <f>I869/G869</f>
        <v>0.15384615384615385</v>
      </c>
      <c r="L869">
        <f>J869/H869</f>
        <v>6.41025641025641E-3</v>
      </c>
      <c r="M869">
        <v>0</v>
      </c>
      <c r="N869">
        <v>0</v>
      </c>
    </row>
    <row r="870" spans="1:14" x14ac:dyDescent="0.2">
      <c r="A870" s="8">
        <v>47</v>
      </c>
      <c r="B870" s="8">
        <v>4</v>
      </c>
      <c r="C870">
        <v>0.72</v>
      </c>
      <c r="D870" t="s">
        <v>14</v>
      </c>
      <c r="E870" s="6" t="s">
        <v>507</v>
      </c>
      <c r="F870" t="s">
        <v>260</v>
      </c>
      <c r="G870">
        <v>170</v>
      </c>
      <c r="H870" s="11" cm="1">
        <f t="array" ref="H870">_xlfn.IFNA(MATCH(1,0/COUNTIF($F870,"*"&amp;H$2&amp;TEXT(ROW($1:$128),"[&gt;1]0;")&amp;"*")),0)</f>
        <v>12</v>
      </c>
      <c r="I870" s="11" cm="1">
        <f t="array" ref="I870">_xlfn.IFNA(MATCH(1,0/COUNTIF($F870,"*"&amp;I$2&amp;TEXT(ROW($1:$128),"[&gt;1]0;")&amp;"*")),0)</f>
        <v>26</v>
      </c>
      <c r="J870" s="11" cm="1">
        <f t="array" ref="J870">_xlfn.IFNA(MATCH(1,0/COUNTIF($F870,"*"&amp;J$2&amp;TEXT(ROW($1:$128),"[&gt;1]0;")&amp;"*")),0)</f>
        <v>0</v>
      </c>
      <c r="K870">
        <f>I870/H870</f>
        <v>2.1666666666666665</v>
      </c>
      <c r="L870">
        <f t="shared" ref="L870:L882" si="87">J870/H870</f>
        <v>0</v>
      </c>
      <c r="M870">
        <v>0</v>
      </c>
      <c r="N870">
        <v>0</v>
      </c>
    </row>
    <row r="871" spans="1:14" x14ac:dyDescent="0.2">
      <c r="A871" s="8">
        <v>47</v>
      </c>
      <c r="B871" s="8">
        <v>5</v>
      </c>
      <c r="C871">
        <v>0.73</v>
      </c>
      <c r="D871" t="s">
        <v>25</v>
      </c>
      <c r="E871" s="6" t="s">
        <v>536</v>
      </c>
      <c r="F871" t="s">
        <v>266</v>
      </c>
      <c r="G871">
        <v>226</v>
      </c>
      <c r="H871" s="11" cm="1">
        <f t="array" ref="H871">_xlfn.IFNA(MATCH(1,0/COUNTIF($F871,"*"&amp;H$2&amp;TEXT(ROW($1:$128),"[&gt;1]0;")&amp;"*")),0)</f>
        <v>16</v>
      </c>
      <c r="I871" s="11" cm="1">
        <f t="array" ref="I871">_xlfn.IFNA(MATCH(1,0/COUNTIF($F871,"*"&amp;I$2&amp;TEXT(ROW($1:$128),"[&gt;1]0;")&amp;"*")),0)</f>
        <v>34</v>
      </c>
      <c r="J871" s="11" cm="1">
        <f t="array" ref="J871">_xlfn.IFNA(MATCH(1,0/COUNTIF($F871,"*"&amp;J$2&amp;TEXT(ROW($1:$128),"[&gt;1]0;")&amp;"*")),0)</f>
        <v>0</v>
      </c>
      <c r="K871">
        <f>I871/H871</f>
        <v>2.125</v>
      </c>
      <c r="L871">
        <f t="shared" si="87"/>
        <v>0</v>
      </c>
      <c r="M871">
        <v>0</v>
      </c>
      <c r="N871">
        <v>0</v>
      </c>
    </row>
    <row r="872" spans="1:14" x14ac:dyDescent="0.2">
      <c r="A872" s="8">
        <v>47</v>
      </c>
      <c r="B872" s="8">
        <v>6</v>
      </c>
      <c r="C872">
        <v>0.27</v>
      </c>
      <c r="D872" t="s">
        <v>25</v>
      </c>
      <c r="E872" s="6" t="s">
        <v>536</v>
      </c>
      <c r="F872" t="s">
        <v>266</v>
      </c>
      <c r="G872">
        <v>226</v>
      </c>
      <c r="H872" s="11" cm="1">
        <f t="array" ref="H872">_xlfn.IFNA(MATCH(1,0/COUNTIF($F872,"*"&amp;H$2&amp;TEXT(ROW($1:$128),"[&gt;1]0;")&amp;"*")),0)</f>
        <v>16</v>
      </c>
      <c r="I872" s="11" cm="1">
        <f t="array" ref="I872">_xlfn.IFNA(MATCH(1,0/COUNTIF($F872,"*"&amp;I$2&amp;TEXT(ROW($1:$128),"[&gt;1]0;")&amp;"*")),0)</f>
        <v>34</v>
      </c>
      <c r="J872" s="11" cm="1">
        <f t="array" ref="J872">_xlfn.IFNA(MATCH(1,0/COUNTIF($F872,"*"&amp;J$2&amp;TEXT(ROW($1:$128),"[&gt;1]0;")&amp;"*")),0)</f>
        <v>0</v>
      </c>
      <c r="K872">
        <f>I872/H872</f>
        <v>2.125</v>
      </c>
      <c r="L872">
        <f t="shared" si="87"/>
        <v>0</v>
      </c>
      <c r="M872">
        <v>0</v>
      </c>
      <c r="N872">
        <v>0</v>
      </c>
    </row>
    <row r="873" spans="1:14" x14ac:dyDescent="0.2">
      <c r="A873" s="8">
        <v>47</v>
      </c>
      <c r="B873" s="8">
        <v>7</v>
      </c>
      <c r="C873">
        <v>0.35</v>
      </c>
      <c r="D873" t="s">
        <v>37</v>
      </c>
      <c r="E873" s="6" t="s">
        <v>586</v>
      </c>
      <c r="F873" t="s">
        <v>273</v>
      </c>
      <c r="G873" s="11">
        <v>198</v>
      </c>
      <c r="H873" s="11" cm="1">
        <f t="array" ref="H873">_xlfn.IFNA(MATCH(1,0/COUNTIF($F873,"*"&amp;H$2&amp;TEXT(ROW($1:$128),"[&gt;1]0;")&amp;"*")),0)</f>
        <v>14</v>
      </c>
      <c r="I873" s="11" cm="1">
        <f t="array" ref="I873">_xlfn.IFNA(MATCH(1,0/COUNTIF($F873,"*"&amp;I$2&amp;TEXT(ROW($1:$128),"[&gt;1]0;")&amp;"*")),0)</f>
        <v>30</v>
      </c>
      <c r="J873">
        <f>H873/G873</f>
        <v>7.0707070707070704E-2</v>
      </c>
      <c r="K873">
        <f>I873/G873</f>
        <v>0.15151515151515152</v>
      </c>
      <c r="L873">
        <f t="shared" si="87"/>
        <v>5.0505050505050501E-3</v>
      </c>
      <c r="M873">
        <v>0</v>
      </c>
      <c r="N873">
        <v>0</v>
      </c>
    </row>
    <row r="874" spans="1:14" x14ac:dyDescent="0.2">
      <c r="A874" s="8">
        <v>47</v>
      </c>
      <c r="B874" s="8">
        <v>9</v>
      </c>
      <c r="C874">
        <v>0.28000000000000003</v>
      </c>
      <c r="D874" t="s">
        <v>25</v>
      </c>
      <c r="E874" s="6" t="s">
        <v>536</v>
      </c>
      <c r="F874" t="s">
        <v>266</v>
      </c>
      <c r="G874">
        <v>226</v>
      </c>
      <c r="H874" s="11" cm="1">
        <f t="array" ref="H874">_xlfn.IFNA(MATCH(1,0/COUNTIF($F874,"*"&amp;H$2&amp;TEXT(ROW($1:$128),"[&gt;1]0;")&amp;"*")),0)</f>
        <v>16</v>
      </c>
      <c r="I874" s="11" cm="1">
        <f t="array" ref="I874">_xlfn.IFNA(MATCH(1,0/COUNTIF($F874,"*"&amp;I$2&amp;TEXT(ROW($1:$128),"[&gt;1]0;")&amp;"*")),0)</f>
        <v>34</v>
      </c>
      <c r="J874" s="11" cm="1">
        <f t="array" ref="J874">_xlfn.IFNA(MATCH(1,0/COUNTIF($F874,"*"&amp;J$2&amp;TEXT(ROW($1:$128),"[&gt;1]0;")&amp;"*")),0)</f>
        <v>0</v>
      </c>
      <c r="K874">
        <f>I874/H874</f>
        <v>2.125</v>
      </c>
      <c r="L874">
        <f t="shared" si="87"/>
        <v>0</v>
      </c>
      <c r="M874">
        <v>0</v>
      </c>
      <c r="N874">
        <v>0</v>
      </c>
    </row>
    <row r="875" spans="1:14" x14ac:dyDescent="0.2">
      <c r="A875" s="8">
        <v>47</v>
      </c>
      <c r="B875" s="8">
        <v>10</v>
      </c>
      <c r="C875">
        <v>0.82</v>
      </c>
      <c r="D875" t="s">
        <v>25</v>
      </c>
      <c r="E875" s="6" t="s">
        <v>536</v>
      </c>
      <c r="F875" t="s">
        <v>266</v>
      </c>
      <c r="G875">
        <v>226</v>
      </c>
      <c r="H875" s="11" cm="1">
        <f t="array" ref="H875">_xlfn.IFNA(MATCH(1,0/COUNTIF($F875,"*"&amp;H$2&amp;TEXT(ROW($1:$128),"[&gt;1]0;")&amp;"*")),0)</f>
        <v>16</v>
      </c>
      <c r="I875" s="11" cm="1">
        <f t="array" ref="I875">_xlfn.IFNA(MATCH(1,0/COUNTIF($F875,"*"&amp;I$2&amp;TEXT(ROW($1:$128),"[&gt;1]0;")&amp;"*")),0)</f>
        <v>34</v>
      </c>
      <c r="J875" s="11" cm="1">
        <f t="array" ref="J875">_xlfn.IFNA(MATCH(1,0/COUNTIF($F875,"*"&amp;J$2&amp;TEXT(ROW($1:$128),"[&gt;1]0;")&amp;"*")),0)</f>
        <v>0</v>
      </c>
      <c r="K875">
        <f>I875/H875</f>
        <v>2.125</v>
      </c>
      <c r="L875">
        <f t="shared" si="87"/>
        <v>0</v>
      </c>
      <c r="M875">
        <v>0</v>
      </c>
      <c r="N875">
        <v>0</v>
      </c>
    </row>
    <row r="876" spans="1:14" x14ac:dyDescent="0.2">
      <c r="A876" s="8">
        <v>47</v>
      </c>
      <c r="B876" s="8">
        <v>11</v>
      </c>
      <c r="C876">
        <v>0.67</v>
      </c>
      <c r="D876" t="s">
        <v>31</v>
      </c>
      <c r="E876" s="6" t="s">
        <v>418</v>
      </c>
      <c r="F876" t="s">
        <v>269</v>
      </c>
      <c r="G876">
        <v>206</v>
      </c>
      <c r="H876" s="11" cm="1">
        <f t="array" ref="H876">_xlfn.IFNA(MATCH(1,0/COUNTIF($F876,"*"&amp;H$2&amp;TEXT(ROW($1:$128),"[&gt;1]0;")&amp;"*")),0)</f>
        <v>14</v>
      </c>
      <c r="I876" s="11" cm="1">
        <f t="array" ref="I876">_xlfn.IFNA(MATCH(1,0/COUNTIF($F876,"*"&amp;I$2&amp;TEXT(ROW($1:$128),"[&gt;1]0;")&amp;"*")),0)</f>
        <v>22</v>
      </c>
      <c r="J876" s="11" cm="1">
        <f t="array" ref="J876">_xlfn.IFNA(MATCH(1,0/COUNTIF($F876,"*"&amp;J$2&amp;TEXT(ROW($1:$128),"[&gt;1]0;")&amp;"*")),0)</f>
        <v>1</v>
      </c>
      <c r="K876">
        <f>I876/H876</f>
        <v>1.5714285714285714</v>
      </c>
      <c r="L876">
        <f t="shared" si="87"/>
        <v>7.1428571428571425E-2</v>
      </c>
      <c r="M876">
        <v>0</v>
      </c>
      <c r="N876">
        <v>1</v>
      </c>
    </row>
    <row r="877" spans="1:14" x14ac:dyDescent="0.2">
      <c r="A877" s="8">
        <v>47</v>
      </c>
      <c r="B877" s="8">
        <v>13</v>
      </c>
      <c r="C877">
        <v>0.59</v>
      </c>
      <c r="D877" t="s">
        <v>25</v>
      </c>
      <c r="E877" s="6" t="s">
        <v>536</v>
      </c>
      <c r="F877" t="s">
        <v>266</v>
      </c>
      <c r="G877">
        <v>226</v>
      </c>
      <c r="H877" s="11" cm="1">
        <f t="array" ref="H877">_xlfn.IFNA(MATCH(1,0/COUNTIF($F877,"*"&amp;H$2&amp;TEXT(ROW($1:$128),"[&gt;1]0;")&amp;"*")),0)</f>
        <v>16</v>
      </c>
      <c r="I877" s="11" cm="1">
        <f t="array" ref="I877">_xlfn.IFNA(MATCH(1,0/COUNTIF($F877,"*"&amp;I$2&amp;TEXT(ROW($1:$128),"[&gt;1]0;")&amp;"*")),0)</f>
        <v>34</v>
      </c>
      <c r="J877" s="11" cm="1">
        <f t="array" ref="J877">_xlfn.IFNA(MATCH(1,0/COUNTIF($F877,"*"&amp;J$2&amp;TEXT(ROW($1:$128),"[&gt;1]0;")&amp;"*")),0)</f>
        <v>0</v>
      </c>
      <c r="K877">
        <f>I877/H877</f>
        <v>2.125</v>
      </c>
      <c r="L877">
        <f t="shared" si="87"/>
        <v>0</v>
      </c>
      <c r="M877">
        <v>0</v>
      </c>
      <c r="N877">
        <v>0</v>
      </c>
    </row>
    <row r="878" spans="1:14" x14ac:dyDescent="0.2">
      <c r="A878" s="8">
        <v>47</v>
      </c>
      <c r="B878" s="8">
        <v>15</v>
      </c>
      <c r="C878">
        <v>0.28999999999999998</v>
      </c>
      <c r="D878" t="s">
        <v>197</v>
      </c>
      <c r="E878" s="6" t="s">
        <v>564</v>
      </c>
      <c r="F878" t="s">
        <v>464</v>
      </c>
      <c r="G878" s="11">
        <v>178</v>
      </c>
      <c r="H878" s="11" cm="1">
        <f t="array" ref="H878">_xlfn.IFNA(MATCH(1,0/COUNTIF($F878,"*"&amp;H$2&amp;TEXT(ROW($1:$128),"[&gt;1]0;")&amp;"*")),0)</f>
        <v>14</v>
      </c>
      <c r="I878" s="11" cm="1">
        <f t="array" ref="I878">_xlfn.IFNA(MATCH(1,0/COUNTIF($F878,"*"&amp;I$2&amp;TEXT(ROW($1:$128),"[&gt;1]0;")&amp;"*")),0)</f>
        <v>10</v>
      </c>
      <c r="J878">
        <f>H878/G878</f>
        <v>7.8651685393258425E-2</v>
      </c>
      <c r="K878">
        <f>I878/G878</f>
        <v>5.6179775280898875E-2</v>
      </c>
      <c r="L878">
        <f t="shared" si="87"/>
        <v>5.6179775280898875E-3</v>
      </c>
      <c r="M878">
        <v>0</v>
      </c>
      <c r="N878">
        <v>3</v>
      </c>
    </row>
    <row r="879" spans="1:14" x14ac:dyDescent="0.2">
      <c r="A879" s="8">
        <v>47</v>
      </c>
      <c r="B879" s="8">
        <v>16</v>
      </c>
      <c r="C879">
        <v>0.37</v>
      </c>
      <c r="D879" t="s">
        <v>108</v>
      </c>
      <c r="E879" s="6" t="s">
        <v>514</v>
      </c>
      <c r="F879" t="s">
        <v>513</v>
      </c>
      <c r="G879">
        <v>283</v>
      </c>
      <c r="H879" s="11" cm="1">
        <f t="array" ref="H879">_xlfn.IFNA(MATCH(1,0/COUNTIF($F879,"*"&amp;H$2&amp;TEXT(ROW($1:$128),"[&gt;1]0;")&amp;"*")),0)</f>
        <v>20</v>
      </c>
      <c r="I879" s="11" cm="1">
        <f t="array" ref="I879">_xlfn.IFNA(MATCH(1,0/COUNTIF($F879,"*"&amp;I$2&amp;TEXT(ROW($1:$128),"[&gt;1]0;")&amp;"*")),0)</f>
        <v>42</v>
      </c>
      <c r="J879" s="11" cm="1">
        <f t="array" ref="J879">_xlfn.IFNA(MATCH(1,0/COUNTIF($F879,"*"&amp;J$2&amp;TEXT(ROW($1:$128),"[&gt;1]0;")&amp;"*")),0)</f>
        <v>0</v>
      </c>
      <c r="K879">
        <f>I879/H879</f>
        <v>2.1</v>
      </c>
      <c r="L879">
        <f t="shared" si="87"/>
        <v>0</v>
      </c>
      <c r="M879">
        <v>0</v>
      </c>
      <c r="N879">
        <v>0</v>
      </c>
    </row>
    <row r="880" spans="1:14" x14ac:dyDescent="0.2">
      <c r="A880" s="8">
        <v>47</v>
      </c>
      <c r="B880" s="8">
        <v>19</v>
      </c>
      <c r="C880">
        <v>0.28000000000000003</v>
      </c>
      <c r="D880" t="s">
        <v>305</v>
      </c>
      <c r="E880" s="6" t="s">
        <v>594</v>
      </c>
      <c r="F880" t="s">
        <v>592</v>
      </c>
      <c r="G880" s="11">
        <v>338</v>
      </c>
      <c r="H880" s="11" cm="1">
        <f t="array" ref="H880">_xlfn.IFNA(MATCH(1,0/COUNTIF($F880,"*"&amp;H$2&amp;TEXT(ROW($1:$128),"[&gt;1]0;")&amp;"*")),0)</f>
        <v>18</v>
      </c>
      <c r="I880" s="11" cm="1">
        <f t="array" ref="I880">_xlfn.IFNA(MATCH(1,0/COUNTIF($F880,"*"&amp;I$2&amp;TEXT(ROW($1:$128),"[&gt;1]0;")&amp;"*")),0)</f>
        <v>33</v>
      </c>
      <c r="J880">
        <f>H880/G880</f>
        <v>5.3254437869822487E-2</v>
      </c>
      <c r="K880">
        <f>I880/G880</f>
        <v>9.7633136094674555E-2</v>
      </c>
      <c r="L880">
        <f t="shared" si="87"/>
        <v>2.9585798816568047E-3</v>
      </c>
      <c r="M880">
        <v>0</v>
      </c>
      <c r="N880">
        <v>0</v>
      </c>
    </row>
    <row r="881" spans="1:14" x14ac:dyDescent="0.2">
      <c r="A881" s="8">
        <v>47</v>
      </c>
      <c r="B881" s="8">
        <v>21</v>
      </c>
      <c r="C881">
        <v>0.45</v>
      </c>
      <c r="D881" t="s">
        <v>129</v>
      </c>
      <c r="E881" s="6" t="s">
        <v>535</v>
      </c>
      <c r="F881" t="s">
        <v>534</v>
      </c>
      <c r="G881">
        <v>255</v>
      </c>
      <c r="H881" s="11" cm="1">
        <f t="array" ref="H881">_xlfn.IFNA(MATCH(1,0/COUNTIF($F881,"*"&amp;H$2&amp;TEXT(ROW($1:$128),"[&gt;1]0;")&amp;"*")),0)</f>
        <v>16</v>
      </c>
      <c r="I881" s="11" cm="1">
        <f t="array" ref="I881">_xlfn.IFNA(MATCH(1,0/COUNTIF($F881,"*"&amp;I$2&amp;TEXT(ROW($1:$128),"[&gt;1]0;")&amp;"*")),0)</f>
        <v>33</v>
      </c>
      <c r="J881" s="11" cm="1">
        <f t="array" ref="J881">_xlfn.IFNA(MATCH(1,0/COUNTIF($F881,"*"&amp;J$2&amp;TEXT(ROW($1:$128),"[&gt;1]0;")&amp;"*")),0)</f>
        <v>1</v>
      </c>
      <c r="K881">
        <f>I881/H881</f>
        <v>2.0625</v>
      </c>
      <c r="L881">
        <f t="shared" si="87"/>
        <v>6.25E-2</v>
      </c>
      <c r="M881">
        <v>0</v>
      </c>
      <c r="N881">
        <v>0</v>
      </c>
    </row>
    <row r="882" spans="1:14" x14ac:dyDescent="0.2">
      <c r="A882" s="8">
        <v>47</v>
      </c>
      <c r="B882" s="8">
        <v>23</v>
      </c>
      <c r="C882">
        <v>4.34</v>
      </c>
      <c r="D882" t="s">
        <v>66</v>
      </c>
      <c r="E882" s="6" t="s">
        <v>459</v>
      </c>
      <c r="F882" t="s">
        <v>460</v>
      </c>
      <c r="G882">
        <v>281</v>
      </c>
      <c r="H882" s="11" cm="1">
        <f t="array" ref="H882">_xlfn.IFNA(MATCH(1,0/COUNTIF($F882,"*"&amp;H$2&amp;TEXT(ROW($1:$128),"[&gt;1]0;")&amp;"*")),0)</f>
        <v>18</v>
      </c>
      <c r="I882" s="11" cm="1">
        <f t="array" ref="I882">_xlfn.IFNA(MATCH(1,0/COUNTIF($F882,"*"&amp;I$2&amp;TEXT(ROW($1:$128),"[&gt;1]0;")&amp;"*")),0)</f>
        <v>35</v>
      </c>
      <c r="J882" s="11" cm="1">
        <f t="array" ref="J882">_xlfn.IFNA(MATCH(1,0/COUNTIF($F882,"*"&amp;J$2&amp;TEXT(ROW($1:$128),"[&gt;1]0;")&amp;"*")),0)</f>
        <v>1</v>
      </c>
      <c r="K882">
        <f>I882/H882</f>
        <v>1.9444444444444444</v>
      </c>
      <c r="L882">
        <f t="shared" si="87"/>
        <v>5.5555555555555552E-2</v>
      </c>
      <c r="M882">
        <v>0</v>
      </c>
      <c r="N882">
        <v>0</v>
      </c>
    </row>
    <row r="883" spans="1:14" x14ac:dyDescent="0.2">
      <c r="A883" s="8">
        <v>47</v>
      </c>
      <c r="B883" s="8">
        <v>28</v>
      </c>
      <c r="C883">
        <v>12.23</v>
      </c>
    </row>
    <row r="884" spans="1:14" x14ac:dyDescent="0.2">
      <c r="A884" s="8">
        <v>47</v>
      </c>
      <c r="B884" s="8">
        <v>29</v>
      </c>
      <c r="C884">
        <v>12.27</v>
      </c>
    </row>
    <row r="885" spans="1:14" x14ac:dyDescent="0.2">
      <c r="A885" s="8">
        <v>47</v>
      </c>
      <c r="B885" s="8">
        <v>30</v>
      </c>
      <c r="C885">
        <v>5.28</v>
      </c>
    </row>
    <row r="887" spans="1:14" x14ac:dyDescent="0.2">
      <c r="A887" s="8">
        <v>48</v>
      </c>
      <c r="B887" s="9" t="s">
        <v>12</v>
      </c>
      <c r="C887" t="s">
        <v>13</v>
      </c>
      <c r="D887" t="s">
        <v>67</v>
      </c>
      <c r="E887" s="6" t="s">
        <v>376</v>
      </c>
      <c r="F887" t="s">
        <v>68</v>
      </c>
      <c r="G887" t="s">
        <v>69</v>
      </c>
      <c r="H887" t="s">
        <v>364</v>
      </c>
      <c r="I887" t="s">
        <v>365</v>
      </c>
      <c r="J887" t="s">
        <v>366</v>
      </c>
      <c r="K887" t="s">
        <v>71</v>
      </c>
      <c r="L887" t="s">
        <v>72</v>
      </c>
      <c r="M887" t="s">
        <v>360</v>
      </c>
      <c r="N887" t="s">
        <v>73</v>
      </c>
    </row>
    <row r="888" spans="1:14" x14ac:dyDescent="0.2">
      <c r="A888" s="8">
        <v>48</v>
      </c>
      <c r="B888" s="8">
        <v>1</v>
      </c>
      <c r="C888">
        <v>0.98</v>
      </c>
      <c r="D888" t="s">
        <v>302</v>
      </c>
      <c r="E888" s="6" t="s">
        <v>551</v>
      </c>
      <c r="F888" t="s">
        <v>550</v>
      </c>
      <c r="G888" s="11">
        <v>156</v>
      </c>
      <c r="H888" s="11" cm="1">
        <f t="array" ref="H888">_xlfn.IFNA(MATCH(1,0/COUNTIF($F888,"*"&amp;H$2&amp;TEXT(ROW($1:$128),"[&gt;1]0;")&amp;"*")),0)</f>
        <v>11</v>
      </c>
      <c r="I888" s="11" cm="1">
        <f t="array" ref="I888">_xlfn.IFNA(MATCH(1,0/COUNTIF($F888,"*"&amp;I$2&amp;TEXT(ROW($1:$128),"[&gt;1]0;")&amp;"*")),0)</f>
        <v>24</v>
      </c>
      <c r="J888">
        <f>H888/G888</f>
        <v>7.0512820512820512E-2</v>
      </c>
      <c r="K888">
        <f>I888/G888</f>
        <v>0.15384615384615385</v>
      </c>
      <c r="L888">
        <f>J888/H888</f>
        <v>6.41025641025641E-3</v>
      </c>
      <c r="M888">
        <v>0</v>
      </c>
      <c r="N888">
        <v>0</v>
      </c>
    </row>
    <row r="889" spans="1:14" x14ac:dyDescent="0.2">
      <c r="A889" s="8">
        <v>48</v>
      </c>
      <c r="B889" s="8">
        <v>2</v>
      </c>
      <c r="C889">
        <v>0.42</v>
      </c>
      <c r="D889" t="s">
        <v>323</v>
      </c>
      <c r="E889" s="6" t="s">
        <v>502</v>
      </c>
      <c r="F889" t="s">
        <v>260</v>
      </c>
      <c r="G889">
        <v>170</v>
      </c>
      <c r="H889" s="11" cm="1">
        <f t="array" ref="H889">_xlfn.IFNA(MATCH(1,0/COUNTIF($F889,"*"&amp;H$2&amp;TEXT(ROW($1:$128),"[&gt;1]0;")&amp;"*")),0)</f>
        <v>12</v>
      </c>
      <c r="I889" s="11" cm="1">
        <f t="array" ref="I889">_xlfn.IFNA(MATCH(1,0/COUNTIF($F889,"*"&amp;I$2&amp;TEXT(ROW($1:$128),"[&gt;1]0;")&amp;"*")),0)</f>
        <v>26</v>
      </c>
      <c r="J889" s="11" cm="1">
        <f t="array" ref="J889">_xlfn.IFNA(MATCH(1,0/COUNTIF($F889,"*"&amp;J$2&amp;TEXT(ROW($1:$128),"[&gt;1]0;")&amp;"*")),0)</f>
        <v>0</v>
      </c>
      <c r="K889">
        <f>I889/H889</f>
        <v>2.1666666666666665</v>
      </c>
      <c r="L889">
        <f t="shared" ref="L889:L903" si="88">J889/H889</f>
        <v>0</v>
      </c>
      <c r="M889">
        <v>0</v>
      </c>
      <c r="N889">
        <v>0</v>
      </c>
    </row>
    <row r="890" spans="1:14" x14ac:dyDescent="0.2">
      <c r="A890" s="8">
        <v>48</v>
      </c>
      <c r="B890" s="8">
        <v>4</v>
      </c>
      <c r="C890">
        <v>0.89</v>
      </c>
      <c r="D890" t="s">
        <v>14</v>
      </c>
      <c r="E890" s="6" t="s">
        <v>507</v>
      </c>
      <c r="F890" t="s">
        <v>260</v>
      </c>
      <c r="G890">
        <v>170</v>
      </c>
      <c r="H890" s="11" cm="1">
        <f t="array" ref="H890">_xlfn.IFNA(MATCH(1,0/COUNTIF($F890,"*"&amp;H$2&amp;TEXT(ROW($1:$128),"[&gt;1]0;")&amp;"*")),0)</f>
        <v>12</v>
      </c>
      <c r="I890" s="11" cm="1">
        <f t="array" ref="I890">_xlfn.IFNA(MATCH(1,0/COUNTIF($F890,"*"&amp;I$2&amp;TEXT(ROW($1:$128),"[&gt;1]0;")&amp;"*")),0)</f>
        <v>26</v>
      </c>
      <c r="J890" s="11" cm="1">
        <f t="array" ref="J890">_xlfn.IFNA(MATCH(1,0/COUNTIF($F890,"*"&amp;J$2&amp;TEXT(ROW($1:$128),"[&gt;1]0;")&amp;"*")),0)</f>
        <v>0</v>
      </c>
      <c r="K890">
        <f>I890/H890</f>
        <v>2.1666666666666665</v>
      </c>
      <c r="L890">
        <f t="shared" si="88"/>
        <v>0</v>
      </c>
      <c r="M890">
        <v>0</v>
      </c>
      <c r="N890">
        <v>0</v>
      </c>
    </row>
    <row r="891" spans="1:14" x14ac:dyDescent="0.2">
      <c r="A891" s="8">
        <v>48</v>
      </c>
      <c r="B891" s="8">
        <v>5</v>
      </c>
      <c r="C891">
        <v>0.94</v>
      </c>
      <c r="D891" t="s">
        <v>25</v>
      </c>
      <c r="E891" s="6" t="s">
        <v>536</v>
      </c>
      <c r="F891" t="s">
        <v>266</v>
      </c>
      <c r="G891">
        <v>226</v>
      </c>
      <c r="H891" s="11" cm="1">
        <f t="array" ref="H891">_xlfn.IFNA(MATCH(1,0/COUNTIF($F891,"*"&amp;H$2&amp;TEXT(ROW($1:$128),"[&gt;1]0;")&amp;"*")),0)</f>
        <v>16</v>
      </c>
      <c r="I891" s="11" cm="1">
        <f t="array" ref="I891">_xlfn.IFNA(MATCH(1,0/COUNTIF($F891,"*"&amp;I$2&amp;TEXT(ROW($1:$128),"[&gt;1]0;")&amp;"*")),0)</f>
        <v>34</v>
      </c>
      <c r="J891" s="11" cm="1">
        <f t="array" ref="J891">_xlfn.IFNA(MATCH(1,0/COUNTIF($F891,"*"&amp;J$2&amp;TEXT(ROW($1:$128),"[&gt;1]0;")&amp;"*")),0)</f>
        <v>0</v>
      </c>
      <c r="K891">
        <f>I891/H891</f>
        <v>2.125</v>
      </c>
      <c r="L891">
        <f t="shared" si="88"/>
        <v>0</v>
      </c>
      <c r="M891">
        <v>0</v>
      </c>
      <c r="N891">
        <v>0</v>
      </c>
    </row>
    <row r="892" spans="1:14" x14ac:dyDescent="0.2">
      <c r="A892" s="8">
        <v>48</v>
      </c>
      <c r="B892" s="8">
        <v>6</v>
      </c>
      <c r="C892">
        <v>0.33</v>
      </c>
      <c r="D892" t="s">
        <v>25</v>
      </c>
      <c r="E892" s="6" t="s">
        <v>536</v>
      </c>
      <c r="F892" t="s">
        <v>266</v>
      </c>
      <c r="G892">
        <v>226</v>
      </c>
      <c r="H892" s="11" cm="1">
        <f t="array" ref="H892">_xlfn.IFNA(MATCH(1,0/COUNTIF($F892,"*"&amp;H$2&amp;TEXT(ROW($1:$128),"[&gt;1]0;")&amp;"*")),0)</f>
        <v>16</v>
      </c>
      <c r="I892" s="11" cm="1">
        <f t="array" ref="I892">_xlfn.IFNA(MATCH(1,0/COUNTIF($F892,"*"&amp;I$2&amp;TEXT(ROW($1:$128),"[&gt;1]0;")&amp;"*")),0)</f>
        <v>34</v>
      </c>
      <c r="J892" s="11" cm="1">
        <f t="array" ref="J892">_xlfn.IFNA(MATCH(1,0/COUNTIF($F892,"*"&amp;J$2&amp;TEXT(ROW($1:$128),"[&gt;1]0;")&amp;"*")),0)</f>
        <v>0</v>
      </c>
      <c r="K892">
        <f>I892/H892</f>
        <v>2.125</v>
      </c>
      <c r="L892">
        <f t="shared" si="88"/>
        <v>0</v>
      </c>
      <c r="M892">
        <v>0</v>
      </c>
      <c r="N892">
        <v>0</v>
      </c>
    </row>
    <row r="893" spans="1:14" x14ac:dyDescent="0.2">
      <c r="A893" s="8">
        <v>48</v>
      </c>
      <c r="B893" s="8">
        <v>7</v>
      </c>
      <c r="C893">
        <v>0.52</v>
      </c>
      <c r="D893" t="s">
        <v>37</v>
      </c>
      <c r="E893" s="6" t="s">
        <v>586</v>
      </c>
      <c r="F893" t="s">
        <v>273</v>
      </c>
      <c r="G893" s="11">
        <v>198</v>
      </c>
      <c r="H893" s="11" cm="1">
        <f t="array" ref="H893">_xlfn.IFNA(MATCH(1,0/COUNTIF($F893,"*"&amp;H$2&amp;TEXT(ROW($1:$128),"[&gt;1]0;")&amp;"*")),0)</f>
        <v>14</v>
      </c>
      <c r="I893" s="11" cm="1">
        <f t="array" ref="I893">_xlfn.IFNA(MATCH(1,0/COUNTIF($F893,"*"&amp;I$2&amp;TEXT(ROW($1:$128),"[&gt;1]0;")&amp;"*")),0)</f>
        <v>30</v>
      </c>
      <c r="J893">
        <f>H893/G893</f>
        <v>7.0707070707070704E-2</v>
      </c>
      <c r="K893">
        <f>I893/G893</f>
        <v>0.15151515151515152</v>
      </c>
      <c r="L893">
        <f t="shared" si="88"/>
        <v>5.0505050505050501E-3</v>
      </c>
      <c r="M893">
        <v>0</v>
      </c>
      <c r="N893">
        <v>0</v>
      </c>
    </row>
    <row r="894" spans="1:14" x14ac:dyDescent="0.2">
      <c r="A894" s="8">
        <v>48</v>
      </c>
      <c r="B894" s="8">
        <v>8</v>
      </c>
      <c r="C894">
        <v>0.36</v>
      </c>
      <c r="D894" t="s">
        <v>25</v>
      </c>
      <c r="E894" s="6" t="s">
        <v>536</v>
      </c>
      <c r="F894" t="s">
        <v>266</v>
      </c>
      <c r="G894">
        <v>226</v>
      </c>
      <c r="H894" s="11" cm="1">
        <f t="array" ref="H894">_xlfn.IFNA(MATCH(1,0/COUNTIF($F894,"*"&amp;H$2&amp;TEXT(ROW($1:$128),"[&gt;1]0;")&amp;"*")),0)</f>
        <v>16</v>
      </c>
      <c r="I894" s="11" cm="1">
        <f t="array" ref="I894">_xlfn.IFNA(MATCH(1,0/COUNTIF($F894,"*"&amp;I$2&amp;TEXT(ROW($1:$128),"[&gt;1]0;")&amp;"*")),0)</f>
        <v>34</v>
      </c>
      <c r="J894" s="11" cm="1">
        <f t="array" ref="J894">_xlfn.IFNA(MATCH(1,0/COUNTIF($F894,"*"&amp;J$2&amp;TEXT(ROW($1:$128),"[&gt;1]0;")&amp;"*")),0)</f>
        <v>0</v>
      </c>
      <c r="K894">
        <f t="shared" ref="K894:K903" si="89">I894/H894</f>
        <v>2.125</v>
      </c>
      <c r="L894">
        <f t="shared" si="88"/>
        <v>0</v>
      </c>
      <c r="M894">
        <v>0</v>
      </c>
      <c r="N894">
        <v>0</v>
      </c>
    </row>
    <row r="895" spans="1:14" x14ac:dyDescent="0.2">
      <c r="A895" s="8">
        <v>48</v>
      </c>
      <c r="B895" s="8">
        <v>9</v>
      </c>
      <c r="C895">
        <v>1.08</v>
      </c>
      <c r="D895" t="s">
        <v>25</v>
      </c>
      <c r="E895" s="6" t="s">
        <v>536</v>
      </c>
      <c r="F895" t="s">
        <v>266</v>
      </c>
      <c r="G895">
        <v>226</v>
      </c>
      <c r="H895" s="11" cm="1">
        <f t="array" ref="H895">_xlfn.IFNA(MATCH(1,0/COUNTIF($F895,"*"&amp;H$2&amp;TEXT(ROW($1:$128),"[&gt;1]0;")&amp;"*")),0)</f>
        <v>16</v>
      </c>
      <c r="I895" s="11" cm="1">
        <f t="array" ref="I895">_xlfn.IFNA(MATCH(1,0/COUNTIF($F895,"*"&amp;I$2&amp;TEXT(ROW($1:$128),"[&gt;1]0;")&amp;"*")),0)</f>
        <v>34</v>
      </c>
      <c r="J895" s="11" cm="1">
        <f t="array" ref="J895">_xlfn.IFNA(MATCH(1,0/COUNTIF($F895,"*"&amp;J$2&amp;TEXT(ROW($1:$128),"[&gt;1]0;")&amp;"*")),0)</f>
        <v>0</v>
      </c>
      <c r="K895">
        <f t="shared" si="89"/>
        <v>2.125</v>
      </c>
      <c r="L895">
        <f t="shared" si="88"/>
        <v>0</v>
      </c>
      <c r="M895">
        <v>0</v>
      </c>
      <c r="N895">
        <v>0</v>
      </c>
    </row>
    <row r="896" spans="1:14" x14ac:dyDescent="0.2">
      <c r="A896" s="8">
        <v>48</v>
      </c>
      <c r="B896" s="8">
        <v>10</v>
      </c>
      <c r="C896">
        <v>0.91</v>
      </c>
      <c r="D896" t="s">
        <v>31</v>
      </c>
      <c r="E896" s="6" t="s">
        <v>418</v>
      </c>
      <c r="F896" t="s">
        <v>269</v>
      </c>
      <c r="G896">
        <v>206</v>
      </c>
      <c r="H896" s="11" cm="1">
        <f t="array" ref="H896">_xlfn.IFNA(MATCH(1,0/COUNTIF($F896,"*"&amp;H$2&amp;TEXT(ROW($1:$128),"[&gt;1]0;")&amp;"*")),0)</f>
        <v>14</v>
      </c>
      <c r="I896" s="11" cm="1">
        <f t="array" ref="I896">_xlfn.IFNA(MATCH(1,0/COUNTIF($F896,"*"&amp;I$2&amp;TEXT(ROW($1:$128),"[&gt;1]0;")&amp;"*")),0)</f>
        <v>22</v>
      </c>
      <c r="J896" s="11" cm="1">
        <f t="array" ref="J896">_xlfn.IFNA(MATCH(1,0/COUNTIF($F896,"*"&amp;J$2&amp;TEXT(ROW($1:$128),"[&gt;1]0;")&amp;"*")),0)</f>
        <v>1</v>
      </c>
      <c r="K896">
        <f t="shared" si="89"/>
        <v>1.5714285714285714</v>
      </c>
      <c r="L896">
        <f t="shared" si="88"/>
        <v>7.1428571428571425E-2</v>
      </c>
      <c r="M896">
        <v>0</v>
      </c>
      <c r="N896">
        <v>1</v>
      </c>
    </row>
    <row r="897" spans="1:14" x14ac:dyDescent="0.2">
      <c r="A897" s="8">
        <v>48</v>
      </c>
      <c r="B897" s="8">
        <v>11</v>
      </c>
      <c r="C897">
        <v>0.69</v>
      </c>
      <c r="D897" t="s">
        <v>25</v>
      </c>
      <c r="E897" s="6" t="s">
        <v>536</v>
      </c>
      <c r="F897" t="s">
        <v>266</v>
      </c>
      <c r="G897">
        <v>226</v>
      </c>
      <c r="H897" s="11" cm="1">
        <f t="array" ref="H897">_xlfn.IFNA(MATCH(1,0/COUNTIF($F897,"*"&amp;H$2&amp;TEXT(ROW($1:$128),"[&gt;1]0;")&amp;"*")),0)</f>
        <v>16</v>
      </c>
      <c r="I897" s="11" cm="1">
        <f t="array" ref="I897">_xlfn.IFNA(MATCH(1,0/COUNTIF($F897,"*"&amp;I$2&amp;TEXT(ROW($1:$128),"[&gt;1]0;")&amp;"*")),0)</f>
        <v>34</v>
      </c>
      <c r="J897" s="11" cm="1">
        <f t="array" ref="J897">_xlfn.IFNA(MATCH(1,0/COUNTIF($F897,"*"&amp;J$2&amp;TEXT(ROW($1:$128),"[&gt;1]0;")&amp;"*")),0)</f>
        <v>0</v>
      </c>
      <c r="K897">
        <f t="shared" si="89"/>
        <v>2.125</v>
      </c>
      <c r="L897">
        <f t="shared" si="88"/>
        <v>0</v>
      </c>
      <c r="M897">
        <v>0</v>
      </c>
      <c r="N897">
        <v>0</v>
      </c>
    </row>
    <row r="898" spans="1:14" x14ac:dyDescent="0.2">
      <c r="A898" s="8">
        <v>48</v>
      </c>
      <c r="B898" s="8">
        <v>13</v>
      </c>
      <c r="C898">
        <v>0.81</v>
      </c>
      <c r="D898" t="s">
        <v>25</v>
      </c>
      <c r="E898" s="6" t="s">
        <v>536</v>
      </c>
      <c r="F898" t="s">
        <v>266</v>
      </c>
      <c r="G898">
        <v>226</v>
      </c>
      <c r="H898" s="11" cm="1">
        <f t="array" ref="H898">_xlfn.IFNA(MATCH(1,0/COUNTIF($F898,"*"&amp;H$2&amp;TEXT(ROW($1:$128),"[&gt;1]0;")&amp;"*")),0)</f>
        <v>16</v>
      </c>
      <c r="I898" s="11" cm="1">
        <f t="array" ref="I898">_xlfn.IFNA(MATCH(1,0/COUNTIF($F898,"*"&amp;I$2&amp;TEXT(ROW($1:$128),"[&gt;1]0;")&amp;"*")),0)</f>
        <v>34</v>
      </c>
      <c r="J898" s="11" cm="1">
        <f t="array" ref="J898">_xlfn.IFNA(MATCH(1,0/COUNTIF($F898,"*"&amp;J$2&amp;TEXT(ROW($1:$128),"[&gt;1]0;")&amp;"*")),0)</f>
        <v>0</v>
      </c>
      <c r="K898">
        <f t="shared" si="89"/>
        <v>2.125</v>
      </c>
      <c r="L898">
        <f t="shared" si="88"/>
        <v>0</v>
      </c>
      <c r="M898">
        <v>0</v>
      </c>
      <c r="N898">
        <v>0</v>
      </c>
    </row>
    <row r="899" spans="1:14" x14ac:dyDescent="0.2">
      <c r="A899" s="8">
        <v>48</v>
      </c>
      <c r="B899" s="8">
        <v>14</v>
      </c>
      <c r="C899">
        <v>0.3</v>
      </c>
      <c r="D899" t="s">
        <v>108</v>
      </c>
      <c r="E899" s="6" t="s">
        <v>514</v>
      </c>
      <c r="F899" t="s">
        <v>513</v>
      </c>
      <c r="G899">
        <v>283</v>
      </c>
      <c r="H899" s="11" cm="1">
        <f t="array" ref="H899">_xlfn.IFNA(MATCH(1,0/COUNTIF($F899,"*"&amp;H$2&amp;TEXT(ROW($1:$128),"[&gt;1]0;")&amp;"*")),0)</f>
        <v>20</v>
      </c>
      <c r="I899" s="11" cm="1">
        <f t="array" ref="I899">_xlfn.IFNA(MATCH(1,0/COUNTIF($F899,"*"&amp;I$2&amp;TEXT(ROW($1:$128),"[&gt;1]0;")&amp;"*")),0)</f>
        <v>42</v>
      </c>
      <c r="J899" s="11" cm="1">
        <f t="array" ref="J899">_xlfn.IFNA(MATCH(1,0/COUNTIF($F899,"*"&amp;J$2&amp;TEXT(ROW($1:$128),"[&gt;1]0;")&amp;"*")),0)</f>
        <v>0</v>
      </c>
      <c r="K899">
        <f t="shared" si="89"/>
        <v>2.1</v>
      </c>
      <c r="L899">
        <f t="shared" si="88"/>
        <v>0</v>
      </c>
      <c r="M899">
        <v>0</v>
      </c>
      <c r="N899">
        <v>0</v>
      </c>
    </row>
    <row r="900" spans="1:14" x14ac:dyDescent="0.2">
      <c r="A900" s="8">
        <v>48</v>
      </c>
      <c r="B900" s="8">
        <v>16</v>
      </c>
      <c r="C900">
        <v>0.48</v>
      </c>
      <c r="D900" t="s">
        <v>108</v>
      </c>
      <c r="E900" s="6" t="s">
        <v>514</v>
      </c>
      <c r="F900" t="s">
        <v>513</v>
      </c>
      <c r="G900">
        <v>283</v>
      </c>
      <c r="H900" s="11" cm="1">
        <f t="array" ref="H900">_xlfn.IFNA(MATCH(1,0/COUNTIF($F900,"*"&amp;H$2&amp;TEXT(ROW($1:$128),"[&gt;1]0;")&amp;"*")),0)</f>
        <v>20</v>
      </c>
      <c r="I900" s="11" cm="1">
        <f t="array" ref="I900">_xlfn.IFNA(MATCH(1,0/COUNTIF($F900,"*"&amp;I$2&amp;TEXT(ROW($1:$128),"[&gt;1]0;")&amp;"*")),0)</f>
        <v>42</v>
      </c>
      <c r="J900" s="11" cm="1">
        <f t="array" ref="J900">_xlfn.IFNA(MATCH(1,0/COUNTIF($F900,"*"&amp;J$2&amp;TEXT(ROW($1:$128),"[&gt;1]0;")&amp;"*")),0)</f>
        <v>0</v>
      </c>
      <c r="K900">
        <f t="shared" si="89"/>
        <v>2.1</v>
      </c>
      <c r="L900">
        <f t="shared" si="88"/>
        <v>0</v>
      </c>
      <c r="M900">
        <v>0</v>
      </c>
      <c r="N900">
        <v>0</v>
      </c>
    </row>
    <row r="901" spans="1:14" x14ac:dyDescent="0.2">
      <c r="A901" s="8">
        <v>48</v>
      </c>
      <c r="B901" s="8">
        <v>19</v>
      </c>
      <c r="C901">
        <v>0.32</v>
      </c>
      <c r="D901" t="s">
        <v>342</v>
      </c>
      <c r="E901" s="6" t="s">
        <v>531</v>
      </c>
      <c r="F901" t="s">
        <v>530</v>
      </c>
      <c r="G901">
        <v>452</v>
      </c>
      <c r="H901" s="11" cm="1">
        <f t="array" ref="H901">_xlfn.IFNA(MATCH(1,0/COUNTIF($F901,"*"&amp;H$2&amp;TEXT(ROW($1:$128),"[&gt;1]0;")&amp;"*")),0)</f>
        <v>21</v>
      </c>
      <c r="I901" s="11" cm="1">
        <f t="array" ref="I901">_xlfn.IFNA(MATCH(1,0/COUNTIF($F901,"*"&amp;I$2&amp;TEXT(ROW($1:$128),"[&gt;1]0;")&amp;"*")),0)</f>
        <v>35</v>
      </c>
      <c r="J901" s="11" cm="1">
        <f t="array" ref="J901">_xlfn.IFNA(MATCH(1,0/COUNTIF($F901,"*"&amp;J$2&amp;TEXT(ROW($1:$128),"[&gt;1]0;")&amp;"*")),0)</f>
        <v>2</v>
      </c>
      <c r="K901">
        <f t="shared" si="89"/>
        <v>1.6666666666666667</v>
      </c>
      <c r="L901">
        <f t="shared" si="88"/>
        <v>9.5238095238095233E-2</v>
      </c>
      <c r="M901">
        <v>0</v>
      </c>
      <c r="N901">
        <v>0</v>
      </c>
    </row>
    <row r="902" spans="1:14" x14ac:dyDescent="0.2">
      <c r="A902" s="8">
        <v>48</v>
      </c>
      <c r="B902" s="8">
        <v>20</v>
      </c>
      <c r="C902">
        <v>0.42</v>
      </c>
      <c r="D902" t="s">
        <v>108</v>
      </c>
      <c r="E902" s="6" t="s">
        <v>514</v>
      </c>
      <c r="F902" t="s">
        <v>513</v>
      </c>
      <c r="G902">
        <v>283</v>
      </c>
      <c r="H902" s="11" cm="1">
        <f t="array" ref="H902">_xlfn.IFNA(MATCH(1,0/COUNTIF($F902,"*"&amp;H$2&amp;TEXT(ROW($1:$128),"[&gt;1]0;")&amp;"*")),0)</f>
        <v>20</v>
      </c>
      <c r="I902" s="11" cm="1">
        <f t="array" ref="I902">_xlfn.IFNA(MATCH(1,0/COUNTIF($F902,"*"&amp;I$2&amp;TEXT(ROW($1:$128),"[&gt;1]0;")&amp;"*")),0)</f>
        <v>42</v>
      </c>
      <c r="J902" s="11" cm="1">
        <f t="array" ref="J902">_xlfn.IFNA(MATCH(1,0/COUNTIF($F902,"*"&amp;J$2&amp;TEXT(ROW($1:$128),"[&gt;1]0;")&amp;"*")),0)</f>
        <v>0</v>
      </c>
      <c r="K902">
        <f t="shared" si="89"/>
        <v>2.1</v>
      </c>
      <c r="L902">
        <f t="shared" si="88"/>
        <v>0</v>
      </c>
      <c r="M902">
        <v>0</v>
      </c>
      <c r="N902">
        <v>0</v>
      </c>
    </row>
    <row r="903" spans="1:14" x14ac:dyDescent="0.2">
      <c r="A903" s="8">
        <v>48</v>
      </c>
      <c r="B903" s="8">
        <v>23</v>
      </c>
      <c r="C903">
        <v>2.1</v>
      </c>
      <c r="D903" t="s">
        <v>66</v>
      </c>
      <c r="E903" s="6" t="s">
        <v>459</v>
      </c>
      <c r="F903" t="s">
        <v>460</v>
      </c>
      <c r="G903">
        <v>281</v>
      </c>
      <c r="H903" s="11" cm="1">
        <f t="array" ref="H903">_xlfn.IFNA(MATCH(1,0/COUNTIF($F903,"*"&amp;H$2&amp;TEXT(ROW($1:$128),"[&gt;1]0;")&amp;"*")),0)</f>
        <v>18</v>
      </c>
      <c r="I903" s="11" cm="1">
        <f t="array" ref="I903">_xlfn.IFNA(MATCH(1,0/COUNTIF($F903,"*"&amp;I$2&amp;TEXT(ROW($1:$128),"[&gt;1]0;")&amp;"*")),0)</f>
        <v>35</v>
      </c>
      <c r="J903" s="11" cm="1">
        <f t="array" ref="J903">_xlfn.IFNA(MATCH(1,0/COUNTIF($F903,"*"&amp;J$2&amp;TEXT(ROW($1:$128),"[&gt;1]0;")&amp;"*")),0)</f>
        <v>1</v>
      </c>
      <c r="K903">
        <f t="shared" si="89"/>
        <v>1.9444444444444444</v>
      </c>
      <c r="L903">
        <f t="shared" si="88"/>
        <v>5.5555555555555552E-2</v>
      </c>
      <c r="M903">
        <v>0</v>
      </c>
      <c r="N903">
        <v>0</v>
      </c>
    </row>
    <row r="905" spans="1:14" x14ac:dyDescent="0.2">
      <c r="A905" s="8">
        <v>49</v>
      </c>
      <c r="B905" s="9" t="s">
        <v>12</v>
      </c>
      <c r="C905" t="s">
        <v>13</v>
      </c>
      <c r="D905" t="s">
        <v>67</v>
      </c>
      <c r="E905" s="6" t="s">
        <v>376</v>
      </c>
      <c r="F905" t="s">
        <v>68</v>
      </c>
      <c r="G905" t="s">
        <v>69</v>
      </c>
      <c r="H905" t="s">
        <v>364</v>
      </c>
      <c r="I905" t="s">
        <v>365</v>
      </c>
      <c r="J905" t="s">
        <v>366</v>
      </c>
      <c r="K905" t="s">
        <v>71</v>
      </c>
      <c r="L905" t="s">
        <v>72</v>
      </c>
      <c r="M905" t="s">
        <v>360</v>
      </c>
      <c r="N905" t="s">
        <v>73</v>
      </c>
    </row>
    <row r="906" spans="1:14" x14ac:dyDescent="0.2">
      <c r="A906" s="8">
        <v>49</v>
      </c>
      <c r="B906" s="8">
        <v>1</v>
      </c>
      <c r="C906">
        <v>1.1499999999999999</v>
      </c>
      <c r="D906" t="s">
        <v>295</v>
      </c>
      <c r="E906" s="13" t="s">
        <v>384</v>
      </c>
      <c r="F906" s="10" t="s">
        <v>362</v>
      </c>
      <c r="G906">
        <v>112</v>
      </c>
      <c r="H906" s="11" cm="1">
        <f t="array" ref="H906">_xlfn.IFNA(MATCH(1,0/COUNTIF($F906,"*"&amp;H$2&amp;TEXT(ROW($1:$128),"[&gt;1]0;")&amp;"*")),0)</f>
        <v>6</v>
      </c>
      <c r="I906" s="11" cm="1">
        <f t="array" ref="I906">_xlfn.IFNA(MATCH(1,0/COUNTIF($F906,"*"&amp;I$2&amp;TEXT(ROW($1:$128),"[&gt;1]0;")&amp;"*")),0)</f>
        <v>8</v>
      </c>
      <c r="J906" s="11" cm="1">
        <f t="array" ref="J906">_xlfn.IFNA(MATCH(1,0/COUNTIF($F906,"*"&amp;J$2&amp;TEXT(ROW($1:$128),"[&gt;1]0;")&amp;"*")),0)</f>
        <v>2</v>
      </c>
      <c r="K906">
        <f>I906/H906</f>
        <v>1.3333333333333333</v>
      </c>
      <c r="L906">
        <f t="shared" ref="L906:L922" si="90">J906/H906</f>
        <v>0.33333333333333331</v>
      </c>
      <c r="M906">
        <v>1</v>
      </c>
      <c r="N906">
        <v>0</v>
      </c>
    </row>
    <row r="907" spans="1:14" x14ac:dyDescent="0.2">
      <c r="A907" s="8">
        <v>49</v>
      </c>
      <c r="B907" s="8">
        <v>2</v>
      </c>
      <c r="C907">
        <v>0.77</v>
      </c>
      <c r="D907" t="s">
        <v>307</v>
      </c>
      <c r="E907" s="6" t="s">
        <v>596</v>
      </c>
      <c r="F907" t="s">
        <v>458</v>
      </c>
      <c r="G907" s="11">
        <v>184</v>
      </c>
      <c r="H907" s="11" cm="1">
        <f t="array" ref="H907">_xlfn.IFNA(MATCH(1,0/COUNTIF($F907,"*"&amp;H$2&amp;TEXT(ROW($1:$128),"[&gt;1]0;")&amp;"*")),0)</f>
        <v>13</v>
      </c>
      <c r="I907" s="11" cm="1">
        <f t="array" ref="I907">_xlfn.IFNA(MATCH(1,0/COUNTIF($F907,"*"&amp;I$2&amp;TEXT(ROW($1:$128),"[&gt;1]0;")&amp;"*")),0)</f>
        <v>28</v>
      </c>
      <c r="J907">
        <f>H907/G907</f>
        <v>7.0652173913043473E-2</v>
      </c>
      <c r="K907">
        <f>I907/G907</f>
        <v>0.15217391304347827</v>
      </c>
      <c r="L907">
        <f t="shared" si="90"/>
        <v>5.434782608695652E-3</v>
      </c>
      <c r="M907">
        <v>0</v>
      </c>
      <c r="N907">
        <v>0</v>
      </c>
    </row>
    <row r="908" spans="1:14" x14ac:dyDescent="0.2">
      <c r="A908" s="8">
        <v>49</v>
      </c>
      <c r="B908" s="8">
        <v>3</v>
      </c>
      <c r="C908">
        <v>0.65</v>
      </c>
      <c r="D908" t="s">
        <v>297</v>
      </c>
      <c r="E908" s="6" t="s">
        <v>569</v>
      </c>
      <c r="F908" t="s">
        <v>556</v>
      </c>
      <c r="G908" s="11">
        <v>108</v>
      </c>
      <c r="H908" s="11" cm="1">
        <f t="array" ref="H908">_xlfn.IFNA(MATCH(1,0/COUNTIF($F908,"*"&amp;H$2&amp;TEXT(ROW($1:$128),"[&gt;1]0;")&amp;"*")),0)</f>
        <v>7</v>
      </c>
      <c r="I908" s="11" cm="1">
        <f t="array" ref="I908">_xlfn.IFNA(MATCH(1,0/COUNTIF($F908,"*"&amp;I$2&amp;TEXT(ROW($1:$128),"[&gt;1]0;")&amp;"*")),0)</f>
        <v>8</v>
      </c>
      <c r="J908">
        <f>H908/G908</f>
        <v>6.4814814814814811E-2</v>
      </c>
      <c r="K908">
        <f>I908/G908</f>
        <v>7.407407407407407E-2</v>
      </c>
      <c r="L908">
        <f t="shared" si="90"/>
        <v>9.2592592592592587E-3</v>
      </c>
      <c r="M908">
        <v>0</v>
      </c>
      <c r="N908">
        <v>1</v>
      </c>
    </row>
    <row r="909" spans="1:14" x14ac:dyDescent="0.2">
      <c r="A909" s="8">
        <v>49</v>
      </c>
      <c r="B909" s="8">
        <v>4</v>
      </c>
      <c r="C909">
        <v>3.2</v>
      </c>
      <c r="D909" t="s">
        <v>308</v>
      </c>
      <c r="E909" s="6" t="s">
        <v>567</v>
      </c>
      <c r="F909" t="s">
        <v>369</v>
      </c>
      <c r="G909" s="11">
        <v>124</v>
      </c>
      <c r="H909" s="11" cm="1">
        <f t="array" ref="H909">_xlfn.IFNA(MATCH(1,0/COUNTIF($F909,"*"&amp;H$2&amp;TEXT(ROW($1:$128),"[&gt;1]0;")&amp;"*")),0)</f>
        <v>7</v>
      </c>
      <c r="I909" s="11" cm="1">
        <f t="array" ref="I909">_xlfn.IFNA(MATCH(1,0/COUNTIF($F909,"*"&amp;I$2&amp;TEXT(ROW($1:$128),"[&gt;1]0;")&amp;"*")),0)</f>
        <v>8</v>
      </c>
      <c r="J909">
        <f>H909/G909</f>
        <v>5.6451612903225805E-2</v>
      </c>
      <c r="K909">
        <f>I909/G909</f>
        <v>6.4516129032258063E-2</v>
      </c>
      <c r="L909">
        <f t="shared" si="90"/>
        <v>8.0645161290322578E-3</v>
      </c>
      <c r="M909">
        <v>0</v>
      </c>
      <c r="N909">
        <v>1</v>
      </c>
    </row>
    <row r="910" spans="1:14" x14ac:dyDescent="0.2">
      <c r="A910" s="8">
        <v>49</v>
      </c>
      <c r="B910" s="8">
        <v>5</v>
      </c>
      <c r="C910">
        <v>2.6</v>
      </c>
      <c r="D910" t="s">
        <v>288</v>
      </c>
      <c r="E910" s="6" t="s">
        <v>493</v>
      </c>
      <c r="F910" t="s">
        <v>492</v>
      </c>
      <c r="G910">
        <v>72</v>
      </c>
      <c r="H910" s="11" cm="1">
        <f t="array" ref="H910">_xlfn.IFNA(MATCH(1,0/COUNTIF($F910,"*"&amp;H$2&amp;TEXT(ROW($1:$128),"[&gt;1]0;")&amp;"*")),0)</f>
        <v>4</v>
      </c>
      <c r="I910" s="11" cm="1">
        <f t="array" ref="I910">_xlfn.IFNA(MATCH(1,0/COUNTIF($F910,"*"&amp;I$2&amp;TEXT(ROW($1:$128),"[&gt;1]0;")&amp;"*")),0)</f>
        <v>8</v>
      </c>
      <c r="J910" s="11" cm="1">
        <f t="array" ref="J910">_xlfn.IFNA(MATCH(1,0/COUNTIF($F910,"*"&amp;J$2&amp;TEXT(ROW($1:$128),"[&gt;1]0;")&amp;"*")),0)</f>
        <v>1</v>
      </c>
      <c r="K910">
        <f>I910/H910</f>
        <v>2</v>
      </c>
      <c r="L910">
        <f t="shared" si="90"/>
        <v>0.25</v>
      </c>
      <c r="M910">
        <v>1</v>
      </c>
      <c r="N910">
        <v>0</v>
      </c>
    </row>
    <row r="911" spans="1:14" x14ac:dyDescent="0.2">
      <c r="A911" s="8">
        <v>49</v>
      </c>
      <c r="B911" s="8">
        <v>6</v>
      </c>
      <c r="C911">
        <v>0.89</v>
      </c>
      <c r="D911" t="s">
        <v>14</v>
      </c>
      <c r="E911" s="6" t="s">
        <v>507</v>
      </c>
      <c r="F911" t="s">
        <v>260</v>
      </c>
      <c r="G911">
        <v>170</v>
      </c>
      <c r="H911" s="11" cm="1">
        <f t="array" ref="H911">_xlfn.IFNA(MATCH(1,0/COUNTIF($F911,"*"&amp;H$2&amp;TEXT(ROW($1:$128),"[&gt;1]0;")&amp;"*")),0)</f>
        <v>12</v>
      </c>
      <c r="I911" s="11" cm="1">
        <f t="array" ref="I911">_xlfn.IFNA(MATCH(1,0/COUNTIF($F911,"*"&amp;I$2&amp;TEXT(ROW($1:$128),"[&gt;1]0;")&amp;"*")),0)</f>
        <v>26</v>
      </c>
      <c r="J911" s="11" cm="1">
        <f t="array" ref="J911">_xlfn.IFNA(MATCH(1,0/COUNTIF($F911,"*"&amp;J$2&amp;TEXT(ROW($1:$128),"[&gt;1]0;")&amp;"*")),0)</f>
        <v>0</v>
      </c>
      <c r="K911">
        <f>I911/H911</f>
        <v>2.1666666666666665</v>
      </c>
      <c r="L911">
        <f t="shared" si="90"/>
        <v>0</v>
      </c>
      <c r="M911">
        <v>0</v>
      </c>
      <c r="N911">
        <v>0</v>
      </c>
    </row>
    <row r="912" spans="1:14" x14ac:dyDescent="0.2">
      <c r="A912" s="8">
        <v>49</v>
      </c>
      <c r="B912" s="8">
        <v>7</v>
      </c>
      <c r="C912">
        <v>0.62</v>
      </c>
      <c r="D912" t="s">
        <v>154</v>
      </c>
      <c r="E912" s="6" t="s">
        <v>477</v>
      </c>
      <c r="F912" t="s">
        <v>368</v>
      </c>
      <c r="G912">
        <v>138</v>
      </c>
      <c r="H912" s="11" cm="1">
        <f t="array" ref="H912">_xlfn.IFNA(MATCH(1,0/COUNTIF($F912,"*"&amp;H$2&amp;TEXT(ROW($1:$128),"[&gt;1]0;")&amp;"*")),0)</f>
        <v>8</v>
      </c>
      <c r="I912" s="11" cm="1">
        <f t="array" ref="I912">_xlfn.IFNA(MATCH(1,0/COUNTIF($F912,"*"&amp;I$2&amp;TEXT(ROW($1:$128),"[&gt;1]0;")&amp;"*")),0)</f>
        <v>10</v>
      </c>
      <c r="J912" s="11" cm="1">
        <f t="array" ref="J912">_xlfn.IFNA(MATCH(1,0/COUNTIF($F912,"*"&amp;J$2&amp;TEXT(ROW($1:$128),"[&gt;1]0;")&amp;"*")),0)</f>
        <v>2</v>
      </c>
      <c r="K912">
        <f>I912/H912</f>
        <v>1.25</v>
      </c>
      <c r="L912">
        <f t="shared" si="90"/>
        <v>0.25</v>
      </c>
      <c r="M912">
        <v>0</v>
      </c>
      <c r="N912">
        <v>1</v>
      </c>
    </row>
    <row r="913" spans="1:14" x14ac:dyDescent="0.2">
      <c r="A913" s="8">
        <v>49</v>
      </c>
      <c r="B913" s="8">
        <v>8</v>
      </c>
      <c r="C913">
        <v>1.71</v>
      </c>
      <c r="D913" t="s">
        <v>79</v>
      </c>
      <c r="E913" s="13" t="s">
        <v>386</v>
      </c>
      <c r="F913" s="10" t="s">
        <v>373</v>
      </c>
      <c r="G913">
        <v>144</v>
      </c>
      <c r="H913" s="11" cm="1">
        <f t="array" ref="H913">_xlfn.IFNA(MATCH(1,0/COUNTIF($F913,"*"&amp;H$2&amp;TEXT(ROW($1:$128),"[&gt;1]0;")&amp;"*")),0)</f>
        <v>6</v>
      </c>
      <c r="I913" s="11" cm="1">
        <f t="array" ref="I913">_xlfn.IFNA(MATCH(1,0/COUNTIF($F913,"*"&amp;I$2&amp;TEXT(ROW($1:$128),"[&gt;1]0;")&amp;"*")),0)</f>
        <v>8</v>
      </c>
      <c r="J913" s="11" cm="1">
        <f t="array" ref="J913">_xlfn.IFNA(MATCH(1,0/COUNTIF($F913,"*"&amp;J$2&amp;TEXT(ROW($1:$128),"[&gt;1]0;")&amp;"*")),0)</f>
        <v>4</v>
      </c>
      <c r="K913">
        <f>I913/H913</f>
        <v>1.3333333333333333</v>
      </c>
      <c r="L913">
        <f t="shared" si="90"/>
        <v>0.66666666666666663</v>
      </c>
      <c r="M913">
        <v>1</v>
      </c>
      <c r="N913">
        <v>0</v>
      </c>
    </row>
    <row r="914" spans="1:14" x14ac:dyDescent="0.2">
      <c r="A914" s="8">
        <v>49</v>
      </c>
      <c r="B914" s="8">
        <v>9</v>
      </c>
      <c r="C914">
        <v>1.2</v>
      </c>
      <c r="D914" t="s">
        <v>304</v>
      </c>
      <c r="E914" s="6" t="s">
        <v>457</v>
      </c>
      <c r="F914" t="s">
        <v>458</v>
      </c>
      <c r="G914" s="11">
        <v>184</v>
      </c>
      <c r="H914" s="11" cm="1">
        <f t="array" ref="H914">_xlfn.IFNA(MATCH(1,0/COUNTIF($F914,"*"&amp;H$2&amp;TEXT(ROW($1:$128),"[&gt;1]0;")&amp;"*")),0)</f>
        <v>13</v>
      </c>
      <c r="I914" s="11" cm="1">
        <f t="array" ref="I914">_xlfn.IFNA(MATCH(1,0/COUNTIF($F914,"*"&amp;I$2&amp;TEXT(ROW($1:$128),"[&gt;1]0;")&amp;"*")),0)</f>
        <v>28</v>
      </c>
      <c r="J914">
        <f>H914/G914</f>
        <v>7.0652173913043473E-2</v>
      </c>
      <c r="K914">
        <f>I914/G914</f>
        <v>0.15217391304347827</v>
      </c>
      <c r="L914">
        <f t="shared" si="90"/>
        <v>5.434782608695652E-3</v>
      </c>
      <c r="M914">
        <v>0</v>
      </c>
      <c r="N914">
        <v>0</v>
      </c>
    </row>
    <row r="915" spans="1:14" x14ac:dyDescent="0.2">
      <c r="A915" s="8">
        <v>49</v>
      </c>
      <c r="B915" s="8">
        <v>10</v>
      </c>
      <c r="C915">
        <v>2.8</v>
      </c>
      <c r="D915" t="s">
        <v>317</v>
      </c>
      <c r="E915" s="6" t="s">
        <v>471</v>
      </c>
      <c r="F915" t="s">
        <v>470</v>
      </c>
      <c r="G915">
        <v>48</v>
      </c>
      <c r="H915" s="11" cm="1">
        <f t="array" ref="H915">_xlfn.IFNA(MATCH(1,0/COUNTIF($F915,"*"&amp;H$2&amp;TEXT(ROW($1:$128),"[&gt;1]0;")&amp;"*")),0)</f>
        <v>10</v>
      </c>
      <c r="I915" s="11" cm="1">
        <f t="array" ref="I915">_xlfn.IFNA(MATCH(1,0/COUNTIF($F915,"*"&amp;I$2&amp;TEXT(ROW($1:$128),"[&gt;1]0;")&amp;"*")),0)</f>
        <v>12</v>
      </c>
      <c r="J915" s="11" cm="1">
        <f t="array" ref="J915">_xlfn.IFNA(MATCH(1,0/COUNTIF($F915,"*"&amp;J$2&amp;TEXT(ROW($1:$128),"[&gt;1]0;")&amp;"*")),0)</f>
        <v>1</v>
      </c>
      <c r="K915">
        <f>I915/H915</f>
        <v>1.2</v>
      </c>
      <c r="L915">
        <f t="shared" si="90"/>
        <v>0.1</v>
      </c>
      <c r="M915">
        <v>0</v>
      </c>
      <c r="N915">
        <v>1</v>
      </c>
    </row>
    <row r="916" spans="1:14" x14ac:dyDescent="0.2">
      <c r="A916" s="8">
        <v>49</v>
      </c>
      <c r="B916" s="8">
        <v>11</v>
      </c>
      <c r="C916">
        <v>3.05</v>
      </c>
      <c r="D916" t="s">
        <v>80</v>
      </c>
      <c r="E916" s="6" t="s">
        <v>600</v>
      </c>
      <c r="F916" t="s">
        <v>599</v>
      </c>
      <c r="G916" s="11">
        <v>152</v>
      </c>
      <c r="H916" s="11" cm="1">
        <f t="array" ref="H916">_xlfn.IFNA(MATCH(1,0/COUNTIF($F916,"*"&amp;H$2&amp;TEXT(ROW($1:$128),"[&gt;1]0;")&amp;"*")),0)</f>
        <v>8</v>
      </c>
      <c r="I916" s="11" cm="1">
        <f t="array" ref="I916">_xlfn.IFNA(MATCH(1,0/COUNTIF($F916,"*"&amp;I$2&amp;TEXT(ROW($1:$128),"[&gt;1]0;")&amp;"*")),0)</f>
        <v>8</v>
      </c>
      <c r="J916">
        <f>H916/G916</f>
        <v>5.2631578947368418E-2</v>
      </c>
      <c r="K916">
        <f>I916/G916</f>
        <v>5.2631578947368418E-2</v>
      </c>
      <c r="L916">
        <f t="shared" si="90"/>
        <v>6.5789473684210523E-3</v>
      </c>
      <c r="M916">
        <v>0</v>
      </c>
      <c r="N916">
        <v>1</v>
      </c>
    </row>
    <row r="917" spans="1:14" x14ac:dyDescent="0.2">
      <c r="A917" s="8">
        <v>49</v>
      </c>
      <c r="B917" s="8">
        <v>12</v>
      </c>
      <c r="C917">
        <v>0.73</v>
      </c>
      <c r="D917" t="s">
        <v>25</v>
      </c>
      <c r="E917" s="6" t="s">
        <v>536</v>
      </c>
      <c r="F917" t="s">
        <v>266</v>
      </c>
      <c r="G917">
        <v>226</v>
      </c>
      <c r="H917" s="11" cm="1">
        <f t="array" ref="H917">_xlfn.IFNA(MATCH(1,0/COUNTIF($F917,"*"&amp;H$2&amp;TEXT(ROW($1:$128),"[&gt;1]0;")&amp;"*")),0)</f>
        <v>16</v>
      </c>
      <c r="I917" s="11" cm="1">
        <f t="array" ref="I917">_xlfn.IFNA(MATCH(1,0/COUNTIF($F917,"*"&amp;I$2&amp;TEXT(ROW($1:$128),"[&gt;1]0;")&amp;"*")),0)</f>
        <v>34</v>
      </c>
      <c r="J917" s="11" cm="1">
        <f t="array" ref="J917">_xlfn.IFNA(MATCH(1,0/COUNTIF($F917,"*"&amp;J$2&amp;TEXT(ROW($1:$128),"[&gt;1]0;")&amp;"*")),0)</f>
        <v>0</v>
      </c>
      <c r="K917">
        <f t="shared" ref="K917:K922" si="91">I917/H917</f>
        <v>2.125</v>
      </c>
      <c r="L917">
        <f t="shared" si="90"/>
        <v>0</v>
      </c>
      <c r="M917">
        <v>0</v>
      </c>
      <c r="N917">
        <v>0</v>
      </c>
    </row>
    <row r="918" spans="1:14" x14ac:dyDescent="0.2">
      <c r="A918" s="8">
        <v>49</v>
      </c>
      <c r="B918" s="8">
        <v>13</v>
      </c>
      <c r="C918">
        <v>0.74</v>
      </c>
      <c r="D918" t="s">
        <v>81</v>
      </c>
      <c r="E918" s="6" t="s">
        <v>467</v>
      </c>
      <c r="F918" t="s">
        <v>466</v>
      </c>
      <c r="G918">
        <v>166</v>
      </c>
      <c r="H918" s="11" cm="1">
        <f t="array" ref="H918">_xlfn.IFNA(MATCH(1,0/COUNTIF($F918,"*"&amp;H$2&amp;TEXT(ROW($1:$128),"[&gt;1]0;")&amp;"*")),0)</f>
        <v>9</v>
      </c>
      <c r="I918" s="11" cm="1">
        <f t="array" ref="I918">_xlfn.IFNA(MATCH(1,0/COUNTIF($F918,"*"&amp;I$2&amp;TEXT(ROW($1:$128),"[&gt;1]0;")&amp;"*")),0)</f>
        <v>10</v>
      </c>
      <c r="J918" s="11" cm="1">
        <f t="array" ref="J918">_xlfn.IFNA(MATCH(1,0/COUNTIF($F918,"*"&amp;J$2&amp;TEXT(ROW($1:$128),"[&gt;1]0;")&amp;"*")),0)</f>
        <v>3</v>
      </c>
      <c r="K918">
        <f t="shared" si="91"/>
        <v>1.1111111111111112</v>
      </c>
      <c r="L918">
        <f t="shared" si="90"/>
        <v>0.33333333333333331</v>
      </c>
      <c r="M918">
        <v>0</v>
      </c>
      <c r="N918">
        <v>1</v>
      </c>
    </row>
    <row r="919" spans="1:14" x14ac:dyDescent="0.2">
      <c r="A919" s="8">
        <v>49</v>
      </c>
      <c r="B919" s="8">
        <v>14</v>
      </c>
      <c r="C919">
        <v>2.87</v>
      </c>
      <c r="D919" t="s">
        <v>31</v>
      </c>
      <c r="E919" s="6" t="s">
        <v>418</v>
      </c>
      <c r="F919" t="s">
        <v>269</v>
      </c>
      <c r="G919">
        <v>206</v>
      </c>
      <c r="H919" s="11" cm="1">
        <f t="array" ref="H919">_xlfn.IFNA(MATCH(1,0/COUNTIF($F919,"*"&amp;H$2&amp;TEXT(ROW($1:$128),"[&gt;1]0;")&amp;"*")),0)</f>
        <v>14</v>
      </c>
      <c r="I919" s="11" cm="1">
        <f t="array" ref="I919">_xlfn.IFNA(MATCH(1,0/COUNTIF($F919,"*"&amp;I$2&amp;TEXT(ROW($1:$128),"[&gt;1]0;")&amp;"*")),0)</f>
        <v>22</v>
      </c>
      <c r="J919" s="11" cm="1">
        <f t="array" ref="J919">_xlfn.IFNA(MATCH(1,0/COUNTIF($F919,"*"&amp;J$2&amp;TEXT(ROW($1:$128),"[&gt;1]0;")&amp;"*")),0)</f>
        <v>1</v>
      </c>
      <c r="K919">
        <f t="shared" si="91"/>
        <v>1.5714285714285714</v>
      </c>
      <c r="L919">
        <f t="shared" si="90"/>
        <v>7.1428571428571425E-2</v>
      </c>
      <c r="M919">
        <v>0</v>
      </c>
      <c r="N919">
        <v>1</v>
      </c>
    </row>
    <row r="920" spans="1:14" x14ac:dyDescent="0.2">
      <c r="A920" s="8">
        <v>49</v>
      </c>
      <c r="B920" s="8">
        <v>15</v>
      </c>
      <c r="C920">
        <v>1.04</v>
      </c>
      <c r="D920" t="s">
        <v>316</v>
      </c>
      <c r="E920" s="14"/>
      <c r="F920" t="s">
        <v>263</v>
      </c>
      <c r="G920">
        <v>164</v>
      </c>
      <c r="H920" s="11" cm="1">
        <f t="array" ref="H920">_xlfn.IFNA(MATCH(1,0/COUNTIF($F920,"*"&amp;H$2&amp;TEXT(ROW($1:$128),"[&gt;1]0;")&amp;"*")),0)</f>
        <v>10</v>
      </c>
      <c r="I920" s="11" cm="1">
        <f t="array" ref="I920">_xlfn.IFNA(MATCH(1,0/COUNTIF($F920,"*"&amp;I$2&amp;TEXT(ROW($1:$128),"[&gt;1]0;")&amp;"*")),0)</f>
        <v>12</v>
      </c>
      <c r="J920" s="11" cm="1">
        <f t="array" ref="J920">_xlfn.IFNA(MATCH(1,0/COUNTIF($F920,"*"&amp;J$2&amp;TEXT(ROW($1:$128),"[&gt;1]0;")&amp;"*")),0)</f>
        <v>2</v>
      </c>
      <c r="K920">
        <f t="shared" si="91"/>
        <v>1.2</v>
      </c>
      <c r="L920">
        <f t="shared" si="90"/>
        <v>0.2</v>
      </c>
      <c r="M920">
        <v>2</v>
      </c>
      <c r="N920">
        <v>0</v>
      </c>
    </row>
    <row r="921" spans="1:14" x14ac:dyDescent="0.2">
      <c r="A921" s="8">
        <v>49</v>
      </c>
      <c r="B921" s="8">
        <v>17</v>
      </c>
      <c r="C921">
        <v>0.69</v>
      </c>
      <c r="D921" t="s">
        <v>25</v>
      </c>
      <c r="E921" s="6" t="s">
        <v>536</v>
      </c>
      <c r="F921" t="s">
        <v>266</v>
      </c>
      <c r="G921">
        <v>226</v>
      </c>
      <c r="H921" s="11" cm="1">
        <f t="array" ref="H921">_xlfn.IFNA(MATCH(1,0/COUNTIF($F921,"*"&amp;H$2&amp;TEXT(ROW($1:$128),"[&gt;1]0;")&amp;"*")),0)</f>
        <v>16</v>
      </c>
      <c r="I921" s="11" cm="1">
        <f t="array" ref="I921">_xlfn.IFNA(MATCH(1,0/COUNTIF($F921,"*"&amp;I$2&amp;TEXT(ROW($1:$128),"[&gt;1]0;")&amp;"*")),0)</f>
        <v>34</v>
      </c>
      <c r="J921" s="11" cm="1">
        <f t="array" ref="J921">_xlfn.IFNA(MATCH(1,0/COUNTIF($F921,"*"&amp;J$2&amp;TEXT(ROW($1:$128),"[&gt;1]0;")&amp;"*")),0)</f>
        <v>0</v>
      </c>
      <c r="K921">
        <f t="shared" si="91"/>
        <v>2.125</v>
      </c>
      <c r="L921">
        <f t="shared" si="90"/>
        <v>0</v>
      </c>
      <c r="M921">
        <v>0</v>
      </c>
      <c r="N921">
        <v>0</v>
      </c>
    </row>
    <row r="922" spans="1:14" x14ac:dyDescent="0.2">
      <c r="A922" s="8">
        <v>49</v>
      </c>
      <c r="B922" s="8">
        <v>24</v>
      </c>
      <c r="C922">
        <v>2.56</v>
      </c>
      <c r="D922" t="s">
        <v>66</v>
      </c>
      <c r="E922" s="6" t="s">
        <v>459</v>
      </c>
      <c r="F922" t="s">
        <v>460</v>
      </c>
      <c r="G922">
        <v>281</v>
      </c>
      <c r="H922" s="11" cm="1">
        <f t="array" ref="H922">_xlfn.IFNA(MATCH(1,0/COUNTIF($F922,"*"&amp;H$2&amp;TEXT(ROW($1:$128),"[&gt;1]0;")&amp;"*")),0)</f>
        <v>18</v>
      </c>
      <c r="I922" s="11" cm="1">
        <f t="array" ref="I922">_xlfn.IFNA(MATCH(1,0/COUNTIF($F922,"*"&amp;I$2&amp;TEXT(ROW($1:$128),"[&gt;1]0;")&amp;"*")),0)</f>
        <v>35</v>
      </c>
      <c r="J922" s="11" cm="1">
        <f t="array" ref="J922">_xlfn.IFNA(MATCH(1,0/COUNTIF($F922,"*"&amp;J$2&amp;TEXT(ROW($1:$128),"[&gt;1]0;")&amp;"*")),0)</f>
        <v>1</v>
      </c>
      <c r="K922">
        <f t="shared" si="91"/>
        <v>1.9444444444444444</v>
      </c>
      <c r="L922">
        <f t="shared" si="90"/>
        <v>5.5555555555555552E-2</v>
      </c>
      <c r="M922">
        <v>0</v>
      </c>
      <c r="N922">
        <v>0</v>
      </c>
    </row>
    <row r="923" spans="1:14" x14ac:dyDescent="0.2">
      <c r="A923" s="8">
        <v>49</v>
      </c>
      <c r="B923" s="8">
        <v>26</v>
      </c>
      <c r="C923">
        <v>7.98</v>
      </c>
    </row>
    <row r="924" spans="1:14" x14ac:dyDescent="0.2">
      <c r="A924" s="8">
        <v>49</v>
      </c>
      <c r="B924" s="8">
        <v>27</v>
      </c>
      <c r="C924">
        <v>5.0999999999999996</v>
      </c>
    </row>
    <row r="925" spans="1:14" x14ac:dyDescent="0.2">
      <c r="A925" s="8">
        <v>49</v>
      </c>
      <c r="B925" s="8">
        <v>28</v>
      </c>
      <c r="C925">
        <v>9.23</v>
      </c>
    </row>
    <row r="926" spans="1:14" x14ac:dyDescent="0.2">
      <c r="A926" s="8">
        <v>49</v>
      </c>
      <c r="B926" s="8">
        <v>29</v>
      </c>
      <c r="C926">
        <v>8.75</v>
      </c>
    </row>
    <row r="927" spans="1:14" x14ac:dyDescent="0.2">
      <c r="A927" s="8">
        <v>49</v>
      </c>
      <c r="B927" s="8">
        <v>30</v>
      </c>
      <c r="C927">
        <v>8.23</v>
      </c>
    </row>
    <row r="929" spans="1:14" x14ac:dyDescent="0.2">
      <c r="A929" s="8">
        <v>50</v>
      </c>
      <c r="B929" s="9" t="s">
        <v>12</v>
      </c>
      <c r="C929" t="s">
        <v>13</v>
      </c>
      <c r="D929" t="s">
        <v>67</v>
      </c>
      <c r="E929" s="6" t="s">
        <v>376</v>
      </c>
      <c r="F929" t="s">
        <v>68</v>
      </c>
      <c r="G929" t="s">
        <v>69</v>
      </c>
      <c r="H929" t="s">
        <v>364</v>
      </c>
      <c r="I929" t="s">
        <v>365</v>
      </c>
      <c r="J929" t="s">
        <v>366</v>
      </c>
      <c r="K929" t="s">
        <v>71</v>
      </c>
      <c r="L929" t="s">
        <v>72</v>
      </c>
      <c r="M929" t="s">
        <v>360</v>
      </c>
      <c r="N929" t="s">
        <v>73</v>
      </c>
    </row>
    <row r="930" spans="1:14" x14ac:dyDescent="0.2">
      <c r="A930" s="8">
        <v>50</v>
      </c>
      <c r="B930" s="8">
        <v>1</v>
      </c>
      <c r="C930">
        <v>1.41</v>
      </c>
      <c r="D930" t="s">
        <v>295</v>
      </c>
      <c r="E930" s="13" t="s">
        <v>384</v>
      </c>
      <c r="F930" s="10" t="s">
        <v>362</v>
      </c>
      <c r="G930">
        <v>112</v>
      </c>
      <c r="H930" s="11" cm="1">
        <f t="array" ref="H930">_xlfn.IFNA(MATCH(1,0/COUNTIF($F930,"*"&amp;H$2&amp;TEXT(ROW($1:$128),"[&gt;1]0;")&amp;"*")),0)</f>
        <v>6</v>
      </c>
      <c r="I930" s="11" cm="1">
        <f t="array" ref="I930">_xlfn.IFNA(MATCH(1,0/COUNTIF($F930,"*"&amp;I$2&amp;TEXT(ROW($1:$128),"[&gt;1]0;")&amp;"*")),0)</f>
        <v>8</v>
      </c>
      <c r="J930" s="11" cm="1">
        <f t="array" ref="J930">_xlfn.IFNA(MATCH(1,0/COUNTIF($F930,"*"&amp;J$2&amp;TEXT(ROW($1:$128),"[&gt;1]0;")&amp;"*")),0)</f>
        <v>2</v>
      </c>
      <c r="K930">
        <f>I930/H930</f>
        <v>1.3333333333333333</v>
      </c>
      <c r="L930">
        <f t="shared" ref="L930:L946" si="92">J930/H930</f>
        <v>0.33333333333333331</v>
      </c>
      <c r="M930">
        <v>1</v>
      </c>
      <c r="N930">
        <v>0</v>
      </c>
    </row>
    <row r="931" spans="1:14" x14ac:dyDescent="0.2">
      <c r="A931" s="8">
        <v>50</v>
      </c>
      <c r="B931" s="8">
        <v>2</v>
      </c>
      <c r="C931">
        <v>1.08</v>
      </c>
      <c r="D931" t="s">
        <v>206</v>
      </c>
      <c r="E931" s="6" t="s">
        <v>557</v>
      </c>
      <c r="F931" t="s">
        <v>556</v>
      </c>
      <c r="G931" s="11">
        <v>108</v>
      </c>
      <c r="H931" s="11" cm="1">
        <f t="array" ref="H931">_xlfn.IFNA(MATCH(1,0/COUNTIF($F931,"*"&amp;H$2&amp;TEXT(ROW($1:$128),"[&gt;1]0;")&amp;"*")),0)</f>
        <v>7</v>
      </c>
      <c r="I931" s="11" cm="1">
        <f t="array" ref="I931">_xlfn.IFNA(MATCH(1,0/COUNTIF($F931,"*"&amp;I$2&amp;TEXT(ROW($1:$128),"[&gt;1]0;")&amp;"*")),0)</f>
        <v>8</v>
      </c>
      <c r="J931">
        <f>H931/G931</f>
        <v>6.4814814814814811E-2</v>
      </c>
      <c r="K931">
        <f>I931/G931</f>
        <v>7.407407407407407E-2</v>
      </c>
      <c r="L931">
        <f t="shared" si="92"/>
        <v>9.2592592592592587E-3</v>
      </c>
      <c r="M931">
        <v>0</v>
      </c>
      <c r="N931">
        <v>1</v>
      </c>
    </row>
    <row r="932" spans="1:14" x14ac:dyDescent="0.2">
      <c r="A932" s="8">
        <v>50</v>
      </c>
      <c r="B932" s="8">
        <v>3</v>
      </c>
      <c r="C932">
        <v>5.92</v>
      </c>
      <c r="D932" t="s">
        <v>308</v>
      </c>
      <c r="E932" s="6" t="s">
        <v>567</v>
      </c>
      <c r="F932" t="s">
        <v>369</v>
      </c>
      <c r="G932" s="11">
        <v>124</v>
      </c>
      <c r="H932" s="11" cm="1">
        <f t="array" ref="H932">_xlfn.IFNA(MATCH(1,0/COUNTIF($F932,"*"&amp;H$2&amp;TEXT(ROW($1:$128),"[&gt;1]0;")&amp;"*")),0)</f>
        <v>7</v>
      </c>
      <c r="I932" s="11" cm="1">
        <f t="array" ref="I932">_xlfn.IFNA(MATCH(1,0/COUNTIF($F932,"*"&amp;I$2&amp;TEXT(ROW($1:$128),"[&gt;1]0;")&amp;"*")),0)</f>
        <v>8</v>
      </c>
      <c r="J932">
        <f>H932/G932</f>
        <v>5.6451612903225805E-2</v>
      </c>
      <c r="K932">
        <f>I932/G932</f>
        <v>6.4516129032258063E-2</v>
      </c>
      <c r="L932">
        <f t="shared" si="92"/>
        <v>8.0645161290322578E-3</v>
      </c>
      <c r="M932">
        <v>0</v>
      </c>
      <c r="N932">
        <v>1</v>
      </c>
    </row>
    <row r="933" spans="1:14" x14ac:dyDescent="0.2">
      <c r="A933" s="8">
        <v>50</v>
      </c>
      <c r="B933" s="8">
        <v>4</v>
      </c>
      <c r="C933">
        <v>2.6</v>
      </c>
      <c r="D933" t="s">
        <v>288</v>
      </c>
      <c r="E933" s="6" t="s">
        <v>493</v>
      </c>
      <c r="F933" t="s">
        <v>492</v>
      </c>
      <c r="G933">
        <v>72</v>
      </c>
      <c r="H933" s="11" cm="1">
        <f t="array" ref="H933">_xlfn.IFNA(MATCH(1,0/COUNTIF($F933,"*"&amp;H$2&amp;TEXT(ROW($1:$128),"[&gt;1]0;")&amp;"*")),0)</f>
        <v>4</v>
      </c>
      <c r="I933" s="11" cm="1">
        <f t="array" ref="I933">_xlfn.IFNA(MATCH(1,0/COUNTIF($F933,"*"&amp;I$2&amp;TEXT(ROW($1:$128),"[&gt;1]0;")&amp;"*")),0)</f>
        <v>8</v>
      </c>
      <c r="J933" s="11" cm="1">
        <f t="array" ref="J933">_xlfn.IFNA(MATCH(1,0/COUNTIF($F933,"*"&amp;J$2&amp;TEXT(ROW($1:$128),"[&gt;1]0;")&amp;"*")),0)</f>
        <v>1</v>
      </c>
      <c r="K933">
        <f t="shared" ref="K933:K939" si="93">I933/H933</f>
        <v>2</v>
      </c>
      <c r="L933">
        <f t="shared" si="92"/>
        <v>0.25</v>
      </c>
      <c r="M933">
        <v>1</v>
      </c>
      <c r="N933">
        <v>0</v>
      </c>
    </row>
    <row r="934" spans="1:14" x14ac:dyDescent="0.2">
      <c r="A934" s="8">
        <v>50</v>
      </c>
      <c r="B934" s="8">
        <v>5</v>
      </c>
      <c r="C934">
        <v>0.78</v>
      </c>
      <c r="D934" t="s">
        <v>329</v>
      </c>
      <c r="E934" s="6" t="s">
        <v>402</v>
      </c>
      <c r="F934" t="s">
        <v>401</v>
      </c>
      <c r="G934">
        <v>134</v>
      </c>
      <c r="H934" s="11" cm="1">
        <f t="array" ref="H934">_xlfn.IFNA(MATCH(1,0/COUNTIF($F934,"*"&amp;H$2&amp;TEXT(ROW($1:$128),"[&gt;1]0;")&amp;"*")),0)</f>
        <v>5</v>
      </c>
      <c r="I934" s="11" cm="1">
        <f t="array" ref="I934">_xlfn.IFNA(MATCH(1,0/COUNTIF($F934,"*"&amp;I$2&amp;TEXT(ROW($1:$128),"[&gt;1]0;")&amp;"*")),0)</f>
        <v>10</v>
      </c>
      <c r="J934" s="11" cm="1">
        <f t="array" ref="J934">_xlfn.IFNA(MATCH(1,0/COUNTIF($F934,"*"&amp;J$2&amp;TEXT(ROW($1:$128),"[&gt;1]0;")&amp;"*")),0)</f>
        <v>2</v>
      </c>
      <c r="K934">
        <f t="shared" si="93"/>
        <v>2</v>
      </c>
      <c r="L934">
        <f t="shared" si="92"/>
        <v>0.4</v>
      </c>
      <c r="M934">
        <v>0</v>
      </c>
      <c r="N934">
        <v>0</v>
      </c>
    </row>
    <row r="935" spans="1:14" x14ac:dyDescent="0.2">
      <c r="A935" s="8">
        <v>50</v>
      </c>
      <c r="B935" s="8">
        <v>6</v>
      </c>
      <c r="C935">
        <v>1.1499999999999999</v>
      </c>
      <c r="D935" t="s">
        <v>14</v>
      </c>
      <c r="E935" s="6" t="s">
        <v>507</v>
      </c>
      <c r="F935" t="s">
        <v>260</v>
      </c>
      <c r="G935">
        <v>170</v>
      </c>
      <c r="H935" s="11" cm="1">
        <f t="array" ref="H935">_xlfn.IFNA(MATCH(1,0/COUNTIF($F935,"*"&amp;H$2&amp;TEXT(ROW($1:$128),"[&gt;1]0;")&amp;"*")),0)</f>
        <v>12</v>
      </c>
      <c r="I935" s="11" cm="1">
        <f t="array" ref="I935">_xlfn.IFNA(MATCH(1,0/COUNTIF($F935,"*"&amp;I$2&amp;TEXT(ROW($1:$128),"[&gt;1]0;")&amp;"*")),0)</f>
        <v>26</v>
      </c>
      <c r="J935" s="11" cm="1">
        <f t="array" ref="J935">_xlfn.IFNA(MATCH(1,0/COUNTIF($F935,"*"&amp;J$2&amp;TEXT(ROW($1:$128),"[&gt;1]0;")&amp;"*")),0)</f>
        <v>0</v>
      </c>
      <c r="K935">
        <f t="shared" si="93"/>
        <v>2.1666666666666665</v>
      </c>
      <c r="L935">
        <f t="shared" si="92"/>
        <v>0</v>
      </c>
      <c r="M935">
        <v>0</v>
      </c>
      <c r="N935">
        <v>0</v>
      </c>
    </row>
    <row r="936" spans="1:14" x14ac:dyDescent="0.2">
      <c r="A936" s="8">
        <v>50</v>
      </c>
      <c r="B936" s="8">
        <v>7</v>
      </c>
      <c r="C936">
        <v>1.38</v>
      </c>
      <c r="D936" t="s">
        <v>154</v>
      </c>
      <c r="E936" s="6" t="s">
        <v>477</v>
      </c>
      <c r="F936" t="s">
        <v>368</v>
      </c>
      <c r="G936">
        <v>138</v>
      </c>
      <c r="H936" s="11" cm="1">
        <f t="array" ref="H936">_xlfn.IFNA(MATCH(1,0/COUNTIF($F936,"*"&amp;H$2&amp;TEXT(ROW($1:$128),"[&gt;1]0;")&amp;"*")),0)</f>
        <v>8</v>
      </c>
      <c r="I936" s="11" cm="1">
        <f t="array" ref="I936">_xlfn.IFNA(MATCH(1,0/COUNTIF($F936,"*"&amp;I$2&amp;TEXT(ROW($1:$128),"[&gt;1]0;")&amp;"*")),0)</f>
        <v>10</v>
      </c>
      <c r="J936" s="11" cm="1">
        <f t="array" ref="J936">_xlfn.IFNA(MATCH(1,0/COUNTIF($F936,"*"&amp;J$2&amp;TEXT(ROW($1:$128),"[&gt;1]0;")&amp;"*")),0)</f>
        <v>2</v>
      </c>
      <c r="K936">
        <f t="shared" si="93"/>
        <v>1.25</v>
      </c>
      <c r="L936">
        <f t="shared" si="92"/>
        <v>0.25</v>
      </c>
      <c r="M936">
        <v>0</v>
      </c>
      <c r="N936">
        <v>1</v>
      </c>
    </row>
    <row r="937" spans="1:14" x14ac:dyDescent="0.2">
      <c r="A937" s="8">
        <v>50</v>
      </c>
      <c r="B937" s="8">
        <v>8</v>
      </c>
      <c r="C937">
        <v>0.68</v>
      </c>
      <c r="D937" t="s">
        <v>104</v>
      </c>
      <c r="E937" s="6" t="s">
        <v>476</v>
      </c>
      <c r="F937" t="s">
        <v>475</v>
      </c>
      <c r="G937">
        <v>110</v>
      </c>
      <c r="H937" s="11" cm="1">
        <f t="array" ref="H937">_xlfn.IFNA(MATCH(1,0/COUNTIF($F937,"*"&amp;H$2&amp;TEXT(ROW($1:$128),"[&gt;1]0;")&amp;"*")),0)</f>
        <v>6</v>
      </c>
      <c r="I937" s="11" cm="1">
        <f t="array" ref="I937">_xlfn.IFNA(MATCH(1,0/COUNTIF($F937,"*"&amp;I$2&amp;TEXT(ROW($1:$128),"[&gt;1]0;")&amp;"*")),0)</f>
        <v>6</v>
      </c>
      <c r="J937" s="11" cm="1">
        <f t="array" ref="J937">_xlfn.IFNA(MATCH(1,0/COUNTIF($F937,"*"&amp;J$2&amp;TEXT(ROW($1:$128),"[&gt;1]0;")&amp;"*")),0)</f>
        <v>2</v>
      </c>
      <c r="K937">
        <f t="shared" si="93"/>
        <v>1</v>
      </c>
      <c r="L937">
        <f t="shared" si="92"/>
        <v>0.33333333333333331</v>
      </c>
      <c r="M937">
        <v>0</v>
      </c>
      <c r="N937">
        <v>1</v>
      </c>
    </row>
    <row r="938" spans="1:14" x14ac:dyDescent="0.2">
      <c r="A938" s="8">
        <v>50</v>
      </c>
      <c r="B938" s="8">
        <v>9</v>
      </c>
      <c r="C938">
        <v>0.83</v>
      </c>
      <c r="D938" t="s">
        <v>25</v>
      </c>
      <c r="E938" s="6" t="s">
        <v>536</v>
      </c>
      <c r="F938" t="s">
        <v>266</v>
      </c>
      <c r="G938">
        <v>226</v>
      </c>
      <c r="H938" s="11" cm="1">
        <f t="array" ref="H938">_xlfn.IFNA(MATCH(1,0/COUNTIF($F938,"*"&amp;H$2&amp;TEXT(ROW($1:$128),"[&gt;1]0;")&amp;"*")),0)</f>
        <v>16</v>
      </c>
      <c r="I938" s="11" cm="1">
        <f t="array" ref="I938">_xlfn.IFNA(MATCH(1,0/COUNTIF($F938,"*"&amp;I$2&amp;TEXT(ROW($1:$128),"[&gt;1]0;")&amp;"*")),0)</f>
        <v>34</v>
      </c>
      <c r="J938" s="11" cm="1">
        <f t="array" ref="J938">_xlfn.IFNA(MATCH(1,0/COUNTIF($F938,"*"&amp;J$2&amp;TEXT(ROW($1:$128),"[&gt;1]0;")&amp;"*")),0)</f>
        <v>0</v>
      </c>
      <c r="K938">
        <f t="shared" si="93"/>
        <v>2.125</v>
      </c>
      <c r="L938">
        <f t="shared" si="92"/>
        <v>0</v>
      </c>
      <c r="M938">
        <v>0</v>
      </c>
      <c r="N938">
        <v>0</v>
      </c>
    </row>
    <row r="939" spans="1:14" x14ac:dyDescent="0.2">
      <c r="A939" s="8">
        <v>50</v>
      </c>
      <c r="B939" s="8">
        <v>10</v>
      </c>
      <c r="C939">
        <v>3.88</v>
      </c>
      <c r="D939" t="s">
        <v>317</v>
      </c>
      <c r="E939" s="6" t="s">
        <v>471</v>
      </c>
      <c r="F939" t="s">
        <v>470</v>
      </c>
      <c r="G939">
        <v>48</v>
      </c>
      <c r="H939" s="11" cm="1">
        <f t="array" ref="H939">_xlfn.IFNA(MATCH(1,0/COUNTIF($F939,"*"&amp;H$2&amp;TEXT(ROW($1:$128),"[&gt;1]0;")&amp;"*")),0)</f>
        <v>10</v>
      </c>
      <c r="I939" s="11" cm="1">
        <f t="array" ref="I939">_xlfn.IFNA(MATCH(1,0/COUNTIF($F939,"*"&amp;I$2&amp;TEXT(ROW($1:$128),"[&gt;1]0;")&amp;"*")),0)</f>
        <v>12</v>
      </c>
      <c r="J939" s="11" cm="1">
        <f t="array" ref="J939">_xlfn.IFNA(MATCH(1,0/COUNTIF($F939,"*"&amp;J$2&amp;TEXT(ROW($1:$128),"[&gt;1]0;")&amp;"*")),0)</f>
        <v>1</v>
      </c>
      <c r="K939">
        <f t="shared" si="93"/>
        <v>1.2</v>
      </c>
      <c r="L939">
        <f t="shared" si="92"/>
        <v>0.1</v>
      </c>
      <c r="M939">
        <v>0</v>
      </c>
      <c r="N939">
        <v>1</v>
      </c>
    </row>
    <row r="940" spans="1:14" x14ac:dyDescent="0.2">
      <c r="A940" s="8">
        <v>50</v>
      </c>
      <c r="B940" s="8">
        <v>11</v>
      </c>
      <c r="C940">
        <v>5.41</v>
      </c>
      <c r="D940" t="s">
        <v>80</v>
      </c>
      <c r="E940" s="6" t="s">
        <v>600</v>
      </c>
      <c r="F940" t="s">
        <v>599</v>
      </c>
      <c r="G940" s="11">
        <v>152</v>
      </c>
      <c r="H940" s="11" cm="1">
        <f t="array" ref="H940">_xlfn.IFNA(MATCH(1,0/COUNTIF($F940,"*"&amp;H$2&amp;TEXT(ROW($1:$128),"[&gt;1]0;")&amp;"*")),0)</f>
        <v>8</v>
      </c>
      <c r="I940" s="11" cm="1">
        <f t="array" ref="I940">_xlfn.IFNA(MATCH(1,0/COUNTIF($F940,"*"&amp;I$2&amp;TEXT(ROW($1:$128),"[&gt;1]0;")&amp;"*")),0)</f>
        <v>8</v>
      </c>
      <c r="J940">
        <f>H940/G940</f>
        <v>5.2631578947368418E-2</v>
      </c>
      <c r="K940">
        <f>I940/G940</f>
        <v>5.2631578947368418E-2</v>
      </c>
      <c r="L940">
        <f t="shared" si="92"/>
        <v>6.5789473684210523E-3</v>
      </c>
      <c r="M940">
        <v>0</v>
      </c>
      <c r="N940">
        <v>1</v>
      </c>
    </row>
    <row r="941" spans="1:14" x14ac:dyDescent="0.2">
      <c r="A941" s="8">
        <v>50</v>
      </c>
      <c r="B941" s="8">
        <v>12</v>
      </c>
      <c r="C941">
        <v>0.83</v>
      </c>
      <c r="D941" t="s">
        <v>25</v>
      </c>
      <c r="E941" s="6" t="s">
        <v>536</v>
      </c>
      <c r="F941" t="s">
        <v>266</v>
      </c>
      <c r="G941">
        <v>226</v>
      </c>
      <c r="H941" s="11" cm="1">
        <f t="array" ref="H941">_xlfn.IFNA(MATCH(1,0/COUNTIF($F941,"*"&amp;H$2&amp;TEXT(ROW($1:$128),"[&gt;1]0;")&amp;"*")),0)</f>
        <v>16</v>
      </c>
      <c r="I941" s="11" cm="1">
        <f t="array" ref="I941">_xlfn.IFNA(MATCH(1,0/COUNTIF($F941,"*"&amp;I$2&amp;TEXT(ROW($1:$128),"[&gt;1]0;")&amp;"*")),0)</f>
        <v>34</v>
      </c>
      <c r="J941" s="11" cm="1">
        <f t="array" ref="J941">_xlfn.IFNA(MATCH(1,0/COUNTIF($F941,"*"&amp;J$2&amp;TEXT(ROW($1:$128),"[&gt;1]0;")&amp;"*")),0)</f>
        <v>0</v>
      </c>
      <c r="K941">
        <f t="shared" ref="K941:K946" si="94">I941/H941</f>
        <v>2.125</v>
      </c>
      <c r="L941">
        <f t="shared" si="92"/>
        <v>0</v>
      </c>
      <c r="M941">
        <v>0</v>
      </c>
      <c r="N941">
        <v>0</v>
      </c>
    </row>
    <row r="942" spans="1:14" x14ac:dyDescent="0.2">
      <c r="A942" s="8">
        <v>50</v>
      </c>
      <c r="B942" s="8">
        <v>13</v>
      </c>
      <c r="C942">
        <v>1.87</v>
      </c>
      <c r="D942" t="s">
        <v>81</v>
      </c>
      <c r="E942" s="6" t="s">
        <v>467</v>
      </c>
      <c r="F942" t="s">
        <v>466</v>
      </c>
      <c r="G942">
        <v>166</v>
      </c>
      <c r="H942" s="11" cm="1">
        <f t="array" ref="H942">_xlfn.IFNA(MATCH(1,0/COUNTIF($F942,"*"&amp;H$2&amp;TEXT(ROW($1:$128),"[&gt;1]0;")&amp;"*")),0)</f>
        <v>9</v>
      </c>
      <c r="I942" s="11" cm="1">
        <f t="array" ref="I942">_xlfn.IFNA(MATCH(1,0/COUNTIF($F942,"*"&amp;I$2&amp;TEXT(ROW($1:$128),"[&gt;1]0;")&amp;"*")),0)</f>
        <v>10</v>
      </c>
      <c r="J942" s="11" cm="1">
        <f t="array" ref="J942">_xlfn.IFNA(MATCH(1,0/COUNTIF($F942,"*"&amp;J$2&amp;TEXT(ROW($1:$128),"[&gt;1]0;")&amp;"*")),0)</f>
        <v>3</v>
      </c>
      <c r="K942">
        <f t="shared" si="94"/>
        <v>1.1111111111111112</v>
      </c>
      <c r="L942">
        <f t="shared" si="92"/>
        <v>0.33333333333333331</v>
      </c>
      <c r="M942">
        <v>0</v>
      </c>
      <c r="N942">
        <v>1</v>
      </c>
    </row>
    <row r="943" spans="1:14" x14ac:dyDescent="0.2">
      <c r="A943" s="8">
        <v>50</v>
      </c>
      <c r="B943" s="8">
        <v>14</v>
      </c>
      <c r="C943">
        <v>3.88</v>
      </c>
      <c r="D943" t="s">
        <v>31</v>
      </c>
      <c r="E943" s="6" t="s">
        <v>418</v>
      </c>
      <c r="F943" t="s">
        <v>269</v>
      </c>
      <c r="G943">
        <v>206</v>
      </c>
      <c r="H943" s="11" cm="1">
        <f t="array" ref="H943">_xlfn.IFNA(MATCH(1,0/COUNTIF($F943,"*"&amp;H$2&amp;TEXT(ROW($1:$128),"[&gt;1]0;")&amp;"*")),0)</f>
        <v>14</v>
      </c>
      <c r="I943" s="11" cm="1">
        <f t="array" ref="I943">_xlfn.IFNA(MATCH(1,0/COUNTIF($F943,"*"&amp;I$2&amp;TEXT(ROW($1:$128),"[&gt;1]0;")&amp;"*")),0)</f>
        <v>22</v>
      </c>
      <c r="J943" s="11" cm="1">
        <f t="array" ref="J943">_xlfn.IFNA(MATCH(1,0/COUNTIF($F943,"*"&amp;J$2&amp;TEXT(ROW($1:$128),"[&gt;1]0;")&amp;"*")),0)</f>
        <v>1</v>
      </c>
      <c r="K943">
        <f t="shared" si="94"/>
        <v>1.5714285714285714</v>
      </c>
      <c r="L943">
        <f t="shared" si="92"/>
        <v>7.1428571428571425E-2</v>
      </c>
      <c r="M943">
        <v>0</v>
      </c>
      <c r="N943">
        <v>1</v>
      </c>
    </row>
    <row r="944" spans="1:14" x14ac:dyDescent="0.2">
      <c r="A944" s="8">
        <v>50</v>
      </c>
      <c r="B944" s="8">
        <v>15</v>
      </c>
      <c r="C944">
        <v>1.1599999999999999</v>
      </c>
      <c r="D944" t="s">
        <v>316</v>
      </c>
      <c r="E944" s="14"/>
      <c r="F944" t="s">
        <v>263</v>
      </c>
      <c r="G944">
        <v>164</v>
      </c>
      <c r="H944" s="11" cm="1">
        <f t="array" ref="H944">_xlfn.IFNA(MATCH(1,0/COUNTIF($F944,"*"&amp;H$2&amp;TEXT(ROW($1:$128),"[&gt;1]0;")&amp;"*")),0)</f>
        <v>10</v>
      </c>
      <c r="I944" s="11" cm="1">
        <f t="array" ref="I944">_xlfn.IFNA(MATCH(1,0/COUNTIF($F944,"*"&amp;I$2&amp;TEXT(ROW($1:$128),"[&gt;1]0;")&amp;"*")),0)</f>
        <v>12</v>
      </c>
      <c r="J944" s="11" cm="1">
        <f t="array" ref="J944">_xlfn.IFNA(MATCH(1,0/COUNTIF($F944,"*"&amp;J$2&amp;TEXT(ROW($1:$128),"[&gt;1]0;")&amp;"*")),0)</f>
        <v>2</v>
      </c>
      <c r="K944">
        <f t="shared" si="94"/>
        <v>1.2</v>
      </c>
      <c r="L944">
        <f t="shared" si="92"/>
        <v>0.2</v>
      </c>
      <c r="M944">
        <v>2</v>
      </c>
      <c r="N944">
        <v>0</v>
      </c>
    </row>
    <row r="945" spans="1:14" x14ac:dyDescent="0.2">
      <c r="A945" s="8">
        <v>50</v>
      </c>
      <c r="B945" s="8">
        <v>17</v>
      </c>
      <c r="C945">
        <v>0.76</v>
      </c>
      <c r="D945" t="s">
        <v>108</v>
      </c>
      <c r="E945" s="6" t="s">
        <v>514</v>
      </c>
      <c r="F945" t="s">
        <v>513</v>
      </c>
      <c r="G945">
        <v>283</v>
      </c>
      <c r="H945" s="11" cm="1">
        <f t="array" ref="H945">_xlfn.IFNA(MATCH(1,0/COUNTIF($F945,"*"&amp;H$2&amp;TEXT(ROW($1:$128),"[&gt;1]0;")&amp;"*")),0)</f>
        <v>20</v>
      </c>
      <c r="I945" s="11" cm="1">
        <f t="array" ref="I945">_xlfn.IFNA(MATCH(1,0/COUNTIF($F945,"*"&amp;I$2&amp;TEXT(ROW($1:$128),"[&gt;1]0;")&amp;"*")),0)</f>
        <v>42</v>
      </c>
      <c r="J945" s="11" cm="1">
        <f t="array" ref="J945">_xlfn.IFNA(MATCH(1,0/COUNTIF($F945,"*"&amp;J$2&amp;TEXT(ROW($1:$128),"[&gt;1]0;")&amp;"*")),0)</f>
        <v>0</v>
      </c>
      <c r="K945">
        <f t="shared" si="94"/>
        <v>2.1</v>
      </c>
      <c r="L945">
        <f t="shared" si="92"/>
        <v>0</v>
      </c>
      <c r="M945">
        <v>0</v>
      </c>
      <c r="N945">
        <v>0</v>
      </c>
    </row>
    <row r="946" spans="1:14" x14ac:dyDescent="0.2">
      <c r="A946" s="8">
        <v>50</v>
      </c>
      <c r="B946" s="8">
        <v>24</v>
      </c>
      <c r="C946">
        <v>2.86</v>
      </c>
      <c r="D946" t="s">
        <v>66</v>
      </c>
      <c r="E946" s="6" t="s">
        <v>459</v>
      </c>
      <c r="F946" t="s">
        <v>460</v>
      </c>
      <c r="G946">
        <v>281</v>
      </c>
      <c r="H946" s="11" cm="1">
        <f t="array" ref="H946">_xlfn.IFNA(MATCH(1,0/COUNTIF($F946,"*"&amp;H$2&amp;TEXT(ROW($1:$128),"[&gt;1]0;")&amp;"*")),0)</f>
        <v>18</v>
      </c>
      <c r="I946" s="11" cm="1">
        <f t="array" ref="I946">_xlfn.IFNA(MATCH(1,0/COUNTIF($F946,"*"&amp;I$2&amp;TEXT(ROW($1:$128),"[&gt;1]0;")&amp;"*")),0)</f>
        <v>35</v>
      </c>
      <c r="J946" s="11" cm="1">
        <f t="array" ref="J946">_xlfn.IFNA(MATCH(1,0/COUNTIF($F946,"*"&amp;J$2&amp;TEXT(ROW($1:$128),"[&gt;1]0;")&amp;"*")),0)</f>
        <v>1</v>
      </c>
      <c r="K946">
        <f t="shared" si="94"/>
        <v>1.9444444444444444</v>
      </c>
      <c r="L946">
        <f t="shared" si="92"/>
        <v>5.5555555555555552E-2</v>
      </c>
      <c r="M946">
        <v>0</v>
      </c>
      <c r="N946">
        <v>0</v>
      </c>
    </row>
    <row r="948" spans="1:14" x14ac:dyDescent="0.2">
      <c r="A948" s="8">
        <v>51</v>
      </c>
      <c r="B948" s="9" t="s">
        <v>12</v>
      </c>
      <c r="C948" t="s">
        <v>13</v>
      </c>
      <c r="D948" t="s">
        <v>67</v>
      </c>
      <c r="E948" s="6" t="s">
        <v>376</v>
      </c>
      <c r="F948" t="s">
        <v>68</v>
      </c>
      <c r="G948" t="s">
        <v>69</v>
      </c>
      <c r="H948" t="s">
        <v>364</v>
      </c>
      <c r="I948" t="s">
        <v>365</v>
      </c>
      <c r="J948" t="s">
        <v>366</v>
      </c>
      <c r="K948" t="s">
        <v>71</v>
      </c>
      <c r="L948" t="s">
        <v>72</v>
      </c>
      <c r="M948" t="s">
        <v>360</v>
      </c>
      <c r="N948" t="s">
        <v>73</v>
      </c>
    </row>
    <row r="949" spans="1:14" x14ac:dyDescent="0.2">
      <c r="A949" s="8">
        <v>51</v>
      </c>
      <c r="B949" s="8">
        <v>2</v>
      </c>
      <c r="C949">
        <v>0.9</v>
      </c>
      <c r="D949" t="s">
        <v>307</v>
      </c>
      <c r="E949" s="6" t="s">
        <v>596</v>
      </c>
      <c r="F949" t="s">
        <v>458</v>
      </c>
      <c r="G949" s="11">
        <v>184</v>
      </c>
      <c r="H949" s="11" cm="1">
        <f t="array" ref="H949">_xlfn.IFNA(MATCH(1,0/COUNTIF($F949,"*"&amp;H$2&amp;TEXT(ROW($1:$128),"[&gt;1]0;")&amp;"*")),0)</f>
        <v>13</v>
      </c>
      <c r="I949" s="11" cm="1">
        <f t="array" ref="I949">_xlfn.IFNA(MATCH(1,0/COUNTIF($F949,"*"&amp;I$2&amp;TEXT(ROW($1:$128),"[&gt;1]0;")&amp;"*")),0)</f>
        <v>28</v>
      </c>
      <c r="J949">
        <f>H949/G949</f>
        <v>7.0652173913043473E-2</v>
      </c>
      <c r="K949">
        <f t="shared" ref="K949:L951" si="95">I949/G949</f>
        <v>0.15217391304347827</v>
      </c>
      <c r="L949">
        <f t="shared" si="95"/>
        <v>5.434782608695652E-3</v>
      </c>
      <c r="M949">
        <v>0</v>
      </c>
      <c r="N949">
        <v>0</v>
      </c>
    </row>
    <row r="950" spans="1:14" x14ac:dyDescent="0.2">
      <c r="A950" s="8">
        <v>51</v>
      </c>
      <c r="B950" s="8">
        <v>3</v>
      </c>
      <c r="C950">
        <v>0.94</v>
      </c>
      <c r="D950" t="s">
        <v>347</v>
      </c>
      <c r="E950" s="6" t="s">
        <v>580</v>
      </c>
      <c r="F950" t="s">
        <v>579</v>
      </c>
      <c r="G950" s="11">
        <v>126</v>
      </c>
      <c r="H950" s="11" cm="1">
        <f t="array" ref="H950">_xlfn.IFNA(MATCH(1,0/COUNTIF($F950,"*"&amp;H$2&amp;TEXT(ROW($1:$128),"[&gt;1]0;")&amp;"*")),0)</f>
        <v>2</v>
      </c>
      <c r="I950" s="11" cm="1">
        <f t="array" ref="I950">_xlfn.IFNA(MATCH(1,0/COUNTIF($F950,"*"&amp;I$2&amp;TEXT(ROW($1:$128),"[&gt;1]0;")&amp;"*")),0)</f>
        <v>6</v>
      </c>
      <c r="J950">
        <f>H950/G950</f>
        <v>1.5873015873015872E-2</v>
      </c>
      <c r="K950">
        <f t="shared" si="95"/>
        <v>4.7619047619047616E-2</v>
      </c>
      <c r="L950">
        <f t="shared" si="95"/>
        <v>7.9365079365079361E-3</v>
      </c>
      <c r="M950">
        <v>0</v>
      </c>
      <c r="N950">
        <v>0</v>
      </c>
    </row>
    <row r="951" spans="1:14" x14ac:dyDescent="0.2">
      <c r="A951" s="8">
        <v>51</v>
      </c>
      <c r="B951" s="8">
        <v>4</v>
      </c>
      <c r="C951">
        <v>4.9400000000000004</v>
      </c>
      <c r="D951" t="s">
        <v>308</v>
      </c>
      <c r="E951" s="6" t="s">
        <v>567</v>
      </c>
      <c r="F951" t="s">
        <v>369</v>
      </c>
      <c r="G951" s="11">
        <v>124</v>
      </c>
      <c r="H951" s="11" cm="1">
        <f t="array" ref="H951">_xlfn.IFNA(MATCH(1,0/COUNTIF($F951,"*"&amp;H$2&amp;TEXT(ROW($1:$128),"[&gt;1]0;")&amp;"*")),0)</f>
        <v>7</v>
      </c>
      <c r="I951" s="11" cm="1">
        <f t="array" ref="I951">_xlfn.IFNA(MATCH(1,0/COUNTIF($F951,"*"&amp;I$2&amp;TEXT(ROW($1:$128),"[&gt;1]0;")&amp;"*")),0)</f>
        <v>8</v>
      </c>
      <c r="J951">
        <f>H951/G951</f>
        <v>5.6451612903225805E-2</v>
      </c>
      <c r="K951">
        <f t="shared" si="95"/>
        <v>6.4516129032258063E-2</v>
      </c>
      <c r="L951">
        <f t="shared" si="95"/>
        <v>8.0645161290322578E-3</v>
      </c>
      <c r="M951">
        <v>0</v>
      </c>
      <c r="N951">
        <v>1</v>
      </c>
    </row>
    <row r="952" spans="1:14" x14ac:dyDescent="0.2">
      <c r="A952" s="8">
        <v>51</v>
      </c>
      <c r="B952" s="8">
        <v>6</v>
      </c>
      <c r="C952">
        <v>1.34</v>
      </c>
      <c r="D952" t="s">
        <v>327</v>
      </c>
      <c r="E952" s="13" t="s">
        <v>385</v>
      </c>
      <c r="F952" s="10" t="s">
        <v>370</v>
      </c>
      <c r="G952">
        <v>132</v>
      </c>
      <c r="H952" s="11" cm="1">
        <f t="array" ref="H952">_xlfn.IFNA(MATCH(1,0/COUNTIF($F952,"*"&amp;H$2&amp;TEXT(ROW($1:$128),"[&gt;1]0;")&amp;"*")),0)</f>
        <v>6</v>
      </c>
      <c r="I952" s="11" cm="1">
        <f t="array" ref="I952">_xlfn.IFNA(MATCH(1,0/COUNTIF($F952,"*"&amp;I$2&amp;TEXT(ROW($1:$128),"[&gt;1]0;")&amp;"*")),0)</f>
        <v>12</v>
      </c>
      <c r="J952" s="11" cm="1">
        <f t="array" ref="J952">_xlfn.IFNA(MATCH(1,0/COUNTIF($F952,"*"&amp;J$2&amp;TEXT(ROW($1:$128),"[&gt;1]0;")&amp;"*")),0)</f>
        <v>3</v>
      </c>
      <c r="K952">
        <f>I952/H952</f>
        <v>2</v>
      </c>
      <c r="L952">
        <f t="shared" ref="L952:L963" si="96">J952/H952</f>
        <v>0.5</v>
      </c>
      <c r="M952">
        <v>1</v>
      </c>
      <c r="N952">
        <v>0</v>
      </c>
    </row>
    <row r="953" spans="1:14" x14ac:dyDescent="0.2">
      <c r="A953" s="8">
        <v>51</v>
      </c>
      <c r="B953" s="8">
        <v>7</v>
      </c>
      <c r="C953">
        <v>1.24</v>
      </c>
      <c r="D953" t="s">
        <v>14</v>
      </c>
      <c r="E953" s="6" t="s">
        <v>507</v>
      </c>
      <c r="F953" t="s">
        <v>260</v>
      </c>
      <c r="G953">
        <v>170</v>
      </c>
      <c r="H953" s="11" cm="1">
        <f t="array" ref="H953">_xlfn.IFNA(MATCH(1,0/COUNTIF($F953,"*"&amp;H$2&amp;TEXT(ROW($1:$128),"[&gt;1]0;")&amp;"*")),0)</f>
        <v>12</v>
      </c>
      <c r="I953" s="11" cm="1">
        <f t="array" ref="I953">_xlfn.IFNA(MATCH(1,0/COUNTIF($F953,"*"&amp;I$2&amp;TEXT(ROW($1:$128),"[&gt;1]0;")&amp;"*")),0)</f>
        <v>26</v>
      </c>
      <c r="J953" s="11" cm="1">
        <f t="array" ref="J953">_xlfn.IFNA(MATCH(1,0/COUNTIF($F953,"*"&amp;J$2&amp;TEXT(ROW($1:$128),"[&gt;1]0;")&amp;"*")),0)</f>
        <v>0</v>
      </c>
      <c r="K953">
        <f>I953/H953</f>
        <v>2.1666666666666665</v>
      </c>
      <c r="L953">
        <f t="shared" si="96"/>
        <v>0</v>
      </c>
      <c r="M953">
        <v>0</v>
      </c>
      <c r="N953">
        <v>0</v>
      </c>
    </row>
    <row r="954" spans="1:14" x14ac:dyDescent="0.2">
      <c r="A954" s="8">
        <v>51</v>
      </c>
      <c r="B954" s="8">
        <v>8</v>
      </c>
      <c r="C954">
        <v>0.98</v>
      </c>
      <c r="D954" t="s">
        <v>154</v>
      </c>
      <c r="E954" s="6" t="s">
        <v>477</v>
      </c>
      <c r="F954" t="s">
        <v>368</v>
      </c>
      <c r="G954">
        <v>138</v>
      </c>
      <c r="H954" s="11" cm="1">
        <f t="array" ref="H954">_xlfn.IFNA(MATCH(1,0/COUNTIF($F954,"*"&amp;H$2&amp;TEXT(ROW($1:$128),"[&gt;1]0;")&amp;"*")),0)</f>
        <v>8</v>
      </c>
      <c r="I954" s="11" cm="1">
        <f t="array" ref="I954">_xlfn.IFNA(MATCH(1,0/COUNTIF($F954,"*"&amp;I$2&amp;TEXT(ROW($1:$128),"[&gt;1]0;")&amp;"*")),0)</f>
        <v>10</v>
      </c>
      <c r="J954" s="11" cm="1">
        <f t="array" ref="J954">_xlfn.IFNA(MATCH(1,0/COUNTIF($F954,"*"&amp;J$2&amp;TEXT(ROW($1:$128),"[&gt;1]0;")&amp;"*")),0)</f>
        <v>2</v>
      </c>
      <c r="K954">
        <f>I954/H954</f>
        <v>1.25</v>
      </c>
      <c r="L954">
        <f t="shared" si="96"/>
        <v>0.25</v>
      </c>
      <c r="M954">
        <v>0</v>
      </c>
      <c r="N954">
        <v>1</v>
      </c>
    </row>
    <row r="955" spans="1:14" x14ac:dyDescent="0.2">
      <c r="A955" s="8">
        <v>51</v>
      </c>
      <c r="B955" s="8">
        <v>9</v>
      </c>
      <c r="C955">
        <v>1.79</v>
      </c>
      <c r="D955" t="s">
        <v>216</v>
      </c>
      <c r="E955" s="13" t="s">
        <v>453</v>
      </c>
      <c r="F955" t="s">
        <v>452</v>
      </c>
      <c r="G955">
        <v>193</v>
      </c>
      <c r="H955" s="11" cm="1">
        <f t="array" ref="H955">_xlfn.IFNA(MATCH(1,0/COUNTIF($F955,"*"&amp;H$2&amp;TEXT(ROW($1:$128),"[&gt;1]0;")&amp;"*")),0)</f>
        <v>14</v>
      </c>
      <c r="I955" s="11" cm="1">
        <f t="array" ref="I955">_xlfn.IFNA(MATCH(1,0/COUNTIF($F955,"*"&amp;I$2&amp;TEXT(ROW($1:$128),"[&gt;1]0;")&amp;"*")),0)</f>
        <v>11</v>
      </c>
      <c r="J955" s="11" cm="1">
        <f t="array" ref="J955">_xlfn.IFNA(MATCH(1,0/COUNTIF($F955,"*"&amp;J$2&amp;TEXT(ROW($1:$128),"[&gt;1]0;")&amp;"*")),0)</f>
        <v>0</v>
      </c>
      <c r="K955">
        <f>I955/H955</f>
        <v>0.7857142857142857</v>
      </c>
      <c r="L955">
        <f t="shared" si="96"/>
        <v>0</v>
      </c>
      <c r="M955">
        <v>0</v>
      </c>
      <c r="N955">
        <v>3</v>
      </c>
    </row>
    <row r="956" spans="1:14" x14ac:dyDescent="0.2">
      <c r="A956" s="8">
        <v>51</v>
      </c>
      <c r="B956" s="8">
        <v>10</v>
      </c>
      <c r="C956">
        <v>0.88</v>
      </c>
      <c r="D956" t="s">
        <v>304</v>
      </c>
      <c r="E956" s="6" t="s">
        <v>457</v>
      </c>
      <c r="F956" t="s">
        <v>458</v>
      </c>
      <c r="G956" s="11">
        <v>184</v>
      </c>
      <c r="H956" s="11" cm="1">
        <f t="array" ref="H956">_xlfn.IFNA(MATCH(1,0/COUNTIF($F956,"*"&amp;H$2&amp;TEXT(ROW($1:$128),"[&gt;1]0;")&amp;"*")),0)</f>
        <v>13</v>
      </c>
      <c r="I956" s="11" cm="1">
        <f t="array" ref="I956">_xlfn.IFNA(MATCH(1,0/COUNTIF($F956,"*"&amp;I$2&amp;TEXT(ROW($1:$128),"[&gt;1]0;")&amp;"*")),0)</f>
        <v>28</v>
      </c>
      <c r="J956">
        <f>H956/G956</f>
        <v>7.0652173913043473E-2</v>
      </c>
      <c r="K956">
        <f>I956/G956</f>
        <v>0.15217391304347827</v>
      </c>
      <c r="L956">
        <f t="shared" si="96"/>
        <v>5.434782608695652E-3</v>
      </c>
      <c r="M956">
        <v>0</v>
      </c>
      <c r="N956">
        <v>0</v>
      </c>
    </row>
    <row r="957" spans="1:14" x14ac:dyDescent="0.2">
      <c r="A957" s="8">
        <v>51</v>
      </c>
      <c r="B957" s="8">
        <v>11</v>
      </c>
      <c r="C957">
        <v>4.54</v>
      </c>
      <c r="D957" t="s">
        <v>317</v>
      </c>
      <c r="E957" s="6" t="s">
        <v>471</v>
      </c>
      <c r="F957" t="s">
        <v>470</v>
      </c>
      <c r="G957">
        <v>48</v>
      </c>
      <c r="H957" s="11" cm="1">
        <f t="array" ref="H957">_xlfn.IFNA(MATCH(1,0/COUNTIF($F957,"*"&amp;H$2&amp;TEXT(ROW($1:$128),"[&gt;1]0;")&amp;"*")),0)</f>
        <v>10</v>
      </c>
      <c r="I957" s="11" cm="1">
        <f t="array" ref="I957">_xlfn.IFNA(MATCH(1,0/COUNTIF($F957,"*"&amp;I$2&amp;TEXT(ROW($1:$128),"[&gt;1]0;")&amp;"*")),0)</f>
        <v>12</v>
      </c>
      <c r="J957" s="11" cm="1">
        <f t="array" ref="J957">_xlfn.IFNA(MATCH(1,0/COUNTIF($F957,"*"&amp;J$2&amp;TEXT(ROW($1:$128),"[&gt;1]0;")&amp;"*")),0)</f>
        <v>1</v>
      </c>
      <c r="K957">
        <f>I957/H957</f>
        <v>1.2</v>
      </c>
      <c r="L957">
        <f t="shared" si="96"/>
        <v>0.1</v>
      </c>
      <c r="M957">
        <v>0</v>
      </c>
      <c r="N957">
        <v>1</v>
      </c>
    </row>
    <row r="958" spans="1:14" x14ac:dyDescent="0.2">
      <c r="A958" s="8">
        <v>51</v>
      </c>
      <c r="B958" s="8">
        <v>12</v>
      </c>
      <c r="C958">
        <v>2.2200000000000002</v>
      </c>
      <c r="D958" t="s">
        <v>80</v>
      </c>
      <c r="E958" s="6" t="s">
        <v>600</v>
      </c>
      <c r="F958" t="s">
        <v>599</v>
      </c>
      <c r="G958" s="11">
        <v>152</v>
      </c>
      <c r="H958" s="11" cm="1">
        <f t="array" ref="H958">_xlfn.IFNA(MATCH(1,0/COUNTIF($F958,"*"&amp;H$2&amp;TEXT(ROW($1:$128),"[&gt;1]0;")&amp;"*")),0)</f>
        <v>8</v>
      </c>
      <c r="I958" s="11" cm="1">
        <f t="array" ref="I958">_xlfn.IFNA(MATCH(1,0/COUNTIF($F958,"*"&amp;I$2&amp;TEXT(ROW($1:$128),"[&gt;1]0;")&amp;"*")),0)</f>
        <v>8</v>
      </c>
      <c r="J958">
        <f>H958/G958</f>
        <v>5.2631578947368418E-2</v>
      </c>
      <c r="K958">
        <f>I958/G958</f>
        <v>5.2631578947368418E-2</v>
      </c>
      <c r="L958">
        <f t="shared" si="96"/>
        <v>6.5789473684210523E-3</v>
      </c>
      <c r="M958">
        <v>0</v>
      </c>
      <c r="N958">
        <v>1</v>
      </c>
    </row>
    <row r="959" spans="1:14" x14ac:dyDescent="0.2">
      <c r="A959" s="8">
        <v>51</v>
      </c>
      <c r="B959" s="8">
        <v>13</v>
      </c>
      <c r="C959">
        <v>0.9</v>
      </c>
      <c r="D959" t="s">
        <v>25</v>
      </c>
      <c r="E959" s="6" t="s">
        <v>536</v>
      </c>
      <c r="F959" t="s">
        <v>266</v>
      </c>
      <c r="G959">
        <v>226</v>
      </c>
      <c r="H959" s="11" cm="1">
        <f t="array" ref="H959">_xlfn.IFNA(MATCH(1,0/COUNTIF($F959,"*"&amp;H$2&amp;TEXT(ROW($1:$128),"[&gt;1]0;")&amp;"*")),0)</f>
        <v>16</v>
      </c>
      <c r="I959" s="11" cm="1">
        <f t="array" ref="I959">_xlfn.IFNA(MATCH(1,0/COUNTIF($F959,"*"&amp;I$2&amp;TEXT(ROW($1:$128),"[&gt;1]0;")&amp;"*")),0)</f>
        <v>34</v>
      </c>
      <c r="J959" s="11" cm="1">
        <f t="array" ref="J959">_xlfn.IFNA(MATCH(1,0/COUNTIF($F959,"*"&amp;J$2&amp;TEXT(ROW($1:$128),"[&gt;1]0;")&amp;"*")),0)</f>
        <v>0</v>
      </c>
      <c r="K959">
        <f>I959/H959</f>
        <v>2.125</v>
      </c>
      <c r="L959">
        <f t="shared" si="96"/>
        <v>0</v>
      </c>
      <c r="M959">
        <v>0</v>
      </c>
      <c r="N959">
        <v>0</v>
      </c>
    </row>
    <row r="960" spans="1:14" x14ac:dyDescent="0.2">
      <c r="A960" s="8">
        <v>51</v>
      </c>
      <c r="B960" s="8">
        <v>14</v>
      </c>
      <c r="C960">
        <v>1.1399999999999999</v>
      </c>
      <c r="D960" t="s">
        <v>81</v>
      </c>
      <c r="E960" s="6" t="s">
        <v>467</v>
      </c>
      <c r="F960" t="s">
        <v>466</v>
      </c>
      <c r="G960">
        <v>166</v>
      </c>
      <c r="H960" s="11" cm="1">
        <f t="array" ref="H960">_xlfn.IFNA(MATCH(1,0/COUNTIF($F960,"*"&amp;H$2&amp;TEXT(ROW($1:$128),"[&gt;1]0;")&amp;"*")),0)</f>
        <v>9</v>
      </c>
      <c r="I960" s="11" cm="1">
        <f t="array" ref="I960">_xlfn.IFNA(MATCH(1,0/COUNTIF($F960,"*"&amp;I$2&amp;TEXT(ROW($1:$128),"[&gt;1]0;")&amp;"*")),0)</f>
        <v>10</v>
      </c>
      <c r="J960" s="11" cm="1">
        <f t="array" ref="J960">_xlfn.IFNA(MATCH(1,0/COUNTIF($F960,"*"&amp;J$2&amp;TEXT(ROW($1:$128),"[&gt;1]0;")&amp;"*")),0)</f>
        <v>3</v>
      </c>
      <c r="K960">
        <f>I960/H960</f>
        <v>1.1111111111111112</v>
      </c>
      <c r="L960">
        <f t="shared" si="96"/>
        <v>0.33333333333333331</v>
      </c>
      <c r="M960">
        <v>0</v>
      </c>
      <c r="N960">
        <v>1</v>
      </c>
    </row>
    <row r="961" spans="1:14" x14ac:dyDescent="0.2">
      <c r="A961" s="8">
        <v>51</v>
      </c>
      <c r="B961" s="8">
        <v>15</v>
      </c>
      <c r="C961">
        <v>5.09</v>
      </c>
      <c r="D961" t="s">
        <v>31</v>
      </c>
      <c r="E961" s="6" t="s">
        <v>418</v>
      </c>
      <c r="F961" t="s">
        <v>269</v>
      </c>
      <c r="G961">
        <v>206</v>
      </c>
      <c r="H961" s="11" cm="1">
        <f t="array" ref="H961">_xlfn.IFNA(MATCH(1,0/COUNTIF($F961,"*"&amp;H$2&amp;TEXT(ROW($1:$128),"[&gt;1]0;")&amp;"*")),0)</f>
        <v>14</v>
      </c>
      <c r="I961" s="11" cm="1">
        <f t="array" ref="I961">_xlfn.IFNA(MATCH(1,0/COUNTIF($F961,"*"&amp;I$2&amp;TEXT(ROW($1:$128),"[&gt;1]0;")&amp;"*")),0)</f>
        <v>22</v>
      </c>
      <c r="J961" s="11" cm="1">
        <f t="array" ref="J961">_xlfn.IFNA(MATCH(1,0/COUNTIF($F961,"*"&amp;J$2&amp;TEXT(ROW($1:$128),"[&gt;1]0;")&amp;"*")),0)</f>
        <v>1</v>
      </c>
      <c r="K961">
        <f>I961/H961</f>
        <v>1.5714285714285714</v>
      </c>
      <c r="L961">
        <f t="shared" si="96"/>
        <v>7.1428571428571425E-2</v>
      </c>
      <c r="M961">
        <v>0</v>
      </c>
      <c r="N961">
        <v>1</v>
      </c>
    </row>
    <row r="962" spans="1:14" x14ac:dyDescent="0.2">
      <c r="A962" s="8">
        <v>51</v>
      </c>
      <c r="B962" s="8">
        <v>17</v>
      </c>
      <c r="C962">
        <v>0.82</v>
      </c>
      <c r="D962" t="s">
        <v>25</v>
      </c>
      <c r="E962" s="6" t="s">
        <v>536</v>
      </c>
      <c r="F962" t="s">
        <v>266</v>
      </c>
      <c r="G962">
        <v>226</v>
      </c>
      <c r="H962" s="11" cm="1">
        <f t="array" ref="H962">_xlfn.IFNA(MATCH(1,0/COUNTIF($F962,"*"&amp;H$2&amp;TEXT(ROW($1:$128),"[&gt;1]0;")&amp;"*")),0)</f>
        <v>16</v>
      </c>
      <c r="I962" s="11" cm="1">
        <f t="array" ref="I962">_xlfn.IFNA(MATCH(1,0/COUNTIF($F962,"*"&amp;I$2&amp;TEXT(ROW($1:$128),"[&gt;1]0;")&amp;"*")),0)</f>
        <v>34</v>
      </c>
      <c r="J962" s="11" cm="1">
        <f t="array" ref="J962">_xlfn.IFNA(MATCH(1,0/COUNTIF($F962,"*"&amp;J$2&amp;TEXT(ROW($1:$128),"[&gt;1]0;")&amp;"*")),0)</f>
        <v>0</v>
      </c>
      <c r="K962">
        <f>I962/H962</f>
        <v>2.125</v>
      </c>
      <c r="L962">
        <f t="shared" si="96"/>
        <v>0</v>
      </c>
      <c r="M962">
        <v>0</v>
      </c>
      <c r="N962">
        <v>0</v>
      </c>
    </row>
    <row r="963" spans="1:14" x14ac:dyDescent="0.2">
      <c r="A963" s="8">
        <v>51</v>
      </c>
      <c r="B963" s="8">
        <v>24</v>
      </c>
      <c r="C963">
        <v>2.93</v>
      </c>
      <c r="D963" t="s">
        <v>66</v>
      </c>
      <c r="E963" s="6" t="s">
        <v>459</v>
      </c>
      <c r="F963" t="s">
        <v>460</v>
      </c>
      <c r="G963">
        <v>281</v>
      </c>
      <c r="H963" s="11" cm="1">
        <f t="array" ref="H963">_xlfn.IFNA(MATCH(1,0/COUNTIF($F963,"*"&amp;H$2&amp;TEXT(ROW($1:$128),"[&gt;1]0;")&amp;"*")),0)</f>
        <v>18</v>
      </c>
      <c r="I963" s="11" cm="1">
        <f t="array" ref="I963">_xlfn.IFNA(MATCH(1,0/COUNTIF($F963,"*"&amp;I$2&amp;TEXT(ROW($1:$128),"[&gt;1]0;")&amp;"*")),0)</f>
        <v>35</v>
      </c>
      <c r="J963" s="11" cm="1">
        <f t="array" ref="J963">_xlfn.IFNA(MATCH(1,0/COUNTIF($F963,"*"&amp;J$2&amp;TEXT(ROW($1:$128),"[&gt;1]0;")&amp;"*")),0)</f>
        <v>1</v>
      </c>
      <c r="K963">
        <f>I963/H963</f>
        <v>1.9444444444444444</v>
      </c>
      <c r="L963">
        <f t="shared" si="96"/>
        <v>5.5555555555555552E-2</v>
      </c>
      <c r="M963">
        <v>0</v>
      </c>
      <c r="N963">
        <v>0</v>
      </c>
    </row>
    <row r="965" spans="1:14" x14ac:dyDescent="0.2">
      <c r="A965" s="8">
        <v>52</v>
      </c>
      <c r="B965" s="9" t="s">
        <v>12</v>
      </c>
      <c r="C965" t="s">
        <v>13</v>
      </c>
      <c r="D965" t="s">
        <v>67</v>
      </c>
      <c r="E965" s="6" t="s">
        <v>376</v>
      </c>
      <c r="F965" t="s">
        <v>68</v>
      </c>
      <c r="G965" t="s">
        <v>69</v>
      </c>
      <c r="H965" t="s">
        <v>364</v>
      </c>
      <c r="I965" t="s">
        <v>365</v>
      </c>
      <c r="J965" t="s">
        <v>366</v>
      </c>
      <c r="K965" t="s">
        <v>71</v>
      </c>
      <c r="L965" t="s">
        <v>72</v>
      </c>
      <c r="M965" t="s">
        <v>360</v>
      </c>
      <c r="N965" t="s">
        <v>73</v>
      </c>
    </row>
    <row r="966" spans="1:14" x14ac:dyDescent="0.2">
      <c r="A966" s="8">
        <v>52</v>
      </c>
      <c r="B966" s="8">
        <v>1</v>
      </c>
      <c r="C966">
        <v>2.57</v>
      </c>
      <c r="D966" t="s">
        <v>295</v>
      </c>
      <c r="E966" s="13" t="s">
        <v>384</v>
      </c>
      <c r="F966" s="10" t="s">
        <v>362</v>
      </c>
      <c r="G966">
        <v>112</v>
      </c>
      <c r="H966" s="11" cm="1">
        <f t="array" ref="H966">_xlfn.IFNA(MATCH(1,0/COUNTIF($F966,"*"&amp;H$2&amp;TEXT(ROW($1:$128),"[&gt;1]0;")&amp;"*")),0)</f>
        <v>6</v>
      </c>
      <c r="I966" s="11" cm="1">
        <f t="array" ref="I966">_xlfn.IFNA(MATCH(1,0/COUNTIF($F966,"*"&amp;I$2&amp;TEXT(ROW($1:$128),"[&gt;1]0;")&amp;"*")),0)</f>
        <v>8</v>
      </c>
      <c r="J966" s="11" cm="1">
        <f t="array" ref="J966">_xlfn.IFNA(MATCH(1,0/COUNTIF($F966,"*"&amp;J$2&amp;TEXT(ROW($1:$128),"[&gt;1]0;")&amp;"*")),0)</f>
        <v>2</v>
      </c>
      <c r="K966">
        <f>I966/H966</f>
        <v>1.3333333333333333</v>
      </c>
      <c r="L966">
        <f t="shared" ref="L966:L982" si="97">J966/H966</f>
        <v>0.33333333333333331</v>
      </c>
      <c r="M966">
        <v>1</v>
      </c>
      <c r="N966">
        <v>0</v>
      </c>
    </row>
    <row r="967" spans="1:14" x14ac:dyDescent="0.2">
      <c r="A967" s="8">
        <v>52</v>
      </c>
      <c r="B967" s="8">
        <v>2</v>
      </c>
      <c r="C967">
        <v>0.9</v>
      </c>
      <c r="D967" t="s">
        <v>307</v>
      </c>
      <c r="E967" s="6" t="s">
        <v>596</v>
      </c>
      <c r="F967" t="s">
        <v>458</v>
      </c>
      <c r="G967" s="11">
        <v>184</v>
      </c>
      <c r="H967" s="11" cm="1">
        <f t="array" ref="H967">_xlfn.IFNA(MATCH(1,0/COUNTIF($F967,"*"&amp;H$2&amp;TEXT(ROW($1:$128),"[&gt;1]0;")&amp;"*")),0)</f>
        <v>13</v>
      </c>
      <c r="I967" s="11" cm="1">
        <f t="array" ref="I967">_xlfn.IFNA(MATCH(1,0/COUNTIF($F967,"*"&amp;I$2&amp;TEXT(ROW($1:$128),"[&gt;1]0;")&amp;"*")),0)</f>
        <v>28</v>
      </c>
      <c r="J967">
        <f>H967/G967</f>
        <v>7.0652173913043473E-2</v>
      </c>
      <c r="K967">
        <f>I967/G967</f>
        <v>0.15217391304347827</v>
      </c>
      <c r="L967">
        <f t="shared" si="97"/>
        <v>5.434782608695652E-3</v>
      </c>
      <c r="M967">
        <v>0</v>
      </c>
      <c r="N967">
        <v>0</v>
      </c>
    </row>
    <row r="968" spans="1:14" x14ac:dyDescent="0.2">
      <c r="A968" s="8">
        <v>52</v>
      </c>
      <c r="B968" s="8">
        <v>3</v>
      </c>
      <c r="C968">
        <v>1.06</v>
      </c>
      <c r="D968" t="s">
        <v>297</v>
      </c>
      <c r="E968" s="6" t="s">
        <v>569</v>
      </c>
      <c r="F968" t="s">
        <v>556</v>
      </c>
      <c r="G968" s="11">
        <v>108</v>
      </c>
      <c r="H968" s="11" cm="1">
        <f t="array" ref="H968">_xlfn.IFNA(MATCH(1,0/COUNTIF($F968,"*"&amp;H$2&amp;TEXT(ROW($1:$128),"[&gt;1]0;")&amp;"*")),0)</f>
        <v>7</v>
      </c>
      <c r="I968" s="11" cm="1">
        <f t="array" ref="I968">_xlfn.IFNA(MATCH(1,0/COUNTIF($F968,"*"&amp;I$2&amp;TEXT(ROW($1:$128),"[&gt;1]0;")&amp;"*")),0)</f>
        <v>8</v>
      </c>
      <c r="J968">
        <f>H968/G968</f>
        <v>6.4814814814814811E-2</v>
      </c>
      <c r="K968">
        <f>I968/G968</f>
        <v>7.407407407407407E-2</v>
      </c>
      <c r="L968">
        <f t="shared" si="97"/>
        <v>9.2592592592592587E-3</v>
      </c>
      <c r="M968">
        <v>0</v>
      </c>
      <c r="N968">
        <v>1</v>
      </c>
    </row>
    <row r="969" spans="1:14" x14ac:dyDescent="0.2">
      <c r="A969" s="8">
        <v>52</v>
      </c>
      <c r="B969" s="8">
        <v>4</v>
      </c>
      <c r="C969">
        <v>2.74</v>
      </c>
      <c r="D969" t="s">
        <v>308</v>
      </c>
      <c r="E969" s="6" t="s">
        <v>567</v>
      </c>
      <c r="F969" t="s">
        <v>369</v>
      </c>
      <c r="G969" s="11">
        <v>124</v>
      </c>
      <c r="H969" s="11" cm="1">
        <f t="array" ref="H969">_xlfn.IFNA(MATCH(1,0/COUNTIF($F969,"*"&amp;H$2&amp;TEXT(ROW($1:$128),"[&gt;1]0;")&amp;"*")),0)</f>
        <v>7</v>
      </c>
      <c r="I969" s="11" cm="1">
        <f t="array" ref="I969">_xlfn.IFNA(MATCH(1,0/COUNTIF($F969,"*"&amp;I$2&amp;TEXT(ROW($1:$128),"[&gt;1]0;")&amp;"*")),0)</f>
        <v>8</v>
      </c>
      <c r="J969">
        <f>H969/G969</f>
        <v>5.6451612903225805E-2</v>
      </c>
      <c r="K969">
        <f>I969/G969</f>
        <v>6.4516129032258063E-2</v>
      </c>
      <c r="L969">
        <f t="shared" si="97"/>
        <v>8.0645161290322578E-3</v>
      </c>
      <c r="M969">
        <v>0</v>
      </c>
      <c r="N969">
        <v>1</v>
      </c>
    </row>
    <row r="970" spans="1:14" x14ac:dyDescent="0.2">
      <c r="A970" s="8">
        <v>52</v>
      </c>
      <c r="B970" s="8">
        <v>6</v>
      </c>
      <c r="C970">
        <v>2.13</v>
      </c>
      <c r="D970" t="s">
        <v>78</v>
      </c>
      <c r="E970" s="6" t="s">
        <v>561</v>
      </c>
      <c r="F970" t="s">
        <v>560</v>
      </c>
      <c r="G970" s="11">
        <v>86</v>
      </c>
      <c r="H970" s="11" cm="1">
        <f t="array" ref="H970">_xlfn.IFNA(MATCH(1,0/COUNTIF($F970,"*"&amp;H$2&amp;TEXT(ROW($1:$128),"[&gt;1]0;")&amp;"*")),0)</f>
        <v>5</v>
      </c>
      <c r="I970" s="11" cm="1">
        <f t="array" ref="I970">_xlfn.IFNA(MATCH(1,0/COUNTIF($F970,"*"&amp;I$2&amp;TEXT(ROW($1:$128),"[&gt;1]0;")&amp;"*")),0)</f>
        <v>10</v>
      </c>
      <c r="J970">
        <f>H970/G970</f>
        <v>5.8139534883720929E-2</v>
      </c>
      <c r="K970">
        <f>I970/G970</f>
        <v>0.11627906976744186</v>
      </c>
      <c r="L970">
        <f t="shared" si="97"/>
        <v>1.1627906976744186E-2</v>
      </c>
      <c r="M970">
        <v>0</v>
      </c>
      <c r="N970">
        <v>0</v>
      </c>
    </row>
    <row r="971" spans="1:14" x14ac:dyDescent="0.2">
      <c r="A971" s="8">
        <v>52</v>
      </c>
      <c r="B971" s="8">
        <v>7</v>
      </c>
      <c r="C971">
        <v>1.76</v>
      </c>
      <c r="D971" t="s">
        <v>331</v>
      </c>
      <c r="E971" s="6" t="s">
        <v>426</v>
      </c>
      <c r="F971" t="s">
        <v>425</v>
      </c>
      <c r="G971">
        <v>126</v>
      </c>
      <c r="H971" s="11" cm="1">
        <f t="array" ref="H971">_xlfn.IFNA(MATCH(1,0/COUNTIF($F971,"*"&amp;H$2&amp;TEXT(ROW($1:$128),"[&gt;1]0;")&amp;"*")),0)</f>
        <v>7</v>
      </c>
      <c r="I971" s="11" cm="1">
        <f t="array" ref="I971">_xlfn.IFNA(MATCH(1,0/COUNTIF($F971,"*"&amp;I$2&amp;TEXT(ROW($1:$128),"[&gt;1]0;")&amp;"*")),0)</f>
        <v>10</v>
      </c>
      <c r="J971" s="11" cm="1">
        <f t="array" ref="J971">_xlfn.IFNA(MATCH(1,0/COUNTIF($F971,"*"&amp;J$2&amp;TEXT(ROW($1:$128),"[&gt;1]0;")&amp;"*")),0)</f>
        <v>2</v>
      </c>
      <c r="K971">
        <f>I971/H971</f>
        <v>1.4285714285714286</v>
      </c>
      <c r="L971">
        <f t="shared" si="97"/>
        <v>0.2857142857142857</v>
      </c>
      <c r="M971">
        <v>1</v>
      </c>
      <c r="N971">
        <v>0</v>
      </c>
    </row>
    <row r="972" spans="1:14" x14ac:dyDescent="0.2">
      <c r="A972" s="8">
        <v>52</v>
      </c>
      <c r="B972" s="8">
        <v>8</v>
      </c>
      <c r="C972">
        <v>1.02</v>
      </c>
      <c r="D972" t="s">
        <v>14</v>
      </c>
      <c r="E972" s="6" t="s">
        <v>507</v>
      </c>
      <c r="F972" t="s">
        <v>260</v>
      </c>
      <c r="G972">
        <v>170</v>
      </c>
      <c r="H972" s="11" cm="1">
        <f t="array" ref="H972">_xlfn.IFNA(MATCH(1,0/COUNTIF($F972,"*"&amp;H$2&amp;TEXT(ROW($1:$128),"[&gt;1]0;")&amp;"*")),0)</f>
        <v>12</v>
      </c>
      <c r="I972" s="11" cm="1">
        <f t="array" ref="I972">_xlfn.IFNA(MATCH(1,0/COUNTIF($F972,"*"&amp;I$2&amp;TEXT(ROW($1:$128),"[&gt;1]0;")&amp;"*")),0)</f>
        <v>26</v>
      </c>
      <c r="J972" s="11" cm="1">
        <f t="array" ref="J972">_xlfn.IFNA(MATCH(1,0/COUNTIF($F972,"*"&amp;J$2&amp;TEXT(ROW($1:$128),"[&gt;1]0;")&amp;"*")),0)</f>
        <v>0</v>
      </c>
      <c r="K972">
        <f>I972/H972</f>
        <v>2.1666666666666665</v>
      </c>
      <c r="L972">
        <f t="shared" si="97"/>
        <v>0</v>
      </c>
      <c r="M972">
        <v>0</v>
      </c>
      <c r="N972">
        <v>0</v>
      </c>
    </row>
    <row r="973" spans="1:14" x14ac:dyDescent="0.2">
      <c r="A973" s="8">
        <v>52</v>
      </c>
      <c r="B973" s="8">
        <v>9</v>
      </c>
      <c r="C973">
        <v>0.87</v>
      </c>
      <c r="D973" t="s">
        <v>348</v>
      </c>
      <c r="E973" s="14"/>
      <c r="F973" t="s">
        <v>581</v>
      </c>
      <c r="G973" s="11">
        <v>335</v>
      </c>
      <c r="H973" s="11" cm="1">
        <f t="array" ref="H973">_xlfn.IFNA(MATCH(1,0/COUNTIF($F973,"*"&amp;H$2&amp;TEXT(ROW($1:$128),"[&gt;1]0;")&amp;"*")),0)</f>
        <v>18</v>
      </c>
      <c r="I973" s="11" cm="1">
        <f t="array" ref="I973">_xlfn.IFNA(MATCH(1,0/COUNTIF($F973,"*"&amp;I$2&amp;TEXT(ROW($1:$128),"[&gt;1]0;")&amp;"*")),0)</f>
        <v>38</v>
      </c>
      <c r="J973">
        <f>H973/G973</f>
        <v>5.3731343283582089E-2</v>
      </c>
      <c r="K973">
        <f>I973/G973</f>
        <v>0.11343283582089553</v>
      </c>
      <c r="L973">
        <f t="shared" si="97"/>
        <v>2.9850746268656717E-3</v>
      </c>
      <c r="M973">
        <v>0</v>
      </c>
      <c r="N973">
        <v>0</v>
      </c>
    </row>
    <row r="974" spans="1:14" x14ac:dyDescent="0.2">
      <c r="A974" s="8">
        <v>52</v>
      </c>
      <c r="B974" s="8">
        <v>10</v>
      </c>
      <c r="C974">
        <v>3.06</v>
      </c>
      <c r="D974" t="s">
        <v>79</v>
      </c>
      <c r="E974" s="13" t="s">
        <v>386</v>
      </c>
      <c r="F974" s="10" t="s">
        <v>373</v>
      </c>
      <c r="G974">
        <v>144</v>
      </c>
      <c r="H974" s="11" cm="1">
        <f t="array" ref="H974">_xlfn.IFNA(MATCH(1,0/COUNTIF($F974,"*"&amp;H$2&amp;TEXT(ROW($1:$128),"[&gt;1]0;")&amp;"*")),0)</f>
        <v>6</v>
      </c>
      <c r="I974" s="11" cm="1">
        <f t="array" ref="I974">_xlfn.IFNA(MATCH(1,0/COUNTIF($F974,"*"&amp;I$2&amp;TEXT(ROW($1:$128),"[&gt;1]0;")&amp;"*")),0)</f>
        <v>8</v>
      </c>
      <c r="J974" s="11" cm="1">
        <f t="array" ref="J974">_xlfn.IFNA(MATCH(1,0/COUNTIF($F974,"*"&amp;J$2&amp;TEXT(ROW($1:$128),"[&gt;1]0;")&amp;"*")),0)</f>
        <v>4</v>
      </c>
      <c r="K974">
        <f>I974/H974</f>
        <v>1.3333333333333333</v>
      </c>
      <c r="L974">
        <f t="shared" si="97"/>
        <v>0.66666666666666663</v>
      </c>
      <c r="M974">
        <v>1</v>
      </c>
      <c r="N974">
        <v>0</v>
      </c>
    </row>
    <row r="975" spans="1:14" x14ac:dyDescent="0.2">
      <c r="A975" s="8">
        <v>52</v>
      </c>
      <c r="B975" s="8">
        <v>11</v>
      </c>
      <c r="C975">
        <v>0.93</v>
      </c>
      <c r="D975" t="s">
        <v>353</v>
      </c>
      <c r="E975" s="6" t="s">
        <v>405</v>
      </c>
      <c r="F975" s="12" t="s">
        <v>406</v>
      </c>
      <c r="G975">
        <v>158</v>
      </c>
      <c r="H975" s="11" cm="1">
        <f t="array" ref="H975">_xlfn.IFNA(MATCH(1,0/COUNTIF($F975,"*"&amp;H$2&amp;TEXT(ROW($1:$128),"[&gt;1]0;")&amp;"*")),0)</f>
        <v>10</v>
      </c>
      <c r="I975" s="11" cm="1">
        <f t="array" ref="I975">_xlfn.IFNA(MATCH(1,0/COUNTIF($F975,"*"&amp;I$2&amp;TEXT(ROW($1:$128),"[&gt;1]0;")&amp;"*")),0)</f>
        <v>22</v>
      </c>
      <c r="J975" s="11" cm="1">
        <f t="array" ref="J975">_xlfn.IFNA(MATCH(1,0/COUNTIF($F975,"*"&amp;J$2&amp;TEXT(ROW($1:$128),"[&gt;1]0;")&amp;"*")),0)</f>
        <v>1</v>
      </c>
      <c r="K975">
        <f>I975/H975</f>
        <v>2.2000000000000002</v>
      </c>
      <c r="L975">
        <f t="shared" si="97"/>
        <v>0.1</v>
      </c>
      <c r="M975">
        <v>0</v>
      </c>
      <c r="N975">
        <v>0</v>
      </c>
    </row>
    <row r="976" spans="1:14" x14ac:dyDescent="0.2">
      <c r="A976" s="8">
        <v>52</v>
      </c>
      <c r="B976" s="8">
        <v>12</v>
      </c>
      <c r="C976">
        <v>1.74</v>
      </c>
      <c r="D976" t="s">
        <v>92</v>
      </c>
      <c r="E976" s="14"/>
      <c r="F976" t="s">
        <v>373</v>
      </c>
      <c r="G976">
        <v>144</v>
      </c>
      <c r="H976" s="11" cm="1">
        <f t="array" ref="H976">_xlfn.IFNA(MATCH(1,0/COUNTIF($F976,"*"&amp;H$2&amp;TEXT(ROW($1:$128),"[&gt;1]0;")&amp;"*")),0)</f>
        <v>6</v>
      </c>
      <c r="I976" s="11" cm="1">
        <f t="array" ref="I976">_xlfn.IFNA(MATCH(1,0/COUNTIF($F976,"*"&amp;I$2&amp;TEXT(ROW($1:$128),"[&gt;1]0;")&amp;"*")),0)</f>
        <v>8</v>
      </c>
      <c r="J976" s="11" cm="1">
        <f t="array" ref="J976">_xlfn.IFNA(MATCH(1,0/COUNTIF($F976,"*"&amp;J$2&amp;TEXT(ROW($1:$128),"[&gt;1]0;")&amp;"*")),0)</f>
        <v>4</v>
      </c>
      <c r="K976">
        <f>I976/H976</f>
        <v>1.3333333333333333</v>
      </c>
      <c r="L976">
        <f t="shared" si="97"/>
        <v>0.66666666666666663</v>
      </c>
      <c r="M976">
        <v>1</v>
      </c>
      <c r="N976">
        <v>0</v>
      </c>
    </row>
    <row r="977" spans="1:14" x14ac:dyDescent="0.2">
      <c r="A977" s="8">
        <v>52</v>
      </c>
      <c r="B977" s="8">
        <v>13</v>
      </c>
      <c r="C977">
        <v>2.23</v>
      </c>
      <c r="D977" t="s">
        <v>224</v>
      </c>
      <c r="E977" s="6" t="s">
        <v>455</v>
      </c>
      <c r="F977" t="s">
        <v>454</v>
      </c>
      <c r="G977">
        <v>144</v>
      </c>
      <c r="H977" s="11" cm="1">
        <f t="array" ref="H977">_xlfn.IFNA(MATCH(1,0/COUNTIF($F977,"*"&amp;H$2&amp;TEXT(ROW($1:$128),"[&gt;1]0;")&amp;"*")),0)</f>
        <v>8</v>
      </c>
      <c r="I977" s="11" cm="1">
        <f t="array" ref="I977">_xlfn.IFNA(MATCH(1,0/COUNTIF($F977,"*"&amp;I$2&amp;TEXT(ROW($1:$128),"[&gt;1]0;")&amp;"*")),0)</f>
        <v>16</v>
      </c>
      <c r="J977" s="11" cm="1">
        <f t="array" ref="J977">_xlfn.IFNA(MATCH(1,0/COUNTIF($F977,"*"&amp;J$2&amp;TEXT(ROW($1:$128),"[&gt;1]0;")&amp;"*")),0)</f>
        <v>2</v>
      </c>
      <c r="K977">
        <f>I977/H977</f>
        <v>2</v>
      </c>
      <c r="L977">
        <f t="shared" si="97"/>
        <v>0.25</v>
      </c>
      <c r="M977">
        <v>0</v>
      </c>
      <c r="N977">
        <v>0</v>
      </c>
    </row>
    <row r="978" spans="1:14" x14ac:dyDescent="0.2">
      <c r="A978" s="8">
        <v>52</v>
      </c>
      <c r="B978" s="8">
        <v>14</v>
      </c>
      <c r="C978">
        <v>1.45</v>
      </c>
      <c r="D978" t="s">
        <v>344</v>
      </c>
      <c r="E978" s="6" t="s">
        <v>563</v>
      </c>
      <c r="F978" t="s">
        <v>562</v>
      </c>
      <c r="G978" s="11">
        <v>114</v>
      </c>
      <c r="H978" s="11" cm="1">
        <f t="array" ref="H978">_xlfn.IFNA(MATCH(1,0/COUNTIF($F978,"*"&amp;H$2&amp;TEXT(ROW($1:$128),"[&gt;1]0;")&amp;"*")),0)</f>
        <v>8</v>
      </c>
      <c r="I978" s="11" cm="1">
        <f t="array" ref="I978">_xlfn.IFNA(MATCH(1,0/COUNTIF($F978,"*"&amp;I$2&amp;TEXT(ROW($1:$128),"[&gt;1]0;")&amp;"*")),0)</f>
        <v>18</v>
      </c>
      <c r="J978">
        <f>H978/G978</f>
        <v>7.0175438596491224E-2</v>
      </c>
      <c r="K978">
        <f>I978/G978</f>
        <v>0.15789473684210525</v>
      </c>
      <c r="L978">
        <f t="shared" si="97"/>
        <v>8.771929824561403E-3</v>
      </c>
      <c r="M978">
        <v>0</v>
      </c>
      <c r="N978">
        <v>0</v>
      </c>
    </row>
    <row r="979" spans="1:14" x14ac:dyDescent="0.2">
      <c r="A979" s="8">
        <v>52</v>
      </c>
      <c r="B979" s="8">
        <v>15</v>
      </c>
      <c r="C979">
        <v>1.41</v>
      </c>
      <c r="D979" t="s">
        <v>80</v>
      </c>
      <c r="E979" s="6" t="s">
        <v>600</v>
      </c>
      <c r="F979" t="s">
        <v>599</v>
      </c>
      <c r="G979" s="11">
        <v>152</v>
      </c>
      <c r="H979" s="11" cm="1">
        <f t="array" ref="H979">_xlfn.IFNA(MATCH(1,0/COUNTIF($F979,"*"&amp;H$2&amp;TEXT(ROW($1:$128),"[&gt;1]0;")&amp;"*")),0)</f>
        <v>8</v>
      </c>
      <c r="I979" s="11" cm="1">
        <f t="array" ref="I979">_xlfn.IFNA(MATCH(1,0/COUNTIF($F979,"*"&amp;I$2&amp;TEXT(ROW($1:$128),"[&gt;1]0;")&amp;"*")),0)</f>
        <v>8</v>
      </c>
      <c r="J979">
        <f>H979/G979</f>
        <v>5.2631578947368418E-2</v>
      </c>
      <c r="K979">
        <f>I979/G979</f>
        <v>5.2631578947368418E-2</v>
      </c>
      <c r="L979">
        <f t="shared" si="97"/>
        <v>6.5789473684210523E-3</v>
      </c>
      <c r="M979">
        <v>0</v>
      </c>
      <c r="N979">
        <v>1</v>
      </c>
    </row>
    <row r="980" spans="1:14" x14ac:dyDescent="0.2">
      <c r="A980" s="8">
        <v>52</v>
      </c>
      <c r="B980" s="8">
        <v>16</v>
      </c>
      <c r="C980">
        <v>0.99</v>
      </c>
      <c r="D980" t="s">
        <v>25</v>
      </c>
      <c r="E980" s="6" t="s">
        <v>536</v>
      </c>
      <c r="F980" t="s">
        <v>266</v>
      </c>
      <c r="G980">
        <v>226</v>
      </c>
      <c r="H980" s="11" cm="1">
        <f t="array" ref="H980">_xlfn.IFNA(MATCH(1,0/COUNTIF($F980,"*"&amp;H$2&amp;TEXT(ROW($1:$128),"[&gt;1]0;")&amp;"*")),0)</f>
        <v>16</v>
      </c>
      <c r="I980" s="11" cm="1">
        <f t="array" ref="I980">_xlfn.IFNA(MATCH(1,0/COUNTIF($F980,"*"&amp;I$2&amp;TEXT(ROW($1:$128),"[&gt;1]0;")&amp;"*")),0)</f>
        <v>34</v>
      </c>
      <c r="J980" s="11" cm="1">
        <f t="array" ref="J980">_xlfn.IFNA(MATCH(1,0/COUNTIF($F980,"*"&amp;J$2&amp;TEXT(ROW($1:$128),"[&gt;1]0;")&amp;"*")),0)</f>
        <v>0</v>
      </c>
      <c r="K980">
        <f>I980/H980</f>
        <v>2.125</v>
      </c>
      <c r="L980">
        <f t="shared" si="97"/>
        <v>0</v>
      </c>
      <c r="M980">
        <v>0</v>
      </c>
      <c r="N980">
        <v>0</v>
      </c>
    </row>
    <row r="981" spans="1:14" x14ac:dyDescent="0.2">
      <c r="A981" s="8">
        <v>52</v>
      </c>
      <c r="B981" s="8">
        <v>17</v>
      </c>
      <c r="C981">
        <v>2.06</v>
      </c>
      <c r="D981" t="s">
        <v>31</v>
      </c>
      <c r="E981" s="6" t="s">
        <v>418</v>
      </c>
      <c r="F981" t="s">
        <v>269</v>
      </c>
      <c r="G981">
        <v>206</v>
      </c>
      <c r="H981" s="11" cm="1">
        <f t="array" ref="H981">_xlfn.IFNA(MATCH(1,0/COUNTIF($F981,"*"&amp;H$2&amp;TEXT(ROW($1:$128),"[&gt;1]0;")&amp;"*")),0)</f>
        <v>14</v>
      </c>
      <c r="I981" s="11" cm="1">
        <f t="array" ref="I981">_xlfn.IFNA(MATCH(1,0/COUNTIF($F981,"*"&amp;I$2&amp;TEXT(ROW($1:$128),"[&gt;1]0;")&amp;"*")),0)</f>
        <v>22</v>
      </c>
      <c r="J981" s="11" cm="1">
        <f t="array" ref="J981">_xlfn.IFNA(MATCH(1,0/COUNTIF($F981,"*"&amp;J$2&amp;TEXT(ROW($1:$128),"[&gt;1]0;")&amp;"*")),0)</f>
        <v>1</v>
      </c>
      <c r="K981">
        <f>I981/H981</f>
        <v>1.5714285714285714</v>
      </c>
      <c r="L981">
        <f t="shared" si="97"/>
        <v>7.1428571428571425E-2</v>
      </c>
      <c r="M981">
        <v>0</v>
      </c>
      <c r="N981">
        <v>1</v>
      </c>
    </row>
    <row r="982" spans="1:14" x14ac:dyDescent="0.2">
      <c r="A982" s="8">
        <v>52</v>
      </c>
      <c r="B982" s="8">
        <v>24</v>
      </c>
      <c r="C982">
        <v>4.88</v>
      </c>
      <c r="D982" t="s">
        <v>66</v>
      </c>
      <c r="E982" s="6" t="s">
        <v>459</v>
      </c>
      <c r="F982" t="s">
        <v>460</v>
      </c>
      <c r="G982">
        <v>281</v>
      </c>
      <c r="H982" s="11" cm="1">
        <f t="array" ref="H982">_xlfn.IFNA(MATCH(1,0/COUNTIF($F982,"*"&amp;H$2&amp;TEXT(ROW($1:$128),"[&gt;1]0;")&amp;"*")),0)</f>
        <v>18</v>
      </c>
      <c r="I982" s="11" cm="1">
        <f t="array" ref="I982">_xlfn.IFNA(MATCH(1,0/COUNTIF($F982,"*"&amp;I$2&amp;TEXT(ROW($1:$128),"[&gt;1]0;")&amp;"*")),0)</f>
        <v>35</v>
      </c>
      <c r="J982" s="11" cm="1">
        <f t="array" ref="J982">_xlfn.IFNA(MATCH(1,0/COUNTIF($F982,"*"&amp;J$2&amp;TEXT(ROW($1:$128),"[&gt;1]0;")&amp;"*")),0)</f>
        <v>1</v>
      </c>
      <c r="K982">
        <f>I982/H982</f>
        <v>1.9444444444444444</v>
      </c>
      <c r="L982">
        <f t="shared" si="97"/>
        <v>5.5555555555555552E-2</v>
      </c>
      <c r="M982">
        <v>0</v>
      </c>
      <c r="N982">
        <v>0</v>
      </c>
    </row>
    <row r="984" spans="1:14" x14ac:dyDescent="0.2">
      <c r="A984" s="8">
        <v>53</v>
      </c>
      <c r="B984" s="9" t="s">
        <v>12</v>
      </c>
      <c r="C984" t="s">
        <v>13</v>
      </c>
      <c r="D984" t="s">
        <v>67</v>
      </c>
      <c r="E984" s="6" t="s">
        <v>376</v>
      </c>
      <c r="F984" t="s">
        <v>68</v>
      </c>
      <c r="G984" t="s">
        <v>69</v>
      </c>
      <c r="H984" t="s">
        <v>364</v>
      </c>
      <c r="I984" t="s">
        <v>365</v>
      </c>
      <c r="J984" t="s">
        <v>366</v>
      </c>
      <c r="K984" t="s">
        <v>71</v>
      </c>
      <c r="L984" t="s">
        <v>72</v>
      </c>
      <c r="M984" t="s">
        <v>360</v>
      </c>
      <c r="N984" t="s">
        <v>73</v>
      </c>
    </row>
    <row r="985" spans="1:14" x14ac:dyDescent="0.2">
      <c r="A985" s="8">
        <v>53</v>
      </c>
      <c r="B985" s="8">
        <v>1</v>
      </c>
      <c r="C985">
        <v>2.2999999999999998</v>
      </c>
      <c r="D985" t="s">
        <v>295</v>
      </c>
      <c r="E985" s="13" t="s">
        <v>384</v>
      </c>
      <c r="F985" s="10" t="s">
        <v>362</v>
      </c>
      <c r="G985">
        <v>112</v>
      </c>
      <c r="H985" s="11" cm="1">
        <f t="array" ref="H985">_xlfn.IFNA(MATCH(1,0/COUNTIF($F985,"*"&amp;H$2&amp;TEXT(ROW($1:$128),"[&gt;1]0;")&amp;"*")),0)</f>
        <v>6</v>
      </c>
      <c r="I985" s="11" cm="1">
        <f t="array" ref="I985">_xlfn.IFNA(MATCH(1,0/COUNTIF($F985,"*"&amp;I$2&amp;TEXT(ROW($1:$128),"[&gt;1]0;")&amp;"*")),0)</f>
        <v>8</v>
      </c>
      <c r="J985" s="11" cm="1">
        <f t="array" ref="J985">_xlfn.IFNA(MATCH(1,0/COUNTIF($F985,"*"&amp;J$2&amp;TEXT(ROW($1:$128),"[&gt;1]0;")&amp;"*")),0)</f>
        <v>2</v>
      </c>
      <c r="K985">
        <f>I985/H985</f>
        <v>1.3333333333333333</v>
      </c>
      <c r="L985">
        <f t="shared" ref="L985:L1001" si="98">J985/H985</f>
        <v>0.33333333333333331</v>
      </c>
      <c r="M985">
        <v>1</v>
      </c>
      <c r="N985">
        <v>0</v>
      </c>
    </row>
    <row r="986" spans="1:14" x14ac:dyDescent="0.2">
      <c r="A986" s="8">
        <v>53</v>
      </c>
      <c r="B986" s="8">
        <v>2</v>
      </c>
      <c r="C986">
        <v>1.1200000000000001</v>
      </c>
      <c r="D986" t="s">
        <v>307</v>
      </c>
      <c r="E986" s="6" t="s">
        <v>596</v>
      </c>
      <c r="F986" t="s">
        <v>458</v>
      </c>
      <c r="G986" s="11">
        <v>184</v>
      </c>
      <c r="H986" s="11" cm="1">
        <f t="array" ref="H986">_xlfn.IFNA(MATCH(1,0/COUNTIF($F986,"*"&amp;H$2&amp;TEXT(ROW($1:$128),"[&gt;1]0;")&amp;"*")),0)</f>
        <v>13</v>
      </c>
      <c r="I986" s="11" cm="1">
        <f t="array" ref="I986">_xlfn.IFNA(MATCH(1,0/COUNTIF($F986,"*"&amp;I$2&amp;TEXT(ROW($1:$128),"[&gt;1]0;")&amp;"*")),0)</f>
        <v>28</v>
      </c>
      <c r="J986">
        <f>H986/G986</f>
        <v>7.0652173913043473E-2</v>
      </c>
      <c r="K986">
        <f>I986/G986</f>
        <v>0.15217391304347827</v>
      </c>
      <c r="L986">
        <f t="shared" si="98"/>
        <v>5.434782608695652E-3</v>
      </c>
      <c r="M986">
        <v>0</v>
      </c>
      <c r="N986">
        <v>0</v>
      </c>
    </row>
    <row r="987" spans="1:14" x14ac:dyDescent="0.2">
      <c r="A987" s="8">
        <v>53</v>
      </c>
      <c r="B987" s="8">
        <v>3</v>
      </c>
      <c r="C987">
        <v>1.71</v>
      </c>
      <c r="D987" t="s">
        <v>227</v>
      </c>
      <c r="E987" s="6" t="s">
        <v>436</v>
      </c>
      <c r="F987" t="s">
        <v>437</v>
      </c>
      <c r="G987">
        <v>128</v>
      </c>
      <c r="H987" s="11" cm="1">
        <f t="array" ref="H987">_xlfn.IFNA(MATCH(1,0/COUNTIF($F987,"*"&amp;H$2&amp;TEXT(ROW($1:$128),"[&gt;1]0;")&amp;"*")),0)</f>
        <v>8</v>
      </c>
      <c r="I987" s="11" cm="1">
        <f t="array" ref="I987">_xlfn.IFNA(MATCH(1,0/COUNTIF($F987,"*"&amp;I$2&amp;TEXT(ROW($1:$128),"[&gt;1]0;")&amp;"*")),0)</f>
        <v>16</v>
      </c>
      <c r="J987" s="11" cm="1">
        <f t="array" ref="J987">_xlfn.IFNA(MATCH(1,0/COUNTIF($F987,"*"&amp;J$2&amp;TEXT(ROW($1:$128),"[&gt;1]0;")&amp;"*")),0)</f>
        <v>1</v>
      </c>
      <c r="K987">
        <f>I987/H987</f>
        <v>2</v>
      </c>
      <c r="L987">
        <f t="shared" si="98"/>
        <v>0.125</v>
      </c>
      <c r="M987">
        <v>0</v>
      </c>
      <c r="N987">
        <v>0</v>
      </c>
    </row>
    <row r="988" spans="1:14" x14ac:dyDescent="0.2">
      <c r="A988" s="8">
        <v>53</v>
      </c>
      <c r="B988" s="8">
        <v>4</v>
      </c>
      <c r="C988">
        <v>1.29</v>
      </c>
      <c r="D988" t="s">
        <v>297</v>
      </c>
      <c r="E988" s="6" t="s">
        <v>569</v>
      </c>
      <c r="F988" t="s">
        <v>556</v>
      </c>
      <c r="G988" s="11">
        <v>108</v>
      </c>
      <c r="H988" s="11" cm="1">
        <f t="array" ref="H988">_xlfn.IFNA(MATCH(1,0/COUNTIF($F988,"*"&amp;H$2&amp;TEXT(ROW($1:$128),"[&gt;1]0;")&amp;"*")),0)</f>
        <v>7</v>
      </c>
      <c r="I988" s="11" cm="1">
        <f t="array" ref="I988">_xlfn.IFNA(MATCH(1,0/COUNTIF($F988,"*"&amp;I$2&amp;TEXT(ROW($1:$128),"[&gt;1]0;")&amp;"*")),0)</f>
        <v>8</v>
      </c>
      <c r="J988">
        <f>H988/G988</f>
        <v>6.4814814814814811E-2</v>
      </c>
      <c r="K988">
        <f>I988/G988</f>
        <v>7.407407407407407E-2</v>
      </c>
      <c r="L988">
        <f t="shared" si="98"/>
        <v>9.2592592592592587E-3</v>
      </c>
      <c r="M988">
        <v>0</v>
      </c>
      <c r="N988">
        <v>1</v>
      </c>
    </row>
    <row r="989" spans="1:14" x14ac:dyDescent="0.2">
      <c r="A989" s="8">
        <v>53</v>
      </c>
      <c r="B989" s="8">
        <v>5</v>
      </c>
      <c r="C989">
        <v>4.53</v>
      </c>
      <c r="D989" t="s">
        <v>308</v>
      </c>
      <c r="E989" s="6" t="s">
        <v>567</v>
      </c>
      <c r="F989" t="s">
        <v>369</v>
      </c>
      <c r="G989" s="11">
        <v>124</v>
      </c>
      <c r="H989" s="11" cm="1">
        <f t="array" ref="H989">_xlfn.IFNA(MATCH(1,0/COUNTIF($F989,"*"&amp;H$2&amp;TEXT(ROW($1:$128),"[&gt;1]0;")&amp;"*")),0)</f>
        <v>7</v>
      </c>
      <c r="I989" s="11" cm="1">
        <f t="array" ref="I989">_xlfn.IFNA(MATCH(1,0/COUNTIF($F989,"*"&amp;I$2&amp;TEXT(ROW($1:$128),"[&gt;1]0;")&amp;"*")),0)</f>
        <v>8</v>
      </c>
      <c r="J989">
        <f>H989/G989</f>
        <v>5.6451612903225805E-2</v>
      </c>
      <c r="K989">
        <f>I989/G989</f>
        <v>6.4516129032258063E-2</v>
      </c>
      <c r="L989">
        <f t="shared" si="98"/>
        <v>8.0645161290322578E-3</v>
      </c>
      <c r="M989">
        <v>0</v>
      </c>
      <c r="N989">
        <v>1</v>
      </c>
    </row>
    <row r="990" spans="1:14" x14ac:dyDescent="0.2">
      <c r="A990" s="8">
        <v>53</v>
      </c>
      <c r="B990" s="8">
        <v>6</v>
      </c>
      <c r="C990">
        <v>5.1100000000000003</v>
      </c>
      <c r="D990" t="s">
        <v>288</v>
      </c>
      <c r="E990" s="6" t="s">
        <v>493</v>
      </c>
      <c r="F990" t="s">
        <v>492</v>
      </c>
      <c r="G990">
        <v>72</v>
      </c>
      <c r="H990" s="11" cm="1">
        <f t="array" ref="H990">_xlfn.IFNA(MATCH(1,0/COUNTIF($F990,"*"&amp;H$2&amp;TEXT(ROW($1:$128),"[&gt;1]0;")&amp;"*")),0)</f>
        <v>4</v>
      </c>
      <c r="I990" s="11" cm="1">
        <f t="array" ref="I990">_xlfn.IFNA(MATCH(1,0/COUNTIF($F990,"*"&amp;I$2&amp;TEXT(ROW($1:$128),"[&gt;1]0;")&amp;"*")),0)</f>
        <v>8</v>
      </c>
      <c r="J990" s="11" cm="1">
        <f t="array" ref="J990">_xlfn.IFNA(MATCH(1,0/COUNTIF($F990,"*"&amp;J$2&amp;TEXT(ROW($1:$128),"[&gt;1]0;")&amp;"*")),0)</f>
        <v>1</v>
      </c>
      <c r="K990">
        <f t="shared" ref="K990:K995" si="99">I990/H990</f>
        <v>2</v>
      </c>
      <c r="L990">
        <f t="shared" si="98"/>
        <v>0.25</v>
      </c>
      <c r="M990">
        <v>1</v>
      </c>
      <c r="N990">
        <v>0</v>
      </c>
    </row>
    <row r="991" spans="1:14" x14ac:dyDescent="0.2">
      <c r="A991" s="8">
        <v>53</v>
      </c>
      <c r="B991" s="8">
        <v>7</v>
      </c>
      <c r="C991">
        <v>1.22</v>
      </c>
      <c r="D991" t="s">
        <v>14</v>
      </c>
      <c r="E991" s="6" t="s">
        <v>507</v>
      </c>
      <c r="F991" t="s">
        <v>260</v>
      </c>
      <c r="G991">
        <v>170</v>
      </c>
      <c r="H991" s="11" cm="1">
        <f t="array" ref="H991">_xlfn.IFNA(MATCH(1,0/COUNTIF($F991,"*"&amp;H$2&amp;TEXT(ROW($1:$128),"[&gt;1]0;")&amp;"*")),0)</f>
        <v>12</v>
      </c>
      <c r="I991" s="11" cm="1">
        <f t="array" ref="I991">_xlfn.IFNA(MATCH(1,0/COUNTIF($F991,"*"&amp;I$2&amp;TEXT(ROW($1:$128),"[&gt;1]0;")&amp;"*")),0)</f>
        <v>26</v>
      </c>
      <c r="J991" s="11" cm="1">
        <f t="array" ref="J991">_xlfn.IFNA(MATCH(1,0/COUNTIF($F991,"*"&amp;J$2&amp;TEXT(ROW($1:$128),"[&gt;1]0;")&amp;"*")),0)</f>
        <v>0</v>
      </c>
      <c r="K991">
        <f t="shared" si="99"/>
        <v>2.1666666666666665</v>
      </c>
      <c r="L991">
        <f t="shared" si="98"/>
        <v>0</v>
      </c>
      <c r="M991">
        <v>0</v>
      </c>
      <c r="N991">
        <v>0</v>
      </c>
    </row>
    <row r="992" spans="1:14" x14ac:dyDescent="0.2">
      <c r="A992" s="8">
        <v>53</v>
      </c>
      <c r="B992" s="8">
        <v>8</v>
      </c>
      <c r="C992">
        <v>0.97</v>
      </c>
      <c r="D992" t="s">
        <v>154</v>
      </c>
      <c r="E992" s="6" t="s">
        <v>477</v>
      </c>
      <c r="F992" t="s">
        <v>368</v>
      </c>
      <c r="G992">
        <v>138</v>
      </c>
      <c r="H992" s="11" cm="1">
        <f t="array" ref="H992">_xlfn.IFNA(MATCH(1,0/COUNTIF($F992,"*"&amp;H$2&amp;TEXT(ROW($1:$128),"[&gt;1]0;")&amp;"*")),0)</f>
        <v>8</v>
      </c>
      <c r="I992" s="11" cm="1">
        <f t="array" ref="I992">_xlfn.IFNA(MATCH(1,0/COUNTIF($F992,"*"&amp;I$2&amp;TEXT(ROW($1:$128),"[&gt;1]0;")&amp;"*")),0)</f>
        <v>10</v>
      </c>
      <c r="J992" s="11" cm="1">
        <f t="array" ref="J992">_xlfn.IFNA(MATCH(1,0/COUNTIF($F992,"*"&amp;J$2&amp;TEXT(ROW($1:$128),"[&gt;1]0;")&amp;"*")),0)</f>
        <v>2</v>
      </c>
      <c r="K992">
        <f t="shared" si="99"/>
        <v>1.25</v>
      </c>
      <c r="L992">
        <f t="shared" si="98"/>
        <v>0.25</v>
      </c>
      <c r="M992">
        <v>0</v>
      </c>
      <c r="N992">
        <v>1</v>
      </c>
    </row>
    <row r="993" spans="1:14" x14ac:dyDescent="0.2">
      <c r="A993" s="8">
        <v>53</v>
      </c>
      <c r="B993" s="8">
        <v>9</v>
      </c>
      <c r="C993">
        <v>5</v>
      </c>
      <c r="D993" t="s">
        <v>79</v>
      </c>
      <c r="E993" s="13" t="s">
        <v>386</v>
      </c>
      <c r="F993" s="10" t="s">
        <v>373</v>
      </c>
      <c r="G993">
        <v>144</v>
      </c>
      <c r="H993" s="11" cm="1">
        <f t="array" ref="H993">_xlfn.IFNA(MATCH(1,0/COUNTIF($F993,"*"&amp;H$2&amp;TEXT(ROW($1:$128),"[&gt;1]0;")&amp;"*")),0)</f>
        <v>6</v>
      </c>
      <c r="I993" s="11" cm="1">
        <f t="array" ref="I993">_xlfn.IFNA(MATCH(1,0/COUNTIF($F993,"*"&amp;I$2&amp;TEXT(ROW($1:$128),"[&gt;1]0;")&amp;"*")),0)</f>
        <v>8</v>
      </c>
      <c r="J993" s="11" cm="1">
        <f t="array" ref="J993">_xlfn.IFNA(MATCH(1,0/COUNTIF($F993,"*"&amp;J$2&amp;TEXT(ROW($1:$128),"[&gt;1]0;")&amp;"*")),0)</f>
        <v>4</v>
      </c>
      <c r="K993">
        <f t="shared" si="99"/>
        <v>1.3333333333333333</v>
      </c>
      <c r="L993">
        <f t="shared" si="98"/>
        <v>0.66666666666666663</v>
      </c>
      <c r="M993">
        <v>1</v>
      </c>
      <c r="N993">
        <v>0</v>
      </c>
    </row>
    <row r="994" spans="1:14" x14ac:dyDescent="0.2">
      <c r="A994" s="8">
        <v>53</v>
      </c>
      <c r="B994" s="8">
        <v>10</v>
      </c>
      <c r="C994">
        <v>1.2</v>
      </c>
      <c r="D994" t="s">
        <v>25</v>
      </c>
      <c r="E994" s="6" t="s">
        <v>536</v>
      </c>
      <c r="F994" t="s">
        <v>266</v>
      </c>
      <c r="G994">
        <v>226</v>
      </c>
      <c r="H994" s="11" cm="1">
        <f t="array" ref="H994">_xlfn.IFNA(MATCH(1,0/COUNTIF($F994,"*"&amp;H$2&amp;TEXT(ROW($1:$128),"[&gt;1]0;")&amp;"*")),0)</f>
        <v>16</v>
      </c>
      <c r="I994" s="11" cm="1">
        <f t="array" ref="I994">_xlfn.IFNA(MATCH(1,0/COUNTIF($F994,"*"&amp;I$2&amp;TEXT(ROW($1:$128),"[&gt;1]0;")&amp;"*")),0)</f>
        <v>34</v>
      </c>
      <c r="J994" s="11" cm="1">
        <f t="array" ref="J994">_xlfn.IFNA(MATCH(1,0/COUNTIF($F994,"*"&amp;J$2&amp;TEXT(ROW($1:$128),"[&gt;1]0;")&amp;"*")),0)</f>
        <v>0</v>
      </c>
      <c r="K994">
        <f t="shared" si="99"/>
        <v>2.125</v>
      </c>
      <c r="L994">
        <f t="shared" si="98"/>
        <v>0</v>
      </c>
      <c r="M994">
        <v>0</v>
      </c>
      <c r="N994">
        <v>0</v>
      </c>
    </row>
    <row r="995" spans="1:14" x14ac:dyDescent="0.2">
      <c r="A995" s="8">
        <v>53</v>
      </c>
      <c r="B995" s="8">
        <v>11</v>
      </c>
      <c r="C995">
        <v>1.82</v>
      </c>
      <c r="D995" t="s">
        <v>317</v>
      </c>
      <c r="E995" s="6" t="s">
        <v>471</v>
      </c>
      <c r="F995" t="s">
        <v>470</v>
      </c>
      <c r="G995">
        <v>48</v>
      </c>
      <c r="H995" s="11" cm="1">
        <f t="array" ref="H995">_xlfn.IFNA(MATCH(1,0/COUNTIF($F995,"*"&amp;H$2&amp;TEXT(ROW($1:$128),"[&gt;1]0;")&amp;"*")),0)</f>
        <v>10</v>
      </c>
      <c r="I995" s="11" cm="1">
        <f t="array" ref="I995">_xlfn.IFNA(MATCH(1,0/COUNTIF($F995,"*"&amp;I$2&amp;TEXT(ROW($1:$128),"[&gt;1]0;")&amp;"*")),0)</f>
        <v>12</v>
      </c>
      <c r="J995" s="11" cm="1">
        <f t="array" ref="J995">_xlfn.IFNA(MATCH(1,0/COUNTIF($F995,"*"&amp;J$2&amp;TEXT(ROW($1:$128),"[&gt;1]0;")&amp;"*")),0)</f>
        <v>1</v>
      </c>
      <c r="K995">
        <f t="shared" si="99"/>
        <v>1.2</v>
      </c>
      <c r="L995">
        <f t="shared" si="98"/>
        <v>0.1</v>
      </c>
      <c r="M995">
        <v>0</v>
      </c>
      <c r="N995">
        <v>1</v>
      </c>
    </row>
    <row r="996" spans="1:14" x14ac:dyDescent="0.2">
      <c r="A996" s="8">
        <v>53</v>
      </c>
      <c r="B996" s="8">
        <v>12</v>
      </c>
      <c r="C996">
        <v>5.38</v>
      </c>
      <c r="D996" t="s">
        <v>80</v>
      </c>
      <c r="E996" s="6" t="s">
        <v>600</v>
      </c>
      <c r="F996" t="s">
        <v>599</v>
      </c>
      <c r="G996" s="11">
        <v>152</v>
      </c>
      <c r="H996" s="11" cm="1">
        <f t="array" ref="H996">_xlfn.IFNA(MATCH(1,0/COUNTIF($F996,"*"&amp;H$2&amp;TEXT(ROW($1:$128),"[&gt;1]0;")&amp;"*")),0)</f>
        <v>8</v>
      </c>
      <c r="I996" s="11" cm="1">
        <f t="array" ref="I996">_xlfn.IFNA(MATCH(1,0/COUNTIF($F996,"*"&amp;I$2&amp;TEXT(ROW($1:$128),"[&gt;1]0;")&amp;"*")),0)</f>
        <v>8</v>
      </c>
      <c r="J996">
        <f>H996/G996</f>
        <v>5.2631578947368418E-2</v>
      </c>
      <c r="K996">
        <f>I996/G996</f>
        <v>5.2631578947368418E-2</v>
      </c>
      <c r="L996">
        <f t="shared" si="98"/>
        <v>6.5789473684210523E-3</v>
      </c>
      <c r="M996">
        <v>0</v>
      </c>
      <c r="N996">
        <v>1</v>
      </c>
    </row>
    <row r="997" spans="1:14" x14ac:dyDescent="0.2">
      <c r="A997" s="8">
        <v>53</v>
      </c>
      <c r="B997" s="8">
        <v>13</v>
      </c>
      <c r="C997">
        <v>1.1200000000000001</v>
      </c>
      <c r="D997" t="s">
        <v>25</v>
      </c>
      <c r="E997" s="6" t="s">
        <v>536</v>
      </c>
      <c r="F997" t="s">
        <v>266</v>
      </c>
      <c r="G997">
        <v>226</v>
      </c>
      <c r="H997" s="11" cm="1">
        <f t="array" ref="H997">_xlfn.IFNA(MATCH(1,0/COUNTIF($F997,"*"&amp;H$2&amp;TEXT(ROW($1:$128),"[&gt;1]0;")&amp;"*")),0)</f>
        <v>16</v>
      </c>
      <c r="I997" s="11" cm="1">
        <f t="array" ref="I997">_xlfn.IFNA(MATCH(1,0/COUNTIF($F997,"*"&amp;I$2&amp;TEXT(ROW($1:$128),"[&gt;1]0;")&amp;"*")),0)</f>
        <v>34</v>
      </c>
      <c r="J997" s="11" cm="1">
        <f t="array" ref="J997">_xlfn.IFNA(MATCH(1,0/COUNTIF($F997,"*"&amp;J$2&amp;TEXT(ROW($1:$128),"[&gt;1]0;")&amp;"*")),0)</f>
        <v>0</v>
      </c>
      <c r="K997">
        <f>I997/H997</f>
        <v>2.125</v>
      </c>
      <c r="L997">
        <f t="shared" si="98"/>
        <v>0</v>
      </c>
      <c r="M997">
        <v>0</v>
      </c>
      <c r="N997">
        <v>0</v>
      </c>
    </row>
    <row r="998" spans="1:14" x14ac:dyDescent="0.2">
      <c r="A998" s="8">
        <v>53</v>
      </c>
      <c r="B998" s="8">
        <v>14</v>
      </c>
      <c r="C998">
        <v>1.76</v>
      </c>
      <c r="D998" t="s">
        <v>81</v>
      </c>
      <c r="E998" s="6" t="s">
        <v>467</v>
      </c>
      <c r="F998" t="s">
        <v>466</v>
      </c>
      <c r="G998">
        <v>166</v>
      </c>
      <c r="H998" s="11" cm="1">
        <f t="array" ref="H998">_xlfn.IFNA(MATCH(1,0/COUNTIF($F998,"*"&amp;H$2&amp;TEXT(ROW($1:$128),"[&gt;1]0;")&amp;"*")),0)</f>
        <v>9</v>
      </c>
      <c r="I998" s="11" cm="1">
        <f t="array" ref="I998">_xlfn.IFNA(MATCH(1,0/COUNTIF($F998,"*"&amp;I$2&amp;TEXT(ROW($1:$128),"[&gt;1]0;")&amp;"*")),0)</f>
        <v>10</v>
      </c>
      <c r="J998" s="11" cm="1">
        <f t="array" ref="J998">_xlfn.IFNA(MATCH(1,0/COUNTIF($F998,"*"&amp;J$2&amp;TEXT(ROW($1:$128),"[&gt;1]0;")&amp;"*")),0)</f>
        <v>3</v>
      </c>
      <c r="K998">
        <f>I998/H998</f>
        <v>1.1111111111111112</v>
      </c>
      <c r="L998">
        <f t="shared" si="98"/>
        <v>0.33333333333333331</v>
      </c>
      <c r="M998">
        <v>0</v>
      </c>
      <c r="N998">
        <v>1</v>
      </c>
    </row>
    <row r="999" spans="1:14" x14ac:dyDescent="0.2">
      <c r="A999" s="8">
        <v>53</v>
      </c>
      <c r="B999" s="8">
        <v>15</v>
      </c>
      <c r="C999">
        <v>2.85</v>
      </c>
      <c r="D999" t="s">
        <v>31</v>
      </c>
      <c r="E999" s="6" t="s">
        <v>418</v>
      </c>
      <c r="F999" t="s">
        <v>269</v>
      </c>
      <c r="G999">
        <v>206</v>
      </c>
      <c r="H999" s="11" cm="1">
        <f t="array" ref="H999">_xlfn.IFNA(MATCH(1,0/COUNTIF($F999,"*"&amp;H$2&amp;TEXT(ROW($1:$128),"[&gt;1]0;")&amp;"*")),0)</f>
        <v>14</v>
      </c>
      <c r="I999" s="11" cm="1">
        <f t="array" ref="I999">_xlfn.IFNA(MATCH(1,0/COUNTIF($F999,"*"&amp;I$2&amp;TEXT(ROW($1:$128),"[&gt;1]0;")&amp;"*")),0)</f>
        <v>22</v>
      </c>
      <c r="J999" s="11" cm="1">
        <f t="array" ref="J999">_xlfn.IFNA(MATCH(1,0/COUNTIF($F999,"*"&amp;J$2&amp;TEXT(ROW($1:$128),"[&gt;1]0;")&amp;"*")),0)</f>
        <v>1</v>
      </c>
      <c r="K999">
        <f>I999/H999</f>
        <v>1.5714285714285714</v>
      </c>
      <c r="L999">
        <f t="shared" si="98"/>
        <v>7.1428571428571425E-2</v>
      </c>
      <c r="M999">
        <v>0</v>
      </c>
      <c r="N999">
        <v>1</v>
      </c>
    </row>
    <row r="1000" spans="1:14" x14ac:dyDescent="0.2">
      <c r="A1000" s="8">
        <v>53</v>
      </c>
      <c r="B1000" s="8">
        <v>17</v>
      </c>
      <c r="C1000">
        <v>1.05</v>
      </c>
      <c r="D1000" t="s">
        <v>25</v>
      </c>
      <c r="E1000" s="6" t="s">
        <v>536</v>
      </c>
      <c r="F1000" t="s">
        <v>266</v>
      </c>
      <c r="G1000">
        <v>226</v>
      </c>
      <c r="H1000" s="11" cm="1">
        <f t="array" ref="H1000">_xlfn.IFNA(MATCH(1,0/COUNTIF($F1000,"*"&amp;H$2&amp;TEXT(ROW($1:$128),"[&gt;1]0;")&amp;"*")),0)</f>
        <v>16</v>
      </c>
      <c r="I1000" s="11" cm="1">
        <f t="array" ref="I1000">_xlfn.IFNA(MATCH(1,0/COUNTIF($F1000,"*"&amp;I$2&amp;TEXT(ROW($1:$128),"[&gt;1]0;")&amp;"*")),0)</f>
        <v>34</v>
      </c>
      <c r="J1000" s="11" cm="1">
        <f t="array" ref="J1000">_xlfn.IFNA(MATCH(1,0/COUNTIF($F1000,"*"&amp;J$2&amp;TEXT(ROW($1:$128),"[&gt;1]0;")&amp;"*")),0)</f>
        <v>0</v>
      </c>
      <c r="K1000">
        <f>I1000/H1000</f>
        <v>2.125</v>
      </c>
      <c r="L1000">
        <f t="shared" si="98"/>
        <v>0</v>
      </c>
      <c r="M1000">
        <v>0</v>
      </c>
      <c r="N1000">
        <v>0</v>
      </c>
    </row>
    <row r="1001" spans="1:14" x14ac:dyDescent="0.2">
      <c r="A1001" s="8">
        <v>53</v>
      </c>
      <c r="B1001" s="8">
        <v>24</v>
      </c>
      <c r="C1001">
        <v>3.37</v>
      </c>
      <c r="D1001" t="s">
        <v>66</v>
      </c>
      <c r="E1001" s="6" t="s">
        <v>459</v>
      </c>
      <c r="F1001" t="s">
        <v>460</v>
      </c>
      <c r="G1001">
        <v>281</v>
      </c>
      <c r="H1001" s="11" cm="1">
        <f t="array" ref="H1001">_xlfn.IFNA(MATCH(1,0/COUNTIF($F1001,"*"&amp;H$2&amp;TEXT(ROW($1:$128),"[&gt;1]0;")&amp;"*")),0)</f>
        <v>18</v>
      </c>
      <c r="I1001" s="11" cm="1">
        <f t="array" ref="I1001">_xlfn.IFNA(MATCH(1,0/COUNTIF($F1001,"*"&amp;I$2&amp;TEXT(ROW($1:$128),"[&gt;1]0;")&amp;"*")),0)</f>
        <v>35</v>
      </c>
      <c r="J1001" s="11" cm="1">
        <f t="array" ref="J1001">_xlfn.IFNA(MATCH(1,0/COUNTIF($F1001,"*"&amp;J$2&amp;TEXT(ROW($1:$128),"[&gt;1]0;")&amp;"*")),0)</f>
        <v>1</v>
      </c>
      <c r="K1001">
        <f>I1001/H1001</f>
        <v>1.9444444444444444</v>
      </c>
      <c r="L1001">
        <f t="shared" si="98"/>
        <v>5.5555555555555552E-2</v>
      </c>
      <c r="M1001">
        <v>0</v>
      </c>
      <c r="N1001">
        <v>0</v>
      </c>
    </row>
    <row r="1002" spans="1:14" x14ac:dyDescent="0.2">
      <c r="A1002" s="8">
        <v>53</v>
      </c>
      <c r="B1002" s="8">
        <v>27</v>
      </c>
      <c r="C1002">
        <v>6.28</v>
      </c>
    </row>
    <row r="1003" spans="1:14" x14ac:dyDescent="0.2">
      <c r="A1003" s="8">
        <v>53</v>
      </c>
      <c r="B1003" s="8">
        <v>28</v>
      </c>
      <c r="C1003">
        <v>7.68</v>
      </c>
    </row>
    <row r="1004" spans="1:14" x14ac:dyDescent="0.2">
      <c r="A1004" s="8">
        <v>53</v>
      </c>
      <c r="B1004" s="8">
        <v>29</v>
      </c>
      <c r="C1004">
        <v>7.46</v>
      </c>
    </row>
    <row r="1005" spans="1:14" x14ac:dyDescent="0.2">
      <c r="A1005" s="8">
        <v>53</v>
      </c>
      <c r="B1005" s="8">
        <v>30</v>
      </c>
      <c r="C1005">
        <v>4.5599999999999996</v>
      </c>
    </row>
    <row r="1007" spans="1:14" x14ac:dyDescent="0.2">
      <c r="A1007" s="8">
        <v>54</v>
      </c>
      <c r="B1007" s="9" t="s">
        <v>12</v>
      </c>
      <c r="C1007" t="s">
        <v>13</v>
      </c>
      <c r="D1007" t="s">
        <v>67</v>
      </c>
      <c r="E1007" s="6" t="s">
        <v>376</v>
      </c>
      <c r="F1007" t="s">
        <v>68</v>
      </c>
      <c r="G1007" t="s">
        <v>69</v>
      </c>
      <c r="H1007" t="s">
        <v>364</v>
      </c>
      <c r="I1007" t="s">
        <v>365</v>
      </c>
      <c r="J1007" t="s">
        <v>366</v>
      </c>
      <c r="K1007" t="s">
        <v>71</v>
      </c>
      <c r="L1007" t="s">
        <v>72</v>
      </c>
      <c r="M1007" t="s">
        <v>360</v>
      </c>
      <c r="N1007" t="s">
        <v>73</v>
      </c>
    </row>
    <row r="1008" spans="1:14" x14ac:dyDescent="0.2">
      <c r="A1008" s="8">
        <v>54</v>
      </c>
      <c r="B1008" s="8">
        <v>1</v>
      </c>
      <c r="C1008">
        <v>1.49</v>
      </c>
      <c r="D1008" t="s">
        <v>295</v>
      </c>
      <c r="E1008" s="13" t="s">
        <v>384</v>
      </c>
      <c r="F1008" s="10" t="s">
        <v>362</v>
      </c>
      <c r="G1008">
        <v>112</v>
      </c>
      <c r="H1008" s="11" cm="1">
        <f t="array" ref="H1008">_xlfn.IFNA(MATCH(1,0/COUNTIF($F1008,"*"&amp;H$2&amp;TEXT(ROW($1:$128),"[&gt;1]0;")&amp;"*")),0)</f>
        <v>6</v>
      </c>
      <c r="I1008" s="11" cm="1">
        <f t="array" ref="I1008">_xlfn.IFNA(MATCH(1,0/COUNTIF($F1008,"*"&amp;I$2&amp;TEXT(ROW($1:$128),"[&gt;1]0;")&amp;"*")),0)</f>
        <v>8</v>
      </c>
      <c r="J1008" s="11" cm="1">
        <f t="array" ref="J1008">_xlfn.IFNA(MATCH(1,0/COUNTIF($F1008,"*"&amp;J$2&amp;TEXT(ROW($1:$128),"[&gt;1]0;")&amp;"*")),0)</f>
        <v>2</v>
      </c>
      <c r="K1008">
        <f>I1008/H1008</f>
        <v>1.3333333333333333</v>
      </c>
      <c r="L1008">
        <f t="shared" ref="L1008:L1025" si="100">J1008/H1008</f>
        <v>0.33333333333333331</v>
      </c>
      <c r="M1008">
        <v>1</v>
      </c>
      <c r="N1008">
        <v>0</v>
      </c>
    </row>
    <row r="1009" spans="1:14" x14ac:dyDescent="0.2">
      <c r="A1009" s="8">
        <v>54</v>
      </c>
      <c r="B1009" s="8">
        <v>2</v>
      </c>
      <c r="C1009">
        <v>1.39</v>
      </c>
      <c r="D1009" t="s">
        <v>347</v>
      </c>
      <c r="E1009" s="6" t="s">
        <v>580</v>
      </c>
      <c r="F1009" t="s">
        <v>579</v>
      </c>
      <c r="G1009" s="11">
        <v>126</v>
      </c>
      <c r="H1009" s="11" cm="1">
        <f t="array" ref="H1009">_xlfn.IFNA(MATCH(1,0/COUNTIF($F1009,"*"&amp;H$2&amp;TEXT(ROW($1:$128),"[&gt;1]0;")&amp;"*")),0)</f>
        <v>2</v>
      </c>
      <c r="I1009" s="11" cm="1">
        <f t="array" ref="I1009">_xlfn.IFNA(MATCH(1,0/COUNTIF($F1009,"*"&amp;I$2&amp;TEXT(ROW($1:$128),"[&gt;1]0;")&amp;"*")),0)</f>
        <v>6</v>
      </c>
      <c r="J1009">
        <f>H1009/G1009</f>
        <v>1.5873015873015872E-2</v>
      </c>
      <c r="K1009">
        <f>I1009/G1009</f>
        <v>4.7619047619047616E-2</v>
      </c>
      <c r="L1009">
        <f t="shared" si="100"/>
        <v>7.9365079365079361E-3</v>
      </c>
      <c r="M1009">
        <v>0</v>
      </c>
      <c r="N1009">
        <v>0</v>
      </c>
    </row>
    <row r="1010" spans="1:14" x14ac:dyDescent="0.2">
      <c r="A1010" s="8">
        <v>54</v>
      </c>
      <c r="B1010" s="8">
        <v>3</v>
      </c>
      <c r="C1010">
        <v>0.79</v>
      </c>
      <c r="D1010" t="s">
        <v>297</v>
      </c>
      <c r="E1010" s="6" t="s">
        <v>569</v>
      </c>
      <c r="F1010" t="s">
        <v>556</v>
      </c>
      <c r="G1010" s="11">
        <v>108</v>
      </c>
      <c r="H1010" s="11" cm="1">
        <f t="array" ref="H1010">_xlfn.IFNA(MATCH(1,0/COUNTIF($F1010,"*"&amp;H$2&amp;TEXT(ROW($1:$128),"[&gt;1]0;")&amp;"*")),0)</f>
        <v>7</v>
      </c>
      <c r="I1010" s="11" cm="1">
        <f t="array" ref="I1010">_xlfn.IFNA(MATCH(1,0/COUNTIF($F1010,"*"&amp;I$2&amp;TEXT(ROW($1:$128),"[&gt;1]0;")&amp;"*")),0)</f>
        <v>8</v>
      </c>
      <c r="J1010">
        <f>H1010/G1010</f>
        <v>6.4814814814814811E-2</v>
      </c>
      <c r="K1010">
        <f>I1010/G1010</f>
        <v>7.407407407407407E-2</v>
      </c>
      <c r="L1010">
        <f t="shared" si="100"/>
        <v>9.2592592592592587E-3</v>
      </c>
      <c r="M1010">
        <v>0</v>
      </c>
      <c r="N1010">
        <v>1</v>
      </c>
    </row>
    <row r="1011" spans="1:14" x14ac:dyDescent="0.2">
      <c r="A1011" s="8">
        <v>54</v>
      </c>
      <c r="B1011" s="8">
        <v>4</v>
      </c>
      <c r="C1011">
        <v>5.26</v>
      </c>
      <c r="D1011" t="s">
        <v>308</v>
      </c>
      <c r="E1011" s="6" t="s">
        <v>567</v>
      </c>
      <c r="F1011" t="s">
        <v>369</v>
      </c>
      <c r="G1011" s="11">
        <v>124</v>
      </c>
      <c r="H1011" s="11" cm="1">
        <f t="array" ref="H1011">_xlfn.IFNA(MATCH(1,0/COUNTIF($F1011,"*"&amp;H$2&amp;TEXT(ROW($1:$128),"[&gt;1]0;")&amp;"*")),0)</f>
        <v>7</v>
      </c>
      <c r="I1011" s="11" cm="1">
        <f t="array" ref="I1011">_xlfn.IFNA(MATCH(1,0/COUNTIF($F1011,"*"&amp;I$2&amp;TEXT(ROW($1:$128),"[&gt;1]0;")&amp;"*")),0)</f>
        <v>8</v>
      </c>
      <c r="J1011">
        <f>H1011/G1011</f>
        <v>5.6451612903225805E-2</v>
      </c>
      <c r="K1011">
        <f>I1011/G1011</f>
        <v>6.4516129032258063E-2</v>
      </c>
      <c r="L1011">
        <f t="shared" si="100"/>
        <v>8.0645161290322578E-3</v>
      </c>
      <c r="M1011">
        <v>0</v>
      </c>
      <c r="N1011">
        <v>1</v>
      </c>
    </row>
    <row r="1012" spans="1:14" x14ac:dyDescent="0.2">
      <c r="A1012" s="8">
        <v>54</v>
      </c>
      <c r="B1012" s="8">
        <v>5</v>
      </c>
      <c r="C1012">
        <v>2.2400000000000002</v>
      </c>
      <c r="D1012" t="s">
        <v>339</v>
      </c>
      <c r="E1012" s="6" t="s">
        <v>504</v>
      </c>
      <c r="F1012" t="s">
        <v>503</v>
      </c>
      <c r="G1012">
        <v>202</v>
      </c>
      <c r="H1012" s="11" cm="1">
        <f t="array" ref="H1012">_xlfn.IFNA(MATCH(1,0/COUNTIF($F1012,"*"&amp;H$2&amp;TEXT(ROW($1:$128),"[&gt;1]0;")&amp;"*")),0)</f>
        <v>8</v>
      </c>
      <c r="I1012" s="11" cm="1">
        <f t="array" ref="I1012">_xlfn.IFNA(MATCH(1,0/COUNTIF($F1012,"*"&amp;I$2&amp;TEXT(ROW($1:$128),"[&gt;1]0;")&amp;"*")),0)</f>
        <v>14</v>
      </c>
      <c r="J1012" s="11" cm="1">
        <f t="array" ref="J1012">_xlfn.IFNA(MATCH(1,0/COUNTIF($F1012,"*"&amp;J$2&amp;TEXT(ROW($1:$128),"[&gt;1]0;")&amp;"*")),0)</f>
        <v>4</v>
      </c>
      <c r="K1012">
        <f>I1012/H1012</f>
        <v>1.75</v>
      </c>
      <c r="L1012">
        <f t="shared" si="100"/>
        <v>0.5</v>
      </c>
      <c r="M1012">
        <v>0</v>
      </c>
      <c r="N1012">
        <v>0</v>
      </c>
    </row>
    <row r="1013" spans="1:14" x14ac:dyDescent="0.2">
      <c r="A1013" s="8">
        <v>54</v>
      </c>
      <c r="B1013" s="8">
        <v>6</v>
      </c>
      <c r="C1013">
        <v>1.53</v>
      </c>
      <c r="D1013" t="s">
        <v>14</v>
      </c>
      <c r="E1013" s="6" t="s">
        <v>507</v>
      </c>
      <c r="F1013" t="s">
        <v>260</v>
      </c>
      <c r="G1013">
        <v>170</v>
      </c>
      <c r="H1013" s="11" cm="1">
        <f t="array" ref="H1013">_xlfn.IFNA(MATCH(1,0/COUNTIF($F1013,"*"&amp;H$2&amp;TEXT(ROW($1:$128),"[&gt;1]0;")&amp;"*")),0)</f>
        <v>12</v>
      </c>
      <c r="I1013" s="11" cm="1">
        <f t="array" ref="I1013">_xlfn.IFNA(MATCH(1,0/COUNTIF($F1013,"*"&amp;I$2&amp;TEXT(ROW($1:$128),"[&gt;1]0;")&amp;"*")),0)</f>
        <v>26</v>
      </c>
      <c r="J1013" s="11" cm="1">
        <f t="array" ref="J1013">_xlfn.IFNA(MATCH(1,0/COUNTIF($F1013,"*"&amp;J$2&amp;TEXT(ROW($1:$128),"[&gt;1]0;")&amp;"*")),0)</f>
        <v>0</v>
      </c>
      <c r="K1013">
        <f>I1013/H1013</f>
        <v>2.1666666666666665</v>
      </c>
      <c r="L1013">
        <f t="shared" si="100"/>
        <v>0</v>
      </c>
      <c r="M1013">
        <v>0</v>
      </c>
      <c r="N1013">
        <v>0</v>
      </c>
    </row>
    <row r="1014" spans="1:14" x14ac:dyDescent="0.2">
      <c r="A1014" s="8">
        <v>54</v>
      </c>
      <c r="B1014" s="8">
        <v>7</v>
      </c>
      <c r="C1014">
        <v>0.8</v>
      </c>
      <c r="D1014" t="s">
        <v>154</v>
      </c>
      <c r="E1014" s="6" t="s">
        <v>477</v>
      </c>
      <c r="F1014" t="s">
        <v>368</v>
      </c>
      <c r="G1014">
        <v>138</v>
      </c>
      <c r="H1014" s="11" cm="1">
        <f t="array" ref="H1014">_xlfn.IFNA(MATCH(1,0/COUNTIF($F1014,"*"&amp;H$2&amp;TEXT(ROW($1:$128),"[&gt;1]0;")&amp;"*")),0)</f>
        <v>8</v>
      </c>
      <c r="I1014" s="11" cm="1">
        <f t="array" ref="I1014">_xlfn.IFNA(MATCH(1,0/COUNTIF($F1014,"*"&amp;I$2&amp;TEXT(ROW($1:$128),"[&gt;1]0;")&amp;"*")),0)</f>
        <v>10</v>
      </c>
      <c r="J1014" s="11" cm="1">
        <f t="array" ref="J1014">_xlfn.IFNA(MATCH(1,0/COUNTIF($F1014,"*"&amp;J$2&amp;TEXT(ROW($1:$128),"[&gt;1]0;")&amp;"*")),0)</f>
        <v>2</v>
      </c>
      <c r="K1014">
        <f>I1014/H1014</f>
        <v>1.25</v>
      </c>
      <c r="L1014">
        <f t="shared" si="100"/>
        <v>0.25</v>
      </c>
      <c r="M1014">
        <v>0</v>
      </c>
      <c r="N1014">
        <v>1</v>
      </c>
    </row>
    <row r="1015" spans="1:14" x14ac:dyDescent="0.2">
      <c r="A1015" s="8">
        <v>54</v>
      </c>
      <c r="B1015" s="8">
        <v>8</v>
      </c>
      <c r="C1015">
        <v>3.59</v>
      </c>
      <c r="D1015" t="s">
        <v>79</v>
      </c>
      <c r="E1015" s="13" t="s">
        <v>386</v>
      </c>
      <c r="F1015" s="10" t="s">
        <v>373</v>
      </c>
      <c r="G1015">
        <v>144</v>
      </c>
      <c r="H1015" s="11" cm="1">
        <f t="array" ref="H1015">_xlfn.IFNA(MATCH(1,0/COUNTIF($F1015,"*"&amp;H$2&amp;TEXT(ROW($1:$128),"[&gt;1]0;")&amp;"*")),0)</f>
        <v>6</v>
      </c>
      <c r="I1015" s="11" cm="1">
        <f t="array" ref="I1015">_xlfn.IFNA(MATCH(1,0/COUNTIF($F1015,"*"&amp;I$2&amp;TEXT(ROW($1:$128),"[&gt;1]0;")&amp;"*")),0)</f>
        <v>8</v>
      </c>
      <c r="J1015" s="11" cm="1">
        <f t="array" ref="J1015">_xlfn.IFNA(MATCH(1,0/COUNTIF($F1015,"*"&amp;J$2&amp;TEXT(ROW($1:$128),"[&gt;1]0;")&amp;"*")),0)</f>
        <v>4</v>
      </c>
      <c r="K1015">
        <f>I1015/H1015</f>
        <v>1.3333333333333333</v>
      </c>
      <c r="L1015">
        <f t="shared" si="100"/>
        <v>0.66666666666666663</v>
      </c>
      <c r="M1015">
        <v>1</v>
      </c>
      <c r="N1015">
        <v>0</v>
      </c>
    </row>
    <row r="1016" spans="1:14" x14ac:dyDescent="0.2">
      <c r="A1016" s="8">
        <v>54</v>
      </c>
      <c r="B1016" s="8">
        <v>9</v>
      </c>
      <c r="C1016">
        <v>1.26</v>
      </c>
      <c r="D1016" t="s">
        <v>92</v>
      </c>
      <c r="E1016" s="14"/>
      <c r="F1016" t="s">
        <v>373</v>
      </c>
      <c r="G1016">
        <v>144</v>
      </c>
      <c r="H1016" s="11" cm="1">
        <f t="array" ref="H1016">_xlfn.IFNA(MATCH(1,0/COUNTIF($F1016,"*"&amp;H$2&amp;TEXT(ROW($1:$128),"[&gt;1]0;")&amp;"*")),0)</f>
        <v>6</v>
      </c>
      <c r="I1016" s="11" cm="1">
        <f t="array" ref="I1016">_xlfn.IFNA(MATCH(1,0/COUNTIF($F1016,"*"&amp;I$2&amp;TEXT(ROW($1:$128),"[&gt;1]0;")&amp;"*")),0)</f>
        <v>8</v>
      </c>
      <c r="J1016" s="11" cm="1">
        <f t="array" ref="J1016">_xlfn.IFNA(MATCH(1,0/COUNTIF($F1016,"*"&amp;J$2&amp;TEXT(ROW($1:$128),"[&gt;1]0;")&amp;"*")),0)</f>
        <v>4</v>
      </c>
      <c r="K1016">
        <f>I1016/H1016</f>
        <v>1.3333333333333333</v>
      </c>
      <c r="L1016">
        <f t="shared" si="100"/>
        <v>0.66666666666666663</v>
      </c>
      <c r="M1016">
        <v>1</v>
      </c>
      <c r="N1016">
        <v>0</v>
      </c>
    </row>
    <row r="1017" spans="1:14" x14ac:dyDescent="0.2">
      <c r="A1017" s="8">
        <v>54</v>
      </c>
      <c r="B1017" s="8">
        <v>10</v>
      </c>
      <c r="C1017">
        <v>1.1200000000000001</v>
      </c>
      <c r="D1017" t="s">
        <v>304</v>
      </c>
      <c r="E1017" s="6" t="s">
        <v>457</v>
      </c>
      <c r="F1017" t="s">
        <v>458</v>
      </c>
      <c r="G1017" s="11">
        <v>184</v>
      </c>
      <c r="H1017" s="11" cm="1">
        <f t="array" ref="H1017">_xlfn.IFNA(MATCH(1,0/COUNTIF($F1017,"*"&amp;H$2&amp;TEXT(ROW($1:$128),"[&gt;1]0;")&amp;"*")),0)</f>
        <v>13</v>
      </c>
      <c r="I1017" s="11" cm="1">
        <f t="array" ref="I1017">_xlfn.IFNA(MATCH(1,0/COUNTIF($F1017,"*"&amp;I$2&amp;TEXT(ROW($1:$128),"[&gt;1]0;")&amp;"*")),0)</f>
        <v>28</v>
      </c>
      <c r="J1017">
        <f>H1017/G1017</f>
        <v>7.0652173913043473E-2</v>
      </c>
      <c r="K1017">
        <f>I1017/G1017</f>
        <v>0.15217391304347827</v>
      </c>
      <c r="L1017">
        <f t="shared" si="100"/>
        <v>5.434782608695652E-3</v>
      </c>
      <c r="M1017">
        <v>0</v>
      </c>
      <c r="N1017">
        <v>0</v>
      </c>
    </row>
    <row r="1018" spans="1:14" x14ac:dyDescent="0.2">
      <c r="A1018" s="8">
        <v>54</v>
      </c>
      <c r="B1018" s="8">
        <v>11</v>
      </c>
      <c r="C1018">
        <v>5.69</v>
      </c>
      <c r="D1018" t="s">
        <v>317</v>
      </c>
      <c r="E1018" s="6" t="s">
        <v>471</v>
      </c>
      <c r="F1018" t="s">
        <v>470</v>
      </c>
      <c r="G1018">
        <v>48</v>
      </c>
      <c r="H1018" s="11" cm="1">
        <f t="array" ref="H1018">_xlfn.IFNA(MATCH(1,0/COUNTIF($F1018,"*"&amp;H$2&amp;TEXT(ROW($1:$128),"[&gt;1]0;")&amp;"*")),0)</f>
        <v>10</v>
      </c>
      <c r="I1018" s="11" cm="1">
        <f t="array" ref="I1018">_xlfn.IFNA(MATCH(1,0/COUNTIF($F1018,"*"&amp;I$2&amp;TEXT(ROW($1:$128),"[&gt;1]0;")&amp;"*")),0)</f>
        <v>12</v>
      </c>
      <c r="J1018" s="11" cm="1">
        <f t="array" ref="J1018">_xlfn.IFNA(MATCH(1,0/COUNTIF($F1018,"*"&amp;J$2&amp;TEXT(ROW($1:$128),"[&gt;1]0;")&amp;"*")),0)</f>
        <v>1</v>
      </c>
      <c r="K1018">
        <f>I1018/H1018</f>
        <v>1.2</v>
      </c>
      <c r="L1018">
        <f t="shared" si="100"/>
        <v>0.1</v>
      </c>
      <c r="M1018">
        <v>0</v>
      </c>
      <c r="N1018">
        <v>1</v>
      </c>
    </row>
    <row r="1019" spans="1:14" x14ac:dyDescent="0.2">
      <c r="A1019" s="8">
        <v>54</v>
      </c>
      <c r="B1019" s="8">
        <v>12</v>
      </c>
      <c r="C1019">
        <v>3.29</v>
      </c>
      <c r="D1019" t="s">
        <v>80</v>
      </c>
      <c r="E1019" s="6" t="s">
        <v>600</v>
      </c>
      <c r="F1019" t="s">
        <v>599</v>
      </c>
      <c r="G1019" s="11">
        <v>152</v>
      </c>
      <c r="H1019" s="11" cm="1">
        <f t="array" ref="H1019">_xlfn.IFNA(MATCH(1,0/COUNTIF($F1019,"*"&amp;H$2&amp;TEXT(ROW($1:$128),"[&gt;1]0;")&amp;"*")),0)</f>
        <v>8</v>
      </c>
      <c r="I1019" s="11" cm="1">
        <f t="array" ref="I1019">_xlfn.IFNA(MATCH(1,0/COUNTIF($F1019,"*"&amp;I$2&amp;TEXT(ROW($1:$128),"[&gt;1]0;")&amp;"*")),0)</f>
        <v>8</v>
      </c>
      <c r="J1019">
        <f>H1019/G1019</f>
        <v>5.2631578947368418E-2</v>
      </c>
      <c r="K1019">
        <f>I1019/G1019</f>
        <v>5.2631578947368418E-2</v>
      </c>
      <c r="L1019">
        <f t="shared" si="100"/>
        <v>6.5789473684210523E-3</v>
      </c>
      <c r="M1019">
        <v>0</v>
      </c>
      <c r="N1019">
        <v>1</v>
      </c>
    </row>
    <row r="1020" spans="1:14" x14ac:dyDescent="0.2">
      <c r="A1020" s="8">
        <v>54</v>
      </c>
      <c r="B1020" s="8">
        <v>14</v>
      </c>
      <c r="C1020">
        <v>1.1200000000000001</v>
      </c>
      <c r="D1020" t="s">
        <v>25</v>
      </c>
      <c r="E1020" s="6" t="s">
        <v>536</v>
      </c>
      <c r="F1020" t="s">
        <v>266</v>
      </c>
      <c r="G1020">
        <v>226</v>
      </c>
      <c r="H1020" s="11" cm="1">
        <f t="array" ref="H1020">_xlfn.IFNA(MATCH(1,0/COUNTIF($F1020,"*"&amp;H$2&amp;TEXT(ROW($1:$128),"[&gt;1]0;")&amp;"*")),0)</f>
        <v>16</v>
      </c>
      <c r="I1020" s="11" cm="1">
        <f t="array" ref="I1020">_xlfn.IFNA(MATCH(1,0/COUNTIF($F1020,"*"&amp;I$2&amp;TEXT(ROW($1:$128),"[&gt;1]0;")&amp;"*")),0)</f>
        <v>34</v>
      </c>
      <c r="J1020" s="11" cm="1">
        <f t="array" ref="J1020">_xlfn.IFNA(MATCH(1,0/COUNTIF($F1020,"*"&amp;J$2&amp;TEXT(ROW($1:$128),"[&gt;1]0;")&amp;"*")),0)</f>
        <v>0</v>
      </c>
      <c r="K1020">
        <f t="shared" ref="K1020:K1025" si="101">I1020/H1020</f>
        <v>2.125</v>
      </c>
      <c r="L1020">
        <f t="shared" si="100"/>
        <v>0</v>
      </c>
      <c r="M1020">
        <v>0</v>
      </c>
      <c r="N1020">
        <v>0</v>
      </c>
    </row>
    <row r="1021" spans="1:14" x14ac:dyDescent="0.2">
      <c r="A1021" s="8">
        <v>54</v>
      </c>
      <c r="B1021" s="8">
        <v>15</v>
      </c>
      <c r="C1021">
        <v>1.4</v>
      </c>
      <c r="D1021" t="s">
        <v>81</v>
      </c>
      <c r="E1021" s="6" t="s">
        <v>467</v>
      </c>
      <c r="F1021" t="s">
        <v>466</v>
      </c>
      <c r="G1021">
        <v>166</v>
      </c>
      <c r="H1021" s="11" cm="1">
        <f t="array" ref="H1021">_xlfn.IFNA(MATCH(1,0/COUNTIF($F1021,"*"&amp;H$2&amp;TEXT(ROW($1:$128),"[&gt;1]0;")&amp;"*")),0)</f>
        <v>9</v>
      </c>
      <c r="I1021" s="11" cm="1">
        <f t="array" ref="I1021">_xlfn.IFNA(MATCH(1,0/COUNTIF($F1021,"*"&amp;I$2&amp;TEXT(ROW($1:$128),"[&gt;1]0;")&amp;"*")),0)</f>
        <v>10</v>
      </c>
      <c r="J1021" s="11" cm="1">
        <f t="array" ref="J1021">_xlfn.IFNA(MATCH(1,0/COUNTIF($F1021,"*"&amp;J$2&amp;TEXT(ROW($1:$128),"[&gt;1]0;")&amp;"*")),0)</f>
        <v>3</v>
      </c>
      <c r="K1021">
        <f t="shared" si="101"/>
        <v>1.1111111111111112</v>
      </c>
      <c r="L1021">
        <f t="shared" si="100"/>
        <v>0.33333333333333331</v>
      </c>
      <c r="M1021">
        <v>0</v>
      </c>
      <c r="N1021">
        <v>1</v>
      </c>
    </row>
    <row r="1022" spans="1:14" x14ac:dyDescent="0.2">
      <c r="A1022" s="8">
        <v>54</v>
      </c>
      <c r="B1022" s="8">
        <v>16</v>
      </c>
      <c r="C1022">
        <v>5.88</v>
      </c>
      <c r="D1022" t="s">
        <v>31</v>
      </c>
      <c r="E1022" s="6" t="s">
        <v>418</v>
      </c>
      <c r="F1022" t="s">
        <v>269</v>
      </c>
      <c r="G1022">
        <v>206</v>
      </c>
      <c r="H1022" s="11" cm="1">
        <f t="array" ref="H1022">_xlfn.IFNA(MATCH(1,0/COUNTIF($F1022,"*"&amp;H$2&amp;TEXT(ROW($1:$128),"[&gt;1]0;")&amp;"*")),0)</f>
        <v>14</v>
      </c>
      <c r="I1022" s="11" cm="1">
        <f t="array" ref="I1022">_xlfn.IFNA(MATCH(1,0/COUNTIF($F1022,"*"&amp;I$2&amp;TEXT(ROW($1:$128),"[&gt;1]0;")&amp;"*")),0)</f>
        <v>22</v>
      </c>
      <c r="J1022" s="11" cm="1">
        <f t="array" ref="J1022">_xlfn.IFNA(MATCH(1,0/COUNTIF($F1022,"*"&amp;J$2&amp;TEXT(ROW($1:$128),"[&gt;1]0;")&amp;"*")),0)</f>
        <v>1</v>
      </c>
      <c r="K1022">
        <f t="shared" si="101"/>
        <v>1.5714285714285714</v>
      </c>
      <c r="L1022">
        <f t="shared" si="100"/>
        <v>7.1428571428571425E-2</v>
      </c>
      <c r="M1022">
        <v>0</v>
      </c>
      <c r="N1022">
        <v>1</v>
      </c>
    </row>
    <row r="1023" spans="1:14" x14ac:dyDescent="0.2">
      <c r="A1023" s="8">
        <v>54</v>
      </c>
      <c r="B1023" s="8">
        <v>18</v>
      </c>
      <c r="C1023">
        <v>1.03</v>
      </c>
      <c r="D1023" t="s">
        <v>25</v>
      </c>
      <c r="E1023" s="6" t="s">
        <v>536</v>
      </c>
      <c r="F1023" t="s">
        <v>266</v>
      </c>
      <c r="G1023">
        <v>226</v>
      </c>
      <c r="H1023" s="11" cm="1">
        <f t="array" ref="H1023">_xlfn.IFNA(MATCH(1,0/COUNTIF($F1023,"*"&amp;H$2&amp;TEXT(ROW($1:$128),"[&gt;1]0;")&amp;"*")),0)</f>
        <v>16</v>
      </c>
      <c r="I1023" s="11" cm="1">
        <f t="array" ref="I1023">_xlfn.IFNA(MATCH(1,0/COUNTIF($F1023,"*"&amp;I$2&amp;TEXT(ROW($1:$128),"[&gt;1]0;")&amp;"*")),0)</f>
        <v>34</v>
      </c>
      <c r="J1023" s="11" cm="1">
        <f t="array" ref="J1023">_xlfn.IFNA(MATCH(1,0/COUNTIF($F1023,"*"&amp;J$2&amp;TEXT(ROW($1:$128),"[&gt;1]0;")&amp;"*")),0)</f>
        <v>0</v>
      </c>
      <c r="K1023">
        <f t="shared" si="101"/>
        <v>2.125</v>
      </c>
      <c r="L1023">
        <f t="shared" si="100"/>
        <v>0</v>
      </c>
      <c r="M1023">
        <v>0</v>
      </c>
      <c r="N1023">
        <v>0</v>
      </c>
    </row>
    <row r="1024" spans="1:14" x14ac:dyDescent="0.2">
      <c r="A1024" s="8">
        <v>54</v>
      </c>
      <c r="B1024" s="8">
        <v>20</v>
      </c>
      <c r="C1024">
        <v>0.67</v>
      </c>
      <c r="D1024" t="s">
        <v>108</v>
      </c>
      <c r="E1024" s="6" t="s">
        <v>514</v>
      </c>
      <c r="F1024" t="s">
        <v>513</v>
      </c>
      <c r="G1024">
        <v>283</v>
      </c>
      <c r="H1024" s="11" cm="1">
        <f t="array" ref="H1024">_xlfn.IFNA(MATCH(1,0/COUNTIF($F1024,"*"&amp;H$2&amp;TEXT(ROW($1:$128),"[&gt;1]0;")&amp;"*")),0)</f>
        <v>20</v>
      </c>
      <c r="I1024" s="11" cm="1">
        <f t="array" ref="I1024">_xlfn.IFNA(MATCH(1,0/COUNTIF($F1024,"*"&amp;I$2&amp;TEXT(ROW($1:$128),"[&gt;1]0;")&amp;"*")),0)</f>
        <v>42</v>
      </c>
      <c r="J1024" s="11" cm="1">
        <f t="array" ref="J1024">_xlfn.IFNA(MATCH(1,0/COUNTIF($F1024,"*"&amp;J$2&amp;TEXT(ROW($1:$128),"[&gt;1]0;")&amp;"*")),0)</f>
        <v>0</v>
      </c>
      <c r="K1024">
        <f t="shared" si="101"/>
        <v>2.1</v>
      </c>
      <c r="L1024">
        <f t="shared" si="100"/>
        <v>0</v>
      </c>
      <c r="M1024">
        <v>0</v>
      </c>
      <c r="N1024">
        <v>0</v>
      </c>
    </row>
    <row r="1025" spans="1:14" x14ac:dyDescent="0.2">
      <c r="A1025" s="8">
        <v>54</v>
      </c>
      <c r="B1025" s="8">
        <v>26</v>
      </c>
      <c r="C1025">
        <v>3.6</v>
      </c>
      <c r="D1025" t="s">
        <v>66</v>
      </c>
      <c r="E1025" s="6" t="s">
        <v>459</v>
      </c>
      <c r="F1025" t="s">
        <v>460</v>
      </c>
      <c r="G1025">
        <v>281</v>
      </c>
      <c r="H1025" s="11" cm="1">
        <f t="array" ref="H1025">_xlfn.IFNA(MATCH(1,0/COUNTIF($F1025,"*"&amp;H$2&amp;TEXT(ROW($1:$128),"[&gt;1]0;")&amp;"*")),0)</f>
        <v>18</v>
      </c>
      <c r="I1025" s="11" cm="1">
        <f t="array" ref="I1025">_xlfn.IFNA(MATCH(1,0/COUNTIF($F1025,"*"&amp;I$2&amp;TEXT(ROW($1:$128),"[&gt;1]0;")&amp;"*")),0)</f>
        <v>35</v>
      </c>
      <c r="J1025" s="11" cm="1">
        <f t="array" ref="J1025">_xlfn.IFNA(MATCH(1,0/COUNTIF($F1025,"*"&amp;J$2&amp;TEXT(ROW($1:$128),"[&gt;1]0;")&amp;"*")),0)</f>
        <v>1</v>
      </c>
      <c r="K1025">
        <f t="shared" si="101"/>
        <v>1.9444444444444444</v>
      </c>
      <c r="L1025">
        <f t="shared" si="100"/>
        <v>5.5555555555555552E-2</v>
      </c>
      <c r="M1025">
        <v>0</v>
      </c>
      <c r="N1025">
        <v>0</v>
      </c>
    </row>
    <row r="1027" spans="1:14" x14ac:dyDescent="0.2">
      <c r="A1027" s="8">
        <v>55</v>
      </c>
      <c r="B1027" s="9" t="s">
        <v>12</v>
      </c>
      <c r="C1027" t="s">
        <v>13</v>
      </c>
      <c r="D1027" t="s">
        <v>67</v>
      </c>
      <c r="E1027" s="6" t="s">
        <v>376</v>
      </c>
      <c r="F1027" t="s">
        <v>68</v>
      </c>
      <c r="G1027" t="s">
        <v>69</v>
      </c>
      <c r="H1027" t="s">
        <v>364</v>
      </c>
      <c r="I1027" t="s">
        <v>365</v>
      </c>
      <c r="J1027" t="s">
        <v>366</v>
      </c>
      <c r="K1027" t="s">
        <v>71</v>
      </c>
      <c r="L1027" t="s">
        <v>72</v>
      </c>
      <c r="M1027" t="s">
        <v>360</v>
      </c>
      <c r="N1027" t="s">
        <v>73</v>
      </c>
    </row>
    <row r="1028" spans="1:14" x14ac:dyDescent="0.2">
      <c r="A1028" s="8">
        <v>55</v>
      </c>
      <c r="B1028" s="8">
        <v>1</v>
      </c>
      <c r="C1028">
        <v>1.49</v>
      </c>
      <c r="D1028" t="s">
        <v>295</v>
      </c>
      <c r="E1028" s="13" t="s">
        <v>384</v>
      </c>
      <c r="F1028" s="10" t="s">
        <v>362</v>
      </c>
      <c r="G1028">
        <v>112</v>
      </c>
      <c r="H1028" s="11" cm="1">
        <f t="array" ref="H1028">_xlfn.IFNA(MATCH(1,0/COUNTIF($F1028,"*"&amp;H$2&amp;TEXT(ROW($1:$128),"[&gt;1]0;")&amp;"*")),0)</f>
        <v>6</v>
      </c>
      <c r="I1028" s="11" cm="1">
        <f t="array" ref="I1028">_xlfn.IFNA(MATCH(1,0/COUNTIF($F1028,"*"&amp;I$2&amp;TEXT(ROW($1:$128),"[&gt;1]0;")&amp;"*")),0)</f>
        <v>8</v>
      </c>
      <c r="J1028" s="11" cm="1">
        <f t="array" ref="J1028">_xlfn.IFNA(MATCH(1,0/COUNTIF($F1028,"*"&amp;J$2&amp;TEXT(ROW($1:$128),"[&gt;1]0;")&amp;"*")),0)</f>
        <v>2</v>
      </c>
      <c r="K1028">
        <f>I1028/H1028</f>
        <v>1.3333333333333333</v>
      </c>
      <c r="L1028">
        <f t="shared" ref="L1028:L1045" si="102">J1028/H1028</f>
        <v>0.33333333333333331</v>
      </c>
      <c r="M1028">
        <v>1</v>
      </c>
      <c r="N1028">
        <v>0</v>
      </c>
    </row>
    <row r="1029" spans="1:14" x14ac:dyDescent="0.2">
      <c r="A1029" s="8">
        <v>55</v>
      </c>
      <c r="B1029" s="8">
        <v>2</v>
      </c>
      <c r="C1029">
        <v>1.43</v>
      </c>
      <c r="D1029" t="s">
        <v>307</v>
      </c>
      <c r="E1029" s="6" t="s">
        <v>596</v>
      </c>
      <c r="F1029" t="s">
        <v>458</v>
      </c>
      <c r="G1029" s="11">
        <v>184</v>
      </c>
      <c r="H1029" s="11" cm="1">
        <f t="array" ref="H1029">_xlfn.IFNA(MATCH(1,0/COUNTIF($F1029,"*"&amp;H$2&amp;TEXT(ROW($1:$128),"[&gt;1]0;")&amp;"*")),0)</f>
        <v>13</v>
      </c>
      <c r="I1029" s="11" cm="1">
        <f t="array" ref="I1029">_xlfn.IFNA(MATCH(1,0/COUNTIF($F1029,"*"&amp;I$2&amp;TEXT(ROW($1:$128),"[&gt;1]0;")&amp;"*")),0)</f>
        <v>28</v>
      </c>
      <c r="J1029">
        <f>H1029/G1029</f>
        <v>7.0652173913043473E-2</v>
      </c>
      <c r="K1029">
        <f>I1029/G1029</f>
        <v>0.15217391304347827</v>
      </c>
      <c r="L1029">
        <f t="shared" si="102"/>
        <v>5.434782608695652E-3</v>
      </c>
      <c r="M1029">
        <v>0</v>
      </c>
      <c r="N1029">
        <v>0</v>
      </c>
    </row>
    <row r="1030" spans="1:14" x14ac:dyDescent="0.2">
      <c r="A1030" s="8">
        <v>55</v>
      </c>
      <c r="B1030" s="8">
        <v>3</v>
      </c>
      <c r="C1030">
        <v>1.72</v>
      </c>
      <c r="D1030" t="s">
        <v>296</v>
      </c>
      <c r="E1030" s="6" t="s">
        <v>568</v>
      </c>
      <c r="F1030" t="s">
        <v>556</v>
      </c>
      <c r="G1030" s="11">
        <v>108</v>
      </c>
      <c r="H1030" s="11" cm="1">
        <f t="array" ref="H1030">_xlfn.IFNA(MATCH(1,0/COUNTIF($F1030,"*"&amp;H$2&amp;TEXT(ROW($1:$128),"[&gt;1]0;")&amp;"*")),0)</f>
        <v>7</v>
      </c>
      <c r="I1030" s="11" cm="1">
        <f t="array" ref="I1030">_xlfn.IFNA(MATCH(1,0/COUNTIF($F1030,"*"&amp;I$2&amp;TEXT(ROW($1:$128),"[&gt;1]0;")&amp;"*")),0)</f>
        <v>8</v>
      </c>
      <c r="J1030">
        <f>H1030/G1030</f>
        <v>6.4814814814814811E-2</v>
      </c>
      <c r="K1030">
        <f>I1030/G1030</f>
        <v>7.407407407407407E-2</v>
      </c>
      <c r="L1030">
        <f t="shared" si="102"/>
        <v>9.2592592592592587E-3</v>
      </c>
      <c r="M1030">
        <v>0</v>
      </c>
      <c r="N1030">
        <v>1</v>
      </c>
    </row>
    <row r="1031" spans="1:14" x14ac:dyDescent="0.2">
      <c r="A1031" s="8">
        <v>55</v>
      </c>
      <c r="B1031" s="8">
        <v>4</v>
      </c>
      <c r="C1031">
        <v>0.8</v>
      </c>
      <c r="D1031" t="s">
        <v>332</v>
      </c>
      <c r="E1031" s="6" t="s">
        <v>428</v>
      </c>
      <c r="F1031" t="s">
        <v>427</v>
      </c>
      <c r="G1031">
        <v>102</v>
      </c>
      <c r="H1031" s="11" cm="1">
        <f t="array" ref="H1031">_xlfn.IFNA(MATCH(1,0/COUNTIF($F1031,"*"&amp;H$2&amp;TEXT(ROW($1:$128),"[&gt;1]0;")&amp;"*")),0)</f>
        <v>5</v>
      </c>
      <c r="I1031" s="11" cm="1">
        <f t="array" ref="I1031">_xlfn.IFNA(MATCH(1,0/COUNTIF($F1031,"*"&amp;I$2&amp;TEXT(ROW($1:$128),"[&gt;1]0;")&amp;"*")),0)</f>
        <v>10</v>
      </c>
      <c r="J1031" s="11" cm="1">
        <f t="array" ref="J1031">_xlfn.IFNA(MATCH(1,0/COUNTIF($F1031,"*"&amp;J$2&amp;TEXT(ROW($1:$128),"[&gt;1]0;")&amp;"*")),0)</f>
        <v>2</v>
      </c>
      <c r="K1031">
        <f>I1031/H1031</f>
        <v>2</v>
      </c>
      <c r="L1031">
        <f t="shared" si="102"/>
        <v>0.4</v>
      </c>
      <c r="M1031">
        <v>1</v>
      </c>
      <c r="N1031">
        <v>0</v>
      </c>
    </row>
    <row r="1032" spans="1:14" x14ac:dyDescent="0.2">
      <c r="A1032" s="8">
        <v>55</v>
      </c>
      <c r="B1032" s="8">
        <v>5</v>
      </c>
      <c r="C1032">
        <v>1.03</v>
      </c>
      <c r="D1032" t="s">
        <v>297</v>
      </c>
      <c r="E1032" s="6" t="s">
        <v>569</v>
      </c>
      <c r="F1032" t="s">
        <v>556</v>
      </c>
      <c r="G1032" s="11">
        <v>108</v>
      </c>
      <c r="H1032" s="11" cm="1">
        <f t="array" ref="H1032">_xlfn.IFNA(MATCH(1,0/COUNTIF($F1032,"*"&amp;H$2&amp;TEXT(ROW($1:$128),"[&gt;1]0;")&amp;"*")),0)</f>
        <v>7</v>
      </c>
      <c r="I1032" s="11" cm="1">
        <f t="array" ref="I1032">_xlfn.IFNA(MATCH(1,0/COUNTIF($F1032,"*"&amp;I$2&amp;TEXT(ROW($1:$128),"[&gt;1]0;")&amp;"*")),0)</f>
        <v>8</v>
      </c>
      <c r="J1032">
        <f>H1032/G1032</f>
        <v>6.4814814814814811E-2</v>
      </c>
      <c r="K1032">
        <f>I1032/G1032</f>
        <v>7.407407407407407E-2</v>
      </c>
      <c r="L1032">
        <f t="shared" si="102"/>
        <v>9.2592592592592587E-3</v>
      </c>
      <c r="M1032">
        <v>0</v>
      </c>
      <c r="N1032">
        <v>1</v>
      </c>
    </row>
    <row r="1033" spans="1:14" x14ac:dyDescent="0.2">
      <c r="A1033" s="8">
        <v>55</v>
      </c>
      <c r="B1033" s="8">
        <v>6</v>
      </c>
      <c r="C1033">
        <v>2.2799999999999998</v>
      </c>
      <c r="D1033" t="s">
        <v>232</v>
      </c>
      <c r="E1033" s="6" t="s">
        <v>413</v>
      </c>
      <c r="F1033" t="s">
        <v>414</v>
      </c>
      <c r="G1033">
        <v>124</v>
      </c>
      <c r="H1033" s="11" cm="1">
        <f t="array" ref="H1033">_xlfn.IFNA(MATCH(1,0/COUNTIF($F1033,"*"&amp;H$2&amp;TEXT(ROW($1:$128),"[&gt;1]0;")&amp;"*")),0)</f>
        <v>8</v>
      </c>
      <c r="I1033" s="11" cm="1">
        <f t="array" ref="I1033">_xlfn.IFNA(MATCH(1,0/COUNTIF($F1033,"*"&amp;I$2&amp;TEXT(ROW($1:$128),"[&gt;1]0;")&amp;"*")),0)</f>
        <v>12</v>
      </c>
      <c r="J1033" s="11" cm="1">
        <f t="array" ref="J1033">_xlfn.IFNA(MATCH(1,0/COUNTIF($F1033,"*"&amp;J$2&amp;TEXT(ROW($1:$128),"[&gt;1]0;")&amp;"*")),0)</f>
        <v>1</v>
      </c>
      <c r="K1033">
        <f t="shared" ref="K1033:K1038" si="103">I1033/H1033</f>
        <v>1.5</v>
      </c>
      <c r="L1033">
        <f t="shared" si="102"/>
        <v>0.125</v>
      </c>
      <c r="M1033">
        <v>1</v>
      </c>
      <c r="N1033">
        <v>0</v>
      </c>
    </row>
    <row r="1034" spans="1:14" x14ac:dyDescent="0.2">
      <c r="A1034" s="8">
        <v>55</v>
      </c>
      <c r="B1034" s="8">
        <v>7</v>
      </c>
      <c r="C1034">
        <v>2</v>
      </c>
      <c r="D1034" t="s">
        <v>288</v>
      </c>
      <c r="E1034" s="6" t="s">
        <v>493</v>
      </c>
      <c r="F1034" t="s">
        <v>492</v>
      </c>
      <c r="G1034">
        <v>72</v>
      </c>
      <c r="H1034" s="11" cm="1">
        <f t="array" ref="H1034">_xlfn.IFNA(MATCH(1,0/COUNTIF($F1034,"*"&amp;H$2&amp;TEXT(ROW($1:$128),"[&gt;1]0;")&amp;"*")),0)</f>
        <v>4</v>
      </c>
      <c r="I1034" s="11" cm="1">
        <f t="array" ref="I1034">_xlfn.IFNA(MATCH(1,0/COUNTIF($F1034,"*"&amp;I$2&amp;TEXT(ROW($1:$128),"[&gt;1]0;")&amp;"*")),0)</f>
        <v>8</v>
      </c>
      <c r="J1034" s="11" cm="1">
        <f t="array" ref="J1034">_xlfn.IFNA(MATCH(1,0/COUNTIF($F1034,"*"&amp;J$2&amp;TEXT(ROW($1:$128),"[&gt;1]0;")&amp;"*")),0)</f>
        <v>1</v>
      </c>
      <c r="K1034">
        <f t="shared" si="103"/>
        <v>2</v>
      </c>
      <c r="L1034">
        <f t="shared" si="102"/>
        <v>0.25</v>
      </c>
      <c r="M1034">
        <v>1</v>
      </c>
      <c r="N1034">
        <v>0</v>
      </c>
    </row>
    <row r="1035" spans="1:14" x14ac:dyDescent="0.2">
      <c r="A1035" s="8">
        <v>55</v>
      </c>
      <c r="B1035" s="8">
        <v>8</v>
      </c>
      <c r="C1035">
        <v>1.24</v>
      </c>
      <c r="D1035" t="s">
        <v>335</v>
      </c>
      <c r="E1035" s="6" t="s">
        <v>481</v>
      </c>
      <c r="F1035" t="s">
        <v>419</v>
      </c>
      <c r="G1035">
        <v>126</v>
      </c>
      <c r="H1035" s="11" cm="1">
        <f t="array" ref="H1035">_xlfn.IFNA(MATCH(1,0/COUNTIF($F1035,"*"&amp;H$2&amp;TEXT(ROW($1:$128),"[&gt;1]0;")&amp;"*")),0)</f>
        <v>8</v>
      </c>
      <c r="I1035" s="11" cm="1">
        <f t="array" ref="I1035">_xlfn.IFNA(MATCH(1,0/COUNTIF($F1035,"*"&amp;I$2&amp;TEXT(ROW($1:$128),"[&gt;1]0;")&amp;"*")),0)</f>
        <v>14</v>
      </c>
      <c r="J1035" s="11" cm="1">
        <f t="array" ref="J1035">_xlfn.IFNA(MATCH(1,0/COUNTIF($F1035,"*"&amp;J$2&amp;TEXT(ROW($1:$128),"[&gt;1]0;")&amp;"*")),0)</f>
        <v>1</v>
      </c>
      <c r="K1035">
        <f t="shared" si="103"/>
        <v>1.75</v>
      </c>
      <c r="L1035">
        <f t="shared" si="102"/>
        <v>0.125</v>
      </c>
      <c r="M1035">
        <v>1</v>
      </c>
      <c r="N1035">
        <v>0</v>
      </c>
    </row>
    <row r="1036" spans="1:14" x14ac:dyDescent="0.2">
      <c r="A1036" s="8">
        <v>55</v>
      </c>
      <c r="B1036" s="8">
        <v>9</v>
      </c>
      <c r="C1036">
        <v>1.24</v>
      </c>
      <c r="D1036" t="s">
        <v>14</v>
      </c>
      <c r="E1036" s="6" t="s">
        <v>507</v>
      </c>
      <c r="F1036" t="s">
        <v>260</v>
      </c>
      <c r="G1036">
        <v>170</v>
      </c>
      <c r="H1036" s="11" cm="1">
        <f t="array" ref="H1036">_xlfn.IFNA(MATCH(1,0/COUNTIF($F1036,"*"&amp;H$2&amp;TEXT(ROW($1:$128),"[&gt;1]0;")&amp;"*")),0)</f>
        <v>12</v>
      </c>
      <c r="I1036" s="11" cm="1">
        <f t="array" ref="I1036">_xlfn.IFNA(MATCH(1,0/COUNTIF($F1036,"*"&amp;I$2&amp;TEXT(ROW($1:$128),"[&gt;1]0;")&amp;"*")),0)</f>
        <v>26</v>
      </c>
      <c r="J1036" s="11" cm="1">
        <f t="array" ref="J1036">_xlfn.IFNA(MATCH(1,0/COUNTIF($F1036,"*"&amp;J$2&amp;TEXT(ROW($1:$128),"[&gt;1]0;")&amp;"*")),0)</f>
        <v>0</v>
      </c>
      <c r="K1036">
        <f t="shared" si="103"/>
        <v>2.1666666666666665</v>
      </c>
      <c r="L1036">
        <f t="shared" si="102"/>
        <v>0</v>
      </c>
      <c r="M1036">
        <v>0</v>
      </c>
      <c r="N1036">
        <v>0</v>
      </c>
    </row>
    <row r="1037" spans="1:14" x14ac:dyDescent="0.2">
      <c r="A1037" s="8">
        <v>55</v>
      </c>
      <c r="B1037" s="8">
        <v>10</v>
      </c>
      <c r="C1037">
        <v>1.33</v>
      </c>
      <c r="D1037" t="s">
        <v>104</v>
      </c>
      <c r="E1037" s="6" t="s">
        <v>476</v>
      </c>
      <c r="F1037" t="s">
        <v>475</v>
      </c>
      <c r="G1037">
        <v>110</v>
      </c>
      <c r="H1037" s="11" cm="1">
        <f t="array" ref="H1037">_xlfn.IFNA(MATCH(1,0/COUNTIF($F1037,"*"&amp;H$2&amp;TEXT(ROW($1:$128),"[&gt;1]0;")&amp;"*")),0)</f>
        <v>6</v>
      </c>
      <c r="I1037" s="11" cm="1">
        <f t="array" ref="I1037">_xlfn.IFNA(MATCH(1,0/COUNTIF($F1037,"*"&amp;I$2&amp;TEXT(ROW($1:$128),"[&gt;1]0;")&amp;"*")),0)</f>
        <v>6</v>
      </c>
      <c r="J1037" s="11" cm="1">
        <f t="array" ref="J1037">_xlfn.IFNA(MATCH(1,0/COUNTIF($F1037,"*"&amp;J$2&amp;TEXT(ROW($1:$128),"[&gt;1]0;")&amp;"*")),0)</f>
        <v>2</v>
      </c>
      <c r="K1037">
        <f t="shared" si="103"/>
        <v>1</v>
      </c>
      <c r="L1037">
        <f t="shared" si="102"/>
        <v>0.33333333333333331</v>
      </c>
      <c r="M1037">
        <v>0</v>
      </c>
      <c r="N1037">
        <v>1</v>
      </c>
    </row>
    <row r="1038" spans="1:14" x14ac:dyDescent="0.2">
      <c r="A1038" s="8">
        <v>55</v>
      </c>
      <c r="B1038" s="8">
        <v>11</v>
      </c>
      <c r="C1038">
        <v>1.86</v>
      </c>
      <c r="D1038" t="s">
        <v>79</v>
      </c>
      <c r="E1038" s="13" t="s">
        <v>386</v>
      </c>
      <c r="F1038" s="10" t="s">
        <v>373</v>
      </c>
      <c r="G1038">
        <v>144</v>
      </c>
      <c r="H1038" s="11" cm="1">
        <f t="array" ref="H1038">_xlfn.IFNA(MATCH(1,0/COUNTIF($F1038,"*"&amp;H$2&amp;TEXT(ROW($1:$128),"[&gt;1]0;")&amp;"*")),0)</f>
        <v>6</v>
      </c>
      <c r="I1038" s="11" cm="1">
        <f t="array" ref="I1038">_xlfn.IFNA(MATCH(1,0/COUNTIF($F1038,"*"&amp;I$2&amp;TEXT(ROW($1:$128),"[&gt;1]0;")&amp;"*")),0)</f>
        <v>8</v>
      </c>
      <c r="J1038" s="11" cm="1">
        <f t="array" ref="J1038">_xlfn.IFNA(MATCH(1,0/COUNTIF($F1038,"*"&amp;J$2&amp;TEXT(ROW($1:$128),"[&gt;1]0;")&amp;"*")),0)</f>
        <v>4</v>
      </c>
      <c r="K1038">
        <f t="shared" si="103"/>
        <v>1.3333333333333333</v>
      </c>
      <c r="L1038">
        <f t="shared" si="102"/>
        <v>0.66666666666666663</v>
      </c>
      <c r="M1038">
        <v>1</v>
      </c>
      <c r="N1038">
        <v>0</v>
      </c>
    </row>
    <row r="1039" spans="1:14" x14ac:dyDescent="0.2">
      <c r="A1039" s="8">
        <v>55</v>
      </c>
      <c r="B1039" s="8">
        <v>12</v>
      </c>
      <c r="C1039">
        <v>1.29</v>
      </c>
      <c r="D1039" t="s">
        <v>304</v>
      </c>
      <c r="E1039" s="6" t="s">
        <v>457</v>
      </c>
      <c r="F1039" t="s">
        <v>458</v>
      </c>
      <c r="G1039" s="11">
        <v>184</v>
      </c>
      <c r="H1039" s="11" cm="1">
        <f t="array" ref="H1039">_xlfn.IFNA(MATCH(1,0/COUNTIF($F1039,"*"&amp;H$2&amp;TEXT(ROW($1:$128),"[&gt;1]0;")&amp;"*")),0)</f>
        <v>13</v>
      </c>
      <c r="I1039" s="11" cm="1">
        <f t="array" ref="I1039">_xlfn.IFNA(MATCH(1,0/COUNTIF($F1039,"*"&amp;I$2&amp;TEXT(ROW($1:$128),"[&gt;1]0;")&amp;"*")),0)</f>
        <v>28</v>
      </c>
      <c r="J1039">
        <f>H1039/G1039</f>
        <v>7.0652173913043473E-2</v>
      </c>
      <c r="K1039">
        <f>I1039/G1039</f>
        <v>0.15217391304347827</v>
      </c>
      <c r="L1039">
        <f t="shared" si="102"/>
        <v>5.434782608695652E-3</v>
      </c>
      <c r="M1039">
        <v>0</v>
      </c>
      <c r="N1039">
        <v>0</v>
      </c>
    </row>
    <row r="1040" spans="1:14" x14ac:dyDescent="0.2">
      <c r="A1040" s="8">
        <v>55</v>
      </c>
      <c r="B1040" s="8">
        <v>13</v>
      </c>
      <c r="C1040">
        <v>2.2599999999999998</v>
      </c>
      <c r="D1040" t="s">
        <v>80</v>
      </c>
      <c r="E1040" s="6" t="s">
        <v>600</v>
      </c>
      <c r="F1040" t="s">
        <v>599</v>
      </c>
      <c r="G1040" s="11">
        <v>152</v>
      </c>
      <c r="H1040" s="11" cm="1">
        <f t="array" ref="H1040">_xlfn.IFNA(MATCH(1,0/COUNTIF($F1040,"*"&amp;H$2&amp;TEXT(ROW($1:$128),"[&gt;1]0;")&amp;"*")),0)</f>
        <v>8</v>
      </c>
      <c r="I1040" s="11" cm="1">
        <f t="array" ref="I1040">_xlfn.IFNA(MATCH(1,0/COUNTIF($F1040,"*"&amp;I$2&amp;TEXT(ROW($1:$128),"[&gt;1]0;")&amp;"*")),0)</f>
        <v>8</v>
      </c>
      <c r="J1040">
        <f>H1040/G1040</f>
        <v>5.2631578947368418E-2</v>
      </c>
      <c r="K1040">
        <f>I1040/G1040</f>
        <v>5.2631578947368418E-2</v>
      </c>
      <c r="L1040">
        <f t="shared" si="102"/>
        <v>6.5789473684210523E-3</v>
      </c>
      <c r="M1040">
        <v>0</v>
      </c>
      <c r="N1040">
        <v>1</v>
      </c>
    </row>
    <row r="1041" spans="1:14" x14ac:dyDescent="0.2">
      <c r="A1041" s="8">
        <v>55</v>
      </c>
      <c r="B1041" s="8">
        <v>14</v>
      </c>
      <c r="C1041">
        <v>1.49</v>
      </c>
      <c r="D1041" t="s">
        <v>25</v>
      </c>
      <c r="E1041" s="6" t="s">
        <v>536</v>
      </c>
      <c r="F1041" t="s">
        <v>266</v>
      </c>
      <c r="G1041">
        <v>226</v>
      </c>
      <c r="H1041" s="11" cm="1">
        <f t="array" ref="H1041">_xlfn.IFNA(MATCH(1,0/COUNTIF($F1041,"*"&amp;H$2&amp;TEXT(ROW($1:$128),"[&gt;1]0;")&amp;"*")),0)</f>
        <v>16</v>
      </c>
      <c r="I1041" s="11" cm="1">
        <f t="array" ref="I1041">_xlfn.IFNA(MATCH(1,0/COUNTIF($F1041,"*"&amp;I$2&amp;TEXT(ROW($1:$128),"[&gt;1]0;")&amp;"*")),0)</f>
        <v>34</v>
      </c>
      <c r="J1041" s="11" cm="1">
        <f t="array" ref="J1041">_xlfn.IFNA(MATCH(1,0/COUNTIF($F1041,"*"&amp;J$2&amp;TEXT(ROW($1:$128),"[&gt;1]0;")&amp;"*")),0)</f>
        <v>0</v>
      </c>
      <c r="K1041">
        <f>I1041/H1041</f>
        <v>2.125</v>
      </c>
      <c r="L1041">
        <f t="shared" si="102"/>
        <v>0</v>
      </c>
      <c r="M1041">
        <v>0</v>
      </c>
      <c r="N1041">
        <v>0</v>
      </c>
    </row>
    <row r="1042" spans="1:14" x14ac:dyDescent="0.2">
      <c r="A1042" s="8">
        <v>55</v>
      </c>
      <c r="B1042" s="8">
        <v>15</v>
      </c>
      <c r="C1042">
        <v>2.94</v>
      </c>
      <c r="D1042" t="s">
        <v>31</v>
      </c>
      <c r="E1042" s="6" t="s">
        <v>418</v>
      </c>
      <c r="F1042" t="s">
        <v>269</v>
      </c>
      <c r="G1042">
        <v>206</v>
      </c>
      <c r="H1042" s="11" cm="1">
        <f t="array" ref="H1042">_xlfn.IFNA(MATCH(1,0/COUNTIF($F1042,"*"&amp;H$2&amp;TEXT(ROW($1:$128),"[&gt;1]0;")&amp;"*")),0)</f>
        <v>14</v>
      </c>
      <c r="I1042" s="11" cm="1">
        <f t="array" ref="I1042">_xlfn.IFNA(MATCH(1,0/COUNTIF($F1042,"*"&amp;I$2&amp;TEXT(ROW($1:$128),"[&gt;1]0;")&amp;"*")),0)</f>
        <v>22</v>
      </c>
      <c r="J1042" s="11" cm="1">
        <f t="array" ref="J1042">_xlfn.IFNA(MATCH(1,0/COUNTIF($F1042,"*"&amp;J$2&amp;TEXT(ROW($1:$128),"[&gt;1]0;")&amp;"*")),0)</f>
        <v>1</v>
      </c>
      <c r="K1042">
        <f>I1042/H1042</f>
        <v>1.5714285714285714</v>
      </c>
      <c r="L1042">
        <f t="shared" si="102"/>
        <v>7.1428571428571425E-2</v>
      </c>
      <c r="M1042">
        <v>0</v>
      </c>
      <c r="N1042">
        <v>1</v>
      </c>
    </row>
    <row r="1043" spans="1:14" x14ac:dyDescent="0.2">
      <c r="A1043" s="8">
        <v>55</v>
      </c>
      <c r="B1043" s="8">
        <v>16</v>
      </c>
      <c r="C1043">
        <v>2.23</v>
      </c>
      <c r="D1043" t="s">
        <v>316</v>
      </c>
      <c r="E1043" s="14"/>
      <c r="F1043" t="s">
        <v>263</v>
      </c>
      <c r="G1043">
        <v>164</v>
      </c>
      <c r="H1043" s="11" cm="1">
        <f t="array" ref="H1043">_xlfn.IFNA(MATCH(1,0/COUNTIF($F1043,"*"&amp;H$2&amp;TEXT(ROW($1:$128),"[&gt;1]0;")&amp;"*")),0)</f>
        <v>10</v>
      </c>
      <c r="I1043" s="11" cm="1">
        <f t="array" ref="I1043">_xlfn.IFNA(MATCH(1,0/COUNTIF($F1043,"*"&amp;I$2&amp;TEXT(ROW($1:$128),"[&gt;1]0;")&amp;"*")),0)</f>
        <v>12</v>
      </c>
      <c r="J1043" s="11" cm="1">
        <f t="array" ref="J1043">_xlfn.IFNA(MATCH(1,0/COUNTIF($F1043,"*"&amp;J$2&amp;TEXT(ROW($1:$128),"[&gt;1]0;")&amp;"*")),0)</f>
        <v>2</v>
      </c>
      <c r="K1043">
        <f>I1043/H1043</f>
        <v>1.2</v>
      </c>
      <c r="L1043">
        <f t="shared" si="102"/>
        <v>0.2</v>
      </c>
      <c r="M1043">
        <v>2</v>
      </c>
      <c r="N1043">
        <v>0</v>
      </c>
    </row>
    <row r="1044" spans="1:14" x14ac:dyDescent="0.2">
      <c r="A1044" s="8">
        <v>55</v>
      </c>
      <c r="B1044" s="8">
        <v>18</v>
      </c>
      <c r="C1044">
        <v>1.07</v>
      </c>
      <c r="D1044" t="s">
        <v>25</v>
      </c>
      <c r="E1044" s="6" t="s">
        <v>536</v>
      </c>
      <c r="F1044" t="s">
        <v>266</v>
      </c>
      <c r="G1044">
        <v>226</v>
      </c>
      <c r="H1044" s="11" cm="1">
        <f t="array" ref="H1044">_xlfn.IFNA(MATCH(1,0/COUNTIF($F1044,"*"&amp;H$2&amp;TEXT(ROW($1:$128),"[&gt;1]0;")&amp;"*")),0)</f>
        <v>16</v>
      </c>
      <c r="I1044" s="11" cm="1">
        <f t="array" ref="I1044">_xlfn.IFNA(MATCH(1,0/COUNTIF($F1044,"*"&amp;I$2&amp;TEXT(ROW($1:$128),"[&gt;1]0;")&amp;"*")),0)</f>
        <v>34</v>
      </c>
      <c r="J1044" s="11" cm="1">
        <f t="array" ref="J1044">_xlfn.IFNA(MATCH(1,0/COUNTIF($F1044,"*"&amp;J$2&amp;TEXT(ROW($1:$128),"[&gt;1]0;")&amp;"*")),0)</f>
        <v>0</v>
      </c>
      <c r="K1044">
        <f>I1044/H1044</f>
        <v>2.125</v>
      </c>
      <c r="L1044">
        <f t="shared" si="102"/>
        <v>0</v>
      </c>
      <c r="M1044">
        <v>0</v>
      </c>
      <c r="N1044">
        <v>0</v>
      </c>
    </row>
    <row r="1045" spans="1:14" x14ac:dyDescent="0.2">
      <c r="A1045" s="8">
        <v>55</v>
      </c>
      <c r="B1045" s="8">
        <v>24</v>
      </c>
      <c r="C1045">
        <v>5.29</v>
      </c>
      <c r="D1045" t="s">
        <v>66</v>
      </c>
      <c r="E1045" s="6" t="s">
        <v>459</v>
      </c>
      <c r="F1045" t="s">
        <v>460</v>
      </c>
      <c r="G1045">
        <v>281</v>
      </c>
      <c r="H1045" s="11" cm="1">
        <f t="array" ref="H1045">_xlfn.IFNA(MATCH(1,0/COUNTIF($F1045,"*"&amp;H$2&amp;TEXT(ROW($1:$128),"[&gt;1]0;")&amp;"*")),0)</f>
        <v>18</v>
      </c>
      <c r="I1045" s="11" cm="1">
        <f t="array" ref="I1045">_xlfn.IFNA(MATCH(1,0/COUNTIF($F1045,"*"&amp;I$2&amp;TEXT(ROW($1:$128),"[&gt;1]0;")&amp;"*")),0)</f>
        <v>35</v>
      </c>
      <c r="J1045" s="11" cm="1">
        <f t="array" ref="J1045">_xlfn.IFNA(MATCH(1,0/COUNTIF($F1045,"*"&amp;J$2&amp;TEXT(ROW($1:$128),"[&gt;1]0;")&amp;"*")),0)</f>
        <v>1</v>
      </c>
      <c r="K1045">
        <f>I1045/H1045</f>
        <v>1.9444444444444444</v>
      </c>
      <c r="L1045">
        <f t="shared" si="102"/>
        <v>5.5555555555555552E-2</v>
      </c>
      <c r="M1045">
        <v>0</v>
      </c>
      <c r="N1045">
        <v>0</v>
      </c>
    </row>
    <row r="1046" spans="1:14" x14ac:dyDescent="0.2">
      <c r="A1046" s="8">
        <v>55</v>
      </c>
      <c r="B1046" s="8">
        <v>28</v>
      </c>
      <c r="C1046">
        <v>8.51</v>
      </c>
    </row>
    <row r="1047" spans="1:14" x14ac:dyDescent="0.2">
      <c r="A1047" s="8">
        <v>55</v>
      </c>
      <c r="B1047" s="8">
        <v>29</v>
      </c>
      <c r="C1047">
        <v>8.36</v>
      </c>
    </row>
    <row r="1048" spans="1:14" x14ac:dyDescent="0.2">
      <c r="A1048" s="8">
        <v>55</v>
      </c>
      <c r="B1048" s="8">
        <v>30</v>
      </c>
      <c r="C1048">
        <v>7.8</v>
      </c>
    </row>
    <row r="1050" spans="1:14" x14ac:dyDescent="0.2">
      <c r="A1050" s="8">
        <v>56</v>
      </c>
      <c r="B1050" s="9" t="s">
        <v>12</v>
      </c>
      <c r="C1050" t="s">
        <v>13</v>
      </c>
      <c r="D1050" t="s">
        <v>67</v>
      </c>
      <c r="E1050" s="6" t="s">
        <v>376</v>
      </c>
      <c r="F1050" t="s">
        <v>68</v>
      </c>
      <c r="G1050" t="s">
        <v>69</v>
      </c>
      <c r="H1050" t="s">
        <v>364</v>
      </c>
      <c r="I1050" t="s">
        <v>365</v>
      </c>
      <c r="J1050" t="s">
        <v>366</v>
      </c>
      <c r="K1050" t="s">
        <v>71</v>
      </c>
      <c r="L1050" t="s">
        <v>72</v>
      </c>
      <c r="M1050" t="s">
        <v>360</v>
      </c>
      <c r="N1050" t="s">
        <v>73</v>
      </c>
    </row>
    <row r="1051" spans="1:14" x14ac:dyDescent="0.2">
      <c r="A1051" s="8">
        <v>56</v>
      </c>
      <c r="B1051" s="8">
        <v>1</v>
      </c>
      <c r="C1051">
        <v>1.56</v>
      </c>
      <c r="D1051" t="s">
        <v>307</v>
      </c>
      <c r="E1051" s="6" t="s">
        <v>596</v>
      </c>
      <c r="F1051" t="s">
        <v>458</v>
      </c>
      <c r="G1051" s="11">
        <v>184</v>
      </c>
      <c r="H1051" s="11" cm="1">
        <f t="array" ref="H1051">_xlfn.IFNA(MATCH(1,0/COUNTIF($F1051,"*"&amp;H$2&amp;TEXT(ROW($1:$128),"[&gt;1]0;")&amp;"*")),0)</f>
        <v>13</v>
      </c>
      <c r="I1051" s="11" cm="1">
        <f t="array" ref="I1051">_xlfn.IFNA(MATCH(1,0/COUNTIF($F1051,"*"&amp;I$2&amp;TEXT(ROW($1:$128),"[&gt;1]0;")&amp;"*")),0)</f>
        <v>28</v>
      </c>
      <c r="J1051">
        <f>H1051/G1051</f>
        <v>7.0652173913043473E-2</v>
      </c>
      <c r="K1051">
        <f>I1051/G1051</f>
        <v>0.15217391304347827</v>
      </c>
      <c r="L1051">
        <f>J1051/H1051</f>
        <v>5.434782608695652E-3</v>
      </c>
      <c r="M1051">
        <v>0</v>
      </c>
      <c r="N1051">
        <v>0</v>
      </c>
    </row>
    <row r="1052" spans="1:14" x14ac:dyDescent="0.2">
      <c r="A1052" s="8">
        <v>56</v>
      </c>
      <c r="B1052" s="8">
        <v>2</v>
      </c>
      <c r="C1052">
        <v>1.43</v>
      </c>
      <c r="D1052" t="s">
        <v>323</v>
      </c>
      <c r="E1052" s="6" t="s">
        <v>502</v>
      </c>
      <c r="F1052" t="s">
        <v>260</v>
      </c>
      <c r="G1052">
        <v>170</v>
      </c>
      <c r="H1052" s="11" cm="1">
        <f t="array" ref="H1052">_xlfn.IFNA(MATCH(1,0/COUNTIF($F1052,"*"&amp;H$2&amp;TEXT(ROW($1:$128),"[&gt;1]0;")&amp;"*")),0)</f>
        <v>12</v>
      </c>
      <c r="I1052" s="11" cm="1">
        <f t="array" ref="I1052">_xlfn.IFNA(MATCH(1,0/COUNTIF($F1052,"*"&amp;I$2&amp;TEXT(ROW($1:$128),"[&gt;1]0;")&amp;"*")),0)</f>
        <v>26</v>
      </c>
      <c r="J1052" s="11" cm="1">
        <f t="array" ref="J1052">_xlfn.IFNA(MATCH(1,0/COUNTIF($F1052,"*"&amp;J$2&amp;TEXT(ROW($1:$128),"[&gt;1]0;")&amp;"*")),0)</f>
        <v>0</v>
      </c>
      <c r="K1052">
        <f t="shared" ref="K1052:K1058" si="104">I1052/H1052</f>
        <v>2.1666666666666665</v>
      </c>
      <c r="L1052">
        <f t="shared" ref="L1052:L1066" si="105">J1052/H1052</f>
        <v>0</v>
      </c>
      <c r="M1052">
        <v>0</v>
      </c>
      <c r="N1052">
        <v>0</v>
      </c>
    </row>
    <row r="1053" spans="1:14" x14ac:dyDescent="0.2">
      <c r="A1053" s="8">
        <v>56</v>
      </c>
      <c r="B1053" s="8">
        <v>3</v>
      </c>
      <c r="C1053">
        <v>0.77</v>
      </c>
      <c r="D1053" t="s">
        <v>352</v>
      </c>
      <c r="E1053" s="14"/>
      <c r="F1053" t="s">
        <v>400</v>
      </c>
      <c r="G1053">
        <v>138</v>
      </c>
      <c r="H1053" s="11" cm="1">
        <f t="array" ref="H1053">_xlfn.IFNA(MATCH(1,0/COUNTIF($F1053,"*"&amp;H$2&amp;TEXT(ROW($1:$128),"[&gt;1]0;")&amp;"*")),0)</f>
        <v>88</v>
      </c>
      <c r="I1053" s="11" cm="1">
        <f t="array" ref="I1053">_xlfn.IFNA(MATCH(1,0/COUNTIF($F1053,"*"&amp;I$2&amp;TEXT(ROW($1:$128),"[&gt;1]0;")&amp;"*")),0)</f>
        <v>14</v>
      </c>
      <c r="J1053" s="11" cm="1">
        <f t="array" ref="J1053">_xlfn.IFNA(MATCH(1,0/COUNTIF($F1053,"*"&amp;J$2&amp;TEXT(ROW($1:$128),"[&gt;1]0;")&amp;"*")),0)</f>
        <v>0</v>
      </c>
      <c r="K1053">
        <f t="shared" si="104"/>
        <v>0.15909090909090909</v>
      </c>
      <c r="L1053">
        <f t="shared" si="105"/>
        <v>0</v>
      </c>
      <c r="M1053">
        <v>1</v>
      </c>
      <c r="N1053">
        <v>0</v>
      </c>
    </row>
    <row r="1054" spans="1:14" x14ac:dyDescent="0.2">
      <c r="A1054" s="8">
        <v>56</v>
      </c>
      <c r="B1054" s="8">
        <v>4</v>
      </c>
      <c r="C1054">
        <v>1.85</v>
      </c>
      <c r="D1054" t="s">
        <v>14</v>
      </c>
      <c r="E1054" s="6" t="s">
        <v>507</v>
      </c>
      <c r="F1054" t="s">
        <v>260</v>
      </c>
      <c r="G1054">
        <v>170</v>
      </c>
      <c r="H1054" s="11" cm="1">
        <f t="array" ref="H1054">_xlfn.IFNA(MATCH(1,0/COUNTIF($F1054,"*"&amp;H$2&amp;TEXT(ROW($1:$128),"[&gt;1]0;")&amp;"*")),0)</f>
        <v>12</v>
      </c>
      <c r="I1054" s="11" cm="1">
        <f t="array" ref="I1054">_xlfn.IFNA(MATCH(1,0/COUNTIF($F1054,"*"&amp;I$2&amp;TEXT(ROW($1:$128),"[&gt;1]0;")&amp;"*")),0)</f>
        <v>26</v>
      </c>
      <c r="J1054" s="11" cm="1">
        <f t="array" ref="J1054">_xlfn.IFNA(MATCH(1,0/COUNTIF($F1054,"*"&amp;J$2&amp;TEXT(ROW($1:$128),"[&gt;1]0;")&amp;"*")),0)</f>
        <v>0</v>
      </c>
      <c r="K1054">
        <f t="shared" si="104"/>
        <v>2.1666666666666665</v>
      </c>
      <c r="L1054">
        <f t="shared" si="105"/>
        <v>0</v>
      </c>
      <c r="M1054">
        <v>0</v>
      </c>
      <c r="N1054">
        <v>0</v>
      </c>
    </row>
    <row r="1055" spans="1:14" x14ac:dyDescent="0.2">
      <c r="A1055" s="8">
        <v>56</v>
      </c>
      <c r="B1055" s="8">
        <v>5</v>
      </c>
      <c r="C1055">
        <v>1.57</v>
      </c>
      <c r="D1055" t="s">
        <v>104</v>
      </c>
      <c r="E1055" s="6" t="s">
        <v>476</v>
      </c>
      <c r="F1055" t="s">
        <v>475</v>
      </c>
      <c r="G1055">
        <v>110</v>
      </c>
      <c r="H1055" s="11" cm="1">
        <f t="array" ref="H1055">_xlfn.IFNA(MATCH(1,0/COUNTIF($F1055,"*"&amp;H$2&amp;TEXT(ROW($1:$128),"[&gt;1]0;")&amp;"*")),0)</f>
        <v>6</v>
      </c>
      <c r="I1055" s="11" cm="1">
        <f t="array" ref="I1055">_xlfn.IFNA(MATCH(1,0/COUNTIF($F1055,"*"&amp;I$2&amp;TEXT(ROW($1:$128),"[&gt;1]0;")&amp;"*")),0)</f>
        <v>6</v>
      </c>
      <c r="J1055" s="11" cm="1">
        <f t="array" ref="J1055">_xlfn.IFNA(MATCH(1,0/COUNTIF($F1055,"*"&amp;J$2&amp;TEXT(ROW($1:$128),"[&gt;1]0;")&amp;"*")),0)</f>
        <v>2</v>
      </c>
      <c r="K1055">
        <f t="shared" si="104"/>
        <v>1</v>
      </c>
      <c r="L1055">
        <f t="shared" si="105"/>
        <v>0.33333333333333331</v>
      </c>
      <c r="M1055">
        <v>0</v>
      </c>
      <c r="N1055">
        <v>1</v>
      </c>
    </row>
    <row r="1056" spans="1:14" x14ac:dyDescent="0.2">
      <c r="A1056" s="8">
        <v>56</v>
      </c>
      <c r="B1056" s="8">
        <v>6</v>
      </c>
      <c r="C1056">
        <v>1.37</v>
      </c>
      <c r="D1056" t="s">
        <v>79</v>
      </c>
      <c r="E1056" s="13" t="s">
        <v>386</v>
      </c>
      <c r="F1056" s="10" t="s">
        <v>373</v>
      </c>
      <c r="G1056">
        <v>144</v>
      </c>
      <c r="H1056" s="11" cm="1">
        <f t="array" ref="H1056">_xlfn.IFNA(MATCH(1,0/COUNTIF($F1056,"*"&amp;H$2&amp;TEXT(ROW($1:$128),"[&gt;1]0;")&amp;"*")),0)</f>
        <v>6</v>
      </c>
      <c r="I1056" s="11" cm="1">
        <f t="array" ref="I1056">_xlfn.IFNA(MATCH(1,0/COUNTIF($F1056,"*"&amp;I$2&amp;TEXT(ROW($1:$128),"[&gt;1]0;")&amp;"*")),0)</f>
        <v>8</v>
      </c>
      <c r="J1056" s="11" cm="1">
        <f t="array" ref="J1056">_xlfn.IFNA(MATCH(1,0/COUNTIF($F1056,"*"&amp;J$2&amp;TEXT(ROW($1:$128),"[&gt;1]0;")&amp;"*")),0)</f>
        <v>4</v>
      </c>
      <c r="K1056">
        <f t="shared" si="104"/>
        <v>1.3333333333333333</v>
      </c>
      <c r="L1056">
        <f t="shared" si="105"/>
        <v>0.66666666666666663</v>
      </c>
      <c r="M1056">
        <v>1</v>
      </c>
      <c r="N1056">
        <v>0</v>
      </c>
    </row>
    <row r="1057" spans="1:14" x14ac:dyDescent="0.2">
      <c r="A1057" s="8">
        <v>56</v>
      </c>
      <c r="B1057" s="8">
        <v>7</v>
      </c>
      <c r="C1057">
        <v>1.56</v>
      </c>
      <c r="D1057" t="s">
        <v>25</v>
      </c>
      <c r="E1057" s="6" t="s">
        <v>536</v>
      </c>
      <c r="F1057" t="s">
        <v>266</v>
      </c>
      <c r="G1057">
        <v>226</v>
      </c>
      <c r="H1057" s="11" cm="1">
        <f t="array" ref="H1057">_xlfn.IFNA(MATCH(1,0/COUNTIF($F1057,"*"&amp;H$2&amp;TEXT(ROW($1:$128),"[&gt;1]0;")&amp;"*")),0)</f>
        <v>16</v>
      </c>
      <c r="I1057" s="11" cm="1">
        <f t="array" ref="I1057">_xlfn.IFNA(MATCH(1,0/COUNTIF($F1057,"*"&amp;I$2&amp;TEXT(ROW($1:$128),"[&gt;1]0;")&amp;"*")),0)</f>
        <v>34</v>
      </c>
      <c r="J1057" s="11" cm="1">
        <f t="array" ref="J1057">_xlfn.IFNA(MATCH(1,0/COUNTIF($F1057,"*"&amp;J$2&amp;TEXT(ROW($1:$128),"[&gt;1]0;")&amp;"*")),0)</f>
        <v>0</v>
      </c>
      <c r="K1057">
        <f t="shared" si="104"/>
        <v>2.125</v>
      </c>
      <c r="L1057">
        <f t="shared" si="105"/>
        <v>0</v>
      </c>
      <c r="M1057">
        <v>0</v>
      </c>
      <c r="N1057">
        <v>0</v>
      </c>
    </row>
    <row r="1058" spans="1:14" x14ac:dyDescent="0.2">
      <c r="A1058" s="8">
        <v>56</v>
      </c>
      <c r="B1058" s="8">
        <v>8</v>
      </c>
      <c r="C1058">
        <v>1.88</v>
      </c>
      <c r="D1058" t="s">
        <v>317</v>
      </c>
      <c r="E1058" s="6" t="s">
        <v>471</v>
      </c>
      <c r="F1058" t="s">
        <v>470</v>
      </c>
      <c r="G1058">
        <v>48</v>
      </c>
      <c r="H1058" s="11" cm="1">
        <f t="array" ref="H1058">_xlfn.IFNA(MATCH(1,0/COUNTIF($F1058,"*"&amp;H$2&amp;TEXT(ROW($1:$128),"[&gt;1]0;")&amp;"*")),0)</f>
        <v>10</v>
      </c>
      <c r="I1058" s="11" cm="1">
        <f t="array" ref="I1058">_xlfn.IFNA(MATCH(1,0/COUNTIF($F1058,"*"&amp;I$2&amp;TEXT(ROW($1:$128),"[&gt;1]0;")&amp;"*")),0)</f>
        <v>12</v>
      </c>
      <c r="J1058" s="11" cm="1">
        <f t="array" ref="J1058">_xlfn.IFNA(MATCH(1,0/COUNTIF($F1058,"*"&amp;J$2&amp;TEXT(ROW($1:$128),"[&gt;1]0;")&amp;"*")),0)</f>
        <v>1</v>
      </c>
      <c r="K1058">
        <f t="shared" si="104"/>
        <v>1.2</v>
      </c>
      <c r="L1058">
        <f t="shared" si="105"/>
        <v>0.1</v>
      </c>
      <c r="M1058">
        <v>0</v>
      </c>
      <c r="N1058">
        <v>1</v>
      </c>
    </row>
    <row r="1059" spans="1:14" x14ac:dyDescent="0.2">
      <c r="A1059" s="8">
        <v>56</v>
      </c>
      <c r="B1059" s="8">
        <v>9</v>
      </c>
      <c r="C1059">
        <v>0.85</v>
      </c>
      <c r="D1059" t="s">
        <v>37</v>
      </c>
      <c r="E1059" s="6" t="s">
        <v>586</v>
      </c>
      <c r="F1059" t="s">
        <v>273</v>
      </c>
      <c r="G1059" s="11">
        <v>198</v>
      </c>
      <c r="H1059" s="11" cm="1">
        <f t="array" ref="H1059">_xlfn.IFNA(MATCH(1,0/COUNTIF($F1059,"*"&amp;H$2&amp;TEXT(ROW($1:$128),"[&gt;1]0;")&amp;"*")),0)</f>
        <v>14</v>
      </c>
      <c r="I1059" s="11" cm="1">
        <f t="array" ref="I1059">_xlfn.IFNA(MATCH(1,0/COUNTIF($F1059,"*"&amp;I$2&amp;TEXT(ROW($1:$128),"[&gt;1]0;")&amp;"*")),0)</f>
        <v>30</v>
      </c>
      <c r="J1059">
        <f>H1059/G1059</f>
        <v>7.0707070707070704E-2</v>
      </c>
      <c r="K1059">
        <f>I1059/G1059</f>
        <v>0.15151515151515152</v>
      </c>
      <c r="L1059">
        <f t="shared" si="105"/>
        <v>5.0505050505050501E-3</v>
      </c>
      <c r="M1059">
        <v>0</v>
      </c>
      <c r="N1059">
        <v>0</v>
      </c>
    </row>
    <row r="1060" spans="1:14" x14ac:dyDescent="0.2">
      <c r="A1060" s="8">
        <v>56</v>
      </c>
      <c r="B1060" s="8">
        <v>10</v>
      </c>
      <c r="C1060">
        <v>2.04</v>
      </c>
      <c r="D1060" t="s">
        <v>80</v>
      </c>
      <c r="E1060" s="6" t="s">
        <v>600</v>
      </c>
      <c r="F1060" t="s">
        <v>599</v>
      </c>
      <c r="G1060" s="11">
        <v>152</v>
      </c>
      <c r="H1060" s="11" cm="1">
        <f t="array" ref="H1060">_xlfn.IFNA(MATCH(1,0/COUNTIF($F1060,"*"&amp;H$2&amp;TEXT(ROW($1:$128),"[&gt;1]0;")&amp;"*")),0)</f>
        <v>8</v>
      </c>
      <c r="I1060" s="11" cm="1">
        <f t="array" ref="I1060">_xlfn.IFNA(MATCH(1,0/COUNTIF($F1060,"*"&amp;I$2&amp;TEXT(ROW($1:$128),"[&gt;1]0;")&amp;"*")),0)</f>
        <v>8</v>
      </c>
      <c r="J1060">
        <f>H1060/G1060</f>
        <v>5.2631578947368418E-2</v>
      </c>
      <c r="K1060">
        <f>I1060/G1060</f>
        <v>5.2631578947368418E-2</v>
      </c>
      <c r="L1060">
        <f t="shared" si="105"/>
        <v>6.5789473684210523E-3</v>
      </c>
      <c r="M1060">
        <v>0</v>
      </c>
      <c r="N1060">
        <v>1</v>
      </c>
    </row>
    <row r="1061" spans="1:14" x14ac:dyDescent="0.2">
      <c r="A1061" s="8">
        <v>56</v>
      </c>
      <c r="B1061" s="8">
        <v>11</v>
      </c>
      <c r="C1061">
        <v>1.85</v>
      </c>
      <c r="D1061" t="s">
        <v>25</v>
      </c>
      <c r="E1061" s="6" t="s">
        <v>536</v>
      </c>
      <c r="F1061" t="s">
        <v>266</v>
      </c>
      <c r="G1061">
        <v>226</v>
      </c>
      <c r="H1061" s="11" cm="1">
        <f t="array" ref="H1061">_xlfn.IFNA(MATCH(1,0/COUNTIF($F1061,"*"&amp;H$2&amp;TEXT(ROW($1:$128),"[&gt;1]0;")&amp;"*")),0)</f>
        <v>16</v>
      </c>
      <c r="I1061" s="11" cm="1">
        <f t="array" ref="I1061">_xlfn.IFNA(MATCH(1,0/COUNTIF($F1061,"*"&amp;I$2&amp;TEXT(ROW($1:$128),"[&gt;1]0;")&amp;"*")),0)</f>
        <v>34</v>
      </c>
      <c r="J1061" s="11" cm="1">
        <f t="array" ref="J1061">_xlfn.IFNA(MATCH(1,0/COUNTIF($F1061,"*"&amp;J$2&amp;TEXT(ROW($1:$128),"[&gt;1]0;")&amp;"*")),0)</f>
        <v>0</v>
      </c>
      <c r="K1061">
        <f t="shared" ref="K1061:K1066" si="106">I1061/H1061</f>
        <v>2.125</v>
      </c>
      <c r="L1061">
        <f t="shared" si="105"/>
        <v>0</v>
      </c>
      <c r="M1061">
        <v>0</v>
      </c>
      <c r="N1061">
        <v>0</v>
      </c>
    </row>
    <row r="1062" spans="1:14" x14ac:dyDescent="0.2">
      <c r="A1062" s="8">
        <v>56</v>
      </c>
      <c r="B1062" s="8">
        <v>12</v>
      </c>
      <c r="C1062">
        <v>5.41</v>
      </c>
      <c r="D1062" t="s">
        <v>31</v>
      </c>
      <c r="E1062" s="6" t="s">
        <v>418</v>
      </c>
      <c r="F1062" t="s">
        <v>269</v>
      </c>
      <c r="G1062">
        <v>206</v>
      </c>
      <c r="H1062" s="11" cm="1">
        <f t="array" ref="H1062">_xlfn.IFNA(MATCH(1,0/COUNTIF($F1062,"*"&amp;H$2&amp;TEXT(ROW($1:$128),"[&gt;1]0;")&amp;"*")),0)</f>
        <v>14</v>
      </c>
      <c r="I1062" s="11" cm="1">
        <f t="array" ref="I1062">_xlfn.IFNA(MATCH(1,0/COUNTIF($F1062,"*"&amp;I$2&amp;TEXT(ROW($1:$128),"[&gt;1]0;")&amp;"*")),0)</f>
        <v>22</v>
      </c>
      <c r="J1062" s="11" cm="1">
        <f t="array" ref="J1062">_xlfn.IFNA(MATCH(1,0/COUNTIF($F1062,"*"&amp;J$2&amp;TEXT(ROW($1:$128),"[&gt;1]0;")&amp;"*")),0)</f>
        <v>1</v>
      </c>
      <c r="K1062">
        <f t="shared" si="106"/>
        <v>1.5714285714285714</v>
      </c>
      <c r="L1062">
        <f t="shared" si="105"/>
        <v>7.1428571428571425E-2</v>
      </c>
      <c r="M1062">
        <v>0</v>
      </c>
      <c r="N1062">
        <v>1</v>
      </c>
    </row>
    <row r="1063" spans="1:14" x14ac:dyDescent="0.2">
      <c r="A1063" s="8">
        <v>56</v>
      </c>
      <c r="B1063" s="8">
        <v>13</v>
      </c>
      <c r="C1063">
        <v>1.1599999999999999</v>
      </c>
      <c r="D1063" t="s">
        <v>25</v>
      </c>
      <c r="E1063" s="6" t="s">
        <v>536</v>
      </c>
      <c r="F1063" t="s">
        <v>266</v>
      </c>
      <c r="G1063">
        <v>226</v>
      </c>
      <c r="H1063" s="11" cm="1">
        <f t="array" ref="H1063">_xlfn.IFNA(MATCH(1,0/COUNTIF($F1063,"*"&amp;H$2&amp;TEXT(ROW($1:$128),"[&gt;1]0;")&amp;"*")),0)</f>
        <v>16</v>
      </c>
      <c r="I1063" s="11" cm="1">
        <f t="array" ref="I1063">_xlfn.IFNA(MATCH(1,0/COUNTIF($F1063,"*"&amp;I$2&amp;TEXT(ROW($1:$128),"[&gt;1]0;")&amp;"*")),0)</f>
        <v>34</v>
      </c>
      <c r="J1063" s="11" cm="1">
        <f t="array" ref="J1063">_xlfn.IFNA(MATCH(1,0/COUNTIF($F1063,"*"&amp;J$2&amp;TEXT(ROW($1:$128),"[&gt;1]0;")&amp;"*")),0)</f>
        <v>0</v>
      </c>
      <c r="K1063">
        <f t="shared" si="106"/>
        <v>2.125</v>
      </c>
      <c r="L1063">
        <f t="shared" si="105"/>
        <v>0</v>
      </c>
      <c r="M1063">
        <v>0</v>
      </c>
      <c r="N1063">
        <v>0</v>
      </c>
    </row>
    <row r="1064" spans="1:14" x14ac:dyDescent="0.2">
      <c r="A1064" s="8">
        <v>56</v>
      </c>
      <c r="B1064" s="8">
        <v>15</v>
      </c>
      <c r="C1064">
        <v>1.44</v>
      </c>
      <c r="D1064" t="s">
        <v>108</v>
      </c>
      <c r="E1064" s="6" t="s">
        <v>514</v>
      </c>
      <c r="F1064" t="s">
        <v>513</v>
      </c>
      <c r="G1064">
        <v>283</v>
      </c>
      <c r="H1064" s="11" cm="1">
        <f t="array" ref="H1064">_xlfn.IFNA(MATCH(1,0/COUNTIF($F1064,"*"&amp;H$2&amp;TEXT(ROW($1:$128),"[&gt;1]0;")&amp;"*")),0)</f>
        <v>20</v>
      </c>
      <c r="I1064" s="11" cm="1">
        <f t="array" ref="I1064">_xlfn.IFNA(MATCH(1,0/COUNTIF($F1064,"*"&amp;I$2&amp;TEXT(ROW($1:$128),"[&gt;1]0;")&amp;"*")),0)</f>
        <v>42</v>
      </c>
      <c r="J1064" s="11" cm="1">
        <f t="array" ref="J1064">_xlfn.IFNA(MATCH(1,0/COUNTIF($F1064,"*"&amp;J$2&amp;TEXT(ROW($1:$128),"[&gt;1]0;")&amp;"*")),0)</f>
        <v>0</v>
      </c>
      <c r="K1064">
        <f t="shared" si="106"/>
        <v>2.1</v>
      </c>
      <c r="L1064">
        <f t="shared" si="105"/>
        <v>0</v>
      </c>
      <c r="M1064">
        <v>0</v>
      </c>
      <c r="N1064">
        <v>0</v>
      </c>
    </row>
    <row r="1065" spans="1:14" x14ac:dyDescent="0.2">
      <c r="A1065" s="8">
        <v>56</v>
      </c>
      <c r="B1065" s="8">
        <v>17</v>
      </c>
      <c r="C1065">
        <v>0.85</v>
      </c>
      <c r="D1065" t="s">
        <v>108</v>
      </c>
      <c r="E1065" s="6" t="s">
        <v>514</v>
      </c>
      <c r="F1065" t="s">
        <v>513</v>
      </c>
      <c r="G1065">
        <v>283</v>
      </c>
      <c r="H1065" s="11" cm="1">
        <f t="array" ref="H1065">_xlfn.IFNA(MATCH(1,0/COUNTIF($F1065,"*"&amp;H$2&amp;TEXT(ROW($1:$128),"[&gt;1]0;")&amp;"*")),0)</f>
        <v>20</v>
      </c>
      <c r="I1065" s="11" cm="1">
        <f t="array" ref="I1065">_xlfn.IFNA(MATCH(1,0/COUNTIF($F1065,"*"&amp;I$2&amp;TEXT(ROW($1:$128),"[&gt;1]0;")&amp;"*")),0)</f>
        <v>42</v>
      </c>
      <c r="J1065" s="11" cm="1">
        <f t="array" ref="J1065">_xlfn.IFNA(MATCH(1,0/COUNTIF($F1065,"*"&amp;J$2&amp;TEXT(ROW($1:$128),"[&gt;1]0;")&amp;"*")),0)</f>
        <v>0</v>
      </c>
      <c r="K1065">
        <f t="shared" si="106"/>
        <v>2.1</v>
      </c>
      <c r="L1065">
        <f t="shared" si="105"/>
        <v>0</v>
      </c>
      <c r="M1065">
        <v>0</v>
      </c>
      <c r="N1065">
        <v>0</v>
      </c>
    </row>
    <row r="1066" spans="1:14" x14ac:dyDescent="0.2">
      <c r="A1066" s="8">
        <v>56</v>
      </c>
      <c r="B1066" s="8">
        <v>23</v>
      </c>
      <c r="C1066">
        <v>5.84</v>
      </c>
      <c r="D1066" t="s">
        <v>66</v>
      </c>
      <c r="E1066" s="6" t="s">
        <v>459</v>
      </c>
      <c r="F1066" t="s">
        <v>460</v>
      </c>
      <c r="G1066">
        <v>281</v>
      </c>
      <c r="H1066" s="11" cm="1">
        <f t="array" ref="H1066">_xlfn.IFNA(MATCH(1,0/COUNTIF($F1066,"*"&amp;H$2&amp;TEXT(ROW($1:$128),"[&gt;1]0;")&amp;"*")),0)</f>
        <v>18</v>
      </c>
      <c r="I1066" s="11" cm="1">
        <f t="array" ref="I1066">_xlfn.IFNA(MATCH(1,0/COUNTIF($F1066,"*"&amp;I$2&amp;TEXT(ROW($1:$128),"[&gt;1]0;")&amp;"*")),0)</f>
        <v>35</v>
      </c>
      <c r="J1066" s="11" cm="1">
        <f t="array" ref="J1066">_xlfn.IFNA(MATCH(1,0/COUNTIF($F1066,"*"&amp;J$2&amp;TEXT(ROW($1:$128),"[&gt;1]0;")&amp;"*")),0)</f>
        <v>1</v>
      </c>
      <c r="K1066">
        <f t="shared" si="106"/>
        <v>1.9444444444444444</v>
      </c>
      <c r="L1066">
        <f t="shared" si="105"/>
        <v>5.5555555555555552E-2</v>
      </c>
      <c r="M1066">
        <v>0</v>
      </c>
      <c r="N1066">
        <v>0</v>
      </c>
    </row>
    <row r="1067" spans="1:14" x14ac:dyDescent="0.2">
      <c r="A1067" s="8">
        <v>56</v>
      </c>
      <c r="B1067" s="8">
        <v>24</v>
      </c>
      <c r="C1067">
        <v>6.65</v>
      </c>
    </row>
    <row r="1068" spans="1:14" x14ac:dyDescent="0.2">
      <c r="A1068" s="8">
        <v>56</v>
      </c>
      <c r="B1068" s="8">
        <v>25</v>
      </c>
      <c r="C1068">
        <v>6.99</v>
      </c>
    </row>
    <row r="1069" spans="1:14" x14ac:dyDescent="0.2">
      <c r="A1069" s="8">
        <v>56</v>
      </c>
      <c r="B1069" s="8">
        <v>26</v>
      </c>
      <c r="C1069">
        <v>4</v>
      </c>
    </row>
    <row r="1070" spans="1:14" x14ac:dyDescent="0.2">
      <c r="A1070" s="8">
        <v>56</v>
      </c>
      <c r="B1070" s="8">
        <v>27</v>
      </c>
      <c r="C1070">
        <v>8.24</v>
      </c>
    </row>
    <row r="1071" spans="1:14" x14ac:dyDescent="0.2">
      <c r="A1071" s="8">
        <v>56</v>
      </c>
      <c r="B1071" s="8">
        <v>28</v>
      </c>
      <c r="C1071">
        <v>7.65</v>
      </c>
    </row>
    <row r="1072" spans="1:14" x14ac:dyDescent="0.2">
      <c r="A1072" s="8">
        <v>56</v>
      </c>
      <c r="B1072" s="8">
        <v>29</v>
      </c>
      <c r="C1072">
        <v>7.97</v>
      </c>
    </row>
    <row r="1073" spans="1:14" x14ac:dyDescent="0.2">
      <c r="A1073" s="8">
        <v>56</v>
      </c>
      <c r="B1073" s="8">
        <v>30</v>
      </c>
      <c r="C1073">
        <v>6.44</v>
      </c>
    </row>
    <row r="1075" spans="1:14" x14ac:dyDescent="0.2">
      <c r="A1075" s="8">
        <v>57</v>
      </c>
      <c r="B1075" s="9" t="s">
        <v>12</v>
      </c>
      <c r="C1075" t="s">
        <v>13</v>
      </c>
      <c r="D1075" t="s">
        <v>67</v>
      </c>
      <c r="E1075" s="6" t="s">
        <v>376</v>
      </c>
      <c r="F1075" t="s">
        <v>68</v>
      </c>
      <c r="G1075" t="s">
        <v>69</v>
      </c>
      <c r="H1075" t="s">
        <v>364</v>
      </c>
      <c r="I1075" t="s">
        <v>365</v>
      </c>
      <c r="J1075" t="s">
        <v>366</v>
      </c>
      <c r="K1075" t="s">
        <v>71</v>
      </c>
      <c r="L1075" t="s">
        <v>72</v>
      </c>
      <c r="M1075" t="s">
        <v>360</v>
      </c>
      <c r="N1075" t="s">
        <v>73</v>
      </c>
    </row>
    <row r="1076" spans="1:14" x14ac:dyDescent="0.2">
      <c r="A1076" s="8">
        <v>57</v>
      </c>
      <c r="B1076" s="8">
        <v>1</v>
      </c>
      <c r="C1076">
        <v>1.66</v>
      </c>
      <c r="D1076" t="s">
        <v>302</v>
      </c>
      <c r="E1076" s="6" t="s">
        <v>551</v>
      </c>
      <c r="F1076" t="s">
        <v>550</v>
      </c>
      <c r="G1076" s="11">
        <v>156</v>
      </c>
      <c r="H1076" s="11" cm="1">
        <f t="array" ref="H1076">_xlfn.IFNA(MATCH(1,0/COUNTIF($F1076,"*"&amp;H$2&amp;TEXT(ROW($1:$128),"[&gt;1]0;")&amp;"*")),0)</f>
        <v>11</v>
      </c>
      <c r="I1076" s="11" cm="1">
        <f t="array" ref="I1076">_xlfn.IFNA(MATCH(1,0/COUNTIF($F1076,"*"&amp;I$2&amp;TEXT(ROW($1:$128),"[&gt;1]0;")&amp;"*")),0)</f>
        <v>24</v>
      </c>
      <c r="J1076">
        <f>H1076/G1076</f>
        <v>7.0512820512820512E-2</v>
      </c>
      <c r="K1076">
        <f>I1076/G1076</f>
        <v>0.15384615384615385</v>
      </c>
      <c r="L1076">
        <f>J1076/H1076</f>
        <v>6.41025641025641E-3</v>
      </c>
      <c r="M1076">
        <v>0</v>
      </c>
      <c r="N1076">
        <v>0</v>
      </c>
    </row>
    <row r="1077" spans="1:14" x14ac:dyDescent="0.2">
      <c r="A1077" s="8">
        <v>57</v>
      </c>
      <c r="B1077" s="8">
        <v>3</v>
      </c>
      <c r="C1077">
        <v>2.29</v>
      </c>
      <c r="D1077" t="s">
        <v>14</v>
      </c>
      <c r="E1077" s="6" t="s">
        <v>507</v>
      </c>
      <c r="F1077" t="s">
        <v>260</v>
      </c>
      <c r="G1077">
        <v>170</v>
      </c>
      <c r="H1077" s="11" cm="1">
        <f t="array" ref="H1077">_xlfn.IFNA(MATCH(1,0/COUNTIF($F1077,"*"&amp;H$2&amp;TEXT(ROW($1:$128),"[&gt;1]0;")&amp;"*")),0)</f>
        <v>12</v>
      </c>
      <c r="I1077" s="11" cm="1">
        <f t="array" ref="I1077">_xlfn.IFNA(MATCH(1,0/COUNTIF($F1077,"*"&amp;I$2&amp;TEXT(ROW($1:$128),"[&gt;1]0;")&amp;"*")),0)</f>
        <v>26</v>
      </c>
      <c r="J1077" s="11" cm="1">
        <f t="array" ref="J1077">_xlfn.IFNA(MATCH(1,0/COUNTIF($F1077,"*"&amp;J$2&amp;TEXT(ROW($1:$128),"[&gt;1]0;")&amp;"*")),0)</f>
        <v>0</v>
      </c>
      <c r="K1077">
        <f>I1077/H1077</f>
        <v>2.1666666666666665</v>
      </c>
      <c r="L1077">
        <f t="shared" ref="L1077:L1093" si="107">J1077/H1077</f>
        <v>0</v>
      </c>
      <c r="M1077">
        <v>0</v>
      </c>
      <c r="N1077">
        <v>0</v>
      </c>
    </row>
    <row r="1078" spans="1:14" x14ac:dyDescent="0.2">
      <c r="A1078" s="8">
        <v>57</v>
      </c>
      <c r="B1078" s="8">
        <v>4</v>
      </c>
      <c r="C1078">
        <v>1.21</v>
      </c>
      <c r="D1078" t="s">
        <v>104</v>
      </c>
      <c r="E1078" s="6" t="s">
        <v>476</v>
      </c>
      <c r="F1078" t="s">
        <v>475</v>
      </c>
      <c r="G1078">
        <v>110</v>
      </c>
      <c r="H1078" s="11" cm="1">
        <f t="array" ref="H1078">_xlfn.IFNA(MATCH(1,0/COUNTIF($F1078,"*"&amp;H$2&amp;TEXT(ROW($1:$128),"[&gt;1]0;")&amp;"*")),0)</f>
        <v>6</v>
      </c>
      <c r="I1078" s="11" cm="1">
        <f t="array" ref="I1078">_xlfn.IFNA(MATCH(1,0/COUNTIF($F1078,"*"&amp;I$2&amp;TEXT(ROW($1:$128),"[&gt;1]0;")&amp;"*")),0)</f>
        <v>6</v>
      </c>
      <c r="J1078" s="11" cm="1">
        <f t="array" ref="J1078">_xlfn.IFNA(MATCH(1,0/COUNTIF($F1078,"*"&amp;J$2&amp;TEXT(ROW($1:$128),"[&gt;1]0;")&amp;"*")),0)</f>
        <v>2</v>
      </c>
      <c r="K1078">
        <f>I1078/H1078</f>
        <v>1</v>
      </c>
      <c r="L1078">
        <f t="shared" si="107"/>
        <v>0.33333333333333331</v>
      </c>
      <c r="M1078">
        <v>0</v>
      </c>
      <c r="N1078">
        <v>1</v>
      </c>
    </row>
    <row r="1079" spans="1:14" x14ac:dyDescent="0.2">
      <c r="A1079" s="8">
        <v>57</v>
      </c>
      <c r="B1079" s="8">
        <v>5</v>
      </c>
      <c r="C1079">
        <v>2.1</v>
      </c>
      <c r="D1079" t="s">
        <v>79</v>
      </c>
      <c r="E1079" s="13" t="s">
        <v>386</v>
      </c>
      <c r="F1079" s="10" t="s">
        <v>373</v>
      </c>
      <c r="G1079">
        <v>144</v>
      </c>
      <c r="H1079" s="11" cm="1">
        <f t="array" ref="H1079">_xlfn.IFNA(MATCH(1,0/COUNTIF($F1079,"*"&amp;H$2&amp;TEXT(ROW($1:$128),"[&gt;1]0;")&amp;"*")),0)</f>
        <v>6</v>
      </c>
      <c r="I1079" s="11" cm="1">
        <f t="array" ref="I1079">_xlfn.IFNA(MATCH(1,0/COUNTIF($F1079,"*"&amp;I$2&amp;TEXT(ROW($1:$128),"[&gt;1]0;")&amp;"*")),0)</f>
        <v>8</v>
      </c>
      <c r="J1079" s="11" cm="1">
        <f t="array" ref="J1079">_xlfn.IFNA(MATCH(1,0/COUNTIF($F1079,"*"&amp;J$2&amp;TEXT(ROW($1:$128),"[&gt;1]0;")&amp;"*")),0)</f>
        <v>4</v>
      </c>
      <c r="K1079">
        <f>I1079/H1079</f>
        <v>1.3333333333333333</v>
      </c>
      <c r="L1079">
        <f t="shared" si="107"/>
        <v>0.66666666666666663</v>
      </c>
      <c r="M1079">
        <v>1</v>
      </c>
      <c r="N1079">
        <v>0</v>
      </c>
    </row>
    <row r="1080" spans="1:14" x14ac:dyDescent="0.2">
      <c r="A1080" s="8">
        <v>57</v>
      </c>
      <c r="B1080" s="8">
        <v>6</v>
      </c>
      <c r="C1080">
        <v>0.88</v>
      </c>
      <c r="D1080" t="s">
        <v>341</v>
      </c>
      <c r="E1080" s="6" t="s">
        <v>510</v>
      </c>
      <c r="F1080" t="s">
        <v>273</v>
      </c>
      <c r="G1080">
        <v>198</v>
      </c>
      <c r="H1080" s="11" cm="1">
        <f t="array" ref="H1080">_xlfn.IFNA(MATCH(1,0/COUNTIF($F1080,"*"&amp;H$2&amp;TEXT(ROW($1:$128),"[&gt;1]0;")&amp;"*")),0)</f>
        <v>14</v>
      </c>
      <c r="I1080" s="11" cm="1">
        <f t="array" ref="I1080">_xlfn.IFNA(MATCH(1,0/COUNTIF($F1080,"*"&amp;I$2&amp;TEXT(ROW($1:$128),"[&gt;1]0;")&amp;"*")),0)</f>
        <v>30</v>
      </c>
      <c r="J1080" s="11" cm="1">
        <f t="array" ref="J1080">_xlfn.IFNA(MATCH(1,0/COUNTIF($F1080,"*"&amp;J$2&amp;TEXT(ROW($1:$128),"[&gt;1]0;")&amp;"*")),0)</f>
        <v>0</v>
      </c>
      <c r="K1080">
        <f>I1080/H1080</f>
        <v>2.1428571428571428</v>
      </c>
      <c r="L1080">
        <f t="shared" si="107"/>
        <v>0</v>
      </c>
      <c r="M1080">
        <v>0</v>
      </c>
      <c r="N1080">
        <v>0</v>
      </c>
    </row>
    <row r="1081" spans="1:14" x14ac:dyDescent="0.2">
      <c r="A1081" s="8">
        <v>57</v>
      </c>
      <c r="B1081" s="8">
        <v>7</v>
      </c>
      <c r="C1081">
        <v>1.74</v>
      </c>
      <c r="D1081" t="s">
        <v>304</v>
      </c>
      <c r="E1081" s="6" t="s">
        <v>457</v>
      </c>
      <c r="F1081" t="s">
        <v>458</v>
      </c>
      <c r="G1081" s="11">
        <v>184</v>
      </c>
      <c r="H1081" s="11" cm="1">
        <f t="array" ref="H1081">_xlfn.IFNA(MATCH(1,0/COUNTIF($F1081,"*"&amp;H$2&amp;TEXT(ROW($1:$128),"[&gt;1]0;")&amp;"*")),0)</f>
        <v>13</v>
      </c>
      <c r="I1081" s="11" cm="1">
        <f t="array" ref="I1081">_xlfn.IFNA(MATCH(1,0/COUNTIF($F1081,"*"&amp;I$2&amp;TEXT(ROW($1:$128),"[&gt;1]0;")&amp;"*")),0)</f>
        <v>28</v>
      </c>
      <c r="J1081">
        <f>H1081/G1081</f>
        <v>7.0652173913043473E-2</v>
      </c>
      <c r="K1081">
        <f>I1081/G1081</f>
        <v>0.15217391304347827</v>
      </c>
      <c r="L1081">
        <f t="shared" si="107"/>
        <v>5.434782608695652E-3</v>
      </c>
      <c r="M1081">
        <v>0</v>
      </c>
      <c r="N1081">
        <v>0</v>
      </c>
    </row>
    <row r="1082" spans="1:14" x14ac:dyDescent="0.2">
      <c r="A1082" s="8">
        <v>57</v>
      </c>
      <c r="B1082" s="8">
        <v>8</v>
      </c>
      <c r="C1082">
        <v>1.41</v>
      </c>
      <c r="D1082" t="s">
        <v>37</v>
      </c>
      <c r="E1082" s="6" t="s">
        <v>586</v>
      </c>
      <c r="F1082" t="s">
        <v>273</v>
      </c>
      <c r="G1082" s="11">
        <v>198</v>
      </c>
      <c r="H1082" s="11" cm="1">
        <f t="array" ref="H1082">_xlfn.IFNA(MATCH(1,0/COUNTIF($F1082,"*"&amp;H$2&amp;TEXT(ROW($1:$128),"[&gt;1]0;")&amp;"*")),0)</f>
        <v>14</v>
      </c>
      <c r="I1082" s="11" cm="1">
        <f t="array" ref="I1082">_xlfn.IFNA(MATCH(1,0/COUNTIF($F1082,"*"&amp;I$2&amp;TEXT(ROW($1:$128),"[&gt;1]0;")&amp;"*")),0)</f>
        <v>30</v>
      </c>
      <c r="J1082">
        <f>H1082/G1082</f>
        <v>7.0707070707070704E-2</v>
      </c>
      <c r="K1082">
        <f>I1082/G1082</f>
        <v>0.15151515151515152</v>
      </c>
      <c r="L1082">
        <f t="shared" si="107"/>
        <v>5.0505050505050501E-3</v>
      </c>
      <c r="M1082">
        <v>0</v>
      </c>
      <c r="N1082">
        <v>0</v>
      </c>
    </row>
    <row r="1083" spans="1:14" x14ac:dyDescent="0.2">
      <c r="A1083" s="8">
        <v>57</v>
      </c>
      <c r="B1083" s="8">
        <v>9</v>
      </c>
      <c r="C1083">
        <v>2.21</v>
      </c>
      <c r="D1083" t="s">
        <v>80</v>
      </c>
      <c r="E1083" s="6" t="s">
        <v>600</v>
      </c>
      <c r="F1083" t="s">
        <v>599</v>
      </c>
      <c r="G1083" s="11">
        <v>152</v>
      </c>
      <c r="H1083" s="11" cm="1">
        <f t="array" ref="H1083">_xlfn.IFNA(MATCH(1,0/COUNTIF($F1083,"*"&amp;H$2&amp;TEXT(ROW($1:$128),"[&gt;1]0;")&amp;"*")),0)</f>
        <v>8</v>
      </c>
      <c r="I1083" s="11" cm="1">
        <f t="array" ref="I1083">_xlfn.IFNA(MATCH(1,0/COUNTIF($F1083,"*"&amp;I$2&amp;TEXT(ROW($1:$128),"[&gt;1]0;")&amp;"*")),0)</f>
        <v>8</v>
      </c>
      <c r="J1083">
        <f>H1083/G1083</f>
        <v>5.2631578947368418E-2</v>
      </c>
      <c r="K1083">
        <f>I1083/G1083</f>
        <v>5.2631578947368418E-2</v>
      </c>
      <c r="L1083">
        <f t="shared" si="107"/>
        <v>6.5789473684210523E-3</v>
      </c>
      <c r="M1083">
        <v>0</v>
      </c>
      <c r="N1083">
        <v>1</v>
      </c>
    </row>
    <row r="1084" spans="1:14" x14ac:dyDescent="0.2">
      <c r="A1084" s="8">
        <v>57</v>
      </c>
      <c r="B1084" s="8">
        <v>10</v>
      </c>
      <c r="C1084">
        <v>1.06</v>
      </c>
      <c r="D1084" t="s">
        <v>184</v>
      </c>
      <c r="E1084" s="6" t="s">
        <v>559</v>
      </c>
      <c r="F1084" t="s">
        <v>508</v>
      </c>
      <c r="G1084" s="11">
        <v>212</v>
      </c>
      <c r="H1084" s="11" cm="1">
        <f t="array" ref="H1084">_xlfn.IFNA(MATCH(1,0/COUNTIF($F1084,"*"&amp;H$2&amp;TEXT(ROW($1:$128),"[&gt;1]0;")&amp;"*")),0)</f>
        <v>15</v>
      </c>
      <c r="I1084" s="11" cm="1">
        <f t="array" ref="I1084">_xlfn.IFNA(MATCH(1,0/COUNTIF($F1084,"*"&amp;I$2&amp;TEXT(ROW($1:$128),"[&gt;1]0;")&amp;"*")),0)</f>
        <v>32</v>
      </c>
      <c r="J1084">
        <f>H1084/G1084</f>
        <v>7.0754716981132074E-2</v>
      </c>
      <c r="K1084">
        <f>I1084/G1084</f>
        <v>0.15094339622641509</v>
      </c>
      <c r="L1084">
        <f t="shared" si="107"/>
        <v>4.7169811320754715E-3</v>
      </c>
      <c r="M1084">
        <v>0</v>
      </c>
      <c r="N1084">
        <v>0</v>
      </c>
    </row>
    <row r="1085" spans="1:14" x14ac:dyDescent="0.2">
      <c r="A1085" s="8">
        <v>57</v>
      </c>
      <c r="B1085" s="8">
        <v>11</v>
      </c>
      <c r="C1085">
        <v>2.12</v>
      </c>
      <c r="D1085" t="s">
        <v>25</v>
      </c>
      <c r="E1085" s="6" t="s">
        <v>536</v>
      </c>
      <c r="F1085" t="s">
        <v>266</v>
      </c>
      <c r="G1085">
        <v>226</v>
      </c>
      <c r="H1085" s="11" cm="1">
        <f t="array" ref="H1085">_xlfn.IFNA(MATCH(1,0/COUNTIF($F1085,"*"&amp;H$2&amp;TEXT(ROW($1:$128),"[&gt;1]0;")&amp;"*")),0)</f>
        <v>16</v>
      </c>
      <c r="I1085" s="11" cm="1">
        <f t="array" ref="I1085">_xlfn.IFNA(MATCH(1,0/COUNTIF($F1085,"*"&amp;I$2&amp;TEXT(ROW($1:$128),"[&gt;1]0;")&amp;"*")),0)</f>
        <v>34</v>
      </c>
      <c r="J1085" s="11" cm="1">
        <f t="array" ref="J1085">_xlfn.IFNA(MATCH(1,0/COUNTIF($F1085,"*"&amp;J$2&amp;TEXT(ROW($1:$128),"[&gt;1]0;")&amp;"*")),0)</f>
        <v>0</v>
      </c>
      <c r="K1085">
        <f t="shared" ref="K1085:K1093" si="108">I1085/H1085</f>
        <v>2.125</v>
      </c>
      <c r="L1085">
        <f t="shared" si="107"/>
        <v>0</v>
      </c>
      <c r="M1085">
        <v>0</v>
      </c>
      <c r="N1085">
        <v>0</v>
      </c>
    </row>
    <row r="1086" spans="1:14" x14ac:dyDescent="0.2">
      <c r="A1086" s="8">
        <v>57</v>
      </c>
      <c r="B1086" s="8">
        <v>12</v>
      </c>
      <c r="C1086">
        <v>0.81</v>
      </c>
      <c r="D1086" t="s">
        <v>85</v>
      </c>
      <c r="E1086" s="6" t="s">
        <v>529</v>
      </c>
      <c r="F1086" t="s">
        <v>528</v>
      </c>
      <c r="G1086">
        <v>240</v>
      </c>
      <c r="H1086" s="11" cm="1">
        <f t="array" ref="H1086">_xlfn.IFNA(MATCH(1,0/COUNTIF($F1086,"*"&amp;H$2&amp;TEXT(ROW($1:$128),"[&gt;1]0;")&amp;"*")),0)</f>
        <v>17</v>
      </c>
      <c r="I1086" s="11" cm="1">
        <f t="array" ref="I1086">_xlfn.IFNA(MATCH(1,0/COUNTIF($F1086,"*"&amp;I$2&amp;TEXT(ROW($1:$128),"[&gt;1]0;")&amp;"*")),0)</f>
        <v>36</v>
      </c>
      <c r="J1086" s="11" cm="1">
        <f t="array" ref="J1086">_xlfn.IFNA(MATCH(1,0/COUNTIF($F1086,"*"&amp;J$2&amp;TEXT(ROW($1:$128),"[&gt;1]0;")&amp;"*")),0)</f>
        <v>0</v>
      </c>
      <c r="K1086">
        <f t="shared" si="108"/>
        <v>2.1176470588235294</v>
      </c>
      <c r="L1086">
        <f t="shared" si="107"/>
        <v>0</v>
      </c>
      <c r="M1086">
        <v>0</v>
      </c>
      <c r="N1086">
        <v>0</v>
      </c>
    </row>
    <row r="1087" spans="1:14" x14ac:dyDescent="0.2">
      <c r="A1087" s="8">
        <v>57</v>
      </c>
      <c r="B1087" s="8">
        <v>13</v>
      </c>
      <c r="C1087">
        <v>1.04</v>
      </c>
      <c r="D1087" t="s">
        <v>357</v>
      </c>
      <c r="E1087" s="6" t="s">
        <v>522</v>
      </c>
      <c r="F1087" t="s">
        <v>466</v>
      </c>
      <c r="G1087">
        <v>166</v>
      </c>
      <c r="H1087" s="11" cm="1">
        <f t="array" ref="H1087">_xlfn.IFNA(MATCH(1,0/COUNTIF($F1087,"*"&amp;H$2&amp;TEXT(ROW($1:$128),"[&gt;1]0;")&amp;"*")),0)</f>
        <v>9</v>
      </c>
      <c r="I1087" s="11" cm="1">
        <f t="array" ref="I1087">_xlfn.IFNA(MATCH(1,0/COUNTIF($F1087,"*"&amp;I$2&amp;TEXT(ROW($1:$128),"[&gt;1]0;")&amp;"*")),0)</f>
        <v>10</v>
      </c>
      <c r="J1087" s="11" cm="1">
        <f t="array" ref="J1087">_xlfn.IFNA(MATCH(1,0/COUNTIF($F1087,"*"&amp;J$2&amp;TEXT(ROW($1:$128),"[&gt;1]0;")&amp;"*")),0)</f>
        <v>3</v>
      </c>
      <c r="K1087">
        <f t="shared" si="108"/>
        <v>1.1111111111111112</v>
      </c>
      <c r="L1087">
        <f t="shared" si="107"/>
        <v>0.33333333333333331</v>
      </c>
      <c r="M1087">
        <v>0</v>
      </c>
      <c r="N1087">
        <v>1</v>
      </c>
    </row>
    <row r="1088" spans="1:14" x14ac:dyDescent="0.2">
      <c r="A1088" s="8">
        <v>57</v>
      </c>
      <c r="B1088" s="8">
        <v>14</v>
      </c>
      <c r="C1088">
        <v>3.15</v>
      </c>
      <c r="D1088" t="s">
        <v>31</v>
      </c>
      <c r="E1088" s="6" t="s">
        <v>418</v>
      </c>
      <c r="F1088" t="s">
        <v>269</v>
      </c>
      <c r="G1088">
        <v>206</v>
      </c>
      <c r="H1088" s="11" cm="1">
        <f t="array" ref="H1088">_xlfn.IFNA(MATCH(1,0/COUNTIF($F1088,"*"&amp;H$2&amp;TEXT(ROW($1:$128),"[&gt;1]0;")&amp;"*")),0)</f>
        <v>14</v>
      </c>
      <c r="I1088" s="11" cm="1">
        <f t="array" ref="I1088">_xlfn.IFNA(MATCH(1,0/COUNTIF($F1088,"*"&amp;I$2&amp;TEXT(ROW($1:$128),"[&gt;1]0;")&amp;"*")),0)</f>
        <v>22</v>
      </c>
      <c r="J1088" s="11" cm="1">
        <f t="array" ref="J1088">_xlfn.IFNA(MATCH(1,0/COUNTIF($F1088,"*"&amp;J$2&amp;TEXT(ROW($1:$128),"[&gt;1]0;")&amp;"*")),0)</f>
        <v>1</v>
      </c>
      <c r="K1088">
        <f t="shared" si="108"/>
        <v>1.5714285714285714</v>
      </c>
      <c r="L1088">
        <f t="shared" si="107"/>
        <v>7.1428571428571425E-2</v>
      </c>
      <c r="M1088">
        <v>0</v>
      </c>
      <c r="N1088">
        <v>1</v>
      </c>
    </row>
    <row r="1089" spans="1:14" x14ac:dyDescent="0.2">
      <c r="A1089" s="8">
        <v>57</v>
      </c>
      <c r="B1089" s="8">
        <v>15</v>
      </c>
      <c r="C1089">
        <v>1.07</v>
      </c>
      <c r="D1089" t="s">
        <v>25</v>
      </c>
      <c r="E1089" s="6" t="s">
        <v>536</v>
      </c>
      <c r="F1089" t="s">
        <v>266</v>
      </c>
      <c r="G1089">
        <v>226</v>
      </c>
      <c r="H1089" s="11" cm="1">
        <f t="array" ref="H1089">_xlfn.IFNA(MATCH(1,0/COUNTIF($F1089,"*"&amp;H$2&amp;TEXT(ROW($1:$128),"[&gt;1]0;")&amp;"*")),0)</f>
        <v>16</v>
      </c>
      <c r="I1089" s="11" cm="1">
        <f t="array" ref="I1089">_xlfn.IFNA(MATCH(1,0/COUNTIF($F1089,"*"&amp;I$2&amp;TEXT(ROW($1:$128),"[&gt;1]0;")&amp;"*")),0)</f>
        <v>34</v>
      </c>
      <c r="J1089" s="11" cm="1">
        <f t="array" ref="J1089">_xlfn.IFNA(MATCH(1,0/COUNTIF($F1089,"*"&amp;J$2&amp;TEXT(ROW($1:$128),"[&gt;1]0;")&amp;"*")),0)</f>
        <v>0</v>
      </c>
      <c r="K1089">
        <f t="shared" si="108"/>
        <v>2.125</v>
      </c>
      <c r="L1089">
        <f t="shared" si="107"/>
        <v>0</v>
      </c>
      <c r="M1089">
        <v>0</v>
      </c>
      <c r="N1089">
        <v>0</v>
      </c>
    </row>
    <row r="1090" spans="1:14" x14ac:dyDescent="0.2">
      <c r="A1090" s="8">
        <v>57</v>
      </c>
      <c r="B1090" s="8">
        <v>16</v>
      </c>
      <c r="C1090">
        <v>1.57</v>
      </c>
      <c r="D1090" t="s">
        <v>108</v>
      </c>
      <c r="E1090" s="6" t="s">
        <v>514</v>
      </c>
      <c r="F1090" t="s">
        <v>513</v>
      </c>
      <c r="G1090">
        <v>283</v>
      </c>
      <c r="H1090" s="11" cm="1">
        <f t="array" ref="H1090">_xlfn.IFNA(MATCH(1,0/COUNTIF($F1090,"*"&amp;H$2&amp;TEXT(ROW($1:$128),"[&gt;1]0;")&amp;"*")),0)</f>
        <v>20</v>
      </c>
      <c r="I1090" s="11" cm="1">
        <f t="array" ref="I1090">_xlfn.IFNA(MATCH(1,0/COUNTIF($F1090,"*"&amp;I$2&amp;TEXT(ROW($1:$128),"[&gt;1]0;")&amp;"*")),0)</f>
        <v>42</v>
      </c>
      <c r="J1090" s="11" cm="1">
        <f t="array" ref="J1090">_xlfn.IFNA(MATCH(1,0/COUNTIF($F1090,"*"&amp;J$2&amp;TEXT(ROW($1:$128),"[&gt;1]0;")&amp;"*")),0)</f>
        <v>0</v>
      </c>
      <c r="K1090">
        <f t="shared" si="108"/>
        <v>2.1</v>
      </c>
      <c r="L1090">
        <f t="shared" si="107"/>
        <v>0</v>
      </c>
      <c r="M1090">
        <v>0</v>
      </c>
      <c r="N1090">
        <v>0</v>
      </c>
    </row>
    <row r="1091" spans="1:14" x14ac:dyDescent="0.2">
      <c r="A1091" s="8">
        <v>57</v>
      </c>
      <c r="B1091" s="8">
        <v>18</v>
      </c>
      <c r="C1091">
        <v>0.92</v>
      </c>
      <c r="D1091" t="s">
        <v>108</v>
      </c>
      <c r="E1091" s="6" t="s">
        <v>514</v>
      </c>
      <c r="F1091" t="s">
        <v>513</v>
      </c>
      <c r="G1091">
        <v>283</v>
      </c>
      <c r="H1091" s="11" cm="1">
        <f t="array" ref="H1091">_xlfn.IFNA(MATCH(1,0/COUNTIF($F1091,"*"&amp;H$2&amp;TEXT(ROW($1:$128),"[&gt;1]0;")&amp;"*")),0)</f>
        <v>20</v>
      </c>
      <c r="I1091" s="11" cm="1">
        <f t="array" ref="I1091">_xlfn.IFNA(MATCH(1,0/COUNTIF($F1091,"*"&amp;I$2&amp;TEXT(ROW($1:$128),"[&gt;1]0;")&amp;"*")),0)</f>
        <v>42</v>
      </c>
      <c r="J1091" s="11" cm="1">
        <f t="array" ref="J1091">_xlfn.IFNA(MATCH(1,0/COUNTIF($F1091,"*"&amp;J$2&amp;TEXT(ROW($1:$128),"[&gt;1]0;")&amp;"*")),0)</f>
        <v>0</v>
      </c>
      <c r="K1091">
        <f t="shared" si="108"/>
        <v>2.1</v>
      </c>
      <c r="L1091">
        <f t="shared" si="107"/>
        <v>0</v>
      </c>
      <c r="M1091">
        <v>0</v>
      </c>
      <c r="N1091">
        <v>0</v>
      </c>
    </row>
    <row r="1092" spans="1:14" x14ac:dyDescent="0.2">
      <c r="A1092" s="8">
        <v>57</v>
      </c>
      <c r="B1092" s="8">
        <v>21</v>
      </c>
      <c r="C1092">
        <v>0.8</v>
      </c>
      <c r="D1092" t="s">
        <v>108</v>
      </c>
      <c r="E1092" s="6" t="s">
        <v>514</v>
      </c>
      <c r="F1092" t="s">
        <v>513</v>
      </c>
      <c r="G1092">
        <v>283</v>
      </c>
      <c r="H1092" s="11" cm="1">
        <f t="array" ref="H1092">_xlfn.IFNA(MATCH(1,0/COUNTIF($F1092,"*"&amp;H$2&amp;TEXT(ROW($1:$128),"[&gt;1]0;")&amp;"*")),0)</f>
        <v>20</v>
      </c>
      <c r="I1092" s="11" cm="1">
        <f t="array" ref="I1092">_xlfn.IFNA(MATCH(1,0/COUNTIF($F1092,"*"&amp;I$2&amp;TEXT(ROW($1:$128),"[&gt;1]0;")&amp;"*")),0)</f>
        <v>42</v>
      </c>
      <c r="J1092" s="11" cm="1">
        <f t="array" ref="J1092">_xlfn.IFNA(MATCH(1,0/COUNTIF($F1092,"*"&amp;J$2&amp;TEXT(ROW($1:$128),"[&gt;1]0;")&amp;"*")),0)</f>
        <v>0</v>
      </c>
      <c r="K1092">
        <f t="shared" si="108"/>
        <v>2.1</v>
      </c>
      <c r="L1092">
        <f t="shared" si="107"/>
        <v>0</v>
      </c>
      <c r="M1092">
        <v>0</v>
      </c>
      <c r="N1092">
        <v>0</v>
      </c>
    </row>
    <row r="1093" spans="1:14" x14ac:dyDescent="0.2">
      <c r="A1093" s="8">
        <v>57</v>
      </c>
      <c r="B1093" s="8">
        <v>24</v>
      </c>
      <c r="C1093">
        <v>7.35</v>
      </c>
      <c r="D1093" t="s">
        <v>66</v>
      </c>
      <c r="E1093" s="6" t="s">
        <v>459</v>
      </c>
      <c r="F1093" t="s">
        <v>460</v>
      </c>
      <c r="G1093">
        <v>281</v>
      </c>
      <c r="H1093" s="11" cm="1">
        <f t="array" ref="H1093">_xlfn.IFNA(MATCH(1,0/COUNTIF($F1093,"*"&amp;H$2&amp;TEXT(ROW($1:$128),"[&gt;1]0;")&amp;"*")),0)</f>
        <v>18</v>
      </c>
      <c r="I1093" s="11" cm="1">
        <f t="array" ref="I1093">_xlfn.IFNA(MATCH(1,0/COUNTIF($F1093,"*"&amp;I$2&amp;TEXT(ROW($1:$128),"[&gt;1]0;")&amp;"*")),0)</f>
        <v>35</v>
      </c>
      <c r="J1093" s="11" cm="1">
        <f t="array" ref="J1093">_xlfn.IFNA(MATCH(1,0/COUNTIF($F1093,"*"&amp;J$2&amp;TEXT(ROW($1:$128),"[&gt;1]0;")&amp;"*")),0)</f>
        <v>1</v>
      </c>
      <c r="K1093">
        <f t="shared" si="108"/>
        <v>1.9444444444444444</v>
      </c>
      <c r="L1093">
        <f t="shared" si="107"/>
        <v>5.5555555555555552E-2</v>
      </c>
      <c r="M1093">
        <v>0</v>
      </c>
      <c r="N1093">
        <v>0</v>
      </c>
    </row>
    <row r="1095" spans="1:14" x14ac:dyDescent="0.2">
      <c r="A1095" s="8">
        <v>58</v>
      </c>
      <c r="B1095" s="9" t="s">
        <v>12</v>
      </c>
      <c r="C1095" t="s">
        <v>13</v>
      </c>
      <c r="D1095" t="s">
        <v>67</v>
      </c>
      <c r="E1095" s="6" t="s">
        <v>376</v>
      </c>
      <c r="F1095" t="s">
        <v>68</v>
      </c>
      <c r="G1095" t="s">
        <v>69</v>
      </c>
      <c r="H1095" t="s">
        <v>364</v>
      </c>
      <c r="I1095" t="s">
        <v>365</v>
      </c>
      <c r="J1095" t="s">
        <v>366</v>
      </c>
      <c r="K1095" t="s">
        <v>71</v>
      </c>
      <c r="L1095" t="s">
        <v>72</v>
      </c>
      <c r="M1095" t="s">
        <v>360</v>
      </c>
      <c r="N1095" t="s">
        <v>73</v>
      </c>
    </row>
    <row r="1096" spans="1:14" x14ac:dyDescent="0.2">
      <c r="A1096" s="8">
        <v>58</v>
      </c>
      <c r="B1096" s="8">
        <v>1</v>
      </c>
      <c r="C1096">
        <v>3.9</v>
      </c>
      <c r="D1096" t="s">
        <v>295</v>
      </c>
      <c r="E1096" s="13" t="s">
        <v>384</v>
      </c>
      <c r="F1096" s="10" t="s">
        <v>362</v>
      </c>
      <c r="G1096">
        <v>112</v>
      </c>
      <c r="H1096" s="11" cm="1">
        <f t="array" ref="H1096">_xlfn.IFNA(MATCH(1,0/COUNTIF($F1096,"*"&amp;H$2&amp;TEXT(ROW($1:$128),"[&gt;1]0;")&amp;"*")),0)</f>
        <v>6</v>
      </c>
      <c r="I1096" s="11" cm="1">
        <f t="array" ref="I1096">_xlfn.IFNA(MATCH(1,0/COUNTIF($F1096,"*"&amp;I$2&amp;TEXT(ROW($1:$128),"[&gt;1]0;")&amp;"*")),0)</f>
        <v>8</v>
      </c>
      <c r="J1096" s="11" cm="1">
        <f t="array" ref="J1096">_xlfn.IFNA(MATCH(1,0/COUNTIF($F1096,"*"&amp;J$2&amp;TEXT(ROW($1:$128),"[&gt;1]0;")&amp;"*")),0)</f>
        <v>2</v>
      </c>
      <c r="K1096">
        <f>I1096/H1096</f>
        <v>1.3333333333333333</v>
      </c>
      <c r="L1096">
        <f t="shared" ref="L1096:L1114" si="109">J1096/H1096</f>
        <v>0.33333333333333331</v>
      </c>
      <c r="M1096">
        <v>1</v>
      </c>
      <c r="N1096">
        <v>0</v>
      </c>
    </row>
    <row r="1097" spans="1:14" x14ac:dyDescent="0.2">
      <c r="A1097" s="8">
        <v>58</v>
      </c>
      <c r="B1097" s="8">
        <v>2</v>
      </c>
      <c r="C1097">
        <v>1.38</v>
      </c>
      <c r="D1097" t="s">
        <v>354</v>
      </c>
      <c r="E1097" s="6" t="s">
        <v>423</v>
      </c>
      <c r="F1097" t="s">
        <v>424</v>
      </c>
      <c r="G1097">
        <v>110</v>
      </c>
      <c r="H1097" s="11" cm="1">
        <f t="array" ref="H1097">_xlfn.IFNA(MATCH(1,0/COUNTIF($F1097,"*"&amp;H$2&amp;TEXT(ROW($1:$128),"[&gt;1]0;")&amp;"*")),0)</f>
        <v>7</v>
      </c>
      <c r="I1097" s="11" cm="1">
        <f t="array" ref="I1097">_xlfn.IFNA(MATCH(1,0/COUNTIF($F1097,"*"&amp;I$2&amp;TEXT(ROW($1:$128),"[&gt;1]0;")&amp;"*")),0)</f>
        <v>10</v>
      </c>
      <c r="J1097" s="11" cm="1">
        <f t="array" ref="J1097">_xlfn.IFNA(MATCH(1,0/COUNTIF($F1097,"*"&amp;J$2&amp;TEXT(ROW($1:$128),"[&gt;1]0;")&amp;"*")),0)</f>
        <v>1</v>
      </c>
      <c r="K1097">
        <f>I1097/H1097</f>
        <v>1.4285714285714286</v>
      </c>
      <c r="L1097">
        <f t="shared" si="109"/>
        <v>0.14285714285714285</v>
      </c>
      <c r="M1097">
        <v>1</v>
      </c>
      <c r="N1097">
        <v>0</v>
      </c>
    </row>
    <row r="1098" spans="1:14" x14ac:dyDescent="0.2">
      <c r="A1098" s="8">
        <v>58</v>
      </c>
      <c r="B1098" s="8">
        <v>3</v>
      </c>
      <c r="C1098">
        <v>1.5</v>
      </c>
      <c r="D1098" t="s">
        <v>307</v>
      </c>
      <c r="E1098" s="6" t="s">
        <v>596</v>
      </c>
      <c r="F1098" t="s">
        <v>458</v>
      </c>
      <c r="G1098" s="11">
        <v>184</v>
      </c>
      <c r="H1098" s="11" cm="1">
        <f t="array" ref="H1098">_xlfn.IFNA(MATCH(1,0/COUNTIF($F1098,"*"&amp;H$2&amp;TEXT(ROW($1:$128),"[&gt;1]0;")&amp;"*")),0)</f>
        <v>13</v>
      </c>
      <c r="I1098" s="11" cm="1">
        <f t="array" ref="I1098">_xlfn.IFNA(MATCH(1,0/COUNTIF($F1098,"*"&amp;I$2&amp;TEXT(ROW($1:$128),"[&gt;1]0;")&amp;"*")),0)</f>
        <v>28</v>
      </c>
      <c r="J1098">
        <f>H1098/G1098</f>
        <v>7.0652173913043473E-2</v>
      </c>
      <c r="K1098">
        <f>I1098/G1098</f>
        <v>0.15217391304347827</v>
      </c>
      <c r="L1098">
        <f t="shared" si="109"/>
        <v>5.434782608695652E-3</v>
      </c>
      <c r="M1098">
        <v>0</v>
      </c>
      <c r="N1098">
        <v>0</v>
      </c>
    </row>
    <row r="1099" spans="1:14" x14ac:dyDescent="0.2">
      <c r="A1099" s="8">
        <v>58</v>
      </c>
      <c r="B1099" s="8">
        <v>4</v>
      </c>
      <c r="C1099">
        <v>3.36</v>
      </c>
      <c r="D1099" t="s">
        <v>297</v>
      </c>
      <c r="E1099" s="6" t="s">
        <v>569</v>
      </c>
      <c r="F1099" t="s">
        <v>556</v>
      </c>
      <c r="G1099" s="11">
        <v>108</v>
      </c>
      <c r="H1099" s="11" cm="1">
        <f t="array" ref="H1099">_xlfn.IFNA(MATCH(1,0/COUNTIF($F1099,"*"&amp;H$2&amp;TEXT(ROW($1:$128),"[&gt;1]0;")&amp;"*")),0)</f>
        <v>7</v>
      </c>
      <c r="I1099" s="11" cm="1">
        <f t="array" ref="I1099">_xlfn.IFNA(MATCH(1,0/COUNTIF($F1099,"*"&amp;I$2&amp;TEXT(ROW($1:$128),"[&gt;1]0;")&amp;"*")),0)</f>
        <v>8</v>
      </c>
      <c r="J1099">
        <f>H1099/G1099</f>
        <v>6.4814814814814811E-2</v>
      </c>
      <c r="K1099">
        <f>I1099/G1099</f>
        <v>7.407407407407407E-2</v>
      </c>
      <c r="L1099">
        <f t="shared" si="109"/>
        <v>9.2592592592592587E-3</v>
      </c>
      <c r="M1099">
        <v>0</v>
      </c>
      <c r="N1099">
        <v>1</v>
      </c>
    </row>
    <row r="1100" spans="1:14" x14ac:dyDescent="0.2">
      <c r="A1100" s="8">
        <v>58</v>
      </c>
      <c r="B1100" s="8">
        <v>5</v>
      </c>
      <c r="C1100">
        <v>2.0499999999999998</v>
      </c>
      <c r="D1100" t="s">
        <v>308</v>
      </c>
      <c r="E1100" s="6" t="s">
        <v>567</v>
      </c>
      <c r="F1100" t="s">
        <v>369</v>
      </c>
      <c r="G1100" s="11">
        <v>124</v>
      </c>
      <c r="H1100" s="11" cm="1">
        <f t="array" ref="H1100">_xlfn.IFNA(MATCH(1,0/COUNTIF($F1100,"*"&amp;H$2&amp;TEXT(ROW($1:$128),"[&gt;1]0;")&amp;"*")),0)</f>
        <v>7</v>
      </c>
      <c r="I1100" s="11" cm="1">
        <f t="array" ref="I1100">_xlfn.IFNA(MATCH(1,0/COUNTIF($F1100,"*"&amp;I$2&amp;TEXT(ROW($1:$128),"[&gt;1]0;")&amp;"*")),0)</f>
        <v>8</v>
      </c>
      <c r="J1100">
        <f>H1100/G1100</f>
        <v>5.6451612903225805E-2</v>
      </c>
      <c r="K1100">
        <f>I1100/G1100</f>
        <v>6.4516129032258063E-2</v>
      </c>
      <c r="L1100">
        <f t="shared" si="109"/>
        <v>8.0645161290322578E-3</v>
      </c>
      <c r="M1100">
        <v>0</v>
      </c>
      <c r="N1100">
        <v>1</v>
      </c>
    </row>
    <row r="1101" spans="1:14" x14ac:dyDescent="0.2">
      <c r="A1101" s="8">
        <v>58</v>
      </c>
      <c r="B1101" s="8">
        <v>6</v>
      </c>
      <c r="C1101">
        <v>1.77</v>
      </c>
      <c r="D1101" t="s">
        <v>330</v>
      </c>
      <c r="E1101" s="14"/>
      <c r="F1101" t="s">
        <v>419</v>
      </c>
      <c r="G1101">
        <v>126</v>
      </c>
      <c r="H1101" s="11" cm="1">
        <f t="array" ref="H1101">_xlfn.IFNA(MATCH(1,0/COUNTIF($F1101,"*"&amp;H$2&amp;TEXT(ROW($1:$128),"[&gt;1]0;")&amp;"*")),0)</f>
        <v>8</v>
      </c>
      <c r="I1101" s="11" cm="1">
        <f t="array" ref="I1101">_xlfn.IFNA(MATCH(1,0/COUNTIF($F1101,"*"&amp;I$2&amp;TEXT(ROW($1:$128),"[&gt;1]0;")&amp;"*")),0)</f>
        <v>14</v>
      </c>
      <c r="J1101" s="11" cm="1">
        <f t="array" ref="J1101">_xlfn.IFNA(MATCH(1,0/COUNTIF($F1101,"*"&amp;J$2&amp;TEXT(ROW($1:$128),"[&gt;1]0;")&amp;"*")),0)</f>
        <v>1</v>
      </c>
      <c r="K1101">
        <f>I1101/H1101</f>
        <v>1.75</v>
      </c>
      <c r="L1101">
        <f t="shared" si="109"/>
        <v>0.125</v>
      </c>
      <c r="M1101">
        <v>0</v>
      </c>
      <c r="N1101">
        <v>0</v>
      </c>
    </row>
    <row r="1102" spans="1:14" x14ac:dyDescent="0.2">
      <c r="A1102" s="8">
        <v>58</v>
      </c>
      <c r="B1102" s="8">
        <v>7</v>
      </c>
      <c r="C1102">
        <v>1.3</v>
      </c>
      <c r="D1102" t="s">
        <v>345</v>
      </c>
      <c r="E1102" s="6" t="s">
        <v>566</v>
      </c>
      <c r="F1102" t="s">
        <v>565</v>
      </c>
      <c r="G1102" s="11">
        <v>122</v>
      </c>
      <c r="H1102" s="11" cm="1">
        <f t="array" ref="H1102">_xlfn.IFNA(MATCH(1,0/COUNTIF($F1102,"*"&amp;H$2&amp;TEXT(ROW($1:$128),"[&gt;1]0;")&amp;"*")),0)</f>
        <v>8</v>
      </c>
      <c r="I1102" s="11" cm="1">
        <f t="array" ref="I1102">_xlfn.IFNA(MATCH(1,0/COUNTIF($F1102,"*"&amp;I$2&amp;TEXT(ROW($1:$128),"[&gt;1]0;")&amp;"*")),0)</f>
        <v>10</v>
      </c>
      <c r="J1102">
        <f>H1102/G1102</f>
        <v>6.5573770491803282E-2</v>
      </c>
      <c r="K1102">
        <f>I1102/G1102</f>
        <v>8.1967213114754092E-2</v>
      </c>
      <c r="L1102">
        <f t="shared" si="109"/>
        <v>8.1967213114754103E-3</v>
      </c>
      <c r="M1102">
        <v>0</v>
      </c>
      <c r="N1102">
        <v>1</v>
      </c>
    </row>
    <row r="1103" spans="1:14" x14ac:dyDescent="0.2">
      <c r="A1103" s="8">
        <v>58</v>
      </c>
      <c r="B1103" s="8">
        <v>8</v>
      </c>
      <c r="C1103">
        <v>2.0699999999999998</v>
      </c>
      <c r="D1103" t="s">
        <v>14</v>
      </c>
      <c r="E1103" s="6" t="s">
        <v>507</v>
      </c>
      <c r="F1103" t="s">
        <v>260</v>
      </c>
      <c r="G1103">
        <v>170</v>
      </c>
      <c r="H1103" s="11" cm="1">
        <f t="array" ref="H1103">_xlfn.IFNA(MATCH(1,0/COUNTIF($F1103,"*"&amp;H$2&amp;TEXT(ROW($1:$128),"[&gt;1]0;")&amp;"*")),0)</f>
        <v>12</v>
      </c>
      <c r="I1103" s="11" cm="1">
        <f t="array" ref="I1103">_xlfn.IFNA(MATCH(1,0/COUNTIF($F1103,"*"&amp;I$2&amp;TEXT(ROW($1:$128),"[&gt;1]0;")&amp;"*")),0)</f>
        <v>26</v>
      </c>
      <c r="J1103" s="11" cm="1">
        <f t="array" ref="J1103">_xlfn.IFNA(MATCH(1,0/COUNTIF($F1103,"*"&amp;J$2&amp;TEXT(ROW($1:$128),"[&gt;1]0;")&amp;"*")),0)</f>
        <v>0</v>
      </c>
      <c r="K1103">
        <f t="shared" ref="K1103:K1108" si="110">I1103/H1103</f>
        <v>2.1666666666666665</v>
      </c>
      <c r="L1103">
        <f t="shared" si="109"/>
        <v>0</v>
      </c>
      <c r="M1103">
        <v>0</v>
      </c>
      <c r="N1103">
        <v>0</v>
      </c>
    </row>
    <row r="1104" spans="1:14" x14ac:dyDescent="0.2">
      <c r="A1104" s="8">
        <v>58</v>
      </c>
      <c r="B1104" s="8">
        <v>9</v>
      </c>
      <c r="C1104">
        <v>1.69</v>
      </c>
      <c r="D1104" t="s">
        <v>104</v>
      </c>
      <c r="E1104" s="6" t="s">
        <v>476</v>
      </c>
      <c r="F1104" t="s">
        <v>475</v>
      </c>
      <c r="G1104">
        <v>110</v>
      </c>
      <c r="H1104" s="11" cm="1">
        <f t="array" ref="H1104">_xlfn.IFNA(MATCH(1,0/COUNTIF($F1104,"*"&amp;H$2&amp;TEXT(ROW($1:$128),"[&gt;1]0;")&amp;"*")),0)</f>
        <v>6</v>
      </c>
      <c r="I1104" s="11" cm="1">
        <f t="array" ref="I1104">_xlfn.IFNA(MATCH(1,0/COUNTIF($F1104,"*"&amp;I$2&amp;TEXT(ROW($1:$128),"[&gt;1]0;")&amp;"*")),0)</f>
        <v>6</v>
      </c>
      <c r="J1104" s="11" cm="1">
        <f t="array" ref="J1104">_xlfn.IFNA(MATCH(1,0/COUNTIF($F1104,"*"&amp;J$2&amp;TEXT(ROW($1:$128),"[&gt;1]0;")&amp;"*")),0)</f>
        <v>2</v>
      </c>
      <c r="K1104">
        <f t="shared" si="110"/>
        <v>1</v>
      </c>
      <c r="L1104">
        <f t="shared" si="109"/>
        <v>0.33333333333333331</v>
      </c>
      <c r="M1104">
        <v>0</v>
      </c>
      <c r="N1104">
        <v>1</v>
      </c>
    </row>
    <row r="1105" spans="1:14" x14ac:dyDescent="0.2">
      <c r="A1105" s="8">
        <v>58</v>
      </c>
      <c r="B1105" s="8">
        <v>10</v>
      </c>
      <c r="C1105">
        <v>3.66</v>
      </c>
      <c r="D1105" t="s">
        <v>79</v>
      </c>
      <c r="E1105" s="13" t="s">
        <v>386</v>
      </c>
      <c r="F1105" s="10" t="s">
        <v>373</v>
      </c>
      <c r="G1105">
        <v>144</v>
      </c>
      <c r="H1105" s="11" cm="1">
        <f t="array" ref="H1105">_xlfn.IFNA(MATCH(1,0/COUNTIF($F1105,"*"&amp;H$2&amp;TEXT(ROW($1:$128),"[&gt;1]0;")&amp;"*")),0)</f>
        <v>6</v>
      </c>
      <c r="I1105" s="11" cm="1">
        <f t="array" ref="I1105">_xlfn.IFNA(MATCH(1,0/COUNTIF($F1105,"*"&amp;I$2&amp;TEXT(ROW($1:$128),"[&gt;1]0;")&amp;"*")),0)</f>
        <v>8</v>
      </c>
      <c r="J1105" s="11" cm="1">
        <f t="array" ref="J1105">_xlfn.IFNA(MATCH(1,0/COUNTIF($F1105,"*"&amp;J$2&amp;TEXT(ROW($1:$128),"[&gt;1]0;")&amp;"*")),0)</f>
        <v>4</v>
      </c>
      <c r="K1105">
        <f t="shared" si="110"/>
        <v>1.3333333333333333</v>
      </c>
      <c r="L1105">
        <f t="shared" si="109"/>
        <v>0.66666666666666663</v>
      </c>
      <c r="M1105">
        <v>1</v>
      </c>
      <c r="N1105">
        <v>0</v>
      </c>
    </row>
    <row r="1106" spans="1:14" x14ac:dyDescent="0.2">
      <c r="A1106" s="8">
        <v>58</v>
      </c>
      <c r="B1106" s="8">
        <v>11</v>
      </c>
      <c r="C1106">
        <v>1.27</v>
      </c>
      <c r="D1106" t="s">
        <v>25</v>
      </c>
      <c r="E1106" s="6" t="s">
        <v>536</v>
      </c>
      <c r="F1106" t="s">
        <v>266</v>
      </c>
      <c r="G1106">
        <v>226</v>
      </c>
      <c r="H1106" s="11" cm="1">
        <f t="array" ref="H1106">_xlfn.IFNA(MATCH(1,0/COUNTIF($F1106,"*"&amp;H$2&amp;TEXT(ROW($1:$128),"[&gt;1]0;")&amp;"*")),0)</f>
        <v>16</v>
      </c>
      <c r="I1106" s="11" cm="1">
        <f t="array" ref="I1106">_xlfn.IFNA(MATCH(1,0/COUNTIF($F1106,"*"&amp;I$2&amp;TEXT(ROW($1:$128),"[&gt;1]0;")&amp;"*")),0)</f>
        <v>34</v>
      </c>
      <c r="J1106" s="11" cm="1">
        <f t="array" ref="J1106">_xlfn.IFNA(MATCH(1,0/COUNTIF($F1106,"*"&amp;J$2&amp;TEXT(ROW($1:$128),"[&gt;1]0;")&amp;"*")),0)</f>
        <v>0</v>
      </c>
      <c r="K1106">
        <f t="shared" si="110"/>
        <v>2.125</v>
      </c>
      <c r="L1106">
        <f t="shared" si="109"/>
        <v>0</v>
      </c>
      <c r="M1106">
        <v>0</v>
      </c>
      <c r="N1106">
        <v>0</v>
      </c>
    </row>
    <row r="1107" spans="1:14" x14ac:dyDescent="0.2">
      <c r="A1107" s="8">
        <v>58</v>
      </c>
      <c r="B1107" s="8">
        <v>12</v>
      </c>
      <c r="C1107">
        <v>1.59</v>
      </c>
      <c r="D1107" t="s">
        <v>336</v>
      </c>
      <c r="E1107" s="6" t="s">
        <v>484</v>
      </c>
      <c r="F1107" t="s">
        <v>483</v>
      </c>
      <c r="G1107">
        <v>136</v>
      </c>
      <c r="H1107" s="11" cm="1">
        <f t="array" ref="H1107">_xlfn.IFNA(MATCH(1,0/COUNTIF($F1107,"*"&amp;H$2&amp;TEXT(ROW($1:$128),"[&gt;1]0;")&amp;"*")),0)</f>
        <v>10</v>
      </c>
      <c r="I1107" s="11" cm="1">
        <f t="array" ref="I1107">_xlfn.IFNA(MATCH(1,0/COUNTIF($F1107,"*"&amp;I$2&amp;TEXT(ROW($1:$128),"[&gt;1]0;")&amp;"*")),0)</f>
        <v>16</v>
      </c>
      <c r="J1107" s="11" cm="1">
        <f t="array" ref="J1107">_xlfn.IFNA(MATCH(1,0/COUNTIF($F1107,"*"&amp;J$2&amp;TEXT(ROW($1:$128),"[&gt;1]0;")&amp;"*")),0)</f>
        <v>0</v>
      </c>
      <c r="K1107">
        <f t="shared" si="110"/>
        <v>1.6</v>
      </c>
      <c r="L1107">
        <f t="shared" si="109"/>
        <v>0</v>
      </c>
      <c r="M1107">
        <v>1</v>
      </c>
      <c r="N1107">
        <v>0</v>
      </c>
    </row>
    <row r="1108" spans="1:14" x14ac:dyDescent="0.2">
      <c r="A1108" s="8">
        <v>58</v>
      </c>
      <c r="B1108" s="8">
        <v>13</v>
      </c>
      <c r="C1108">
        <v>1.72</v>
      </c>
      <c r="D1108" t="s">
        <v>351</v>
      </c>
      <c r="E1108" s="13" t="s">
        <v>399</v>
      </c>
      <c r="F1108" t="s">
        <v>398</v>
      </c>
      <c r="G1108">
        <v>132</v>
      </c>
      <c r="H1108" s="11" cm="1">
        <f t="array" ref="H1108">_xlfn.IFNA(MATCH(1,0/COUNTIF($F1108,"*"&amp;H$2&amp;TEXT(ROW($1:$128),"[&gt;1]0;")&amp;"*")),0)</f>
        <v>9</v>
      </c>
      <c r="I1108" s="11" cm="1">
        <f t="array" ref="I1108">_xlfn.IFNA(MATCH(1,0/COUNTIF($F1108,"*"&amp;I$2&amp;TEXT(ROW($1:$128),"[&gt;1]0;")&amp;"*")),0)</f>
        <v>8</v>
      </c>
      <c r="J1108" s="11" cm="1">
        <f t="array" ref="J1108">_xlfn.IFNA(MATCH(1,0/COUNTIF($F1108,"*"&amp;J$2&amp;TEXT(ROW($1:$128),"[&gt;1]0;")&amp;"*")),0)</f>
        <v>1</v>
      </c>
      <c r="K1108">
        <f t="shared" si="110"/>
        <v>0.88888888888888884</v>
      </c>
      <c r="L1108">
        <f t="shared" si="109"/>
        <v>0.1111111111111111</v>
      </c>
      <c r="M1108">
        <v>1</v>
      </c>
      <c r="N1108">
        <v>1</v>
      </c>
    </row>
    <row r="1109" spans="1:14" x14ac:dyDescent="0.2">
      <c r="A1109" s="8">
        <v>58</v>
      </c>
      <c r="B1109" s="8">
        <v>14</v>
      </c>
      <c r="C1109">
        <v>1.26</v>
      </c>
      <c r="D1109" t="s">
        <v>344</v>
      </c>
      <c r="E1109" s="6" t="s">
        <v>563</v>
      </c>
      <c r="F1109" t="s">
        <v>562</v>
      </c>
      <c r="G1109" s="11">
        <v>114</v>
      </c>
      <c r="H1109" s="11" cm="1">
        <f t="array" ref="H1109">_xlfn.IFNA(MATCH(1,0/COUNTIF($F1109,"*"&amp;H$2&amp;TEXT(ROW($1:$128),"[&gt;1]0;")&amp;"*")),0)</f>
        <v>8</v>
      </c>
      <c r="I1109" s="11" cm="1">
        <f t="array" ref="I1109">_xlfn.IFNA(MATCH(1,0/COUNTIF($F1109,"*"&amp;I$2&amp;TEXT(ROW($1:$128),"[&gt;1]0;")&amp;"*")),0)</f>
        <v>18</v>
      </c>
      <c r="J1109">
        <f>H1109/G1109</f>
        <v>7.0175438596491224E-2</v>
      </c>
      <c r="K1109">
        <f>I1109/G1109</f>
        <v>0.15789473684210525</v>
      </c>
      <c r="L1109">
        <f t="shared" si="109"/>
        <v>8.771929824561403E-3</v>
      </c>
      <c r="M1109">
        <v>0</v>
      </c>
      <c r="N1109">
        <v>0</v>
      </c>
    </row>
    <row r="1110" spans="1:14" x14ac:dyDescent="0.2">
      <c r="A1110" s="8">
        <v>58</v>
      </c>
      <c r="B1110" s="8">
        <v>15</v>
      </c>
      <c r="C1110">
        <v>1.25</v>
      </c>
      <c r="D1110" t="s">
        <v>37</v>
      </c>
      <c r="E1110" s="6" t="s">
        <v>586</v>
      </c>
      <c r="F1110" t="s">
        <v>273</v>
      </c>
      <c r="G1110" s="11">
        <v>198</v>
      </c>
      <c r="H1110" s="11" cm="1">
        <f t="array" ref="H1110">_xlfn.IFNA(MATCH(1,0/COUNTIF($F1110,"*"&amp;H$2&amp;TEXT(ROW($1:$128),"[&gt;1]0;")&amp;"*")),0)</f>
        <v>14</v>
      </c>
      <c r="I1110" s="11" cm="1">
        <f t="array" ref="I1110">_xlfn.IFNA(MATCH(1,0/COUNTIF($F1110,"*"&amp;I$2&amp;TEXT(ROW($1:$128),"[&gt;1]0;")&amp;"*")),0)</f>
        <v>30</v>
      </c>
      <c r="J1110">
        <f>H1110/G1110</f>
        <v>7.0707070707070704E-2</v>
      </c>
      <c r="K1110">
        <f>I1110/G1110</f>
        <v>0.15151515151515152</v>
      </c>
      <c r="L1110">
        <f t="shared" si="109"/>
        <v>5.0505050505050501E-3</v>
      </c>
      <c r="M1110">
        <v>0</v>
      </c>
      <c r="N1110">
        <v>0</v>
      </c>
    </row>
    <row r="1111" spans="1:14" x14ac:dyDescent="0.2">
      <c r="A1111" s="8">
        <v>58</v>
      </c>
      <c r="B1111" s="8">
        <v>16</v>
      </c>
      <c r="C1111">
        <v>1.49</v>
      </c>
      <c r="D1111" t="s">
        <v>80</v>
      </c>
      <c r="E1111" s="6" t="s">
        <v>600</v>
      </c>
      <c r="F1111" t="s">
        <v>599</v>
      </c>
      <c r="G1111" s="11">
        <v>152</v>
      </c>
      <c r="H1111" s="11" cm="1">
        <f t="array" ref="H1111">_xlfn.IFNA(MATCH(1,0/COUNTIF($F1111,"*"&amp;H$2&amp;TEXT(ROW($1:$128),"[&gt;1]0;")&amp;"*")),0)</f>
        <v>8</v>
      </c>
      <c r="I1111" s="11" cm="1">
        <f t="array" ref="I1111">_xlfn.IFNA(MATCH(1,0/COUNTIF($F1111,"*"&amp;I$2&amp;TEXT(ROW($1:$128),"[&gt;1]0;")&amp;"*")),0)</f>
        <v>8</v>
      </c>
      <c r="J1111">
        <f>H1111/G1111</f>
        <v>5.2631578947368418E-2</v>
      </c>
      <c r="K1111">
        <f>I1111/G1111</f>
        <v>5.2631578947368418E-2</v>
      </c>
      <c r="L1111">
        <f t="shared" si="109"/>
        <v>6.5789473684210523E-3</v>
      </c>
      <c r="M1111">
        <v>0</v>
      </c>
      <c r="N1111">
        <v>1</v>
      </c>
    </row>
    <row r="1112" spans="1:14" x14ac:dyDescent="0.2">
      <c r="A1112" s="8">
        <v>58</v>
      </c>
      <c r="B1112" s="8">
        <v>17</v>
      </c>
      <c r="C1112">
        <v>1.6</v>
      </c>
      <c r="D1112" t="s">
        <v>31</v>
      </c>
      <c r="E1112" s="6" t="s">
        <v>418</v>
      </c>
      <c r="F1112" t="s">
        <v>269</v>
      </c>
      <c r="G1112">
        <v>206</v>
      </c>
      <c r="H1112" s="11" cm="1">
        <f t="array" ref="H1112">_xlfn.IFNA(MATCH(1,0/COUNTIF($F1112,"*"&amp;H$2&amp;TEXT(ROW($1:$128),"[&gt;1]0;")&amp;"*")),0)</f>
        <v>14</v>
      </c>
      <c r="I1112" s="11" cm="1">
        <f t="array" ref="I1112">_xlfn.IFNA(MATCH(1,0/COUNTIF($F1112,"*"&amp;I$2&amp;TEXT(ROW($1:$128),"[&gt;1]0;")&amp;"*")),0)</f>
        <v>22</v>
      </c>
      <c r="J1112" s="11" cm="1">
        <f t="array" ref="J1112">_xlfn.IFNA(MATCH(1,0/COUNTIF($F1112,"*"&amp;J$2&amp;TEXT(ROW($1:$128),"[&gt;1]0;")&amp;"*")),0)</f>
        <v>1</v>
      </c>
      <c r="K1112">
        <f>I1112/H1112</f>
        <v>1.5714285714285714</v>
      </c>
      <c r="L1112">
        <f t="shared" si="109"/>
        <v>7.1428571428571425E-2</v>
      </c>
      <c r="M1112">
        <v>0</v>
      </c>
      <c r="N1112">
        <v>1</v>
      </c>
    </row>
    <row r="1113" spans="1:14" x14ac:dyDescent="0.2">
      <c r="A1113" s="8">
        <v>58</v>
      </c>
      <c r="B1113" s="8">
        <v>18</v>
      </c>
      <c r="C1113">
        <v>1.71</v>
      </c>
      <c r="D1113" t="s">
        <v>316</v>
      </c>
      <c r="E1113" s="14"/>
      <c r="F1113" t="s">
        <v>263</v>
      </c>
      <c r="G1113">
        <v>164</v>
      </c>
      <c r="H1113" s="11" cm="1">
        <f t="array" ref="H1113">_xlfn.IFNA(MATCH(1,0/COUNTIF($F1113,"*"&amp;H$2&amp;TEXT(ROW($1:$128),"[&gt;1]0;")&amp;"*")),0)</f>
        <v>10</v>
      </c>
      <c r="I1113" s="11" cm="1">
        <f t="array" ref="I1113">_xlfn.IFNA(MATCH(1,0/COUNTIF($F1113,"*"&amp;I$2&amp;TEXT(ROW($1:$128),"[&gt;1]0;")&amp;"*")),0)</f>
        <v>12</v>
      </c>
      <c r="J1113" s="11" cm="1">
        <f t="array" ref="J1113">_xlfn.IFNA(MATCH(1,0/COUNTIF($F1113,"*"&amp;J$2&amp;TEXT(ROW($1:$128),"[&gt;1]0;")&amp;"*")),0)</f>
        <v>2</v>
      </c>
      <c r="K1113">
        <f>I1113/H1113</f>
        <v>1.2</v>
      </c>
      <c r="L1113">
        <f t="shared" si="109"/>
        <v>0.2</v>
      </c>
      <c r="M1113">
        <v>2</v>
      </c>
      <c r="N1113">
        <v>0</v>
      </c>
    </row>
    <row r="1114" spans="1:14" x14ac:dyDescent="0.2">
      <c r="A1114" s="8">
        <v>58</v>
      </c>
      <c r="B1114" s="8">
        <v>25</v>
      </c>
      <c r="C1114">
        <v>5.63</v>
      </c>
      <c r="D1114" t="s">
        <v>101</v>
      </c>
      <c r="E1114" s="6" t="s">
        <v>555</v>
      </c>
      <c r="F1114" t="s">
        <v>554</v>
      </c>
      <c r="G1114" s="11">
        <v>253</v>
      </c>
      <c r="H1114" s="11" cm="1">
        <f t="array" ref="H1114">_xlfn.IFNA(MATCH(1,0/COUNTIF($F1114,"*"&amp;H$2&amp;TEXT(ROW($1:$128),"[&gt;1]0;")&amp;"*")),0)</f>
        <v>16</v>
      </c>
      <c r="I1114" s="11" cm="1">
        <f t="array" ref="I1114">_xlfn.IFNA(MATCH(1,0/COUNTIF($F1114,"*"&amp;I$2&amp;TEXT(ROW($1:$128),"[&gt;1]0;")&amp;"*")),0)</f>
        <v>31</v>
      </c>
      <c r="J1114">
        <f>H1114/G1114</f>
        <v>6.3241106719367585E-2</v>
      </c>
      <c r="K1114">
        <f>I1114/G1114</f>
        <v>0.1225296442687747</v>
      </c>
      <c r="L1114">
        <f t="shared" si="109"/>
        <v>3.952569169960474E-3</v>
      </c>
      <c r="M1114">
        <v>0</v>
      </c>
      <c r="N1114">
        <v>0</v>
      </c>
    </row>
    <row r="1116" spans="1:14" x14ac:dyDescent="0.2">
      <c r="A1116" s="8">
        <v>59</v>
      </c>
      <c r="B1116" s="9" t="s">
        <v>12</v>
      </c>
      <c r="C1116" t="s">
        <v>13</v>
      </c>
      <c r="D1116" t="s">
        <v>67</v>
      </c>
      <c r="E1116" s="6" t="s">
        <v>376</v>
      </c>
      <c r="F1116" t="s">
        <v>68</v>
      </c>
      <c r="G1116" t="s">
        <v>69</v>
      </c>
      <c r="H1116" t="s">
        <v>364</v>
      </c>
      <c r="I1116" t="s">
        <v>365</v>
      </c>
      <c r="J1116" t="s">
        <v>366</v>
      </c>
      <c r="K1116" t="s">
        <v>71</v>
      </c>
      <c r="L1116" t="s">
        <v>72</v>
      </c>
      <c r="M1116" t="s">
        <v>360</v>
      </c>
      <c r="N1116" t="s">
        <v>73</v>
      </c>
    </row>
    <row r="1117" spans="1:14" x14ac:dyDescent="0.2">
      <c r="A1117" s="8">
        <v>59</v>
      </c>
      <c r="B1117" s="8">
        <v>1</v>
      </c>
      <c r="C1117">
        <v>1.61</v>
      </c>
      <c r="D1117" t="s">
        <v>295</v>
      </c>
      <c r="E1117" s="13" t="s">
        <v>384</v>
      </c>
      <c r="F1117" s="10" t="s">
        <v>362</v>
      </c>
      <c r="G1117">
        <v>112</v>
      </c>
      <c r="H1117" s="11" cm="1">
        <f t="array" ref="H1117">_xlfn.IFNA(MATCH(1,0/COUNTIF($F1117,"*"&amp;H$2&amp;TEXT(ROW($1:$128),"[&gt;1]0;")&amp;"*")),0)</f>
        <v>6</v>
      </c>
      <c r="I1117" s="11" cm="1">
        <f t="array" ref="I1117">_xlfn.IFNA(MATCH(1,0/COUNTIF($F1117,"*"&amp;I$2&amp;TEXT(ROW($1:$128),"[&gt;1]0;")&amp;"*")),0)</f>
        <v>8</v>
      </c>
      <c r="J1117" s="11" cm="1">
        <f t="array" ref="J1117">_xlfn.IFNA(MATCH(1,0/COUNTIF($F1117,"*"&amp;J$2&amp;TEXT(ROW($1:$128),"[&gt;1]0;")&amp;"*")),0)</f>
        <v>2</v>
      </c>
      <c r="K1117">
        <f>I1117/H1117</f>
        <v>1.3333333333333333</v>
      </c>
      <c r="L1117">
        <f t="shared" ref="L1117:L1134" si="111">J1117/H1117</f>
        <v>0.33333333333333331</v>
      </c>
      <c r="M1117">
        <v>1</v>
      </c>
      <c r="N1117">
        <v>0</v>
      </c>
    </row>
    <row r="1118" spans="1:14" x14ac:dyDescent="0.2">
      <c r="A1118" s="8">
        <v>59</v>
      </c>
      <c r="B1118" s="8">
        <v>2</v>
      </c>
      <c r="C1118">
        <v>1.59</v>
      </c>
      <c r="D1118" t="s">
        <v>307</v>
      </c>
      <c r="E1118" s="6" t="s">
        <v>596</v>
      </c>
      <c r="F1118" t="s">
        <v>458</v>
      </c>
      <c r="G1118" s="11">
        <v>184</v>
      </c>
      <c r="H1118" s="11" cm="1">
        <f t="array" ref="H1118">_xlfn.IFNA(MATCH(1,0/COUNTIF($F1118,"*"&amp;H$2&amp;TEXT(ROW($1:$128),"[&gt;1]0;")&amp;"*")),0)</f>
        <v>13</v>
      </c>
      <c r="I1118" s="11" cm="1">
        <f t="array" ref="I1118">_xlfn.IFNA(MATCH(1,0/COUNTIF($F1118,"*"&amp;I$2&amp;TEXT(ROW($1:$128),"[&gt;1]0;")&amp;"*")),0)</f>
        <v>28</v>
      </c>
      <c r="J1118">
        <f>H1118/G1118</f>
        <v>7.0652173913043473E-2</v>
      </c>
      <c r="K1118">
        <f>I1118/G1118</f>
        <v>0.15217391304347827</v>
      </c>
      <c r="L1118">
        <f t="shared" si="111"/>
        <v>5.434782608695652E-3</v>
      </c>
      <c r="M1118">
        <v>0</v>
      </c>
      <c r="N1118">
        <v>0</v>
      </c>
    </row>
    <row r="1119" spans="1:14" x14ac:dyDescent="0.2">
      <c r="A1119" s="8">
        <v>59</v>
      </c>
      <c r="B1119" s="8">
        <v>3</v>
      </c>
      <c r="C1119">
        <v>1.08</v>
      </c>
      <c r="D1119" t="s">
        <v>296</v>
      </c>
      <c r="E1119" s="6" t="s">
        <v>568</v>
      </c>
      <c r="F1119" t="s">
        <v>556</v>
      </c>
      <c r="G1119" s="11">
        <v>108</v>
      </c>
      <c r="H1119" s="11" cm="1">
        <f t="array" ref="H1119">_xlfn.IFNA(MATCH(1,0/COUNTIF($F1119,"*"&amp;H$2&amp;TEXT(ROW($1:$128),"[&gt;1]0;")&amp;"*")),0)</f>
        <v>7</v>
      </c>
      <c r="I1119" s="11" cm="1">
        <f t="array" ref="I1119">_xlfn.IFNA(MATCH(1,0/COUNTIF($F1119,"*"&amp;I$2&amp;TEXT(ROW($1:$128),"[&gt;1]0;")&amp;"*")),0)</f>
        <v>8</v>
      </c>
      <c r="J1119">
        <f>H1119/G1119</f>
        <v>6.4814814814814811E-2</v>
      </c>
      <c r="K1119">
        <f>I1119/G1119</f>
        <v>7.407407407407407E-2</v>
      </c>
      <c r="L1119">
        <f t="shared" si="111"/>
        <v>9.2592592592592587E-3</v>
      </c>
      <c r="M1119">
        <v>0</v>
      </c>
      <c r="N1119">
        <v>1</v>
      </c>
    </row>
    <row r="1120" spans="1:14" x14ac:dyDescent="0.2">
      <c r="A1120" s="8">
        <v>59</v>
      </c>
      <c r="B1120" s="8">
        <v>4</v>
      </c>
      <c r="C1120">
        <v>1.5</v>
      </c>
      <c r="D1120" t="s">
        <v>297</v>
      </c>
      <c r="E1120" s="6" t="s">
        <v>569</v>
      </c>
      <c r="F1120" t="s">
        <v>556</v>
      </c>
      <c r="G1120" s="11">
        <v>108</v>
      </c>
      <c r="H1120" s="11" cm="1">
        <f t="array" ref="H1120">_xlfn.IFNA(MATCH(1,0/COUNTIF($F1120,"*"&amp;H$2&amp;TEXT(ROW($1:$128),"[&gt;1]0;")&amp;"*")),0)</f>
        <v>7</v>
      </c>
      <c r="I1120" s="11" cm="1">
        <f t="array" ref="I1120">_xlfn.IFNA(MATCH(1,0/COUNTIF($F1120,"*"&amp;I$2&amp;TEXT(ROW($1:$128),"[&gt;1]0;")&amp;"*")),0)</f>
        <v>8</v>
      </c>
      <c r="J1120">
        <f>H1120/G1120</f>
        <v>6.4814814814814811E-2</v>
      </c>
      <c r="K1120">
        <f>I1120/G1120</f>
        <v>7.407407407407407E-2</v>
      </c>
      <c r="L1120">
        <f t="shared" si="111"/>
        <v>9.2592592592592587E-3</v>
      </c>
      <c r="M1120">
        <v>0</v>
      </c>
      <c r="N1120">
        <v>1</v>
      </c>
    </row>
    <row r="1121" spans="1:14" x14ac:dyDescent="0.2">
      <c r="A1121" s="8">
        <v>59</v>
      </c>
      <c r="B1121" s="8">
        <v>5</v>
      </c>
      <c r="C1121">
        <v>2.0699999999999998</v>
      </c>
      <c r="D1121" t="s">
        <v>308</v>
      </c>
      <c r="E1121" s="6" t="s">
        <v>567</v>
      </c>
      <c r="F1121" t="s">
        <v>369</v>
      </c>
      <c r="G1121" s="11">
        <v>124</v>
      </c>
      <c r="H1121" s="11" cm="1">
        <f t="array" ref="H1121">_xlfn.IFNA(MATCH(1,0/COUNTIF($F1121,"*"&amp;H$2&amp;TEXT(ROW($1:$128),"[&gt;1]0;")&amp;"*")),0)</f>
        <v>7</v>
      </c>
      <c r="I1121" s="11" cm="1">
        <f t="array" ref="I1121">_xlfn.IFNA(MATCH(1,0/COUNTIF($F1121,"*"&amp;I$2&amp;TEXT(ROW($1:$128),"[&gt;1]0;")&amp;"*")),0)</f>
        <v>8</v>
      </c>
      <c r="J1121">
        <f>H1121/G1121</f>
        <v>5.6451612903225805E-2</v>
      </c>
      <c r="K1121">
        <f>I1121/G1121</f>
        <v>6.4516129032258063E-2</v>
      </c>
      <c r="L1121">
        <f t="shared" si="111"/>
        <v>8.0645161290322578E-3</v>
      </c>
      <c r="M1121">
        <v>0</v>
      </c>
      <c r="N1121">
        <v>1</v>
      </c>
    </row>
    <row r="1122" spans="1:14" x14ac:dyDescent="0.2">
      <c r="A1122" s="8">
        <v>59</v>
      </c>
      <c r="B1122" s="8">
        <v>6</v>
      </c>
      <c r="C1122">
        <v>0.84</v>
      </c>
      <c r="D1122" t="s">
        <v>345</v>
      </c>
      <c r="E1122" s="6" t="s">
        <v>566</v>
      </c>
      <c r="F1122" t="s">
        <v>565</v>
      </c>
      <c r="G1122" s="11">
        <v>122</v>
      </c>
      <c r="H1122" s="11" cm="1">
        <f t="array" ref="H1122">_xlfn.IFNA(MATCH(1,0/COUNTIF($F1122,"*"&amp;H$2&amp;TEXT(ROW($1:$128),"[&gt;1]0;")&amp;"*")),0)</f>
        <v>8</v>
      </c>
      <c r="I1122" s="11" cm="1">
        <f t="array" ref="I1122">_xlfn.IFNA(MATCH(1,0/COUNTIF($F1122,"*"&amp;I$2&amp;TEXT(ROW($1:$128),"[&gt;1]0;")&amp;"*")),0)</f>
        <v>10</v>
      </c>
      <c r="J1122">
        <f>H1122/G1122</f>
        <v>6.5573770491803282E-2</v>
      </c>
      <c r="K1122">
        <f>I1122/G1122</f>
        <v>8.1967213114754092E-2</v>
      </c>
      <c r="L1122">
        <f t="shared" si="111"/>
        <v>8.1967213114754103E-3</v>
      </c>
      <c r="M1122">
        <v>0</v>
      </c>
      <c r="N1122">
        <v>1</v>
      </c>
    </row>
    <row r="1123" spans="1:14" x14ac:dyDescent="0.2">
      <c r="A1123" s="8">
        <v>59</v>
      </c>
      <c r="B1123" s="8">
        <v>7</v>
      </c>
      <c r="C1123">
        <v>2.0299999999999998</v>
      </c>
      <c r="D1123" t="s">
        <v>14</v>
      </c>
      <c r="E1123" s="6" t="s">
        <v>507</v>
      </c>
      <c r="F1123" t="s">
        <v>260</v>
      </c>
      <c r="G1123">
        <v>170</v>
      </c>
      <c r="H1123" s="11" cm="1">
        <f t="array" ref="H1123">_xlfn.IFNA(MATCH(1,0/COUNTIF($F1123,"*"&amp;H$2&amp;TEXT(ROW($1:$128),"[&gt;1]0;")&amp;"*")),0)</f>
        <v>12</v>
      </c>
      <c r="I1123" s="11" cm="1">
        <f t="array" ref="I1123">_xlfn.IFNA(MATCH(1,0/COUNTIF($F1123,"*"&amp;I$2&amp;TEXT(ROW($1:$128),"[&gt;1]0;")&amp;"*")),0)</f>
        <v>26</v>
      </c>
      <c r="J1123" s="11" cm="1">
        <f t="array" ref="J1123">_xlfn.IFNA(MATCH(1,0/COUNTIF($F1123,"*"&amp;J$2&amp;TEXT(ROW($1:$128),"[&gt;1]0;")&amp;"*")),0)</f>
        <v>0</v>
      </c>
      <c r="K1123">
        <f>I1123/H1123</f>
        <v>2.1666666666666665</v>
      </c>
      <c r="L1123">
        <f t="shared" si="111"/>
        <v>0</v>
      </c>
      <c r="M1123">
        <v>0</v>
      </c>
      <c r="N1123">
        <v>0</v>
      </c>
    </row>
    <row r="1124" spans="1:14" x14ac:dyDescent="0.2">
      <c r="A1124" s="8">
        <v>59</v>
      </c>
      <c r="B1124" s="8">
        <v>8</v>
      </c>
      <c r="C1124">
        <v>1.82</v>
      </c>
      <c r="D1124" t="s">
        <v>104</v>
      </c>
      <c r="E1124" s="6" t="s">
        <v>476</v>
      </c>
      <c r="F1124" t="s">
        <v>475</v>
      </c>
      <c r="G1124">
        <v>110</v>
      </c>
      <c r="H1124" s="11" cm="1">
        <f t="array" ref="H1124">_xlfn.IFNA(MATCH(1,0/COUNTIF($F1124,"*"&amp;H$2&amp;TEXT(ROW($1:$128),"[&gt;1]0;")&amp;"*")),0)</f>
        <v>6</v>
      </c>
      <c r="I1124" s="11" cm="1">
        <f t="array" ref="I1124">_xlfn.IFNA(MATCH(1,0/COUNTIF($F1124,"*"&amp;I$2&amp;TEXT(ROW($1:$128),"[&gt;1]0;")&amp;"*")),0)</f>
        <v>6</v>
      </c>
      <c r="J1124" s="11" cm="1">
        <f t="array" ref="J1124">_xlfn.IFNA(MATCH(1,0/COUNTIF($F1124,"*"&amp;J$2&amp;TEXT(ROW($1:$128),"[&gt;1]0;")&amp;"*")),0)</f>
        <v>2</v>
      </c>
      <c r="K1124">
        <f>I1124/H1124</f>
        <v>1</v>
      </c>
      <c r="L1124">
        <f t="shared" si="111"/>
        <v>0.33333333333333331</v>
      </c>
      <c r="M1124">
        <v>0</v>
      </c>
      <c r="N1124">
        <v>1</v>
      </c>
    </row>
    <row r="1125" spans="1:14" x14ac:dyDescent="0.2">
      <c r="A1125" s="8">
        <v>59</v>
      </c>
      <c r="B1125" s="8">
        <v>9</v>
      </c>
      <c r="C1125">
        <v>2.71</v>
      </c>
      <c r="D1125" t="s">
        <v>79</v>
      </c>
      <c r="E1125" s="13" t="s">
        <v>386</v>
      </c>
      <c r="F1125" s="10" t="s">
        <v>373</v>
      </c>
      <c r="G1125">
        <v>144</v>
      </c>
      <c r="H1125" s="11" cm="1">
        <f t="array" ref="H1125">_xlfn.IFNA(MATCH(1,0/COUNTIF($F1125,"*"&amp;H$2&amp;TEXT(ROW($1:$128),"[&gt;1]0;")&amp;"*")),0)</f>
        <v>6</v>
      </c>
      <c r="I1125" s="11" cm="1">
        <f t="array" ref="I1125">_xlfn.IFNA(MATCH(1,0/COUNTIF($F1125,"*"&amp;I$2&amp;TEXT(ROW($1:$128),"[&gt;1]0;")&amp;"*")),0)</f>
        <v>8</v>
      </c>
      <c r="J1125" s="11" cm="1">
        <f t="array" ref="J1125">_xlfn.IFNA(MATCH(1,0/COUNTIF($F1125,"*"&amp;J$2&amp;TEXT(ROW($1:$128),"[&gt;1]0;")&amp;"*")),0)</f>
        <v>4</v>
      </c>
      <c r="K1125">
        <f>I1125/H1125</f>
        <v>1.3333333333333333</v>
      </c>
      <c r="L1125">
        <f t="shared" si="111"/>
        <v>0.66666666666666663</v>
      </c>
      <c r="M1125">
        <v>1</v>
      </c>
      <c r="N1125">
        <v>0</v>
      </c>
    </row>
    <row r="1126" spans="1:14" x14ac:dyDescent="0.2">
      <c r="A1126" s="8">
        <v>59</v>
      </c>
      <c r="B1126" s="8">
        <v>10</v>
      </c>
      <c r="C1126">
        <v>1.5</v>
      </c>
      <c r="D1126" t="s">
        <v>304</v>
      </c>
      <c r="E1126" s="6" t="s">
        <v>457</v>
      </c>
      <c r="F1126" t="s">
        <v>458</v>
      </c>
      <c r="G1126" s="11">
        <v>184</v>
      </c>
      <c r="H1126" s="11" cm="1">
        <f t="array" ref="H1126">_xlfn.IFNA(MATCH(1,0/COUNTIF($F1126,"*"&amp;H$2&amp;TEXT(ROW($1:$128),"[&gt;1]0;")&amp;"*")),0)</f>
        <v>13</v>
      </c>
      <c r="I1126" s="11" cm="1">
        <f t="array" ref="I1126">_xlfn.IFNA(MATCH(1,0/COUNTIF($F1126,"*"&amp;I$2&amp;TEXT(ROW($1:$128),"[&gt;1]0;")&amp;"*")),0)</f>
        <v>28</v>
      </c>
      <c r="J1126">
        <f>H1126/G1126</f>
        <v>7.0652173913043473E-2</v>
      </c>
      <c r="K1126">
        <f>I1126/G1126</f>
        <v>0.15217391304347827</v>
      </c>
      <c r="L1126">
        <f t="shared" si="111"/>
        <v>5.434782608695652E-3</v>
      </c>
      <c r="M1126">
        <v>0</v>
      </c>
      <c r="N1126">
        <v>0</v>
      </c>
    </row>
    <row r="1127" spans="1:14" x14ac:dyDescent="0.2">
      <c r="A1127" s="8">
        <v>59</v>
      </c>
      <c r="B1127" s="8">
        <v>11</v>
      </c>
      <c r="C1127">
        <v>1.01</v>
      </c>
      <c r="D1127" t="s">
        <v>37</v>
      </c>
      <c r="E1127" s="6" t="s">
        <v>586</v>
      </c>
      <c r="F1127" t="s">
        <v>273</v>
      </c>
      <c r="G1127" s="11">
        <v>198</v>
      </c>
      <c r="H1127" s="11" cm="1">
        <f t="array" ref="H1127">_xlfn.IFNA(MATCH(1,0/COUNTIF($F1127,"*"&amp;H$2&amp;TEXT(ROW($1:$128),"[&gt;1]0;")&amp;"*")),0)</f>
        <v>14</v>
      </c>
      <c r="I1127" s="11" cm="1">
        <f t="array" ref="I1127">_xlfn.IFNA(MATCH(1,0/COUNTIF($F1127,"*"&amp;I$2&amp;TEXT(ROW($1:$128),"[&gt;1]0;")&amp;"*")),0)</f>
        <v>30</v>
      </c>
      <c r="J1127">
        <f>H1127/G1127</f>
        <v>7.0707070707070704E-2</v>
      </c>
      <c r="K1127">
        <f>I1127/G1127</f>
        <v>0.15151515151515152</v>
      </c>
      <c r="L1127">
        <f t="shared" si="111"/>
        <v>5.0505050505050501E-3</v>
      </c>
      <c r="M1127">
        <v>0</v>
      </c>
      <c r="N1127">
        <v>0</v>
      </c>
    </row>
    <row r="1128" spans="1:14" x14ac:dyDescent="0.2">
      <c r="A1128" s="8">
        <v>59</v>
      </c>
      <c r="B1128" s="8">
        <v>12</v>
      </c>
      <c r="C1128">
        <v>1.92</v>
      </c>
      <c r="D1128" t="s">
        <v>80</v>
      </c>
      <c r="E1128" s="6" t="s">
        <v>600</v>
      </c>
      <c r="F1128" t="s">
        <v>599</v>
      </c>
      <c r="G1128" s="11">
        <v>152</v>
      </c>
      <c r="H1128" s="11" cm="1">
        <f t="array" ref="H1128">_xlfn.IFNA(MATCH(1,0/COUNTIF($F1128,"*"&amp;H$2&amp;TEXT(ROW($1:$128),"[&gt;1]0;")&amp;"*")),0)</f>
        <v>8</v>
      </c>
      <c r="I1128" s="11" cm="1">
        <f t="array" ref="I1128">_xlfn.IFNA(MATCH(1,0/COUNTIF($F1128,"*"&amp;I$2&amp;TEXT(ROW($1:$128),"[&gt;1]0;")&amp;"*")),0)</f>
        <v>8</v>
      </c>
      <c r="J1128">
        <f>H1128/G1128</f>
        <v>5.2631578947368418E-2</v>
      </c>
      <c r="K1128">
        <f>I1128/G1128</f>
        <v>5.2631578947368418E-2</v>
      </c>
      <c r="L1128">
        <f t="shared" si="111"/>
        <v>6.5789473684210523E-3</v>
      </c>
      <c r="M1128">
        <v>0</v>
      </c>
      <c r="N1128">
        <v>1</v>
      </c>
    </row>
    <row r="1129" spans="1:14" x14ac:dyDescent="0.2">
      <c r="A1129" s="8">
        <v>59</v>
      </c>
      <c r="B1129" s="8">
        <v>13</v>
      </c>
      <c r="C1129">
        <v>1.82</v>
      </c>
      <c r="D1129" t="s">
        <v>25</v>
      </c>
      <c r="E1129" s="6" t="s">
        <v>536</v>
      </c>
      <c r="F1129" t="s">
        <v>266</v>
      </c>
      <c r="G1129">
        <v>226</v>
      </c>
      <c r="H1129" s="11" cm="1">
        <f t="array" ref="H1129">_xlfn.IFNA(MATCH(1,0/COUNTIF($F1129,"*"&amp;H$2&amp;TEXT(ROW($1:$128),"[&gt;1]0;")&amp;"*")),0)</f>
        <v>16</v>
      </c>
      <c r="I1129" s="11" cm="1">
        <f t="array" ref="I1129">_xlfn.IFNA(MATCH(1,0/COUNTIF($F1129,"*"&amp;I$2&amp;TEXT(ROW($1:$128),"[&gt;1]0;")&amp;"*")),0)</f>
        <v>34</v>
      </c>
      <c r="J1129" s="11" cm="1">
        <f t="array" ref="J1129">_xlfn.IFNA(MATCH(1,0/COUNTIF($F1129,"*"&amp;J$2&amp;TEXT(ROW($1:$128),"[&gt;1]0;")&amp;"*")),0)</f>
        <v>0</v>
      </c>
      <c r="K1129">
        <f t="shared" ref="K1129:K1134" si="112">I1129/H1129</f>
        <v>2.125</v>
      </c>
      <c r="L1129">
        <f t="shared" si="111"/>
        <v>0</v>
      </c>
      <c r="M1129">
        <v>0</v>
      </c>
      <c r="N1129">
        <v>0</v>
      </c>
    </row>
    <row r="1130" spans="1:14" x14ac:dyDescent="0.2">
      <c r="A1130" s="8">
        <v>59</v>
      </c>
      <c r="B1130" s="8">
        <v>14</v>
      </c>
      <c r="C1130">
        <v>2.71</v>
      </c>
      <c r="D1130" t="s">
        <v>31</v>
      </c>
      <c r="E1130" s="6" t="s">
        <v>418</v>
      </c>
      <c r="F1130" t="s">
        <v>269</v>
      </c>
      <c r="G1130">
        <v>206</v>
      </c>
      <c r="H1130" s="11" cm="1">
        <f t="array" ref="H1130">_xlfn.IFNA(MATCH(1,0/COUNTIF($F1130,"*"&amp;H$2&amp;TEXT(ROW($1:$128),"[&gt;1]0;")&amp;"*")),0)</f>
        <v>14</v>
      </c>
      <c r="I1130" s="11" cm="1">
        <f t="array" ref="I1130">_xlfn.IFNA(MATCH(1,0/COUNTIF($F1130,"*"&amp;I$2&amp;TEXT(ROW($1:$128),"[&gt;1]0;")&amp;"*")),0)</f>
        <v>22</v>
      </c>
      <c r="J1130" s="11" cm="1">
        <f t="array" ref="J1130">_xlfn.IFNA(MATCH(1,0/COUNTIF($F1130,"*"&amp;J$2&amp;TEXT(ROW($1:$128),"[&gt;1]0;")&amp;"*")),0)</f>
        <v>1</v>
      </c>
      <c r="K1130">
        <f t="shared" si="112"/>
        <v>1.5714285714285714</v>
      </c>
      <c r="L1130">
        <f t="shared" si="111"/>
        <v>7.1428571428571425E-2</v>
      </c>
      <c r="M1130">
        <v>0</v>
      </c>
      <c r="N1130">
        <v>1</v>
      </c>
    </row>
    <row r="1131" spans="1:14" x14ac:dyDescent="0.2">
      <c r="A1131" s="8">
        <v>59</v>
      </c>
      <c r="B1131" s="8">
        <v>15</v>
      </c>
      <c r="C1131">
        <v>1.1299999999999999</v>
      </c>
      <c r="D1131" t="s">
        <v>25</v>
      </c>
      <c r="E1131" s="6" t="s">
        <v>536</v>
      </c>
      <c r="F1131" t="s">
        <v>266</v>
      </c>
      <c r="G1131">
        <v>226</v>
      </c>
      <c r="H1131" s="11" cm="1">
        <f t="array" ref="H1131">_xlfn.IFNA(MATCH(1,0/COUNTIF($F1131,"*"&amp;H$2&amp;TEXT(ROW($1:$128),"[&gt;1]0;")&amp;"*")),0)</f>
        <v>16</v>
      </c>
      <c r="I1131" s="11" cm="1">
        <f t="array" ref="I1131">_xlfn.IFNA(MATCH(1,0/COUNTIF($F1131,"*"&amp;I$2&amp;TEXT(ROW($1:$128),"[&gt;1]0;")&amp;"*")),0)</f>
        <v>34</v>
      </c>
      <c r="J1131" s="11" cm="1">
        <f t="array" ref="J1131">_xlfn.IFNA(MATCH(1,0/COUNTIF($F1131,"*"&amp;J$2&amp;TEXT(ROW($1:$128),"[&gt;1]0;")&amp;"*")),0)</f>
        <v>0</v>
      </c>
      <c r="K1131">
        <f t="shared" si="112"/>
        <v>2.125</v>
      </c>
      <c r="L1131">
        <f t="shared" si="111"/>
        <v>0</v>
      </c>
      <c r="M1131">
        <v>0</v>
      </c>
      <c r="N1131">
        <v>0</v>
      </c>
    </row>
    <row r="1132" spans="1:14" x14ac:dyDescent="0.2">
      <c r="A1132" s="8">
        <v>59</v>
      </c>
      <c r="B1132" s="8">
        <v>17</v>
      </c>
      <c r="C1132">
        <v>1.42</v>
      </c>
      <c r="D1132" t="s">
        <v>25</v>
      </c>
      <c r="E1132" s="6" t="s">
        <v>536</v>
      </c>
      <c r="F1132" t="s">
        <v>266</v>
      </c>
      <c r="G1132">
        <v>226</v>
      </c>
      <c r="H1132" s="11" cm="1">
        <f t="array" ref="H1132">_xlfn.IFNA(MATCH(1,0/COUNTIF($F1132,"*"&amp;H$2&amp;TEXT(ROW($1:$128),"[&gt;1]0;")&amp;"*")),0)</f>
        <v>16</v>
      </c>
      <c r="I1132" s="11" cm="1">
        <f t="array" ref="I1132">_xlfn.IFNA(MATCH(1,0/COUNTIF($F1132,"*"&amp;I$2&amp;TEXT(ROW($1:$128),"[&gt;1]0;")&amp;"*")),0)</f>
        <v>34</v>
      </c>
      <c r="J1132" s="11" cm="1">
        <f t="array" ref="J1132">_xlfn.IFNA(MATCH(1,0/COUNTIF($F1132,"*"&amp;J$2&amp;TEXT(ROW($1:$128),"[&gt;1]0;")&amp;"*")),0)</f>
        <v>0</v>
      </c>
      <c r="K1132">
        <f t="shared" si="112"/>
        <v>2.125</v>
      </c>
      <c r="L1132">
        <f t="shared" si="111"/>
        <v>0</v>
      </c>
      <c r="M1132">
        <v>0</v>
      </c>
      <c r="N1132">
        <v>0</v>
      </c>
    </row>
    <row r="1133" spans="1:14" x14ac:dyDescent="0.2">
      <c r="A1133" s="8">
        <v>59</v>
      </c>
      <c r="B1133" s="8">
        <v>22</v>
      </c>
      <c r="C1133">
        <v>1.26</v>
      </c>
      <c r="D1133" t="s">
        <v>129</v>
      </c>
      <c r="E1133" s="6" t="s">
        <v>535</v>
      </c>
      <c r="F1133" t="s">
        <v>534</v>
      </c>
      <c r="G1133">
        <v>255</v>
      </c>
      <c r="H1133" s="11" cm="1">
        <f t="array" ref="H1133">_xlfn.IFNA(MATCH(1,0/COUNTIF($F1133,"*"&amp;H$2&amp;TEXT(ROW($1:$128),"[&gt;1]0;")&amp;"*")),0)</f>
        <v>16</v>
      </c>
      <c r="I1133" s="11" cm="1">
        <f t="array" ref="I1133">_xlfn.IFNA(MATCH(1,0/COUNTIF($F1133,"*"&amp;I$2&amp;TEXT(ROW($1:$128),"[&gt;1]0;")&amp;"*")),0)</f>
        <v>33</v>
      </c>
      <c r="J1133" s="11" cm="1">
        <f t="array" ref="J1133">_xlfn.IFNA(MATCH(1,0/COUNTIF($F1133,"*"&amp;J$2&amp;TEXT(ROW($1:$128),"[&gt;1]0;")&amp;"*")),0)</f>
        <v>1</v>
      </c>
      <c r="K1133">
        <f t="shared" si="112"/>
        <v>2.0625</v>
      </c>
      <c r="L1133">
        <f t="shared" si="111"/>
        <v>6.25E-2</v>
      </c>
      <c r="M1133">
        <v>0</v>
      </c>
      <c r="N1133">
        <v>0</v>
      </c>
    </row>
    <row r="1134" spans="1:14" x14ac:dyDescent="0.2">
      <c r="A1134" s="8">
        <v>59</v>
      </c>
      <c r="B1134" s="8">
        <v>24</v>
      </c>
      <c r="C1134">
        <v>11.35</v>
      </c>
      <c r="D1134" t="s">
        <v>66</v>
      </c>
      <c r="E1134" s="6" t="s">
        <v>459</v>
      </c>
      <c r="F1134" t="s">
        <v>460</v>
      </c>
      <c r="G1134">
        <v>281</v>
      </c>
      <c r="H1134" s="11" cm="1">
        <f t="array" ref="H1134">_xlfn.IFNA(MATCH(1,0/COUNTIF($F1134,"*"&amp;H$2&amp;TEXT(ROW($1:$128),"[&gt;1]0;")&amp;"*")),0)</f>
        <v>18</v>
      </c>
      <c r="I1134" s="11" cm="1">
        <f t="array" ref="I1134">_xlfn.IFNA(MATCH(1,0/COUNTIF($F1134,"*"&amp;I$2&amp;TEXT(ROW($1:$128),"[&gt;1]0;")&amp;"*")),0)</f>
        <v>35</v>
      </c>
      <c r="J1134" s="11" cm="1">
        <f t="array" ref="J1134">_xlfn.IFNA(MATCH(1,0/COUNTIF($F1134,"*"&amp;J$2&amp;TEXT(ROW($1:$128),"[&gt;1]0;")&amp;"*")),0)</f>
        <v>1</v>
      </c>
      <c r="K1134">
        <f t="shared" si="112"/>
        <v>1.9444444444444444</v>
      </c>
      <c r="L1134">
        <f t="shared" si="111"/>
        <v>5.5555555555555552E-2</v>
      </c>
      <c r="M1134">
        <v>0</v>
      </c>
      <c r="N1134">
        <v>0</v>
      </c>
    </row>
    <row r="1136" spans="1:14" x14ac:dyDescent="0.2">
      <c r="A1136" s="8">
        <v>60</v>
      </c>
      <c r="B1136" s="9" t="s">
        <v>12</v>
      </c>
      <c r="C1136" t="s">
        <v>13</v>
      </c>
      <c r="D1136" t="s">
        <v>67</v>
      </c>
      <c r="E1136" s="6" t="s">
        <v>376</v>
      </c>
      <c r="F1136" t="s">
        <v>68</v>
      </c>
      <c r="G1136" t="s">
        <v>69</v>
      </c>
      <c r="H1136" t="s">
        <v>364</v>
      </c>
      <c r="I1136" t="s">
        <v>365</v>
      </c>
      <c r="J1136" t="s">
        <v>366</v>
      </c>
      <c r="K1136" t="s">
        <v>71</v>
      </c>
      <c r="L1136" t="s">
        <v>72</v>
      </c>
      <c r="M1136" t="s">
        <v>360</v>
      </c>
      <c r="N1136" t="s">
        <v>73</v>
      </c>
    </row>
    <row r="1137" spans="1:14" x14ac:dyDescent="0.2">
      <c r="A1137" s="8">
        <v>60</v>
      </c>
      <c r="B1137" s="8">
        <v>1</v>
      </c>
      <c r="C1137">
        <v>1.66</v>
      </c>
      <c r="D1137" t="s">
        <v>295</v>
      </c>
      <c r="E1137" s="13" t="s">
        <v>384</v>
      </c>
      <c r="F1137" s="10" t="s">
        <v>362</v>
      </c>
      <c r="G1137">
        <v>112</v>
      </c>
      <c r="H1137" s="11" cm="1">
        <f t="array" ref="H1137">_xlfn.IFNA(MATCH(1,0/COUNTIF($F1137,"*"&amp;H$2&amp;TEXT(ROW($1:$128),"[&gt;1]0;")&amp;"*")),0)</f>
        <v>6</v>
      </c>
      <c r="I1137" s="11" cm="1">
        <f t="array" ref="I1137">_xlfn.IFNA(MATCH(1,0/COUNTIF($F1137,"*"&amp;I$2&amp;TEXT(ROW($1:$128),"[&gt;1]0;")&amp;"*")),0)</f>
        <v>8</v>
      </c>
      <c r="J1137" s="11" cm="1">
        <f t="array" ref="J1137">_xlfn.IFNA(MATCH(1,0/COUNTIF($F1137,"*"&amp;J$2&amp;TEXT(ROW($1:$128),"[&gt;1]0;")&amp;"*")),0)</f>
        <v>2</v>
      </c>
      <c r="K1137">
        <f>I1137/H1137</f>
        <v>1.3333333333333333</v>
      </c>
      <c r="L1137">
        <f t="shared" ref="L1137:L1155" si="113">J1137/H1137</f>
        <v>0.33333333333333331</v>
      </c>
      <c r="M1137">
        <v>1</v>
      </c>
      <c r="N1137">
        <v>0</v>
      </c>
    </row>
    <row r="1138" spans="1:14" x14ac:dyDescent="0.2">
      <c r="A1138" s="8">
        <v>60</v>
      </c>
      <c r="B1138" s="8">
        <v>2</v>
      </c>
      <c r="C1138">
        <v>0.89</v>
      </c>
      <c r="D1138" t="s">
        <v>307</v>
      </c>
      <c r="E1138" s="6" t="s">
        <v>596</v>
      </c>
      <c r="F1138" t="s">
        <v>458</v>
      </c>
      <c r="G1138" s="11">
        <v>184</v>
      </c>
      <c r="H1138" s="11" cm="1">
        <f t="array" ref="H1138">_xlfn.IFNA(MATCH(1,0/COUNTIF($F1138,"*"&amp;H$2&amp;TEXT(ROW($1:$128),"[&gt;1]0;")&amp;"*")),0)</f>
        <v>13</v>
      </c>
      <c r="I1138" s="11" cm="1">
        <f t="array" ref="I1138">_xlfn.IFNA(MATCH(1,0/COUNTIF($F1138,"*"&amp;I$2&amp;TEXT(ROW($1:$128),"[&gt;1]0;")&amp;"*")),0)</f>
        <v>28</v>
      </c>
      <c r="J1138">
        <f>H1138/G1138</f>
        <v>7.0652173913043473E-2</v>
      </c>
      <c r="K1138">
        <f>I1138/G1138</f>
        <v>0.15217391304347827</v>
      </c>
      <c r="L1138">
        <f t="shared" si="113"/>
        <v>5.434782608695652E-3</v>
      </c>
      <c r="M1138">
        <v>0</v>
      </c>
      <c r="N1138">
        <v>0</v>
      </c>
    </row>
    <row r="1139" spans="1:14" x14ac:dyDescent="0.2">
      <c r="A1139" s="8">
        <v>60</v>
      </c>
      <c r="B1139" s="8">
        <v>3</v>
      </c>
      <c r="C1139">
        <v>2.21</v>
      </c>
      <c r="D1139" t="s">
        <v>448</v>
      </c>
      <c r="E1139" s="14"/>
      <c r="F1139" t="s">
        <v>449</v>
      </c>
      <c r="G1139">
        <v>280</v>
      </c>
      <c r="H1139" s="11" cm="1">
        <f t="array" ref="H1139">_xlfn.IFNA(MATCH(1,0/COUNTIF($F1139,"*"&amp;H$2&amp;TEXT(ROW($1:$128),"[&gt;1]0;")&amp;"*")),0)</f>
        <v>14</v>
      </c>
      <c r="I1139" s="11" cm="1">
        <f t="array" ref="I1139">_xlfn.IFNA(MATCH(1,0/COUNTIF($F1139,"*"&amp;I$2&amp;TEXT(ROW($1:$128),"[&gt;1]0;")&amp;"*")),0)</f>
        <v>16</v>
      </c>
      <c r="J1139" s="11" cm="1">
        <f t="array" ref="J1139">_xlfn.IFNA(MATCH(1,0/COUNTIF($F1139,"*"&amp;J$2&amp;TEXT(ROW($1:$128),"[&gt;1]0;")&amp;"*")),0)</f>
        <v>2</v>
      </c>
      <c r="K1139">
        <f t="shared" ref="K1139:K1147" si="114">I1139/H1139</f>
        <v>1.1428571428571428</v>
      </c>
      <c r="L1139">
        <f t="shared" si="113"/>
        <v>0.14285714285714285</v>
      </c>
      <c r="M1139">
        <v>1</v>
      </c>
      <c r="N1139">
        <v>1</v>
      </c>
    </row>
    <row r="1140" spans="1:14" x14ac:dyDescent="0.2">
      <c r="A1140" s="8">
        <v>60</v>
      </c>
      <c r="B1140" s="8">
        <v>4</v>
      </c>
      <c r="C1140">
        <v>1.36</v>
      </c>
      <c r="D1140" t="s">
        <v>14</v>
      </c>
      <c r="E1140" s="6" t="s">
        <v>507</v>
      </c>
      <c r="F1140" t="s">
        <v>260</v>
      </c>
      <c r="G1140">
        <v>170</v>
      </c>
      <c r="H1140" s="11" cm="1">
        <f t="array" ref="H1140">_xlfn.IFNA(MATCH(1,0/COUNTIF($F1140,"*"&amp;H$2&amp;TEXT(ROW($1:$128),"[&gt;1]0;")&amp;"*")),0)</f>
        <v>12</v>
      </c>
      <c r="I1140" s="11" cm="1">
        <f t="array" ref="I1140">_xlfn.IFNA(MATCH(1,0/COUNTIF($F1140,"*"&amp;I$2&amp;TEXT(ROW($1:$128),"[&gt;1]0;")&amp;"*")),0)</f>
        <v>26</v>
      </c>
      <c r="J1140" s="11" cm="1">
        <f t="array" ref="J1140">_xlfn.IFNA(MATCH(1,0/COUNTIF($F1140,"*"&amp;J$2&amp;TEXT(ROW($1:$128),"[&gt;1]0;")&amp;"*")),0)</f>
        <v>0</v>
      </c>
      <c r="K1140">
        <f t="shared" si="114"/>
        <v>2.1666666666666665</v>
      </c>
      <c r="L1140">
        <f t="shared" si="113"/>
        <v>0</v>
      </c>
      <c r="M1140">
        <v>0</v>
      </c>
      <c r="N1140">
        <v>0</v>
      </c>
    </row>
    <row r="1141" spans="1:14" x14ac:dyDescent="0.2">
      <c r="A1141" s="8">
        <v>60</v>
      </c>
      <c r="B1141" s="8">
        <v>5</v>
      </c>
      <c r="C1141">
        <v>4.17</v>
      </c>
      <c r="D1141" t="s">
        <v>104</v>
      </c>
      <c r="E1141" s="6" t="s">
        <v>476</v>
      </c>
      <c r="F1141" t="s">
        <v>475</v>
      </c>
      <c r="G1141">
        <v>110</v>
      </c>
      <c r="H1141" s="11" cm="1">
        <f t="array" ref="H1141">_xlfn.IFNA(MATCH(1,0/COUNTIF($F1141,"*"&amp;H$2&amp;TEXT(ROW($1:$128),"[&gt;1]0;")&amp;"*")),0)</f>
        <v>6</v>
      </c>
      <c r="I1141" s="11" cm="1">
        <f t="array" ref="I1141">_xlfn.IFNA(MATCH(1,0/COUNTIF($F1141,"*"&amp;I$2&amp;TEXT(ROW($1:$128),"[&gt;1]0;")&amp;"*")),0)</f>
        <v>6</v>
      </c>
      <c r="J1141" s="11" cm="1">
        <f t="array" ref="J1141">_xlfn.IFNA(MATCH(1,0/COUNTIF($F1141,"*"&amp;J$2&amp;TEXT(ROW($1:$128),"[&gt;1]0;")&amp;"*")),0)</f>
        <v>2</v>
      </c>
      <c r="K1141">
        <f t="shared" si="114"/>
        <v>1</v>
      </c>
      <c r="L1141">
        <f t="shared" si="113"/>
        <v>0.33333333333333331</v>
      </c>
      <c r="M1141">
        <v>0</v>
      </c>
      <c r="N1141">
        <v>1</v>
      </c>
    </row>
    <row r="1142" spans="1:14" x14ac:dyDescent="0.2">
      <c r="A1142" s="8">
        <v>60</v>
      </c>
      <c r="B1142" s="8">
        <v>6</v>
      </c>
      <c r="C1142">
        <v>2.41</v>
      </c>
      <c r="D1142" t="s">
        <v>79</v>
      </c>
      <c r="E1142" s="13" t="s">
        <v>386</v>
      </c>
      <c r="F1142" s="10" t="s">
        <v>373</v>
      </c>
      <c r="G1142">
        <v>144</v>
      </c>
      <c r="H1142" s="11" cm="1">
        <f t="array" ref="H1142">_xlfn.IFNA(MATCH(1,0/COUNTIF($F1142,"*"&amp;H$2&amp;TEXT(ROW($1:$128),"[&gt;1]0;")&amp;"*")),0)</f>
        <v>6</v>
      </c>
      <c r="I1142" s="11" cm="1">
        <f t="array" ref="I1142">_xlfn.IFNA(MATCH(1,0/COUNTIF($F1142,"*"&amp;I$2&amp;TEXT(ROW($1:$128),"[&gt;1]0;")&amp;"*")),0)</f>
        <v>8</v>
      </c>
      <c r="J1142" s="11" cm="1">
        <f t="array" ref="J1142">_xlfn.IFNA(MATCH(1,0/COUNTIF($F1142,"*"&amp;J$2&amp;TEXT(ROW($1:$128),"[&gt;1]0;")&amp;"*")),0)</f>
        <v>4</v>
      </c>
      <c r="K1142">
        <f t="shared" si="114"/>
        <v>1.3333333333333333</v>
      </c>
      <c r="L1142">
        <f t="shared" si="113"/>
        <v>0.66666666666666663</v>
      </c>
      <c r="M1142">
        <v>1</v>
      </c>
      <c r="N1142">
        <v>0</v>
      </c>
    </row>
    <row r="1143" spans="1:14" x14ac:dyDescent="0.2">
      <c r="A1143" s="8">
        <v>60</v>
      </c>
      <c r="B1143" s="8">
        <v>7</v>
      </c>
      <c r="C1143">
        <v>3.47</v>
      </c>
      <c r="D1143" t="s">
        <v>79</v>
      </c>
      <c r="E1143" s="13" t="s">
        <v>386</v>
      </c>
      <c r="F1143" s="10" t="s">
        <v>373</v>
      </c>
      <c r="G1143">
        <v>144</v>
      </c>
      <c r="H1143" s="11" cm="1">
        <f t="array" ref="H1143">_xlfn.IFNA(MATCH(1,0/COUNTIF($F1143,"*"&amp;H$2&amp;TEXT(ROW($1:$128),"[&gt;1]0;")&amp;"*")),0)</f>
        <v>6</v>
      </c>
      <c r="I1143" s="11" cm="1">
        <f t="array" ref="I1143">_xlfn.IFNA(MATCH(1,0/COUNTIF($F1143,"*"&amp;I$2&amp;TEXT(ROW($1:$128),"[&gt;1]0;")&amp;"*")),0)</f>
        <v>8</v>
      </c>
      <c r="J1143" s="11" cm="1">
        <f t="array" ref="J1143">_xlfn.IFNA(MATCH(1,0/COUNTIF($F1143,"*"&amp;J$2&amp;TEXT(ROW($1:$128),"[&gt;1]0;")&amp;"*")),0)</f>
        <v>4</v>
      </c>
      <c r="K1143">
        <f t="shared" si="114"/>
        <v>1.3333333333333333</v>
      </c>
      <c r="L1143">
        <f t="shared" si="113"/>
        <v>0.66666666666666663</v>
      </c>
      <c r="M1143">
        <v>1</v>
      </c>
      <c r="N1143">
        <v>0</v>
      </c>
    </row>
    <row r="1144" spans="1:14" x14ac:dyDescent="0.2">
      <c r="A1144" s="8">
        <v>60</v>
      </c>
      <c r="B1144" s="8">
        <v>8</v>
      </c>
      <c r="C1144">
        <v>3.95</v>
      </c>
      <c r="D1144" t="s">
        <v>92</v>
      </c>
      <c r="E1144" s="14"/>
      <c r="F1144" t="s">
        <v>373</v>
      </c>
      <c r="G1144">
        <v>144</v>
      </c>
      <c r="H1144" s="11" cm="1">
        <f t="array" ref="H1144">_xlfn.IFNA(MATCH(1,0/COUNTIF($F1144,"*"&amp;H$2&amp;TEXT(ROW($1:$128),"[&gt;1]0;")&amp;"*")),0)</f>
        <v>6</v>
      </c>
      <c r="I1144" s="11" cm="1">
        <f t="array" ref="I1144">_xlfn.IFNA(MATCH(1,0/COUNTIF($F1144,"*"&amp;I$2&amp;TEXT(ROW($1:$128),"[&gt;1]0;")&amp;"*")),0)</f>
        <v>8</v>
      </c>
      <c r="J1144" s="11" cm="1">
        <f t="array" ref="J1144">_xlfn.IFNA(MATCH(1,0/COUNTIF($F1144,"*"&amp;J$2&amp;TEXT(ROW($1:$128),"[&gt;1]0;")&amp;"*")),0)</f>
        <v>4</v>
      </c>
      <c r="K1144">
        <f t="shared" si="114"/>
        <v>1.3333333333333333</v>
      </c>
      <c r="L1144">
        <f t="shared" si="113"/>
        <v>0.66666666666666663</v>
      </c>
      <c r="M1144">
        <v>1</v>
      </c>
      <c r="N1144">
        <v>0</v>
      </c>
    </row>
    <row r="1145" spans="1:14" x14ac:dyDescent="0.2">
      <c r="A1145" s="8">
        <v>60</v>
      </c>
      <c r="B1145" s="8">
        <v>9</v>
      </c>
      <c r="C1145">
        <v>0.95</v>
      </c>
      <c r="D1145" t="s">
        <v>25</v>
      </c>
      <c r="E1145" s="6" t="s">
        <v>536</v>
      </c>
      <c r="F1145" t="s">
        <v>266</v>
      </c>
      <c r="G1145">
        <v>226</v>
      </c>
      <c r="H1145" s="11" cm="1">
        <f t="array" ref="H1145">_xlfn.IFNA(MATCH(1,0/COUNTIF($F1145,"*"&amp;H$2&amp;TEXT(ROW($1:$128),"[&gt;1]0;")&amp;"*")),0)</f>
        <v>16</v>
      </c>
      <c r="I1145" s="11" cm="1">
        <f t="array" ref="I1145">_xlfn.IFNA(MATCH(1,0/COUNTIF($F1145,"*"&amp;I$2&amp;TEXT(ROW($1:$128),"[&gt;1]0;")&amp;"*")),0)</f>
        <v>34</v>
      </c>
      <c r="J1145" s="11" cm="1">
        <f t="array" ref="J1145">_xlfn.IFNA(MATCH(1,0/COUNTIF($F1145,"*"&amp;J$2&amp;TEXT(ROW($1:$128),"[&gt;1]0;")&amp;"*")),0)</f>
        <v>0</v>
      </c>
      <c r="K1145">
        <f t="shared" si="114"/>
        <v>2.125</v>
      </c>
      <c r="L1145">
        <f t="shared" si="113"/>
        <v>0</v>
      </c>
      <c r="M1145">
        <v>0</v>
      </c>
      <c r="N1145">
        <v>0</v>
      </c>
    </row>
    <row r="1146" spans="1:14" x14ac:dyDescent="0.2">
      <c r="A1146" s="8">
        <v>60</v>
      </c>
      <c r="B1146" s="8">
        <v>10</v>
      </c>
      <c r="C1146">
        <v>1.32</v>
      </c>
      <c r="D1146" t="s">
        <v>326</v>
      </c>
      <c r="E1146" s="13" t="s">
        <v>383</v>
      </c>
      <c r="F1146" s="10" t="s">
        <v>369</v>
      </c>
      <c r="G1146">
        <v>124</v>
      </c>
      <c r="H1146" s="11" cm="1">
        <f t="array" ref="H1146">_xlfn.IFNA(MATCH(1,0/COUNTIF($F1146,"*"&amp;H$2&amp;TEXT(ROW($1:$128),"[&gt;1]0;")&amp;"*")),0)</f>
        <v>7</v>
      </c>
      <c r="I1146" s="11" cm="1">
        <f t="array" ref="I1146">_xlfn.IFNA(MATCH(1,0/COUNTIF($F1146,"*"&amp;I$2&amp;TEXT(ROW($1:$128),"[&gt;1]0;")&amp;"*")),0)</f>
        <v>8</v>
      </c>
      <c r="J1146" s="11" cm="1">
        <f t="array" ref="J1146">_xlfn.IFNA(MATCH(1,0/COUNTIF($F1146,"*"&amp;J$2&amp;TEXT(ROW($1:$128),"[&gt;1]0;")&amp;"*")),0)</f>
        <v>2</v>
      </c>
      <c r="K1146">
        <f t="shared" si="114"/>
        <v>1.1428571428571428</v>
      </c>
      <c r="L1146">
        <f t="shared" si="113"/>
        <v>0.2857142857142857</v>
      </c>
      <c r="M1146">
        <v>0</v>
      </c>
      <c r="N1146">
        <v>1</v>
      </c>
    </row>
    <row r="1147" spans="1:14" x14ac:dyDescent="0.2">
      <c r="A1147" s="8">
        <v>60</v>
      </c>
      <c r="B1147" s="8">
        <v>11</v>
      </c>
      <c r="C1147">
        <v>1.21</v>
      </c>
      <c r="D1147" t="s">
        <v>105</v>
      </c>
      <c r="E1147" s="14"/>
      <c r="F1147" t="s">
        <v>373</v>
      </c>
      <c r="G1147">
        <v>144</v>
      </c>
      <c r="H1147" s="11" cm="1">
        <f t="array" ref="H1147">_xlfn.IFNA(MATCH(1,0/COUNTIF($F1147,"*"&amp;H$2&amp;TEXT(ROW($1:$128),"[&gt;1]0;")&amp;"*")),0)</f>
        <v>6</v>
      </c>
      <c r="I1147" s="11" cm="1">
        <f t="array" ref="I1147">_xlfn.IFNA(MATCH(1,0/COUNTIF($F1147,"*"&amp;I$2&amp;TEXT(ROW($1:$128),"[&gt;1]0;")&amp;"*")),0)</f>
        <v>8</v>
      </c>
      <c r="J1147" s="11" cm="1">
        <f t="array" ref="J1147">_xlfn.IFNA(MATCH(1,0/COUNTIF($F1147,"*"&amp;J$2&amp;TEXT(ROW($1:$128),"[&gt;1]0;")&amp;"*")),0)</f>
        <v>4</v>
      </c>
      <c r="K1147">
        <f t="shared" si="114"/>
        <v>1.3333333333333333</v>
      </c>
      <c r="L1147">
        <f t="shared" si="113"/>
        <v>0.66666666666666663</v>
      </c>
      <c r="M1147">
        <v>1</v>
      </c>
      <c r="N1147">
        <v>0</v>
      </c>
    </row>
    <row r="1148" spans="1:14" x14ac:dyDescent="0.2">
      <c r="A1148" s="8">
        <v>60</v>
      </c>
      <c r="B1148" s="8">
        <v>12</v>
      </c>
      <c r="C1148">
        <v>0.91</v>
      </c>
      <c r="D1148" t="s">
        <v>37</v>
      </c>
      <c r="E1148" s="6" t="s">
        <v>586</v>
      </c>
      <c r="F1148" t="s">
        <v>273</v>
      </c>
      <c r="G1148" s="11">
        <v>198</v>
      </c>
      <c r="H1148" s="11" cm="1">
        <f t="array" ref="H1148">_xlfn.IFNA(MATCH(1,0/COUNTIF($F1148,"*"&amp;H$2&amp;TEXT(ROW($1:$128),"[&gt;1]0;")&amp;"*")),0)</f>
        <v>14</v>
      </c>
      <c r="I1148" s="11" cm="1">
        <f t="array" ref="I1148">_xlfn.IFNA(MATCH(1,0/COUNTIF($F1148,"*"&amp;I$2&amp;TEXT(ROW($1:$128),"[&gt;1]0;")&amp;"*")),0)</f>
        <v>30</v>
      </c>
      <c r="J1148">
        <f>H1148/G1148</f>
        <v>7.0707070707070704E-2</v>
      </c>
      <c r="K1148">
        <f>I1148/G1148</f>
        <v>0.15151515151515152</v>
      </c>
      <c r="L1148">
        <f t="shared" si="113"/>
        <v>5.0505050505050501E-3</v>
      </c>
      <c r="M1148">
        <v>0</v>
      </c>
      <c r="N1148">
        <v>0</v>
      </c>
    </row>
    <row r="1149" spans="1:14" x14ac:dyDescent="0.2">
      <c r="A1149" s="8">
        <v>60</v>
      </c>
      <c r="B1149" s="8">
        <v>13</v>
      </c>
      <c r="C1149">
        <v>7.81</v>
      </c>
      <c r="D1149" t="s">
        <v>80</v>
      </c>
      <c r="E1149" s="6" t="s">
        <v>600</v>
      </c>
      <c r="F1149" t="s">
        <v>599</v>
      </c>
      <c r="G1149" s="11">
        <v>152</v>
      </c>
      <c r="H1149" s="11" cm="1">
        <f t="array" ref="H1149">_xlfn.IFNA(MATCH(1,0/COUNTIF($F1149,"*"&amp;H$2&amp;TEXT(ROW($1:$128),"[&gt;1]0;")&amp;"*")),0)</f>
        <v>8</v>
      </c>
      <c r="I1149" s="11" cm="1">
        <f t="array" ref="I1149">_xlfn.IFNA(MATCH(1,0/COUNTIF($F1149,"*"&amp;I$2&amp;TEXT(ROW($1:$128),"[&gt;1]0;")&amp;"*")),0)</f>
        <v>8</v>
      </c>
      <c r="J1149">
        <f>H1149/G1149</f>
        <v>5.2631578947368418E-2</v>
      </c>
      <c r="K1149">
        <f>I1149/G1149</f>
        <v>5.2631578947368418E-2</v>
      </c>
      <c r="L1149">
        <f t="shared" si="113"/>
        <v>6.5789473684210523E-3</v>
      </c>
      <c r="M1149">
        <v>0</v>
      </c>
      <c r="N1149">
        <v>1</v>
      </c>
    </row>
    <row r="1150" spans="1:14" x14ac:dyDescent="0.2">
      <c r="A1150" s="8">
        <v>60</v>
      </c>
      <c r="B1150" s="8">
        <v>14</v>
      </c>
      <c r="C1150">
        <v>1.33</v>
      </c>
      <c r="D1150" t="s">
        <v>25</v>
      </c>
      <c r="E1150" s="6" t="s">
        <v>536</v>
      </c>
      <c r="F1150" t="s">
        <v>266</v>
      </c>
      <c r="G1150">
        <v>226</v>
      </c>
      <c r="H1150" s="11" cm="1">
        <f t="array" ref="H1150">_xlfn.IFNA(MATCH(1,0/COUNTIF($F1150,"*"&amp;H$2&amp;TEXT(ROW($1:$128),"[&gt;1]0;")&amp;"*")),0)</f>
        <v>16</v>
      </c>
      <c r="I1150" s="11" cm="1">
        <f t="array" ref="I1150">_xlfn.IFNA(MATCH(1,0/COUNTIF($F1150,"*"&amp;I$2&amp;TEXT(ROW($1:$128),"[&gt;1]0;")&amp;"*")),0)</f>
        <v>34</v>
      </c>
      <c r="J1150" s="11" cm="1">
        <f t="array" ref="J1150">_xlfn.IFNA(MATCH(1,0/COUNTIF($F1150,"*"&amp;J$2&amp;TEXT(ROW($1:$128),"[&gt;1]0;")&amp;"*")),0)</f>
        <v>0</v>
      </c>
      <c r="K1150">
        <f t="shared" ref="K1150:K1155" si="115">I1150/H1150</f>
        <v>2.125</v>
      </c>
      <c r="L1150">
        <f t="shared" si="113"/>
        <v>0</v>
      </c>
      <c r="M1150">
        <v>0</v>
      </c>
      <c r="N1150">
        <v>0</v>
      </c>
    </row>
    <row r="1151" spans="1:14" x14ac:dyDescent="0.2">
      <c r="A1151" s="8">
        <v>60</v>
      </c>
      <c r="B1151" s="8">
        <v>15</v>
      </c>
      <c r="C1151">
        <v>1.92</v>
      </c>
      <c r="D1151" t="s">
        <v>81</v>
      </c>
      <c r="E1151" s="6" t="s">
        <v>467</v>
      </c>
      <c r="F1151" t="s">
        <v>466</v>
      </c>
      <c r="G1151">
        <v>166</v>
      </c>
      <c r="H1151" s="11" cm="1">
        <f t="array" ref="H1151">_xlfn.IFNA(MATCH(1,0/COUNTIF($F1151,"*"&amp;H$2&amp;TEXT(ROW($1:$128),"[&gt;1]0;")&amp;"*")),0)</f>
        <v>9</v>
      </c>
      <c r="I1151" s="11" cm="1">
        <f t="array" ref="I1151">_xlfn.IFNA(MATCH(1,0/COUNTIF($F1151,"*"&amp;I$2&amp;TEXT(ROW($1:$128),"[&gt;1]0;")&amp;"*")),0)</f>
        <v>10</v>
      </c>
      <c r="J1151" s="11" cm="1">
        <f t="array" ref="J1151">_xlfn.IFNA(MATCH(1,0/COUNTIF($F1151,"*"&amp;J$2&amp;TEXT(ROW($1:$128),"[&gt;1]0;")&amp;"*")),0)</f>
        <v>3</v>
      </c>
      <c r="K1151">
        <f t="shared" si="115"/>
        <v>1.1111111111111112</v>
      </c>
      <c r="L1151">
        <f t="shared" si="113"/>
        <v>0.33333333333333331</v>
      </c>
      <c r="M1151">
        <v>0</v>
      </c>
      <c r="N1151">
        <v>1</v>
      </c>
    </row>
    <row r="1152" spans="1:14" x14ac:dyDescent="0.2">
      <c r="A1152" s="8">
        <v>60</v>
      </c>
      <c r="B1152" s="8">
        <v>16</v>
      </c>
      <c r="C1152">
        <v>2.66</v>
      </c>
      <c r="D1152" t="s">
        <v>31</v>
      </c>
      <c r="E1152" s="6" t="s">
        <v>418</v>
      </c>
      <c r="F1152" t="s">
        <v>269</v>
      </c>
      <c r="G1152">
        <v>206</v>
      </c>
      <c r="H1152" s="11" cm="1">
        <f t="array" ref="H1152">_xlfn.IFNA(MATCH(1,0/COUNTIF($F1152,"*"&amp;H$2&amp;TEXT(ROW($1:$128),"[&gt;1]0;")&amp;"*")),0)</f>
        <v>14</v>
      </c>
      <c r="I1152" s="11" cm="1">
        <f t="array" ref="I1152">_xlfn.IFNA(MATCH(1,0/COUNTIF($F1152,"*"&amp;I$2&amp;TEXT(ROW($1:$128),"[&gt;1]0;")&amp;"*")),0)</f>
        <v>22</v>
      </c>
      <c r="J1152" s="11" cm="1">
        <f t="array" ref="J1152">_xlfn.IFNA(MATCH(1,0/COUNTIF($F1152,"*"&amp;J$2&amp;TEXT(ROW($1:$128),"[&gt;1]0;")&amp;"*")),0)</f>
        <v>1</v>
      </c>
      <c r="K1152">
        <f t="shared" si="115"/>
        <v>1.5714285714285714</v>
      </c>
      <c r="L1152">
        <f t="shared" si="113"/>
        <v>7.1428571428571425E-2</v>
      </c>
      <c r="M1152">
        <v>0</v>
      </c>
      <c r="N1152">
        <v>1</v>
      </c>
    </row>
    <row r="1153" spans="1:14" x14ac:dyDescent="0.2">
      <c r="A1153" s="8">
        <v>60</v>
      </c>
      <c r="B1153" s="8">
        <v>18</v>
      </c>
      <c r="C1153">
        <v>0.88</v>
      </c>
      <c r="D1153" t="s">
        <v>25</v>
      </c>
      <c r="E1153" s="6" t="s">
        <v>536</v>
      </c>
      <c r="F1153" t="s">
        <v>266</v>
      </c>
      <c r="G1153">
        <v>226</v>
      </c>
      <c r="H1153" s="11" cm="1">
        <f t="array" ref="H1153">_xlfn.IFNA(MATCH(1,0/COUNTIF($F1153,"*"&amp;H$2&amp;TEXT(ROW($1:$128),"[&gt;1]0;")&amp;"*")),0)</f>
        <v>16</v>
      </c>
      <c r="I1153" s="11" cm="1">
        <f t="array" ref="I1153">_xlfn.IFNA(MATCH(1,0/COUNTIF($F1153,"*"&amp;I$2&amp;TEXT(ROW($1:$128),"[&gt;1]0;")&amp;"*")),0)</f>
        <v>34</v>
      </c>
      <c r="J1153" s="11" cm="1">
        <f t="array" ref="J1153">_xlfn.IFNA(MATCH(1,0/COUNTIF($F1153,"*"&amp;J$2&amp;TEXT(ROW($1:$128),"[&gt;1]0;")&amp;"*")),0)</f>
        <v>0</v>
      </c>
      <c r="K1153">
        <f t="shared" si="115"/>
        <v>2.125</v>
      </c>
      <c r="L1153">
        <f t="shared" si="113"/>
        <v>0</v>
      </c>
      <c r="M1153">
        <v>0</v>
      </c>
      <c r="N1153">
        <v>0</v>
      </c>
    </row>
    <row r="1154" spans="1:14" x14ac:dyDescent="0.2">
      <c r="A1154" s="8">
        <v>60</v>
      </c>
      <c r="B1154" s="8">
        <v>23</v>
      </c>
      <c r="C1154">
        <v>0.9</v>
      </c>
      <c r="D1154" t="s">
        <v>129</v>
      </c>
      <c r="E1154" s="6" t="s">
        <v>535</v>
      </c>
      <c r="F1154" t="s">
        <v>534</v>
      </c>
      <c r="G1154">
        <v>255</v>
      </c>
      <c r="H1154" s="11" cm="1">
        <f t="array" ref="H1154">_xlfn.IFNA(MATCH(1,0/COUNTIF($F1154,"*"&amp;H$2&amp;TEXT(ROW($1:$128),"[&gt;1]0;")&amp;"*")),0)</f>
        <v>16</v>
      </c>
      <c r="I1154" s="11" cm="1">
        <f t="array" ref="I1154">_xlfn.IFNA(MATCH(1,0/COUNTIF($F1154,"*"&amp;I$2&amp;TEXT(ROW($1:$128),"[&gt;1]0;")&amp;"*")),0)</f>
        <v>33</v>
      </c>
      <c r="J1154" s="11" cm="1">
        <f t="array" ref="J1154">_xlfn.IFNA(MATCH(1,0/COUNTIF($F1154,"*"&amp;J$2&amp;TEXT(ROW($1:$128),"[&gt;1]0;")&amp;"*")),0)</f>
        <v>1</v>
      </c>
      <c r="K1154">
        <f t="shared" si="115"/>
        <v>2.0625</v>
      </c>
      <c r="L1154">
        <f t="shared" si="113"/>
        <v>6.25E-2</v>
      </c>
      <c r="M1154">
        <v>0</v>
      </c>
      <c r="N1154">
        <v>0</v>
      </c>
    </row>
    <row r="1155" spans="1:14" x14ac:dyDescent="0.2">
      <c r="A1155" s="8">
        <v>60</v>
      </c>
      <c r="B1155" s="8">
        <v>25</v>
      </c>
      <c r="C1155">
        <v>7.24</v>
      </c>
      <c r="D1155" t="s">
        <v>66</v>
      </c>
      <c r="E1155" s="6" t="s">
        <v>459</v>
      </c>
      <c r="F1155" t="s">
        <v>460</v>
      </c>
      <c r="G1155">
        <v>281</v>
      </c>
      <c r="H1155" s="11" cm="1">
        <f t="array" ref="H1155">_xlfn.IFNA(MATCH(1,0/COUNTIF($F1155,"*"&amp;H$2&amp;TEXT(ROW($1:$128),"[&gt;1]0;")&amp;"*")),0)</f>
        <v>18</v>
      </c>
      <c r="I1155" s="11" cm="1">
        <f t="array" ref="I1155">_xlfn.IFNA(MATCH(1,0/COUNTIF($F1155,"*"&amp;I$2&amp;TEXT(ROW($1:$128),"[&gt;1]0;")&amp;"*")),0)</f>
        <v>35</v>
      </c>
      <c r="J1155" s="11" cm="1">
        <f t="array" ref="J1155">_xlfn.IFNA(MATCH(1,0/COUNTIF($F1155,"*"&amp;J$2&amp;TEXT(ROW($1:$128),"[&gt;1]0;")&amp;"*")),0)</f>
        <v>1</v>
      </c>
      <c r="K1155">
        <f t="shared" si="115"/>
        <v>1.9444444444444444</v>
      </c>
      <c r="L1155">
        <f t="shared" si="113"/>
        <v>5.5555555555555552E-2</v>
      </c>
      <c r="M1155">
        <v>0</v>
      </c>
      <c r="N1155">
        <v>0</v>
      </c>
    </row>
    <row r="1156" spans="1:14" x14ac:dyDescent="0.2">
      <c r="A1156" s="8">
        <v>60</v>
      </c>
      <c r="B1156" s="8">
        <v>29</v>
      </c>
      <c r="C1156">
        <v>9.0500000000000007</v>
      </c>
    </row>
    <row r="1157" spans="1:14" x14ac:dyDescent="0.2">
      <c r="A1157" s="8">
        <v>60</v>
      </c>
      <c r="B1157" s="8">
        <v>30</v>
      </c>
      <c r="C1157">
        <v>8.98</v>
      </c>
    </row>
    <row r="1159" spans="1:14" x14ac:dyDescent="0.2">
      <c r="A1159" s="8">
        <v>61</v>
      </c>
      <c r="B1159" s="9" t="s">
        <v>12</v>
      </c>
      <c r="C1159" t="s">
        <v>13</v>
      </c>
      <c r="D1159" t="s">
        <v>67</v>
      </c>
      <c r="E1159" s="6" t="s">
        <v>376</v>
      </c>
      <c r="F1159" t="s">
        <v>68</v>
      </c>
      <c r="G1159" t="s">
        <v>69</v>
      </c>
      <c r="H1159" t="s">
        <v>364</v>
      </c>
      <c r="I1159" t="s">
        <v>365</v>
      </c>
      <c r="J1159" t="s">
        <v>366</v>
      </c>
      <c r="K1159" t="s">
        <v>71</v>
      </c>
      <c r="L1159" t="s">
        <v>72</v>
      </c>
      <c r="M1159" t="s">
        <v>360</v>
      </c>
      <c r="N1159" t="s">
        <v>73</v>
      </c>
    </row>
    <row r="1160" spans="1:14" x14ac:dyDescent="0.2">
      <c r="A1160" s="8">
        <v>61</v>
      </c>
      <c r="B1160" s="8">
        <v>1</v>
      </c>
      <c r="C1160">
        <v>0.67</v>
      </c>
      <c r="D1160" t="s">
        <v>461</v>
      </c>
      <c r="E1160" s="6" t="s">
        <v>463</v>
      </c>
      <c r="F1160" t="s">
        <v>462</v>
      </c>
      <c r="G1160">
        <v>156</v>
      </c>
      <c r="H1160" s="11" cm="1">
        <f t="array" ref="H1160">_xlfn.IFNA(MATCH(1,0/COUNTIF($F1160,"*"&amp;H$2&amp;TEXT(ROW($1:$128),"[&gt;1]0;")&amp;"*")),0)</f>
        <v>7</v>
      </c>
      <c r="I1160" s="11" cm="1">
        <f t="array" ref="I1160">_xlfn.IFNA(MATCH(1,0/COUNTIF($F1160,"*"&amp;I$2&amp;TEXT(ROW($1:$128),"[&gt;1]0;")&amp;"*")),0)</f>
        <v>16</v>
      </c>
      <c r="J1160" s="11" cm="1">
        <f t="array" ref="J1160">_xlfn.IFNA(MATCH(1,0/COUNTIF($F1160,"*"&amp;J$2&amp;TEXT(ROW($1:$128),"[&gt;1]0;")&amp;"*")),0)</f>
        <v>0</v>
      </c>
      <c r="K1160">
        <f>I1160/H1160</f>
        <v>2.2857142857142856</v>
      </c>
      <c r="L1160">
        <f t="shared" ref="L1160:L1176" si="116">J1160/H1160</f>
        <v>0</v>
      </c>
      <c r="M1160">
        <v>2</v>
      </c>
      <c r="N1160">
        <v>0</v>
      </c>
    </row>
    <row r="1161" spans="1:14" x14ac:dyDescent="0.2">
      <c r="A1161" s="8">
        <v>61</v>
      </c>
      <c r="B1161" s="8">
        <v>2</v>
      </c>
      <c r="C1161">
        <v>1.1200000000000001</v>
      </c>
      <c r="D1161" t="s">
        <v>307</v>
      </c>
      <c r="E1161" s="6" t="s">
        <v>596</v>
      </c>
      <c r="F1161" t="s">
        <v>458</v>
      </c>
      <c r="G1161" s="11">
        <v>184</v>
      </c>
      <c r="H1161" s="11" cm="1">
        <f t="array" ref="H1161">_xlfn.IFNA(MATCH(1,0/COUNTIF($F1161,"*"&amp;H$2&amp;TEXT(ROW($1:$128),"[&gt;1]0;")&amp;"*")),0)</f>
        <v>13</v>
      </c>
      <c r="I1161" s="11" cm="1">
        <f t="array" ref="I1161">_xlfn.IFNA(MATCH(1,0/COUNTIF($F1161,"*"&amp;I$2&amp;TEXT(ROW($1:$128),"[&gt;1]0;")&amp;"*")),0)</f>
        <v>28</v>
      </c>
      <c r="J1161">
        <f>H1161/G1161</f>
        <v>7.0652173913043473E-2</v>
      </c>
      <c r="K1161">
        <f>I1161/G1161</f>
        <v>0.15217391304347827</v>
      </c>
      <c r="L1161">
        <f t="shared" si="116"/>
        <v>5.434782608695652E-3</v>
      </c>
      <c r="M1161">
        <v>0</v>
      </c>
      <c r="N1161">
        <v>0</v>
      </c>
    </row>
    <row r="1162" spans="1:14" x14ac:dyDescent="0.2">
      <c r="A1162" s="8">
        <v>61</v>
      </c>
      <c r="B1162" s="8">
        <v>3</v>
      </c>
      <c r="C1162">
        <v>1.06</v>
      </c>
      <c r="D1162" t="s">
        <v>297</v>
      </c>
      <c r="E1162" s="6" t="s">
        <v>569</v>
      </c>
      <c r="F1162" t="s">
        <v>556</v>
      </c>
      <c r="G1162" s="11">
        <v>108</v>
      </c>
      <c r="H1162" s="11" cm="1">
        <f t="array" ref="H1162">_xlfn.IFNA(MATCH(1,0/COUNTIF($F1162,"*"&amp;H$2&amp;TEXT(ROW($1:$128),"[&gt;1]0;")&amp;"*")),0)</f>
        <v>7</v>
      </c>
      <c r="I1162" s="11" cm="1">
        <f t="array" ref="I1162">_xlfn.IFNA(MATCH(1,0/COUNTIF($F1162,"*"&amp;I$2&amp;TEXT(ROW($1:$128),"[&gt;1]0;")&amp;"*")),0)</f>
        <v>8</v>
      </c>
      <c r="J1162">
        <f>H1162/G1162</f>
        <v>6.4814814814814811E-2</v>
      </c>
      <c r="K1162">
        <f>I1162/G1162</f>
        <v>7.407407407407407E-2</v>
      </c>
      <c r="L1162">
        <f t="shared" si="116"/>
        <v>9.2592592592592587E-3</v>
      </c>
      <c r="M1162">
        <v>0</v>
      </c>
      <c r="N1162">
        <v>1</v>
      </c>
    </row>
    <row r="1163" spans="1:14" x14ac:dyDescent="0.2">
      <c r="A1163" s="8">
        <v>61</v>
      </c>
      <c r="B1163" s="8">
        <v>4</v>
      </c>
      <c r="C1163">
        <v>1.39</v>
      </c>
      <c r="D1163" t="s">
        <v>355</v>
      </c>
      <c r="E1163" s="6" t="s">
        <v>480</v>
      </c>
      <c r="F1163" t="s">
        <v>479</v>
      </c>
      <c r="G1163">
        <v>142</v>
      </c>
      <c r="H1163" s="11" cm="1">
        <f t="array" ref="H1163">_xlfn.IFNA(MATCH(1,0/COUNTIF($F1163,"*"&amp;H$2&amp;TEXT(ROW($1:$128),"[&gt;1]0;")&amp;"*")),0)</f>
        <v>9</v>
      </c>
      <c r="I1163" s="11" cm="1">
        <f t="array" ref="I1163">_xlfn.IFNA(MATCH(1,0/COUNTIF($F1163,"*"&amp;I$2&amp;TEXT(ROW($1:$128),"[&gt;1]0;")&amp;"*")),0)</f>
        <v>18</v>
      </c>
      <c r="J1163" s="11" cm="1">
        <f t="array" ref="J1163">_xlfn.IFNA(MATCH(1,0/COUNTIF($F1163,"*"&amp;J$2&amp;TEXT(ROW($1:$128),"[&gt;1]0;")&amp;"*")),0)</f>
        <v>1</v>
      </c>
      <c r="K1163">
        <f>I1163/H1163</f>
        <v>2</v>
      </c>
      <c r="L1163">
        <f t="shared" si="116"/>
        <v>0.1111111111111111</v>
      </c>
      <c r="M1163">
        <v>1</v>
      </c>
      <c r="N1163">
        <v>0</v>
      </c>
    </row>
    <row r="1164" spans="1:14" x14ac:dyDescent="0.2">
      <c r="A1164" s="8">
        <v>61</v>
      </c>
      <c r="B1164" s="8">
        <v>6</v>
      </c>
      <c r="C1164">
        <v>1.63</v>
      </c>
      <c r="D1164" t="s">
        <v>14</v>
      </c>
      <c r="E1164" s="6" t="s">
        <v>507</v>
      </c>
      <c r="F1164" t="s">
        <v>260</v>
      </c>
      <c r="G1164">
        <v>170</v>
      </c>
      <c r="H1164" s="11" cm="1">
        <f t="array" ref="H1164">_xlfn.IFNA(MATCH(1,0/COUNTIF($F1164,"*"&amp;H$2&amp;TEXT(ROW($1:$128),"[&gt;1]0;")&amp;"*")),0)</f>
        <v>12</v>
      </c>
      <c r="I1164" s="11" cm="1">
        <f t="array" ref="I1164">_xlfn.IFNA(MATCH(1,0/COUNTIF($F1164,"*"&amp;I$2&amp;TEXT(ROW($1:$128),"[&gt;1]0;")&amp;"*")),0)</f>
        <v>26</v>
      </c>
      <c r="J1164" s="11" cm="1">
        <f t="array" ref="J1164">_xlfn.IFNA(MATCH(1,0/COUNTIF($F1164,"*"&amp;J$2&amp;TEXT(ROW($1:$128),"[&gt;1]0;")&amp;"*")),0)</f>
        <v>0</v>
      </c>
      <c r="K1164">
        <f>I1164/H1164</f>
        <v>2.1666666666666665</v>
      </c>
      <c r="L1164">
        <f t="shared" si="116"/>
        <v>0</v>
      </c>
      <c r="M1164">
        <v>0</v>
      </c>
      <c r="N1164">
        <v>0</v>
      </c>
    </row>
    <row r="1165" spans="1:14" x14ac:dyDescent="0.2">
      <c r="A1165" s="8">
        <v>61</v>
      </c>
      <c r="B1165" s="8">
        <v>7</v>
      </c>
      <c r="C1165">
        <v>0.9</v>
      </c>
      <c r="D1165" t="s">
        <v>79</v>
      </c>
      <c r="E1165" s="13" t="s">
        <v>386</v>
      </c>
      <c r="F1165" s="10" t="s">
        <v>373</v>
      </c>
      <c r="G1165">
        <v>144</v>
      </c>
      <c r="H1165" s="11" cm="1">
        <f t="array" ref="H1165">_xlfn.IFNA(MATCH(1,0/COUNTIF($F1165,"*"&amp;H$2&amp;TEXT(ROW($1:$128),"[&gt;1]0;")&amp;"*")),0)</f>
        <v>6</v>
      </c>
      <c r="I1165" s="11" cm="1">
        <f t="array" ref="I1165">_xlfn.IFNA(MATCH(1,0/COUNTIF($F1165,"*"&amp;I$2&amp;TEXT(ROW($1:$128),"[&gt;1]0;")&amp;"*")),0)</f>
        <v>8</v>
      </c>
      <c r="J1165" s="11" cm="1">
        <f t="array" ref="J1165">_xlfn.IFNA(MATCH(1,0/COUNTIF($F1165,"*"&amp;J$2&amp;TEXT(ROW($1:$128),"[&gt;1]0;")&amp;"*")),0)</f>
        <v>4</v>
      </c>
      <c r="K1165">
        <f>I1165/H1165</f>
        <v>1.3333333333333333</v>
      </c>
      <c r="L1165">
        <f t="shared" si="116"/>
        <v>0.66666666666666663</v>
      </c>
      <c r="M1165">
        <v>1</v>
      </c>
      <c r="N1165">
        <v>0</v>
      </c>
    </row>
    <row r="1166" spans="1:14" x14ac:dyDescent="0.2">
      <c r="A1166" s="8">
        <v>61</v>
      </c>
      <c r="B1166" s="8">
        <v>8</v>
      </c>
      <c r="C1166">
        <v>0.77</v>
      </c>
      <c r="D1166" t="s">
        <v>343</v>
      </c>
      <c r="E1166" s="14"/>
      <c r="F1166" t="s">
        <v>537</v>
      </c>
      <c r="G1166">
        <v>250</v>
      </c>
      <c r="H1166" s="11" cm="1">
        <f t="array" ref="H1166">_xlfn.IFNA(MATCH(1,0/COUNTIF($F1166,"*"&amp;H$2&amp;TEXT(ROW($1:$128),"[&gt;1]0;")&amp;"*")),0)</f>
        <v>15</v>
      </c>
      <c r="I1166" s="11" cm="1">
        <f t="array" ref="I1166">_xlfn.IFNA(MATCH(1,0/COUNTIF($F1166,"*"&amp;I$2&amp;TEXT(ROW($1:$128),"[&gt;1]0;")&amp;"*")),0)</f>
        <v>22</v>
      </c>
      <c r="J1166" s="11" cm="1">
        <f t="array" ref="J1166">_xlfn.IFNA(MATCH(1,0/COUNTIF($F1166,"*"&amp;J$2&amp;TEXT(ROW($1:$128),"[&gt;1]0;")&amp;"*")),0)</f>
        <v>3</v>
      </c>
      <c r="K1166">
        <f>I1166/H1166</f>
        <v>1.4666666666666666</v>
      </c>
      <c r="L1166">
        <f t="shared" si="116"/>
        <v>0.2</v>
      </c>
      <c r="M1166">
        <v>0</v>
      </c>
      <c r="N1166">
        <v>1</v>
      </c>
    </row>
    <row r="1167" spans="1:14" x14ac:dyDescent="0.2">
      <c r="A1167" s="8">
        <v>61</v>
      </c>
      <c r="B1167" s="8">
        <v>9</v>
      </c>
      <c r="C1167">
        <v>1.08</v>
      </c>
      <c r="D1167" t="s">
        <v>304</v>
      </c>
      <c r="E1167" s="6" t="s">
        <v>457</v>
      </c>
      <c r="F1167" t="s">
        <v>458</v>
      </c>
      <c r="G1167" s="11">
        <v>184</v>
      </c>
      <c r="H1167" s="11" cm="1">
        <f t="array" ref="H1167">_xlfn.IFNA(MATCH(1,0/COUNTIF($F1167,"*"&amp;H$2&amp;TEXT(ROW($1:$128),"[&gt;1]0;")&amp;"*")),0)</f>
        <v>13</v>
      </c>
      <c r="I1167" s="11" cm="1">
        <f t="array" ref="I1167">_xlfn.IFNA(MATCH(1,0/COUNTIF($F1167,"*"&amp;I$2&amp;TEXT(ROW($1:$128),"[&gt;1]0;")&amp;"*")),0)</f>
        <v>28</v>
      </c>
      <c r="J1167">
        <f>H1167/G1167</f>
        <v>7.0652173913043473E-2</v>
      </c>
      <c r="K1167">
        <f>I1167/G1167</f>
        <v>0.15217391304347827</v>
      </c>
      <c r="L1167">
        <f t="shared" si="116"/>
        <v>5.434782608695652E-3</v>
      </c>
      <c r="M1167">
        <v>0</v>
      </c>
      <c r="N1167">
        <v>0</v>
      </c>
    </row>
    <row r="1168" spans="1:14" x14ac:dyDescent="0.2">
      <c r="A1168" s="8">
        <v>61</v>
      </c>
      <c r="B1168" s="8">
        <v>10</v>
      </c>
      <c r="C1168">
        <v>0.86</v>
      </c>
      <c r="D1168" t="s">
        <v>359</v>
      </c>
      <c r="E1168" s="14"/>
      <c r="F1168" t="s">
        <v>553</v>
      </c>
      <c r="G1168" s="11">
        <v>377</v>
      </c>
      <c r="H1168" s="11" cm="1">
        <f t="array" ref="H1168">_xlfn.IFNA(MATCH(1,0/COUNTIF($F1168,"*"&amp;H$2&amp;TEXT(ROW($1:$128),"[&gt;1]0;")&amp;"*")),0)</f>
        <v>23</v>
      </c>
      <c r="I1168" s="11" cm="1">
        <f t="array" ref="I1168">_xlfn.IFNA(MATCH(1,0/COUNTIF($F1168,"*"&amp;I$2&amp;TEXT(ROW($1:$128),"[&gt;1]0;")&amp;"*")),0)</f>
        <v>36</v>
      </c>
      <c r="J1168">
        <f>H1168/G1168</f>
        <v>6.1007957559681698E-2</v>
      </c>
      <c r="K1168">
        <f>I1168/G1168</f>
        <v>9.5490716180371346E-2</v>
      </c>
      <c r="L1168">
        <f t="shared" si="116"/>
        <v>2.6525198938992041E-3</v>
      </c>
      <c r="M1168">
        <v>0</v>
      </c>
      <c r="N1168">
        <v>1</v>
      </c>
    </row>
    <row r="1169" spans="1:14" x14ac:dyDescent="0.2">
      <c r="A1169" s="8">
        <v>61</v>
      </c>
      <c r="B1169" s="8">
        <v>11</v>
      </c>
      <c r="C1169">
        <v>0.7</v>
      </c>
      <c r="D1169" t="s">
        <v>37</v>
      </c>
      <c r="E1169" s="6" t="s">
        <v>586</v>
      </c>
      <c r="F1169" t="s">
        <v>273</v>
      </c>
      <c r="G1169" s="11">
        <v>198</v>
      </c>
      <c r="H1169" s="11" cm="1">
        <f t="array" ref="H1169">_xlfn.IFNA(MATCH(1,0/COUNTIF($F1169,"*"&amp;H$2&amp;TEXT(ROW($1:$128),"[&gt;1]0;")&amp;"*")),0)</f>
        <v>14</v>
      </c>
      <c r="I1169" s="11" cm="1">
        <f t="array" ref="I1169">_xlfn.IFNA(MATCH(1,0/COUNTIF($F1169,"*"&amp;I$2&amp;TEXT(ROW($1:$128),"[&gt;1]0;")&amp;"*")),0)</f>
        <v>30</v>
      </c>
      <c r="J1169">
        <f>H1169/G1169</f>
        <v>7.0707070707070704E-2</v>
      </c>
      <c r="K1169">
        <f>I1169/G1169</f>
        <v>0.15151515151515152</v>
      </c>
      <c r="L1169">
        <f t="shared" si="116"/>
        <v>5.0505050505050501E-3</v>
      </c>
      <c r="M1169">
        <v>0</v>
      </c>
      <c r="N1169">
        <v>0</v>
      </c>
    </row>
    <row r="1170" spans="1:14" x14ac:dyDescent="0.2">
      <c r="A1170" s="8">
        <v>61</v>
      </c>
      <c r="B1170" s="8">
        <v>12</v>
      </c>
      <c r="C1170">
        <v>0.67</v>
      </c>
      <c r="D1170" t="s">
        <v>80</v>
      </c>
      <c r="E1170" s="6" t="s">
        <v>600</v>
      </c>
      <c r="F1170" t="s">
        <v>599</v>
      </c>
      <c r="G1170" s="11">
        <v>152</v>
      </c>
      <c r="H1170" s="11" cm="1">
        <f t="array" ref="H1170">_xlfn.IFNA(MATCH(1,0/COUNTIF($F1170,"*"&amp;H$2&amp;TEXT(ROW($1:$128),"[&gt;1]0;")&amp;"*")),0)</f>
        <v>8</v>
      </c>
      <c r="I1170" s="11" cm="1">
        <f t="array" ref="I1170">_xlfn.IFNA(MATCH(1,0/COUNTIF($F1170,"*"&amp;I$2&amp;TEXT(ROW($1:$128),"[&gt;1]0;")&amp;"*")),0)</f>
        <v>8</v>
      </c>
      <c r="J1170">
        <f>H1170/G1170</f>
        <v>5.2631578947368418E-2</v>
      </c>
      <c r="K1170">
        <f>I1170/G1170</f>
        <v>5.2631578947368418E-2</v>
      </c>
      <c r="L1170">
        <f t="shared" si="116"/>
        <v>6.5789473684210523E-3</v>
      </c>
      <c r="M1170">
        <v>0</v>
      </c>
      <c r="N1170">
        <v>1</v>
      </c>
    </row>
    <row r="1171" spans="1:14" x14ac:dyDescent="0.2">
      <c r="A1171" s="8">
        <v>61</v>
      </c>
      <c r="B1171" s="8">
        <v>14</v>
      </c>
      <c r="C1171">
        <v>1.21</v>
      </c>
      <c r="D1171" t="s">
        <v>25</v>
      </c>
      <c r="E1171" s="6" t="s">
        <v>536</v>
      </c>
      <c r="F1171" t="s">
        <v>266</v>
      </c>
      <c r="G1171">
        <v>226</v>
      </c>
      <c r="H1171" s="11" cm="1">
        <f t="array" ref="H1171">_xlfn.IFNA(MATCH(1,0/COUNTIF($F1171,"*"&amp;H$2&amp;TEXT(ROW($1:$128),"[&gt;1]0;")&amp;"*")),0)</f>
        <v>16</v>
      </c>
      <c r="I1171" s="11" cm="1">
        <f t="array" ref="I1171">_xlfn.IFNA(MATCH(1,0/COUNTIF($F1171,"*"&amp;I$2&amp;TEXT(ROW($1:$128),"[&gt;1]0;")&amp;"*")),0)</f>
        <v>34</v>
      </c>
      <c r="J1171" s="11" cm="1">
        <f t="array" ref="J1171">_xlfn.IFNA(MATCH(1,0/COUNTIF($F1171,"*"&amp;J$2&amp;TEXT(ROW($1:$128),"[&gt;1]0;")&amp;"*")),0)</f>
        <v>0</v>
      </c>
      <c r="K1171">
        <f t="shared" ref="K1171:K1176" si="117">I1171/H1171</f>
        <v>2.125</v>
      </c>
      <c r="L1171">
        <f t="shared" si="116"/>
        <v>0</v>
      </c>
      <c r="M1171">
        <v>0</v>
      </c>
      <c r="N1171">
        <v>0</v>
      </c>
    </row>
    <row r="1172" spans="1:14" x14ac:dyDescent="0.2">
      <c r="A1172" s="8">
        <v>61</v>
      </c>
      <c r="B1172" s="8">
        <v>15</v>
      </c>
      <c r="C1172">
        <v>2.35</v>
      </c>
      <c r="D1172" t="s">
        <v>31</v>
      </c>
      <c r="E1172" s="6" t="s">
        <v>418</v>
      </c>
      <c r="F1172" t="s">
        <v>269</v>
      </c>
      <c r="G1172">
        <v>206</v>
      </c>
      <c r="H1172" s="11" cm="1">
        <f t="array" ref="H1172">_xlfn.IFNA(MATCH(1,0/COUNTIF($F1172,"*"&amp;H$2&amp;TEXT(ROW($1:$128),"[&gt;1]0;")&amp;"*")),0)</f>
        <v>14</v>
      </c>
      <c r="I1172" s="11" cm="1">
        <f t="array" ref="I1172">_xlfn.IFNA(MATCH(1,0/COUNTIF($F1172,"*"&amp;I$2&amp;TEXT(ROW($1:$128),"[&gt;1]0;")&amp;"*")),0)</f>
        <v>22</v>
      </c>
      <c r="J1172" s="11" cm="1">
        <f t="array" ref="J1172">_xlfn.IFNA(MATCH(1,0/COUNTIF($F1172,"*"&amp;J$2&amp;TEXT(ROW($1:$128),"[&gt;1]0;")&amp;"*")),0)</f>
        <v>1</v>
      </c>
      <c r="K1172">
        <f t="shared" si="117"/>
        <v>1.5714285714285714</v>
      </c>
      <c r="L1172">
        <f t="shared" si="116"/>
        <v>7.1428571428571425E-2</v>
      </c>
      <c r="M1172">
        <v>0</v>
      </c>
      <c r="N1172">
        <v>1</v>
      </c>
    </row>
    <row r="1173" spans="1:14" x14ac:dyDescent="0.2">
      <c r="A1173" s="8">
        <v>61</v>
      </c>
      <c r="B1173" s="8">
        <v>16</v>
      </c>
      <c r="C1173">
        <v>3.15</v>
      </c>
      <c r="D1173" t="s">
        <v>301</v>
      </c>
      <c r="E1173" s="6" t="s">
        <v>379</v>
      </c>
      <c r="F1173" s="10" t="s">
        <v>371</v>
      </c>
      <c r="G1173">
        <v>162</v>
      </c>
      <c r="H1173" s="11" cm="1">
        <f t="array" ref="H1173">_xlfn.IFNA(MATCH(1,0/COUNTIF($F1173,"*"&amp;H$2&amp;TEXT(ROW($1:$128),"[&gt;1]0;")&amp;"*")),0)</f>
        <v>6</v>
      </c>
      <c r="I1173" s="11" cm="1">
        <f t="array" ref="I1173">_xlfn.IFNA(MATCH(1,0/COUNTIF($F1173,"*"&amp;I$2&amp;TEXT(ROW($1:$128),"[&gt;1]0;")&amp;"*")),0)</f>
        <v>10</v>
      </c>
      <c r="J1173" s="11" cm="1">
        <f t="array" ref="J1173">_xlfn.IFNA(MATCH(1,0/COUNTIF($F1173,"*"&amp;J$2&amp;TEXT(ROW($1:$128),"[&gt;1]0;")&amp;"*")),0)</f>
        <v>5</v>
      </c>
      <c r="K1173">
        <f t="shared" si="117"/>
        <v>1.6666666666666667</v>
      </c>
      <c r="L1173">
        <f t="shared" si="116"/>
        <v>0.83333333333333337</v>
      </c>
      <c r="M1173">
        <v>1</v>
      </c>
      <c r="N1173">
        <v>0</v>
      </c>
    </row>
    <row r="1174" spans="1:14" x14ac:dyDescent="0.2">
      <c r="A1174" s="8">
        <v>61</v>
      </c>
      <c r="B1174" s="8">
        <v>18</v>
      </c>
      <c r="C1174">
        <v>0.98</v>
      </c>
      <c r="D1174" t="s">
        <v>25</v>
      </c>
      <c r="E1174" s="6" t="s">
        <v>536</v>
      </c>
      <c r="F1174" t="s">
        <v>266</v>
      </c>
      <c r="G1174">
        <v>226</v>
      </c>
      <c r="H1174" s="11" cm="1">
        <f t="array" ref="H1174">_xlfn.IFNA(MATCH(1,0/COUNTIF($F1174,"*"&amp;H$2&amp;TEXT(ROW($1:$128),"[&gt;1]0;")&amp;"*")),0)</f>
        <v>16</v>
      </c>
      <c r="I1174" s="11" cm="1">
        <f t="array" ref="I1174">_xlfn.IFNA(MATCH(1,0/COUNTIF($F1174,"*"&amp;I$2&amp;TEXT(ROW($1:$128),"[&gt;1]0;")&amp;"*")),0)</f>
        <v>34</v>
      </c>
      <c r="J1174" s="11" cm="1">
        <f t="array" ref="J1174">_xlfn.IFNA(MATCH(1,0/COUNTIF($F1174,"*"&amp;J$2&amp;TEXT(ROW($1:$128),"[&gt;1]0;")&amp;"*")),0)</f>
        <v>0</v>
      </c>
      <c r="K1174">
        <f t="shared" si="117"/>
        <v>2.125</v>
      </c>
      <c r="L1174">
        <f t="shared" si="116"/>
        <v>0</v>
      </c>
      <c r="M1174">
        <v>0</v>
      </c>
      <c r="N1174">
        <v>0</v>
      </c>
    </row>
    <row r="1175" spans="1:14" x14ac:dyDescent="0.2">
      <c r="A1175" s="8">
        <v>61</v>
      </c>
      <c r="B1175" s="8">
        <v>24</v>
      </c>
      <c r="C1175">
        <v>3.56</v>
      </c>
      <c r="D1175" t="s">
        <v>66</v>
      </c>
      <c r="E1175" s="6" t="s">
        <v>459</v>
      </c>
      <c r="F1175" t="s">
        <v>460</v>
      </c>
      <c r="G1175">
        <v>281</v>
      </c>
      <c r="H1175" s="11" cm="1">
        <f t="array" ref="H1175">_xlfn.IFNA(MATCH(1,0/COUNTIF($F1175,"*"&amp;H$2&amp;TEXT(ROW($1:$128),"[&gt;1]0;")&amp;"*")),0)</f>
        <v>18</v>
      </c>
      <c r="I1175" s="11" cm="1">
        <f t="array" ref="I1175">_xlfn.IFNA(MATCH(1,0/COUNTIF($F1175,"*"&amp;I$2&amp;TEXT(ROW($1:$128),"[&gt;1]0;")&amp;"*")),0)</f>
        <v>35</v>
      </c>
      <c r="J1175" s="11" cm="1">
        <f t="array" ref="J1175">_xlfn.IFNA(MATCH(1,0/COUNTIF($F1175,"*"&amp;J$2&amp;TEXT(ROW($1:$128),"[&gt;1]0;")&amp;"*")),0)</f>
        <v>1</v>
      </c>
      <c r="K1175">
        <f t="shared" si="117"/>
        <v>1.9444444444444444</v>
      </c>
      <c r="L1175">
        <f t="shared" si="116"/>
        <v>5.5555555555555552E-2</v>
      </c>
      <c r="M1175">
        <v>0</v>
      </c>
      <c r="N1175">
        <v>0</v>
      </c>
    </row>
    <row r="1176" spans="1:14" x14ac:dyDescent="0.2">
      <c r="A1176" s="8">
        <v>61</v>
      </c>
      <c r="B1176" s="8">
        <v>27</v>
      </c>
      <c r="C1176">
        <v>0.8</v>
      </c>
      <c r="D1176" t="s">
        <v>325</v>
      </c>
      <c r="E1176" s="14"/>
      <c r="F1176" t="s">
        <v>519</v>
      </c>
      <c r="G1176">
        <v>340</v>
      </c>
      <c r="H1176" s="11" cm="1">
        <f t="array" ref="H1176">_xlfn.IFNA(MATCH(1,0/COUNTIF($F1176,"*"&amp;H$2&amp;TEXT(ROW($1:$128),"[&gt;1]0;")&amp;"*")),0)</f>
        <v>23</v>
      </c>
      <c r="I1176" s="11" cm="1">
        <f t="array" ref="I1176">_xlfn.IFNA(MATCH(1,0/COUNTIF($F1176,"*"&amp;I$2&amp;TEXT(ROW($1:$128),"[&gt;1]0;")&amp;"*")),0)</f>
        <v>48</v>
      </c>
      <c r="J1176" s="11" cm="1">
        <f t="array" ref="J1176">_xlfn.IFNA(MATCH(1,0/COUNTIF($F1176,"*"&amp;J$2&amp;TEXT(ROW($1:$128),"[&gt;1]0;")&amp;"*")),0)</f>
        <v>1</v>
      </c>
      <c r="K1176">
        <f t="shared" si="117"/>
        <v>2.0869565217391304</v>
      </c>
      <c r="L1176">
        <f t="shared" si="116"/>
        <v>4.3478260869565216E-2</v>
      </c>
      <c r="M1176">
        <v>0</v>
      </c>
      <c r="N1176">
        <v>0</v>
      </c>
    </row>
    <row r="1178" spans="1:14" x14ac:dyDescent="0.2">
      <c r="A1178" s="8">
        <v>62</v>
      </c>
      <c r="B1178" s="9" t="s">
        <v>12</v>
      </c>
      <c r="C1178" t="s">
        <v>13</v>
      </c>
      <c r="D1178" t="s">
        <v>67</v>
      </c>
      <c r="E1178" s="6" t="s">
        <v>376</v>
      </c>
      <c r="F1178" t="s">
        <v>68</v>
      </c>
      <c r="G1178" t="s">
        <v>69</v>
      </c>
      <c r="H1178" t="s">
        <v>364</v>
      </c>
      <c r="I1178" t="s">
        <v>365</v>
      </c>
      <c r="J1178" t="s">
        <v>366</v>
      </c>
      <c r="K1178" t="s">
        <v>71</v>
      </c>
      <c r="L1178" t="s">
        <v>72</v>
      </c>
      <c r="M1178" t="s">
        <v>360</v>
      </c>
      <c r="N1178" t="s">
        <v>73</v>
      </c>
    </row>
    <row r="1179" spans="1:14" x14ac:dyDescent="0.2">
      <c r="A1179" s="8">
        <v>62</v>
      </c>
      <c r="B1179" s="8">
        <v>1</v>
      </c>
      <c r="C1179">
        <v>1.03</v>
      </c>
      <c r="D1179" t="s">
        <v>302</v>
      </c>
      <c r="E1179" s="6" t="s">
        <v>551</v>
      </c>
      <c r="F1179" t="s">
        <v>550</v>
      </c>
      <c r="G1179" s="11">
        <v>156</v>
      </c>
      <c r="H1179" s="11" cm="1">
        <f t="array" ref="H1179">_xlfn.IFNA(MATCH(1,0/COUNTIF($F1179,"*"&amp;H$2&amp;TEXT(ROW($1:$128),"[&gt;1]0;")&amp;"*")),0)</f>
        <v>11</v>
      </c>
      <c r="I1179" s="11" cm="1">
        <f t="array" ref="I1179">_xlfn.IFNA(MATCH(1,0/COUNTIF($F1179,"*"&amp;I$2&amp;TEXT(ROW($1:$128),"[&gt;1]0;")&amp;"*")),0)</f>
        <v>24</v>
      </c>
      <c r="J1179">
        <f>H1179/G1179</f>
        <v>7.0512820512820512E-2</v>
      </c>
      <c r="K1179">
        <f>I1179/G1179</f>
        <v>0.15384615384615385</v>
      </c>
      <c r="L1179">
        <f>J1179/H1179</f>
        <v>6.41025641025641E-3</v>
      </c>
      <c r="M1179">
        <v>0</v>
      </c>
      <c r="N1179">
        <v>0</v>
      </c>
    </row>
    <row r="1180" spans="1:14" x14ac:dyDescent="0.2">
      <c r="A1180" s="8">
        <v>62</v>
      </c>
      <c r="B1180" s="8">
        <v>2</v>
      </c>
      <c r="C1180">
        <v>1.2</v>
      </c>
      <c r="D1180" t="s">
        <v>297</v>
      </c>
      <c r="E1180" s="6" t="s">
        <v>569</v>
      </c>
      <c r="F1180" t="s">
        <v>556</v>
      </c>
      <c r="G1180" s="11">
        <v>108</v>
      </c>
      <c r="H1180" s="11" cm="1">
        <f t="array" ref="H1180">_xlfn.IFNA(MATCH(1,0/COUNTIF($F1180,"*"&amp;H$2&amp;TEXT(ROW($1:$128),"[&gt;1]0;")&amp;"*")),0)</f>
        <v>7</v>
      </c>
      <c r="I1180" s="11" cm="1">
        <f t="array" ref="I1180">_xlfn.IFNA(MATCH(1,0/COUNTIF($F1180,"*"&amp;I$2&amp;TEXT(ROW($1:$128),"[&gt;1]0;")&amp;"*")),0)</f>
        <v>8</v>
      </c>
      <c r="J1180">
        <f>H1180/G1180</f>
        <v>6.4814814814814811E-2</v>
      </c>
      <c r="K1180">
        <f>I1180/G1180</f>
        <v>7.407407407407407E-2</v>
      </c>
      <c r="L1180">
        <f>J1180/H1180</f>
        <v>9.2592592592592587E-3</v>
      </c>
      <c r="M1180">
        <v>0</v>
      </c>
      <c r="N1180">
        <v>1</v>
      </c>
    </row>
    <row r="1181" spans="1:14" x14ac:dyDescent="0.2">
      <c r="A1181" s="8">
        <v>62</v>
      </c>
      <c r="B1181" s="8">
        <v>3</v>
      </c>
      <c r="C1181">
        <v>1.01</v>
      </c>
      <c r="D1181" t="s">
        <v>323</v>
      </c>
      <c r="E1181" s="6" t="s">
        <v>502</v>
      </c>
      <c r="F1181" t="s">
        <v>260</v>
      </c>
      <c r="G1181">
        <v>170</v>
      </c>
      <c r="H1181" s="11" cm="1">
        <f t="array" ref="H1181">_xlfn.IFNA(MATCH(1,0/COUNTIF($F1181,"*"&amp;H$2&amp;TEXT(ROW($1:$128),"[&gt;1]0;")&amp;"*")),0)</f>
        <v>12</v>
      </c>
      <c r="I1181" s="11" cm="1">
        <f t="array" ref="I1181">_xlfn.IFNA(MATCH(1,0/COUNTIF($F1181,"*"&amp;I$2&amp;TEXT(ROW($1:$128),"[&gt;1]0;")&amp;"*")),0)</f>
        <v>26</v>
      </c>
      <c r="J1181" s="11" cm="1">
        <f t="array" ref="J1181">_xlfn.IFNA(MATCH(1,0/COUNTIF($F1181,"*"&amp;J$2&amp;TEXT(ROW($1:$128),"[&gt;1]0;")&amp;"*")),0)</f>
        <v>0</v>
      </c>
      <c r="K1181">
        <f>I1181/H1181</f>
        <v>2.1666666666666665</v>
      </c>
      <c r="L1181">
        <f t="shared" ref="L1181:L1196" si="118">J1181/H1181</f>
        <v>0</v>
      </c>
      <c r="M1181">
        <v>0</v>
      </c>
      <c r="N1181">
        <v>0</v>
      </c>
    </row>
    <row r="1182" spans="1:14" x14ac:dyDescent="0.2">
      <c r="A1182" s="8">
        <v>62</v>
      </c>
      <c r="B1182" s="8">
        <v>4</v>
      </c>
      <c r="C1182">
        <v>0.71</v>
      </c>
      <c r="D1182" t="s">
        <v>345</v>
      </c>
      <c r="E1182" s="6" t="s">
        <v>566</v>
      </c>
      <c r="F1182" t="s">
        <v>565</v>
      </c>
      <c r="G1182" s="11">
        <v>122</v>
      </c>
      <c r="H1182" s="11" cm="1">
        <f t="array" ref="H1182">_xlfn.IFNA(MATCH(1,0/COUNTIF($F1182,"*"&amp;H$2&amp;TEXT(ROW($1:$128),"[&gt;1]0;")&amp;"*")),0)</f>
        <v>8</v>
      </c>
      <c r="I1182" s="11" cm="1">
        <f t="array" ref="I1182">_xlfn.IFNA(MATCH(1,0/COUNTIF($F1182,"*"&amp;I$2&amp;TEXT(ROW($1:$128),"[&gt;1]0;")&amp;"*")),0)</f>
        <v>10</v>
      </c>
      <c r="J1182">
        <f>H1182/G1182</f>
        <v>6.5573770491803282E-2</v>
      </c>
      <c r="K1182">
        <f>I1182/G1182</f>
        <v>8.1967213114754092E-2</v>
      </c>
      <c r="L1182">
        <f t="shared" si="118"/>
        <v>8.1967213114754103E-3</v>
      </c>
      <c r="M1182">
        <v>0</v>
      </c>
      <c r="N1182">
        <v>1</v>
      </c>
    </row>
    <row r="1183" spans="1:14" x14ac:dyDescent="0.2">
      <c r="A1183" s="8">
        <v>62</v>
      </c>
      <c r="B1183" s="8">
        <v>5</v>
      </c>
      <c r="C1183">
        <v>1.65</v>
      </c>
      <c r="D1183" t="s">
        <v>14</v>
      </c>
      <c r="E1183" s="6" t="s">
        <v>507</v>
      </c>
      <c r="F1183" t="s">
        <v>260</v>
      </c>
      <c r="G1183">
        <v>170</v>
      </c>
      <c r="H1183" s="11" cm="1">
        <f t="array" ref="H1183">_xlfn.IFNA(MATCH(1,0/COUNTIF($F1183,"*"&amp;H$2&amp;TEXT(ROW($1:$128),"[&gt;1]0;")&amp;"*")),0)</f>
        <v>12</v>
      </c>
      <c r="I1183" s="11" cm="1">
        <f t="array" ref="I1183">_xlfn.IFNA(MATCH(1,0/COUNTIF($F1183,"*"&amp;I$2&amp;TEXT(ROW($1:$128),"[&gt;1]0;")&amp;"*")),0)</f>
        <v>26</v>
      </c>
      <c r="J1183" s="11" cm="1">
        <f t="array" ref="J1183">_xlfn.IFNA(MATCH(1,0/COUNTIF($F1183,"*"&amp;J$2&amp;TEXT(ROW($1:$128),"[&gt;1]0;")&amp;"*")),0)</f>
        <v>0</v>
      </c>
      <c r="K1183">
        <f t="shared" ref="K1183:K1188" si="119">I1183/H1183</f>
        <v>2.1666666666666665</v>
      </c>
      <c r="L1183">
        <f t="shared" si="118"/>
        <v>0</v>
      </c>
      <c r="M1183">
        <v>0</v>
      </c>
      <c r="N1183">
        <v>0</v>
      </c>
    </row>
    <row r="1184" spans="1:14" x14ac:dyDescent="0.2">
      <c r="A1184" s="8">
        <v>62</v>
      </c>
      <c r="B1184" s="8">
        <v>6</v>
      </c>
      <c r="C1184">
        <v>3.01</v>
      </c>
      <c r="D1184" t="s">
        <v>104</v>
      </c>
      <c r="E1184" s="6" t="s">
        <v>476</v>
      </c>
      <c r="F1184" t="s">
        <v>475</v>
      </c>
      <c r="G1184">
        <v>110</v>
      </c>
      <c r="H1184" s="11" cm="1">
        <f t="array" ref="H1184">_xlfn.IFNA(MATCH(1,0/COUNTIF($F1184,"*"&amp;H$2&amp;TEXT(ROW($1:$128),"[&gt;1]0;")&amp;"*")),0)</f>
        <v>6</v>
      </c>
      <c r="I1184" s="11" cm="1">
        <f t="array" ref="I1184">_xlfn.IFNA(MATCH(1,0/COUNTIF($F1184,"*"&amp;I$2&amp;TEXT(ROW($1:$128),"[&gt;1]0;")&amp;"*")),0)</f>
        <v>6</v>
      </c>
      <c r="J1184" s="11" cm="1">
        <f t="array" ref="J1184">_xlfn.IFNA(MATCH(1,0/COUNTIF($F1184,"*"&amp;J$2&amp;TEXT(ROW($1:$128),"[&gt;1]0;")&amp;"*")),0)</f>
        <v>2</v>
      </c>
      <c r="K1184">
        <f t="shared" si="119"/>
        <v>1</v>
      </c>
      <c r="L1184">
        <f t="shared" si="118"/>
        <v>0.33333333333333331</v>
      </c>
      <c r="M1184">
        <v>0</v>
      </c>
      <c r="N1184">
        <v>1</v>
      </c>
    </row>
    <row r="1185" spans="1:14" x14ac:dyDescent="0.2">
      <c r="A1185" s="8">
        <v>62</v>
      </c>
      <c r="B1185" s="8">
        <v>7</v>
      </c>
      <c r="C1185">
        <v>2.4</v>
      </c>
      <c r="D1185" t="s">
        <v>79</v>
      </c>
      <c r="E1185" s="13" t="s">
        <v>386</v>
      </c>
      <c r="F1185" s="10" t="s">
        <v>373</v>
      </c>
      <c r="G1185">
        <v>144</v>
      </c>
      <c r="H1185" s="11" cm="1">
        <f t="array" ref="H1185">_xlfn.IFNA(MATCH(1,0/COUNTIF($F1185,"*"&amp;H$2&amp;TEXT(ROW($1:$128),"[&gt;1]0;")&amp;"*")),0)</f>
        <v>6</v>
      </c>
      <c r="I1185" s="11" cm="1">
        <f t="array" ref="I1185">_xlfn.IFNA(MATCH(1,0/COUNTIF($F1185,"*"&amp;I$2&amp;TEXT(ROW($1:$128),"[&gt;1]0;")&amp;"*")),0)</f>
        <v>8</v>
      </c>
      <c r="J1185" s="11" cm="1">
        <f t="array" ref="J1185">_xlfn.IFNA(MATCH(1,0/COUNTIF($F1185,"*"&amp;J$2&amp;TEXT(ROW($1:$128),"[&gt;1]0;")&amp;"*")),0)</f>
        <v>4</v>
      </c>
      <c r="K1185">
        <f t="shared" si="119"/>
        <v>1.3333333333333333</v>
      </c>
      <c r="L1185">
        <f t="shared" si="118"/>
        <v>0.66666666666666663</v>
      </c>
      <c r="M1185">
        <v>1</v>
      </c>
      <c r="N1185">
        <v>0</v>
      </c>
    </row>
    <row r="1186" spans="1:14" x14ac:dyDescent="0.2">
      <c r="A1186" s="8">
        <v>62</v>
      </c>
      <c r="B1186" s="8">
        <v>8</v>
      </c>
      <c r="C1186">
        <v>0.93</v>
      </c>
      <c r="D1186" t="s">
        <v>183</v>
      </c>
      <c r="E1186" s="6" t="s">
        <v>433</v>
      </c>
      <c r="F1186" t="s">
        <v>262</v>
      </c>
      <c r="G1186">
        <v>152</v>
      </c>
      <c r="H1186" s="11" cm="1">
        <f t="array" ref="H1186">_xlfn.IFNA(MATCH(1,0/COUNTIF($F1186,"*"&amp;H$2&amp;TEXT(ROW($1:$128),"[&gt;1]0;")&amp;"*")),0)</f>
        <v>9</v>
      </c>
      <c r="I1186" s="11" cm="1">
        <f t="array" ref="I1186">_xlfn.IFNA(MATCH(1,0/COUNTIF($F1186,"*"&amp;I$2&amp;TEXT(ROW($1:$128),"[&gt;1]0;")&amp;"*")),0)</f>
        <v>12</v>
      </c>
      <c r="J1186" s="11" cm="1">
        <f t="array" ref="J1186">_xlfn.IFNA(MATCH(1,0/COUNTIF($F1186,"*"&amp;J$2&amp;TEXT(ROW($1:$128),"[&gt;1]0;")&amp;"*")),0)</f>
        <v>2</v>
      </c>
      <c r="K1186">
        <f t="shared" si="119"/>
        <v>1.3333333333333333</v>
      </c>
      <c r="L1186">
        <f t="shared" si="118"/>
        <v>0.22222222222222221</v>
      </c>
      <c r="M1186">
        <v>0</v>
      </c>
      <c r="N1186">
        <v>1</v>
      </c>
    </row>
    <row r="1187" spans="1:14" x14ac:dyDescent="0.2">
      <c r="A1187" s="8">
        <v>62</v>
      </c>
      <c r="B1187" s="8">
        <v>9</v>
      </c>
      <c r="C1187">
        <v>1.26</v>
      </c>
      <c r="D1187" t="s">
        <v>25</v>
      </c>
      <c r="E1187" s="6" t="s">
        <v>536</v>
      </c>
      <c r="F1187" t="s">
        <v>266</v>
      </c>
      <c r="G1187">
        <v>226</v>
      </c>
      <c r="H1187" s="11" cm="1">
        <f t="array" ref="H1187">_xlfn.IFNA(MATCH(1,0/COUNTIF($F1187,"*"&amp;H$2&amp;TEXT(ROW($1:$128),"[&gt;1]0;")&amp;"*")),0)</f>
        <v>16</v>
      </c>
      <c r="I1187" s="11" cm="1">
        <f t="array" ref="I1187">_xlfn.IFNA(MATCH(1,0/COUNTIF($F1187,"*"&amp;I$2&amp;TEXT(ROW($1:$128),"[&gt;1]0;")&amp;"*")),0)</f>
        <v>34</v>
      </c>
      <c r="J1187" s="11" cm="1">
        <f t="array" ref="J1187">_xlfn.IFNA(MATCH(1,0/COUNTIF($F1187,"*"&amp;J$2&amp;TEXT(ROW($1:$128),"[&gt;1]0;")&amp;"*")),0)</f>
        <v>0</v>
      </c>
      <c r="K1187">
        <f t="shared" si="119"/>
        <v>2.125</v>
      </c>
      <c r="L1187">
        <f t="shared" si="118"/>
        <v>0</v>
      </c>
      <c r="M1187">
        <v>0</v>
      </c>
      <c r="N1187">
        <v>0</v>
      </c>
    </row>
    <row r="1188" spans="1:14" x14ac:dyDescent="0.2">
      <c r="A1188" s="8">
        <v>62</v>
      </c>
      <c r="B1188" s="8">
        <v>10</v>
      </c>
      <c r="C1188">
        <v>0.93</v>
      </c>
      <c r="D1188" t="s">
        <v>336</v>
      </c>
      <c r="E1188" s="6" t="s">
        <v>484</v>
      </c>
      <c r="F1188" t="s">
        <v>483</v>
      </c>
      <c r="G1188">
        <v>136</v>
      </c>
      <c r="H1188" s="11" cm="1">
        <f t="array" ref="H1188">_xlfn.IFNA(MATCH(1,0/COUNTIF($F1188,"*"&amp;H$2&amp;TEXT(ROW($1:$128),"[&gt;1]0;")&amp;"*")),0)</f>
        <v>10</v>
      </c>
      <c r="I1188" s="11" cm="1">
        <f t="array" ref="I1188">_xlfn.IFNA(MATCH(1,0/COUNTIF($F1188,"*"&amp;I$2&amp;TEXT(ROW($1:$128),"[&gt;1]0;")&amp;"*")),0)</f>
        <v>16</v>
      </c>
      <c r="J1188" s="11" cm="1">
        <f t="array" ref="J1188">_xlfn.IFNA(MATCH(1,0/COUNTIF($F1188,"*"&amp;J$2&amp;TEXT(ROW($1:$128),"[&gt;1]0;")&amp;"*")),0)</f>
        <v>0</v>
      </c>
      <c r="K1188">
        <f t="shared" si="119"/>
        <v>1.6</v>
      </c>
      <c r="L1188">
        <f t="shared" si="118"/>
        <v>0</v>
      </c>
      <c r="M1188">
        <v>1</v>
      </c>
      <c r="N1188">
        <v>0</v>
      </c>
    </row>
    <row r="1189" spans="1:14" x14ac:dyDescent="0.2">
      <c r="A1189" s="8">
        <v>62</v>
      </c>
      <c r="B1189" s="8">
        <v>11</v>
      </c>
      <c r="C1189">
        <v>0.81</v>
      </c>
      <c r="D1189" t="s">
        <v>37</v>
      </c>
      <c r="E1189" s="6" t="s">
        <v>586</v>
      </c>
      <c r="F1189" t="s">
        <v>273</v>
      </c>
      <c r="G1189" s="11">
        <v>198</v>
      </c>
      <c r="H1189" s="11" cm="1">
        <f t="array" ref="H1189">_xlfn.IFNA(MATCH(1,0/COUNTIF($F1189,"*"&amp;H$2&amp;TEXT(ROW($1:$128),"[&gt;1]0;")&amp;"*")),0)</f>
        <v>14</v>
      </c>
      <c r="I1189" s="11" cm="1">
        <f t="array" ref="I1189">_xlfn.IFNA(MATCH(1,0/COUNTIF($F1189,"*"&amp;I$2&amp;TEXT(ROW($1:$128),"[&gt;1]0;")&amp;"*")),0)</f>
        <v>30</v>
      </c>
      <c r="J1189">
        <f>H1189/G1189</f>
        <v>7.0707070707070704E-2</v>
      </c>
      <c r="K1189">
        <f>I1189/G1189</f>
        <v>0.15151515151515152</v>
      </c>
      <c r="L1189">
        <f t="shared" si="118"/>
        <v>5.0505050505050501E-3</v>
      </c>
      <c r="M1189">
        <v>0</v>
      </c>
      <c r="N1189">
        <v>0</v>
      </c>
    </row>
    <row r="1190" spans="1:14" x14ac:dyDescent="0.2">
      <c r="A1190" s="8">
        <v>62</v>
      </c>
      <c r="B1190" s="8">
        <v>12</v>
      </c>
      <c r="C1190">
        <v>1.84</v>
      </c>
      <c r="D1190" t="s">
        <v>80</v>
      </c>
      <c r="E1190" s="6" t="s">
        <v>600</v>
      </c>
      <c r="F1190" t="s">
        <v>599</v>
      </c>
      <c r="G1190" s="11">
        <v>152</v>
      </c>
      <c r="H1190" s="11" cm="1">
        <f t="array" ref="H1190">_xlfn.IFNA(MATCH(1,0/COUNTIF($F1190,"*"&amp;H$2&amp;TEXT(ROW($1:$128),"[&gt;1]0;")&amp;"*")),0)</f>
        <v>8</v>
      </c>
      <c r="I1190" s="11" cm="1">
        <f t="array" ref="I1190">_xlfn.IFNA(MATCH(1,0/COUNTIF($F1190,"*"&amp;I$2&amp;TEXT(ROW($1:$128),"[&gt;1]0;")&amp;"*")),0)</f>
        <v>8</v>
      </c>
      <c r="J1190">
        <f>H1190/G1190</f>
        <v>5.2631578947368418E-2</v>
      </c>
      <c r="K1190">
        <f>I1190/G1190</f>
        <v>5.2631578947368418E-2</v>
      </c>
      <c r="L1190">
        <f t="shared" si="118"/>
        <v>6.5789473684210523E-3</v>
      </c>
      <c r="M1190">
        <v>0</v>
      </c>
      <c r="N1190">
        <v>1</v>
      </c>
    </row>
    <row r="1191" spans="1:14" x14ac:dyDescent="0.2">
      <c r="A1191" s="8">
        <v>62</v>
      </c>
      <c r="B1191" s="8">
        <v>13</v>
      </c>
      <c r="C1191">
        <v>1.48</v>
      </c>
      <c r="D1191" t="s">
        <v>25</v>
      </c>
      <c r="E1191" s="6" t="s">
        <v>536</v>
      </c>
      <c r="F1191" t="s">
        <v>266</v>
      </c>
      <c r="G1191">
        <v>226</v>
      </c>
      <c r="H1191" s="11" cm="1">
        <f t="array" ref="H1191">_xlfn.IFNA(MATCH(1,0/COUNTIF($F1191,"*"&amp;H$2&amp;TEXT(ROW($1:$128),"[&gt;1]0;")&amp;"*")),0)</f>
        <v>16</v>
      </c>
      <c r="I1191" s="11" cm="1">
        <f t="array" ref="I1191">_xlfn.IFNA(MATCH(1,0/COUNTIF($F1191,"*"&amp;I$2&amp;TEXT(ROW($1:$128),"[&gt;1]0;")&amp;"*")),0)</f>
        <v>34</v>
      </c>
      <c r="J1191" s="11" cm="1">
        <f t="array" ref="J1191">_xlfn.IFNA(MATCH(1,0/COUNTIF($F1191,"*"&amp;J$2&amp;TEXT(ROW($1:$128),"[&gt;1]0;")&amp;"*")),0)</f>
        <v>0</v>
      </c>
      <c r="K1191">
        <f t="shared" ref="K1191:K1196" si="120">I1191/H1191</f>
        <v>2.125</v>
      </c>
      <c r="L1191">
        <f t="shared" si="118"/>
        <v>0</v>
      </c>
      <c r="M1191">
        <v>0</v>
      </c>
      <c r="N1191">
        <v>0</v>
      </c>
    </row>
    <row r="1192" spans="1:14" x14ac:dyDescent="0.2">
      <c r="A1192" s="8">
        <v>62</v>
      </c>
      <c r="B1192" s="8">
        <v>14</v>
      </c>
      <c r="C1192">
        <v>2.46</v>
      </c>
      <c r="D1192" t="s">
        <v>31</v>
      </c>
      <c r="E1192" s="6" t="s">
        <v>418</v>
      </c>
      <c r="F1192" t="s">
        <v>269</v>
      </c>
      <c r="G1192">
        <v>206</v>
      </c>
      <c r="H1192" s="11" cm="1">
        <f t="array" ref="H1192">_xlfn.IFNA(MATCH(1,0/COUNTIF($F1192,"*"&amp;H$2&amp;TEXT(ROW($1:$128),"[&gt;1]0;")&amp;"*")),0)</f>
        <v>14</v>
      </c>
      <c r="I1192" s="11" cm="1">
        <f t="array" ref="I1192">_xlfn.IFNA(MATCH(1,0/COUNTIF($F1192,"*"&amp;I$2&amp;TEXT(ROW($1:$128),"[&gt;1]0;")&amp;"*")),0)</f>
        <v>22</v>
      </c>
      <c r="J1192" s="11" cm="1">
        <f t="array" ref="J1192">_xlfn.IFNA(MATCH(1,0/COUNTIF($F1192,"*"&amp;J$2&amp;TEXT(ROW($1:$128),"[&gt;1]0;")&amp;"*")),0)</f>
        <v>1</v>
      </c>
      <c r="K1192">
        <f t="shared" si="120"/>
        <v>1.5714285714285714</v>
      </c>
      <c r="L1192">
        <f t="shared" si="118"/>
        <v>7.1428571428571425E-2</v>
      </c>
      <c r="M1192">
        <v>0</v>
      </c>
      <c r="N1192">
        <v>1</v>
      </c>
    </row>
    <row r="1193" spans="1:14" x14ac:dyDescent="0.2">
      <c r="A1193" s="8">
        <v>62</v>
      </c>
      <c r="B1193" s="8">
        <v>15</v>
      </c>
      <c r="C1193">
        <v>1</v>
      </c>
      <c r="D1193" t="s">
        <v>324</v>
      </c>
      <c r="E1193" s="6" t="s">
        <v>509</v>
      </c>
      <c r="F1193" t="s">
        <v>508</v>
      </c>
      <c r="G1193">
        <v>212</v>
      </c>
      <c r="H1193" s="11" cm="1">
        <f t="array" ref="H1193">_xlfn.IFNA(MATCH(1,0/COUNTIF($F1193,"*"&amp;H$2&amp;TEXT(ROW($1:$128),"[&gt;1]0;")&amp;"*")),0)</f>
        <v>15</v>
      </c>
      <c r="I1193" s="11" cm="1">
        <f t="array" ref="I1193">_xlfn.IFNA(MATCH(1,0/COUNTIF($F1193,"*"&amp;I$2&amp;TEXT(ROW($1:$128),"[&gt;1]0;")&amp;"*")),0)</f>
        <v>32</v>
      </c>
      <c r="J1193" s="11" cm="1">
        <f t="array" ref="J1193">_xlfn.IFNA(MATCH(1,0/COUNTIF($F1193,"*"&amp;J$2&amp;TEXT(ROW($1:$128),"[&gt;1]0;")&amp;"*")),0)</f>
        <v>0</v>
      </c>
      <c r="K1193">
        <f t="shared" si="120"/>
        <v>2.1333333333333333</v>
      </c>
      <c r="L1193">
        <f t="shared" si="118"/>
        <v>0</v>
      </c>
      <c r="M1193">
        <v>0</v>
      </c>
      <c r="N1193">
        <v>0</v>
      </c>
    </row>
    <row r="1194" spans="1:14" x14ac:dyDescent="0.2">
      <c r="A1194" s="8">
        <v>62</v>
      </c>
      <c r="B1194" s="8">
        <v>17</v>
      </c>
      <c r="C1194">
        <v>1.24</v>
      </c>
      <c r="D1194" t="s">
        <v>25</v>
      </c>
      <c r="E1194" s="6" t="s">
        <v>536</v>
      </c>
      <c r="F1194" t="s">
        <v>266</v>
      </c>
      <c r="G1194">
        <v>226</v>
      </c>
      <c r="H1194" s="11" cm="1">
        <f t="array" ref="H1194">_xlfn.IFNA(MATCH(1,0/COUNTIF($F1194,"*"&amp;H$2&amp;TEXT(ROW($1:$128),"[&gt;1]0;")&amp;"*")),0)</f>
        <v>16</v>
      </c>
      <c r="I1194" s="11" cm="1">
        <f t="array" ref="I1194">_xlfn.IFNA(MATCH(1,0/COUNTIF($F1194,"*"&amp;I$2&amp;TEXT(ROW($1:$128),"[&gt;1]0;")&amp;"*")),0)</f>
        <v>34</v>
      </c>
      <c r="J1194" s="11" cm="1">
        <f t="array" ref="J1194">_xlfn.IFNA(MATCH(1,0/COUNTIF($F1194,"*"&amp;J$2&amp;TEXT(ROW($1:$128),"[&gt;1]0;")&amp;"*")),0)</f>
        <v>0</v>
      </c>
      <c r="K1194">
        <f t="shared" si="120"/>
        <v>2.125</v>
      </c>
      <c r="L1194">
        <f t="shared" si="118"/>
        <v>0</v>
      </c>
      <c r="M1194">
        <v>0</v>
      </c>
      <c r="N1194">
        <v>0</v>
      </c>
    </row>
    <row r="1195" spans="1:14" x14ac:dyDescent="0.2">
      <c r="A1195" s="8">
        <v>62</v>
      </c>
      <c r="B1195" s="8">
        <v>19</v>
      </c>
      <c r="C1195">
        <v>0.68</v>
      </c>
      <c r="D1195" t="s">
        <v>108</v>
      </c>
      <c r="E1195" s="6" t="s">
        <v>514</v>
      </c>
      <c r="F1195" t="s">
        <v>513</v>
      </c>
      <c r="G1195">
        <v>283</v>
      </c>
      <c r="H1195" s="11" cm="1">
        <f t="array" ref="H1195">_xlfn.IFNA(MATCH(1,0/COUNTIF($F1195,"*"&amp;H$2&amp;TEXT(ROW($1:$128),"[&gt;1]0;")&amp;"*")),0)</f>
        <v>20</v>
      </c>
      <c r="I1195" s="11" cm="1">
        <f t="array" ref="I1195">_xlfn.IFNA(MATCH(1,0/COUNTIF($F1195,"*"&amp;I$2&amp;TEXT(ROW($1:$128),"[&gt;1]0;")&amp;"*")),0)</f>
        <v>42</v>
      </c>
      <c r="J1195" s="11" cm="1">
        <f t="array" ref="J1195">_xlfn.IFNA(MATCH(1,0/COUNTIF($F1195,"*"&amp;J$2&amp;TEXT(ROW($1:$128),"[&gt;1]0;")&amp;"*")),0)</f>
        <v>0</v>
      </c>
      <c r="K1195">
        <f t="shared" si="120"/>
        <v>2.1</v>
      </c>
      <c r="L1195">
        <f t="shared" si="118"/>
        <v>0</v>
      </c>
      <c r="M1195">
        <v>0</v>
      </c>
      <c r="N1195">
        <v>0</v>
      </c>
    </row>
    <row r="1196" spans="1:14" x14ac:dyDescent="0.2">
      <c r="A1196" s="8">
        <v>62</v>
      </c>
      <c r="B1196" s="8">
        <v>24</v>
      </c>
      <c r="C1196">
        <v>5.91</v>
      </c>
      <c r="D1196" t="s">
        <v>66</v>
      </c>
      <c r="E1196" s="6" t="s">
        <v>459</v>
      </c>
      <c r="F1196" t="s">
        <v>460</v>
      </c>
      <c r="G1196">
        <v>281</v>
      </c>
      <c r="H1196" s="11" cm="1">
        <f t="array" ref="H1196">_xlfn.IFNA(MATCH(1,0/COUNTIF($F1196,"*"&amp;H$2&amp;TEXT(ROW($1:$128),"[&gt;1]0;")&amp;"*")),0)</f>
        <v>18</v>
      </c>
      <c r="I1196" s="11" cm="1">
        <f t="array" ref="I1196">_xlfn.IFNA(MATCH(1,0/COUNTIF($F1196,"*"&amp;I$2&amp;TEXT(ROW($1:$128),"[&gt;1]0;")&amp;"*")),0)</f>
        <v>35</v>
      </c>
      <c r="J1196" s="11" cm="1">
        <f t="array" ref="J1196">_xlfn.IFNA(MATCH(1,0/COUNTIF($F1196,"*"&amp;J$2&amp;TEXT(ROW($1:$128),"[&gt;1]0;")&amp;"*")),0)</f>
        <v>1</v>
      </c>
      <c r="K1196">
        <f t="shared" si="120"/>
        <v>1.9444444444444444</v>
      </c>
      <c r="L1196">
        <f t="shared" si="118"/>
        <v>5.5555555555555552E-2</v>
      </c>
      <c r="M1196">
        <v>0</v>
      </c>
      <c r="N1196">
        <v>0</v>
      </c>
    </row>
    <row r="1198" spans="1:14" x14ac:dyDescent="0.2">
      <c r="A1198" s="8">
        <v>63</v>
      </c>
      <c r="B1198" s="9" t="s">
        <v>12</v>
      </c>
      <c r="C1198" t="s">
        <v>13</v>
      </c>
      <c r="D1198" t="s">
        <v>67</v>
      </c>
      <c r="E1198" s="6" t="s">
        <v>376</v>
      </c>
      <c r="F1198" t="s">
        <v>68</v>
      </c>
      <c r="G1198" t="s">
        <v>69</v>
      </c>
      <c r="H1198" t="s">
        <v>364</v>
      </c>
      <c r="I1198" t="s">
        <v>365</v>
      </c>
      <c r="J1198" t="s">
        <v>366</v>
      </c>
      <c r="K1198" t="s">
        <v>71</v>
      </c>
      <c r="L1198" t="s">
        <v>72</v>
      </c>
      <c r="M1198" t="s">
        <v>360</v>
      </c>
      <c r="N1198" t="s">
        <v>73</v>
      </c>
    </row>
    <row r="1199" spans="1:14" x14ac:dyDescent="0.2">
      <c r="A1199" s="8">
        <v>63</v>
      </c>
      <c r="B1199" s="8">
        <v>1</v>
      </c>
      <c r="C1199">
        <v>0.62</v>
      </c>
      <c r="D1199" t="s">
        <v>328</v>
      </c>
      <c r="E1199" s="13" t="s">
        <v>389</v>
      </c>
      <c r="F1199" t="s">
        <v>375</v>
      </c>
      <c r="G1199">
        <v>116</v>
      </c>
      <c r="H1199" s="11" cm="1">
        <f t="array" ref="H1199">_xlfn.IFNA(MATCH(1,0/COUNTIF($F1199,"*"&amp;H$2&amp;TEXT(ROW($1:$128),"[&gt;1]0;")&amp;"*")),0)</f>
        <v>5</v>
      </c>
      <c r="I1199" s="11" cm="1">
        <f t="array" ref="I1199">_xlfn.IFNA(MATCH(1,0/COUNTIF($F1199,"*"&amp;I$2&amp;TEXT(ROW($1:$128),"[&gt;1]0;")&amp;"*")),0)</f>
        <v>12</v>
      </c>
      <c r="J1199" s="11" cm="1">
        <f t="array" ref="J1199">_xlfn.IFNA(MATCH(1,0/COUNTIF($F1199,"*"&amp;J$2&amp;TEXT(ROW($1:$128),"[&gt;1]0;")&amp;"*")),0)</f>
        <v>1</v>
      </c>
      <c r="K1199">
        <f t="shared" ref="K1199:K1205" si="121">I1199/H1199</f>
        <v>2.4</v>
      </c>
      <c r="L1199">
        <f t="shared" ref="L1199:L1215" si="122">J1199/H1199</f>
        <v>0.2</v>
      </c>
      <c r="M1199">
        <v>0</v>
      </c>
      <c r="N1199">
        <v>0</v>
      </c>
    </row>
    <row r="1200" spans="1:14" x14ac:dyDescent="0.2">
      <c r="A1200" s="8">
        <v>63</v>
      </c>
      <c r="B1200" s="8">
        <v>2</v>
      </c>
      <c r="C1200">
        <v>1.34</v>
      </c>
      <c r="D1200" t="s">
        <v>323</v>
      </c>
      <c r="E1200" s="6" t="s">
        <v>502</v>
      </c>
      <c r="F1200" t="s">
        <v>260</v>
      </c>
      <c r="G1200">
        <v>170</v>
      </c>
      <c r="H1200" s="11" cm="1">
        <f t="array" ref="H1200">_xlfn.IFNA(MATCH(1,0/COUNTIF($F1200,"*"&amp;H$2&amp;TEXT(ROW($1:$128),"[&gt;1]0;")&amp;"*")),0)</f>
        <v>12</v>
      </c>
      <c r="I1200" s="11" cm="1">
        <f t="array" ref="I1200">_xlfn.IFNA(MATCH(1,0/COUNTIF($F1200,"*"&amp;I$2&amp;TEXT(ROW($1:$128),"[&gt;1]0;")&amp;"*")),0)</f>
        <v>26</v>
      </c>
      <c r="J1200" s="11" cm="1">
        <f t="array" ref="J1200">_xlfn.IFNA(MATCH(1,0/COUNTIF($F1200,"*"&amp;J$2&amp;TEXT(ROW($1:$128),"[&gt;1]0;")&amp;"*")),0)</f>
        <v>0</v>
      </c>
      <c r="K1200">
        <f t="shared" si="121"/>
        <v>2.1666666666666665</v>
      </c>
      <c r="L1200">
        <f t="shared" si="122"/>
        <v>0</v>
      </c>
      <c r="M1200">
        <v>0</v>
      </c>
      <c r="N1200">
        <v>0</v>
      </c>
    </row>
    <row r="1201" spans="1:14" x14ac:dyDescent="0.2">
      <c r="A1201" s="8">
        <v>63</v>
      </c>
      <c r="B1201" s="8">
        <v>3</v>
      </c>
      <c r="C1201">
        <v>1.02</v>
      </c>
      <c r="D1201" t="s">
        <v>323</v>
      </c>
      <c r="E1201" s="6" t="s">
        <v>502</v>
      </c>
      <c r="F1201" t="s">
        <v>260</v>
      </c>
      <c r="G1201">
        <v>170</v>
      </c>
      <c r="H1201" s="11" cm="1">
        <f t="array" ref="H1201">_xlfn.IFNA(MATCH(1,0/COUNTIF($F1201,"*"&amp;H$2&amp;TEXT(ROW($1:$128),"[&gt;1]0;")&amp;"*")),0)</f>
        <v>12</v>
      </c>
      <c r="I1201" s="11" cm="1">
        <f t="array" ref="I1201">_xlfn.IFNA(MATCH(1,0/COUNTIF($F1201,"*"&amp;I$2&amp;TEXT(ROW($1:$128),"[&gt;1]0;")&amp;"*")),0)</f>
        <v>26</v>
      </c>
      <c r="J1201" s="11" cm="1">
        <f t="array" ref="J1201">_xlfn.IFNA(MATCH(1,0/COUNTIF($F1201,"*"&amp;J$2&amp;TEXT(ROW($1:$128),"[&gt;1]0;")&amp;"*")),0)</f>
        <v>0</v>
      </c>
      <c r="K1201">
        <f t="shared" si="121"/>
        <v>2.1666666666666665</v>
      </c>
      <c r="L1201">
        <f t="shared" si="122"/>
        <v>0</v>
      </c>
      <c r="M1201">
        <v>0</v>
      </c>
      <c r="N1201">
        <v>0</v>
      </c>
    </row>
    <row r="1202" spans="1:14" x14ac:dyDescent="0.2">
      <c r="A1202" s="8">
        <v>63</v>
      </c>
      <c r="B1202" s="8">
        <v>4</v>
      </c>
      <c r="C1202">
        <v>1.45</v>
      </c>
      <c r="D1202" t="s">
        <v>14</v>
      </c>
      <c r="E1202" s="6" t="s">
        <v>507</v>
      </c>
      <c r="F1202" t="s">
        <v>260</v>
      </c>
      <c r="G1202">
        <v>170</v>
      </c>
      <c r="H1202" s="11" cm="1">
        <f t="array" ref="H1202">_xlfn.IFNA(MATCH(1,0/COUNTIF($F1202,"*"&amp;H$2&amp;TEXT(ROW($1:$128),"[&gt;1]0;")&amp;"*")),0)</f>
        <v>12</v>
      </c>
      <c r="I1202" s="11" cm="1">
        <f t="array" ref="I1202">_xlfn.IFNA(MATCH(1,0/COUNTIF($F1202,"*"&amp;I$2&amp;TEXT(ROW($1:$128),"[&gt;1]0;")&amp;"*")),0)</f>
        <v>26</v>
      </c>
      <c r="J1202" s="11" cm="1">
        <f t="array" ref="J1202">_xlfn.IFNA(MATCH(1,0/COUNTIF($F1202,"*"&amp;J$2&amp;TEXT(ROW($1:$128),"[&gt;1]0;")&amp;"*")),0)</f>
        <v>0</v>
      </c>
      <c r="K1202">
        <f t="shared" si="121"/>
        <v>2.1666666666666665</v>
      </c>
      <c r="L1202">
        <f t="shared" si="122"/>
        <v>0</v>
      </c>
      <c r="M1202">
        <v>0</v>
      </c>
      <c r="N1202">
        <v>0</v>
      </c>
    </row>
    <row r="1203" spans="1:14" x14ac:dyDescent="0.2">
      <c r="A1203" s="8">
        <v>63</v>
      </c>
      <c r="B1203" s="8">
        <v>5</v>
      </c>
      <c r="C1203">
        <v>0.67</v>
      </c>
      <c r="D1203" t="s">
        <v>334</v>
      </c>
      <c r="E1203" s="6" t="s">
        <v>469</v>
      </c>
      <c r="F1203" t="s">
        <v>468</v>
      </c>
      <c r="G1203">
        <v>134</v>
      </c>
      <c r="H1203" s="11" cm="1">
        <f t="array" ref="H1203">_xlfn.IFNA(MATCH(1,0/COUNTIF($F1203,"*"&amp;H$2&amp;TEXT(ROW($1:$128),"[&gt;1]0;")&amp;"*")),0)</f>
        <v>9</v>
      </c>
      <c r="I1203" s="11" cm="1">
        <f t="array" ref="I1203">_xlfn.IFNA(MATCH(1,0/COUNTIF($F1203,"*"&amp;I$2&amp;TEXT(ROW($1:$128),"[&gt;1]0;")&amp;"*")),0)</f>
        <v>10</v>
      </c>
      <c r="J1203" s="11" cm="1">
        <f t="array" ref="J1203">_xlfn.IFNA(MATCH(1,0/COUNTIF($F1203,"*"&amp;J$2&amp;TEXT(ROW($1:$128),"[&gt;1]0;")&amp;"*")),0)</f>
        <v>1</v>
      </c>
      <c r="K1203">
        <f t="shared" si="121"/>
        <v>1.1111111111111112</v>
      </c>
      <c r="L1203">
        <f t="shared" si="122"/>
        <v>0.1111111111111111</v>
      </c>
      <c r="M1203">
        <v>0</v>
      </c>
      <c r="N1203">
        <v>1</v>
      </c>
    </row>
    <row r="1204" spans="1:14" x14ac:dyDescent="0.2">
      <c r="A1204" s="8">
        <v>63</v>
      </c>
      <c r="B1204" s="8">
        <v>6</v>
      </c>
      <c r="C1204">
        <v>0.88</v>
      </c>
      <c r="D1204" t="s">
        <v>79</v>
      </c>
      <c r="E1204" s="13" t="s">
        <v>386</v>
      </c>
      <c r="F1204" s="10" t="s">
        <v>373</v>
      </c>
      <c r="G1204">
        <v>144</v>
      </c>
      <c r="H1204" s="11" cm="1">
        <f t="array" ref="H1204">_xlfn.IFNA(MATCH(1,0/COUNTIF($F1204,"*"&amp;H$2&amp;TEXT(ROW($1:$128),"[&gt;1]0;")&amp;"*")),0)</f>
        <v>6</v>
      </c>
      <c r="I1204" s="11" cm="1">
        <f t="array" ref="I1204">_xlfn.IFNA(MATCH(1,0/COUNTIF($F1204,"*"&amp;I$2&amp;TEXT(ROW($1:$128),"[&gt;1]0;")&amp;"*")),0)</f>
        <v>8</v>
      </c>
      <c r="J1204" s="11" cm="1">
        <f t="array" ref="J1204">_xlfn.IFNA(MATCH(1,0/COUNTIF($F1204,"*"&amp;J$2&amp;TEXT(ROW($1:$128),"[&gt;1]0;")&amp;"*")),0)</f>
        <v>4</v>
      </c>
      <c r="K1204">
        <f t="shared" si="121"/>
        <v>1.3333333333333333</v>
      </c>
      <c r="L1204">
        <f t="shared" si="122"/>
        <v>0.66666666666666663</v>
      </c>
      <c r="M1204">
        <v>1</v>
      </c>
      <c r="N1204">
        <v>0</v>
      </c>
    </row>
    <row r="1205" spans="1:14" x14ac:dyDescent="0.2">
      <c r="A1205" s="8">
        <v>63</v>
      </c>
      <c r="B1205" s="8">
        <v>7</v>
      </c>
      <c r="C1205">
        <v>0.65</v>
      </c>
      <c r="D1205" t="s">
        <v>341</v>
      </c>
      <c r="E1205" s="6" t="s">
        <v>510</v>
      </c>
      <c r="F1205" t="s">
        <v>273</v>
      </c>
      <c r="G1205">
        <v>198</v>
      </c>
      <c r="H1205" s="11" cm="1">
        <f t="array" ref="H1205">_xlfn.IFNA(MATCH(1,0/COUNTIF($F1205,"*"&amp;H$2&amp;TEXT(ROW($1:$128),"[&gt;1]0;")&amp;"*")),0)</f>
        <v>14</v>
      </c>
      <c r="I1205" s="11" cm="1">
        <f t="array" ref="I1205">_xlfn.IFNA(MATCH(1,0/COUNTIF($F1205,"*"&amp;I$2&amp;TEXT(ROW($1:$128),"[&gt;1]0;")&amp;"*")),0)</f>
        <v>30</v>
      </c>
      <c r="J1205" s="11" cm="1">
        <f t="array" ref="J1205">_xlfn.IFNA(MATCH(1,0/COUNTIF($F1205,"*"&amp;J$2&amp;TEXT(ROW($1:$128),"[&gt;1]0;")&amp;"*")),0)</f>
        <v>0</v>
      </c>
      <c r="K1205">
        <f t="shared" si="121"/>
        <v>2.1428571428571428</v>
      </c>
      <c r="L1205">
        <f t="shared" si="122"/>
        <v>0</v>
      </c>
      <c r="M1205">
        <v>0</v>
      </c>
      <c r="N1205">
        <v>0</v>
      </c>
    </row>
    <row r="1206" spans="1:14" x14ac:dyDescent="0.2">
      <c r="A1206" s="8">
        <v>63</v>
      </c>
      <c r="B1206" s="8">
        <v>8</v>
      </c>
      <c r="C1206">
        <v>1.33</v>
      </c>
      <c r="D1206" t="s">
        <v>304</v>
      </c>
      <c r="E1206" s="6" t="s">
        <v>457</v>
      </c>
      <c r="F1206" t="s">
        <v>458</v>
      </c>
      <c r="G1206" s="11">
        <v>184</v>
      </c>
      <c r="H1206" s="11" cm="1">
        <f t="array" ref="H1206">_xlfn.IFNA(MATCH(1,0/COUNTIF($F1206,"*"&amp;H$2&amp;TEXT(ROW($1:$128),"[&gt;1]0;")&amp;"*")),0)</f>
        <v>13</v>
      </c>
      <c r="I1206" s="11" cm="1">
        <f t="array" ref="I1206">_xlfn.IFNA(MATCH(1,0/COUNTIF($F1206,"*"&amp;I$2&amp;TEXT(ROW($1:$128),"[&gt;1]0;")&amp;"*")),0)</f>
        <v>28</v>
      </c>
      <c r="J1206">
        <f>H1206/G1206</f>
        <v>7.0652173913043473E-2</v>
      </c>
      <c r="K1206">
        <f>I1206/G1206</f>
        <v>0.15217391304347827</v>
      </c>
      <c r="L1206">
        <f t="shared" si="122"/>
        <v>5.434782608695652E-3</v>
      </c>
      <c r="M1206">
        <v>0</v>
      </c>
      <c r="N1206">
        <v>0</v>
      </c>
    </row>
    <row r="1207" spans="1:14" x14ac:dyDescent="0.2">
      <c r="A1207" s="8">
        <v>63</v>
      </c>
      <c r="B1207" s="8">
        <v>9</v>
      </c>
      <c r="C1207">
        <v>0.89</v>
      </c>
      <c r="D1207" t="s">
        <v>37</v>
      </c>
      <c r="E1207" s="6" t="s">
        <v>586</v>
      </c>
      <c r="F1207" t="s">
        <v>273</v>
      </c>
      <c r="G1207" s="11">
        <v>198</v>
      </c>
      <c r="H1207" s="11" cm="1">
        <f t="array" ref="H1207">_xlfn.IFNA(MATCH(1,0/COUNTIF($F1207,"*"&amp;H$2&amp;TEXT(ROW($1:$128),"[&gt;1]0;")&amp;"*")),0)</f>
        <v>14</v>
      </c>
      <c r="I1207" s="11" cm="1">
        <f t="array" ref="I1207">_xlfn.IFNA(MATCH(1,0/COUNTIF($F1207,"*"&amp;I$2&amp;TEXT(ROW($1:$128),"[&gt;1]0;")&amp;"*")),0)</f>
        <v>30</v>
      </c>
      <c r="J1207">
        <f>H1207/G1207</f>
        <v>7.0707070707070704E-2</v>
      </c>
      <c r="K1207">
        <f>I1207/G1207</f>
        <v>0.15151515151515152</v>
      </c>
      <c r="L1207">
        <f t="shared" si="122"/>
        <v>5.0505050505050501E-3</v>
      </c>
      <c r="M1207">
        <v>0</v>
      </c>
      <c r="N1207">
        <v>0</v>
      </c>
    </row>
    <row r="1208" spans="1:14" x14ac:dyDescent="0.2">
      <c r="A1208" s="8">
        <v>63</v>
      </c>
      <c r="B1208" s="8">
        <v>10</v>
      </c>
      <c r="C1208">
        <v>1.61</v>
      </c>
      <c r="D1208" t="s">
        <v>25</v>
      </c>
      <c r="E1208" s="6" t="s">
        <v>536</v>
      </c>
      <c r="F1208" t="s">
        <v>266</v>
      </c>
      <c r="G1208">
        <v>226</v>
      </c>
      <c r="H1208" s="11" cm="1">
        <f t="array" ref="H1208">_xlfn.IFNA(MATCH(1,0/COUNTIF($F1208,"*"&amp;H$2&amp;TEXT(ROW($1:$128),"[&gt;1]0;")&amp;"*")),0)</f>
        <v>16</v>
      </c>
      <c r="I1208" s="11" cm="1">
        <f t="array" ref="I1208">_xlfn.IFNA(MATCH(1,0/COUNTIF($F1208,"*"&amp;I$2&amp;TEXT(ROW($1:$128),"[&gt;1]0;")&amp;"*")),0)</f>
        <v>34</v>
      </c>
      <c r="J1208" s="11" cm="1">
        <f t="array" ref="J1208">_xlfn.IFNA(MATCH(1,0/COUNTIF($F1208,"*"&amp;J$2&amp;TEXT(ROW($1:$128),"[&gt;1]0;")&amp;"*")),0)</f>
        <v>0</v>
      </c>
      <c r="K1208">
        <f t="shared" ref="K1208:K1215" si="123">I1208/H1208</f>
        <v>2.125</v>
      </c>
      <c r="L1208">
        <f t="shared" si="122"/>
        <v>0</v>
      </c>
      <c r="M1208">
        <v>0</v>
      </c>
      <c r="N1208">
        <v>0</v>
      </c>
    </row>
    <row r="1209" spans="1:14" x14ac:dyDescent="0.2">
      <c r="A1209" s="8">
        <v>63</v>
      </c>
      <c r="B1209" s="8">
        <v>11</v>
      </c>
      <c r="C1209">
        <v>2.77</v>
      </c>
      <c r="D1209" t="s">
        <v>31</v>
      </c>
      <c r="E1209" s="6" t="s">
        <v>418</v>
      </c>
      <c r="F1209" t="s">
        <v>269</v>
      </c>
      <c r="G1209">
        <v>206</v>
      </c>
      <c r="H1209" s="11" cm="1">
        <f t="array" ref="H1209">_xlfn.IFNA(MATCH(1,0/COUNTIF($F1209,"*"&amp;H$2&amp;TEXT(ROW($1:$128),"[&gt;1]0;")&amp;"*")),0)</f>
        <v>14</v>
      </c>
      <c r="I1209" s="11" cm="1">
        <f t="array" ref="I1209">_xlfn.IFNA(MATCH(1,0/COUNTIF($F1209,"*"&amp;I$2&amp;TEXT(ROW($1:$128),"[&gt;1]0;")&amp;"*")),0)</f>
        <v>22</v>
      </c>
      <c r="J1209" s="11" cm="1">
        <f t="array" ref="J1209">_xlfn.IFNA(MATCH(1,0/COUNTIF($F1209,"*"&amp;J$2&amp;TEXT(ROW($1:$128),"[&gt;1]0;")&amp;"*")),0)</f>
        <v>1</v>
      </c>
      <c r="K1209">
        <f t="shared" si="123"/>
        <v>1.5714285714285714</v>
      </c>
      <c r="L1209">
        <f t="shared" si="122"/>
        <v>7.1428571428571425E-2</v>
      </c>
      <c r="M1209">
        <v>0</v>
      </c>
      <c r="N1209">
        <v>1</v>
      </c>
    </row>
    <row r="1210" spans="1:14" x14ac:dyDescent="0.2">
      <c r="A1210" s="8">
        <v>63</v>
      </c>
      <c r="B1210" s="8">
        <v>12</v>
      </c>
      <c r="C1210">
        <v>0.86</v>
      </c>
      <c r="D1210" t="s">
        <v>25</v>
      </c>
      <c r="E1210" s="6" t="s">
        <v>536</v>
      </c>
      <c r="F1210" t="s">
        <v>266</v>
      </c>
      <c r="G1210">
        <v>226</v>
      </c>
      <c r="H1210" s="11" cm="1">
        <f t="array" ref="H1210">_xlfn.IFNA(MATCH(1,0/COUNTIF($F1210,"*"&amp;H$2&amp;TEXT(ROW($1:$128),"[&gt;1]0;")&amp;"*")),0)</f>
        <v>16</v>
      </c>
      <c r="I1210" s="11" cm="1">
        <f t="array" ref="I1210">_xlfn.IFNA(MATCH(1,0/COUNTIF($F1210,"*"&amp;I$2&amp;TEXT(ROW($1:$128),"[&gt;1]0;")&amp;"*")),0)</f>
        <v>34</v>
      </c>
      <c r="J1210" s="11" cm="1">
        <f t="array" ref="J1210">_xlfn.IFNA(MATCH(1,0/COUNTIF($F1210,"*"&amp;J$2&amp;TEXT(ROW($1:$128),"[&gt;1]0;")&amp;"*")),0)</f>
        <v>0</v>
      </c>
      <c r="K1210">
        <f t="shared" si="123"/>
        <v>2.125</v>
      </c>
      <c r="L1210">
        <f t="shared" si="122"/>
        <v>0</v>
      </c>
      <c r="M1210">
        <v>0</v>
      </c>
      <c r="N1210">
        <v>0</v>
      </c>
    </row>
    <row r="1211" spans="1:14" x14ac:dyDescent="0.2">
      <c r="A1211" s="8">
        <v>63</v>
      </c>
      <c r="B1211" s="8">
        <v>14</v>
      </c>
      <c r="C1211">
        <v>1.31</v>
      </c>
      <c r="D1211" t="s">
        <v>25</v>
      </c>
      <c r="E1211" s="6" t="s">
        <v>536</v>
      </c>
      <c r="F1211" t="s">
        <v>266</v>
      </c>
      <c r="G1211">
        <v>226</v>
      </c>
      <c r="H1211" s="11" cm="1">
        <f t="array" ref="H1211">_xlfn.IFNA(MATCH(1,0/COUNTIF($F1211,"*"&amp;H$2&amp;TEXT(ROW($1:$128),"[&gt;1]0;")&amp;"*")),0)</f>
        <v>16</v>
      </c>
      <c r="I1211" s="11" cm="1">
        <f t="array" ref="I1211">_xlfn.IFNA(MATCH(1,0/COUNTIF($F1211,"*"&amp;I$2&amp;TEXT(ROW($1:$128),"[&gt;1]0;")&amp;"*")),0)</f>
        <v>34</v>
      </c>
      <c r="J1211" s="11" cm="1">
        <f t="array" ref="J1211">_xlfn.IFNA(MATCH(1,0/COUNTIF($F1211,"*"&amp;J$2&amp;TEXT(ROW($1:$128),"[&gt;1]0;")&amp;"*")),0)</f>
        <v>0</v>
      </c>
      <c r="K1211">
        <f t="shared" si="123"/>
        <v>2.125</v>
      </c>
      <c r="L1211">
        <f t="shared" si="122"/>
        <v>0</v>
      </c>
      <c r="M1211">
        <v>0</v>
      </c>
      <c r="N1211">
        <v>0</v>
      </c>
    </row>
    <row r="1212" spans="1:14" x14ac:dyDescent="0.2">
      <c r="A1212" s="8">
        <v>63</v>
      </c>
      <c r="B1212" s="8">
        <v>16</v>
      </c>
      <c r="C1212">
        <v>1.02</v>
      </c>
      <c r="D1212" t="s">
        <v>108</v>
      </c>
      <c r="E1212" s="6" t="s">
        <v>514</v>
      </c>
      <c r="F1212" t="s">
        <v>513</v>
      </c>
      <c r="G1212">
        <v>283</v>
      </c>
      <c r="H1212" s="11" cm="1">
        <f t="array" ref="H1212">_xlfn.IFNA(MATCH(1,0/COUNTIF($F1212,"*"&amp;H$2&amp;TEXT(ROW($1:$128),"[&gt;1]0;")&amp;"*")),0)</f>
        <v>20</v>
      </c>
      <c r="I1212" s="11" cm="1">
        <f t="array" ref="I1212">_xlfn.IFNA(MATCH(1,0/COUNTIF($F1212,"*"&amp;I$2&amp;TEXT(ROW($1:$128),"[&gt;1]0;")&amp;"*")),0)</f>
        <v>42</v>
      </c>
      <c r="J1212" s="11" cm="1">
        <f t="array" ref="J1212">_xlfn.IFNA(MATCH(1,0/COUNTIF($F1212,"*"&amp;J$2&amp;TEXT(ROW($1:$128),"[&gt;1]0;")&amp;"*")),0)</f>
        <v>0</v>
      </c>
      <c r="K1212">
        <f t="shared" si="123"/>
        <v>2.1</v>
      </c>
      <c r="L1212">
        <f t="shared" si="122"/>
        <v>0</v>
      </c>
      <c r="M1212">
        <v>0</v>
      </c>
      <c r="N1212">
        <v>0</v>
      </c>
    </row>
    <row r="1213" spans="1:14" x14ac:dyDescent="0.2">
      <c r="A1213" s="8">
        <v>63</v>
      </c>
      <c r="B1213" s="8">
        <v>19</v>
      </c>
      <c r="C1213">
        <v>0.66</v>
      </c>
      <c r="D1213" t="s">
        <v>108</v>
      </c>
      <c r="E1213" s="6" t="s">
        <v>514</v>
      </c>
      <c r="F1213" t="s">
        <v>513</v>
      </c>
      <c r="G1213">
        <v>283</v>
      </c>
      <c r="H1213" s="11" cm="1">
        <f t="array" ref="H1213">_xlfn.IFNA(MATCH(1,0/COUNTIF($F1213,"*"&amp;H$2&amp;TEXT(ROW($1:$128),"[&gt;1]0;")&amp;"*")),0)</f>
        <v>20</v>
      </c>
      <c r="I1213" s="11" cm="1">
        <f t="array" ref="I1213">_xlfn.IFNA(MATCH(1,0/COUNTIF($F1213,"*"&amp;I$2&amp;TEXT(ROW($1:$128),"[&gt;1]0;")&amp;"*")),0)</f>
        <v>42</v>
      </c>
      <c r="J1213" s="11" cm="1">
        <f t="array" ref="J1213">_xlfn.IFNA(MATCH(1,0/COUNTIF($F1213,"*"&amp;J$2&amp;TEXT(ROW($1:$128),"[&gt;1]0;")&amp;"*")),0)</f>
        <v>0</v>
      </c>
      <c r="K1213">
        <f t="shared" si="123"/>
        <v>2.1</v>
      </c>
      <c r="L1213">
        <f t="shared" si="122"/>
        <v>0</v>
      </c>
      <c r="M1213">
        <v>0</v>
      </c>
      <c r="N1213">
        <v>0</v>
      </c>
    </row>
    <row r="1214" spans="1:14" x14ac:dyDescent="0.2">
      <c r="A1214" s="8">
        <v>63</v>
      </c>
      <c r="B1214" s="8">
        <v>22</v>
      </c>
      <c r="C1214">
        <v>3.63</v>
      </c>
      <c r="D1214" t="s">
        <v>66</v>
      </c>
      <c r="E1214" s="6" t="s">
        <v>459</v>
      </c>
      <c r="F1214" t="s">
        <v>460</v>
      </c>
      <c r="G1214">
        <v>281</v>
      </c>
      <c r="H1214" s="11" cm="1">
        <f t="array" ref="H1214">_xlfn.IFNA(MATCH(1,0/COUNTIF($F1214,"*"&amp;H$2&amp;TEXT(ROW($1:$128),"[&gt;1]0;")&amp;"*")),0)</f>
        <v>18</v>
      </c>
      <c r="I1214" s="11" cm="1">
        <f t="array" ref="I1214">_xlfn.IFNA(MATCH(1,0/COUNTIF($F1214,"*"&amp;I$2&amp;TEXT(ROW($1:$128),"[&gt;1]0;")&amp;"*")),0)</f>
        <v>35</v>
      </c>
      <c r="J1214" s="11" cm="1">
        <f t="array" ref="J1214">_xlfn.IFNA(MATCH(1,0/COUNTIF($F1214,"*"&amp;J$2&amp;TEXT(ROW($1:$128),"[&gt;1]0;")&amp;"*")),0)</f>
        <v>1</v>
      </c>
      <c r="K1214">
        <f t="shared" si="123"/>
        <v>1.9444444444444444</v>
      </c>
      <c r="L1214">
        <f t="shared" si="122"/>
        <v>5.5555555555555552E-2</v>
      </c>
      <c r="M1214">
        <v>0</v>
      </c>
      <c r="N1214">
        <v>0</v>
      </c>
    </row>
    <row r="1215" spans="1:14" x14ac:dyDescent="0.2">
      <c r="A1215" s="8">
        <v>63</v>
      </c>
      <c r="B1215" s="8">
        <v>26</v>
      </c>
      <c r="C1215">
        <v>0.77</v>
      </c>
      <c r="D1215" t="s">
        <v>293</v>
      </c>
      <c r="E1215" s="6" t="s">
        <v>516</v>
      </c>
      <c r="F1215" t="s">
        <v>515</v>
      </c>
      <c r="G1215">
        <v>408</v>
      </c>
      <c r="H1215" s="11" cm="1">
        <f t="array" ref="H1215">_xlfn.IFNA(MATCH(1,0/COUNTIF($F1215,"*"&amp;H$2&amp;TEXT(ROW($1:$128),"[&gt;1]0;")&amp;"*")),0)</f>
        <v>20</v>
      </c>
      <c r="I1215" s="11" cm="1">
        <f t="array" ref="I1215">_xlfn.IFNA(MATCH(1,0/COUNTIF($F1215,"*"&amp;I$2&amp;TEXT(ROW($1:$128),"[&gt;1]0;")&amp;"*")),0)</f>
        <v>41</v>
      </c>
      <c r="J1215" s="11" cm="1">
        <f t="array" ref="J1215">_xlfn.IFNA(MATCH(1,0/COUNTIF($F1215,"*"&amp;J$2&amp;TEXT(ROW($1:$128),"[&gt;1]0;")&amp;"*")),0)</f>
        <v>0</v>
      </c>
      <c r="K1215">
        <f t="shared" si="123"/>
        <v>2.0499999999999998</v>
      </c>
      <c r="L1215">
        <f t="shared" si="122"/>
        <v>0</v>
      </c>
      <c r="M1215">
        <v>0</v>
      </c>
      <c r="N1215">
        <v>0</v>
      </c>
    </row>
    <row r="1217" spans="1:14" x14ac:dyDescent="0.2">
      <c r="A1217" s="8">
        <v>64</v>
      </c>
      <c r="B1217" s="9" t="s">
        <v>12</v>
      </c>
      <c r="C1217" t="s">
        <v>13</v>
      </c>
      <c r="D1217" t="s">
        <v>67</v>
      </c>
      <c r="E1217" s="6" t="s">
        <v>376</v>
      </c>
      <c r="F1217" t="s">
        <v>68</v>
      </c>
      <c r="G1217" t="s">
        <v>69</v>
      </c>
      <c r="H1217" t="s">
        <v>364</v>
      </c>
      <c r="I1217" t="s">
        <v>365</v>
      </c>
      <c r="J1217" t="s">
        <v>366</v>
      </c>
      <c r="K1217" t="s">
        <v>71</v>
      </c>
      <c r="L1217" t="s">
        <v>72</v>
      </c>
      <c r="M1217" t="s">
        <v>360</v>
      </c>
      <c r="N1217" t="s">
        <v>73</v>
      </c>
    </row>
    <row r="1218" spans="1:14" x14ac:dyDescent="0.2">
      <c r="A1218" s="8">
        <v>64</v>
      </c>
      <c r="B1218" s="8">
        <v>1</v>
      </c>
      <c r="C1218">
        <v>1.79</v>
      </c>
      <c r="D1218" t="s">
        <v>302</v>
      </c>
      <c r="E1218" s="6" t="s">
        <v>551</v>
      </c>
      <c r="F1218" t="s">
        <v>550</v>
      </c>
      <c r="G1218" s="11">
        <v>156</v>
      </c>
      <c r="H1218" s="11" cm="1">
        <f t="array" ref="H1218">_xlfn.IFNA(MATCH(1,0/COUNTIF($F1218,"*"&amp;H$2&amp;TEXT(ROW($1:$128),"[&gt;1]0;")&amp;"*")),0)</f>
        <v>11</v>
      </c>
      <c r="I1218" s="11" cm="1">
        <f t="array" ref="I1218">_xlfn.IFNA(MATCH(1,0/COUNTIF($F1218,"*"&amp;I$2&amp;TEXT(ROW($1:$128),"[&gt;1]0;")&amp;"*")),0)</f>
        <v>24</v>
      </c>
      <c r="J1218">
        <f>H1218/G1218</f>
        <v>7.0512820512820512E-2</v>
      </c>
      <c r="K1218">
        <f>I1218/G1218</f>
        <v>0.15384615384615385</v>
      </c>
      <c r="L1218">
        <f>J1218/H1218</f>
        <v>6.41025641025641E-3</v>
      </c>
      <c r="M1218">
        <v>0</v>
      </c>
      <c r="N1218">
        <v>0</v>
      </c>
    </row>
    <row r="1219" spans="1:14" x14ac:dyDescent="0.2">
      <c r="A1219" s="8">
        <v>64</v>
      </c>
      <c r="B1219" s="8">
        <v>2</v>
      </c>
      <c r="C1219">
        <v>1.03</v>
      </c>
      <c r="D1219" t="s">
        <v>323</v>
      </c>
      <c r="E1219" s="6" t="s">
        <v>502</v>
      </c>
      <c r="F1219" t="s">
        <v>260</v>
      </c>
      <c r="G1219">
        <v>170</v>
      </c>
      <c r="H1219" s="11" cm="1">
        <f t="array" ref="H1219">_xlfn.IFNA(MATCH(1,0/COUNTIF($F1219,"*"&amp;H$2&amp;TEXT(ROW($1:$128),"[&gt;1]0;")&amp;"*")),0)</f>
        <v>12</v>
      </c>
      <c r="I1219" s="11" cm="1">
        <f t="array" ref="I1219">_xlfn.IFNA(MATCH(1,0/COUNTIF($F1219,"*"&amp;I$2&amp;TEXT(ROW($1:$128),"[&gt;1]0;")&amp;"*")),0)</f>
        <v>26</v>
      </c>
      <c r="J1219" s="11" cm="1">
        <f t="array" ref="J1219">_xlfn.IFNA(MATCH(1,0/COUNTIF($F1219,"*"&amp;J$2&amp;TEXT(ROW($1:$128),"[&gt;1]0;")&amp;"*")),0)</f>
        <v>0</v>
      </c>
      <c r="K1219">
        <f t="shared" ref="K1219:K1224" si="124">I1219/H1219</f>
        <v>2.1666666666666665</v>
      </c>
      <c r="L1219">
        <f t="shared" ref="L1219:L1234" si="125">J1219/H1219</f>
        <v>0</v>
      </c>
      <c r="M1219">
        <v>0</v>
      </c>
      <c r="N1219">
        <v>0</v>
      </c>
    </row>
    <row r="1220" spans="1:14" x14ac:dyDescent="0.2">
      <c r="A1220" s="8">
        <v>64</v>
      </c>
      <c r="B1220" s="8">
        <v>4</v>
      </c>
      <c r="C1220">
        <v>1.72</v>
      </c>
      <c r="D1220" t="s">
        <v>14</v>
      </c>
      <c r="E1220" s="6" t="s">
        <v>507</v>
      </c>
      <c r="F1220" t="s">
        <v>260</v>
      </c>
      <c r="G1220">
        <v>170</v>
      </c>
      <c r="H1220" s="11" cm="1">
        <f t="array" ref="H1220">_xlfn.IFNA(MATCH(1,0/COUNTIF($F1220,"*"&amp;H$2&amp;TEXT(ROW($1:$128),"[&gt;1]0;")&amp;"*")),0)</f>
        <v>12</v>
      </c>
      <c r="I1220" s="11" cm="1">
        <f t="array" ref="I1220">_xlfn.IFNA(MATCH(1,0/COUNTIF($F1220,"*"&amp;I$2&amp;TEXT(ROW($1:$128),"[&gt;1]0;")&amp;"*")),0)</f>
        <v>26</v>
      </c>
      <c r="J1220" s="11" cm="1">
        <f t="array" ref="J1220">_xlfn.IFNA(MATCH(1,0/COUNTIF($F1220,"*"&amp;J$2&amp;TEXT(ROW($1:$128),"[&gt;1]0;")&amp;"*")),0)</f>
        <v>0</v>
      </c>
      <c r="K1220">
        <f t="shared" si="124"/>
        <v>2.1666666666666665</v>
      </c>
      <c r="L1220">
        <f t="shared" si="125"/>
        <v>0</v>
      </c>
      <c r="M1220">
        <v>0</v>
      </c>
      <c r="N1220">
        <v>0</v>
      </c>
    </row>
    <row r="1221" spans="1:14" x14ac:dyDescent="0.2">
      <c r="A1221" s="8">
        <v>64</v>
      </c>
      <c r="B1221" s="8">
        <v>5</v>
      </c>
      <c r="C1221">
        <v>1.85</v>
      </c>
      <c r="D1221" t="s">
        <v>79</v>
      </c>
      <c r="E1221" s="13" t="s">
        <v>386</v>
      </c>
      <c r="F1221" s="10" t="s">
        <v>373</v>
      </c>
      <c r="G1221">
        <v>144</v>
      </c>
      <c r="H1221" s="11" cm="1">
        <f t="array" ref="H1221">_xlfn.IFNA(MATCH(1,0/COUNTIF($F1221,"*"&amp;H$2&amp;TEXT(ROW($1:$128),"[&gt;1]0;")&amp;"*")),0)</f>
        <v>6</v>
      </c>
      <c r="I1221" s="11" cm="1">
        <f t="array" ref="I1221">_xlfn.IFNA(MATCH(1,0/COUNTIF($F1221,"*"&amp;I$2&amp;TEXT(ROW($1:$128),"[&gt;1]0;")&amp;"*")),0)</f>
        <v>8</v>
      </c>
      <c r="J1221" s="11" cm="1">
        <f t="array" ref="J1221">_xlfn.IFNA(MATCH(1,0/COUNTIF($F1221,"*"&amp;J$2&amp;TEXT(ROW($1:$128),"[&gt;1]0;")&amp;"*")),0)</f>
        <v>4</v>
      </c>
      <c r="K1221">
        <f t="shared" si="124"/>
        <v>1.3333333333333333</v>
      </c>
      <c r="L1221">
        <f t="shared" si="125"/>
        <v>0.66666666666666663</v>
      </c>
      <c r="M1221">
        <v>1</v>
      </c>
      <c r="N1221">
        <v>0</v>
      </c>
    </row>
    <row r="1222" spans="1:14" x14ac:dyDescent="0.2">
      <c r="A1222" s="8">
        <v>64</v>
      </c>
      <c r="B1222" s="8">
        <v>6</v>
      </c>
      <c r="C1222">
        <v>1.19</v>
      </c>
      <c r="D1222" t="s">
        <v>343</v>
      </c>
      <c r="E1222" s="14"/>
      <c r="F1222" t="s">
        <v>537</v>
      </c>
      <c r="G1222">
        <v>250</v>
      </c>
      <c r="H1222" s="11" cm="1">
        <f t="array" ref="H1222">_xlfn.IFNA(MATCH(1,0/COUNTIF($F1222,"*"&amp;H$2&amp;TEXT(ROW($1:$128),"[&gt;1]0;")&amp;"*")),0)</f>
        <v>15</v>
      </c>
      <c r="I1222" s="11" cm="1">
        <f t="array" ref="I1222">_xlfn.IFNA(MATCH(1,0/COUNTIF($F1222,"*"&amp;I$2&amp;TEXT(ROW($1:$128),"[&gt;1]0;")&amp;"*")),0)</f>
        <v>22</v>
      </c>
      <c r="J1222" s="11" cm="1">
        <f t="array" ref="J1222">_xlfn.IFNA(MATCH(1,0/COUNTIF($F1222,"*"&amp;J$2&amp;TEXT(ROW($1:$128),"[&gt;1]0;")&amp;"*")),0)</f>
        <v>3</v>
      </c>
      <c r="K1222">
        <f t="shared" si="124"/>
        <v>1.4666666666666666</v>
      </c>
      <c r="L1222">
        <f t="shared" si="125"/>
        <v>0.2</v>
      </c>
      <c r="M1222">
        <v>0</v>
      </c>
      <c r="N1222">
        <v>1</v>
      </c>
    </row>
    <row r="1223" spans="1:14" x14ac:dyDescent="0.2">
      <c r="A1223" s="8">
        <v>64</v>
      </c>
      <c r="B1223" s="8">
        <v>7</v>
      </c>
      <c r="C1223">
        <v>1.68</v>
      </c>
      <c r="D1223" t="s">
        <v>25</v>
      </c>
      <c r="E1223" s="6" t="s">
        <v>536</v>
      </c>
      <c r="F1223" t="s">
        <v>266</v>
      </c>
      <c r="G1223">
        <v>226</v>
      </c>
      <c r="H1223" s="11" cm="1">
        <f t="array" ref="H1223">_xlfn.IFNA(MATCH(1,0/COUNTIF($F1223,"*"&amp;H$2&amp;TEXT(ROW($1:$128),"[&gt;1]0;")&amp;"*")),0)</f>
        <v>16</v>
      </c>
      <c r="I1223" s="11" cm="1">
        <f t="array" ref="I1223">_xlfn.IFNA(MATCH(1,0/COUNTIF($F1223,"*"&amp;I$2&amp;TEXT(ROW($1:$128),"[&gt;1]0;")&amp;"*")),0)</f>
        <v>34</v>
      </c>
      <c r="J1223" s="11" cm="1">
        <f t="array" ref="J1223">_xlfn.IFNA(MATCH(1,0/COUNTIF($F1223,"*"&amp;J$2&amp;TEXT(ROW($1:$128),"[&gt;1]0;")&amp;"*")),0)</f>
        <v>0</v>
      </c>
      <c r="K1223">
        <f t="shared" si="124"/>
        <v>2.125</v>
      </c>
      <c r="L1223">
        <f t="shared" si="125"/>
        <v>0</v>
      </c>
      <c r="M1223">
        <v>0</v>
      </c>
      <c r="N1223">
        <v>0</v>
      </c>
    </row>
    <row r="1224" spans="1:14" x14ac:dyDescent="0.2">
      <c r="A1224" s="8">
        <v>64</v>
      </c>
      <c r="B1224" s="8">
        <v>8</v>
      </c>
      <c r="C1224">
        <v>0.83</v>
      </c>
      <c r="D1224" t="s">
        <v>314</v>
      </c>
      <c r="E1224" s="6" t="s">
        <v>501</v>
      </c>
      <c r="F1224" t="s">
        <v>458</v>
      </c>
      <c r="G1224">
        <v>184</v>
      </c>
      <c r="H1224" s="11" cm="1">
        <f t="array" ref="H1224">_xlfn.IFNA(MATCH(1,0/COUNTIF($F1224,"*"&amp;H$2&amp;TEXT(ROW($1:$128),"[&gt;1]0;")&amp;"*")),0)</f>
        <v>13</v>
      </c>
      <c r="I1224" s="11" cm="1">
        <f t="array" ref="I1224">_xlfn.IFNA(MATCH(1,0/COUNTIF($F1224,"*"&amp;I$2&amp;TEXT(ROW($1:$128),"[&gt;1]0;")&amp;"*")),0)</f>
        <v>28</v>
      </c>
      <c r="J1224" s="11" cm="1">
        <f t="array" ref="J1224">_xlfn.IFNA(MATCH(1,0/COUNTIF($F1224,"*"&amp;J$2&amp;TEXT(ROW($1:$128),"[&gt;1]0;")&amp;"*")),0)</f>
        <v>0</v>
      </c>
      <c r="K1224">
        <f t="shared" si="124"/>
        <v>2.1538461538461537</v>
      </c>
      <c r="L1224">
        <f t="shared" si="125"/>
        <v>0</v>
      </c>
      <c r="M1224">
        <v>0</v>
      </c>
      <c r="N1224">
        <v>0</v>
      </c>
    </row>
    <row r="1225" spans="1:14" x14ac:dyDescent="0.2">
      <c r="A1225" s="8">
        <v>64</v>
      </c>
      <c r="B1225" s="8">
        <v>9</v>
      </c>
      <c r="C1225">
        <v>1.08</v>
      </c>
      <c r="D1225" t="s">
        <v>37</v>
      </c>
      <c r="E1225" s="6" t="s">
        <v>586</v>
      </c>
      <c r="F1225" t="s">
        <v>273</v>
      </c>
      <c r="G1225" s="11">
        <v>198</v>
      </c>
      <c r="H1225" s="11" cm="1">
        <f t="array" ref="H1225">_xlfn.IFNA(MATCH(1,0/COUNTIF($F1225,"*"&amp;H$2&amp;TEXT(ROW($1:$128),"[&gt;1]0;")&amp;"*")),0)</f>
        <v>14</v>
      </c>
      <c r="I1225" s="11" cm="1">
        <f t="array" ref="I1225">_xlfn.IFNA(MATCH(1,0/COUNTIF($F1225,"*"&amp;I$2&amp;TEXT(ROW($1:$128),"[&gt;1]0;")&amp;"*")),0)</f>
        <v>30</v>
      </c>
      <c r="J1225">
        <f>H1225/G1225</f>
        <v>7.0707070707070704E-2</v>
      </c>
      <c r="K1225">
        <f>I1225/G1225</f>
        <v>0.15151515151515152</v>
      </c>
      <c r="L1225">
        <f t="shared" si="125"/>
        <v>5.0505050505050501E-3</v>
      </c>
      <c r="M1225">
        <v>0</v>
      </c>
      <c r="N1225">
        <v>0</v>
      </c>
    </row>
    <row r="1226" spans="1:14" x14ac:dyDescent="0.2">
      <c r="A1226" s="8">
        <v>64</v>
      </c>
      <c r="B1226" s="8">
        <v>10</v>
      </c>
      <c r="C1226">
        <v>0.92</v>
      </c>
      <c r="D1226" t="s">
        <v>446</v>
      </c>
      <c r="E1226" s="14"/>
      <c r="F1226" t="s">
        <v>447</v>
      </c>
      <c r="G1226">
        <v>277</v>
      </c>
      <c r="H1226" s="11" cm="1">
        <f t="array" ref="H1226">_xlfn.IFNA(MATCH(1,0/COUNTIF($F1226,"*"&amp;H$2&amp;TEXT(ROW($1:$128),"[&gt;1]0;")&amp;"*")),0)</f>
        <v>15</v>
      </c>
      <c r="I1226" s="11" cm="1">
        <f t="array" ref="I1226">_xlfn.IFNA(MATCH(1,0/COUNTIF($F1226,"*"&amp;I$2&amp;TEXT(ROW($1:$128),"[&gt;1]0;")&amp;"*")),0)</f>
        <v>19</v>
      </c>
      <c r="J1226" s="11" cm="1">
        <f t="array" ref="J1226">_xlfn.IFNA(MATCH(1,0/COUNTIF($F1226,"*"&amp;J$2&amp;TEXT(ROW($1:$128),"[&gt;1]0;")&amp;"*")),0)</f>
        <v>4</v>
      </c>
      <c r="K1226">
        <f>I1226/H1226</f>
        <v>1.2666666666666666</v>
      </c>
      <c r="L1226">
        <f t="shared" si="125"/>
        <v>0.26666666666666666</v>
      </c>
      <c r="M1226">
        <v>1</v>
      </c>
      <c r="N1226">
        <v>1</v>
      </c>
    </row>
    <row r="1227" spans="1:14" x14ac:dyDescent="0.2">
      <c r="A1227" s="8">
        <v>64</v>
      </c>
      <c r="B1227" s="8">
        <v>11</v>
      </c>
      <c r="C1227">
        <v>0.74</v>
      </c>
      <c r="D1227" t="s">
        <v>254</v>
      </c>
      <c r="E1227" s="6" t="s">
        <v>549</v>
      </c>
      <c r="F1227" t="s">
        <v>548</v>
      </c>
      <c r="G1227" s="11">
        <v>254</v>
      </c>
      <c r="H1227" s="11" cm="1">
        <f t="array" ref="H1227">_xlfn.IFNA(MATCH(1,0/COUNTIF($F1227,"*"&amp;H$2&amp;TEXT(ROW($1:$128),"[&gt;1]0;")&amp;"*")),0)</f>
        <v>18</v>
      </c>
      <c r="I1227" s="11" cm="1">
        <f t="array" ref="I1227">_xlfn.IFNA(MATCH(1,0/COUNTIF($F1227,"*"&amp;I$2&amp;TEXT(ROW($1:$128),"[&gt;1]0;")&amp;"*")),0)</f>
        <v>38</v>
      </c>
      <c r="J1227">
        <f>H1227/G1227</f>
        <v>7.0866141732283464E-2</v>
      </c>
      <c r="K1227">
        <f>I1227/G1227</f>
        <v>0.14960629921259844</v>
      </c>
      <c r="L1227">
        <f t="shared" si="125"/>
        <v>3.937007874015748E-3</v>
      </c>
      <c r="M1227">
        <v>0</v>
      </c>
      <c r="N1227">
        <v>0</v>
      </c>
    </row>
    <row r="1228" spans="1:14" x14ac:dyDescent="0.2">
      <c r="A1228" s="8">
        <v>64</v>
      </c>
      <c r="B1228" s="8">
        <v>12</v>
      </c>
      <c r="C1228">
        <v>1.95</v>
      </c>
      <c r="D1228" t="s">
        <v>25</v>
      </c>
      <c r="E1228" s="6" t="s">
        <v>536</v>
      </c>
      <c r="F1228" t="s">
        <v>266</v>
      </c>
      <c r="G1228">
        <v>226</v>
      </c>
      <c r="H1228" s="11" cm="1">
        <f t="array" ref="H1228">_xlfn.IFNA(MATCH(1,0/COUNTIF($F1228,"*"&amp;H$2&amp;TEXT(ROW($1:$128),"[&gt;1]0;")&amp;"*")),0)</f>
        <v>16</v>
      </c>
      <c r="I1228" s="11" cm="1">
        <f t="array" ref="I1228">_xlfn.IFNA(MATCH(1,0/COUNTIF($F1228,"*"&amp;I$2&amp;TEXT(ROW($1:$128),"[&gt;1]0;")&amp;"*")),0)</f>
        <v>34</v>
      </c>
      <c r="J1228" s="11" cm="1">
        <f t="array" ref="J1228">_xlfn.IFNA(MATCH(1,0/COUNTIF($F1228,"*"&amp;J$2&amp;TEXT(ROW($1:$128),"[&gt;1]0;")&amp;"*")),0)</f>
        <v>0</v>
      </c>
      <c r="K1228">
        <f t="shared" ref="K1228:K1233" si="126">I1228/H1228</f>
        <v>2.125</v>
      </c>
      <c r="L1228">
        <f t="shared" si="125"/>
        <v>0</v>
      </c>
      <c r="M1228">
        <v>0</v>
      </c>
      <c r="N1228">
        <v>0</v>
      </c>
    </row>
    <row r="1229" spans="1:14" x14ac:dyDescent="0.2">
      <c r="A1229" s="8">
        <v>64</v>
      </c>
      <c r="B1229" s="8">
        <v>13</v>
      </c>
      <c r="C1229">
        <v>2.58</v>
      </c>
      <c r="D1229" t="s">
        <v>31</v>
      </c>
      <c r="E1229" s="6" t="s">
        <v>418</v>
      </c>
      <c r="F1229" t="s">
        <v>269</v>
      </c>
      <c r="G1229">
        <v>206</v>
      </c>
      <c r="H1229" s="11" cm="1">
        <f t="array" ref="H1229">_xlfn.IFNA(MATCH(1,0/COUNTIF($F1229,"*"&amp;H$2&amp;TEXT(ROW($1:$128),"[&gt;1]0;")&amp;"*")),0)</f>
        <v>14</v>
      </c>
      <c r="I1229" s="11" cm="1">
        <f t="array" ref="I1229">_xlfn.IFNA(MATCH(1,0/COUNTIF($F1229,"*"&amp;I$2&amp;TEXT(ROW($1:$128),"[&gt;1]0;")&amp;"*")),0)</f>
        <v>22</v>
      </c>
      <c r="J1229" s="11" cm="1">
        <f t="array" ref="J1229">_xlfn.IFNA(MATCH(1,0/COUNTIF($F1229,"*"&amp;J$2&amp;TEXT(ROW($1:$128),"[&gt;1]0;")&amp;"*")),0)</f>
        <v>1</v>
      </c>
      <c r="K1229">
        <f t="shared" si="126"/>
        <v>1.5714285714285714</v>
      </c>
      <c r="L1229">
        <f t="shared" si="125"/>
        <v>7.1428571428571425E-2</v>
      </c>
      <c r="M1229">
        <v>0</v>
      </c>
      <c r="N1229">
        <v>1</v>
      </c>
    </row>
    <row r="1230" spans="1:14" x14ac:dyDescent="0.2">
      <c r="A1230" s="8">
        <v>64</v>
      </c>
      <c r="B1230" s="8">
        <v>14</v>
      </c>
      <c r="C1230">
        <v>1.61</v>
      </c>
      <c r="D1230" t="s">
        <v>25</v>
      </c>
      <c r="E1230" s="6" t="s">
        <v>536</v>
      </c>
      <c r="F1230" t="s">
        <v>266</v>
      </c>
      <c r="G1230">
        <v>226</v>
      </c>
      <c r="H1230" s="11" cm="1">
        <f t="array" ref="H1230">_xlfn.IFNA(MATCH(1,0/COUNTIF($F1230,"*"&amp;H$2&amp;TEXT(ROW($1:$128),"[&gt;1]0;")&amp;"*")),0)</f>
        <v>16</v>
      </c>
      <c r="I1230" s="11" cm="1">
        <f t="array" ref="I1230">_xlfn.IFNA(MATCH(1,0/COUNTIF($F1230,"*"&amp;I$2&amp;TEXT(ROW($1:$128),"[&gt;1]0;")&amp;"*")),0)</f>
        <v>34</v>
      </c>
      <c r="J1230" s="11" cm="1">
        <f t="array" ref="J1230">_xlfn.IFNA(MATCH(1,0/COUNTIF($F1230,"*"&amp;J$2&amp;TEXT(ROW($1:$128),"[&gt;1]0;")&amp;"*")),0)</f>
        <v>0</v>
      </c>
      <c r="K1230">
        <f t="shared" si="126"/>
        <v>2.125</v>
      </c>
      <c r="L1230">
        <f t="shared" si="125"/>
        <v>0</v>
      </c>
      <c r="M1230">
        <v>0</v>
      </c>
      <c r="N1230">
        <v>0</v>
      </c>
    </row>
    <row r="1231" spans="1:14" x14ac:dyDescent="0.2">
      <c r="A1231" s="8">
        <v>64</v>
      </c>
      <c r="B1231" s="8">
        <v>16</v>
      </c>
      <c r="C1231">
        <v>1.49</v>
      </c>
      <c r="D1231" t="s">
        <v>25</v>
      </c>
      <c r="E1231" s="6" t="s">
        <v>536</v>
      </c>
      <c r="F1231" t="s">
        <v>266</v>
      </c>
      <c r="G1231">
        <v>226</v>
      </c>
      <c r="H1231" s="11" cm="1">
        <f t="array" ref="H1231">_xlfn.IFNA(MATCH(1,0/COUNTIF($F1231,"*"&amp;H$2&amp;TEXT(ROW($1:$128),"[&gt;1]0;")&amp;"*")),0)</f>
        <v>16</v>
      </c>
      <c r="I1231" s="11" cm="1">
        <f t="array" ref="I1231">_xlfn.IFNA(MATCH(1,0/COUNTIF($F1231,"*"&amp;I$2&amp;TEXT(ROW($1:$128),"[&gt;1]0;")&amp;"*")),0)</f>
        <v>34</v>
      </c>
      <c r="J1231" s="11" cm="1">
        <f t="array" ref="J1231">_xlfn.IFNA(MATCH(1,0/COUNTIF($F1231,"*"&amp;J$2&amp;TEXT(ROW($1:$128),"[&gt;1]0;")&amp;"*")),0)</f>
        <v>0</v>
      </c>
      <c r="K1231">
        <f t="shared" si="126"/>
        <v>2.125</v>
      </c>
      <c r="L1231">
        <f t="shared" si="125"/>
        <v>0</v>
      </c>
      <c r="M1231">
        <v>0</v>
      </c>
      <c r="N1231">
        <v>0</v>
      </c>
    </row>
    <row r="1232" spans="1:14" x14ac:dyDescent="0.2">
      <c r="A1232" s="8">
        <v>64</v>
      </c>
      <c r="B1232" s="8">
        <v>18</v>
      </c>
      <c r="C1232">
        <v>0.8</v>
      </c>
      <c r="D1232" t="s">
        <v>108</v>
      </c>
      <c r="E1232" s="6" t="s">
        <v>514</v>
      </c>
      <c r="F1232" t="s">
        <v>513</v>
      </c>
      <c r="G1232">
        <v>283</v>
      </c>
      <c r="H1232" s="11" cm="1">
        <f t="array" ref="H1232">_xlfn.IFNA(MATCH(1,0/COUNTIF($F1232,"*"&amp;H$2&amp;TEXT(ROW($1:$128),"[&gt;1]0;")&amp;"*")),0)</f>
        <v>20</v>
      </c>
      <c r="I1232" s="11" cm="1">
        <f t="array" ref="I1232">_xlfn.IFNA(MATCH(1,0/COUNTIF($F1232,"*"&amp;I$2&amp;TEXT(ROW($1:$128),"[&gt;1]0;")&amp;"*")),0)</f>
        <v>42</v>
      </c>
      <c r="J1232" s="11" cm="1">
        <f t="array" ref="J1232">_xlfn.IFNA(MATCH(1,0/COUNTIF($F1232,"*"&amp;J$2&amp;TEXT(ROW($1:$128),"[&gt;1]0;")&amp;"*")),0)</f>
        <v>0</v>
      </c>
      <c r="K1232">
        <f t="shared" si="126"/>
        <v>2.1</v>
      </c>
      <c r="L1232">
        <f t="shared" si="125"/>
        <v>0</v>
      </c>
      <c r="M1232">
        <v>0</v>
      </c>
      <c r="N1232">
        <v>0</v>
      </c>
    </row>
    <row r="1233" spans="1:14" x14ac:dyDescent="0.2">
      <c r="A1233" s="8">
        <v>64</v>
      </c>
      <c r="B1233" s="8">
        <v>21</v>
      </c>
      <c r="C1233">
        <v>0.77</v>
      </c>
      <c r="D1233" t="s">
        <v>108</v>
      </c>
      <c r="E1233" s="6" t="s">
        <v>514</v>
      </c>
      <c r="F1233" t="s">
        <v>513</v>
      </c>
      <c r="G1233">
        <v>283</v>
      </c>
      <c r="H1233" s="11" cm="1">
        <f t="array" ref="H1233">_xlfn.IFNA(MATCH(1,0/COUNTIF($F1233,"*"&amp;H$2&amp;TEXT(ROW($1:$128),"[&gt;1]0;")&amp;"*")),0)</f>
        <v>20</v>
      </c>
      <c r="I1233" s="11" cm="1">
        <f t="array" ref="I1233">_xlfn.IFNA(MATCH(1,0/COUNTIF($F1233,"*"&amp;I$2&amp;TEXT(ROW($1:$128),"[&gt;1]0;")&amp;"*")),0)</f>
        <v>42</v>
      </c>
      <c r="J1233" s="11" cm="1">
        <f t="array" ref="J1233">_xlfn.IFNA(MATCH(1,0/COUNTIF($F1233,"*"&amp;J$2&amp;TEXT(ROW($1:$128),"[&gt;1]0;")&amp;"*")),0)</f>
        <v>0</v>
      </c>
      <c r="K1233">
        <f t="shared" si="126"/>
        <v>2.1</v>
      </c>
      <c r="L1233">
        <f t="shared" si="125"/>
        <v>0</v>
      </c>
      <c r="M1233">
        <v>0</v>
      </c>
      <c r="N1233">
        <v>0</v>
      </c>
    </row>
    <row r="1234" spans="1:14" x14ac:dyDescent="0.2">
      <c r="A1234" s="8">
        <v>64</v>
      </c>
      <c r="B1234" s="8">
        <v>24</v>
      </c>
      <c r="C1234">
        <v>4.87</v>
      </c>
      <c r="D1234" t="s">
        <v>101</v>
      </c>
      <c r="E1234" s="6" t="s">
        <v>555</v>
      </c>
      <c r="F1234" t="s">
        <v>554</v>
      </c>
      <c r="G1234" s="11">
        <v>253</v>
      </c>
      <c r="H1234" s="11" cm="1">
        <f t="array" ref="H1234">_xlfn.IFNA(MATCH(1,0/COUNTIF($F1234,"*"&amp;H$2&amp;TEXT(ROW($1:$128),"[&gt;1]0;")&amp;"*")),0)</f>
        <v>16</v>
      </c>
      <c r="I1234" s="11" cm="1">
        <f t="array" ref="I1234">_xlfn.IFNA(MATCH(1,0/COUNTIF($F1234,"*"&amp;I$2&amp;TEXT(ROW($1:$128),"[&gt;1]0;")&amp;"*")),0)</f>
        <v>31</v>
      </c>
      <c r="J1234">
        <f>H1234/G1234</f>
        <v>6.3241106719367585E-2</v>
      </c>
      <c r="K1234">
        <f>I1234/G1234</f>
        <v>0.1225296442687747</v>
      </c>
      <c r="L1234">
        <f t="shared" si="125"/>
        <v>3.952569169960474E-3</v>
      </c>
      <c r="M1234">
        <v>0</v>
      </c>
      <c r="N1234">
        <v>0</v>
      </c>
    </row>
    <row r="1236" spans="1:14" x14ac:dyDescent="0.2">
      <c r="A1236" s="8">
        <v>65</v>
      </c>
      <c r="B1236" s="9" t="s">
        <v>12</v>
      </c>
      <c r="C1236" t="s">
        <v>13</v>
      </c>
      <c r="D1236" t="s">
        <v>67</v>
      </c>
      <c r="E1236" s="6" t="s">
        <v>376</v>
      </c>
      <c r="F1236" t="s">
        <v>68</v>
      </c>
      <c r="G1236" t="s">
        <v>69</v>
      </c>
      <c r="H1236" t="s">
        <v>364</v>
      </c>
      <c r="I1236" t="s">
        <v>365</v>
      </c>
      <c r="J1236" t="s">
        <v>366</v>
      </c>
      <c r="K1236" t="s">
        <v>71</v>
      </c>
      <c r="L1236" t="s">
        <v>72</v>
      </c>
      <c r="M1236" t="s">
        <v>360</v>
      </c>
      <c r="N1236" t="s">
        <v>73</v>
      </c>
    </row>
    <row r="1237" spans="1:14" x14ac:dyDescent="0.2">
      <c r="A1237" s="8">
        <v>65</v>
      </c>
      <c r="B1237" s="8">
        <v>1</v>
      </c>
      <c r="C1237">
        <v>0.98</v>
      </c>
      <c r="D1237" t="s">
        <v>307</v>
      </c>
      <c r="E1237" s="6" t="s">
        <v>596</v>
      </c>
      <c r="F1237" t="s">
        <v>458</v>
      </c>
      <c r="G1237" s="11">
        <v>184</v>
      </c>
      <c r="H1237" s="11" cm="1">
        <f t="array" ref="H1237">_xlfn.IFNA(MATCH(1,0/COUNTIF($F1237,"*"&amp;H$2&amp;TEXT(ROW($1:$128),"[&gt;1]0;")&amp;"*")),0)</f>
        <v>13</v>
      </c>
      <c r="I1237" s="11" cm="1">
        <f t="array" ref="I1237">_xlfn.IFNA(MATCH(1,0/COUNTIF($F1237,"*"&amp;I$2&amp;TEXT(ROW($1:$128),"[&gt;1]0;")&amp;"*")),0)</f>
        <v>28</v>
      </c>
      <c r="J1237">
        <f>H1237/G1237</f>
        <v>7.0652173913043473E-2</v>
      </c>
      <c r="K1237">
        <f>I1237/G1237</f>
        <v>0.15217391304347827</v>
      </c>
      <c r="L1237">
        <f>J1237/H1237</f>
        <v>5.434782608695652E-3</v>
      </c>
      <c r="M1237">
        <v>0</v>
      </c>
      <c r="N1237">
        <v>0</v>
      </c>
    </row>
    <row r="1238" spans="1:14" x14ac:dyDescent="0.2">
      <c r="A1238" s="8">
        <v>65</v>
      </c>
      <c r="B1238" s="8">
        <v>2</v>
      </c>
      <c r="C1238">
        <v>1.19</v>
      </c>
      <c r="D1238" t="s">
        <v>506</v>
      </c>
      <c r="E1238" s="14"/>
      <c r="F1238" t="s">
        <v>505</v>
      </c>
      <c r="G1238">
        <v>265</v>
      </c>
      <c r="H1238" s="11" cm="1">
        <f t="array" ref="H1238">_xlfn.IFNA(MATCH(1,0/COUNTIF($F1238,"*"&amp;H$2&amp;TEXT(ROW($1:$128),"[&gt;1]0;")&amp;"*")),0)</f>
        <v>14</v>
      </c>
      <c r="I1238" s="11" cm="1">
        <f t="array" ref="I1238">_xlfn.IFNA(MATCH(1,0/COUNTIF($F1238,"*"&amp;I$2&amp;TEXT(ROW($1:$128),"[&gt;1]0;")&amp;"*")),0)</f>
        <v>19</v>
      </c>
      <c r="J1238" s="11" cm="1">
        <f t="array" ref="J1238">_xlfn.IFNA(MATCH(1,0/COUNTIF($F1238,"*"&amp;J$2&amp;TEXT(ROW($1:$128),"[&gt;1]0;")&amp;"*")),0)</f>
        <v>1</v>
      </c>
      <c r="K1238">
        <f t="shared" ref="K1238:K1243" si="127">I1238/H1238</f>
        <v>1.3571428571428572</v>
      </c>
      <c r="L1238">
        <f t="shared" ref="L1238:L1252" si="128">J1238/H1238</f>
        <v>7.1428571428571425E-2</v>
      </c>
      <c r="M1238">
        <v>0</v>
      </c>
      <c r="N1238">
        <v>1</v>
      </c>
    </row>
    <row r="1239" spans="1:14" x14ac:dyDescent="0.2">
      <c r="A1239" s="8">
        <v>65</v>
      </c>
      <c r="B1239" s="8">
        <v>4</v>
      </c>
      <c r="C1239">
        <v>1.2</v>
      </c>
      <c r="D1239" t="s">
        <v>14</v>
      </c>
      <c r="E1239" s="6" t="s">
        <v>507</v>
      </c>
      <c r="F1239" t="s">
        <v>260</v>
      </c>
      <c r="G1239">
        <v>170</v>
      </c>
      <c r="H1239" s="11" cm="1">
        <f t="array" ref="H1239">_xlfn.IFNA(MATCH(1,0/COUNTIF($F1239,"*"&amp;H$2&amp;TEXT(ROW($1:$128),"[&gt;1]0;")&amp;"*")),0)</f>
        <v>12</v>
      </c>
      <c r="I1239" s="11" cm="1">
        <f t="array" ref="I1239">_xlfn.IFNA(MATCH(1,0/COUNTIF($F1239,"*"&amp;I$2&amp;TEXT(ROW($1:$128),"[&gt;1]0;")&amp;"*")),0)</f>
        <v>26</v>
      </c>
      <c r="J1239" s="11" cm="1">
        <f t="array" ref="J1239">_xlfn.IFNA(MATCH(1,0/COUNTIF($F1239,"*"&amp;J$2&amp;TEXT(ROW($1:$128),"[&gt;1]0;")&amp;"*")),0)</f>
        <v>0</v>
      </c>
      <c r="K1239">
        <f t="shared" si="127"/>
        <v>2.1666666666666665</v>
      </c>
      <c r="L1239">
        <f t="shared" si="128"/>
        <v>0</v>
      </c>
      <c r="M1239">
        <v>0</v>
      </c>
      <c r="N1239">
        <v>0</v>
      </c>
    </row>
    <row r="1240" spans="1:14" x14ac:dyDescent="0.2">
      <c r="A1240" s="8">
        <v>65</v>
      </c>
      <c r="B1240" s="8">
        <v>5</v>
      </c>
      <c r="C1240">
        <v>0.65</v>
      </c>
      <c r="D1240" t="s">
        <v>79</v>
      </c>
      <c r="E1240" s="13" t="s">
        <v>386</v>
      </c>
      <c r="F1240" s="10" t="s">
        <v>373</v>
      </c>
      <c r="G1240">
        <v>144</v>
      </c>
      <c r="H1240" s="11" cm="1">
        <f t="array" ref="H1240">_xlfn.IFNA(MATCH(1,0/COUNTIF($F1240,"*"&amp;H$2&amp;TEXT(ROW($1:$128),"[&gt;1]0;")&amp;"*")),0)</f>
        <v>6</v>
      </c>
      <c r="I1240" s="11" cm="1">
        <f t="array" ref="I1240">_xlfn.IFNA(MATCH(1,0/COUNTIF($F1240,"*"&amp;I$2&amp;TEXT(ROW($1:$128),"[&gt;1]0;")&amp;"*")),0)</f>
        <v>8</v>
      </c>
      <c r="J1240" s="11" cm="1">
        <f t="array" ref="J1240">_xlfn.IFNA(MATCH(1,0/COUNTIF($F1240,"*"&amp;J$2&amp;TEXT(ROW($1:$128),"[&gt;1]0;")&amp;"*")),0)</f>
        <v>4</v>
      </c>
      <c r="K1240">
        <f t="shared" si="127"/>
        <v>1.3333333333333333</v>
      </c>
      <c r="L1240">
        <f t="shared" si="128"/>
        <v>0.66666666666666663</v>
      </c>
      <c r="M1240">
        <v>1</v>
      </c>
      <c r="N1240">
        <v>0</v>
      </c>
    </row>
    <row r="1241" spans="1:14" x14ac:dyDescent="0.2">
      <c r="A1241" s="8">
        <v>65</v>
      </c>
      <c r="B1241" s="8">
        <v>6</v>
      </c>
      <c r="C1241">
        <v>0.52</v>
      </c>
      <c r="D1241" t="s">
        <v>341</v>
      </c>
      <c r="E1241" s="6" t="s">
        <v>510</v>
      </c>
      <c r="F1241" t="s">
        <v>273</v>
      </c>
      <c r="G1241">
        <v>198</v>
      </c>
      <c r="H1241" s="11" cm="1">
        <f t="array" ref="H1241">_xlfn.IFNA(MATCH(1,0/COUNTIF($F1241,"*"&amp;H$2&amp;TEXT(ROW($1:$128),"[&gt;1]0;")&amp;"*")),0)</f>
        <v>14</v>
      </c>
      <c r="I1241" s="11" cm="1">
        <f t="array" ref="I1241">_xlfn.IFNA(MATCH(1,0/COUNTIF($F1241,"*"&amp;I$2&amp;TEXT(ROW($1:$128),"[&gt;1]0;")&amp;"*")),0)</f>
        <v>30</v>
      </c>
      <c r="J1241" s="11" cm="1">
        <f t="array" ref="J1241">_xlfn.IFNA(MATCH(1,0/COUNTIF($F1241,"*"&amp;J$2&amp;TEXT(ROW($1:$128),"[&gt;1]0;")&amp;"*")),0)</f>
        <v>0</v>
      </c>
      <c r="K1241">
        <f t="shared" si="127"/>
        <v>2.1428571428571428</v>
      </c>
      <c r="L1241">
        <f t="shared" si="128"/>
        <v>0</v>
      </c>
      <c r="M1241">
        <v>0</v>
      </c>
      <c r="N1241">
        <v>0</v>
      </c>
    </row>
    <row r="1242" spans="1:14" x14ac:dyDescent="0.2">
      <c r="A1242" s="8">
        <v>65</v>
      </c>
      <c r="B1242" s="8">
        <v>7</v>
      </c>
      <c r="C1242">
        <v>0.46</v>
      </c>
      <c r="D1242" t="s">
        <v>258</v>
      </c>
      <c r="E1242" s="6" t="s">
        <v>417</v>
      </c>
      <c r="F1242" t="s">
        <v>273</v>
      </c>
      <c r="G1242">
        <v>198</v>
      </c>
      <c r="H1242" s="11" cm="1">
        <f t="array" ref="H1242">_xlfn.IFNA(MATCH(1,0/COUNTIF($F1242,"*"&amp;H$2&amp;TEXT(ROW($1:$128),"[&gt;1]0;")&amp;"*")),0)</f>
        <v>14</v>
      </c>
      <c r="I1242" s="11" cm="1">
        <f t="array" ref="I1242">_xlfn.IFNA(MATCH(1,0/COUNTIF($F1242,"*"&amp;I$2&amp;TEXT(ROW($1:$128),"[&gt;1]0;")&amp;"*")),0)</f>
        <v>30</v>
      </c>
      <c r="J1242" s="11" cm="1">
        <f t="array" ref="J1242">_xlfn.IFNA(MATCH(1,0/COUNTIF($F1242,"*"&amp;J$2&amp;TEXT(ROW($1:$128),"[&gt;1]0;")&amp;"*")),0)</f>
        <v>0</v>
      </c>
      <c r="K1242">
        <f t="shared" si="127"/>
        <v>2.1428571428571428</v>
      </c>
      <c r="L1242">
        <f t="shared" si="128"/>
        <v>0</v>
      </c>
      <c r="M1242">
        <v>0</v>
      </c>
      <c r="N1242">
        <v>0</v>
      </c>
    </row>
    <row r="1243" spans="1:14" x14ac:dyDescent="0.2">
      <c r="A1243" s="8">
        <v>65</v>
      </c>
      <c r="B1243" s="8">
        <v>8</v>
      </c>
      <c r="C1243">
        <v>1.1299999999999999</v>
      </c>
      <c r="D1243" t="s">
        <v>25</v>
      </c>
      <c r="E1243" s="6" t="s">
        <v>536</v>
      </c>
      <c r="F1243" t="s">
        <v>266</v>
      </c>
      <c r="G1243">
        <v>226</v>
      </c>
      <c r="H1243" s="11" cm="1">
        <f t="array" ref="H1243">_xlfn.IFNA(MATCH(1,0/COUNTIF($F1243,"*"&amp;H$2&amp;TEXT(ROW($1:$128),"[&gt;1]0;")&amp;"*")),0)</f>
        <v>16</v>
      </c>
      <c r="I1243" s="11" cm="1">
        <f t="array" ref="I1243">_xlfn.IFNA(MATCH(1,0/COUNTIF($F1243,"*"&amp;I$2&amp;TEXT(ROW($1:$128),"[&gt;1]0;")&amp;"*")),0)</f>
        <v>34</v>
      </c>
      <c r="J1243" s="11" cm="1">
        <f t="array" ref="J1243">_xlfn.IFNA(MATCH(1,0/COUNTIF($F1243,"*"&amp;J$2&amp;TEXT(ROW($1:$128),"[&gt;1]0;")&amp;"*")),0)</f>
        <v>0</v>
      </c>
      <c r="K1243">
        <f t="shared" si="127"/>
        <v>2.125</v>
      </c>
      <c r="L1243">
        <f t="shared" si="128"/>
        <v>0</v>
      </c>
      <c r="M1243">
        <v>0</v>
      </c>
      <c r="N1243">
        <v>0</v>
      </c>
    </row>
    <row r="1244" spans="1:14" x14ac:dyDescent="0.2">
      <c r="A1244" s="8">
        <v>65</v>
      </c>
      <c r="B1244" s="8">
        <v>9</v>
      </c>
      <c r="C1244">
        <v>0.66</v>
      </c>
      <c r="D1244" t="s">
        <v>37</v>
      </c>
      <c r="E1244" s="6" t="s">
        <v>586</v>
      </c>
      <c r="F1244" t="s">
        <v>273</v>
      </c>
      <c r="G1244" s="11">
        <v>198</v>
      </c>
      <c r="H1244" s="11" cm="1">
        <f t="array" ref="H1244">_xlfn.IFNA(MATCH(1,0/COUNTIF($F1244,"*"&amp;H$2&amp;TEXT(ROW($1:$128),"[&gt;1]0;")&amp;"*")),0)</f>
        <v>14</v>
      </c>
      <c r="I1244" s="11" cm="1">
        <f t="array" ref="I1244">_xlfn.IFNA(MATCH(1,0/COUNTIF($F1244,"*"&amp;I$2&amp;TEXT(ROW($1:$128),"[&gt;1]0;")&amp;"*")),0)</f>
        <v>30</v>
      </c>
      <c r="J1244">
        <f>H1244/G1244</f>
        <v>7.0707070707070704E-2</v>
      </c>
      <c r="K1244">
        <f>I1244/G1244</f>
        <v>0.15151515151515152</v>
      </c>
      <c r="L1244">
        <f t="shared" si="128"/>
        <v>5.0505050505050501E-3</v>
      </c>
      <c r="M1244">
        <v>0</v>
      </c>
      <c r="N1244">
        <v>0</v>
      </c>
    </row>
    <row r="1245" spans="1:14" x14ac:dyDescent="0.2">
      <c r="A1245" s="8">
        <v>65</v>
      </c>
      <c r="B1245" s="8">
        <v>11</v>
      </c>
      <c r="C1245">
        <v>1.23</v>
      </c>
      <c r="D1245" t="s">
        <v>25</v>
      </c>
      <c r="E1245" s="6" t="s">
        <v>536</v>
      </c>
      <c r="F1245" t="s">
        <v>266</v>
      </c>
      <c r="G1245">
        <v>226</v>
      </c>
      <c r="H1245" s="11" cm="1">
        <f t="array" ref="H1245">_xlfn.IFNA(MATCH(1,0/COUNTIF($F1245,"*"&amp;H$2&amp;TEXT(ROW($1:$128),"[&gt;1]0;")&amp;"*")),0)</f>
        <v>16</v>
      </c>
      <c r="I1245" s="11" cm="1">
        <f t="array" ref="I1245">_xlfn.IFNA(MATCH(1,0/COUNTIF($F1245,"*"&amp;I$2&amp;TEXT(ROW($1:$128),"[&gt;1]0;")&amp;"*")),0)</f>
        <v>34</v>
      </c>
      <c r="J1245" s="11" cm="1">
        <f t="array" ref="J1245">_xlfn.IFNA(MATCH(1,0/COUNTIF($F1245,"*"&amp;J$2&amp;TEXT(ROW($1:$128),"[&gt;1]0;")&amp;"*")),0)</f>
        <v>0</v>
      </c>
      <c r="K1245">
        <f t="shared" ref="K1245:K1252" si="129">I1245/H1245</f>
        <v>2.125</v>
      </c>
      <c r="L1245">
        <f t="shared" si="128"/>
        <v>0</v>
      </c>
      <c r="M1245">
        <v>0</v>
      </c>
      <c r="N1245">
        <v>0</v>
      </c>
    </row>
    <row r="1246" spans="1:14" x14ac:dyDescent="0.2">
      <c r="A1246" s="8">
        <v>65</v>
      </c>
      <c r="B1246" s="8">
        <v>12</v>
      </c>
      <c r="C1246">
        <v>1.89</v>
      </c>
      <c r="D1246" t="s">
        <v>31</v>
      </c>
      <c r="E1246" s="6" t="s">
        <v>418</v>
      </c>
      <c r="F1246" t="s">
        <v>269</v>
      </c>
      <c r="G1246">
        <v>206</v>
      </c>
      <c r="H1246" s="11" cm="1">
        <f t="array" ref="H1246">_xlfn.IFNA(MATCH(1,0/COUNTIF($F1246,"*"&amp;H$2&amp;TEXT(ROW($1:$128),"[&gt;1]0;")&amp;"*")),0)</f>
        <v>14</v>
      </c>
      <c r="I1246" s="11" cm="1">
        <f t="array" ref="I1246">_xlfn.IFNA(MATCH(1,0/COUNTIF($F1246,"*"&amp;I$2&amp;TEXT(ROW($1:$128),"[&gt;1]0;")&amp;"*")),0)</f>
        <v>22</v>
      </c>
      <c r="J1246" s="11" cm="1">
        <f t="array" ref="J1246">_xlfn.IFNA(MATCH(1,0/COUNTIF($F1246,"*"&amp;J$2&amp;TEXT(ROW($1:$128),"[&gt;1]0;")&amp;"*")),0)</f>
        <v>1</v>
      </c>
      <c r="K1246">
        <f t="shared" si="129"/>
        <v>1.5714285714285714</v>
      </c>
      <c r="L1246">
        <f t="shared" si="128"/>
        <v>7.1428571428571425E-2</v>
      </c>
      <c r="M1246">
        <v>0</v>
      </c>
      <c r="N1246">
        <v>1</v>
      </c>
    </row>
    <row r="1247" spans="1:14" x14ac:dyDescent="0.2">
      <c r="A1247" s="8">
        <v>65</v>
      </c>
      <c r="B1247" s="8">
        <v>13</v>
      </c>
      <c r="C1247">
        <v>0.66</v>
      </c>
      <c r="D1247" t="s">
        <v>85</v>
      </c>
      <c r="E1247" s="6" t="s">
        <v>529</v>
      </c>
      <c r="F1247" t="s">
        <v>528</v>
      </c>
      <c r="G1247">
        <v>240</v>
      </c>
      <c r="H1247" s="11" cm="1">
        <f t="array" ref="H1247">_xlfn.IFNA(MATCH(1,0/COUNTIF($F1247,"*"&amp;H$2&amp;TEXT(ROW($1:$128),"[&gt;1]0;")&amp;"*")),0)</f>
        <v>17</v>
      </c>
      <c r="I1247" s="11" cm="1">
        <f t="array" ref="I1247">_xlfn.IFNA(MATCH(1,0/COUNTIF($F1247,"*"&amp;I$2&amp;TEXT(ROW($1:$128),"[&gt;1]0;")&amp;"*")),0)</f>
        <v>36</v>
      </c>
      <c r="J1247" s="11" cm="1">
        <f t="array" ref="J1247">_xlfn.IFNA(MATCH(1,0/COUNTIF($F1247,"*"&amp;J$2&amp;TEXT(ROW($1:$128),"[&gt;1]0;")&amp;"*")),0)</f>
        <v>0</v>
      </c>
      <c r="K1247">
        <f t="shared" si="129"/>
        <v>2.1176470588235294</v>
      </c>
      <c r="L1247">
        <f t="shared" si="128"/>
        <v>0</v>
      </c>
      <c r="M1247">
        <v>0</v>
      </c>
      <c r="N1247">
        <v>0</v>
      </c>
    </row>
    <row r="1248" spans="1:14" x14ac:dyDescent="0.2">
      <c r="A1248" s="8">
        <v>65</v>
      </c>
      <c r="B1248" s="8">
        <v>14</v>
      </c>
      <c r="C1248">
        <v>0.8</v>
      </c>
      <c r="D1248" t="s">
        <v>301</v>
      </c>
      <c r="E1248" s="6" t="s">
        <v>379</v>
      </c>
      <c r="F1248" s="10" t="s">
        <v>371</v>
      </c>
      <c r="G1248">
        <v>162</v>
      </c>
      <c r="H1248" s="11" cm="1">
        <f t="array" ref="H1248">_xlfn.IFNA(MATCH(1,0/COUNTIF($F1248,"*"&amp;H$2&amp;TEXT(ROW($1:$128),"[&gt;1]0;")&amp;"*")),0)</f>
        <v>6</v>
      </c>
      <c r="I1248" s="11" cm="1">
        <f t="array" ref="I1248">_xlfn.IFNA(MATCH(1,0/COUNTIF($F1248,"*"&amp;I$2&amp;TEXT(ROW($1:$128),"[&gt;1]0;")&amp;"*")),0)</f>
        <v>10</v>
      </c>
      <c r="J1248" s="11" cm="1">
        <f t="array" ref="J1248">_xlfn.IFNA(MATCH(1,0/COUNTIF($F1248,"*"&amp;J$2&amp;TEXT(ROW($1:$128),"[&gt;1]0;")&amp;"*")),0)</f>
        <v>5</v>
      </c>
      <c r="K1248">
        <f t="shared" si="129"/>
        <v>1.6666666666666667</v>
      </c>
      <c r="L1248">
        <f t="shared" si="128"/>
        <v>0.83333333333333337</v>
      </c>
      <c r="M1248">
        <v>1</v>
      </c>
      <c r="N1248">
        <v>0</v>
      </c>
    </row>
    <row r="1249" spans="1:14" x14ac:dyDescent="0.2">
      <c r="A1249" s="8">
        <v>65</v>
      </c>
      <c r="B1249" s="8">
        <v>16</v>
      </c>
      <c r="C1249">
        <v>0.91</v>
      </c>
      <c r="D1249" t="s">
        <v>108</v>
      </c>
      <c r="E1249" s="6" t="s">
        <v>514</v>
      </c>
      <c r="F1249" t="s">
        <v>513</v>
      </c>
      <c r="G1249">
        <v>283</v>
      </c>
      <c r="H1249" s="11" cm="1">
        <f t="array" ref="H1249">_xlfn.IFNA(MATCH(1,0/COUNTIF($F1249,"*"&amp;H$2&amp;TEXT(ROW($1:$128),"[&gt;1]0;")&amp;"*")),0)</f>
        <v>20</v>
      </c>
      <c r="I1249" s="11" cm="1">
        <f t="array" ref="I1249">_xlfn.IFNA(MATCH(1,0/COUNTIF($F1249,"*"&amp;I$2&amp;TEXT(ROW($1:$128),"[&gt;1]0;")&amp;"*")),0)</f>
        <v>42</v>
      </c>
      <c r="J1249" s="11" cm="1">
        <f t="array" ref="J1249">_xlfn.IFNA(MATCH(1,0/COUNTIF($F1249,"*"&amp;J$2&amp;TEXT(ROW($1:$128),"[&gt;1]0;")&amp;"*")),0)</f>
        <v>0</v>
      </c>
      <c r="K1249">
        <f t="shared" si="129"/>
        <v>2.1</v>
      </c>
      <c r="L1249">
        <f t="shared" si="128"/>
        <v>0</v>
      </c>
      <c r="M1249">
        <v>0</v>
      </c>
      <c r="N1249">
        <v>0</v>
      </c>
    </row>
    <row r="1250" spans="1:14" x14ac:dyDescent="0.2">
      <c r="A1250" s="8">
        <v>65</v>
      </c>
      <c r="B1250" s="8">
        <v>18</v>
      </c>
      <c r="C1250">
        <v>0.49</v>
      </c>
      <c r="D1250" t="s">
        <v>108</v>
      </c>
      <c r="E1250" s="6" t="s">
        <v>514</v>
      </c>
      <c r="F1250" t="s">
        <v>513</v>
      </c>
      <c r="G1250">
        <v>283</v>
      </c>
      <c r="H1250" s="11" cm="1">
        <f t="array" ref="H1250">_xlfn.IFNA(MATCH(1,0/COUNTIF($F1250,"*"&amp;H$2&amp;TEXT(ROW($1:$128),"[&gt;1]0;")&amp;"*")),0)</f>
        <v>20</v>
      </c>
      <c r="I1250" s="11" cm="1">
        <f t="array" ref="I1250">_xlfn.IFNA(MATCH(1,0/COUNTIF($F1250,"*"&amp;I$2&amp;TEXT(ROW($1:$128),"[&gt;1]0;")&amp;"*")),0)</f>
        <v>42</v>
      </c>
      <c r="J1250" s="11" cm="1">
        <f t="array" ref="J1250">_xlfn.IFNA(MATCH(1,0/COUNTIF($F1250,"*"&amp;J$2&amp;TEXT(ROW($1:$128),"[&gt;1]0;")&amp;"*")),0)</f>
        <v>0</v>
      </c>
      <c r="K1250">
        <f t="shared" si="129"/>
        <v>2.1</v>
      </c>
      <c r="L1250">
        <f t="shared" si="128"/>
        <v>0</v>
      </c>
      <c r="M1250">
        <v>0</v>
      </c>
      <c r="N1250">
        <v>0</v>
      </c>
    </row>
    <row r="1251" spans="1:14" x14ac:dyDescent="0.2">
      <c r="A1251" s="8">
        <v>65</v>
      </c>
      <c r="B1251" s="8">
        <v>22</v>
      </c>
      <c r="C1251">
        <v>0.92</v>
      </c>
      <c r="D1251" t="s">
        <v>129</v>
      </c>
      <c r="E1251" s="6" t="s">
        <v>535</v>
      </c>
      <c r="F1251" t="s">
        <v>534</v>
      </c>
      <c r="G1251">
        <v>255</v>
      </c>
      <c r="H1251" s="11" cm="1">
        <f t="array" ref="H1251">_xlfn.IFNA(MATCH(1,0/COUNTIF($F1251,"*"&amp;H$2&amp;TEXT(ROW($1:$128),"[&gt;1]0;")&amp;"*")),0)</f>
        <v>16</v>
      </c>
      <c r="I1251" s="11" cm="1">
        <f t="array" ref="I1251">_xlfn.IFNA(MATCH(1,0/COUNTIF($F1251,"*"&amp;I$2&amp;TEXT(ROW($1:$128),"[&gt;1]0;")&amp;"*")),0)</f>
        <v>33</v>
      </c>
      <c r="J1251" s="11" cm="1">
        <f t="array" ref="J1251">_xlfn.IFNA(MATCH(1,0/COUNTIF($F1251,"*"&amp;J$2&amp;TEXT(ROW($1:$128),"[&gt;1]0;")&amp;"*")),0)</f>
        <v>1</v>
      </c>
      <c r="K1251">
        <f t="shared" si="129"/>
        <v>2.0625</v>
      </c>
      <c r="L1251">
        <f t="shared" si="128"/>
        <v>6.25E-2</v>
      </c>
      <c r="M1251">
        <v>0</v>
      </c>
      <c r="N1251">
        <v>0</v>
      </c>
    </row>
    <row r="1252" spans="1:14" x14ac:dyDescent="0.2">
      <c r="A1252" s="8">
        <v>65</v>
      </c>
      <c r="B1252" s="8">
        <v>24</v>
      </c>
      <c r="C1252">
        <v>7.15</v>
      </c>
      <c r="D1252" t="s">
        <v>66</v>
      </c>
      <c r="E1252" s="6" t="s">
        <v>459</v>
      </c>
      <c r="F1252" t="s">
        <v>460</v>
      </c>
      <c r="G1252">
        <v>281</v>
      </c>
      <c r="H1252" s="11" cm="1">
        <f t="array" ref="H1252">_xlfn.IFNA(MATCH(1,0/COUNTIF($F1252,"*"&amp;H$2&amp;TEXT(ROW($1:$128),"[&gt;1]0;")&amp;"*")),0)</f>
        <v>18</v>
      </c>
      <c r="I1252" s="11" cm="1">
        <f t="array" ref="I1252">_xlfn.IFNA(MATCH(1,0/COUNTIF($F1252,"*"&amp;I$2&amp;TEXT(ROW($1:$128),"[&gt;1]0;")&amp;"*")),0)</f>
        <v>35</v>
      </c>
      <c r="J1252" s="11" cm="1">
        <f t="array" ref="J1252">_xlfn.IFNA(MATCH(1,0/COUNTIF($F1252,"*"&amp;J$2&amp;TEXT(ROW($1:$128),"[&gt;1]0;")&amp;"*")),0)</f>
        <v>1</v>
      </c>
      <c r="K1252">
        <f t="shared" si="129"/>
        <v>1.9444444444444444</v>
      </c>
      <c r="L1252">
        <f t="shared" si="128"/>
        <v>5.5555555555555552E-2</v>
      </c>
      <c r="M1252">
        <v>0</v>
      </c>
      <c r="N1252">
        <v>0</v>
      </c>
    </row>
    <row r="1254" spans="1:14" x14ac:dyDescent="0.2">
      <c r="A1254" s="8">
        <v>66</v>
      </c>
      <c r="B1254" s="9" t="s">
        <v>12</v>
      </c>
      <c r="C1254" t="s">
        <v>13</v>
      </c>
      <c r="D1254" t="s">
        <v>67</v>
      </c>
      <c r="E1254" s="6" t="s">
        <v>376</v>
      </c>
      <c r="F1254" t="s">
        <v>68</v>
      </c>
      <c r="G1254" t="s">
        <v>69</v>
      </c>
      <c r="H1254" t="s">
        <v>364</v>
      </c>
      <c r="I1254" t="s">
        <v>365</v>
      </c>
      <c r="J1254" t="s">
        <v>366</v>
      </c>
      <c r="K1254" t="s">
        <v>71</v>
      </c>
      <c r="L1254" t="s">
        <v>72</v>
      </c>
      <c r="M1254" t="s">
        <v>360</v>
      </c>
      <c r="N1254" t="s">
        <v>73</v>
      </c>
    </row>
    <row r="1255" spans="1:14" x14ac:dyDescent="0.2">
      <c r="A1255" s="8">
        <v>66</v>
      </c>
      <c r="B1255" s="8">
        <v>1</v>
      </c>
      <c r="C1255">
        <v>1.41</v>
      </c>
      <c r="D1255" t="s">
        <v>307</v>
      </c>
      <c r="E1255" s="6" t="s">
        <v>596</v>
      </c>
      <c r="F1255" t="s">
        <v>458</v>
      </c>
      <c r="G1255" s="11">
        <v>184</v>
      </c>
      <c r="H1255" s="11" cm="1">
        <f t="array" ref="H1255">_xlfn.IFNA(MATCH(1,0/COUNTIF($F1255,"*"&amp;H$2&amp;TEXT(ROW($1:$128),"[&gt;1]0;")&amp;"*")),0)</f>
        <v>13</v>
      </c>
      <c r="I1255" s="11" cm="1">
        <f t="array" ref="I1255">_xlfn.IFNA(MATCH(1,0/COUNTIF($F1255,"*"&amp;I$2&amp;TEXT(ROW($1:$128),"[&gt;1]0;")&amp;"*")),0)</f>
        <v>28</v>
      </c>
      <c r="J1255">
        <f>H1255/G1255</f>
        <v>7.0652173913043473E-2</v>
      </c>
      <c r="K1255">
        <f>I1255/G1255</f>
        <v>0.15217391304347827</v>
      </c>
      <c r="L1255">
        <f>J1255/H1255</f>
        <v>5.434782608695652E-3</v>
      </c>
      <c r="M1255">
        <v>0</v>
      </c>
      <c r="N1255">
        <v>0</v>
      </c>
    </row>
    <row r="1256" spans="1:14" x14ac:dyDescent="0.2">
      <c r="A1256" s="8">
        <v>66</v>
      </c>
      <c r="B1256" s="8">
        <v>3</v>
      </c>
      <c r="C1256">
        <v>1.44</v>
      </c>
      <c r="D1256" t="s">
        <v>14</v>
      </c>
      <c r="E1256" s="6" t="s">
        <v>507</v>
      </c>
      <c r="F1256" t="s">
        <v>260</v>
      </c>
      <c r="G1256">
        <v>170</v>
      </c>
      <c r="H1256" s="11" cm="1">
        <f t="array" ref="H1256">_xlfn.IFNA(MATCH(1,0/COUNTIF($F1256,"*"&amp;H$2&amp;TEXT(ROW($1:$128),"[&gt;1]0;")&amp;"*")),0)</f>
        <v>12</v>
      </c>
      <c r="I1256" s="11" cm="1">
        <f t="array" ref="I1256">_xlfn.IFNA(MATCH(1,0/COUNTIF($F1256,"*"&amp;I$2&amp;TEXT(ROW($1:$128),"[&gt;1]0;")&amp;"*")),0)</f>
        <v>26</v>
      </c>
      <c r="J1256" s="11" cm="1">
        <f t="array" ref="J1256">_xlfn.IFNA(MATCH(1,0/COUNTIF($F1256,"*"&amp;J$2&amp;TEXT(ROW($1:$128),"[&gt;1]0;")&amp;"*")),0)</f>
        <v>0</v>
      </c>
      <c r="K1256">
        <f>I1256/H1256</f>
        <v>2.1666666666666665</v>
      </c>
      <c r="L1256">
        <f t="shared" ref="L1256:L1270" si="130">J1256/H1256</f>
        <v>0</v>
      </c>
      <c r="M1256">
        <v>0</v>
      </c>
      <c r="N1256">
        <v>0</v>
      </c>
    </row>
    <row r="1257" spans="1:14" x14ac:dyDescent="0.2">
      <c r="A1257" s="8">
        <v>66</v>
      </c>
      <c r="B1257" s="8">
        <v>4</v>
      </c>
      <c r="C1257">
        <v>0.65</v>
      </c>
      <c r="D1257" t="s">
        <v>79</v>
      </c>
      <c r="E1257" s="13" t="s">
        <v>386</v>
      </c>
      <c r="F1257" s="10" t="s">
        <v>373</v>
      </c>
      <c r="G1257">
        <v>144</v>
      </c>
      <c r="H1257" s="11" cm="1">
        <f t="array" ref="H1257">_xlfn.IFNA(MATCH(1,0/COUNTIF($F1257,"*"&amp;H$2&amp;TEXT(ROW($1:$128),"[&gt;1]0;")&amp;"*")),0)</f>
        <v>6</v>
      </c>
      <c r="I1257" s="11" cm="1">
        <f t="array" ref="I1257">_xlfn.IFNA(MATCH(1,0/COUNTIF($F1257,"*"&amp;I$2&amp;TEXT(ROW($1:$128),"[&gt;1]0;")&amp;"*")),0)</f>
        <v>8</v>
      </c>
      <c r="J1257" s="11" cm="1">
        <f t="array" ref="J1257">_xlfn.IFNA(MATCH(1,0/COUNTIF($F1257,"*"&amp;J$2&amp;TEXT(ROW($1:$128),"[&gt;1]0;")&amp;"*")),0)</f>
        <v>4</v>
      </c>
      <c r="K1257">
        <f>I1257/H1257</f>
        <v>1.3333333333333333</v>
      </c>
      <c r="L1257">
        <f t="shared" si="130"/>
        <v>0.66666666666666663</v>
      </c>
      <c r="M1257">
        <v>1</v>
      </c>
      <c r="N1257">
        <v>0</v>
      </c>
    </row>
    <row r="1258" spans="1:14" x14ac:dyDescent="0.2">
      <c r="A1258" s="8">
        <v>66</v>
      </c>
      <c r="B1258" s="8">
        <v>5</v>
      </c>
      <c r="C1258">
        <v>1.32</v>
      </c>
      <c r="D1258" t="s">
        <v>25</v>
      </c>
      <c r="E1258" s="6" t="s">
        <v>536</v>
      </c>
      <c r="F1258" t="s">
        <v>266</v>
      </c>
      <c r="G1258">
        <v>226</v>
      </c>
      <c r="H1258" s="11" cm="1">
        <f t="array" ref="H1258">_xlfn.IFNA(MATCH(1,0/COUNTIF($F1258,"*"&amp;H$2&amp;TEXT(ROW($1:$128),"[&gt;1]0;")&amp;"*")),0)</f>
        <v>16</v>
      </c>
      <c r="I1258" s="11" cm="1">
        <f t="array" ref="I1258">_xlfn.IFNA(MATCH(1,0/COUNTIF($F1258,"*"&amp;I$2&amp;TEXT(ROW($1:$128),"[&gt;1]0;")&amp;"*")),0)</f>
        <v>34</v>
      </c>
      <c r="J1258" s="11" cm="1">
        <f t="array" ref="J1258">_xlfn.IFNA(MATCH(1,0/COUNTIF($F1258,"*"&amp;J$2&amp;TEXT(ROW($1:$128),"[&gt;1]0;")&amp;"*")),0)</f>
        <v>0</v>
      </c>
      <c r="K1258">
        <f>I1258/H1258</f>
        <v>2.125</v>
      </c>
      <c r="L1258">
        <f t="shared" si="130"/>
        <v>0</v>
      </c>
      <c r="M1258">
        <v>0</v>
      </c>
      <c r="N1258">
        <v>0</v>
      </c>
    </row>
    <row r="1259" spans="1:14" x14ac:dyDescent="0.2">
      <c r="A1259" s="8">
        <v>66</v>
      </c>
      <c r="B1259" s="8">
        <v>6</v>
      </c>
      <c r="C1259">
        <v>0.86</v>
      </c>
      <c r="D1259" t="s">
        <v>37</v>
      </c>
      <c r="E1259" s="6" t="s">
        <v>586</v>
      </c>
      <c r="F1259" t="s">
        <v>273</v>
      </c>
      <c r="G1259" s="11">
        <v>198</v>
      </c>
      <c r="H1259" s="11" cm="1">
        <f t="array" ref="H1259">_xlfn.IFNA(MATCH(1,0/COUNTIF($F1259,"*"&amp;H$2&amp;TEXT(ROW($1:$128),"[&gt;1]0;")&amp;"*")),0)</f>
        <v>14</v>
      </c>
      <c r="I1259" s="11" cm="1">
        <f t="array" ref="I1259">_xlfn.IFNA(MATCH(1,0/COUNTIF($F1259,"*"&amp;I$2&amp;TEXT(ROW($1:$128),"[&gt;1]0;")&amp;"*")),0)</f>
        <v>30</v>
      </c>
      <c r="J1259">
        <f>H1259/G1259</f>
        <v>7.0707070707070704E-2</v>
      </c>
      <c r="K1259">
        <f>I1259/G1259</f>
        <v>0.15151515151515152</v>
      </c>
      <c r="L1259">
        <f t="shared" si="130"/>
        <v>5.0505050505050501E-3</v>
      </c>
      <c r="M1259">
        <v>0</v>
      </c>
      <c r="N1259">
        <v>0</v>
      </c>
    </row>
    <row r="1260" spans="1:14" x14ac:dyDescent="0.2">
      <c r="A1260" s="8">
        <v>66</v>
      </c>
      <c r="B1260" s="8">
        <v>7</v>
      </c>
      <c r="C1260">
        <v>0.59</v>
      </c>
      <c r="D1260" t="s">
        <v>254</v>
      </c>
      <c r="E1260" s="6" t="s">
        <v>549</v>
      </c>
      <c r="F1260" t="s">
        <v>548</v>
      </c>
      <c r="G1260" s="11">
        <v>254</v>
      </c>
      <c r="H1260" s="11" cm="1">
        <f t="array" ref="H1260">_xlfn.IFNA(MATCH(1,0/COUNTIF($F1260,"*"&amp;H$2&amp;TEXT(ROW($1:$128),"[&gt;1]0;")&amp;"*")),0)</f>
        <v>18</v>
      </c>
      <c r="I1260" s="11" cm="1">
        <f t="array" ref="I1260">_xlfn.IFNA(MATCH(1,0/COUNTIF($F1260,"*"&amp;I$2&amp;TEXT(ROW($1:$128),"[&gt;1]0;")&amp;"*")),0)</f>
        <v>38</v>
      </c>
      <c r="J1260">
        <f>H1260/G1260</f>
        <v>7.0866141732283464E-2</v>
      </c>
      <c r="K1260">
        <f>I1260/G1260</f>
        <v>0.14960629921259844</v>
      </c>
      <c r="L1260">
        <f t="shared" si="130"/>
        <v>3.937007874015748E-3</v>
      </c>
      <c r="M1260">
        <v>0</v>
      </c>
      <c r="N1260">
        <v>0</v>
      </c>
    </row>
    <row r="1261" spans="1:14" x14ac:dyDescent="0.2">
      <c r="A1261" s="8">
        <v>66</v>
      </c>
      <c r="B1261" s="8">
        <v>8</v>
      </c>
      <c r="C1261">
        <v>1.47</v>
      </c>
      <c r="D1261" t="s">
        <v>25</v>
      </c>
      <c r="E1261" s="6" t="s">
        <v>536</v>
      </c>
      <c r="F1261" t="s">
        <v>266</v>
      </c>
      <c r="G1261">
        <v>226</v>
      </c>
      <c r="H1261" s="11" cm="1">
        <f t="array" ref="H1261">_xlfn.IFNA(MATCH(1,0/COUNTIF($F1261,"*"&amp;H$2&amp;TEXT(ROW($1:$128),"[&gt;1]0;")&amp;"*")),0)</f>
        <v>16</v>
      </c>
      <c r="I1261" s="11" cm="1">
        <f t="array" ref="I1261">_xlfn.IFNA(MATCH(1,0/COUNTIF($F1261,"*"&amp;I$2&amp;TEXT(ROW($1:$128),"[&gt;1]0;")&amp;"*")),0)</f>
        <v>34</v>
      </c>
      <c r="J1261" s="11" cm="1">
        <f t="array" ref="J1261">_xlfn.IFNA(MATCH(1,0/COUNTIF($F1261,"*"&amp;J$2&amp;TEXT(ROW($1:$128),"[&gt;1]0;")&amp;"*")),0)</f>
        <v>0</v>
      </c>
      <c r="K1261">
        <f t="shared" ref="K1261:K1270" si="131">I1261/H1261</f>
        <v>2.125</v>
      </c>
      <c r="L1261">
        <f t="shared" si="130"/>
        <v>0</v>
      </c>
      <c r="M1261">
        <v>0</v>
      </c>
      <c r="N1261">
        <v>0</v>
      </c>
    </row>
    <row r="1262" spans="1:14" x14ac:dyDescent="0.2">
      <c r="A1262" s="8">
        <v>66</v>
      </c>
      <c r="B1262" s="8">
        <v>9</v>
      </c>
      <c r="C1262">
        <v>2</v>
      </c>
      <c r="D1262" t="s">
        <v>31</v>
      </c>
      <c r="E1262" s="6" t="s">
        <v>418</v>
      </c>
      <c r="F1262" t="s">
        <v>269</v>
      </c>
      <c r="G1262">
        <v>206</v>
      </c>
      <c r="H1262" s="11" cm="1">
        <f t="array" ref="H1262">_xlfn.IFNA(MATCH(1,0/COUNTIF($F1262,"*"&amp;H$2&amp;TEXT(ROW($1:$128),"[&gt;1]0;")&amp;"*")),0)</f>
        <v>14</v>
      </c>
      <c r="I1262" s="11" cm="1">
        <f t="array" ref="I1262">_xlfn.IFNA(MATCH(1,0/COUNTIF($F1262,"*"&amp;I$2&amp;TEXT(ROW($1:$128),"[&gt;1]0;")&amp;"*")),0)</f>
        <v>22</v>
      </c>
      <c r="J1262" s="11" cm="1">
        <f t="array" ref="J1262">_xlfn.IFNA(MATCH(1,0/COUNTIF($F1262,"*"&amp;J$2&amp;TEXT(ROW($1:$128),"[&gt;1]0;")&amp;"*")),0)</f>
        <v>1</v>
      </c>
      <c r="K1262">
        <f t="shared" si="131"/>
        <v>1.5714285714285714</v>
      </c>
      <c r="L1262">
        <f t="shared" si="130"/>
        <v>7.1428571428571425E-2</v>
      </c>
      <c r="M1262">
        <v>0</v>
      </c>
      <c r="N1262">
        <v>1</v>
      </c>
    </row>
    <row r="1263" spans="1:14" x14ac:dyDescent="0.2">
      <c r="A1263" s="8">
        <v>66</v>
      </c>
      <c r="B1263" s="8">
        <v>10</v>
      </c>
      <c r="C1263">
        <v>3.15</v>
      </c>
      <c r="D1263" t="s">
        <v>25</v>
      </c>
      <c r="E1263" s="6" t="s">
        <v>536</v>
      </c>
      <c r="F1263" t="s">
        <v>266</v>
      </c>
      <c r="G1263">
        <v>226</v>
      </c>
      <c r="H1263" s="11" cm="1">
        <f t="array" ref="H1263">_xlfn.IFNA(MATCH(1,0/COUNTIF($F1263,"*"&amp;H$2&amp;TEXT(ROW($1:$128),"[&gt;1]0;")&amp;"*")),0)</f>
        <v>16</v>
      </c>
      <c r="I1263" s="11" cm="1">
        <f t="array" ref="I1263">_xlfn.IFNA(MATCH(1,0/COUNTIF($F1263,"*"&amp;I$2&amp;TEXT(ROW($1:$128),"[&gt;1]0;")&amp;"*")),0)</f>
        <v>34</v>
      </c>
      <c r="J1263" s="11" cm="1">
        <f t="array" ref="J1263">_xlfn.IFNA(MATCH(1,0/COUNTIF($F1263,"*"&amp;J$2&amp;TEXT(ROW($1:$128),"[&gt;1]0;")&amp;"*")),0)</f>
        <v>0</v>
      </c>
      <c r="K1263">
        <f t="shared" si="131"/>
        <v>2.125</v>
      </c>
      <c r="L1263">
        <f t="shared" si="130"/>
        <v>0</v>
      </c>
      <c r="M1263">
        <v>0</v>
      </c>
      <c r="N1263">
        <v>0</v>
      </c>
    </row>
    <row r="1264" spans="1:14" x14ac:dyDescent="0.2">
      <c r="A1264" s="8">
        <v>66</v>
      </c>
      <c r="B1264" s="8">
        <v>11</v>
      </c>
      <c r="C1264">
        <v>3.2</v>
      </c>
      <c r="D1264" t="s">
        <v>301</v>
      </c>
      <c r="E1264" s="6" t="s">
        <v>379</v>
      </c>
      <c r="F1264" s="10" t="s">
        <v>371</v>
      </c>
      <c r="G1264">
        <v>162</v>
      </c>
      <c r="H1264" s="11" cm="1">
        <f t="array" ref="H1264">_xlfn.IFNA(MATCH(1,0/COUNTIF($F1264,"*"&amp;H$2&amp;TEXT(ROW($1:$128),"[&gt;1]0;")&amp;"*")),0)</f>
        <v>6</v>
      </c>
      <c r="I1264" s="11" cm="1">
        <f t="array" ref="I1264">_xlfn.IFNA(MATCH(1,0/COUNTIF($F1264,"*"&amp;I$2&amp;TEXT(ROW($1:$128),"[&gt;1]0;")&amp;"*")),0)</f>
        <v>10</v>
      </c>
      <c r="J1264" s="11" cm="1">
        <f t="array" ref="J1264">_xlfn.IFNA(MATCH(1,0/COUNTIF($F1264,"*"&amp;J$2&amp;TEXT(ROW($1:$128),"[&gt;1]0;")&amp;"*")),0)</f>
        <v>5</v>
      </c>
      <c r="K1264">
        <f t="shared" si="131"/>
        <v>1.6666666666666667</v>
      </c>
      <c r="L1264">
        <f t="shared" si="130"/>
        <v>0.83333333333333337</v>
      </c>
      <c r="M1264">
        <v>1</v>
      </c>
      <c r="N1264">
        <v>0</v>
      </c>
    </row>
    <row r="1265" spans="1:14" x14ac:dyDescent="0.2">
      <c r="A1265" s="8">
        <v>66</v>
      </c>
      <c r="B1265" s="8">
        <v>13</v>
      </c>
      <c r="C1265">
        <v>1.08</v>
      </c>
      <c r="D1265" t="s">
        <v>25</v>
      </c>
      <c r="E1265" s="6" t="s">
        <v>536</v>
      </c>
      <c r="F1265" t="s">
        <v>266</v>
      </c>
      <c r="G1265">
        <v>226</v>
      </c>
      <c r="H1265" s="11" cm="1">
        <f t="array" ref="H1265">_xlfn.IFNA(MATCH(1,0/COUNTIF($F1265,"*"&amp;H$2&amp;TEXT(ROW($1:$128),"[&gt;1]0;")&amp;"*")),0)</f>
        <v>16</v>
      </c>
      <c r="I1265" s="11" cm="1">
        <f t="array" ref="I1265">_xlfn.IFNA(MATCH(1,0/COUNTIF($F1265,"*"&amp;I$2&amp;TEXT(ROW($1:$128),"[&gt;1]0;")&amp;"*")),0)</f>
        <v>34</v>
      </c>
      <c r="J1265" s="11" cm="1">
        <f t="array" ref="J1265">_xlfn.IFNA(MATCH(1,0/COUNTIF($F1265,"*"&amp;J$2&amp;TEXT(ROW($1:$128),"[&gt;1]0;")&amp;"*")),0)</f>
        <v>0</v>
      </c>
      <c r="K1265">
        <f t="shared" si="131"/>
        <v>2.125</v>
      </c>
      <c r="L1265">
        <f t="shared" si="130"/>
        <v>0</v>
      </c>
      <c r="M1265">
        <v>0</v>
      </c>
      <c r="N1265">
        <v>0</v>
      </c>
    </row>
    <row r="1266" spans="1:14" x14ac:dyDescent="0.2">
      <c r="A1266" s="8">
        <v>66</v>
      </c>
      <c r="B1266" s="8">
        <v>15</v>
      </c>
      <c r="C1266">
        <v>0.59</v>
      </c>
      <c r="D1266" t="s">
        <v>108</v>
      </c>
      <c r="E1266" s="6" t="s">
        <v>514</v>
      </c>
      <c r="F1266" t="s">
        <v>513</v>
      </c>
      <c r="G1266">
        <v>283</v>
      </c>
      <c r="H1266" s="11" cm="1">
        <f t="array" ref="H1266">_xlfn.IFNA(MATCH(1,0/COUNTIF($F1266,"*"&amp;H$2&amp;TEXT(ROW($1:$128),"[&gt;1]0;")&amp;"*")),0)</f>
        <v>20</v>
      </c>
      <c r="I1266" s="11" cm="1">
        <f t="array" ref="I1266">_xlfn.IFNA(MATCH(1,0/COUNTIF($F1266,"*"&amp;I$2&amp;TEXT(ROW($1:$128),"[&gt;1]0;")&amp;"*")),0)</f>
        <v>42</v>
      </c>
      <c r="J1266" s="11" cm="1">
        <f t="array" ref="J1266">_xlfn.IFNA(MATCH(1,0/COUNTIF($F1266,"*"&amp;J$2&amp;TEXT(ROW($1:$128),"[&gt;1]0;")&amp;"*")),0)</f>
        <v>0</v>
      </c>
      <c r="K1266">
        <f t="shared" si="131"/>
        <v>2.1</v>
      </c>
      <c r="L1266">
        <f t="shared" si="130"/>
        <v>0</v>
      </c>
      <c r="M1266">
        <v>0</v>
      </c>
      <c r="N1266">
        <v>0</v>
      </c>
    </row>
    <row r="1267" spans="1:14" x14ac:dyDescent="0.2">
      <c r="A1267" s="8">
        <v>66</v>
      </c>
      <c r="B1267" s="8">
        <v>18</v>
      </c>
      <c r="C1267">
        <v>0.56000000000000005</v>
      </c>
      <c r="D1267" t="s">
        <v>108</v>
      </c>
      <c r="E1267" s="6" t="s">
        <v>514</v>
      </c>
      <c r="F1267" t="s">
        <v>513</v>
      </c>
      <c r="G1267">
        <v>283</v>
      </c>
      <c r="H1267" s="11" cm="1">
        <f t="array" ref="H1267">_xlfn.IFNA(MATCH(1,0/COUNTIF($F1267,"*"&amp;H$2&amp;TEXT(ROW($1:$128),"[&gt;1]0;")&amp;"*")),0)</f>
        <v>20</v>
      </c>
      <c r="I1267" s="11" cm="1">
        <f t="array" ref="I1267">_xlfn.IFNA(MATCH(1,0/COUNTIF($F1267,"*"&amp;I$2&amp;TEXT(ROW($1:$128),"[&gt;1]0;")&amp;"*")),0)</f>
        <v>42</v>
      </c>
      <c r="J1267" s="11" cm="1">
        <f t="array" ref="J1267">_xlfn.IFNA(MATCH(1,0/COUNTIF($F1267,"*"&amp;J$2&amp;TEXT(ROW($1:$128),"[&gt;1]0;")&amp;"*")),0)</f>
        <v>0</v>
      </c>
      <c r="K1267">
        <f t="shared" si="131"/>
        <v>2.1</v>
      </c>
      <c r="L1267">
        <f t="shared" si="130"/>
        <v>0</v>
      </c>
      <c r="M1267">
        <v>0</v>
      </c>
      <c r="N1267">
        <v>0</v>
      </c>
    </row>
    <row r="1268" spans="1:14" x14ac:dyDescent="0.2">
      <c r="A1268" s="8">
        <v>66</v>
      </c>
      <c r="B1268" s="8">
        <v>20</v>
      </c>
      <c r="C1268">
        <v>0.74</v>
      </c>
      <c r="D1268" t="s">
        <v>129</v>
      </c>
      <c r="E1268" s="6" t="s">
        <v>535</v>
      </c>
      <c r="F1268" t="s">
        <v>534</v>
      </c>
      <c r="G1268">
        <v>255</v>
      </c>
      <c r="H1268" s="11" cm="1">
        <f t="array" ref="H1268">_xlfn.IFNA(MATCH(1,0/COUNTIF($F1268,"*"&amp;H$2&amp;TEXT(ROW($1:$128),"[&gt;1]0;")&amp;"*")),0)</f>
        <v>16</v>
      </c>
      <c r="I1268" s="11" cm="1">
        <f t="array" ref="I1268">_xlfn.IFNA(MATCH(1,0/COUNTIF($F1268,"*"&amp;I$2&amp;TEXT(ROW($1:$128),"[&gt;1]0;")&amp;"*")),0)</f>
        <v>33</v>
      </c>
      <c r="J1268" s="11" cm="1">
        <f t="array" ref="J1268">_xlfn.IFNA(MATCH(1,0/COUNTIF($F1268,"*"&amp;J$2&amp;TEXT(ROW($1:$128),"[&gt;1]0;")&amp;"*")),0)</f>
        <v>1</v>
      </c>
      <c r="K1268">
        <f t="shared" si="131"/>
        <v>2.0625</v>
      </c>
      <c r="L1268">
        <f t="shared" si="130"/>
        <v>6.25E-2</v>
      </c>
      <c r="M1268">
        <v>0</v>
      </c>
      <c r="N1268">
        <v>0</v>
      </c>
    </row>
    <row r="1269" spans="1:14" x14ac:dyDescent="0.2">
      <c r="A1269" s="8">
        <v>66</v>
      </c>
      <c r="B1269" s="8">
        <v>22</v>
      </c>
      <c r="C1269">
        <v>7.56</v>
      </c>
      <c r="D1269" t="s">
        <v>66</v>
      </c>
      <c r="E1269" s="6" t="s">
        <v>459</v>
      </c>
      <c r="F1269" t="s">
        <v>460</v>
      </c>
      <c r="G1269">
        <v>281</v>
      </c>
      <c r="H1269" s="11" cm="1">
        <f t="array" ref="H1269">_xlfn.IFNA(MATCH(1,0/COUNTIF($F1269,"*"&amp;H$2&amp;TEXT(ROW($1:$128),"[&gt;1]0;")&amp;"*")),0)</f>
        <v>18</v>
      </c>
      <c r="I1269" s="11" cm="1">
        <f t="array" ref="I1269">_xlfn.IFNA(MATCH(1,0/COUNTIF($F1269,"*"&amp;I$2&amp;TEXT(ROW($1:$128),"[&gt;1]0;")&amp;"*")),0)</f>
        <v>35</v>
      </c>
      <c r="J1269" s="11" cm="1">
        <f t="array" ref="J1269">_xlfn.IFNA(MATCH(1,0/COUNTIF($F1269,"*"&amp;J$2&amp;TEXT(ROW($1:$128),"[&gt;1]0;")&amp;"*")),0)</f>
        <v>1</v>
      </c>
      <c r="K1269">
        <f t="shared" si="131"/>
        <v>1.9444444444444444</v>
      </c>
      <c r="L1269">
        <f t="shared" si="130"/>
        <v>5.5555555555555552E-2</v>
      </c>
      <c r="M1269">
        <v>0</v>
      </c>
      <c r="N1269">
        <v>0</v>
      </c>
    </row>
    <row r="1270" spans="1:14" x14ac:dyDescent="0.2">
      <c r="A1270" s="8">
        <v>66</v>
      </c>
      <c r="B1270" s="8">
        <v>26</v>
      </c>
      <c r="C1270">
        <v>1.65</v>
      </c>
      <c r="D1270" t="s">
        <v>293</v>
      </c>
      <c r="E1270" s="6" t="s">
        <v>516</v>
      </c>
      <c r="F1270" t="s">
        <v>515</v>
      </c>
      <c r="G1270">
        <v>408</v>
      </c>
      <c r="H1270" s="11" cm="1">
        <f t="array" ref="H1270">_xlfn.IFNA(MATCH(1,0/COUNTIF($F1270,"*"&amp;H$2&amp;TEXT(ROW($1:$128),"[&gt;1]0;")&amp;"*")),0)</f>
        <v>20</v>
      </c>
      <c r="I1270" s="11" cm="1">
        <f t="array" ref="I1270">_xlfn.IFNA(MATCH(1,0/COUNTIF($F1270,"*"&amp;I$2&amp;TEXT(ROW($1:$128),"[&gt;1]0;")&amp;"*")),0)</f>
        <v>41</v>
      </c>
      <c r="J1270" s="11" cm="1">
        <f t="array" ref="J1270">_xlfn.IFNA(MATCH(1,0/COUNTIF($F1270,"*"&amp;J$2&amp;TEXT(ROW($1:$128),"[&gt;1]0;")&amp;"*")),0)</f>
        <v>0</v>
      </c>
      <c r="K1270">
        <f t="shared" si="131"/>
        <v>2.0499999999999998</v>
      </c>
      <c r="L1270">
        <f t="shared" si="130"/>
        <v>0</v>
      </c>
      <c r="M1270">
        <v>0</v>
      </c>
      <c r="N1270">
        <v>0</v>
      </c>
    </row>
    <row r="1272" spans="1:14" x14ac:dyDescent="0.2">
      <c r="A1272" s="8">
        <v>67</v>
      </c>
      <c r="B1272" s="9" t="s">
        <v>12</v>
      </c>
      <c r="C1272" t="s">
        <v>13</v>
      </c>
      <c r="D1272" t="s">
        <v>67</v>
      </c>
      <c r="E1272" s="6" t="s">
        <v>376</v>
      </c>
      <c r="F1272" t="s">
        <v>68</v>
      </c>
      <c r="G1272" t="s">
        <v>69</v>
      </c>
      <c r="H1272" t="s">
        <v>364</v>
      </c>
      <c r="I1272" t="s">
        <v>365</v>
      </c>
      <c r="J1272" t="s">
        <v>366</v>
      </c>
      <c r="K1272" t="s">
        <v>71</v>
      </c>
      <c r="L1272" t="s">
        <v>72</v>
      </c>
      <c r="M1272" t="s">
        <v>360</v>
      </c>
      <c r="N1272" t="s">
        <v>73</v>
      </c>
    </row>
    <row r="1273" spans="1:14" x14ac:dyDescent="0.2">
      <c r="A1273" s="8">
        <v>67</v>
      </c>
      <c r="B1273" s="8">
        <v>1</v>
      </c>
      <c r="C1273">
        <v>1.36</v>
      </c>
      <c r="D1273" t="s">
        <v>323</v>
      </c>
      <c r="E1273" s="6" t="s">
        <v>502</v>
      </c>
      <c r="F1273" t="s">
        <v>260</v>
      </c>
      <c r="G1273">
        <v>170</v>
      </c>
      <c r="H1273" s="11" cm="1">
        <f t="array" ref="H1273">_xlfn.IFNA(MATCH(1,0/COUNTIF($F1273,"*"&amp;H$2&amp;TEXT(ROW($1:$128),"[&gt;1]0;")&amp;"*")),0)</f>
        <v>12</v>
      </c>
      <c r="I1273" s="11" cm="1">
        <f t="array" ref="I1273">_xlfn.IFNA(MATCH(1,0/COUNTIF($F1273,"*"&amp;I$2&amp;TEXT(ROW($1:$128),"[&gt;1]0;")&amp;"*")),0)</f>
        <v>26</v>
      </c>
      <c r="J1273" s="11" cm="1">
        <f t="array" ref="J1273">_xlfn.IFNA(MATCH(1,0/COUNTIF($F1273,"*"&amp;J$2&amp;TEXT(ROW($1:$128),"[&gt;1]0;")&amp;"*")),0)</f>
        <v>0</v>
      </c>
      <c r="K1273">
        <f>I1273/H1273</f>
        <v>2.1666666666666665</v>
      </c>
      <c r="L1273">
        <f t="shared" ref="L1273:L1288" si="132">J1273/H1273</f>
        <v>0</v>
      </c>
      <c r="M1273">
        <v>0</v>
      </c>
      <c r="N1273">
        <v>0</v>
      </c>
    </row>
    <row r="1274" spans="1:14" x14ac:dyDescent="0.2">
      <c r="A1274" s="8">
        <v>67</v>
      </c>
      <c r="B1274" s="8">
        <v>2</v>
      </c>
      <c r="C1274">
        <v>1.59</v>
      </c>
      <c r="D1274" t="s">
        <v>506</v>
      </c>
      <c r="E1274" s="14"/>
      <c r="F1274" t="s">
        <v>505</v>
      </c>
      <c r="G1274">
        <v>265</v>
      </c>
      <c r="H1274" s="11" cm="1">
        <f t="array" ref="H1274">_xlfn.IFNA(MATCH(1,0/COUNTIF($F1274,"*"&amp;H$2&amp;TEXT(ROW($1:$128),"[&gt;1]0;")&amp;"*")),0)</f>
        <v>14</v>
      </c>
      <c r="I1274" s="11" cm="1">
        <f t="array" ref="I1274">_xlfn.IFNA(MATCH(1,0/COUNTIF($F1274,"*"&amp;I$2&amp;TEXT(ROW($1:$128),"[&gt;1]0;")&amp;"*")),0)</f>
        <v>19</v>
      </c>
      <c r="J1274" s="11" cm="1">
        <f t="array" ref="J1274">_xlfn.IFNA(MATCH(1,0/COUNTIF($F1274,"*"&amp;J$2&amp;TEXT(ROW($1:$128),"[&gt;1]0;")&amp;"*")),0)</f>
        <v>1</v>
      </c>
      <c r="K1274">
        <f>I1274/H1274</f>
        <v>1.3571428571428572</v>
      </c>
      <c r="L1274">
        <f t="shared" si="132"/>
        <v>7.1428571428571425E-2</v>
      </c>
      <c r="M1274">
        <v>0</v>
      </c>
      <c r="N1274">
        <v>1</v>
      </c>
    </row>
    <row r="1275" spans="1:14" x14ac:dyDescent="0.2">
      <c r="A1275" s="8">
        <v>67</v>
      </c>
      <c r="B1275" s="8">
        <v>4</v>
      </c>
      <c r="C1275">
        <v>1.69</v>
      </c>
      <c r="D1275" t="s">
        <v>14</v>
      </c>
      <c r="E1275" s="6" t="s">
        <v>507</v>
      </c>
      <c r="F1275" t="s">
        <v>260</v>
      </c>
      <c r="G1275">
        <v>170</v>
      </c>
      <c r="H1275" s="11" cm="1">
        <f t="array" ref="H1275">_xlfn.IFNA(MATCH(1,0/COUNTIF($F1275,"*"&amp;H$2&amp;TEXT(ROW($1:$128),"[&gt;1]0;")&amp;"*")),0)</f>
        <v>12</v>
      </c>
      <c r="I1275" s="11" cm="1">
        <f t="array" ref="I1275">_xlfn.IFNA(MATCH(1,0/COUNTIF($F1275,"*"&amp;I$2&amp;TEXT(ROW($1:$128),"[&gt;1]0;")&amp;"*")),0)</f>
        <v>26</v>
      </c>
      <c r="J1275" s="11" cm="1">
        <f t="array" ref="J1275">_xlfn.IFNA(MATCH(1,0/COUNTIF($F1275,"*"&amp;J$2&amp;TEXT(ROW($1:$128),"[&gt;1]0;")&amp;"*")),0)</f>
        <v>0</v>
      </c>
      <c r="K1275">
        <f>I1275/H1275</f>
        <v>2.1666666666666665</v>
      </c>
      <c r="L1275">
        <f t="shared" si="132"/>
        <v>0</v>
      </c>
      <c r="M1275">
        <v>0</v>
      </c>
      <c r="N1275">
        <v>0</v>
      </c>
    </row>
    <row r="1276" spans="1:14" x14ac:dyDescent="0.2">
      <c r="A1276" s="8">
        <v>67</v>
      </c>
      <c r="B1276" s="8">
        <v>5</v>
      </c>
      <c r="C1276">
        <v>0.77</v>
      </c>
      <c r="D1276" t="s">
        <v>104</v>
      </c>
      <c r="E1276" s="6" t="s">
        <v>476</v>
      </c>
      <c r="F1276" t="s">
        <v>475</v>
      </c>
      <c r="G1276">
        <v>110</v>
      </c>
      <c r="H1276" s="11" cm="1">
        <f t="array" ref="H1276">_xlfn.IFNA(MATCH(1,0/COUNTIF($F1276,"*"&amp;H$2&amp;TEXT(ROW($1:$128),"[&gt;1]0;")&amp;"*")),0)</f>
        <v>6</v>
      </c>
      <c r="I1276" s="11" cm="1">
        <f t="array" ref="I1276">_xlfn.IFNA(MATCH(1,0/COUNTIF($F1276,"*"&amp;I$2&amp;TEXT(ROW($1:$128),"[&gt;1]0;")&amp;"*")),0)</f>
        <v>6</v>
      </c>
      <c r="J1276" s="11" cm="1">
        <f t="array" ref="J1276">_xlfn.IFNA(MATCH(1,0/COUNTIF($F1276,"*"&amp;J$2&amp;TEXT(ROW($1:$128),"[&gt;1]0;")&amp;"*")),0)</f>
        <v>2</v>
      </c>
      <c r="K1276">
        <f>I1276/H1276</f>
        <v>1</v>
      </c>
      <c r="L1276">
        <f t="shared" si="132"/>
        <v>0.33333333333333331</v>
      </c>
      <c r="M1276">
        <v>0</v>
      </c>
      <c r="N1276">
        <v>1</v>
      </c>
    </row>
    <row r="1277" spans="1:14" x14ac:dyDescent="0.2">
      <c r="A1277" s="8">
        <v>67</v>
      </c>
      <c r="B1277" s="8">
        <v>6</v>
      </c>
      <c r="C1277">
        <v>1.1000000000000001</v>
      </c>
      <c r="D1277" t="s">
        <v>79</v>
      </c>
      <c r="E1277" s="13" t="s">
        <v>386</v>
      </c>
      <c r="F1277" s="10" t="s">
        <v>373</v>
      </c>
      <c r="G1277">
        <v>144</v>
      </c>
      <c r="H1277" s="11" cm="1">
        <f t="array" ref="H1277">_xlfn.IFNA(MATCH(1,0/COUNTIF($F1277,"*"&amp;H$2&amp;TEXT(ROW($1:$128),"[&gt;1]0;")&amp;"*")),0)</f>
        <v>6</v>
      </c>
      <c r="I1277" s="11" cm="1">
        <f t="array" ref="I1277">_xlfn.IFNA(MATCH(1,0/COUNTIF($F1277,"*"&amp;I$2&amp;TEXT(ROW($1:$128),"[&gt;1]0;")&amp;"*")),0)</f>
        <v>8</v>
      </c>
      <c r="J1277" s="11" cm="1">
        <f t="array" ref="J1277">_xlfn.IFNA(MATCH(1,0/COUNTIF($F1277,"*"&amp;J$2&amp;TEXT(ROW($1:$128),"[&gt;1]0;")&amp;"*")),0)</f>
        <v>4</v>
      </c>
      <c r="K1277">
        <f>I1277/H1277</f>
        <v>1.3333333333333333</v>
      </c>
      <c r="L1277">
        <f t="shared" si="132"/>
        <v>0.66666666666666663</v>
      </c>
      <c r="M1277">
        <v>1</v>
      </c>
      <c r="N1277">
        <v>0</v>
      </c>
    </row>
    <row r="1278" spans="1:14" x14ac:dyDescent="0.2">
      <c r="A1278" s="8">
        <v>67</v>
      </c>
      <c r="B1278" s="8">
        <v>7</v>
      </c>
      <c r="C1278">
        <v>1.03</v>
      </c>
      <c r="D1278" t="s">
        <v>259</v>
      </c>
      <c r="E1278" s="6" t="s">
        <v>572</v>
      </c>
      <c r="F1278" t="s">
        <v>571</v>
      </c>
      <c r="G1278" s="11">
        <v>209</v>
      </c>
      <c r="H1278" s="11" cm="1">
        <f t="array" ref="H1278">_xlfn.IFNA(MATCH(1,0/COUNTIF($F1278,"*"&amp;H$2&amp;TEXT(ROW($1:$128),"[&gt;1]0;")&amp;"*")),0)</f>
        <v>11</v>
      </c>
      <c r="I1278" s="11" cm="1">
        <f t="array" ref="I1278">_xlfn.IFNA(MATCH(1,0/COUNTIF($F1278,"*"&amp;I$2&amp;TEXT(ROW($1:$128),"[&gt;1]0;")&amp;"*")),0)</f>
        <v>15</v>
      </c>
      <c r="J1278">
        <f>H1278/G1278</f>
        <v>5.2631578947368418E-2</v>
      </c>
      <c r="K1278">
        <f>I1278/G1278</f>
        <v>7.1770334928229665E-2</v>
      </c>
      <c r="L1278">
        <f t="shared" si="132"/>
        <v>4.7846889952153108E-3</v>
      </c>
      <c r="M1278">
        <v>0</v>
      </c>
      <c r="N1278">
        <v>1</v>
      </c>
    </row>
    <row r="1279" spans="1:14" x14ac:dyDescent="0.2">
      <c r="A1279" s="8">
        <v>67</v>
      </c>
      <c r="B1279" s="8">
        <v>8</v>
      </c>
      <c r="C1279">
        <v>1.38</v>
      </c>
      <c r="D1279" t="s">
        <v>25</v>
      </c>
      <c r="E1279" s="6" t="s">
        <v>536</v>
      </c>
      <c r="F1279" t="s">
        <v>266</v>
      </c>
      <c r="G1279">
        <v>226</v>
      </c>
      <c r="H1279" s="11" cm="1">
        <f t="array" ref="H1279">_xlfn.IFNA(MATCH(1,0/COUNTIF($F1279,"*"&amp;H$2&amp;TEXT(ROW($1:$128),"[&gt;1]0;")&amp;"*")),0)</f>
        <v>16</v>
      </c>
      <c r="I1279" s="11" cm="1">
        <f t="array" ref="I1279">_xlfn.IFNA(MATCH(1,0/COUNTIF($F1279,"*"&amp;I$2&amp;TEXT(ROW($1:$128),"[&gt;1]0;")&amp;"*")),0)</f>
        <v>34</v>
      </c>
      <c r="J1279" s="11" cm="1">
        <f t="array" ref="J1279">_xlfn.IFNA(MATCH(1,0/COUNTIF($F1279,"*"&amp;J$2&amp;TEXT(ROW($1:$128),"[&gt;1]0;")&amp;"*")),0)</f>
        <v>0</v>
      </c>
      <c r="K1279">
        <f>I1279/H1279</f>
        <v>2.125</v>
      </c>
      <c r="L1279">
        <f t="shared" si="132"/>
        <v>0</v>
      </c>
      <c r="M1279">
        <v>0</v>
      </c>
      <c r="N1279">
        <v>0</v>
      </c>
    </row>
    <row r="1280" spans="1:14" x14ac:dyDescent="0.2">
      <c r="A1280" s="8">
        <v>67</v>
      </c>
      <c r="B1280" s="8">
        <v>9</v>
      </c>
      <c r="C1280">
        <v>1.03</v>
      </c>
      <c r="D1280" t="s">
        <v>37</v>
      </c>
      <c r="E1280" s="6" t="s">
        <v>586</v>
      </c>
      <c r="F1280" t="s">
        <v>273</v>
      </c>
      <c r="G1280" s="11">
        <v>198</v>
      </c>
      <c r="H1280" s="11" cm="1">
        <f t="array" ref="H1280">_xlfn.IFNA(MATCH(1,0/COUNTIF($F1280,"*"&amp;H$2&amp;TEXT(ROW($1:$128),"[&gt;1]0;")&amp;"*")),0)</f>
        <v>14</v>
      </c>
      <c r="I1280" s="11" cm="1">
        <f t="array" ref="I1280">_xlfn.IFNA(MATCH(1,0/COUNTIF($F1280,"*"&amp;I$2&amp;TEXT(ROW($1:$128),"[&gt;1]0;")&amp;"*")),0)</f>
        <v>30</v>
      </c>
      <c r="J1280">
        <f>H1280/G1280</f>
        <v>7.0707070707070704E-2</v>
      </c>
      <c r="K1280">
        <f>I1280/G1280</f>
        <v>0.15151515151515152</v>
      </c>
      <c r="L1280">
        <f t="shared" si="132"/>
        <v>5.0505050505050501E-3</v>
      </c>
      <c r="M1280">
        <v>0</v>
      </c>
      <c r="N1280">
        <v>0</v>
      </c>
    </row>
    <row r="1281" spans="1:14" x14ac:dyDescent="0.2">
      <c r="A1281" s="8">
        <v>67</v>
      </c>
      <c r="B1281" s="8">
        <v>10</v>
      </c>
      <c r="C1281">
        <v>0.83</v>
      </c>
      <c r="D1281" t="s">
        <v>254</v>
      </c>
      <c r="E1281" s="6" t="s">
        <v>549</v>
      </c>
      <c r="F1281" t="s">
        <v>548</v>
      </c>
      <c r="G1281" s="11">
        <v>254</v>
      </c>
      <c r="H1281" s="11" cm="1">
        <f t="array" ref="H1281">_xlfn.IFNA(MATCH(1,0/COUNTIF($F1281,"*"&amp;H$2&amp;TEXT(ROW($1:$128),"[&gt;1]0;")&amp;"*")),0)</f>
        <v>18</v>
      </c>
      <c r="I1281" s="11" cm="1">
        <f t="array" ref="I1281">_xlfn.IFNA(MATCH(1,0/COUNTIF($F1281,"*"&amp;I$2&amp;TEXT(ROW($1:$128),"[&gt;1]0;")&amp;"*")),0)</f>
        <v>38</v>
      </c>
      <c r="J1281">
        <f>H1281/G1281</f>
        <v>7.0866141732283464E-2</v>
      </c>
      <c r="K1281">
        <f>I1281/G1281</f>
        <v>0.14960629921259844</v>
      </c>
      <c r="L1281">
        <f t="shared" si="132"/>
        <v>3.937007874015748E-3</v>
      </c>
      <c r="M1281">
        <v>0</v>
      </c>
      <c r="N1281">
        <v>0</v>
      </c>
    </row>
    <row r="1282" spans="1:14" x14ac:dyDescent="0.2">
      <c r="A1282" s="8">
        <v>67</v>
      </c>
      <c r="B1282" s="8">
        <v>11</v>
      </c>
      <c r="C1282">
        <v>1.72</v>
      </c>
      <c r="D1282" t="s">
        <v>25</v>
      </c>
      <c r="E1282" s="6" t="s">
        <v>536</v>
      </c>
      <c r="F1282" t="s">
        <v>266</v>
      </c>
      <c r="G1282">
        <v>226</v>
      </c>
      <c r="H1282" s="11" cm="1">
        <f t="array" ref="H1282">_xlfn.IFNA(MATCH(1,0/COUNTIF($F1282,"*"&amp;H$2&amp;TEXT(ROW($1:$128),"[&gt;1]0;")&amp;"*")),0)</f>
        <v>16</v>
      </c>
      <c r="I1282" s="11" cm="1">
        <f t="array" ref="I1282">_xlfn.IFNA(MATCH(1,0/COUNTIF($F1282,"*"&amp;I$2&amp;TEXT(ROW($1:$128),"[&gt;1]0;")&amp;"*")),0)</f>
        <v>34</v>
      </c>
      <c r="J1282" s="11" cm="1">
        <f t="array" ref="J1282">_xlfn.IFNA(MATCH(1,0/COUNTIF($F1282,"*"&amp;J$2&amp;TEXT(ROW($1:$128),"[&gt;1]0;")&amp;"*")),0)</f>
        <v>0</v>
      </c>
      <c r="K1282">
        <f t="shared" ref="K1282:K1288" si="133">I1282/H1282</f>
        <v>2.125</v>
      </c>
      <c r="L1282">
        <f t="shared" si="132"/>
        <v>0</v>
      </c>
      <c r="M1282">
        <v>0</v>
      </c>
      <c r="N1282">
        <v>0</v>
      </c>
    </row>
    <row r="1283" spans="1:14" x14ac:dyDescent="0.2">
      <c r="A1283" s="8">
        <v>67</v>
      </c>
      <c r="B1283" s="8">
        <v>12</v>
      </c>
      <c r="C1283">
        <v>2.4</v>
      </c>
      <c r="D1283" t="s">
        <v>31</v>
      </c>
      <c r="E1283" s="6" t="s">
        <v>418</v>
      </c>
      <c r="F1283" t="s">
        <v>269</v>
      </c>
      <c r="G1283">
        <v>206</v>
      </c>
      <c r="H1283" s="11" cm="1">
        <f t="array" ref="H1283">_xlfn.IFNA(MATCH(1,0/COUNTIF($F1283,"*"&amp;H$2&amp;TEXT(ROW($1:$128),"[&gt;1]0;")&amp;"*")),0)</f>
        <v>14</v>
      </c>
      <c r="I1283" s="11" cm="1">
        <f t="array" ref="I1283">_xlfn.IFNA(MATCH(1,0/COUNTIF($F1283,"*"&amp;I$2&amp;TEXT(ROW($1:$128),"[&gt;1]0;")&amp;"*")),0)</f>
        <v>22</v>
      </c>
      <c r="J1283" s="11" cm="1">
        <f t="array" ref="J1283">_xlfn.IFNA(MATCH(1,0/COUNTIF($F1283,"*"&amp;J$2&amp;TEXT(ROW($1:$128),"[&gt;1]0;")&amp;"*")),0)</f>
        <v>1</v>
      </c>
      <c r="K1283">
        <f t="shared" si="133"/>
        <v>1.5714285714285714</v>
      </c>
      <c r="L1283">
        <f t="shared" si="132"/>
        <v>7.1428571428571425E-2</v>
      </c>
      <c r="M1283">
        <v>0</v>
      </c>
      <c r="N1283">
        <v>1</v>
      </c>
    </row>
    <row r="1284" spans="1:14" x14ac:dyDescent="0.2">
      <c r="A1284" s="8">
        <v>67</v>
      </c>
      <c r="B1284" s="8">
        <v>14</v>
      </c>
      <c r="C1284">
        <v>1.29</v>
      </c>
      <c r="D1284" t="s">
        <v>25</v>
      </c>
      <c r="E1284" s="6" t="s">
        <v>536</v>
      </c>
      <c r="F1284" t="s">
        <v>266</v>
      </c>
      <c r="G1284">
        <v>226</v>
      </c>
      <c r="H1284" s="11" cm="1">
        <f t="array" ref="H1284">_xlfn.IFNA(MATCH(1,0/COUNTIF($F1284,"*"&amp;H$2&amp;TEXT(ROW($1:$128),"[&gt;1]0;")&amp;"*")),0)</f>
        <v>16</v>
      </c>
      <c r="I1284" s="11" cm="1">
        <f t="array" ref="I1284">_xlfn.IFNA(MATCH(1,0/COUNTIF($F1284,"*"&amp;I$2&amp;TEXT(ROW($1:$128),"[&gt;1]0;")&amp;"*")),0)</f>
        <v>34</v>
      </c>
      <c r="J1284" s="11" cm="1">
        <f t="array" ref="J1284">_xlfn.IFNA(MATCH(1,0/COUNTIF($F1284,"*"&amp;J$2&amp;TEXT(ROW($1:$128),"[&gt;1]0;")&amp;"*")),0)</f>
        <v>0</v>
      </c>
      <c r="K1284">
        <f t="shared" si="133"/>
        <v>2.125</v>
      </c>
      <c r="L1284">
        <f t="shared" si="132"/>
        <v>0</v>
      </c>
      <c r="M1284">
        <v>0</v>
      </c>
      <c r="N1284">
        <v>0</v>
      </c>
    </row>
    <row r="1285" spans="1:14" x14ac:dyDescent="0.2">
      <c r="A1285" s="8">
        <v>67</v>
      </c>
      <c r="B1285" s="8">
        <v>16</v>
      </c>
      <c r="C1285">
        <v>0.73</v>
      </c>
      <c r="D1285" t="s">
        <v>108</v>
      </c>
      <c r="E1285" s="6" t="s">
        <v>514</v>
      </c>
      <c r="F1285" t="s">
        <v>513</v>
      </c>
      <c r="G1285">
        <v>283</v>
      </c>
      <c r="H1285" s="11" cm="1">
        <f t="array" ref="H1285">_xlfn.IFNA(MATCH(1,0/COUNTIF($F1285,"*"&amp;H$2&amp;TEXT(ROW($1:$128),"[&gt;1]0;")&amp;"*")),0)</f>
        <v>20</v>
      </c>
      <c r="I1285" s="11" cm="1">
        <f t="array" ref="I1285">_xlfn.IFNA(MATCH(1,0/COUNTIF($F1285,"*"&amp;I$2&amp;TEXT(ROW($1:$128),"[&gt;1]0;")&amp;"*")),0)</f>
        <v>42</v>
      </c>
      <c r="J1285" s="11" cm="1">
        <f t="array" ref="J1285">_xlfn.IFNA(MATCH(1,0/COUNTIF($F1285,"*"&amp;J$2&amp;TEXT(ROW($1:$128),"[&gt;1]0;")&amp;"*")),0)</f>
        <v>0</v>
      </c>
      <c r="K1285">
        <f t="shared" si="133"/>
        <v>2.1</v>
      </c>
      <c r="L1285">
        <f t="shared" si="132"/>
        <v>0</v>
      </c>
      <c r="M1285">
        <v>0</v>
      </c>
      <c r="N1285">
        <v>0</v>
      </c>
    </row>
    <row r="1286" spans="1:14" x14ac:dyDescent="0.2">
      <c r="A1286" s="8">
        <v>67</v>
      </c>
      <c r="B1286" s="8">
        <v>19</v>
      </c>
      <c r="C1286">
        <v>0.64</v>
      </c>
      <c r="D1286" t="s">
        <v>108</v>
      </c>
      <c r="E1286" s="6" t="s">
        <v>514</v>
      </c>
      <c r="F1286" t="s">
        <v>513</v>
      </c>
      <c r="G1286">
        <v>283</v>
      </c>
      <c r="H1286" s="11" cm="1">
        <f t="array" ref="H1286">_xlfn.IFNA(MATCH(1,0/COUNTIF($F1286,"*"&amp;H$2&amp;TEXT(ROW($1:$128),"[&gt;1]0;")&amp;"*")),0)</f>
        <v>20</v>
      </c>
      <c r="I1286" s="11" cm="1">
        <f t="array" ref="I1286">_xlfn.IFNA(MATCH(1,0/COUNTIF($F1286,"*"&amp;I$2&amp;TEXT(ROW($1:$128),"[&gt;1]0;")&amp;"*")),0)</f>
        <v>42</v>
      </c>
      <c r="J1286" s="11" cm="1">
        <f t="array" ref="J1286">_xlfn.IFNA(MATCH(1,0/COUNTIF($F1286,"*"&amp;J$2&amp;TEXT(ROW($1:$128),"[&gt;1]0;")&amp;"*")),0)</f>
        <v>0</v>
      </c>
      <c r="K1286">
        <f t="shared" si="133"/>
        <v>2.1</v>
      </c>
      <c r="L1286">
        <f t="shared" si="132"/>
        <v>0</v>
      </c>
      <c r="M1286">
        <v>0</v>
      </c>
      <c r="N1286">
        <v>0</v>
      </c>
    </row>
    <row r="1287" spans="1:14" x14ac:dyDescent="0.2">
      <c r="A1287" s="8">
        <v>67</v>
      </c>
      <c r="B1287" s="8">
        <v>21</v>
      </c>
      <c r="C1287">
        <v>0.64</v>
      </c>
      <c r="D1287" t="s">
        <v>129</v>
      </c>
      <c r="E1287" s="6" t="s">
        <v>535</v>
      </c>
      <c r="F1287" t="s">
        <v>534</v>
      </c>
      <c r="G1287">
        <v>255</v>
      </c>
      <c r="H1287" s="11" cm="1">
        <f t="array" ref="H1287">_xlfn.IFNA(MATCH(1,0/COUNTIF($F1287,"*"&amp;H$2&amp;TEXT(ROW($1:$128),"[&gt;1]0;")&amp;"*")),0)</f>
        <v>16</v>
      </c>
      <c r="I1287" s="11" cm="1">
        <f t="array" ref="I1287">_xlfn.IFNA(MATCH(1,0/COUNTIF($F1287,"*"&amp;I$2&amp;TEXT(ROW($1:$128),"[&gt;1]0;")&amp;"*")),0)</f>
        <v>33</v>
      </c>
      <c r="J1287" s="11" cm="1">
        <f t="array" ref="J1287">_xlfn.IFNA(MATCH(1,0/COUNTIF($F1287,"*"&amp;J$2&amp;TEXT(ROW($1:$128),"[&gt;1]0;")&amp;"*")),0)</f>
        <v>1</v>
      </c>
      <c r="K1287">
        <f t="shared" si="133"/>
        <v>2.0625</v>
      </c>
      <c r="L1287">
        <f t="shared" si="132"/>
        <v>6.25E-2</v>
      </c>
      <c r="M1287">
        <v>0</v>
      </c>
      <c r="N1287">
        <v>0</v>
      </c>
    </row>
    <row r="1288" spans="1:14" x14ac:dyDescent="0.2">
      <c r="A1288" s="8">
        <v>67</v>
      </c>
      <c r="B1288" s="8">
        <v>23</v>
      </c>
      <c r="C1288">
        <v>6.7</v>
      </c>
      <c r="D1288" t="s">
        <v>66</v>
      </c>
      <c r="E1288" s="6" t="s">
        <v>459</v>
      </c>
      <c r="F1288" t="s">
        <v>460</v>
      </c>
      <c r="G1288">
        <v>281</v>
      </c>
      <c r="H1288" s="11" cm="1">
        <f t="array" ref="H1288">_xlfn.IFNA(MATCH(1,0/COUNTIF($F1288,"*"&amp;H$2&amp;TEXT(ROW($1:$128),"[&gt;1]0;")&amp;"*")),0)</f>
        <v>18</v>
      </c>
      <c r="I1288" s="11" cm="1">
        <f t="array" ref="I1288">_xlfn.IFNA(MATCH(1,0/COUNTIF($F1288,"*"&amp;I$2&amp;TEXT(ROW($1:$128),"[&gt;1]0;")&amp;"*")),0)</f>
        <v>35</v>
      </c>
      <c r="J1288" s="11" cm="1">
        <f t="array" ref="J1288">_xlfn.IFNA(MATCH(1,0/COUNTIF($F1288,"*"&amp;J$2&amp;TEXT(ROW($1:$128),"[&gt;1]0;")&amp;"*")),0)</f>
        <v>1</v>
      </c>
      <c r="K1288">
        <f t="shared" si="133"/>
        <v>1.9444444444444444</v>
      </c>
      <c r="L1288">
        <f t="shared" si="132"/>
        <v>5.5555555555555552E-2</v>
      </c>
      <c r="M1288">
        <v>0</v>
      </c>
      <c r="N1288">
        <v>0</v>
      </c>
    </row>
    <row r="1290" spans="1:14" x14ac:dyDescent="0.2">
      <c r="A1290" s="8">
        <v>68</v>
      </c>
      <c r="B1290" s="9" t="s">
        <v>12</v>
      </c>
      <c r="C1290" t="s">
        <v>13</v>
      </c>
      <c r="D1290" t="s">
        <v>67</v>
      </c>
      <c r="E1290" s="6" t="s">
        <v>376</v>
      </c>
      <c r="F1290" t="s">
        <v>68</v>
      </c>
      <c r="G1290" t="s">
        <v>69</v>
      </c>
      <c r="H1290" t="s">
        <v>364</v>
      </c>
      <c r="I1290" t="s">
        <v>365</v>
      </c>
      <c r="J1290" t="s">
        <v>366</v>
      </c>
      <c r="K1290" t="s">
        <v>71</v>
      </c>
      <c r="L1290" t="s">
        <v>72</v>
      </c>
      <c r="M1290" t="s">
        <v>360</v>
      </c>
      <c r="N1290" t="s">
        <v>73</v>
      </c>
    </row>
    <row r="1291" spans="1:14" x14ac:dyDescent="0.2">
      <c r="A1291" s="8">
        <v>68</v>
      </c>
      <c r="B1291" s="8">
        <v>1</v>
      </c>
      <c r="C1291">
        <v>1.85</v>
      </c>
      <c r="D1291" t="s">
        <v>323</v>
      </c>
      <c r="E1291" s="6" t="s">
        <v>502</v>
      </c>
      <c r="F1291" t="s">
        <v>260</v>
      </c>
      <c r="G1291">
        <v>170</v>
      </c>
      <c r="H1291" s="11" cm="1">
        <f t="array" ref="H1291">_xlfn.IFNA(MATCH(1,0/COUNTIF($F1291,"*"&amp;H$2&amp;TEXT(ROW($1:$128),"[&gt;1]0;")&amp;"*")),0)</f>
        <v>12</v>
      </c>
      <c r="I1291" s="11" cm="1">
        <f t="array" ref="I1291">_xlfn.IFNA(MATCH(1,0/COUNTIF($F1291,"*"&amp;I$2&amp;TEXT(ROW($1:$128),"[&gt;1]0;")&amp;"*")),0)</f>
        <v>26</v>
      </c>
      <c r="J1291" s="11" cm="1">
        <f t="array" ref="J1291">_xlfn.IFNA(MATCH(1,0/COUNTIF($F1291,"*"&amp;J$2&amp;TEXT(ROW($1:$128),"[&gt;1]0;")&amp;"*")),0)</f>
        <v>0</v>
      </c>
      <c r="K1291">
        <f>I1291/H1291</f>
        <v>2.1666666666666665</v>
      </c>
      <c r="L1291">
        <f t="shared" ref="L1291:L1306" si="134">J1291/H1291</f>
        <v>0</v>
      </c>
      <c r="M1291">
        <v>0</v>
      </c>
      <c r="N1291">
        <v>0</v>
      </c>
    </row>
    <row r="1292" spans="1:14" x14ac:dyDescent="0.2">
      <c r="A1292" s="8">
        <v>68</v>
      </c>
      <c r="B1292" s="8">
        <v>2</v>
      </c>
      <c r="C1292">
        <v>0.62</v>
      </c>
      <c r="D1292" t="s">
        <v>323</v>
      </c>
      <c r="E1292" s="6" t="s">
        <v>502</v>
      </c>
      <c r="F1292" t="s">
        <v>260</v>
      </c>
      <c r="G1292">
        <v>170</v>
      </c>
      <c r="H1292" s="11" cm="1">
        <f t="array" ref="H1292">_xlfn.IFNA(MATCH(1,0/COUNTIF($F1292,"*"&amp;H$2&amp;TEXT(ROW($1:$128),"[&gt;1]0;")&amp;"*")),0)</f>
        <v>12</v>
      </c>
      <c r="I1292" s="11" cm="1">
        <f t="array" ref="I1292">_xlfn.IFNA(MATCH(1,0/COUNTIF($F1292,"*"&amp;I$2&amp;TEXT(ROW($1:$128),"[&gt;1]0;")&amp;"*")),0)</f>
        <v>26</v>
      </c>
      <c r="J1292" s="11" cm="1">
        <f t="array" ref="J1292">_xlfn.IFNA(MATCH(1,0/COUNTIF($F1292,"*"&amp;J$2&amp;TEXT(ROW($1:$128),"[&gt;1]0;")&amp;"*")),0)</f>
        <v>0</v>
      </c>
      <c r="K1292">
        <f>I1292/H1292</f>
        <v>2.1666666666666665</v>
      </c>
      <c r="L1292">
        <f t="shared" si="134"/>
        <v>0</v>
      </c>
      <c r="M1292">
        <v>0</v>
      </c>
      <c r="N1292">
        <v>0</v>
      </c>
    </row>
    <row r="1293" spans="1:14" x14ac:dyDescent="0.2">
      <c r="A1293" s="8">
        <v>68</v>
      </c>
      <c r="B1293" s="8">
        <v>3</v>
      </c>
      <c r="C1293">
        <v>0.76</v>
      </c>
      <c r="D1293" t="s">
        <v>323</v>
      </c>
      <c r="E1293" s="6" t="s">
        <v>502</v>
      </c>
      <c r="F1293" t="s">
        <v>260</v>
      </c>
      <c r="G1293">
        <v>170</v>
      </c>
      <c r="H1293" s="11" cm="1">
        <f t="array" ref="H1293">_xlfn.IFNA(MATCH(1,0/COUNTIF($F1293,"*"&amp;H$2&amp;TEXT(ROW($1:$128),"[&gt;1]0;")&amp;"*")),0)</f>
        <v>12</v>
      </c>
      <c r="I1293" s="11" cm="1">
        <f t="array" ref="I1293">_xlfn.IFNA(MATCH(1,0/COUNTIF($F1293,"*"&amp;I$2&amp;TEXT(ROW($1:$128),"[&gt;1]0;")&amp;"*")),0)</f>
        <v>26</v>
      </c>
      <c r="J1293" s="11" cm="1">
        <f t="array" ref="J1293">_xlfn.IFNA(MATCH(1,0/COUNTIF($F1293,"*"&amp;J$2&amp;TEXT(ROW($1:$128),"[&gt;1]0;")&amp;"*")),0)</f>
        <v>0</v>
      </c>
      <c r="K1293">
        <f>I1293/H1293</f>
        <v>2.1666666666666665</v>
      </c>
      <c r="L1293">
        <f t="shared" si="134"/>
        <v>0</v>
      </c>
      <c r="M1293">
        <v>0</v>
      </c>
      <c r="N1293">
        <v>0</v>
      </c>
    </row>
    <row r="1294" spans="1:14" x14ac:dyDescent="0.2">
      <c r="A1294" s="8">
        <v>68</v>
      </c>
      <c r="B1294" s="8">
        <v>5</v>
      </c>
      <c r="C1294">
        <v>1.72</v>
      </c>
      <c r="D1294" t="s">
        <v>14</v>
      </c>
      <c r="E1294" s="6" t="s">
        <v>507</v>
      </c>
      <c r="F1294" t="s">
        <v>260</v>
      </c>
      <c r="G1294">
        <v>170</v>
      </c>
      <c r="H1294" s="11" cm="1">
        <f t="array" ref="H1294">_xlfn.IFNA(MATCH(1,0/COUNTIF($F1294,"*"&amp;H$2&amp;TEXT(ROW($1:$128),"[&gt;1]0;")&amp;"*")),0)</f>
        <v>12</v>
      </c>
      <c r="I1294" s="11" cm="1">
        <f t="array" ref="I1294">_xlfn.IFNA(MATCH(1,0/COUNTIF($F1294,"*"&amp;I$2&amp;TEXT(ROW($1:$128),"[&gt;1]0;")&amp;"*")),0)</f>
        <v>26</v>
      </c>
      <c r="J1294" s="11" cm="1">
        <f t="array" ref="J1294">_xlfn.IFNA(MATCH(1,0/COUNTIF($F1294,"*"&amp;J$2&amp;TEXT(ROW($1:$128),"[&gt;1]0;")&amp;"*")),0)</f>
        <v>0</v>
      </c>
      <c r="K1294">
        <f>I1294/H1294</f>
        <v>2.1666666666666665</v>
      </c>
      <c r="L1294">
        <f t="shared" si="134"/>
        <v>0</v>
      </c>
      <c r="M1294">
        <v>0</v>
      </c>
      <c r="N1294">
        <v>0</v>
      </c>
    </row>
    <row r="1295" spans="1:14" x14ac:dyDescent="0.2">
      <c r="A1295" s="8">
        <v>68</v>
      </c>
      <c r="B1295" s="8">
        <v>6</v>
      </c>
      <c r="C1295">
        <v>0.63</v>
      </c>
      <c r="D1295" t="s">
        <v>303</v>
      </c>
      <c r="E1295" s="6" t="s">
        <v>588</v>
      </c>
      <c r="F1295" t="s">
        <v>508</v>
      </c>
      <c r="G1295" s="11">
        <v>212</v>
      </c>
      <c r="H1295" s="11" cm="1">
        <f t="array" ref="H1295">_xlfn.IFNA(MATCH(1,0/COUNTIF($F1295,"*"&amp;H$2&amp;TEXT(ROW($1:$128),"[&gt;1]0;")&amp;"*")),0)</f>
        <v>15</v>
      </c>
      <c r="I1295" s="11" cm="1">
        <f t="array" ref="I1295">_xlfn.IFNA(MATCH(1,0/COUNTIF($F1295,"*"&amp;I$2&amp;TEXT(ROW($1:$128),"[&gt;1]0;")&amp;"*")),0)</f>
        <v>32</v>
      </c>
      <c r="J1295">
        <f>H1295/G1295</f>
        <v>7.0754716981132074E-2</v>
      </c>
      <c r="K1295">
        <f>I1295/G1295</f>
        <v>0.15094339622641509</v>
      </c>
      <c r="L1295">
        <f t="shared" si="134"/>
        <v>4.7169811320754715E-3</v>
      </c>
      <c r="M1295">
        <v>0</v>
      </c>
      <c r="N1295">
        <v>0</v>
      </c>
    </row>
    <row r="1296" spans="1:14" x14ac:dyDescent="0.2">
      <c r="A1296" s="8">
        <v>68</v>
      </c>
      <c r="B1296" s="8">
        <v>7</v>
      </c>
      <c r="C1296">
        <v>1.64</v>
      </c>
      <c r="D1296" t="s">
        <v>25</v>
      </c>
      <c r="E1296" s="6" t="s">
        <v>536</v>
      </c>
      <c r="F1296" t="s">
        <v>266</v>
      </c>
      <c r="G1296">
        <v>226</v>
      </c>
      <c r="H1296" s="11" cm="1">
        <f t="array" ref="H1296">_xlfn.IFNA(MATCH(1,0/COUNTIF($F1296,"*"&amp;H$2&amp;TEXT(ROW($1:$128),"[&gt;1]0;")&amp;"*")),0)</f>
        <v>16</v>
      </c>
      <c r="I1296" s="11" cm="1">
        <f t="array" ref="I1296">_xlfn.IFNA(MATCH(1,0/COUNTIF($F1296,"*"&amp;I$2&amp;TEXT(ROW($1:$128),"[&gt;1]0;")&amp;"*")),0)</f>
        <v>34</v>
      </c>
      <c r="J1296" s="11" cm="1">
        <f t="array" ref="J1296">_xlfn.IFNA(MATCH(1,0/COUNTIF($F1296,"*"&amp;J$2&amp;TEXT(ROW($1:$128),"[&gt;1]0;")&amp;"*")),0)</f>
        <v>0</v>
      </c>
      <c r="K1296">
        <f>I1296/H1296</f>
        <v>2.125</v>
      </c>
      <c r="L1296">
        <f t="shared" si="134"/>
        <v>0</v>
      </c>
      <c r="M1296">
        <v>0</v>
      </c>
      <c r="N1296">
        <v>0</v>
      </c>
    </row>
    <row r="1297" spans="1:14" x14ac:dyDescent="0.2">
      <c r="A1297" s="8">
        <v>68</v>
      </c>
      <c r="B1297" s="8">
        <v>8</v>
      </c>
      <c r="C1297">
        <v>0.56999999999999995</v>
      </c>
      <c r="D1297" t="s">
        <v>304</v>
      </c>
      <c r="E1297" s="6" t="s">
        <v>457</v>
      </c>
      <c r="F1297" t="s">
        <v>458</v>
      </c>
      <c r="G1297" s="11">
        <v>184</v>
      </c>
      <c r="H1297" s="11" cm="1">
        <f t="array" ref="H1297">_xlfn.IFNA(MATCH(1,0/COUNTIF($F1297,"*"&amp;H$2&amp;TEXT(ROW($1:$128),"[&gt;1]0;")&amp;"*")),0)</f>
        <v>13</v>
      </c>
      <c r="I1297" s="11" cm="1">
        <f t="array" ref="I1297">_xlfn.IFNA(MATCH(1,0/COUNTIF($F1297,"*"&amp;I$2&amp;TEXT(ROW($1:$128),"[&gt;1]0;")&amp;"*")),0)</f>
        <v>28</v>
      </c>
      <c r="J1297">
        <f>H1297/G1297</f>
        <v>7.0652173913043473E-2</v>
      </c>
      <c r="K1297">
        <f>I1297/G1297</f>
        <v>0.15217391304347827</v>
      </c>
      <c r="L1297">
        <f t="shared" si="134"/>
        <v>5.434782608695652E-3</v>
      </c>
      <c r="M1297">
        <v>0</v>
      </c>
      <c r="N1297">
        <v>0</v>
      </c>
    </row>
    <row r="1298" spans="1:14" x14ac:dyDescent="0.2">
      <c r="A1298" s="8">
        <v>68</v>
      </c>
      <c r="B1298" s="8">
        <v>9</v>
      </c>
      <c r="C1298">
        <v>1.04</v>
      </c>
      <c r="D1298" t="s">
        <v>37</v>
      </c>
      <c r="E1298" s="6" t="s">
        <v>586</v>
      </c>
      <c r="F1298" t="s">
        <v>273</v>
      </c>
      <c r="G1298" s="11">
        <v>198</v>
      </c>
      <c r="H1298" s="11" cm="1">
        <f t="array" ref="H1298">_xlfn.IFNA(MATCH(1,0/COUNTIF($F1298,"*"&amp;H$2&amp;TEXT(ROW($1:$128),"[&gt;1]0;")&amp;"*")),0)</f>
        <v>14</v>
      </c>
      <c r="I1298" s="11" cm="1">
        <f t="array" ref="I1298">_xlfn.IFNA(MATCH(1,0/COUNTIF($F1298,"*"&amp;I$2&amp;TEXT(ROW($1:$128),"[&gt;1]0;")&amp;"*")),0)</f>
        <v>30</v>
      </c>
      <c r="J1298">
        <f>H1298/G1298</f>
        <v>7.0707070707070704E-2</v>
      </c>
      <c r="K1298">
        <f>I1298/G1298</f>
        <v>0.15151515151515152</v>
      </c>
      <c r="L1298">
        <f t="shared" si="134"/>
        <v>5.0505050505050501E-3</v>
      </c>
      <c r="M1298">
        <v>0</v>
      </c>
      <c r="N1298">
        <v>0</v>
      </c>
    </row>
    <row r="1299" spans="1:14" x14ac:dyDescent="0.2">
      <c r="A1299" s="8">
        <v>68</v>
      </c>
      <c r="B1299" s="8">
        <v>10</v>
      </c>
      <c r="C1299">
        <v>0.67</v>
      </c>
      <c r="D1299" t="s">
        <v>254</v>
      </c>
      <c r="E1299" s="6" t="s">
        <v>549</v>
      </c>
      <c r="F1299" t="s">
        <v>548</v>
      </c>
      <c r="G1299" s="11">
        <v>254</v>
      </c>
      <c r="H1299" s="11" cm="1">
        <f t="array" ref="H1299">_xlfn.IFNA(MATCH(1,0/COUNTIF($F1299,"*"&amp;H$2&amp;TEXT(ROW($1:$128),"[&gt;1]0;")&amp;"*")),0)</f>
        <v>18</v>
      </c>
      <c r="I1299" s="11" cm="1">
        <f t="array" ref="I1299">_xlfn.IFNA(MATCH(1,0/COUNTIF($F1299,"*"&amp;I$2&amp;TEXT(ROW($1:$128),"[&gt;1]0;")&amp;"*")),0)</f>
        <v>38</v>
      </c>
      <c r="J1299">
        <f>H1299/G1299</f>
        <v>7.0866141732283464E-2</v>
      </c>
      <c r="K1299">
        <f>I1299/G1299</f>
        <v>0.14960629921259844</v>
      </c>
      <c r="L1299">
        <f t="shared" si="134"/>
        <v>3.937007874015748E-3</v>
      </c>
      <c r="M1299">
        <v>0</v>
      </c>
      <c r="N1299">
        <v>0</v>
      </c>
    </row>
    <row r="1300" spans="1:14" x14ac:dyDescent="0.2">
      <c r="A1300" s="8">
        <v>68</v>
      </c>
      <c r="B1300" s="8">
        <v>11</v>
      </c>
      <c r="C1300">
        <v>1.79</v>
      </c>
      <c r="D1300" t="s">
        <v>25</v>
      </c>
      <c r="E1300" s="6" t="s">
        <v>536</v>
      </c>
      <c r="F1300" t="s">
        <v>266</v>
      </c>
      <c r="G1300">
        <v>226</v>
      </c>
      <c r="H1300" s="11" cm="1">
        <f t="array" ref="H1300">_xlfn.IFNA(MATCH(1,0/COUNTIF($F1300,"*"&amp;H$2&amp;TEXT(ROW($1:$128),"[&gt;1]0;")&amp;"*")),0)</f>
        <v>16</v>
      </c>
      <c r="I1300" s="11" cm="1">
        <f t="array" ref="I1300">_xlfn.IFNA(MATCH(1,0/COUNTIF($F1300,"*"&amp;I$2&amp;TEXT(ROW($1:$128),"[&gt;1]0;")&amp;"*")),0)</f>
        <v>34</v>
      </c>
      <c r="J1300" s="11" cm="1">
        <f t="array" ref="J1300">_xlfn.IFNA(MATCH(1,0/COUNTIF($F1300,"*"&amp;J$2&amp;TEXT(ROW($1:$128),"[&gt;1]0;")&amp;"*")),0)</f>
        <v>0</v>
      </c>
      <c r="K1300">
        <f t="shared" ref="K1300:K1306" si="135">I1300/H1300</f>
        <v>2.125</v>
      </c>
      <c r="L1300">
        <f t="shared" si="134"/>
        <v>0</v>
      </c>
      <c r="M1300">
        <v>0</v>
      </c>
      <c r="N1300">
        <v>0</v>
      </c>
    </row>
    <row r="1301" spans="1:14" x14ac:dyDescent="0.2">
      <c r="A1301" s="8">
        <v>68</v>
      </c>
      <c r="B1301" s="8">
        <v>12</v>
      </c>
      <c r="C1301">
        <v>2.0499999999999998</v>
      </c>
      <c r="D1301" t="s">
        <v>31</v>
      </c>
      <c r="E1301" s="6" t="s">
        <v>418</v>
      </c>
      <c r="F1301" t="s">
        <v>269</v>
      </c>
      <c r="G1301">
        <v>206</v>
      </c>
      <c r="H1301" s="11" cm="1">
        <f t="array" ref="H1301">_xlfn.IFNA(MATCH(1,0/COUNTIF($F1301,"*"&amp;H$2&amp;TEXT(ROW($1:$128),"[&gt;1]0;")&amp;"*")),0)</f>
        <v>14</v>
      </c>
      <c r="I1301" s="11" cm="1">
        <f t="array" ref="I1301">_xlfn.IFNA(MATCH(1,0/COUNTIF($F1301,"*"&amp;I$2&amp;TEXT(ROW($1:$128),"[&gt;1]0;")&amp;"*")),0)</f>
        <v>22</v>
      </c>
      <c r="J1301" s="11" cm="1">
        <f t="array" ref="J1301">_xlfn.IFNA(MATCH(1,0/COUNTIF($F1301,"*"&amp;J$2&amp;TEXT(ROW($1:$128),"[&gt;1]0;")&amp;"*")),0)</f>
        <v>1</v>
      </c>
      <c r="K1301">
        <f t="shared" si="135"/>
        <v>1.5714285714285714</v>
      </c>
      <c r="L1301">
        <f t="shared" si="134"/>
        <v>7.1428571428571425E-2</v>
      </c>
      <c r="M1301">
        <v>0</v>
      </c>
      <c r="N1301">
        <v>1</v>
      </c>
    </row>
    <row r="1302" spans="1:14" x14ac:dyDescent="0.2">
      <c r="A1302" s="8">
        <v>68</v>
      </c>
      <c r="B1302" s="8">
        <v>14</v>
      </c>
      <c r="C1302">
        <v>1.34</v>
      </c>
      <c r="D1302" t="s">
        <v>25</v>
      </c>
      <c r="E1302" s="6" t="s">
        <v>536</v>
      </c>
      <c r="F1302" t="s">
        <v>266</v>
      </c>
      <c r="G1302">
        <v>226</v>
      </c>
      <c r="H1302" s="11" cm="1">
        <f t="array" ref="H1302">_xlfn.IFNA(MATCH(1,0/COUNTIF($F1302,"*"&amp;H$2&amp;TEXT(ROW($1:$128),"[&gt;1]0;")&amp;"*")),0)</f>
        <v>16</v>
      </c>
      <c r="I1302" s="11" cm="1">
        <f t="array" ref="I1302">_xlfn.IFNA(MATCH(1,0/COUNTIF($F1302,"*"&amp;I$2&amp;TEXT(ROW($1:$128),"[&gt;1]0;")&amp;"*")),0)</f>
        <v>34</v>
      </c>
      <c r="J1302" s="11" cm="1">
        <f t="array" ref="J1302">_xlfn.IFNA(MATCH(1,0/COUNTIF($F1302,"*"&amp;J$2&amp;TEXT(ROW($1:$128),"[&gt;1]0;")&amp;"*")),0)</f>
        <v>0</v>
      </c>
      <c r="K1302">
        <f t="shared" si="135"/>
        <v>2.125</v>
      </c>
      <c r="L1302">
        <f t="shared" si="134"/>
        <v>0</v>
      </c>
      <c r="M1302">
        <v>0</v>
      </c>
      <c r="N1302">
        <v>0</v>
      </c>
    </row>
    <row r="1303" spans="1:14" x14ac:dyDescent="0.2">
      <c r="A1303" s="8">
        <v>68</v>
      </c>
      <c r="B1303" s="8">
        <v>16</v>
      </c>
      <c r="C1303">
        <v>0.78</v>
      </c>
      <c r="D1303" t="s">
        <v>108</v>
      </c>
      <c r="E1303" s="6" t="s">
        <v>514</v>
      </c>
      <c r="F1303" t="s">
        <v>513</v>
      </c>
      <c r="G1303">
        <v>283</v>
      </c>
      <c r="H1303" s="11" cm="1">
        <f t="array" ref="H1303">_xlfn.IFNA(MATCH(1,0/COUNTIF($F1303,"*"&amp;H$2&amp;TEXT(ROW($1:$128),"[&gt;1]0;")&amp;"*")),0)</f>
        <v>20</v>
      </c>
      <c r="I1303" s="11" cm="1">
        <f t="array" ref="I1303">_xlfn.IFNA(MATCH(1,0/COUNTIF($F1303,"*"&amp;I$2&amp;TEXT(ROW($1:$128),"[&gt;1]0;")&amp;"*")),0)</f>
        <v>42</v>
      </c>
      <c r="J1303" s="11" cm="1">
        <f t="array" ref="J1303">_xlfn.IFNA(MATCH(1,0/COUNTIF($F1303,"*"&amp;J$2&amp;TEXT(ROW($1:$128),"[&gt;1]0;")&amp;"*")),0)</f>
        <v>0</v>
      </c>
      <c r="K1303">
        <f t="shared" si="135"/>
        <v>2.1</v>
      </c>
      <c r="L1303">
        <f t="shared" si="134"/>
        <v>0</v>
      </c>
      <c r="M1303">
        <v>0</v>
      </c>
      <c r="N1303">
        <v>0</v>
      </c>
    </row>
    <row r="1304" spans="1:14" x14ac:dyDescent="0.2">
      <c r="A1304" s="8">
        <v>68</v>
      </c>
      <c r="B1304" s="8">
        <v>19</v>
      </c>
      <c r="C1304">
        <v>0.69</v>
      </c>
      <c r="D1304" t="s">
        <v>108</v>
      </c>
      <c r="E1304" s="6" t="s">
        <v>514</v>
      </c>
      <c r="F1304" t="s">
        <v>513</v>
      </c>
      <c r="G1304">
        <v>283</v>
      </c>
      <c r="H1304" s="11" cm="1">
        <f t="array" ref="H1304">_xlfn.IFNA(MATCH(1,0/COUNTIF($F1304,"*"&amp;H$2&amp;TEXT(ROW($1:$128),"[&gt;1]0;")&amp;"*")),0)</f>
        <v>20</v>
      </c>
      <c r="I1304" s="11" cm="1">
        <f t="array" ref="I1304">_xlfn.IFNA(MATCH(1,0/COUNTIF($F1304,"*"&amp;I$2&amp;TEXT(ROW($1:$128),"[&gt;1]0;")&amp;"*")),0)</f>
        <v>42</v>
      </c>
      <c r="J1304" s="11" cm="1">
        <f t="array" ref="J1304">_xlfn.IFNA(MATCH(1,0/COUNTIF($F1304,"*"&amp;J$2&amp;TEXT(ROW($1:$128),"[&gt;1]0;")&amp;"*")),0)</f>
        <v>0</v>
      </c>
      <c r="K1304">
        <f t="shared" si="135"/>
        <v>2.1</v>
      </c>
      <c r="L1304">
        <f t="shared" si="134"/>
        <v>0</v>
      </c>
      <c r="M1304">
        <v>0</v>
      </c>
      <c r="N1304">
        <v>0</v>
      </c>
    </row>
    <row r="1305" spans="1:14" x14ac:dyDescent="0.2">
      <c r="A1305" s="8">
        <v>68</v>
      </c>
      <c r="B1305" s="8">
        <v>21</v>
      </c>
      <c r="C1305">
        <v>0.76</v>
      </c>
      <c r="D1305" t="s">
        <v>129</v>
      </c>
      <c r="E1305" s="6" t="s">
        <v>535</v>
      </c>
      <c r="F1305" t="s">
        <v>534</v>
      </c>
      <c r="G1305">
        <v>255</v>
      </c>
      <c r="H1305" s="11" cm="1">
        <f t="array" ref="H1305">_xlfn.IFNA(MATCH(1,0/COUNTIF($F1305,"*"&amp;H$2&amp;TEXT(ROW($1:$128),"[&gt;1]0;")&amp;"*")),0)</f>
        <v>16</v>
      </c>
      <c r="I1305" s="11" cm="1">
        <f t="array" ref="I1305">_xlfn.IFNA(MATCH(1,0/COUNTIF($F1305,"*"&amp;I$2&amp;TEXT(ROW($1:$128),"[&gt;1]0;")&amp;"*")),0)</f>
        <v>33</v>
      </c>
      <c r="J1305" s="11" cm="1">
        <f t="array" ref="J1305">_xlfn.IFNA(MATCH(1,0/COUNTIF($F1305,"*"&amp;J$2&amp;TEXT(ROW($1:$128),"[&gt;1]0;")&amp;"*")),0)</f>
        <v>1</v>
      </c>
      <c r="K1305">
        <f t="shared" si="135"/>
        <v>2.0625</v>
      </c>
      <c r="L1305">
        <f t="shared" si="134"/>
        <v>6.25E-2</v>
      </c>
      <c r="M1305">
        <v>0</v>
      </c>
      <c r="N1305">
        <v>0</v>
      </c>
    </row>
    <row r="1306" spans="1:14" x14ac:dyDescent="0.2">
      <c r="A1306" s="8">
        <v>68</v>
      </c>
      <c r="B1306" s="8">
        <v>23</v>
      </c>
      <c r="C1306">
        <v>8.1199999999999992</v>
      </c>
      <c r="D1306" t="s">
        <v>66</v>
      </c>
      <c r="E1306" s="6" t="s">
        <v>459</v>
      </c>
      <c r="F1306" t="s">
        <v>460</v>
      </c>
      <c r="G1306">
        <v>281</v>
      </c>
      <c r="H1306" s="11" cm="1">
        <f t="array" ref="H1306">_xlfn.IFNA(MATCH(1,0/COUNTIF($F1306,"*"&amp;H$2&amp;TEXT(ROW($1:$128),"[&gt;1]0;")&amp;"*")),0)</f>
        <v>18</v>
      </c>
      <c r="I1306" s="11" cm="1">
        <f t="array" ref="I1306">_xlfn.IFNA(MATCH(1,0/COUNTIF($F1306,"*"&amp;I$2&amp;TEXT(ROW($1:$128),"[&gt;1]0;")&amp;"*")),0)</f>
        <v>35</v>
      </c>
      <c r="J1306" s="11" cm="1">
        <f t="array" ref="J1306">_xlfn.IFNA(MATCH(1,0/COUNTIF($F1306,"*"&amp;J$2&amp;TEXT(ROW($1:$128),"[&gt;1]0;")&amp;"*")),0)</f>
        <v>1</v>
      </c>
      <c r="K1306">
        <f t="shared" si="135"/>
        <v>1.9444444444444444</v>
      </c>
      <c r="L1306">
        <f t="shared" si="134"/>
        <v>5.5555555555555552E-2</v>
      </c>
      <c r="M1306">
        <v>0</v>
      </c>
      <c r="N1306">
        <v>0</v>
      </c>
    </row>
    <row r="1308" spans="1:14" x14ac:dyDescent="0.2">
      <c r="A1308" s="8">
        <v>69</v>
      </c>
      <c r="B1308" s="9" t="s">
        <v>12</v>
      </c>
      <c r="C1308" t="s">
        <v>13</v>
      </c>
      <c r="D1308" t="s">
        <v>67</v>
      </c>
      <c r="E1308" s="6" t="s">
        <v>376</v>
      </c>
      <c r="F1308" t="s">
        <v>68</v>
      </c>
      <c r="G1308" t="s">
        <v>69</v>
      </c>
      <c r="H1308" t="s">
        <v>364</v>
      </c>
      <c r="I1308" t="s">
        <v>365</v>
      </c>
      <c r="J1308" t="s">
        <v>366</v>
      </c>
      <c r="K1308" t="s">
        <v>71</v>
      </c>
      <c r="L1308" t="s">
        <v>72</v>
      </c>
      <c r="M1308" t="s">
        <v>360</v>
      </c>
      <c r="N1308" t="s">
        <v>73</v>
      </c>
    </row>
    <row r="1309" spans="1:14" x14ac:dyDescent="0.2">
      <c r="A1309" s="8">
        <v>69</v>
      </c>
      <c r="B1309" s="8">
        <v>1</v>
      </c>
      <c r="C1309">
        <v>1.92</v>
      </c>
      <c r="D1309" t="s">
        <v>307</v>
      </c>
      <c r="E1309" s="6" t="s">
        <v>596</v>
      </c>
      <c r="F1309" t="s">
        <v>458</v>
      </c>
      <c r="G1309" s="11">
        <v>184</v>
      </c>
      <c r="H1309" s="11" cm="1">
        <f t="array" ref="H1309">_xlfn.IFNA(MATCH(1,0/COUNTIF($F1309,"*"&amp;H$2&amp;TEXT(ROW($1:$128),"[&gt;1]0;")&amp;"*")),0)</f>
        <v>13</v>
      </c>
      <c r="I1309" s="11" cm="1">
        <f t="array" ref="I1309">_xlfn.IFNA(MATCH(1,0/COUNTIF($F1309,"*"&amp;I$2&amp;TEXT(ROW($1:$128),"[&gt;1]0;")&amp;"*")),0)</f>
        <v>28</v>
      </c>
      <c r="J1309">
        <f>H1309/G1309</f>
        <v>7.0652173913043473E-2</v>
      </c>
      <c r="K1309">
        <f>I1309/G1309</f>
        <v>0.15217391304347827</v>
      </c>
      <c r="L1309">
        <f>J1309/H1309</f>
        <v>5.434782608695652E-3</v>
      </c>
      <c r="M1309">
        <v>0</v>
      </c>
      <c r="N1309">
        <v>0</v>
      </c>
    </row>
    <row r="1310" spans="1:14" x14ac:dyDescent="0.2">
      <c r="A1310" s="8">
        <v>69</v>
      </c>
      <c r="B1310" s="8">
        <v>2</v>
      </c>
      <c r="C1310">
        <v>0.7</v>
      </c>
      <c r="D1310" t="s">
        <v>323</v>
      </c>
      <c r="E1310" s="6" t="s">
        <v>502</v>
      </c>
      <c r="F1310" t="s">
        <v>260</v>
      </c>
      <c r="G1310">
        <v>170</v>
      </c>
      <c r="H1310" s="11" cm="1">
        <f t="array" ref="H1310">_xlfn.IFNA(MATCH(1,0/COUNTIF($F1310,"*"&amp;H$2&amp;TEXT(ROW($1:$128),"[&gt;1]0;")&amp;"*")),0)</f>
        <v>12</v>
      </c>
      <c r="I1310" s="11" cm="1">
        <f t="array" ref="I1310">_xlfn.IFNA(MATCH(1,0/COUNTIF($F1310,"*"&amp;I$2&amp;TEXT(ROW($1:$128),"[&gt;1]0;")&amp;"*")),0)</f>
        <v>26</v>
      </c>
      <c r="J1310" s="11" cm="1">
        <f t="array" ref="J1310">_xlfn.IFNA(MATCH(1,0/COUNTIF($F1310,"*"&amp;J$2&amp;TEXT(ROW($1:$128),"[&gt;1]0;")&amp;"*")),0)</f>
        <v>0</v>
      </c>
      <c r="K1310">
        <f>I1310/H1310</f>
        <v>2.1666666666666665</v>
      </c>
      <c r="L1310">
        <f t="shared" ref="L1310:L1325" si="136">J1310/H1310</f>
        <v>0</v>
      </c>
      <c r="M1310">
        <v>0</v>
      </c>
      <c r="N1310">
        <v>0</v>
      </c>
    </row>
    <row r="1311" spans="1:14" x14ac:dyDescent="0.2">
      <c r="A1311" s="8">
        <v>69</v>
      </c>
      <c r="B1311" s="8">
        <v>4</v>
      </c>
      <c r="C1311">
        <v>2.0299999999999998</v>
      </c>
      <c r="D1311" t="s">
        <v>14</v>
      </c>
      <c r="E1311" s="6" t="s">
        <v>507</v>
      </c>
      <c r="F1311" t="s">
        <v>260</v>
      </c>
      <c r="G1311">
        <v>170</v>
      </c>
      <c r="H1311" s="11" cm="1">
        <f t="array" ref="H1311">_xlfn.IFNA(MATCH(1,0/COUNTIF($F1311,"*"&amp;H$2&amp;TEXT(ROW($1:$128),"[&gt;1]0;")&amp;"*")),0)</f>
        <v>12</v>
      </c>
      <c r="I1311" s="11" cm="1">
        <f t="array" ref="I1311">_xlfn.IFNA(MATCH(1,0/COUNTIF($F1311,"*"&amp;I$2&amp;TEXT(ROW($1:$128),"[&gt;1]0;")&amp;"*")),0)</f>
        <v>26</v>
      </c>
      <c r="J1311" s="11" cm="1">
        <f t="array" ref="J1311">_xlfn.IFNA(MATCH(1,0/COUNTIF($F1311,"*"&amp;J$2&amp;TEXT(ROW($1:$128),"[&gt;1]0;")&amp;"*")),0)</f>
        <v>0</v>
      </c>
      <c r="K1311">
        <f>I1311/H1311</f>
        <v>2.1666666666666665</v>
      </c>
      <c r="L1311">
        <f t="shared" si="136"/>
        <v>0</v>
      </c>
      <c r="M1311">
        <v>0</v>
      </c>
      <c r="N1311">
        <v>0</v>
      </c>
    </row>
    <row r="1312" spans="1:14" x14ac:dyDescent="0.2">
      <c r="A1312" s="8">
        <v>69</v>
      </c>
      <c r="B1312" s="8">
        <v>5</v>
      </c>
      <c r="C1312">
        <v>0.7</v>
      </c>
      <c r="D1312" t="s">
        <v>303</v>
      </c>
      <c r="E1312" s="6" t="s">
        <v>588</v>
      </c>
      <c r="F1312" t="s">
        <v>508</v>
      </c>
      <c r="G1312" s="11">
        <v>212</v>
      </c>
      <c r="H1312" s="11" cm="1">
        <f t="array" ref="H1312">_xlfn.IFNA(MATCH(1,0/COUNTIF($F1312,"*"&amp;H$2&amp;TEXT(ROW($1:$128),"[&gt;1]0;")&amp;"*")),0)</f>
        <v>15</v>
      </c>
      <c r="I1312" s="11" cm="1">
        <f t="array" ref="I1312">_xlfn.IFNA(MATCH(1,0/COUNTIF($F1312,"*"&amp;I$2&amp;TEXT(ROW($1:$128),"[&gt;1]0;")&amp;"*")),0)</f>
        <v>32</v>
      </c>
      <c r="J1312">
        <f>H1312/G1312</f>
        <v>7.0754716981132074E-2</v>
      </c>
      <c r="K1312">
        <f>I1312/G1312</f>
        <v>0.15094339622641509</v>
      </c>
      <c r="L1312">
        <f t="shared" si="136"/>
        <v>4.7169811320754715E-3</v>
      </c>
      <c r="M1312">
        <v>0</v>
      </c>
      <c r="N1312">
        <v>0</v>
      </c>
    </row>
    <row r="1313" spans="1:14" x14ac:dyDescent="0.2">
      <c r="A1313" s="8">
        <v>69</v>
      </c>
      <c r="B1313" s="8">
        <v>6</v>
      </c>
      <c r="C1313">
        <v>1.96</v>
      </c>
      <c r="D1313" t="s">
        <v>25</v>
      </c>
      <c r="E1313" s="6" t="s">
        <v>536</v>
      </c>
      <c r="F1313" t="s">
        <v>266</v>
      </c>
      <c r="G1313">
        <v>226</v>
      </c>
      <c r="H1313" s="11" cm="1">
        <f t="array" ref="H1313">_xlfn.IFNA(MATCH(1,0/COUNTIF($F1313,"*"&amp;H$2&amp;TEXT(ROW($1:$128),"[&gt;1]0;")&amp;"*")),0)</f>
        <v>16</v>
      </c>
      <c r="I1313" s="11" cm="1">
        <f t="array" ref="I1313">_xlfn.IFNA(MATCH(1,0/COUNTIF($F1313,"*"&amp;I$2&amp;TEXT(ROW($1:$128),"[&gt;1]0;")&amp;"*")),0)</f>
        <v>34</v>
      </c>
      <c r="J1313" s="11" cm="1">
        <f t="array" ref="J1313">_xlfn.IFNA(MATCH(1,0/COUNTIF($F1313,"*"&amp;J$2&amp;TEXT(ROW($1:$128),"[&gt;1]0;")&amp;"*")),0)</f>
        <v>0</v>
      </c>
      <c r="K1313">
        <f>I1313/H1313</f>
        <v>2.125</v>
      </c>
      <c r="L1313">
        <f t="shared" si="136"/>
        <v>0</v>
      </c>
      <c r="M1313">
        <v>0</v>
      </c>
      <c r="N1313">
        <v>0</v>
      </c>
    </row>
    <row r="1314" spans="1:14" x14ac:dyDescent="0.2">
      <c r="A1314" s="8">
        <v>69</v>
      </c>
      <c r="B1314" s="8">
        <v>7</v>
      </c>
      <c r="C1314">
        <v>0.65</v>
      </c>
      <c r="D1314" t="s">
        <v>25</v>
      </c>
      <c r="E1314" s="6" t="s">
        <v>536</v>
      </c>
      <c r="F1314" t="s">
        <v>266</v>
      </c>
      <c r="G1314">
        <v>226</v>
      </c>
      <c r="H1314" s="11" cm="1">
        <f t="array" ref="H1314">_xlfn.IFNA(MATCH(1,0/COUNTIF($F1314,"*"&amp;H$2&amp;TEXT(ROW($1:$128),"[&gt;1]0;")&amp;"*")),0)</f>
        <v>16</v>
      </c>
      <c r="I1314" s="11" cm="1">
        <f t="array" ref="I1314">_xlfn.IFNA(MATCH(1,0/COUNTIF($F1314,"*"&amp;I$2&amp;TEXT(ROW($1:$128),"[&gt;1]0;")&amp;"*")),0)</f>
        <v>34</v>
      </c>
      <c r="J1314" s="11" cm="1">
        <f t="array" ref="J1314">_xlfn.IFNA(MATCH(1,0/COUNTIF($F1314,"*"&amp;J$2&amp;TEXT(ROW($1:$128),"[&gt;1]0;")&amp;"*")),0)</f>
        <v>0</v>
      </c>
      <c r="K1314">
        <f>I1314/H1314</f>
        <v>2.125</v>
      </c>
      <c r="L1314">
        <f t="shared" si="136"/>
        <v>0</v>
      </c>
      <c r="M1314">
        <v>0</v>
      </c>
      <c r="N1314">
        <v>0</v>
      </c>
    </row>
    <row r="1315" spans="1:14" x14ac:dyDescent="0.2">
      <c r="A1315" s="8">
        <v>69</v>
      </c>
      <c r="B1315" s="8">
        <v>8</v>
      </c>
      <c r="C1315">
        <v>1.1499999999999999</v>
      </c>
      <c r="D1315" t="s">
        <v>37</v>
      </c>
      <c r="E1315" s="6" t="s">
        <v>586</v>
      </c>
      <c r="F1315" t="s">
        <v>273</v>
      </c>
      <c r="G1315" s="11">
        <v>198</v>
      </c>
      <c r="H1315" s="11" cm="1">
        <f t="array" ref="H1315">_xlfn.IFNA(MATCH(1,0/COUNTIF($F1315,"*"&amp;H$2&amp;TEXT(ROW($1:$128),"[&gt;1]0;")&amp;"*")),0)</f>
        <v>14</v>
      </c>
      <c r="I1315" s="11" cm="1">
        <f t="array" ref="I1315">_xlfn.IFNA(MATCH(1,0/COUNTIF($F1315,"*"&amp;I$2&amp;TEXT(ROW($1:$128),"[&gt;1]0;")&amp;"*")),0)</f>
        <v>30</v>
      </c>
      <c r="J1315">
        <f>H1315/G1315</f>
        <v>7.0707070707070704E-2</v>
      </c>
      <c r="K1315">
        <f>I1315/G1315</f>
        <v>0.15151515151515152</v>
      </c>
      <c r="L1315">
        <f t="shared" si="136"/>
        <v>5.0505050505050501E-3</v>
      </c>
      <c r="M1315">
        <v>0</v>
      </c>
      <c r="N1315">
        <v>0</v>
      </c>
    </row>
    <row r="1316" spans="1:14" x14ac:dyDescent="0.2">
      <c r="A1316" s="8">
        <v>69</v>
      </c>
      <c r="B1316" s="8">
        <v>9</v>
      </c>
      <c r="C1316">
        <v>0.74</v>
      </c>
      <c r="D1316" t="s">
        <v>254</v>
      </c>
      <c r="E1316" s="6" t="s">
        <v>549</v>
      </c>
      <c r="F1316" t="s">
        <v>548</v>
      </c>
      <c r="G1316" s="11">
        <v>254</v>
      </c>
      <c r="H1316" s="11" cm="1">
        <f t="array" ref="H1316">_xlfn.IFNA(MATCH(1,0/COUNTIF($F1316,"*"&amp;H$2&amp;TEXT(ROW($1:$128),"[&gt;1]0;")&amp;"*")),0)</f>
        <v>18</v>
      </c>
      <c r="I1316" s="11" cm="1">
        <f t="array" ref="I1316">_xlfn.IFNA(MATCH(1,0/COUNTIF($F1316,"*"&amp;I$2&amp;TEXT(ROW($1:$128),"[&gt;1]0;")&amp;"*")),0)</f>
        <v>38</v>
      </c>
      <c r="J1316">
        <f>H1316/G1316</f>
        <v>7.0866141732283464E-2</v>
      </c>
      <c r="K1316">
        <f>I1316/G1316</f>
        <v>0.14960629921259844</v>
      </c>
      <c r="L1316">
        <f t="shared" si="136"/>
        <v>3.937007874015748E-3</v>
      </c>
      <c r="M1316">
        <v>0</v>
      </c>
      <c r="N1316">
        <v>0</v>
      </c>
    </row>
    <row r="1317" spans="1:14" x14ac:dyDescent="0.2">
      <c r="A1317" s="8">
        <v>69</v>
      </c>
      <c r="B1317" s="8">
        <v>10</v>
      </c>
      <c r="C1317">
        <v>0.71</v>
      </c>
      <c r="D1317" t="s">
        <v>25</v>
      </c>
      <c r="E1317" s="6" t="s">
        <v>536</v>
      </c>
      <c r="F1317" t="s">
        <v>266</v>
      </c>
      <c r="G1317">
        <v>226</v>
      </c>
      <c r="H1317" s="11" cm="1">
        <f t="array" ref="H1317">_xlfn.IFNA(MATCH(1,0/COUNTIF($F1317,"*"&amp;H$2&amp;TEXT(ROW($1:$128),"[&gt;1]0;")&amp;"*")),0)</f>
        <v>16</v>
      </c>
      <c r="I1317" s="11" cm="1">
        <f t="array" ref="I1317">_xlfn.IFNA(MATCH(1,0/COUNTIF($F1317,"*"&amp;I$2&amp;TEXT(ROW($1:$128),"[&gt;1]0;")&amp;"*")),0)</f>
        <v>34</v>
      </c>
      <c r="J1317" s="11" cm="1">
        <f t="array" ref="J1317">_xlfn.IFNA(MATCH(1,0/COUNTIF($F1317,"*"&amp;J$2&amp;TEXT(ROW($1:$128),"[&gt;1]0;")&amp;"*")),0)</f>
        <v>0</v>
      </c>
      <c r="K1317">
        <f t="shared" ref="K1317:K1325" si="137">I1317/H1317</f>
        <v>2.125</v>
      </c>
      <c r="L1317">
        <f t="shared" si="136"/>
        <v>0</v>
      </c>
      <c r="M1317">
        <v>0</v>
      </c>
      <c r="N1317">
        <v>0</v>
      </c>
    </row>
    <row r="1318" spans="1:14" x14ac:dyDescent="0.2">
      <c r="A1318" s="8">
        <v>69</v>
      </c>
      <c r="B1318" s="8">
        <v>11</v>
      </c>
      <c r="C1318">
        <v>2.16</v>
      </c>
      <c r="D1318" t="s">
        <v>25</v>
      </c>
      <c r="E1318" s="6" t="s">
        <v>536</v>
      </c>
      <c r="F1318" t="s">
        <v>266</v>
      </c>
      <c r="G1318">
        <v>226</v>
      </c>
      <c r="H1318" s="11" cm="1">
        <f t="array" ref="H1318">_xlfn.IFNA(MATCH(1,0/COUNTIF($F1318,"*"&amp;H$2&amp;TEXT(ROW($1:$128),"[&gt;1]0;")&amp;"*")),0)</f>
        <v>16</v>
      </c>
      <c r="I1318" s="11" cm="1">
        <f t="array" ref="I1318">_xlfn.IFNA(MATCH(1,0/COUNTIF($F1318,"*"&amp;I$2&amp;TEXT(ROW($1:$128),"[&gt;1]0;")&amp;"*")),0)</f>
        <v>34</v>
      </c>
      <c r="J1318" s="11" cm="1">
        <f t="array" ref="J1318">_xlfn.IFNA(MATCH(1,0/COUNTIF($F1318,"*"&amp;J$2&amp;TEXT(ROW($1:$128),"[&gt;1]0;")&amp;"*")),0)</f>
        <v>0</v>
      </c>
      <c r="K1318">
        <f t="shared" si="137"/>
        <v>2.125</v>
      </c>
      <c r="L1318">
        <f t="shared" si="136"/>
        <v>0</v>
      </c>
      <c r="M1318">
        <v>0</v>
      </c>
      <c r="N1318">
        <v>0</v>
      </c>
    </row>
    <row r="1319" spans="1:14" x14ac:dyDescent="0.2">
      <c r="A1319" s="8">
        <v>69</v>
      </c>
      <c r="B1319" s="8">
        <v>12</v>
      </c>
      <c r="C1319">
        <v>2.08</v>
      </c>
      <c r="D1319" t="s">
        <v>31</v>
      </c>
      <c r="E1319" s="6" t="s">
        <v>418</v>
      </c>
      <c r="F1319" t="s">
        <v>269</v>
      </c>
      <c r="G1319">
        <v>206</v>
      </c>
      <c r="H1319" s="11" cm="1">
        <f t="array" ref="H1319">_xlfn.IFNA(MATCH(1,0/COUNTIF($F1319,"*"&amp;H$2&amp;TEXT(ROW($1:$128),"[&gt;1]0;")&amp;"*")),0)</f>
        <v>14</v>
      </c>
      <c r="I1319" s="11" cm="1">
        <f t="array" ref="I1319">_xlfn.IFNA(MATCH(1,0/COUNTIF($F1319,"*"&amp;I$2&amp;TEXT(ROW($1:$128),"[&gt;1]0;")&amp;"*")),0)</f>
        <v>22</v>
      </c>
      <c r="J1319" s="11" cm="1">
        <f t="array" ref="J1319">_xlfn.IFNA(MATCH(1,0/COUNTIF($F1319,"*"&amp;J$2&amp;TEXT(ROW($1:$128),"[&gt;1]0;")&amp;"*")),0)</f>
        <v>1</v>
      </c>
      <c r="K1319">
        <f t="shared" si="137"/>
        <v>1.5714285714285714</v>
      </c>
      <c r="L1319">
        <f t="shared" si="136"/>
        <v>7.1428571428571425E-2</v>
      </c>
      <c r="M1319">
        <v>0</v>
      </c>
      <c r="N1319">
        <v>1</v>
      </c>
    </row>
    <row r="1320" spans="1:14" x14ac:dyDescent="0.2">
      <c r="A1320" s="8">
        <v>69</v>
      </c>
      <c r="B1320" s="8">
        <v>13</v>
      </c>
      <c r="C1320">
        <v>1.47</v>
      </c>
      <c r="D1320" t="s">
        <v>25</v>
      </c>
      <c r="E1320" s="6" t="s">
        <v>536</v>
      </c>
      <c r="F1320" t="s">
        <v>266</v>
      </c>
      <c r="G1320">
        <v>226</v>
      </c>
      <c r="H1320" s="11" cm="1">
        <f t="array" ref="H1320">_xlfn.IFNA(MATCH(1,0/COUNTIF($F1320,"*"&amp;H$2&amp;TEXT(ROW($1:$128),"[&gt;1]0;")&amp;"*")),0)</f>
        <v>16</v>
      </c>
      <c r="I1320" s="11" cm="1">
        <f t="array" ref="I1320">_xlfn.IFNA(MATCH(1,0/COUNTIF($F1320,"*"&amp;I$2&amp;TEXT(ROW($1:$128),"[&gt;1]0;")&amp;"*")),0)</f>
        <v>34</v>
      </c>
      <c r="J1320" s="11" cm="1">
        <f t="array" ref="J1320">_xlfn.IFNA(MATCH(1,0/COUNTIF($F1320,"*"&amp;J$2&amp;TEXT(ROW($1:$128),"[&gt;1]0;")&amp;"*")),0)</f>
        <v>0</v>
      </c>
      <c r="K1320">
        <f t="shared" si="137"/>
        <v>2.125</v>
      </c>
      <c r="L1320">
        <f t="shared" si="136"/>
        <v>0</v>
      </c>
      <c r="M1320">
        <v>0</v>
      </c>
      <c r="N1320">
        <v>0</v>
      </c>
    </row>
    <row r="1321" spans="1:14" x14ac:dyDescent="0.2">
      <c r="A1321" s="8">
        <v>69</v>
      </c>
      <c r="B1321" s="8">
        <v>15</v>
      </c>
      <c r="C1321">
        <v>1.73</v>
      </c>
      <c r="D1321" t="s">
        <v>25</v>
      </c>
      <c r="E1321" s="6" t="s">
        <v>536</v>
      </c>
      <c r="F1321" t="s">
        <v>266</v>
      </c>
      <c r="G1321">
        <v>226</v>
      </c>
      <c r="H1321" s="11" cm="1">
        <f t="array" ref="H1321">_xlfn.IFNA(MATCH(1,0/COUNTIF($F1321,"*"&amp;H$2&amp;TEXT(ROW($1:$128),"[&gt;1]0;")&amp;"*")),0)</f>
        <v>16</v>
      </c>
      <c r="I1321" s="11" cm="1">
        <f t="array" ref="I1321">_xlfn.IFNA(MATCH(1,0/COUNTIF($F1321,"*"&amp;I$2&amp;TEXT(ROW($1:$128),"[&gt;1]0;")&amp;"*")),0)</f>
        <v>34</v>
      </c>
      <c r="J1321" s="11" cm="1">
        <f t="array" ref="J1321">_xlfn.IFNA(MATCH(1,0/COUNTIF($F1321,"*"&amp;J$2&amp;TEXT(ROW($1:$128),"[&gt;1]0;")&amp;"*")),0)</f>
        <v>0</v>
      </c>
      <c r="K1321">
        <f t="shared" si="137"/>
        <v>2.125</v>
      </c>
      <c r="L1321">
        <f t="shared" si="136"/>
        <v>0</v>
      </c>
      <c r="M1321">
        <v>0</v>
      </c>
      <c r="N1321">
        <v>0</v>
      </c>
    </row>
    <row r="1322" spans="1:14" x14ac:dyDescent="0.2">
      <c r="A1322" s="8">
        <v>69</v>
      </c>
      <c r="B1322" s="8">
        <v>17</v>
      </c>
      <c r="C1322">
        <v>0.97</v>
      </c>
      <c r="D1322" t="s">
        <v>108</v>
      </c>
      <c r="E1322" s="6" t="s">
        <v>514</v>
      </c>
      <c r="F1322" t="s">
        <v>513</v>
      </c>
      <c r="G1322">
        <v>283</v>
      </c>
      <c r="H1322" s="11" cm="1">
        <f t="array" ref="H1322">_xlfn.IFNA(MATCH(1,0/COUNTIF($F1322,"*"&amp;H$2&amp;TEXT(ROW($1:$128),"[&gt;1]0;")&amp;"*")),0)</f>
        <v>20</v>
      </c>
      <c r="I1322" s="11" cm="1">
        <f t="array" ref="I1322">_xlfn.IFNA(MATCH(1,0/COUNTIF($F1322,"*"&amp;I$2&amp;TEXT(ROW($1:$128),"[&gt;1]0;")&amp;"*")),0)</f>
        <v>42</v>
      </c>
      <c r="J1322" s="11" cm="1">
        <f t="array" ref="J1322">_xlfn.IFNA(MATCH(1,0/COUNTIF($F1322,"*"&amp;J$2&amp;TEXT(ROW($1:$128),"[&gt;1]0;")&amp;"*")),0)</f>
        <v>0</v>
      </c>
      <c r="K1322">
        <f t="shared" si="137"/>
        <v>2.1</v>
      </c>
      <c r="L1322">
        <f t="shared" si="136"/>
        <v>0</v>
      </c>
      <c r="M1322">
        <v>0</v>
      </c>
      <c r="N1322">
        <v>0</v>
      </c>
    </row>
    <row r="1323" spans="1:14" x14ac:dyDescent="0.2">
      <c r="A1323" s="8">
        <v>69</v>
      </c>
      <c r="B1323" s="8">
        <v>20</v>
      </c>
      <c r="C1323">
        <v>0.85</v>
      </c>
      <c r="D1323" t="s">
        <v>108</v>
      </c>
      <c r="E1323" s="6" t="s">
        <v>514</v>
      </c>
      <c r="F1323" t="s">
        <v>513</v>
      </c>
      <c r="G1323">
        <v>283</v>
      </c>
      <c r="H1323" s="11" cm="1">
        <f t="array" ref="H1323">_xlfn.IFNA(MATCH(1,0/COUNTIF($F1323,"*"&amp;H$2&amp;TEXT(ROW($1:$128),"[&gt;1]0;")&amp;"*")),0)</f>
        <v>20</v>
      </c>
      <c r="I1323" s="11" cm="1">
        <f t="array" ref="I1323">_xlfn.IFNA(MATCH(1,0/COUNTIF($F1323,"*"&amp;I$2&amp;TEXT(ROW($1:$128),"[&gt;1]0;")&amp;"*")),0)</f>
        <v>42</v>
      </c>
      <c r="J1323" s="11" cm="1">
        <f t="array" ref="J1323">_xlfn.IFNA(MATCH(1,0/COUNTIF($F1323,"*"&amp;J$2&amp;TEXT(ROW($1:$128),"[&gt;1]0;")&amp;"*")),0)</f>
        <v>0</v>
      </c>
      <c r="K1323">
        <f t="shared" si="137"/>
        <v>2.1</v>
      </c>
      <c r="L1323">
        <f t="shared" si="136"/>
        <v>0</v>
      </c>
      <c r="M1323">
        <v>0</v>
      </c>
      <c r="N1323">
        <v>0</v>
      </c>
    </row>
    <row r="1324" spans="1:14" x14ac:dyDescent="0.2">
      <c r="A1324" s="8">
        <v>69</v>
      </c>
      <c r="B1324" s="8">
        <v>22</v>
      </c>
      <c r="C1324">
        <v>1.08</v>
      </c>
      <c r="D1324" t="s">
        <v>129</v>
      </c>
      <c r="E1324" s="6" t="s">
        <v>535</v>
      </c>
      <c r="F1324" t="s">
        <v>534</v>
      </c>
      <c r="G1324">
        <v>255</v>
      </c>
      <c r="H1324" s="11" cm="1">
        <f t="array" ref="H1324">_xlfn.IFNA(MATCH(1,0/COUNTIF($F1324,"*"&amp;H$2&amp;TEXT(ROW($1:$128),"[&gt;1]0;")&amp;"*")),0)</f>
        <v>16</v>
      </c>
      <c r="I1324" s="11" cm="1">
        <f t="array" ref="I1324">_xlfn.IFNA(MATCH(1,0/COUNTIF($F1324,"*"&amp;I$2&amp;TEXT(ROW($1:$128),"[&gt;1]0;")&amp;"*")),0)</f>
        <v>33</v>
      </c>
      <c r="J1324" s="11" cm="1">
        <f t="array" ref="J1324">_xlfn.IFNA(MATCH(1,0/COUNTIF($F1324,"*"&amp;J$2&amp;TEXT(ROW($1:$128),"[&gt;1]0;")&amp;"*")),0)</f>
        <v>1</v>
      </c>
      <c r="K1324">
        <f t="shared" si="137"/>
        <v>2.0625</v>
      </c>
      <c r="L1324">
        <f t="shared" si="136"/>
        <v>6.25E-2</v>
      </c>
      <c r="M1324">
        <v>0</v>
      </c>
      <c r="N1324">
        <v>0</v>
      </c>
    </row>
    <row r="1325" spans="1:14" x14ac:dyDescent="0.2">
      <c r="A1325" s="8">
        <v>69</v>
      </c>
      <c r="B1325" s="8">
        <v>24</v>
      </c>
      <c r="C1325">
        <v>10.84</v>
      </c>
      <c r="D1325" t="s">
        <v>66</v>
      </c>
      <c r="E1325" s="6" t="s">
        <v>459</v>
      </c>
      <c r="F1325" t="s">
        <v>460</v>
      </c>
      <c r="G1325">
        <v>281</v>
      </c>
      <c r="H1325" s="11" cm="1">
        <f t="array" ref="H1325">_xlfn.IFNA(MATCH(1,0/COUNTIF($F1325,"*"&amp;H$2&amp;TEXT(ROW($1:$128),"[&gt;1]0;")&amp;"*")),0)</f>
        <v>18</v>
      </c>
      <c r="I1325" s="11" cm="1">
        <f t="array" ref="I1325">_xlfn.IFNA(MATCH(1,0/COUNTIF($F1325,"*"&amp;I$2&amp;TEXT(ROW($1:$128),"[&gt;1]0;")&amp;"*")),0)</f>
        <v>35</v>
      </c>
      <c r="J1325" s="11" cm="1">
        <f t="array" ref="J1325">_xlfn.IFNA(MATCH(1,0/COUNTIF($F1325,"*"&amp;J$2&amp;TEXT(ROW($1:$128),"[&gt;1]0;")&amp;"*")),0)</f>
        <v>1</v>
      </c>
      <c r="K1325">
        <f t="shared" si="137"/>
        <v>1.9444444444444444</v>
      </c>
      <c r="L1325">
        <f t="shared" si="136"/>
        <v>5.5555555555555552E-2</v>
      </c>
      <c r="M1325">
        <v>0</v>
      </c>
      <c r="N1325">
        <v>0</v>
      </c>
    </row>
    <row r="1327" spans="1:14" x14ac:dyDescent="0.2">
      <c r="A1327" s="8">
        <v>70</v>
      </c>
      <c r="B1327" s="9" t="s">
        <v>12</v>
      </c>
      <c r="C1327" t="s">
        <v>13</v>
      </c>
      <c r="D1327" t="s">
        <v>67</v>
      </c>
      <c r="E1327" s="6" t="s">
        <v>376</v>
      </c>
      <c r="F1327" t="s">
        <v>68</v>
      </c>
      <c r="G1327" t="s">
        <v>69</v>
      </c>
      <c r="H1327" t="s">
        <v>364</v>
      </c>
      <c r="I1327" t="s">
        <v>365</v>
      </c>
      <c r="J1327" t="s">
        <v>366</v>
      </c>
      <c r="K1327" t="s">
        <v>71</v>
      </c>
      <c r="L1327" t="s">
        <v>72</v>
      </c>
      <c r="M1327" t="s">
        <v>360</v>
      </c>
      <c r="N1327" t="s">
        <v>73</v>
      </c>
    </row>
    <row r="1328" spans="1:14" x14ac:dyDescent="0.2">
      <c r="A1328" s="8">
        <v>70</v>
      </c>
      <c r="B1328" s="8">
        <v>1</v>
      </c>
      <c r="C1328">
        <v>2.0699999999999998</v>
      </c>
      <c r="D1328" t="s">
        <v>323</v>
      </c>
      <c r="E1328" s="6" t="s">
        <v>502</v>
      </c>
      <c r="F1328" t="s">
        <v>260</v>
      </c>
      <c r="G1328">
        <v>170</v>
      </c>
      <c r="H1328" s="11" cm="1">
        <f t="array" ref="H1328">_xlfn.IFNA(MATCH(1,0/COUNTIF($F1328,"*"&amp;H$2&amp;TEXT(ROW($1:$128),"[&gt;1]0;")&amp;"*")),0)</f>
        <v>12</v>
      </c>
      <c r="I1328" s="11" cm="1">
        <f t="array" ref="I1328">_xlfn.IFNA(MATCH(1,0/COUNTIF($F1328,"*"&amp;I$2&amp;TEXT(ROW($1:$128),"[&gt;1]0;")&amp;"*")),0)</f>
        <v>26</v>
      </c>
      <c r="J1328" s="11" cm="1">
        <f t="array" ref="J1328">_xlfn.IFNA(MATCH(1,0/COUNTIF($F1328,"*"&amp;J$2&amp;TEXT(ROW($1:$128),"[&gt;1]0;")&amp;"*")),0)</f>
        <v>0</v>
      </c>
      <c r="K1328">
        <f>I1328/H1328</f>
        <v>2.1666666666666665</v>
      </c>
      <c r="L1328">
        <f t="shared" ref="L1328:L1344" si="138">J1328/H1328</f>
        <v>0</v>
      </c>
      <c r="M1328">
        <v>0</v>
      </c>
      <c r="N1328">
        <v>0</v>
      </c>
    </row>
    <row r="1329" spans="1:14" x14ac:dyDescent="0.2">
      <c r="A1329" s="8">
        <v>70</v>
      </c>
      <c r="B1329" s="8">
        <v>2</v>
      </c>
      <c r="C1329">
        <v>0.72</v>
      </c>
      <c r="D1329" t="s">
        <v>323</v>
      </c>
      <c r="E1329" s="6" t="s">
        <v>502</v>
      </c>
      <c r="F1329" t="s">
        <v>260</v>
      </c>
      <c r="G1329">
        <v>170</v>
      </c>
      <c r="H1329" s="11" cm="1">
        <f t="array" ref="H1329">_xlfn.IFNA(MATCH(1,0/COUNTIF($F1329,"*"&amp;H$2&amp;TEXT(ROW($1:$128),"[&gt;1]0;")&amp;"*")),0)</f>
        <v>12</v>
      </c>
      <c r="I1329" s="11" cm="1">
        <f t="array" ref="I1329">_xlfn.IFNA(MATCH(1,0/COUNTIF($F1329,"*"&amp;I$2&amp;TEXT(ROW($1:$128),"[&gt;1]0;")&amp;"*")),0)</f>
        <v>26</v>
      </c>
      <c r="J1329" s="11" cm="1">
        <f t="array" ref="J1329">_xlfn.IFNA(MATCH(1,0/COUNTIF($F1329,"*"&amp;J$2&amp;TEXT(ROW($1:$128),"[&gt;1]0;")&amp;"*")),0)</f>
        <v>0</v>
      </c>
      <c r="K1329">
        <f>I1329/H1329</f>
        <v>2.1666666666666665</v>
      </c>
      <c r="L1329">
        <f t="shared" si="138"/>
        <v>0</v>
      </c>
      <c r="M1329">
        <v>0</v>
      </c>
      <c r="N1329">
        <v>0</v>
      </c>
    </row>
    <row r="1330" spans="1:14" x14ac:dyDescent="0.2">
      <c r="A1330" s="8">
        <v>70</v>
      </c>
      <c r="B1330" s="8">
        <v>3</v>
      </c>
      <c r="C1330">
        <v>0.98</v>
      </c>
      <c r="D1330" t="s">
        <v>323</v>
      </c>
      <c r="E1330" s="6" t="s">
        <v>502</v>
      </c>
      <c r="F1330" t="s">
        <v>260</v>
      </c>
      <c r="G1330">
        <v>170</v>
      </c>
      <c r="H1330" s="11" cm="1">
        <f t="array" ref="H1330">_xlfn.IFNA(MATCH(1,0/COUNTIF($F1330,"*"&amp;H$2&amp;TEXT(ROW($1:$128),"[&gt;1]0;")&amp;"*")),0)</f>
        <v>12</v>
      </c>
      <c r="I1330" s="11" cm="1">
        <f t="array" ref="I1330">_xlfn.IFNA(MATCH(1,0/COUNTIF($F1330,"*"&amp;I$2&amp;TEXT(ROW($1:$128),"[&gt;1]0;")&amp;"*")),0)</f>
        <v>26</v>
      </c>
      <c r="J1330" s="11" cm="1">
        <f t="array" ref="J1330">_xlfn.IFNA(MATCH(1,0/COUNTIF($F1330,"*"&amp;J$2&amp;TEXT(ROW($1:$128),"[&gt;1]0;")&amp;"*")),0)</f>
        <v>0</v>
      </c>
      <c r="K1330">
        <f>I1330/H1330</f>
        <v>2.1666666666666665</v>
      </c>
      <c r="L1330">
        <f t="shared" si="138"/>
        <v>0</v>
      </c>
      <c r="M1330">
        <v>0</v>
      </c>
      <c r="N1330">
        <v>0</v>
      </c>
    </row>
    <row r="1331" spans="1:14" x14ac:dyDescent="0.2">
      <c r="A1331" s="8">
        <v>70</v>
      </c>
      <c r="B1331" s="8">
        <v>5</v>
      </c>
      <c r="C1331">
        <v>2.15</v>
      </c>
      <c r="D1331" t="s">
        <v>14</v>
      </c>
      <c r="E1331" s="6" t="s">
        <v>507</v>
      </c>
      <c r="F1331" t="s">
        <v>260</v>
      </c>
      <c r="G1331">
        <v>170</v>
      </c>
      <c r="H1331" s="11" cm="1">
        <f t="array" ref="H1331">_xlfn.IFNA(MATCH(1,0/COUNTIF($F1331,"*"&amp;H$2&amp;TEXT(ROW($1:$128),"[&gt;1]0;")&amp;"*")),0)</f>
        <v>12</v>
      </c>
      <c r="I1331" s="11" cm="1">
        <f t="array" ref="I1331">_xlfn.IFNA(MATCH(1,0/COUNTIF($F1331,"*"&amp;I$2&amp;TEXT(ROW($1:$128),"[&gt;1]0;")&amp;"*")),0)</f>
        <v>26</v>
      </c>
      <c r="J1331" s="11" cm="1">
        <f t="array" ref="J1331">_xlfn.IFNA(MATCH(1,0/COUNTIF($F1331,"*"&amp;J$2&amp;TEXT(ROW($1:$128),"[&gt;1]0;")&amp;"*")),0)</f>
        <v>0</v>
      </c>
      <c r="K1331">
        <f>I1331/H1331</f>
        <v>2.1666666666666665</v>
      </c>
      <c r="L1331">
        <f t="shared" si="138"/>
        <v>0</v>
      </c>
      <c r="M1331">
        <v>0</v>
      </c>
      <c r="N1331">
        <v>0</v>
      </c>
    </row>
    <row r="1332" spans="1:14" x14ac:dyDescent="0.2">
      <c r="A1332" s="8">
        <v>70</v>
      </c>
      <c r="B1332" s="8">
        <v>6</v>
      </c>
      <c r="C1332">
        <v>0.8</v>
      </c>
      <c r="D1332" t="s">
        <v>303</v>
      </c>
      <c r="E1332" s="6" t="s">
        <v>588</v>
      </c>
      <c r="F1332" t="s">
        <v>508</v>
      </c>
      <c r="G1332" s="11">
        <v>212</v>
      </c>
      <c r="H1332" s="11" cm="1">
        <f t="array" ref="H1332">_xlfn.IFNA(MATCH(1,0/COUNTIF($F1332,"*"&amp;H$2&amp;TEXT(ROW($1:$128),"[&gt;1]0;")&amp;"*")),0)</f>
        <v>15</v>
      </c>
      <c r="I1332" s="11" cm="1">
        <f t="array" ref="I1332">_xlfn.IFNA(MATCH(1,0/COUNTIF($F1332,"*"&amp;I$2&amp;TEXT(ROW($1:$128),"[&gt;1]0;")&amp;"*")),0)</f>
        <v>32</v>
      </c>
      <c r="J1332">
        <f>H1332/G1332</f>
        <v>7.0754716981132074E-2</v>
      </c>
      <c r="K1332">
        <f>I1332/G1332</f>
        <v>0.15094339622641509</v>
      </c>
      <c r="L1332">
        <f t="shared" si="138"/>
        <v>4.7169811320754715E-3</v>
      </c>
      <c r="M1332">
        <v>0</v>
      </c>
      <c r="N1332">
        <v>0</v>
      </c>
    </row>
    <row r="1333" spans="1:14" x14ac:dyDescent="0.2">
      <c r="A1333" s="8">
        <v>70</v>
      </c>
      <c r="B1333" s="8">
        <v>7</v>
      </c>
      <c r="C1333">
        <v>2.0499999999999998</v>
      </c>
      <c r="D1333" t="s">
        <v>25</v>
      </c>
      <c r="E1333" s="6" t="s">
        <v>536</v>
      </c>
      <c r="F1333" t="s">
        <v>266</v>
      </c>
      <c r="G1333">
        <v>226</v>
      </c>
      <c r="H1333" s="11" cm="1">
        <f t="array" ref="H1333">_xlfn.IFNA(MATCH(1,0/COUNTIF($F1333,"*"&amp;H$2&amp;TEXT(ROW($1:$128),"[&gt;1]0;")&amp;"*")),0)</f>
        <v>16</v>
      </c>
      <c r="I1333" s="11" cm="1">
        <f t="array" ref="I1333">_xlfn.IFNA(MATCH(1,0/COUNTIF($F1333,"*"&amp;I$2&amp;TEXT(ROW($1:$128),"[&gt;1]0;")&amp;"*")),0)</f>
        <v>34</v>
      </c>
      <c r="J1333" s="11" cm="1">
        <f t="array" ref="J1333">_xlfn.IFNA(MATCH(1,0/COUNTIF($F1333,"*"&amp;J$2&amp;TEXT(ROW($1:$128),"[&gt;1]0;")&amp;"*")),0)</f>
        <v>0</v>
      </c>
      <c r="K1333">
        <f>I1333/H1333</f>
        <v>2.125</v>
      </c>
      <c r="L1333">
        <f t="shared" si="138"/>
        <v>0</v>
      </c>
      <c r="M1333">
        <v>0</v>
      </c>
      <c r="N1333">
        <v>0</v>
      </c>
    </row>
    <row r="1334" spans="1:14" x14ac:dyDescent="0.2">
      <c r="A1334" s="8">
        <v>70</v>
      </c>
      <c r="B1334" s="8">
        <v>8</v>
      </c>
      <c r="C1334">
        <v>0.67</v>
      </c>
      <c r="D1334" t="s">
        <v>304</v>
      </c>
      <c r="E1334" s="6" t="s">
        <v>457</v>
      </c>
      <c r="F1334" t="s">
        <v>458</v>
      </c>
      <c r="G1334" s="11">
        <v>184</v>
      </c>
      <c r="H1334" s="11" cm="1">
        <f t="array" ref="H1334">_xlfn.IFNA(MATCH(1,0/COUNTIF($F1334,"*"&amp;H$2&amp;TEXT(ROW($1:$128),"[&gt;1]0;")&amp;"*")),0)</f>
        <v>13</v>
      </c>
      <c r="I1334" s="11" cm="1">
        <f t="array" ref="I1334">_xlfn.IFNA(MATCH(1,0/COUNTIF($F1334,"*"&amp;I$2&amp;TEXT(ROW($1:$128),"[&gt;1]0;")&amp;"*")),0)</f>
        <v>28</v>
      </c>
      <c r="J1334">
        <f>H1334/G1334</f>
        <v>7.0652173913043473E-2</v>
      </c>
      <c r="K1334">
        <f>I1334/G1334</f>
        <v>0.15217391304347827</v>
      </c>
      <c r="L1334">
        <f t="shared" si="138"/>
        <v>5.434782608695652E-3</v>
      </c>
      <c r="M1334">
        <v>0</v>
      </c>
      <c r="N1334">
        <v>0</v>
      </c>
    </row>
    <row r="1335" spans="1:14" x14ac:dyDescent="0.2">
      <c r="A1335" s="8">
        <v>70</v>
      </c>
      <c r="B1335" s="8">
        <v>9</v>
      </c>
      <c r="C1335">
        <v>1.05</v>
      </c>
      <c r="D1335" t="s">
        <v>37</v>
      </c>
      <c r="E1335" s="6" t="s">
        <v>586</v>
      </c>
      <c r="F1335" t="s">
        <v>273</v>
      </c>
      <c r="G1335" s="11">
        <v>198</v>
      </c>
      <c r="H1335" s="11" cm="1">
        <f t="array" ref="H1335">_xlfn.IFNA(MATCH(1,0/COUNTIF($F1335,"*"&amp;H$2&amp;TEXT(ROW($1:$128),"[&gt;1]0;")&amp;"*")),0)</f>
        <v>14</v>
      </c>
      <c r="I1335" s="11" cm="1">
        <f t="array" ref="I1335">_xlfn.IFNA(MATCH(1,0/COUNTIF($F1335,"*"&amp;I$2&amp;TEXT(ROW($1:$128),"[&gt;1]0;")&amp;"*")),0)</f>
        <v>30</v>
      </c>
      <c r="J1335">
        <f>H1335/G1335</f>
        <v>7.0707070707070704E-2</v>
      </c>
      <c r="K1335">
        <f>I1335/G1335</f>
        <v>0.15151515151515152</v>
      </c>
      <c r="L1335">
        <f t="shared" si="138"/>
        <v>5.0505050505050501E-3</v>
      </c>
      <c r="M1335">
        <v>0</v>
      </c>
      <c r="N1335">
        <v>0</v>
      </c>
    </row>
    <row r="1336" spans="1:14" x14ac:dyDescent="0.2">
      <c r="A1336" s="8">
        <v>70</v>
      </c>
      <c r="B1336" s="8">
        <v>10</v>
      </c>
      <c r="C1336">
        <v>0.72</v>
      </c>
      <c r="D1336" t="s">
        <v>25</v>
      </c>
      <c r="E1336" s="6" t="s">
        <v>536</v>
      </c>
      <c r="F1336" t="s">
        <v>266</v>
      </c>
      <c r="G1336">
        <v>226</v>
      </c>
      <c r="H1336" s="11" cm="1">
        <f t="array" ref="H1336">_xlfn.IFNA(MATCH(1,0/COUNTIF($F1336,"*"&amp;H$2&amp;TEXT(ROW($1:$128),"[&gt;1]0;")&amp;"*")),0)</f>
        <v>16</v>
      </c>
      <c r="I1336" s="11" cm="1">
        <f t="array" ref="I1336">_xlfn.IFNA(MATCH(1,0/COUNTIF($F1336,"*"&amp;I$2&amp;TEXT(ROW($1:$128),"[&gt;1]0;")&amp;"*")),0)</f>
        <v>34</v>
      </c>
      <c r="J1336" s="11" cm="1">
        <f t="array" ref="J1336">_xlfn.IFNA(MATCH(1,0/COUNTIF($F1336,"*"&amp;J$2&amp;TEXT(ROW($1:$128),"[&gt;1]0;")&amp;"*")),0)</f>
        <v>0</v>
      </c>
      <c r="K1336">
        <f t="shared" ref="K1336:K1344" si="139">I1336/H1336</f>
        <v>2.125</v>
      </c>
      <c r="L1336">
        <f t="shared" si="138"/>
        <v>0</v>
      </c>
      <c r="M1336">
        <v>0</v>
      </c>
      <c r="N1336">
        <v>0</v>
      </c>
    </row>
    <row r="1337" spans="1:14" x14ac:dyDescent="0.2">
      <c r="A1337" s="8">
        <v>70</v>
      </c>
      <c r="B1337" s="8">
        <v>11</v>
      </c>
      <c r="C1337">
        <v>2.35</v>
      </c>
      <c r="D1337" t="s">
        <v>25</v>
      </c>
      <c r="E1337" s="6" t="s">
        <v>536</v>
      </c>
      <c r="F1337" t="s">
        <v>266</v>
      </c>
      <c r="G1337">
        <v>226</v>
      </c>
      <c r="H1337" s="11" cm="1">
        <f t="array" ref="H1337">_xlfn.IFNA(MATCH(1,0/COUNTIF($F1337,"*"&amp;H$2&amp;TEXT(ROW($1:$128),"[&gt;1]0;")&amp;"*")),0)</f>
        <v>16</v>
      </c>
      <c r="I1337" s="11" cm="1">
        <f t="array" ref="I1337">_xlfn.IFNA(MATCH(1,0/COUNTIF($F1337,"*"&amp;I$2&amp;TEXT(ROW($1:$128),"[&gt;1]0;")&amp;"*")),0)</f>
        <v>34</v>
      </c>
      <c r="J1337" s="11" cm="1">
        <f t="array" ref="J1337">_xlfn.IFNA(MATCH(1,0/COUNTIF($F1337,"*"&amp;J$2&amp;TEXT(ROW($1:$128),"[&gt;1]0;")&amp;"*")),0)</f>
        <v>0</v>
      </c>
      <c r="K1337">
        <f t="shared" si="139"/>
        <v>2.125</v>
      </c>
      <c r="L1337">
        <f t="shared" si="138"/>
        <v>0</v>
      </c>
      <c r="M1337">
        <v>0</v>
      </c>
      <c r="N1337">
        <v>0</v>
      </c>
    </row>
    <row r="1338" spans="1:14" x14ac:dyDescent="0.2">
      <c r="A1338" s="8">
        <v>70</v>
      </c>
      <c r="B1338" s="8">
        <v>12</v>
      </c>
      <c r="C1338">
        <v>1.58</v>
      </c>
      <c r="D1338" t="s">
        <v>31</v>
      </c>
      <c r="E1338" s="6" t="s">
        <v>418</v>
      </c>
      <c r="F1338" t="s">
        <v>269</v>
      </c>
      <c r="G1338">
        <v>206</v>
      </c>
      <c r="H1338" s="11" cm="1">
        <f t="array" ref="H1338">_xlfn.IFNA(MATCH(1,0/COUNTIF($F1338,"*"&amp;H$2&amp;TEXT(ROW($1:$128),"[&gt;1]0;")&amp;"*")),0)</f>
        <v>14</v>
      </c>
      <c r="I1338" s="11" cm="1">
        <f t="array" ref="I1338">_xlfn.IFNA(MATCH(1,0/COUNTIF($F1338,"*"&amp;I$2&amp;TEXT(ROW($1:$128),"[&gt;1]0;")&amp;"*")),0)</f>
        <v>22</v>
      </c>
      <c r="J1338" s="11" cm="1">
        <f t="array" ref="J1338">_xlfn.IFNA(MATCH(1,0/COUNTIF($F1338,"*"&amp;J$2&amp;TEXT(ROW($1:$128),"[&gt;1]0;")&amp;"*")),0)</f>
        <v>1</v>
      </c>
      <c r="K1338">
        <f t="shared" si="139"/>
        <v>1.5714285714285714</v>
      </c>
      <c r="L1338">
        <f t="shared" si="138"/>
        <v>7.1428571428571425E-2</v>
      </c>
      <c r="M1338">
        <v>0</v>
      </c>
      <c r="N1338">
        <v>1</v>
      </c>
    </row>
    <row r="1339" spans="1:14" x14ac:dyDescent="0.2">
      <c r="A1339" s="8">
        <v>70</v>
      </c>
      <c r="B1339" s="8">
        <v>14</v>
      </c>
      <c r="C1339">
        <v>1.68</v>
      </c>
      <c r="D1339" t="s">
        <v>25</v>
      </c>
      <c r="E1339" s="6" t="s">
        <v>536</v>
      </c>
      <c r="F1339" t="s">
        <v>266</v>
      </c>
      <c r="G1339">
        <v>226</v>
      </c>
      <c r="H1339" s="11" cm="1">
        <f t="array" ref="H1339">_xlfn.IFNA(MATCH(1,0/COUNTIF($F1339,"*"&amp;H$2&amp;TEXT(ROW($1:$128),"[&gt;1]0;")&amp;"*")),0)</f>
        <v>16</v>
      </c>
      <c r="I1339" s="11" cm="1">
        <f t="array" ref="I1339">_xlfn.IFNA(MATCH(1,0/COUNTIF($F1339,"*"&amp;I$2&amp;TEXT(ROW($1:$128),"[&gt;1]0;")&amp;"*")),0)</f>
        <v>34</v>
      </c>
      <c r="J1339" s="11" cm="1">
        <f t="array" ref="J1339">_xlfn.IFNA(MATCH(1,0/COUNTIF($F1339,"*"&amp;J$2&amp;TEXT(ROW($1:$128),"[&gt;1]0;")&amp;"*")),0)</f>
        <v>0</v>
      </c>
      <c r="K1339">
        <f t="shared" si="139"/>
        <v>2.125</v>
      </c>
      <c r="L1339">
        <f t="shared" si="138"/>
        <v>0</v>
      </c>
      <c r="M1339">
        <v>0</v>
      </c>
      <c r="N1339">
        <v>0</v>
      </c>
    </row>
    <row r="1340" spans="1:14" x14ac:dyDescent="0.2">
      <c r="A1340" s="8">
        <v>70</v>
      </c>
      <c r="B1340" s="8">
        <v>16</v>
      </c>
      <c r="C1340">
        <v>0.99</v>
      </c>
      <c r="D1340" t="s">
        <v>108</v>
      </c>
      <c r="E1340" s="6" t="s">
        <v>514</v>
      </c>
      <c r="F1340" t="s">
        <v>513</v>
      </c>
      <c r="G1340">
        <v>283</v>
      </c>
      <c r="H1340" s="11" cm="1">
        <f t="array" ref="H1340">_xlfn.IFNA(MATCH(1,0/COUNTIF($F1340,"*"&amp;H$2&amp;TEXT(ROW($1:$128),"[&gt;1]0;")&amp;"*")),0)</f>
        <v>20</v>
      </c>
      <c r="I1340" s="11" cm="1">
        <f t="array" ref="I1340">_xlfn.IFNA(MATCH(1,0/COUNTIF($F1340,"*"&amp;I$2&amp;TEXT(ROW($1:$128),"[&gt;1]0;")&amp;"*")),0)</f>
        <v>42</v>
      </c>
      <c r="J1340" s="11" cm="1">
        <f t="array" ref="J1340">_xlfn.IFNA(MATCH(1,0/COUNTIF($F1340,"*"&amp;J$2&amp;TEXT(ROW($1:$128),"[&gt;1]0;")&amp;"*")),0)</f>
        <v>0</v>
      </c>
      <c r="K1340">
        <f t="shared" si="139"/>
        <v>2.1</v>
      </c>
      <c r="L1340">
        <f t="shared" si="138"/>
        <v>0</v>
      </c>
      <c r="M1340">
        <v>0</v>
      </c>
      <c r="N1340">
        <v>0</v>
      </c>
    </row>
    <row r="1341" spans="1:14" x14ac:dyDescent="0.2">
      <c r="A1341" s="8">
        <v>70</v>
      </c>
      <c r="B1341" s="8">
        <v>19</v>
      </c>
      <c r="C1341">
        <v>0.91</v>
      </c>
      <c r="D1341" t="s">
        <v>108</v>
      </c>
      <c r="E1341" s="6" t="s">
        <v>514</v>
      </c>
      <c r="F1341" t="s">
        <v>513</v>
      </c>
      <c r="G1341">
        <v>283</v>
      </c>
      <c r="H1341" s="11" cm="1">
        <f t="array" ref="H1341">_xlfn.IFNA(MATCH(1,0/COUNTIF($F1341,"*"&amp;H$2&amp;TEXT(ROW($1:$128),"[&gt;1]0;")&amp;"*")),0)</f>
        <v>20</v>
      </c>
      <c r="I1341" s="11" cm="1">
        <f t="array" ref="I1341">_xlfn.IFNA(MATCH(1,0/COUNTIF($F1341,"*"&amp;I$2&amp;TEXT(ROW($1:$128),"[&gt;1]0;")&amp;"*")),0)</f>
        <v>42</v>
      </c>
      <c r="J1341" s="11" cm="1">
        <f t="array" ref="J1341">_xlfn.IFNA(MATCH(1,0/COUNTIF($F1341,"*"&amp;J$2&amp;TEXT(ROW($1:$128),"[&gt;1]0;")&amp;"*")),0)</f>
        <v>0</v>
      </c>
      <c r="K1341">
        <f t="shared" si="139"/>
        <v>2.1</v>
      </c>
      <c r="L1341">
        <f t="shared" si="138"/>
        <v>0</v>
      </c>
      <c r="M1341">
        <v>0</v>
      </c>
      <c r="N1341">
        <v>0</v>
      </c>
    </row>
    <row r="1342" spans="1:14" x14ac:dyDescent="0.2">
      <c r="A1342" s="8">
        <v>70</v>
      </c>
      <c r="B1342" s="8">
        <v>20</v>
      </c>
      <c r="C1342">
        <v>0.59</v>
      </c>
      <c r="D1342" t="s">
        <v>108</v>
      </c>
      <c r="E1342" s="6" t="s">
        <v>514</v>
      </c>
      <c r="F1342" t="s">
        <v>513</v>
      </c>
      <c r="G1342">
        <v>283</v>
      </c>
      <c r="H1342" s="11" cm="1">
        <f t="array" ref="H1342">_xlfn.IFNA(MATCH(1,0/COUNTIF($F1342,"*"&amp;H$2&amp;TEXT(ROW($1:$128),"[&gt;1]0;")&amp;"*")),0)</f>
        <v>20</v>
      </c>
      <c r="I1342" s="11" cm="1">
        <f t="array" ref="I1342">_xlfn.IFNA(MATCH(1,0/COUNTIF($F1342,"*"&amp;I$2&amp;TEXT(ROW($1:$128),"[&gt;1]0;")&amp;"*")),0)</f>
        <v>42</v>
      </c>
      <c r="J1342" s="11" cm="1">
        <f t="array" ref="J1342">_xlfn.IFNA(MATCH(1,0/COUNTIF($F1342,"*"&amp;J$2&amp;TEXT(ROW($1:$128),"[&gt;1]0;")&amp;"*")),0)</f>
        <v>0</v>
      </c>
      <c r="K1342">
        <f t="shared" si="139"/>
        <v>2.1</v>
      </c>
      <c r="L1342">
        <f t="shared" si="138"/>
        <v>0</v>
      </c>
      <c r="M1342">
        <v>0</v>
      </c>
      <c r="N1342">
        <v>0</v>
      </c>
    </row>
    <row r="1343" spans="1:14" x14ac:dyDescent="0.2">
      <c r="A1343" s="8">
        <v>70</v>
      </c>
      <c r="B1343" s="8">
        <v>22</v>
      </c>
      <c r="C1343">
        <v>1.84</v>
      </c>
      <c r="D1343" t="s">
        <v>129</v>
      </c>
      <c r="E1343" s="6" t="s">
        <v>535</v>
      </c>
      <c r="F1343" t="s">
        <v>534</v>
      </c>
      <c r="G1343">
        <v>255</v>
      </c>
      <c r="H1343" s="11" cm="1">
        <f t="array" ref="H1343">_xlfn.IFNA(MATCH(1,0/COUNTIF($F1343,"*"&amp;H$2&amp;TEXT(ROW($1:$128),"[&gt;1]0;")&amp;"*")),0)</f>
        <v>16</v>
      </c>
      <c r="I1343" s="11" cm="1">
        <f t="array" ref="I1343">_xlfn.IFNA(MATCH(1,0/COUNTIF($F1343,"*"&amp;I$2&amp;TEXT(ROW($1:$128),"[&gt;1]0;")&amp;"*")),0)</f>
        <v>33</v>
      </c>
      <c r="J1343" s="11" cm="1">
        <f t="array" ref="J1343">_xlfn.IFNA(MATCH(1,0/COUNTIF($F1343,"*"&amp;J$2&amp;TEXT(ROW($1:$128),"[&gt;1]0;")&amp;"*")),0)</f>
        <v>1</v>
      </c>
      <c r="K1343">
        <f t="shared" si="139"/>
        <v>2.0625</v>
      </c>
      <c r="L1343">
        <f t="shared" si="138"/>
        <v>6.25E-2</v>
      </c>
      <c r="M1343">
        <v>0</v>
      </c>
      <c r="N1343">
        <v>0</v>
      </c>
    </row>
    <row r="1344" spans="1:14" x14ac:dyDescent="0.2">
      <c r="A1344" s="8">
        <v>70</v>
      </c>
      <c r="B1344" s="8">
        <v>24</v>
      </c>
      <c r="C1344">
        <v>15.6</v>
      </c>
      <c r="D1344" t="s">
        <v>66</v>
      </c>
      <c r="E1344" s="6" t="s">
        <v>459</v>
      </c>
      <c r="F1344" t="s">
        <v>460</v>
      </c>
      <c r="G1344">
        <v>281</v>
      </c>
      <c r="H1344" s="11" cm="1">
        <f t="array" ref="H1344">_xlfn.IFNA(MATCH(1,0/COUNTIF($F1344,"*"&amp;H$2&amp;TEXT(ROW($1:$128),"[&gt;1]0;")&amp;"*")),0)</f>
        <v>18</v>
      </c>
      <c r="I1344" s="11" cm="1">
        <f t="array" ref="I1344">_xlfn.IFNA(MATCH(1,0/COUNTIF($F1344,"*"&amp;I$2&amp;TEXT(ROW($1:$128),"[&gt;1]0;")&amp;"*")),0)</f>
        <v>35</v>
      </c>
      <c r="J1344" s="11" cm="1">
        <f t="array" ref="J1344">_xlfn.IFNA(MATCH(1,0/COUNTIF($F1344,"*"&amp;J$2&amp;TEXT(ROW($1:$128),"[&gt;1]0;")&amp;"*")),0)</f>
        <v>1</v>
      </c>
      <c r="K1344">
        <f t="shared" si="139"/>
        <v>1.9444444444444444</v>
      </c>
      <c r="L1344">
        <f t="shared" si="138"/>
        <v>5.5555555555555552E-2</v>
      </c>
      <c r="M1344">
        <v>0</v>
      </c>
      <c r="N1344">
        <v>0</v>
      </c>
    </row>
    <row r="1346" spans="1:14" x14ac:dyDescent="0.2">
      <c r="A1346" s="8">
        <v>71</v>
      </c>
      <c r="B1346" s="9" t="s">
        <v>12</v>
      </c>
      <c r="C1346" t="s">
        <v>13</v>
      </c>
      <c r="D1346" t="s">
        <v>67</v>
      </c>
      <c r="E1346" s="6" t="s">
        <v>376</v>
      </c>
      <c r="F1346" t="s">
        <v>68</v>
      </c>
      <c r="G1346" t="s">
        <v>69</v>
      </c>
      <c r="H1346" t="s">
        <v>364</v>
      </c>
      <c r="I1346" t="s">
        <v>365</v>
      </c>
      <c r="J1346" t="s">
        <v>366</v>
      </c>
      <c r="K1346" t="s">
        <v>71</v>
      </c>
      <c r="L1346" t="s">
        <v>72</v>
      </c>
      <c r="M1346" t="s">
        <v>360</v>
      </c>
      <c r="N1346" t="s">
        <v>73</v>
      </c>
    </row>
    <row r="1347" spans="1:14" x14ac:dyDescent="0.2">
      <c r="A1347" s="8">
        <v>71</v>
      </c>
      <c r="B1347" s="8">
        <v>1</v>
      </c>
      <c r="C1347">
        <v>1.71</v>
      </c>
      <c r="D1347" t="s">
        <v>302</v>
      </c>
      <c r="E1347" s="6" t="s">
        <v>551</v>
      </c>
      <c r="F1347" t="s">
        <v>550</v>
      </c>
      <c r="G1347" s="11">
        <v>156</v>
      </c>
      <c r="H1347" s="11" cm="1">
        <f t="array" ref="H1347">_xlfn.IFNA(MATCH(1,0/COUNTIF($F1347,"*"&amp;H$2&amp;TEXT(ROW($1:$128),"[&gt;1]0;")&amp;"*")),0)</f>
        <v>11</v>
      </c>
      <c r="I1347" s="11" cm="1">
        <f t="array" ref="I1347">_xlfn.IFNA(MATCH(1,0/COUNTIF($F1347,"*"&amp;I$2&amp;TEXT(ROW($1:$128),"[&gt;1]0;")&amp;"*")),0)</f>
        <v>24</v>
      </c>
      <c r="J1347">
        <f>H1347/G1347</f>
        <v>7.0512820512820512E-2</v>
      </c>
      <c r="K1347">
        <f>I1347/G1347</f>
        <v>0.15384615384615385</v>
      </c>
      <c r="L1347">
        <f>J1347/H1347</f>
        <v>6.41025641025641E-3</v>
      </c>
      <c r="M1347">
        <v>0</v>
      </c>
      <c r="N1347">
        <v>0</v>
      </c>
    </row>
    <row r="1348" spans="1:14" x14ac:dyDescent="0.2">
      <c r="A1348" s="8">
        <v>71</v>
      </c>
      <c r="B1348" s="8">
        <v>3</v>
      </c>
      <c r="C1348">
        <v>2.4900000000000002</v>
      </c>
      <c r="D1348" t="s">
        <v>14</v>
      </c>
      <c r="E1348" s="6" t="s">
        <v>507</v>
      </c>
      <c r="F1348" t="s">
        <v>260</v>
      </c>
      <c r="G1348">
        <v>170</v>
      </c>
      <c r="H1348" s="11" cm="1">
        <f t="array" ref="H1348">_xlfn.IFNA(MATCH(1,0/COUNTIF($F1348,"*"&amp;H$2&amp;TEXT(ROW($1:$128),"[&gt;1]0;")&amp;"*")),0)</f>
        <v>12</v>
      </c>
      <c r="I1348" s="11" cm="1">
        <f t="array" ref="I1348">_xlfn.IFNA(MATCH(1,0/COUNTIF($F1348,"*"&amp;I$2&amp;TEXT(ROW($1:$128),"[&gt;1]0;")&amp;"*")),0)</f>
        <v>26</v>
      </c>
      <c r="J1348" s="11" cm="1">
        <f t="array" ref="J1348">_xlfn.IFNA(MATCH(1,0/COUNTIF($F1348,"*"&amp;J$2&amp;TEXT(ROW($1:$128),"[&gt;1]0;")&amp;"*")),0)</f>
        <v>0</v>
      </c>
      <c r="K1348">
        <f>I1348/H1348</f>
        <v>2.1666666666666665</v>
      </c>
      <c r="L1348">
        <f t="shared" ref="L1348:L1363" si="140">J1348/H1348</f>
        <v>0</v>
      </c>
      <c r="M1348">
        <v>0</v>
      </c>
      <c r="N1348">
        <v>0</v>
      </c>
    </row>
    <row r="1349" spans="1:14" x14ac:dyDescent="0.2">
      <c r="A1349" s="8">
        <v>71</v>
      </c>
      <c r="B1349" s="8">
        <v>4</v>
      </c>
      <c r="C1349">
        <v>0.78</v>
      </c>
      <c r="D1349" t="s">
        <v>303</v>
      </c>
      <c r="E1349" s="6" t="s">
        <v>588</v>
      </c>
      <c r="F1349" t="s">
        <v>508</v>
      </c>
      <c r="G1349" s="11">
        <v>212</v>
      </c>
      <c r="H1349" s="11" cm="1">
        <f t="array" ref="H1349">_xlfn.IFNA(MATCH(1,0/COUNTIF($F1349,"*"&amp;H$2&amp;TEXT(ROW($1:$128),"[&gt;1]0;")&amp;"*")),0)</f>
        <v>15</v>
      </c>
      <c r="I1349" s="11" cm="1">
        <f t="array" ref="I1349">_xlfn.IFNA(MATCH(1,0/COUNTIF($F1349,"*"&amp;I$2&amp;TEXT(ROW($1:$128),"[&gt;1]0;")&amp;"*")),0)</f>
        <v>32</v>
      </c>
      <c r="J1349">
        <f>H1349/G1349</f>
        <v>7.0754716981132074E-2</v>
      </c>
      <c r="K1349">
        <f>I1349/G1349</f>
        <v>0.15094339622641509</v>
      </c>
      <c r="L1349">
        <f t="shared" si="140"/>
        <v>4.7169811320754715E-3</v>
      </c>
      <c r="M1349">
        <v>0</v>
      </c>
      <c r="N1349">
        <v>0</v>
      </c>
    </row>
    <row r="1350" spans="1:14" x14ac:dyDescent="0.2">
      <c r="A1350" s="8">
        <v>71</v>
      </c>
      <c r="B1350" s="8">
        <v>5</v>
      </c>
      <c r="C1350">
        <v>1.97</v>
      </c>
      <c r="D1350" t="s">
        <v>25</v>
      </c>
      <c r="E1350" s="6" t="s">
        <v>536</v>
      </c>
      <c r="F1350" t="s">
        <v>266</v>
      </c>
      <c r="G1350">
        <v>226</v>
      </c>
      <c r="H1350" s="11" cm="1">
        <f t="array" ref="H1350">_xlfn.IFNA(MATCH(1,0/COUNTIF($F1350,"*"&amp;H$2&amp;TEXT(ROW($1:$128),"[&gt;1]0;")&amp;"*")),0)</f>
        <v>16</v>
      </c>
      <c r="I1350" s="11" cm="1">
        <f t="array" ref="I1350">_xlfn.IFNA(MATCH(1,0/COUNTIF($F1350,"*"&amp;I$2&amp;TEXT(ROW($1:$128),"[&gt;1]0;")&amp;"*")),0)</f>
        <v>34</v>
      </c>
      <c r="J1350" s="11" cm="1">
        <f t="array" ref="J1350">_xlfn.IFNA(MATCH(1,0/COUNTIF($F1350,"*"&amp;J$2&amp;TEXT(ROW($1:$128),"[&gt;1]0;")&amp;"*")),0)</f>
        <v>0</v>
      </c>
      <c r="K1350">
        <f>I1350/H1350</f>
        <v>2.125</v>
      </c>
      <c r="L1350">
        <f t="shared" si="140"/>
        <v>0</v>
      </c>
      <c r="M1350">
        <v>0</v>
      </c>
      <c r="N1350">
        <v>0</v>
      </c>
    </row>
    <row r="1351" spans="1:14" x14ac:dyDescent="0.2">
      <c r="A1351" s="8">
        <v>71</v>
      </c>
      <c r="B1351" s="8">
        <v>6</v>
      </c>
      <c r="C1351">
        <v>0.66</v>
      </c>
      <c r="D1351" t="s">
        <v>25</v>
      </c>
      <c r="E1351" s="6" t="s">
        <v>536</v>
      </c>
      <c r="F1351" t="s">
        <v>266</v>
      </c>
      <c r="G1351">
        <v>226</v>
      </c>
      <c r="H1351" s="11" cm="1">
        <f t="array" ref="H1351">_xlfn.IFNA(MATCH(1,0/COUNTIF($F1351,"*"&amp;H$2&amp;TEXT(ROW($1:$128),"[&gt;1]0;")&amp;"*")),0)</f>
        <v>16</v>
      </c>
      <c r="I1351" s="11" cm="1">
        <f t="array" ref="I1351">_xlfn.IFNA(MATCH(1,0/COUNTIF($F1351,"*"&amp;I$2&amp;TEXT(ROW($1:$128),"[&gt;1]0;")&amp;"*")),0)</f>
        <v>34</v>
      </c>
      <c r="J1351" s="11" cm="1">
        <f t="array" ref="J1351">_xlfn.IFNA(MATCH(1,0/COUNTIF($F1351,"*"&amp;J$2&amp;TEXT(ROW($1:$128),"[&gt;1]0;")&amp;"*")),0)</f>
        <v>0</v>
      </c>
      <c r="K1351">
        <f>I1351/H1351</f>
        <v>2.125</v>
      </c>
      <c r="L1351">
        <f t="shared" si="140"/>
        <v>0</v>
      </c>
      <c r="M1351">
        <v>0</v>
      </c>
      <c r="N1351">
        <v>0</v>
      </c>
    </row>
    <row r="1352" spans="1:14" x14ac:dyDescent="0.2">
      <c r="A1352" s="8">
        <v>71</v>
      </c>
      <c r="B1352" s="8">
        <v>7</v>
      </c>
      <c r="C1352">
        <v>1.29</v>
      </c>
      <c r="D1352" t="s">
        <v>37</v>
      </c>
      <c r="E1352" s="6" t="s">
        <v>586</v>
      </c>
      <c r="F1352" t="s">
        <v>273</v>
      </c>
      <c r="G1352" s="11">
        <v>198</v>
      </c>
      <c r="H1352" s="11" cm="1">
        <f t="array" ref="H1352">_xlfn.IFNA(MATCH(1,0/COUNTIF($F1352,"*"&amp;H$2&amp;TEXT(ROW($1:$128),"[&gt;1]0;")&amp;"*")),0)</f>
        <v>14</v>
      </c>
      <c r="I1352" s="11" cm="1">
        <f t="array" ref="I1352">_xlfn.IFNA(MATCH(1,0/COUNTIF($F1352,"*"&amp;I$2&amp;TEXT(ROW($1:$128),"[&gt;1]0;")&amp;"*")),0)</f>
        <v>30</v>
      </c>
      <c r="J1352">
        <f>H1352/G1352</f>
        <v>7.0707070707070704E-2</v>
      </c>
      <c r="K1352">
        <f>I1352/G1352</f>
        <v>0.15151515151515152</v>
      </c>
      <c r="L1352">
        <f t="shared" si="140"/>
        <v>5.0505050505050501E-3</v>
      </c>
      <c r="M1352">
        <v>0</v>
      </c>
      <c r="N1352">
        <v>0</v>
      </c>
    </row>
    <row r="1353" spans="1:14" x14ac:dyDescent="0.2">
      <c r="A1353" s="8">
        <v>71</v>
      </c>
      <c r="B1353" s="8">
        <v>8</v>
      </c>
      <c r="C1353">
        <v>0.56000000000000005</v>
      </c>
      <c r="D1353" t="s">
        <v>140</v>
      </c>
      <c r="E1353" s="6" t="s">
        <v>545</v>
      </c>
      <c r="F1353" t="s">
        <v>544</v>
      </c>
      <c r="G1353" s="11">
        <v>409</v>
      </c>
      <c r="H1353" s="11" cm="1">
        <f t="array" ref="H1353">_xlfn.IFNA(MATCH(1,0/COUNTIF($F1353,"*"&amp;H$2&amp;TEXT(ROW($1:$128),"[&gt;1]0;")&amp;"*")),0)</f>
        <v>29</v>
      </c>
      <c r="I1353" s="11" cm="1">
        <f t="array" ref="I1353">_xlfn.IFNA(MATCH(1,0/COUNTIF($F1353,"*"&amp;I$2&amp;TEXT(ROW($1:$128),"[&gt;1]0;")&amp;"*")),0)</f>
        <v>60</v>
      </c>
      <c r="J1353">
        <f>H1353/G1353</f>
        <v>7.090464547677261E-2</v>
      </c>
      <c r="K1353">
        <f>I1353/G1353</f>
        <v>0.14669926650366749</v>
      </c>
      <c r="L1353">
        <f t="shared" si="140"/>
        <v>2.4449877750611247E-3</v>
      </c>
      <c r="M1353">
        <v>0</v>
      </c>
      <c r="N1353">
        <v>0</v>
      </c>
    </row>
    <row r="1354" spans="1:14" x14ac:dyDescent="0.2">
      <c r="A1354" s="8">
        <v>71</v>
      </c>
      <c r="B1354" s="8">
        <v>9</v>
      </c>
      <c r="C1354">
        <v>0.81</v>
      </c>
      <c r="D1354" t="s">
        <v>25</v>
      </c>
      <c r="E1354" s="6" t="s">
        <v>536</v>
      </c>
      <c r="F1354" t="s">
        <v>266</v>
      </c>
      <c r="G1354">
        <v>226</v>
      </c>
      <c r="H1354" s="11" cm="1">
        <f t="array" ref="H1354">_xlfn.IFNA(MATCH(1,0/COUNTIF($F1354,"*"&amp;H$2&amp;TEXT(ROW($1:$128),"[&gt;1]0;")&amp;"*")),0)</f>
        <v>16</v>
      </c>
      <c r="I1354" s="11" cm="1">
        <f t="array" ref="I1354">_xlfn.IFNA(MATCH(1,0/COUNTIF($F1354,"*"&amp;I$2&amp;TEXT(ROW($1:$128),"[&gt;1]0;")&amp;"*")),0)</f>
        <v>34</v>
      </c>
      <c r="J1354" s="11" cm="1">
        <f t="array" ref="J1354">_xlfn.IFNA(MATCH(1,0/COUNTIF($F1354,"*"&amp;J$2&amp;TEXT(ROW($1:$128),"[&gt;1]0;")&amp;"*")),0)</f>
        <v>0</v>
      </c>
      <c r="K1354">
        <f t="shared" ref="K1354:K1363" si="141">I1354/H1354</f>
        <v>2.125</v>
      </c>
      <c r="L1354">
        <f t="shared" si="140"/>
        <v>0</v>
      </c>
      <c r="M1354">
        <v>0</v>
      </c>
      <c r="N1354">
        <v>0</v>
      </c>
    </row>
    <row r="1355" spans="1:14" x14ac:dyDescent="0.2">
      <c r="A1355" s="8">
        <v>71</v>
      </c>
      <c r="B1355" s="8">
        <v>10</v>
      </c>
      <c r="C1355">
        <v>2.33</v>
      </c>
      <c r="D1355" t="s">
        <v>25</v>
      </c>
      <c r="E1355" s="6" t="s">
        <v>536</v>
      </c>
      <c r="F1355" t="s">
        <v>266</v>
      </c>
      <c r="G1355">
        <v>226</v>
      </c>
      <c r="H1355" s="11" cm="1">
        <f t="array" ref="H1355">_xlfn.IFNA(MATCH(1,0/COUNTIF($F1355,"*"&amp;H$2&amp;TEXT(ROW($1:$128),"[&gt;1]0;")&amp;"*")),0)</f>
        <v>16</v>
      </c>
      <c r="I1355" s="11" cm="1">
        <f t="array" ref="I1355">_xlfn.IFNA(MATCH(1,0/COUNTIF($F1355,"*"&amp;I$2&amp;TEXT(ROW($1:$128),"[&gt;1]0;")&amp;"*")),0)</f>
        <v>34</v>
      </c>
      <c r="J1355" s="11" cm="1">
        <f t="array" ref="J1355">_xlfn.IFNA(MATCH(1,0/COUNTIF($F1355,"*"&amp;J$2&amp;TEXT(ROW($1:$128),"[&gt;1]0;")&amp;"*")),0)</f>
        <v>0</v>
      </c>
      <c r="K1355">
        <f t="shared" si="141"/>
        <v>2.125</v>
      </c>
      <c r="L1355">
        <f t="shared" si="140"/>
        <v>0</v>
      </c>
      <c r="M1355">
        <v>0</v>
      </c>
      <c r="N1355">
        <v>0</v>
      </c>
    </row>
    <row r="1356" spans="1:14" x14ac:dyDescent="0.2">
      <c r="A1356" s="8">
        <v>71</v>
      </c>
      <c r="B1356" s="8">
        <v>11</v>
      </c>
      <c r="C1356">
        <v>2.58</v>
      </c>
      <c r="D1356" t="s">
        <v>31</v>
      </c>
      <c r="E1356" s="6" t="s">
        <v>418</v>
      </c>
      <c r="F1356" t="s">
        <v>269</v>
      </c>
      <c r="G1356">
        <v>206</v>
      </c>
      <c r="H1356" s="11" cm="1">
        <f t="array" ref="H1356">_xlfn.IFNA(MATCH(1,0/COUNTIF($F1356,"*"&amp;H$2&amp;TEXT(ROW($1:$128),"[&gt;1]0;")&amp;"*")),0)</f>
        <v>14</v>
      </c>
      <c r="I1356" s="11" cm="1">
        <f t="array" ref="I1356">_xlfn.IFNA(MATCH(1,0/COUNTIF($F1356,"*"&amp;I$2&amp;TEXT(ROW($1:$128),"[&gt;1]0;")&amp;"*")),0)</f>
        <v>22</v>
      </c>
      <c r="J1356" s="11" cm="1">
        <f t="array" ref="J1356">_xlfn.IFNA(MATCH(1,0/COUNTIF($F1356,"*"&amp;J$2&amp;TEXT(ROW($1:$128),"[&gt;1]0;")&amp;"*")),0)</f>
        <v>1</v>
      </c>
      <c r="K1356">
        <f t="shared" si="141"/>
        <v>1.5714285714285714</v>
      </c>
      <c r="L1356">
        <f t="shared" si="140"/>
        <v>7.1428571428571425E-2</v>
      </c>
      <c r="M1356">
        <v>0</v>
      </c>
      <c r="N1356">
        <v>1</v>
      </c>
    </row>
    <row r="1357" spans="1:14" x14ac:dyDescent="0.2">
      <c r="A1357" s="8">
        <v>71</v>
      </c>
      <c r="B1357" s="8">
        <v>13</v>
      </c>
      <c r="C1357">
        <v>0.48</v>
      </c>
      <c r="D1357" t="s">
        <v>108</v>
      </c>
      <c r="E1357" s="6" t="s">
        <v>514</v>
      </c>
      <c r="F1357" t="s">
        <v>513</v>
      </c>
      <c r="G1357">
        <v>283</v>
      </c>
      <c r="H1357" s="11" cm="1">
        <f t="array" ref="H1357">_xlfn.IFNA(MATCH(1,0/COUNTIF($F1357,"*"&amp;H$2&amp;TEXT(ROW($1:$128),"[&gt;1]0;")&amp;"*")),0)</f>
        <v>20</v>
      </c>
      <c r="I1357" s="11" cm="1">
        <f t="array" ref="I1357">_xlfn.IFNA(MATCH(1,0/COUNTIF($F1357,"*"&amp;I$2&amp;TEXT(ROW($1:$128),"[&gt;1]0;")&amp;"*")),0)</f>
        <v>42</v>
      </c>
      <c r="J1357" s="11" cm="1">
        <f t="array" ref="J1357">_xlfn.IFNA(MATCH(1,0/COUNTIF($F1357,"*"&amp;J$2&amp;TEXT(ROW($1:$128),"[&gt;1]0;")&amp;"*")),0)</f>
        <v>0</v>
      </c>
      <c r="K1357">
        <f t="shared" si="141"/>
        <v>2.1</v>
      </c>
      <c r="L1357">
        <f t="shared" si="140"/>
        <v>0</v>
      </c>
      <c r="M1357">
        <v>0</v>
      </c>
      <c r="N1357">
        <v>0</v>
      </c>
    </row>
    <row r="1358" spans="1:14" x14ac:dyDescent="0.2">
      <c r="A1358" s="8">
        <v>71</v>
      </c>
      <c r="B1358" s="8">
        <v>14</v>
      </c>
      <c r="C1358">
        <v>1.56</v>
      </c>
      <c r="D1358" t="s">
        <v>25</v>
      </c>
      <c r="E1358" s="6" t="s">
        <v>536</v>
      </c>
      <c r="F1358" t="s">
        <v>266</v>
      </c>
      <c r="G1358">
        <v>226</v>
      </c>
      <c r="H1358" s="11" cm="1">
        <f t="array" ref="H1358">_xlfn.IFNA(MATCH(1,0/COUNTIF($F1358,"*"&amp;H$2&amp;TEXT(ROW($1:$128),"[&gt;1]0;")&amp;"*")),0)</f>
        <v>16</v>
      </c>
      <c r="I1358" s="11" cm="1">
        <f t="array" ref="I1358">_xlfn.IFNA(MATCH(1,0/COUNTIF($F1358,"*"&amp;I$2&amp;TEXT(ROW($1:$128),"[&gt;1]0;")&amp;"*")),0)</f>
        <v>34</v>
      </c>
      <c r="J1358" s="11" cm="1">
        <f t="array" ref="J1358">_xlfn.IFNA(MATCH(1,0/COUNTIF($F1358,"*"&amp;J$2&amp;TEXT(ROW($1:$128),"[&gt;1]0;")&amp;"*")),0)</f>
        <v>0</v>
      </c>
      <c r="K1358">
        <f t="shared" si="141"/>
        <v>2.125</v>
      </c>
      <c r="L1358">
        <f t="shared" si="140"/>
        <v>0</v>
      </c>
      <c r="M1358">
        <v>0</v>
      </c>
      <c r="N1358">
        <v>0</v>
      </c>
    </row>
    <row r="1359" spans="1:14" x14ac:dyDescent="0.2">
      <c r="A1359" s="8">
        <v>71</v>
      </c>
      <c r="B1359" s="8">
        <v>15</v>
      </c>
      <c r="C1359">
        <v>0.52</v>
      </c>
      <c r="D1359" t="s">
        <v>25</v>
      </c>
      <c r="E1359" s="6" t="s">
        <v>536</v>
      </c>
      <c r="F1359" t="s">
        <v>266</v>
      </c>
      <c r="G1359">
        <v>226</v>
      </c>
      <c r="H1359" s="11" cm="1">
        <f t="array" ref="H1359">_xlfn.IFNA(MATCH(1,0/COUNTIF($F1359,"*"&amp;H$2&amp;TEXT(ROW($1:$128),"[&gt;1]0;")&amp;"*")),0)</f>
        <v>16</v>
      </c>
      <c r="I1359" s="11" cm="1">
        <f t="array" ref="I1359">_xlfn.IFNA(MATCH(1,0/COUNTIF($F1359,"*"&amp;I$2&amp;TEXT(ROW($1:$128),"[&gt;1]0;")&amp;"*")),0)</f>
        <v>34</v>
      </c>
      <c r="J1359" s="11" cm="1">
        <f t="array" ref="J1359">_xlfn.IFNA(MATCH(1,0/COUNTIF($F1359,"*"&amp;J$2&amp;TEXT(ROW($1:$128),"[&gt;1]0;")&amp;"*")),0)</f>
        <v>0</v>
      </c>
      <c r="K1359">
        <f t="shared" si="141"/>
        <v>2.125</v>
      </c>
      <c r="L1359">
        <f t="shared" si="140"/>
        <v>0</v>
      </c>
      <c r="M1359">
        <v>0</v>
      </c>
      <c r="N1359">
        <v>0</v>
      </c>
    </row>
    <row r="1360" spans="1:14" x14ac:dyDescent="0.2">
      <c r="A1360" s="8">
        <v>71</v>
      </c>
      <c r="B1360" s="8">
        <v>17</v>
      </c>
      <c r="C1360">
        <v>1.04</v>
      </c>
      <c r="D1360" t="s">
        <v>108</v>
      </c>
      <c r="E1360" s="6" t="s">
        <v>514</v>
      </c>
      <c r="F1360" t="s">
        <v>513</v>
      </c>
      <c r="G1360">
        <v>283</v>
      </c>
      <c r="H1360" s="11" cm="1">
        <f t="array" ref="H1360">_xlfn.IFNA(MATCH(1,0/COUNTIF($F1360,"*"&amp;H$2&amp;TEXT(ROW($1:$128),"[&gt;1]0;")&amp;"*")),0)</f>
        <v>20</v>
      </c>
      <c r="I1360" s="11" cm="1">
        <f t="array" ref="I1360">_xlfn.IFNA(MATCH(1,0/COUNTIF($F1360,"*"&amp;I$2&amp;TEXT(ROW($1:$128),"[&gt;1]0;")&amp;"*")),0)</f>
        <v>42</v>
      </c>
      <c r="J1360" s="11" cm="1">
        <f t="array" ref="J1360">_xlfn.IFNA(MATCH(1,0/COUNTIF($F1360,"*"&amp;J$2&amp;TEXT(ROW($1:$128),"[&gt;1]0;")&amp;"*")),0)</f>
        <v>0</v>
      </c>
      <c r="K1360">
        <f t="shared" si="141"/>
        <v>2.1</v>
      </c>
      <c r="L1360">
        <f t="shared" si="140"/>
        <v>0</v>
      </c>
      <c r="M1360">
        <v>0</v>
      </c>
      <c r="N1360">
        <v>0</v>
      </c>
    </row>
    <row r="1361" spans="1:14" x14ac:dyDescent="0.2">
      <c r="A1361" s="8">
        <v>71</v>
      </c>
      <c r="B1361" s="8">
        <v>20</v>
      </c>
      <c r="C1361">
        <v>0.78</v>
      </c>
      <c r="D1361" t="s">
        <v>108</v>
      </c>
      <c r="E1361" s="6" t="s">
        <v>514</v>
      </c>
      <c r="F1361" t="s">
        <v>513</v>
      </c>
      <c r="G1361">
        <v>283</v>
      </c>
      <c r="H1361" s="11" cm="1">
        <f t="array" ref="H1361">_xlfn.IFNA(MATCH(1,0/COUNTIF($F1361,"*"&amp;H$2&amp;TEXT(ROW($1:$128),"[&gt;1]0;")&amp;"*")),0)</f>
        <v>20</v>
      </c>
      <c r="I1361" s="11" cm="1">
        <f t="array" ref="I1361">_xlfn.IFNA(MATCH(1,0/COUNTIF($F1361,"*"&amp;I$2&amp;TEXT(ROW($1:$128),"[&gt;1]0;")&amp;"*")),0)</f>
        <v>42</v>
      </c>
      <c r="J1361" s="11" cm="1">
        <f t="array" ref="J1361">_xlfn.IFNA(MATCH(1,0/COUNTIF($F1361,"*"&amp;J$2&amp;TEXT(ROW($1:$128),"[&gt;1]0;")&amp;"*")),0)</f>
        <v>0</v>
      </c>
      <c r="K1361">
        <f t="shared" si="141"/>
        <v>2.1</v>
      </c>
      <c r="L1361">
        <f t="shared" si="140"/>
        <v>0</v>
      </c>
      <c r="M1361">
        <v>0</v>
      </c>
      <c r="N1361">
        <v>0</v>
      </c>
    </row>
    <row r="1362" spans="1:14" x14ac:dyDescent="0.2">
      <c r="A1362" s="8">
        <v>71</v>
      </c>
      <c r="B1362" s="8">
        <v>22</v>
      </c>
      <c r="C1362">
        <v>1.69</v>
      </c>
      <c r="D1362" t="s">
        <v>129</v>
      </c>
      <c r="E1362" s="6" t="s">
        <v>535</v>
      </c>
      <c r="F1362" t="s">
        <v>534</v>
      </c>
      <c r="G1362">
        <v>255</v>
      </c>
      <c r="H1362" s="11" cm="1">
        <f t="array" ref="H1362">_xlfn.IFNA(MATCH(1,0/COUNTIF($F1362,"*"&amp;H$2&amp;TEXT(ROW($1:$128),"[&gt;1]0;")&amp;"*")),0)</f>
        <v>16</v>
      </c>
      <c r="I1362" s="11" cm="1">
        <f t="array" ref="I1362">_xlfn.IFNA(MATCH(1,0/COUNTIF($F1362,"*"&amp;I$2&amp;TEXT(ROW($1:$128),"[&gt;1]0;")&amp;"*")),0)</f>
        <v>33</v>
      </c>
      <c r="J1362" s="11" cm="1">
        <f t="array" ref="J1362">_xlfn.IFNA(MATCH(1,0/COUNTIF($F1362,"*"&amp;J$2&amp;TEXT(ROW($1:$128),"[&gt;1]0;")&amp;"*")),0)</f>
        <v>1</v>
      </c>
      <c r="K1362">
        <f t="shared" si="141"/>
        <v>2.0625</v>
      </c>
      <c r="L1362">
        <f t="shared" si="140"/>
        <v>6.25E-2</v>
      </c>
      <c r="M1362">
        <v>0</v>
      </c>
      <c r="N1362">
        <v>0</v>
      </c>
    </row>
    <row r="1363" spans="1:14" x14ac:dyDescent="0.2">
      <c r="A1363" s="8">
        <v>71</v>
      </c>
      <c r="B1363" s="8">
        <v>24</v>
      </c>
      <c r="C1363">
        <v>17.170000000000002</v>
      </c>
      <c r="D1363" t="s">
        <v>66</v>
      </c>
      <c r="E1363" s="6" t="s">
        <v>459</v>
      </c>
      <c r="F1363" t="s">
        <v>460</v>
      </c>
      <c r="G1363">
        <v>281</v>
      </c>
      <c r="H1363" s="11" cm="1">
        <f t="array" ref="H1363">_xlfn.IFNA(MATCH(1,0/COUNTIF($F1363,"*"&amp;H$2&amp;TEXT(ROW($1:$128),"[&gt;1]0;")&amp;"*")),0)</f>
        <v>18</v>
      </c>
      <c r="I1363" s="11" cm="1">
        <f t="array" ref="I1363">_xlfn.IFNA(MATCH(1,0/COUNTIF($F1363,"*"&amp;I$2&amp;TEXT(ROW($1:$128),"[&gt;1]0;")&amp;"*")),0)</f>
        <v>35</v>
      </c>
      <c r="J1363" s="11" cm="1">
        <f t="array" ref="J1363">_xlfn.IFNA(MATCH(1,0/COUNTIF($F1363,"*"&amp;J$2&amp;TEXT(ROW($1:$128),"[&gt;1]0;")&amp;"*")),0)</f>
        <v>1</v>
      </c>
      <c r="K1363">
        <f t="shared" si="141"/>
        <v>1.9444444444444444</v>
      </c>
      <c r="L1363">
        <f t="shared" si="140"/>
        <v>5.5555555555555552E-2</v>
      </c>
      <c r="M1363">
        <v>0</v>
      </c>
      <c r="N1363">
        <v>0</v>
      </c>
    </row>
    <row r="1365" spans="1:14" x14ac:dyDescent="0.2">
      <c r="A1365" s="8">
        <v>72</v>
      </c>
      <c r="B1365" s="9" t="s">
        <v>12</v>
      </c>
      <c r="C1365" t="s">
        <v>13</v>
      </c>
      <c r="D1365" t="s">
        <v>67</v>
      </c>
      <c r="E1365" s="6" t="s">
        <v>376</v>
      </c>
      <c r="F1365" t="s">
        <v>68</v>
      </c>
      <c r="G1365" t="s">
        <v>69</v>
      </c>
      <c r="H1365" t="s">
        <v>364</v>
      </c>
      <c r="I1365" t="s">
        <v>365</v>
      </c>
      <c r="J1365" t="s">
        <v>366</v>
      </c>
      <c r="K1365" t="s">
        <v>71</v>
      </c>
      <c r="L1365" t="s">
        <v>72</v>
      </c>
      <c r="M1365" t="s">
        <v>360</v>
      </c>
      <c r="N1365" t="s">
        <v>73</v>
      </c>
    </row>
    <row r="1366" spans="1:14" x14ac:dyDescent="0.2">
      <c r="A1366" s="8">
        <v>72</v>
      </c>
      <c r="B1366" s="8">
        <v>1</v>
      </c>
      <c r="C1366">
        <v>2.17</v>
      </c>
      <c r="D1366" t="s">
        <v>302</v>
      </c>
      <c r="E1366" s="6" t="s">
        <v>551</v>
      </c>
      <c r="F1366" t="s">
        <v>550</v>
      </c>
      <c r="G1366" s="11">
        <v>156</v>
      </c>
      <c r="H1366" s="11" cm="1">
        <f t="array" ref="H1366">_xlfn.IFNA(MATCH(1,0/COUNTIF($F1366,"*"&amp;H$2&amp;TEXT(ROW($1:$128),"[&gt;1]0;")&amp;"*")),0)</f>
        <v>11</v>
      </c>
      <c r="I1366" s="11" cm="1">
        <f t="array" ref="I1366">_xlfn.IFNA(MATCH(1,0/COUNTIF($F1366,"*"&amp;I$2&amp;TEXT(ROW($1:$128),"[&gt;1]0;")&amp;"*")),0)</f>
        <v>24</v>
      </c>
      <c r="J1366">
        <f>H1366/G1366</f>
        <v>7.0512820512820512E-2</v>
      </c>
      <c r="K1366">
        <f>I1366/G1366</f>
        <v>0.15384615384615385</v>
      </c>
      <c r="L1366">
        <f>J1366/H1366</f>
        <v>6.41025641025641E-3</v>
      </c>
      <c r="M1366">
        <v>0</v>
      </c>
      <c r="N1366">
        <v>0</v>
      </c>
    </row>
    <row r="1367" spans="1:14" x14ac:dyDescent="0.2">
      <c r="A1367" s="8">
        <v>72</v>
      </c>
      <c r="B1367" s="8">
        <v>2</v>
      </c>
      <c r="C1367">
        <v>0.75</v>
      </c>
      <c r="D1367" t="s">
        <v>302</v>
      </c>
      <c r="E1367" s="6" t="s">
        <v>551</v>
      </c>
      <c r="F1367" t="s">
        <v>550</v>
      </c>
      <c r="G1367" s="11">
        <v>156</v>
      </c>
      <c r="H1367" s="11" cm="1">
        <f t="array" ref="H1367">_xlfn.IFNA(MATCH(1,0/COUNTIF($F1367,"*"&amp;H$2&amp;TEXT(ROW($1:$128),"[&gt;1]0;")&amp;"*")),0)</f>
        <v>11</v>
      </c>
      <c r="I1367" s="11" cm="1">
        <f t="array" ref="I1367">_xlfn.IFNA(MATCH(1,0/COUNTIF($F1367,"*"&amp;I$2&amp;TEXT(ROW($1:$128),"[&gt;1]0;")&amp;"*")),0)</f>
        <v>24</v>
      </c>
      <c r="J1367">
        <f>H1367/G1367</f>
        <v>7.0512820512820512E-2</v>
      </c>
      <c r="K1367">
        <f>I1367/G1367</f>
        <v>0.15384615384615385</v>
      </c>
      <c r="L1367">
        <f>J1367/H1367</f>
        <v>6.41025641025641E-3</v>
      </c>
      <c r="M1367">
        <v>0</v>
      </c>
      <c r="N1367">
        <v>0</v>
      </c>
    </row>
    <row r="1368" spans="1:14" x14ac:dyDescent="0.2">
      <c r="A1368" s="8">
        <v>72</v>
      </c>
      <c r="B1368" s="8">
        <v>4</v>
      </c>
      <c r="C1368">
        <v>2.52</v>
      </c>
      <c r="D1368" t="s">
        <v>14</v>
      </c>
      <c r="E1368" s="6" t="s">
        <v>507</v>
      </c>
      <c r="F1368" t="s">
        <v>260</v>
      </c>
      <c r="G1368">
        <v>170</v>
      </c>
      <c r="H1368" s="11" cm="1">
        <f t="array" ref="H1368">_xlfn.IFNA(MATCH(1,0/COUNTIF($F1368,"*"&amp;H$2&amp;TEXT(ROW($1:$128),"[&gt;1]0;")&amp;"*")),0)</f>
        <v>12</v>
      </c>
      <c r="I1368" s="11" cm="1">
        <f t="array" ref="I1368">_xlfn.IFNA(MATCH(1,0/COUNTIF($F1368,"*"&amp;I$2&amp;TEXT(ROW($1:$128),"[&gt;1]0;")&amp;"*")),0)</f>
        <v>26</v>
      </c>
      <c r="J1368" s="11" cm="1">
        <f t="array" ref="J1368">_xlfn.IFNA(MATCH(1,0/COUNTIF($F1368,"*"&amp;J$2&amp;TEXT(ROW($1:$128),"[&gt;1]0;")&amp;"*")),0)</f>
        <v>0</v>
      </c>
      <c r="K1368">
        <f>I1368/H1368</f>
        <v>2.1666666666666665</v>
      </c>
      <c r="L1368">
        <f t="shared" ref="L1368:L1383" si="142">J1368/H1368</f>
        <v>0</v>
      </c>
      <c r="M1368">
        <v>0</v>
      </c>
      <c r="N1368">
        <v>0</v>
      </c>
    </row>
    <row r="1369" spans="1:14" x14ac:dyDescent="0.2">
      <c r="A1369" s="8">
        <v>72</v>
      </c>
      <c r="B1369" s="8">
        <v>5</v>
      </c>
      <c r="C1369">
        <v>0.81</v>
      </c>
      <c r="D1369" t="s">
        <v>303</v>
      </c>
      <c r="E1369" s="6" t="s">
        <v>588</v>
      </c>
      <c r="F1369" t="s">
        <v>508</v>
      </c>
      <c r="G1369" s="11">
        <v>212</v>
      </c>
      <c r="H1369" s="11" cm="1">
        <f t="array" ref="H1369">_xlfn.IFNA(MATCH(1,0/COUNTIF($F1369,"*"&amp;H$2&amp;TEXT(ROW($1:$128),"[&gt;1]0;")&amp;"*")),0)</f>
        <v>15</v>
      </c>
      <c r="I1369" s="11" cm="1">
        <f t="array" ref="I1369">_xlfn.IFNA(MATCH(1,0/COUNTIF($F1369,"*"&amp;I$2&amp;TEXT(ROW($1:$128),"[&gt;1]0;")&amp;"*")),0)</f>
        <v>32</v>
      </c>
      <c r="J1369">
        <f>H1369/G1369</f>
        <v>7.0754716981132074E-2</v>
      </c>
      <c r="K1369">
        <f>I1369/G1369</f>
        <v>0.15094339622641509</v>
      </c>
      <c r="L1369">
        <f t="shared" si="142"/>
        <v>4.7169811320754715E-3</v>
      </c>
      <c r="M1369">
        <v>0</v>
      </c>
      <c r="N1369">
        <v>0</v>
      </c>
    </row>
    <row r="1370" spans="1:14" x14ac:dyDescent="0.2">
      <c r="A1370" s="8">
        <v>72</v>
      </c>
      <c r="B1370" s="8">
        <v>6</v>
      </c>
      <c r="C1370">
        <v>2.2999999999999998</v>
      </c>
      <c r="D1370" t="s">
        <v>25</v>
      </c>
      <c r="E1370" s="6" t="s">
        <v>536</v>
      </c>
      <c r="F1370" t="s">
        <v>266</v>
      </c>
      <c r="G1370">
        <v>226</v>
      </c>
      <c r="H1370" s="11" cm="1">
        <f t="array" ref="H1370">_xlfn.IFNA(MATCH(1,0/COUNTIF($F1370,"*"&amp;H$2&amp;TEXT(ROW($1:$128),"[&gt;1]0;")&amp;"*")),0)</f>
        <v>16</v>
      </c>
      <c r="I1370" s="11" cm="1">
        <f t="array" ref="I1370">_xlfn.IFNA(MATCH(1,0/COUNTIF($F1370,"*"&amp;I$2&amp;TEXT(ROW($1:$128),"[&gt;1]0;")&amp;"*")),0)</f>
        <v>34</v>
      </c>
      <c r="J1370" s="11" cm="1">
        <f t="array" ref="J1370">_xlfn.IFNA(MATCH(1,0/COUNTIF($F1370,"*"&amp;J$2&amp;TEXT(ROW($1:$128),"[&gt;1]0;")&amp;"*")),0)</f>
        <v>0</v>
      </c>
      <c r="K1370">
        <f>I1370/H1370</f>
        <v>2.125</v>
      </c>
      <c r="L1370">
        <f t="shared" si="142"/>
        <v>0</v>
      </c>
      <c r="M1370">
        <v>0</v>
      </c>
      <c r="N1370">
        <v>0</v>
      </c>
    </row>
    <row r="1371" spans="1:14" x14ac:dyDescent="0.2">
      <c r="A1371" s="8">
        <v>72</v>
      </c>
      <c r="B1371" s="8">
        <v>7</v>
      </c>
      <c r="C1371">
        <v>0.76</v>
      </c>
      <c r="D1371" t="s">
        <v>304</v>
      </c>
      <c r="E1371" s="6" t="s">
        <v>457</v>
      </c>
      <c r="F1371" t="s">
        <v>458</v>
      </c>
      <c r="G1371" s="11">
        <v>184</v>
      </c>
      <c r="H1371" s="11" cm="1">
        <f t="array" ref="H1371">_xlfn.IFNA(MATCH(1,0/COUNTIF($F1371,"*"&amp;H$2&amp;TEXT(ROW($1:$128),"[&gt;1]0;")&amp;"*")),0)</f>
        <v>13</v>
      </c>
      <c r="I1371" s="11" cm="1">
        <f t="array" ref="I1371">_xlfn.IFNA(MATCH(1,0/COUNTIF($F1371,"*"&amp;I$2&amp;TEXT(ROW($1:$128),"[&gt;1]0;")&amp;"*")),0)</f>
        <v>28</v>
      </c>
      <c r="J1371">
        <f>H1371/G1371</f>
        <v>7.0652173913043473E-2</v>
      </c>
      <c r="K1371">
        <f>I1371/G1371</f>
        <v>0.15217391304347827</v>
      </c>
      <c r="L1371">
        <f t="shared" si="142"/>
        <v>5.434782608695652E-3</v>
      </c>
      <c r="M1371">
        <v>0</v>
      </c>
      <c r="N1371">
        <v>0</v>
      </c>
    </row>
    <row r="1372" spans="1:14" x14ac:dyDescent="0.2">
      <c r="A1372" s="8">
        <v>72</v>
      </c>
      <c r="B1372" s="8">
        <v>8</v>
      </c>
      <c r="C1372">
        <v>1.44</v>
      </c>
      <c r="D1372" t="s">
        <v>37</v>
      </c>
      <c r="E1372" s="6" t="s">
        <v>586</v>
      </c>
      <c r="F1372" t="s">
        <v>273</v>
      </c>
      <c r="G1372" s="11">
        <v>198</v>
      </c>
      <c r="H1372" s="11" cm="1">
        <f t="array" ref="H1372">_xlfn.IFNA(MATCH(1,0/COUNTIF($F1372,"*"&amp;H$2&amp;TEXT(ROW($1:$128),"[&gt;1]0;")&amp;"*")),0)</f>
        <v>14</v>
      </c>
      <c r="I1372" s="11" cm="1">
        <f t="array" ref="I1372">_xlfn.IFNA(MATCH(1,0/COUNTIF($F1372,"*"&amp;I$2&amp;TEXT(ROW($1:$128),"[&gt;1]0;")&amp;"*")),0)</f>
        <v>30</v>
      </c>
      <c r="J1372">
        <f>H1372/G1372</f>
        <v>7.0707070707070704E-2</v>
      </c>
      <c r="K1372">
        <f>I1372/G1372</f>
        <v>0.15151515151515152</v>
      </c>
      <c r="L1372">
        <f t="shared" si="142"/>
        <v>5.0505050505050501E-3</v>
      </c>
      <c r="M1372">
        <v>0</v>
      </c>
      <c r="N1372">
        <v>0</v>
      </c>
    </row>
    <row r="1373" spans="1:14" x14ac:dyDescent="0.2">
      <c r="A1373" s="8">
        <v>72</v>
      </c>
      <c r="B1373" s="8">
        <v>9</v>
      </c>
      <c r="C1373">
        <v>1.28</v>
      </c>
      <c r="D1373" t="s">
        <v>184</v>
      </c>
      <c r="E1373" s="6" t="s">
        <v>559</v>
      </c>
      <c r="F1373" t="s">
        <v>508</v>
      </c>
      <c r="G1373" s="11">
        <v>212</v>
      </c>
      <c r="H1373" s="11" cm="1">
        <f t="array" ref="H1373">_xlfn.IFNA(MATCH(1,0/COUNTIF($F1373,"*"&amp;H$2&amp;TEXT(ROW($1:$128),"[&gt;1]0;")&amp;"*")),0)</f>
        <v>15</v>
      </c>
      <c r="I1373" s="11" cm="1">
        <f t="array" ref="I1373">_xlfn.IFNA(MATCH(1,0/COUNTIF($F1373,"*"&amp;I$2&amp;TEXT(ROW($1:$128),"[&gt;1]0;")&amp;"*")),0)</f>
        <v>32</v>
      </c>
      <c r="J1373">
        <f>H1373/G1373</f>
        <v>7.0754716981132074E-2</v>
      </c>
      <c r="K1373">
        <f>I1373/G1373</f>
        <v>0.15094339622641509</v>
      </c>
      <c r="L1373">
        <f t="shared" si="142"/>
        <v>4.7169811320754715E-3</v>
      </c>
      <c r="M1373">
        <v>0</v>
      </c>
      <c r="N1373">
        <v>0</v>
      </c>
    </row>
    <row r="1374" spans="1:14" x14ac:dyDescent="0.2">
      <c r="A1374" s="8">
        <v>72</v>
      </c>
      <c r="B1374" s="8">
        <v>10</v>
      </c>
      <c r="C1374">
        <v>0.8</v>
      </c>
      <c r="D1374" t="s">
        <v>254</v>
      </c>
      <c r="E1374" s="6" t="s">
        <v>549</v>
      </c>
      <c r="F1374" t="s">
        <v>548</v>
      </c>
      <c r="G1374" s="11">
        <v>254</v>
      </c>
      <c r="H1374" s="11" cm="1">
        <f t="array" ref="H1374">_xlfn.IFNA(MATCH(1,0/COUNTIF($F1374,"*"&amp;H$2&amp;TEXT(ROW($1:$128),"[&gt;1]0;")&amp;"*")),0)</f>
        <v>18</v>
      </c>
      <c r="I1374" s="11" cm="1">
        <f t="array" ref="I1374">_xlfn.IFNA(MATCH(1,0/COUNTIF($F1374,"*"&amp;I$2&amp;TEXT(ROW($1:$128),"[&gt;1]0;")&amp;"*")),0)</f>
        <v>38</v>
      </c>
      <c r="J1374">
        <f>H1374/G1374</f>
        <v>7.0866141732283464E-2</v>
      </c>
      <c r="K1374">
        <f>I1374/G1374</f>
        <v>0.14960629921259844</v>
      </c>
      <c r="L1374">
        <f t="shared" si="142"/>
        <v>3.937007874015748E-3</v>
      </c>
      <c r="M1374">
        <v>0</v>
      </c>
      <c r="N1374">
        <v>0</v>
      </c>
    </row>
    <row r="1375" spans="1:14" x14ac:dyDescent="0.2">
      <c r="A1375" s="8">
        <v>72</v>
      </c>
      <c r="B1375" s="8">
        <v>11</v>
      </c>
      <c r="C1375">
        <v>0.85</v>
      </c>
      <c r="D1375" t="s">
        <v>25</v>
      </c>
      <c r="E1375" s="6" t="s">
        <v>536</v>
      </c>
      <c r="F1375" t="s">
        <v>266</v>
      </c>
      <c r="G1375">
        <v>226</v>
      </c>
      <c r="H1375" s="11" cm="1">
        <f t="array" ref="H1375">_xlfn.IFNA(MATCH(1,0/COUNTIF($F1375,"*"&amp;H$2&amp;TEXT(ROW($1:$128),"[&gt;1]0;")&amp;"*")),0)</f>
        <v>16</v>
      </c>
      <c r="I1375" s="11" cm="1">
        <f t="array" ref="I1375">_xlfn.IFNA(MATCH(1,0/COUNTIF($F1375,"*"&amp;I$2&amp;TEXT(ROW($1:$128),"[&gt;1]0;")&amp;"*")),0)</f>
        <v>34</v>
      </c>
      <c r="J1375" s="11" cm="1">
        <f t="array" ref="J1375">_xlfn.IFNA(MATCH(1,0/COUNTIF($F1375,"*"&amp;J$2&amp;TEXT(ROW($1:$128),"[&gt;1]0;")&amp;"*")),0)</f>
        <v>0</v>
      </c>
      <c r="K1375">
        <f t="shared" ref="K1375:K1383" si="143">I1375/H1375</f>
        <v>2.125</v>
      </c>
      <c r="L1375">
        <f t="shared" si="142"/>
        <v>0</v>
      </c>
      <c r="M1375">
        <v>0</v>
      </c>
      <c r="N1375">
        <v>0</v>
      </c>
    </row>
    <row r="1376" spans="1:14" x14ac:dyDescent="0.2">
      <c r="A1376" s="8">
        <v>72</v>
      </c>
      <c r="B1376" s="8">
        <v>12</v>
      </c>
      <c r="C1376">
        <v>2.58</v>
      </c>
      <c r="D1376" t="s">
        <v>25</v>
      </c>
      <c r="E1376" s="6" t="s">
        <v>536</v>
      </c>
      <c r="F1376" t="s">
        <v>266</v>
      </c>
      <c r="G1376">
        <v>226</v>
      </c>
      <c r="H1376" s="11" cm="1">
        <f t="array" ref="H1376">_xlfn.IFNA(MATCH(1,0/COUNTIF($F1376,"*"&amp;H$2&amp;TEXT(ROW($1:$128),"[&gt;1]0;")&amp;"*")),0)</f>
        <v>16</v>
      </c>
      <c r="I1376" s="11" cm="1">
        <f t="array" ref="I1376">_xlfn.IFNA(MATCH(1,0/COUNTIF($F1376,"*"&amp;I$2&amp;TEXT(ROW($1:$128),"[&gt;1]0;")&amp;"*")),0)</f>
        <v>34</v>
      </c>
      <c r="J1376" s="11" cm="1">
        <f t="array" ref="J1376">_xlfn.IFNA(MATCH(1,0/COUNTIF($F1376,"*"&amp;J$2&amp;TEXT(ROW($1:$128),"[&gt;1]0;")&amp;"*")),0)</f>
        <v>0</v>
      </c>
      <c r="K1376">
        <f t="shared" si="143"/>
        <v>2.125</v>
      </c>
      <c r="L1376">
        <f t="shared" si="142"/>
        <v>0</v>
      </c>
      <c r="M1376">
        <v>0</v>
      </c>
      <c r="N1376">
        <v>0</v>
      </c>
    </row>
    <row r="1377" spans="1:14" x14ac:dyDescent="0.2">
      <c r="A1377" s="8">
        <v>72</v>
      </c>
      <c r="B1377" s="8">
        <v>13</v>
      </c>
      <c r="C1377">
        <v>2.12</v>
      </c>
      <c r="D1377" t="s">
        <v>31</v>
      </c>
      <c r="E1377" s="6" t="s">
        <v>418</v>
      </c>
      <c r="F1377" t="s">
        <v>269</v>
      </c>
      <c r="G1377">
        <v>206</v>
      </c>
      <c r="H1377" s="11" cm="1">
        <f t="array" ref="H1377">_xlfn.IFNA(MATCH(1,0/COUNTIF($F1377,"*"&amp;H$2&amp;TEXT(ROW($1:$128),"[&gt;1]0;")&amp;"*")),0)</f>
        <v>14</v>
      </c>
      <c r="I1377" s="11" cm="1">
        <f t="array" ref="I1377">_xlfn.IFNA(MATCH(1,0/COUNTIF($F1377,"*"&amp;I$2&amp;TEXT(ROW($1:$128),"[&gt;1]0;")&amp;"*")),0)</f>
        <v>22</v>
      </c>
      <c r="J1377" s="11" cm="1">
        <f t="array" ref="J1377">_xlfn.IFNA(MATCH(1,0/COUNTIF($F1377,"*"&amp;J$2&amp;TEXT(ROW($1:$128),"[&gt;1]0;")&amp;"*")),0)</f>
        <v>1</v>
      </c>
      <c r="K1377">
        <f t="shared" si="143"/>
        <v>1.5714285714285714</v>
      </c>
      <c r="L1377">
        <f t="shared" si="142"/>
        <v>7.1428571428571425E-2</v>
      </c>
      <c r="M1377">
        <v>0</v>
      </c>
      <c r="N1377">
        <v>1</v>
      </c>
    </row>
    <row r="1378" spans="1:14" x14ac:dyDescent="0.2">
      <c r="A1378" s="8">
        <v>72</v>
      </c>
      <c r="B1378" s="8">
        <v>15</v>
      </c>
      <c r="C1378">
        <v>1.73</v>
      </c>
      <c r="D1378" t="s">
        <v>108</v>
      </c>
      <c r="E1378" s="6" t="s">
        <v>514</v>
      </c>
      <c r="F1378" t="s">
        <v>513</v>
      </c>
      <c r="G1378">
        <v>283</v>
      </c>
      <c r="H1378" s="11" cm="1">
        <f t="array" ref="H1378">_xlfn.IFNA(MATCH(1,0/COUNTIF($F1378,"*"&amp;H$2&amp;TEXT(ROW($1:$128),"[&gt;1]0;")&amp;"*")),0)</f>
        <v>20</v>
      </c>
      <c r="I1378" s="11" cm="1">
        <f t="array" ref="I1378">_xlfn.IFNA(MATCH(1,0/COUNTIF($F1378,"*"&amp;I$2&amp;TEXT(ROW($1:$128),"[&gt;1]0;")&amp;"*")),0)</f>
        <v>42</v>
      </c>
      <c r="J1378" s="11" cm="1">
        <f t="array" ref="J1378">_xlfn.IFNA(MATCH(1,0/COUNTIF($F1378,"*"&amp;J$2&amp;TEXT(ROW($1:$128),"[&gt;1]0;")&amp;"*")),0)</f>
        <v>0</v>
      </c>
      <c r="K1378">
        <f t="shared" si="143"/>
        <v>2.1</v>
      </c>
      <c r="L1378">
        <f t="shared" si="142"/>
        <v>0</v>
      </c>
      <c r="M1378">
        <v>0</v>
      </c>
      <c r="N1378">
        <v>0</v>
      </c>
    </row>
    <row r="1379" spans="1:14" x14ac:dyDescent="0.2">
      <c r="A1379" s="8">
        <v>72</v>
      </c>
      <c r="B1379" s="8">
        <v>17</v>
      </c>
      <c r="C1379">
        <v>1.08</v>
      </c>
      <c r="D1379" t="s">
        <v>108</v>
      </c>
      <c r="E1379" s="6" t="s">
        <v>514</v>
      </c>
      <c r="F1379" t="s">
        <v>513</v>
      </c>
      <c r="G1379">
        <v>283</v>
      </c>
      <c r="H1379" s="11" cm="1">
        <f t="array" ref="H1379">_xlfn.IFNA(MATCH(1,0/COUNTIF($F1379,"*"&amp;H$2&amp;TEXT(ROW($1:$128),"[&gt;1]0;")&amp;"*")),0)</f>
        <v>20</v>
      </c>
      <c r="I1379" s="11" cm="1">
        <f t="array" ref="I1379">_xlfn.IFNA(MATCH(1,0/COUNTIF($F1379,"*"&amp;I$2&amp;TEXT(ROW($1:$128),"[&gt;1]0;")&amp;"*")),0)</f>
        <v>42</v>
      </c>
      <c r="J1379" s="11" cm="1">
        <f t="array" ref="J1379">_xlfn.IFNA(MATCH(1,0/COUNTIF($F1379,"*"&amp;J$2&amp;TEXT(ROW($1:$128),"[&gt;1]0;")&amp;"*")),0)</f>
        <v>0</v>
      </c>
      <c r="K1379">
        <f t="shared" si="143"/>
        <v>2.1</v>
      </c>
      <c r="L1379">
        <f t="shared" si="142"/>
        <v>0</v>
      </c>
      <c r="M1379">
        <v>0</v>
      </c>
      <c r="N1379">
        <v>0</v>
      </c>
    </row>
    <row r="1380" spans="1:14" x14ac:dyDescent="0.2">
      <c r="A1380" s="8">
        <v>72</v>
      </c>
      <c r="B1380" s="8">
        <v>20</v>
      </c>
      <c r="C1380">
        <v>0.96</v>
      </c>
      <c r="D1380" t="s">
        <v>108</v>
      </c>
      <c r="E1380" s="6" t="s">
        <v>514</v>
      </c>
      <c r="F1380" t="s">
        <v>513</v>
      </c>
      <c r="G1380">
        <v>283</v>
      </c>
      <c r="H1380" s="11" cm="1">
        <f t="array" ref="H1380">_xlfn.IFNA(MATCH(1,0/COUNTIF($F1380,"*"&amp;H$2&amp;TEXT(ROW($1:$128),"[&gt;1]0;")&amp;"*")),0)</f>
        <v>20</v>
      </c>
      <c r="I1380" s="11" cm="1">
        <f t="array" ref="I1380">_xlfn.IFNA(MATCH(1,0/COUNTIF($F1380,"*"&amp;I$2&amp;TEXT(ROW($1:$128),"[&gt;1]0;")&amp;"*")),0)</f>
        <v>42</v>
      </c>
      <c r="J1380" s="11" cm="1">
        <f t="array" ref="J1380">_xlfn.IFNA(MATCH(1,0/COUNTIF($F1380,"*"&amp;J$2&amp;TEXT(ROW($1:$128),"[&gt;1]0;")&amp;"*")),0)</f>
        <v>0</v>
      </c>
      <c r="K1380">
        <f t="shared" si="143"/>
        <v>2.1</v>
      </c>
      <c r="L1380">
        <f t="shared" si="142"/>
        <v>0</v>
      </c>
      <c r="M1380">
        <v>0</v>
      </c>
      <c r="N1380">
        <v>0</v>
      </c>
    </row>
    <row r="1381" spans="1:14" x14ac:dyDescent="0.2">
      <c r="A1381" s="8">
        <v>72</v>
      </c>
      <c r="B1381" s="8">
        <v>21</v>
      </c>
      <c r="C1381">
        <v>0.67</v>
      </c>
      <c r="D1381" t="s">
        <v>108</v>
      </c>
      <c r="E1381" s="6" t="s">
        <v>514</v>
      </c>
      <c r="F1381" t="s">
        <v>513</v>
      </c>
      <c r="G1381">
        <v>283</v>
      </c>
      <c r="H1381" s="11" cm="1">
        <f t="array" ref="H1381">_xlfn.IFNA(MATCH(1,0/COUNTIF($F1381,"*"&amp;H$2&amp;TEXT(ROW($1:$128),"[&gt;1]0;")&amp;"*")),0)</f>
        <v>20</v>
      </c>
      <c r="I1381" s="11" cm="1">
        <f t="array" ref="I1381">_xlfn.IFNA(MATCH(1,0/COUNTIF($F1381,"*"&amp;I$2&amp;TEXT(ROW($1:$128),"[&gt;1]0;")&amp;"*")),0)</f>
        <v>42</v>
      </c>
      <c r="J1381" s="11" cm="1">
        <f t="array" ref="J1381">_xlfn.IFNA(MATCH(1,0/COUNTIF($F1381,"*"&amp;J$2&amp;TEXT(ROW($1:$128),"[&gt;1]0;")&amp;"*")),0)</f>
        <v>0</v>
      </c>
      <c r="K1381">
        <f t="shared" si="143"/>
        <v>2.1</v>
      </c>
      <c r="L1381">
        <f t="shared" si="142"/>
        <v>0</v>
      </c>
      <c r="M1381">
        <v>0</v>
      </c>
      <c r="N1381">
        <v>0</v>
      </c>
    </row>
    <row r="1382" spans="1:14" x14ac:dyDescent="0.2">
      <c r="A1382" s="8">
        <v>72</v>
      </c>
      <c r="B1382" s="8">
        <v>23</v>
      </c>
      <c r="C1382">
        <v>1.76</v>
      </c>
      <c r="D1382" t="s">
        <v>129</v>
      </c>
      <c r="E1382" s="6" t="s">
        <v>535</v>
      </c>
      <c r="F1382" t="s">
        <v>534</v>
      </c>
      <c r="G1382">
        <v>255</v>
      </c>
      <c r="H1382" s="11" cm="1">
        <f t="array" ref="H1382">_xlfn.IFNA(MATCH(1,0/COUNTIF($F1382,"*"&amp;H$2&amp;TEXT(ROW($1:$128),"[&gt;1]0;")&amp;"*")),0)</f>
        <v>16</v>
      </c>
      <c r="I1382" s="11" cm="1">
        <f t="array" ref="I1382">_xlfn.IFNA(MATCH(1,0/COUNTIF($F1382,"*"&amp;I$2&amp;TEXT(ROW($1:$128),"[&gt;1]0;")&amp;"*")),0)</f>
        <v>33</v>
      </c>
      <c r="J1382" s="11" cm="1">
        <f t="array" ref="J1382">_xlfn.IFNA(MATCH(1,0/COUNTIF($F1382,"*"&amp;J$2&amp;TEXT(ROW($1:$128),"[&gt;1]0;")&amp;"*")),0)</f>
        <v>1</v>
      </c>
      <c r="K1382">
        <f t="shared" si="143"/>
        <v>2.0625</v>
      </c>
      <c r="L1382">
        <f t="shared" si="142"/>
        <v>6.25E-2</v>
      </c>
      <c r="M1382">
        <v>0</v>
      </c>
      <c r="N1382">
        <v>0</v>
      </c>
    </row>
    <row r="1383" spans="1:14" x14ac:dyDescent="0.2">
      <c r="A1383" s="8">
        <v>72</v>
      </c>
      <c r="B1383" s="8">
        <v>25</v>
      </c>
      <c r="C1383">
        <v>17.21</v>
      </c>
      <c r="D1383" t="s">
        <v>66</v>
      </c>
      <c r="E1383" s="6" t="s">
        <v>459</v>
      </c>
      <c r="F1383" t="s">
        <v>460</v>
      </c>
      <c r="G1383">
        <v>281</v>
      </c>
      <c r="H1383" s="11" cm="1">
        <f t="array" ref="H1383">_xlfn.IFNA(MATCH(1,0/COUNTIF($F1383,"*"&amp;H$2&amp;TEXT(ROW($1:$128),"[&gt;1]0;")&amp;"*")),0)</f>
        <v>18</v>
      </c>
      <c r="I1383" s="11" cm="1">
        <f t="array" ref="I1383">_xlfn.IFNA(MATCH(1,0/COUNTIF($F1383,"*"&amp;I$2&amp;TEXT(ROW($1:$128),"[&gt;1]0;")&amp;"*")),0)</f>
        <v>35</v>
      </c>
      <c r="J1383" s="11" cm="1">
        <f t="array" ref="J1383">_xlfn.IFNA(MATCH(1,0/COUNTIF($F1383,"*"&amp;J$2&amp;TEXT(ROW($1:$128),"[&gt;1]0;")&amp;"*")),0)</f>
        <v>1</v>
      </c>
      <c r="K1383">
        <f t="shared" si="143"/>
        <v>1.9444444444444444</v>
      </c>
      <c r="L1383">
        <f t="shared" si="142"/>
        <v>5.5555555555555552E-2</v>
      </c>
      <c r="M1383">
        <v>0</v>
      </c>
      <c r="N138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F953E-4CA6-40FC-B989-99008B5A642C}">
  <dimension ref="A1:AC1342"/>
  <sheetViews>
    <sheetView topLeftCell="A1295" workbookViewId="0">
      <selection activeCell="P1295" sqref="P1:AC1048576"/>
    </sheetView>
  </sheetViews>
  <sheetFormatPr defaultRowHeight="14.25" x14ac:dyDescent="0.2"/>
  <cols>
    <col min="1" max="2" width="9" style="8"/>
    <col min="4" max="4" width="35.25" customWidth="1"/>
    <col min="5" max="5" width="12.75" style="6" customWidth="1"/>
    <col min="6" max="6" width="12.125" customWidth="1"/>
    <col min="7" max="7" width="6.125" customWidth="1"/>
    <col min="8" max="8" width="6.25" customWidth="1"/>
    <col min="9" max="9" width="4.375" customWidth="1"/>
    <col min="10" max="10" width="5.75" customWidth="1"/>
    <col min="13" max="13" width="12.125" customWidth="1"/>
    <col min="14" max="14" width="10.625" customWidth="1"/>
    <col min="19" max="19" width="18.625" customWidth="1"/>
    <col min="20" max="20" width="16.375" customWidth="1"/>
    <col min="21" max="21" width="14" customWidth="1"/>
  </cols>
  <sheetData>
    <row r="1" spans="1:29" x14ac:dyDescent="0.2">
      <c r="A1" s="2" t="s">
        <v>0</v>
      </c>
      <c r="B1" s="2"/>
      <c r="P1" s="2" t="s">
        <v>0</v>
      </c>
      <c r="Q1" s="2"/>
      <c r="T1" s="6"/>
    </row>
    <row r="2" spans="1:29" x14ac:dyDescent="0.2">
      <c r="A2" s="1">
        <v>1</v>
      </c>
      <c r="B2" s="9" t="s">
        <v>12</v>
      </c>
      <c r="C2" t="s">
        <v>13</v>
      </c>
      <c r="D2" t="s">
        <v>67</v>
      </c>
      <c r="E2" s="6" t="s">
        <v>376</v>
      </c>
      <c r="F2" t="s">
        <v>68</v>
      </c>
      <c r="G2" t="s">
        <v>69</v>
      </c>
      <c r="H2" t="s">
        <v>364</v>
      </c>
      <c r="I2" t="s">
        <v>365</v>
      </c>
      <c r="J2" t="s">
        <v>366</v>
      </c>
      <c r="K2" t="s">
        <v>71</v>
      </c>
      <c r="L2" t="s">
        <v>72</v>
      </c>
      <c r="M2" t="s">
        <v>360</v>
      </c>
      <c r="N2" t="s">
        <v>73</v>
      </c>
      <c r="P2" s="1">
        <v>1</v>
      </c>
      <c r="Q2" s="9" t="s">
        <v>12</v>
      </c>
      <c r="R2" t="s">
        <v>13</v>
      </c>
      <c r="S2" t="s">
        <v>67</v>
      </c>
      <c r="T2" s="6" t="s">
        <v>376</v>
      </c>
      <c r="U2" t="s">
        <v>68</v>
      </c>
      <c r="V2" t="s">
        <v>69</v>
      </c>
      <c r="W2" t="s">
        <v>364</v>
      </c>
      <c r="X2" t="s">
        <v>365</v>
      </c>
      <c r="Y2" t="s">
        <v>366</v>
      </c>
      <c r="Z2" t="s">
        <v>71</v>
      </c>
      <c r="AA2" t="s">
        <v>72</v>
      </c>
      <c r="AB2" t="s">
        <v>360</v>
      </c>
      <c r="AC2" t="s">
        <v>73</v>
      </c>
    </row>
    <row r="3" spans="1:29" x14ac:dyDescent="0.2">
      <c r="A3" s="1">
        <v>1</v>
      </c>
      <c r="B3" s="8">
        <v>1</v>
      </c>
      <c r="C3">
        <v>1.02</v>
      </c>
      <c r="D3" t="s">
        <v>14</v>
      </c>
      <c r="E3" s="6" t="s">
        <v>507</v>
      </c>
      <c r="F3" t="s">
        <v>260</v>
      </c>
      <c r="G3">
        <v>170</v>
      </c>
      <c r="H3" s="11" cm="1">
        <f t="array" ref="H3">_xlfn.IFNA(MATCH(1,0/COUNTIF($F3,"*"&amp;H$2&amp;TEXT(ROW($1:$118),"[&gt;1]0;")&amp;"*")),0)</f>
        <v>12</v>
      </c>
      <c r="I3" s="11" cm="1">
        <f t="array" ref="I3">_xlfn.IFNA(MATCH(1,0/COUNTIF($F3,"*"&amp;I$2&amp;TEXT(ROW($1:$118),"[&gt;1]0;")&amp;"*")),0)</f>
        <v>26</v>
      </c>
      <c r="J3" s="11" cm="1">
        <f t="array" ref="J3">_xlfn.IFNA(MATCH(1,0/COUNTIF($F3,"*"&amp;J$2&amp;TEXT(ROW($1:$118),"[&gt;1]0;")&amp;"*")),0)</f>
        <v>0</v>
      </c>
      <c r="K3">
        <f>I3/H3</f>
        <v>2.1666666666666665</v>
      </c>
      <c r="L3">
        <f>J3/H3</f>
        <v>0</v>
      </c>
      <c r="M3">
        <v>0</v>
      </c>
      <c r="N3">
        <v>0</v>
      </c>
      <c r="P3" s="1">
        <v>1</v>
      </c>
      <c r="Q3" s="8">
        <v>1</v>
      </c>
      <c r="R3">
        <v>1.02</v>
      </c>
      <c r="S3" t="s">
        <v>14</v>
      </c>
      <c r="T3" s="6" t="s">
        <v>507</v>
      </c>
      <c r="U3" t="s">
        <v>260</v>
      </c>
      <c r="V3">
        <v>170</v>
      </c>
      <c r="W3" s="11" cm="1">
        <f t="array" ref="W3">_xlfn.IFNA(MATCH(1,0/COUNTIF($F3,"*"&amp;W$2&amp;TEXT(ROW($1:$118),"[&gt;1]0;")&amp;"*")),0)</f>
        <v>12</v>
      </c>
      <c r="X3" s="11" cm="1">
        <f t="array" ref="X3">_xlfn.IFNA(MATCH(1,0/COUNTIF($F3,"*"&amp;X$2&amp;TEXT(ROW($1:$118),"[&gt;1]0;")&amp;"*")),0)</f>
        <v>26</v>
      </c>
      <c r="Y3" s="11" cm="1">
        <f t="array" ref="Y3">_xlfn.IFNA(MATCH(1,0/COUNTIF($F3,"*"&amp;Y$2&amp;TEXT(ROW($1:$118),"[&gt;1]0;")&amp;"*")),0)</f>
        <v>0</v>
      </c>
      <c r="Z3">
        <f>X3/W3</f>
        <v>2.1666666666666665</v>
      </c>
      <c r="AA3">
        <f>Y3/W3</f>
        <v>0</v>
      </c>
      <c r="AB3">
        <v>0</v>
      </c>
      <c r="AC3">
        <v>0</v>
      </c>
    </row>
    <row r="4" spans="1:29" x14ac:dyDescent="0.2">
      <c r="A4" s="1">
        <v>1</v>
      </c>
      <c r="B4" s="8">
        <v>2</v>
      </c>
      <c r="C4">
        <v>0.89</v>
      </c>
      <c r="D4" t="s">
        <v>51</v>
      </c>
      <c r="E4" s="6" t="s">
        <v>472</v>
      </c>
      <c r="F4" t="s">
        <v>261</v>
      </c>
      <c r="G4">
        <v>190</v>
      </c>
      <c r="H4" s="11" cm="1">
        <f t="array" ref="H4">_xlfn.IFNA(MATCH(1,0/COUNTIF($F4,"*"&amp;H$2&amp;TEXT(ROW($1:$118),"[&gt;1]0;")&amp;"*")),0)</f>
        <v>14</v>
      </c>
      <c r="I4" s="11" cm="1">
        <f t="array" ref="I4">_xlfn.IFNA(MATCH(1,0/COUNTIF($F4,"*"&amp;I$2&amp;TEXT(ROW($1:$118),"[&gt;1]0;")&amp;"*")),0)</f>
        <v>22</v>
      </c>
      <c r="J4" s="11" cm="1">
        <f t="array" ref="J4">_xlfn.IFNA(MATCH(1,0/COUNTIF($F4,"*"&amp;J$2&amp;TEXT(ROW($1:$118),"[&gt;1]0;")&amp;"*")),0)</f>
        <v>0</v>
      </c>
      <c r="K4">
        <f t="shared" ref="K4:K18" si="0">I4/H4</f>
        <v>1.5714285714285714</v>
      </c>
      <c r="L4">
        <f t="shared" ref="L4:L18" si="1">J4/H4</f>
        <v>0</v>
      </c>
      <c r="M4">
        <v>0</v>
      </c>
      <c r="N4">
        <v>1</v>
      </c>
      <c r="P4" s="1">
        <v>1</v>
      </c>
      <c r="Q4" s="8">
        <v>2</v>
      </c>
      <c r="R4">
        <v>0.89</v>
      </c>
      <c r="S4" t="s">
        <v>51</v>
      </c>
      <c r="T4" s="6" t="s">
        <v>472</v>
      </c>
      <c r="U4" t="s">
        <v>261</v>
      </c>
      <c r="V4">
        <v>190</v>
      </c>
      <c r="W4" s="11" cm="1">
        <f t="array" ref="W4">_xlfn.IFNA(MATCH(1,0/COUNTIF($F4,"*"&amp;W$2&amp;TEXT(ROW($1:$118),"[&gt;1]0;")&amp;"*")),0)</f>
        <v>14</v>
      </c>
      <c r="X4" s="11" cm="1">
        <f t="array" ref="X4">_xlfn.IFNA(MATCH(1,0/COUNTIF($F4,"*"&amp;X$2&amp;TEXT(ROW($1:$118),"[&gt;1]0;")&amp;"*")),0)</f>
        <v>22</v>
      </c>
      <c r="Y4" s="11" cm="1">
        <f t="array" ref="Y4">_xlfn.IFNA(MATCH(1,0/COUNTIF($F4,"*"&amp;Y$2&amp;TEXT(ROW($1:$118),"[&gt;1]0;")&amp;"*")),0)</f>
        <v>0</v>
      </c>
      <c r="Z4">
        <f t="shared" ref="Z4:Z18" si="2">X4/W4</f>
        <v>1.5714285714285714</v>
      </c>
      <c r="AA4">
        <f t="shared" ref="AA4:AA18" si="3">Y4/W4</f>
        <v>0</v>
      </c>
      <c r="AB4">
        <v>0</v>
      </c>
      <c r="AC4">
        <v>1</v>
      </c>
    </row>
    <row r="5" spans="1:29" x14ac:dyDescent="0.2">
      <c r="A5" s="1">
        <v>1</v>
      </c>
      <c r="B5" s="8">
        <v>3</v>
      </c>
      <c r="C5">
        <v>0.57999999999999996</v>
      </c>
      <c r="D5" t="s">
        <v>52</v>
      </c>
      <c r="E5" s="6" t="s">
        <v>570</v>
      </c>
      <c r="F5" t="s">
        <v>262</v>
      </c>
      <c r="G5" s="11">
        <v>152</v>
      </c>
      <c r="H5" s="11" cm="1">
        <f t="array" ref="H5">_xlfn.IFNA(MATCH(1,0/COUNTIF($F5,"*"&amp;H$2&amp;TEXT(ROW($1:$118),"[&gt;1]0;")&amp;"*")),0)</f>
        <v>9</v>
      </c>
      <c r="I5" s="11" cm="1">
        <f t="array" ref="I5">_xlfn.IFNA(MATCH(1,0/COUNTIF($F5,"*"&amp;I$2&amp;TEXT(ROW($1:$118),"[&gt;1]0;")&amp;"*")),0)</f>
        <v>12</v>
      </c>
      <c r="J5" s="11" cm="1">
        <f t="array" ref="J5">_xlfn.IFNA(MATCH(1,0/COUNTIF($F5,"*"&amp;J$2&amp;TEXT(ROW($1:$118),"[&gt;1]0;")&amp;"*")),0)</f>
        <v>2</v>
      </c>
      <c r="K5">
        <f t="shared" si="0"/>
        <v>1.3333333333333333</v>
      </c>
      <c r="L5">
        <f t="shared" si="1"/>
        <v>0.22222222222222221</v>
      </c>
      <c r="M5">
        <v>0</v>
      </c>
      <c r="N5">
        <v>1</v>
      </c>
      <c r="P5" s="1">
        <v>1</v>
      </c>
      <c r="Q5" s="8">
        <v>3</v>
      </c>
      <c r="R5">
        <v>0.57999999999999996</v>
      </c>
      <c r="S5" t="s">
        <v>52</v>
      </c>
      <c r="T5" s="6" t="s">
        <v>570</v>
      </c>
      <c r="U5" t="s">
        <v>262</v>
      </c>
      <c r="V5" s="11">
        <v>152</v>
      </c>
      <c r="W5" s="11" cm="1">
        <f t="array" ref="W5">_xlfn.IFNA(MATCH(1,0/COUNTIF($F5,"*"&amp;W$2&amp;TEXT(ROW($1:$118),"[&gt;1]0;")&amp;"*")),0)</f>
        <v>9</v>
      </c>
      <c r="X5" s="11" cm="1">
        <f t="array" ref="X5">_xlfn.IFNA(MATCH(1,0/COUNTIF($F5,"*"&amp;X$2&amp;TEXT(ROW($1:$118),"[&gt;1]0;")&amp;"*")),0)</f>
        <v>12</v>
      </c>
      <c r="Y5" s="11" cm="1">
        <f t="array" ref="Y5">_xlfn.IFNA(MATCH(1,0/COUNTIF($F5,"*"&amp;Y$2&amp;TEXT(ROW($1:$118),"[&gt;1]0;")&amp;"*")),0)</f>
        <v>2</v>
      </c>
      <c r="Z5">
        <f t="shared" si="2"/>
        <v>1.3333333333333333</v>
      </c>
      <c r="AA5">
        <f t="shared" si="3"/>
        <v>0.22222222222222221</v>
      </c>
      <c r="AB5">
        <v>0</v>
      </c>
      <c r="AC5">
        <v>1</v>
      </c>
    </row>
    <row r="6" spans="1:29" x14ac:dyDescent="0.2">
      <c r="A6" s="1">
        <v>1</v>
      </c>
      <c r="B6" s="8">
        <v>4</v>
      </c>
      <c r="C6">
        <v>1.05</v>
      </c>
      <c r="D6" t="s">
        <v>20</v>
      </c>
      <c r="E6" s="6" t="s">
        <v>432</v>
      </c>
      <c r="F6" t="s">
        <v>263</v>
      </c>
      <c r="G6">
        <v>164</v>
      </c>
      <c r="H6" s="11" cm="1">
        <f t="array" ref="H6">_xlfn.IFNA(MATCH(1,0/COUNTIF($F6,"*"&amp;H$2&amp;TEXT(ROW($1:$118),"[&gt;1]0;")&amp;"*")),0)</f>
        <v>10</v>
      </c>
      <c r="I6" s="11" cm="1">
        <f t="array" ref="I6">_xlfn.IFNA(MATCH(1,0/COUNTIF($F6,"*"&amp;I$2&amp;TEXT(ROW($1:$118),"[&gt;1]0;")&amp;"*")),0)</f>
        <v>12</v>
      </c>
      <c r="J6" s="11" cm="1">
        <f t="array" ref="J6">_xlfn.IFNA(MATCH(1,0/COUNTIF($F6,"*"&amp;J$2&amp;TEXT(ROW($1:$118),"[&gt;1]0;")&amp;"*")),0)</f>
        <v>2</v>
      </c>
      <c r="K6">
        <f t="shared" si="0"/>
        <v>1.2</v>
      </c>
      <c r="L6">
        <f t="shared" si="1"/>
        <v>0.2</v>
      </c>
      <c r="M6">
        <v>0</v>
      </c>
      <c r="N6">
        <v>1</v>
      </c>
      <c r="P6" s="1">
        <v>1</v>
      </c>
      <c r="Q6" s="8">
        <v>4</v>
      </c>
      <c r="R6">
        <v>1.05</v>
      </c>
      <c r="S6" t="s">
        <v>20</v>
      </c>
      <c r="T6" s="6" t="s">
        <v>432</v>
      </c>
      <c r="U6" t="s">
        <v>263</v>
      </c>
      <c r="V6">
        <v>164</v>
      </c>
      <c r="W6" s="11" cm="1">
        <f t="array" ref="W6">_xlfn.IFNA(MATCH(1,0/COUNTIF($F6,"*"&amp;W$2&amp;TEXT(ROW($1:$118),"[&gt;1]0;")&amp;"*")),0)</f>
        <v>10</v>
      </c>
      <c r="X6" s="11" cm="1">
        <f t="array" ref="X6">_xlfn.IFNA(MATCH(1,0/COUNTIF($F6,"*"&amp;X$2&amp;TEXT(ROW($1:$118),"[&gt;1]0;")&amp;"*")),0)</f>
        <v>12</v>
      </c>
      <c r="Y6" s="11" cm="1">
        <f t="array" ref="Y6">_xlfn.IFNA(MATCH(1,0/COUNTIF($F6,"*"&amp;Y$2&amp;TEXT(ROW($1:$118),"[&gt;1]0;")&amp;"*")),0)</f>
        <v>2</v>
      </c>
      <c r="Z6">
        <f t="shared" si="2"/>
        <v>1.2</v>
      </c>
      <c r="AA6">
        <f t="shared" si="3"/>
        <v>0.2</v>
      </c>
      <c r="AB6">
        <v>0</v>
      </c>
      <c r="AC6">
        <v>1</v>
      </c>
    </row>
    <row r="7" spans="1:29" x14ac:dyDescent="0.2">
      <c r="A7" s="1">
        <v>1</v>
      </c>
      <c r="B7" s="8">
        <v>5</v>
      </c>
      <c r="C7">
        <f>1.04+0.65</f>
        <v>1.69</v>
      </c>
      <c r="D7" t="s">
        <v>54</v>
      </c>
      <c r="E7" s="6" t="s">
        <v>411</v>
      </c>
      <c r="F7" t="s">
        <v>265</v>
      </c>
      <c r="G7">
        <v>168</v>
      </c>
      <c r="H7" s="11" cm="1">
        <f t="array" ref="H7">_xlfn.IFNA(MATCH(1,0/COUNTIF($F7,"*"&amp;H$2&amp;TEXT(ROW($1:$118),"[&gt;1]0;")&amp;"*")),0)</f>
        <v>12</v>
      </c>
      <c r="I7" s="11" cm="1">
        <f t="array" ref="I7">_xlfn.IFNA(MATCH(1,0/COUNTIF($F7,"*"&amp;I$2&amp;TEXT(ROW($1:$118),"[&gt;1]0;")&amp;"*")),0)</f>
        <v>24</v>
      </c>
      <c r="J7" s="11" cm="1">
        <f t="array" ref="J7">_xlfn.IFNA(MATCH(1,0/COUNTIF($F7,"*"&amp;J$2&amp;TEXT(ROW($1:$118),"[&gt;1]0;")&amp;"*")),0)</f>
        <v>0</v>
      </c>
      <c r="K7">
        <f t="shared" si="0"/>
        <v>2</v>
      </c>
      <c r="L7">
        <f t="shared" si="1"/>
        <v>0</v>
      </c>
      <c r="M7">
        <v>0</v>
      </c>
      <c r="N7">
        <v>0</v>
      </c>
      <c r="P7" s="1">
        <v>1</v>
      </c>
      <c r="Q7" s="8">
        <v>5</v>
      </c>
      <c r="R7">
        <f>1.04+0.65</f>
        <v>1.69</v>
      </c>
      <c r="S7" t="s">
        <v>54</v>
      </c>
      <c r="T7" s="6" t="s">
        <v>411</v>
      </c>
      <c r="U7" t="s">
        <v>265</v>
      </c>
      <c r="V7">
        <v>168</v>
      </c>
      <c r="W7" s="11" cm="1">
        <f t="array" ref="W7">_xlfn.IFNA(MATCH(1,0/COUNTIF($F7,"*"&amp;W$2&amp;TEXT(ROW($1:$118),"[&gt;1]0;")&amp;"*")),0)</f>
        <v>12</v>
      </c>
      <c r="X7" s="11" cm="1">
        <f t="array" ref="X7">_xlfn.IFNA(MATCH(1,0/COUNTIF($F7,"*"&amp;X$2&amp;TEXT(ROW($1:$118),"[&gt;1]0;")&amp;"*")),0)</f>
        <v>24</v>
      </c>
      <c r="Y7" s="11" cm="1">
        <f t="array" ref="Y7">_xlfn.IFNA(MATCH(1,0/COUNTIF($F7,"*"&amp;Y$2&amp;TEXT(ROW($1:$118),"[&gt;1]0;")&amp;"*")),0)</f>
        <v>0</v>
      </c>
      <c r="Z7">
        <f t="shared" si="2"/>
        <v>2</v>
      </c>
      <c r="AA7">
        <f t="shared" si="3"/>
        <v>0</v>
      </c>
      <c r="AB7">
        <v>0</v>
      </c>
      <c r="AC7">
        <v>0</v>
      </c>
    </row>
    <row r="8" spans="1:29" x14ac:dyDescent="0.2">
      <c r="A8" s="1">
        <v>1</v>
      </c>
      <c r="B8" s="8">
        <v>6</v>
      </c>
      <c r="C8">
        <v>2.4300000000000002</v>
      </c>
      <c r="D8" t="s">
        <v>25</v>
      </c>
      <c r="E8" s="6" t="s">
        <v>536</v>
      </c>
      <c r="F8" t="s">
        <v>266</v>
      </c>
      <c r="G8">
        <v>226</v>
      </c>
      <c r="H8" s="11" cm="1">
        <f t="array" ref="H8">_xlfn.IFNA(MATCH(1,0/COUNTIF($F8,"*"&amp;H$2&amp;TEXT(ROW($1:$118),"[&gt;1]0;")&amp;"*")),0)</f>
        <v>16</v>
      </c>
      <c r="I8" s="11" cm="1">
        <f t="array" ref="I8">_xlfn.IFNA(MATCH(1,0/COUNTIF($F8,"*"&amp;I$2&amp;TEXT(ROW($1:$118),"[&gt;1]0;")&amp;"*")),0)</f>
        <v>34</v>
      </c>
      <c r="J8" s="11" cm="1">
        <f t="array" ref="J8">_xlfn.IFNA(MATCH(1,0/COUNTIF($F8,"*"&amp;J$2&amp;TEXT(ROW($1:$118),"[&gt;1]0;")&amp;"*")),0)</f>
        <v>0</v>
      </c>
      <c r="K8">
        <f t="shared" si="0"/>
        <v>2.125</v>
      </c>
      <c r="L8">
        <f t="shared" si="1"/>
        <v>0</v>
      </c>
      <c r="M8">
        <v>0</v>
      </c>
      <c r="N8">
        <v>0</v>
      </c>
      <c r="P8" s="1">
        <v>1</v>
      </c>
      <c r="Q8" s="8">
        <v>6</v>
      </c>
      <c r="R8">
        <v>2.4300000000000002</v>
      </c>
      <c r="S8" t="s">
        <v>25</v>
      </c>
      <c r="T8" s="6" t="s">
        <v>536</v>
      </c>
      <c r="U8" t="s">
        <v>266</v>
      </c>
      <c r="V8">
        <v>226</v>
      </c>
      <c r="W8" s="11" cm="1">
        <f t="array" ref="W8">_xlfn.IFNA(MATCH(1,0/COUNTIF($F8,"*"&amp;W$2&amp;TEXT(ROW($1:$118),"[&gt;1]0;")&amp;"*")),0)</f>
        <v>16</v>
      </c>
      <c r="X8" s="11" cm="1">
        <f t="array" ref="X8">_xlfn.IFNA(MATCH(1,0/COUNTIF($F8,"*"&amp;X$2&amp;TEXT(ROW($1:$118),"[&gt;1]0;")&amp;"*")),0)</f>
        <v>34</v>
      </c>
      <c r="Y8" s="11" cm="1">
        <f t="array" ref="Y8">_xlfn.IFNA(MATCH(1,0/COUNTIF($F8,"*"&amp;Y$2&amp;TEXT(ROW($1:$118),"[&gt;1]0;")&amp;"*")),0)</f>
        <v>0</v>
      </c>
      <c r="Z8">
        <f t="shared" si="2"/>
        <v>2.125</v>
      </c>
      <c r="AA8">
        <f t="shared" si="3"/>
        <v>0</v>
      </c>
      <c r="AB8">
        <v>0</v>
      </c>
      <c r="AC8">
        <v>0</v>
      </c>
    </row>
    <row r="9" spans="1:29" x14ac:dyDescent="0.2">
      <c r="A9" s="1">
        <v>1</v>
      </c>
      <c r="B9" s="8">
        <v>7</v>
      </c>
      <c r="C9">
        <v>1.08</v>
      </c>
      <c r="D9" t="s">
        <v>56</v>
      </c>
      <c r="E9" s="6" t="s">
        <v>538</v>
      </c>
      <c r="F9" t="s">
        <v>268</v>
      </c>
      <c r="G9">
        <v>156</v>
      </c>
      <c r="H9" s="11" cm="1">
        <f t="array" ref="H9">_xlfn.IFNA(MATCH(1,0/COUNTIF($F9,"*"&amp;H$2&amp;TEXT(ROW($1:$118),"[&gt;1]0;")&amp;"*")),0)</f>
        <v>9</v>
      </c>
      <c r="I9" s="11" cm="1">
        <f t="array" ref="I9">_xlfn.IFNA(MATCH(1,0/COUNTIF($F9,"*"&amp;I$2&amp;TEXT(ROW($1:$118),"[&gt;1]0;")&amp;"*")),0)</f>
        <v>16</v>
      </c>
      <c r="J9" s="11" cm="1">
        <f t="array" ref="J9">_xlfn.IFNA(MATCH(1,0/COUNTIF($F9,"*"&amp;J$2&amp;TEXT(ROW($1:$118),"[&gt;1]0;")&amp;"*")),0)</f>
        <v>2</v>
      </c>
      <c r="K9">
        <f t="shared" si="0"/>
        <v>1.7777777777777777</v>
      </c>
      <c r="L9">
        <f t="shared" si="1"/>
        <v>0.22222222222222221</v>
      </c>
      <c r="M9">
        <v>0</v>
      </c>
      <c r="N9">
        <v>0</v>
      </c>
      <c r="P9" s="1">
        <v>1</v>
      </c>
      <c r="Q9" s="8">
        <v>7</v>
      </c>
      <c r="R9">
        <v>1.08</v>
      </c>
      <c r="S9" t="s">
        <v>56</v>
      </c>
      <c r="T9" s="6" t="s">
        <v>538</v>
      </c>
      <c r="U9" t="s">
        <v>268</v>
      </c>
      <c r="V9">
        <v>156</v>
      </c>
      <c r="W9" s="11" cm="1">
        <f t="array" ref="W9">_xlfn.IFNA(MATCH(1,0/COUNTIF($F9,"*"&amp;W$2&amp;TEXT(ROW($1:$118),"[&gt;1]0;")&amp;"*")),0)</f>
        <v>9</v>
      </c>
      <c r="X9" s="11" cm="1">
        <f t="array" ref="X9">_xlfn.IFNA(MATCH(1,0/COUNTIF($F9,"*"&amp;X$2&amp;TEXT(ROW($1:$118),"[&gt;1]0;")&amp;"*")),0)</f>
        <v>16</v>
      </c>
      <c r="Y9" s="11" cm="1">
        <f t="array" ref="Y9">_xlfn.IFNA(MATCH(1,0/COUNTIF($F9,"*"&amp;Y$2&amp;TEXT(ROW($1:$118),"[&gt;1]0;")&amp;"*")),0)</f>
        <v>2</v>
      </c>
      <c r="Z9">
        <f t="shared" si="2"/>
        <v>1.7777777777777777</v>
      </c>
      <c r="AA9">
        <f t="shared" si="3"/>
        <v>0.22222222222222221</v>
      </c>
      <c r="AB9">
        <v>0</v>
      </c>
      <c r="AC9">
        <v>0</v>
      </c>
    </row>
    <row r="10" spans="1:29" x14ac:dyDescent="0.2">
      <c r="A10" s="1">
        <v>1</v>
      </c>
      <c r="B10" s="8">
        <v>8</v>
      </c>
      <c r="C10">
        <v>1.55</v>
      </c>
      <c r="D10" t="s">
        <v>31</v>
      </c>
      <c r="E10" s="6" t="s">
        <v>418</v>
      </c>
      <c r="F10" t="s">
        <v>269</v>
      </c>
      <c r="G10">
        <v>206</v>
      </c>
      <c r="H10" s="11" cm="1">
        <f t="array" ref="H10">_xlfn.IFNA(MATCH(1,0/COUNTIF($F10,"*"&amp;H$2&amp;TEXT(ROW($1:$118),"[&gt;1]0;")&amp;"*")),0)</f>
        <v>14</v>
      </c>
      <c r="I10" s="11" cm="1">
        <f t="array" ref="I10">_xlfn.IFNA(MATCH(1,0/COUNTIF($F10,"*"&amp;I$2&amp;TEXT(ROW($1:$118),"[&gt;1]0;")&amp;"*")),0)</f>
        <v>22</v>
      </c>
      <c r="J10" s="11" cm="1">
        <f t="array" ref="J10">_xlfn.IFNA(MATCH(1,0/COUNTIF($F10,"*"&amp;J$2&amp;TEXT(ROW($1:$118),"[&gt;1]0;")&amp;"*")),0)</f>
        <v>1</v>
      </c>
      <c r="K10">
        <f t="shared" si="0"/>
        <v>1.5714285714285714</v>
      </c>
      <c r="L10">
        <f t="shared" si="1"/>
        <v>7.1428571428571425E-2</v>
      </c>
      <c r="M10">
        <v>0</v>
      </c>
      <c r="N10">
        <v>1</v>
      </c>
      <c r="P10" s="1">
        <v>1</v>
      </c>
      <c r="Q10" s="8">
        <v>8</v>
      </c>
      <c r="R10">
        <v>1.55</v>
      </c>
      <c r="S10" t="s">
        <v>31</v>
      </c>
      <c r="T10" s="6" t="s">
        <v>418</v>
      </c>
      <c r="U10" t="s">
        <v>269</v>
      </c>
      <c r="V10">
        <v>206</v>
      </c>
      <c r="W10" s="11" cm="1">
        <f t="array" ref="W10">_xlfn.IFNA(MATCH(1,0/COUNTIF($F10,"*"&amp;W$2&amp;TEXT(ROW($1:$118),"[&gt;1]0;")&amp;"*")),0)</f>
        <v>14</v>
      </c>
      <c r="X10" s="11" cm="1">
        <f t="array" ref="X10">_xlfn.IFNA(MATCH(1,0/COUNTIF($F10,"*"&amp;X$2&amp;TEXT(ROW($1:$118),"[&gt;1]0;")&amp;"*")),0)</f>
        <v>22</v>
      </c>
      <c r="Y10" s="11" cm="1">
        <f t="array" ref="Y10">_xlfn.IFNA(MATCH(1,0/COUNTIF($F10,"*"&amp;Y$2&amp;TEXT(ROW($1:$118),"[&gt;1]0;")&amp;"*")),0)</f>
        <v>1</v>
      </c>
      <c r="Z10">
        <f t="shared" si="2"/>
        <v>1.5714285714285714</v>
      </c>
      <c r="AA10">
        <f t="shared" si="3"/>
        <v>7.1428571428571425E-2</v>
      </c>
      <c r="AB10">
        <v>0</v>
      </c>
      <c r="AC10">
        <v>1</v>
      </c>
    </row>
    <row r="11" spans="1:29" x14ac:dyDescent="0.2">
      <c r="A11" s="1">
        <v>1</v>
      </c>
      <c r="B11" s="8">
        <v>9</v>
      </c>
      <c r="C11">
        <f>1.53+1.33</f>
        <v>2.8600000000000003</v>
      </c>
      <c r="D11" t="s">
        <v>57</v>
      </c>
      <c r="E11" s="13" t="s">
        <v>388</v>
      </c>
      <c r="F11" t="s">
        <v>270</v>
      </c>
      <c r="G11">
        <v>200</v>
      </c>
      <c r="H11" s="11" cm="1">
        <f t="array" ref="H11">_xlfn.IFNA(MATCH(1,0/COUNTIF($F11,"*"&amp;H$2&amp;TEXT(ROW($1:$118),"[&gt;1]0;")&amp;"*")),0)</f>
        <v>13</v>
      </c>
      <c r="I11" s="11" cm="1">
        <f t="array" ref="I11">_xlfn.IFNA(MATCH(1,0/COUNTIF($F11,"*"&amp;I$2&amp;TEXT(ROW($1:$118),"[&gt;1]0;")&amp;"*")),0)</f>
        <v>28</v>
      </c>
      <c r="J11" s="11" cm="1">
        <f t="array" ref="J11">_xlfn.IFNA(MATCH(1,0/COUNTIF($F11,"*"&amp;J$2&amp;TEXT(ROW($1:$118),"[&gt;1]0;")&amp;"*")),0)</f>
        <v>1</v>
      </c>
      <c r="K11">
        <f t="shared" si="0"/>
        <v>2.1538461538461537</v>
      </c>
      <c r="L11">
        <f t="shared" si="1"/>
        <v>7.6923076923076927E-2</v>
      </c>
      <c r="M11">
        <v>0</v>
      </c>
      <c r="N11">
        <v>0</v>
      </c>
      <c r="P11" s="1">
        <v>1</v>
      </c>
      <c r="Q11" s="8">
        <v>9</v>
      </c>
      <c r="R11">
        <f>1.53+1.33</f>
        <v>2.8600000000000003</v>
      </c>
      <c r="S11" t="s">
        <v>57</v>
      </c>
      <c r="T11" s="13" t="s">
        <v>388</v>
      </c>
      <c r="U11" t="s">
        <v>270</v>
      </c>
      <c r="V11">
        <v>200</v>
      </c>
      <c r="W11" s="11" cm="1">
        <f t="array" ref="W11">_xlfn.IFNA(MATCH(1,0/COUNTIF($F11,"*"&amp;W$2&amp;TEXT(ROW($1:$118),"[&gt;1]0;")&amp;"*")),0)</f>
        <v>13</v>
      </c>
      <c r="X11" s="11" cm="1">
        <f t="array" ref="X11">_xlfn.IFNA(MATCH(1,0/COUNTIF($F11,"*"&amp;X$2&amp;TEXT(ROW($1:$118),"[&gt;1]0;")&amp;"*")),0)</f>
        <v>28</v>
      </c>
      <c r="Y11" s="11" cm="1">
        <f t="array" ref="Y11">_xlfn.IFNA(MATCH(1,0/COUNTIF($F11,"*"&amp;Y$2&amp;TEXT(ROW($1:$118),"[&gt;1]0;")&amp;"*")),0)</f>
        <v>1</v>
      </c>
      <c r="Z11">
        <f t="shared" si="2"/>
        <v>2.1538461538461537</v>
      </c>
      <c r="AA11">
        <f t="shared" si="3"/>
        <v>7.6923076923076927E-2</v>
      </c>
      <c r="AB11">
        <v>0</v>
      </c>
      <c r="AC11">
        <v>0</v>
      </c>
    </row>
    <row r="12" spans="1:29" x14ac:dyDescent="0.2">
      <c r="A12" s="1">
        <v>1</v>
      </c>
      <c r="B12" s="8">
        <v>10</v>
      </c>
      <c r="C12">
        <v>1.76</v>
      </c>
      <c r="D12" t="s">
        <v>58</v>
      </c>
      <c r="E12" s="13" t="s">
        <v>397</v>
      </c>
      <c r="F12" t="s">
        <v>271</v>
      </c>
      <c r="G12">
        <v>257</v>
      </c>
      <c r="H12" s="11" cm="1">
        <f t="array" ref="H12">_xlfn.IFNA(MATCH(1,0/COUNTIF($F12,"*"&amp;H$2&amp;TEXT(ROW($1:$118),"[&gt;1]0;")&amp;"*")),0)</f>
        <v>17</v>
      </c>
      <c r="I12" s="11" cm="1">
        <f t="array" ref="I12">_xlfn.IFNA(MATCH(1,0/COUNTIF($F12,"*"&amp;I$2&amp;TEXT(ROW($1:$118),"[&gt;1]0;")&amp;"*")),0)</f>
        <v>36</v>
      </c>
      <c r="J12" s="11" cm="1">
        <f t="array" ref="J12">_xlfn.IFNA(MATCH(1,0/COUNTIF($F12,"*"&amp;J$2&amp;TEXT(ROW($1:$118),"[&gt;1]0;")&amp;"*")),0)</f>
        <v>1</v>
      </c>
      <c r="K12">
        <f t="shared" si="0"/>
        <v>2.1176470588235294</v>
      </c>
      <c r="L12">
        <f t="shared" si="1"/>
        <v>5.8823529411764705E-2</v>
      </c>
      <c r="M12">
        <v>0</v>
      </c>
      <c r="N12">
        <v>0</v>
      </c>
      <c r="P12" s="1">
        <v>1</v>
      </c>
      <c r="Q12" s="8">
        <v>10</v>
      </c>
      <c r="R12">
        <v>1.76</v>
      </c>
      <c r="S12" t="s">
        <v>58</v>
      </c>
      <c r="T12" s="13" t="s">
        <v>397</v>
      </c>
      <c r="U12" t="s">
        <v>271</v>
      </c>
      <c r="V12">
        <v>257</v>
      </c>
      <c r="W12" s="11" cm="1">
        <f t="array" ref="W12">_xlfn.IFNA(MATCH(1,0/COUNTIF($F12,"*"&amp;W$2&amp;TEXT(ROW($1:$118),"[&gt;1]0;")&amp;"*")),0)</f>
        <v>17</v>
      </c>
      <c r="X12" s="11" cm="1">
        <f t="array" ref="X12">_xlfn.IFNA(MATCH(1,0/COUNTIF($F12,"*"&amp;X$2&amp;TEXT(ROW($1:$118),"[&gt;1]0;")&amp;"*")),0)</f>
        <v>36</v>
      </c>
      <c r="Y12" s="11" cm="1">
        <f t="array" ref="Y12">_xlfn.IFNA(MATCH(1,0/COUNTIF($F12,"*"&amp;Y$2&amp;TEXT(ROW($1:$118),"[&gt;1]0;")&amp;"*")),0)</f>
        <v>1</v>
      </c>
      <c r="Z12">
        <f t="shared" si="2"/>
        <v>2.1176470588235294</v>
      </c>
      <c r="AA12">
        <f t="shared" si="3"/>
        <v>5.8823529411764705E-2</v>
      </c>
      <c r="AB12">
        <v>0</v>
      </c>
      <c r="AC12">
        <v>0</v>
      </c>
    </row>
    <row r="13" spans="1:29" x14ac:dyDescent="0.2">
      <c r="A13" s="1">
        <v>1</v>
      </c>
      <c r="B13" s="8">
        <v>11</v>
      </c>
      <c r="C13">
        <f>0.71+0.58</f>
        <v>1.29</v>
      </c>
      <c r="D13" t="s">
        <v>59</v>
      </c>
      <c r="E13" s="13" t="s">
        <v>390</v>
      </c>
      <c r="F13" t="s">
        <v>272</v>
      </c>
      <c r="G13">
        <v>242</v>
      </c>
      <c r="H13" s="11" cm="1">
        <f t="array" ref="H13">_xlfn.IFNA(MATCH(1,0/COUNTIF($F13,"*"&amp;H$2&amp;TEXT(ROW($1:$118),"[&gt;1]0;")&amp;"*")),0)</f>
        <v>16</v>
      </c>
      <c r="I13" s="11" cm="1">
        <f t="array" ref="I13">_xlfn.IFNA(MATCH(1,0/COUNTIF($F13,"*"&amp;I$2&amp;TEXT(ROW($1:$118),"[&gt;1]0;")&amp;"*")),0)</f>
        <v>34</v>
      </c>
      <c r="J13" s="11" cm="1">
        <f t="array" ref="J13">_xlfn.IFNA(MATCH(1,0/COUNTIF($F13,"*"&amp;J$2&amp;TEXT(ROW($1:$118),"[&gt;1]0;")&amp;"*")),0)</f>
        <v>1</v>
      </c>
      <c r="K13">
        <f t="shared" si="0"/>
        <v>2.125</v>
      </c>
      <c r="L13">
        <f t="shared" si="1"/>
        <v>6.25E-2</v>
      </c>
      <c r="M13">
        <v>0</v>
      </c>
      <c r="N13">
        <v>0</v>
      </c>
      <c r="P13" s="1">
        <v>1</v>
      </c>
      <c r="Q13" s="8">
        <v>11</v>
      </c>
      <c r="R13">
        <f>0.71+0.58</f>
        <v>1.29</v>
      </c>
      <c r="S13" t="s">
        <v>59</v>
      </c>
      <c r="T13" s="13" t="s">
        <v>390</v>
      </c>
      <c r="U13" t="s">
        <v>272</v>
      </c>
      <c r="V13">
        <v>242</v>
      </c>
      <c r="W13" s="11" cm="1">
        <f t="array" ref="W13">_xlfn.IFNA(MATCH(1,0/COUNTIF($F13,"*"&amp;W$2&amp;TEXT(ROW($1:$118),"[&gt;1]0;")&amp;"*")),0)</f>
        <v>16</v>
      </c>
      <c r="X13" s="11" cm="1">
        <f t="array" ref="X13">_xlfn.IFNA(MATCH(1,0/COUNTIF($F13,"*"&amp;X$2&amp;TEXT(ROW($1:$118),"[&gt;1]0;")&amp;"*")),0)</f>
        <v>34</v>
      </c>
      <c r="Y13" s="11" cm="1">
        <f t="array" ref="Y13">_xlfn.IFNA(MATCH(1,0/COUNTIF($F13,"*"&amp;Y$2&amp;TEXT(ROW($1:$118),"[&gt;1]0;")&amp;"*")),0)</f>
        <v>1</v>
      </c>
      <c r="Z13">
        <f t="shared" si="2"/>
        <v>2.125</v>
      </c>
      <c r="AA13">
        <f t="shared" si="3"/>
        <v>6.25E-2</v>
      </c>
      <c r="AB13">
        <v>0</v>
      </c>
      <c r="AC13">
        <v>0</v>
      </c>
    </row>
    <row r="14" spans="1:29" x14ac:dyDescent="0.2">
      <c r="A14" s="1">
        <v>1</v>
      </c>
      <c r="B14" s="8">
        <v>12</v>
      </c>
      <c r="C14">
        <v>0.9</v>
      </c>
      <c r="D14" t="s">
        <v>60</v>
      </c>
      <c r="E14" s="6" t="s">
        <v>586</v>
      </c>
      <c r="F14" t="s">
        <v>273</v>
      </c>
      <c r="G14" s="11">
        <v>198</v>
      </c>
      <c r="H14" s="11" cm="1">
        <f t="array" ref="H14">_xlfn.IFNA(MATCH(1,0/COUNTIF($F14,"*"&amp;H$2&amp;TEXT(ROW($1:$118),"[&gt;1]0;")&amp;"*")),0)</f>
        <v>14</v>
      </c>
      <c r="I14" s="11" cm="1">
        <f t="array" ref="I14">_xlfn.IFNA(MATCH(1,0/COUNTIF($F14,"*"&amp;I$2&amp;TEXT(ROW($1:$118),"[&gt;1]0;")&amp;"*")),0)</f>
        <v>30</v>
      </c>
      <c r="J14" s="11" cm="1">
        <f t="array" ref="J14">_xlfn.IFNA(MATCH(1,0/COUNTIF($F14,"*"&amp;J$2&amp;TEXT(ROW($1:$118),"[&gt;1]0;")&amp;"*")),0)</f>
        <v>0</v>
      </c>
      <c r="K14">
        <f t="shared" si="0"/>
        <v>2.1428571428571428</v>
      </c>
      <c r="L14">
        <f t="shared" si="1"/>
        <v>0</v>
      </c>
      <c r="M14">
        <v>0</v>
      </c>
      <c r="N14">
        <v>0</v>
      </c>
      <c r="P14" s="1">
        <v>1</v>
      </c>
      <c r="Q14" s="8">
        <v>12</v>
      </c>
      <c r="R14">
        <v>0.9</v>
      </c>
      <c r="S14" t="s">
        <v>60</v>
      </c>
      <c r="T14" s="6" t="s">
        <v>586</v>
      </c>
      <c r="U14" t="s">
        <v>273</v>
      </c>
      <c r="V14" s="11">
        <v>198</v>
      </c>
      <c r="W14" s="11" cm="1">
        <f t="array" ref="W14">_xlfn.IFNA(MATCH(1,0/COUNTIF($F14,"*"&amp;W$2&amp;TEXT(ROW($1:$118),"[&gt;1]0;")&amp;"*")),0)</f>
        <v>14</v>
      </c>
      <c r="X14" s="11" cm="1">
        <f t="array" ref="X14">_xlfn.IFNA(MATCH(1,0/COUNTIF($F14,"*"&amp;X$2&amp;TEXT(ROW($1:$118),"[&gt;1]0;")&amp;"*")),0)</f>
        <v>30</v>
      </c>
      <c r="Y14" s="11" cm="1">
        <f t="array" ref="Y14">_xlfn.IFNA(MATCH(1,0/COUNTIF($F14,"*"&amp;Y$2&amp;TEXT(ROW($1:$118),"[&gt;1]0;")&amp;"*")),0)</f>
        <v>0</v>
      </c>
      <c r="Z14">
        <f t="shared" si="2"/>
        <v>2.1428571428571428</v>
      </c>
      <c r="AA14">
        <f t="shared" si="3"/>
        <v>0</v>
      </c>
      <c r="AB14">
        <v>0</v>
      </c>
      <c r="AC14">
        <v>0</v>
      </c>
    </row>
    <row r="15" spans="1:29" x14ac:dyDescent="0.2">
      <c r="A15" s="1">
        <v>1</v>
      </c>
      <c r="B15" s="8">
        <v>13</v>
      </c>
      <c r="C15">
        <v>0.56000000000000005</v>
      </c>
      <c r="D15" t="s">
        <v>62</v>
      </c>
      <c r="E15" s="6" t="s">
        <v>539</v>
      </c>
      <c r="F15" t="s">
        <v>275</v>
      </c>
      <c r="G15" s="11">
        <v>204</v>
      </c>
      <c r="H15" s="11" cm="1">
        <f t="array" ref="H15">_xlfn.IFNA(MATCH(1,0/COUNTIF($F15,"*"&amp;H$2&amp;TEXT(ROW($1:$118),"[&gt;1]0;")&amp;"*")),0)</f>
        <v>13</v>
      </c>
      <c r="I15" s="11" cm="1">
        <f t="array" ref="I15">_xlfn.IFNA(MATCH(1,0/COUNTIF($F15,"*"&amp;I$2&amp;TEXT(ROW($1:$118),"[&gt;1]0;")&amp;"*")),0)</f>
        <v>16</v>
      </c>
      <c r="J15" s="11" cm="1">
        <f t="array" ref="J15">_xlfn.IFNA(MATCH(1,0/COUNTIF($F15,"*"&amp;J$2&amp;TEXT(ROW($1:$118),"[&gt;1]0;")&amp;"*")),0)</f>
        <v>2</v>
      </c>
      <c r="K15">
        <f t="shared" si="0"/>
        <v>1.2307692307692308</v>
      </c>
      <c r="L15">
        <f t="shared" si="1"/>
        <v>0.15384615384615385</v>
      </c>
      <c r="M15">
        <v>1</v>
      </c>
      <c r="N15">
        <v>1</v>
      </c>
      <c r="P15" s="1">
        <v>1</v>
      </c>
      <c r="Q15" s="8">
        <v>13</v>
      </c>
      <c r="R15">
        <v>0.56000000000000005</v>
      </c>
      <c r="S15" t="s">
        <v>62</v>
      </c>
      <c r="T15" s="6" t="s">
        <v>539</v>
      </c>
      <c r="U15" t="s">
        <v>275</v>
      </c>
      <c r="V15" s="11">
        <v>204</v>
      </c>
      <c r="W15" s="11" cm="1">
        <f t="array" ref="W15">_xlfn.IFNA(MATCH(1,0/COUNTIF($F15,"*"&amp;W$2&amp;TEXT(ROW($1:$118),"[&gt;1]0;")&amp;"*")),0)</f>
        <v>13</v>
      </c>
      <c r="X15" s="11" cm="1">
        <f t="array" ref="X15">_xlfn.IFNA(MATCH(1,0/COUNTIF($F15,"*"&amp;X$2&amp;TEXT(ROW($1:$118),"[&gt;1]0;")&amp;"*")),0)</f>
        <v>16</v>
      </c>
      <c r="Y15" s="11" cm="1">
        <f t="array" ref="Y15">_xlfn.IFNA(MATCH(1,0/COUNTIF($F15,"*"&amp;Y$2&amp;TEXT(ROW($1:$118),"[&gt;1]0;")&amp;"*")),0)</f>
        <v>2</v>
      </c>
      <c r="Z15">
        <f t="shared" si="2"/>
        <v>1.2307692307692308</v>
      </c>
      <c r="AA15">
        <f t="shared" si="3"/>
        <v>0.15384615384615385</v>
      </c>
      <c r="AB15">
        <v>1</v>
      </c>
      <c r="AC15">
        <v>1</v>
      </c>
    </row>
    <row r="16" spans="1:29" x14ac:dyDescent="0.2">
      <c r="A16" s="1">
        <v>1</v>
      </c>
      <c r="B16" s="8">
        <v>14</v>
      </c>
      <c r="C16">
        <v>0.46</v>
      </c>
      <c r="D16" t="s">
        <v>63</v>
      </c>
      <c r="E16" s="14"/>
      <c r="F16" t="s">
        <v>276</v>
      </c>
      <c r="G16" s="11">
        <v>507</v>
      </c>
      <c r="H16" s="11" cm="1">
        <f t="array" ref="H16">_xlfn.IFNA(MATCH(1,0/COUNTIF($F16,"*"&amp;H$2&amp;TEXT(ROW($1:$118),"[&gt;1]0;")&amp;"*")),0)</f>
        <v>30</v>
      </c>
      <c r="I16" s="11" cm="1">
        <f t="array" ref="I16">_xlfn.IFNA(MATCH(1,0/COUNTIF($F16,"*"&amp;I$2&amp;TEXT(ROW($1:$118),"[&gt;1]0;")&amp;"*")),0)</f>
        <v>57</v>
      </c>
      <c r="J16" s="11" cm="1">
        <f t="array" ref="J16">_xlfn.IFNA(MATCH(1,0/COUNTIF($F16,"*"&amp;J$2&amp;TEXT(ROW($1:$118),"[&gt;1]0;")&amp;"*")),0)</f>
        <v>2</v>
      </c>
      <c r="K16">
        <f t="shared" si="0"/>
        <v>1.9</v>
      </c>
      <c r="L16">
        <f t="shared" si="1"/>
        <v>6.6666666666666666E-2</v>
      </c>
      <c r="M16">
        <v>0</v>
      </c>
      <c r="N16">
        <v>0</v>
      </c>
      <c r="P16" s="1">
        <v>1</v>
      </c>
      <c r="Q16" s="8">
        <v>14</v>
      </c>
      <c r="R16">
        <v>0.46</v>
      </c>
      <c r="S16" t="s">
        <v>63</v>
      </c>
      <c r="T16" s="14"/>
      <c r="U16" t="s">
        <v>276</v>
      </c>
      <c r="V16" s="11">
        <v>507</v>
      </c>
      <c r="W16" s="11" cm="1">
        <f t="array" ref="W16">_xlfn.IFNA(MATCH(1,0/COUNTIF($F16,"*"&amp;W$2&amp;TEXT(ROW($1:$118),"[&gt;1]0;")&amp;"*")),0)</f>
        <v>30</v>
      </c>
      <c r="X16" s="11" cm="1">
        <f t="array" ref="X16">_xlfn.IFNA(MATCH(1,0/COUNTIF($F16,"*"&amp;X$2&amp;TEXT(ROW($1:$118),"[&gt;1]0;")&amp;"*")),0)</f>
        <v>57</v>
      </c>
      <c r="Y16" s="11" cm="1">
        <f t="array" ref="Y16">_xlfn.IFNA(MATCH(1,0/COUNTIF($F16,"*"&amp;Y$2&amp;TEXT(ROW($1:$118),"[&gt;1]0;")&amp;"*")),0)</f>
        <v>2</v>
      </c>
      <c r="Z16">
        <f t="shared" si="2"/>
        <v>1.9</v>
      </c>
      <c r="AA16">
        <f t="shared" si="3"/>
        <v>6.6666666666666666E-2</v>
      </c>
      <c r="AB16">
        <v>0</v>
      </c>
      <c r="AC16">
        <v>0</v>
      </c>
    </row>
    <row r="17" spans="1:29" x14ac:dyDescent="0.2">
      <c r="A17" s="1">
        <v>1</v>
      </c>
      <c r="B17" s="8">
        <v>15</v>
      </c>
      <c r="C17">
        <v>0.8</v>
      </c>
      <c r="D17" t="s">
        <v>64</v>
      </c>
      <c r="E17" s="13" t="s">
        <v>393</v>
      </c>
      <c r="F17" t="s">
        <v>277</v>
      </c>
      <c r="G17">
        <v>172</v>
      </c>
      <c r="H17" s="11" cm="1">
        <f t="array" ref="H17">_xlfn.IFNA(MATCH(1,0/COUNTIF($F17,"*"&amp;H$2&amp;TEXT(ROW($1:$118),"[&gt;1]0;")&amp;"*")),0)</f>
        <v>11</v>
      </c>
      <c r="I17" s="11" cm="1">
        <f t="array" ref="I17">_xlfn.IFNA(MATCH(1,0/COUNTIF($F17,"*"&amp;I$2&amp;TEXT(ROW($1:$118),"[&gt;1]0;")&amp;"*")),0)</f>
        <v>24</v>
      </c>
      <c r="J17" s="11" cm="1">
        <f t="array" ref="J17">_xlfn.IFNA(MATCH(1,0/COUNTIF($F17,"*"&amp;J$2&amp;TEXT(ROW($1:$118),"[&gt;1]0;")&amp;"*")),0)</f>
        <v>1</v>
      </c>
      <c r="K17">
        <f t="shared" si="0"/>
        <v>2.1818181818181817</v>
      </c>
      <c r="L17">
        <f t="shared" si="1"/>
        <v>9.0909090909090912E-2</v>
      </c>
      <c r="M17">
        <v>0</v>
      </c>
      <c r="N17">
        <v>0</v>
      </c>
      <c r="P17" s="1">
        <v>1</v>
      </c>
      <c r="Q17" s="8">
        <v>15</v>
      </c>
      <c r="R17">
        <v>0.8</v>
      </c>
      <c r="S17" t="s">
        <v>64</v>
      </c>
      <c r="T17" s="13" t="s">
        <v>393</v>
      </c>
      <c r="U17" t="s">
        <v>277</v>
      </c>
      <c r="V17">
        <v>172</v>
      </c>
      <c r="W17" s="11" cm="1">
        <f t="array" ref="W17">_xlfn.IFNA(MATCH(1,0/COUNTIF($F17,"*"&amp;W$2&amp;TEXT(ROW($1:$118),"[&gt;1]0;")&amp;"*")),0)</f>
        <v>11</v>
      </c>
      <c r="X17" s="11" cm="1">
        <f t="array" ref="X17">_xlfn.IFNA(MATCH(1,0/COUNTIF($F17,"*"&amp;X$2&amp;TEXT(ROW($1:$118),"[&gt;1]0;")&amp;"*")),0)</f>
        <v>24</v>
      </c>
      <c r="Y17" s="11" cm="1">
        <f t="array" ref="Y17">_xlfn.IFNA(MATCH(1,0/COUNTIF($F17,"*"&amp;Y$2&amp;TEXT(ROW($1:$118),"[&gt;1]0;")&amp;"*")),0)</f>
        <v>1</v>
      </c>
      <c r="Z17">
        <f t="shared" si="2"/>
        <v>2.1818181818181817</v>
      </c>
      <c r="AA17">
        <f t="shared" si="3"/>
        <v>9.0909090909090912E-2</v>
      </c>
      <c r="AB17">
        <v>0</v>
      </c>
      <c r="AC17">
        <v>0</v>
      </c>
    </row>
    <row r="18" spans="1:29" x14ac:dyDescent="0.2">
      <c r="A18" s="1">
        <v>1</v>
      </c>
      <c r="B18" s="8">
        <v>16</v>
      </c>
      <c r="C18">
        <v>3</v>
      </c>
      <c r="D18" t="s">
        <v>66</v>
      </c>
      <c r="E18" s="6" t="s">
        <v>459</v>
      </c>
      <c r="F18" t="s">
        <v>460</v>
      </c>
      <c r="G18">
        <v>281</v>
      </c>
      <c r="H18" s="11" cm="1">
        <f t="array" ref="H18">_xlfn.IFNA(MATCH(1,0/COUNTIF($F18,"*"&amp;H$2&amp;TEXT(ROW($1:$118),"[&gt;1]0;")&amp;"*")),0)</f>
        <v>18</v>
      </c>
      <c r="I18" s="11" cm="1">
        <f t="array" ref="I18">_xlfn.IFNA(MATCH(1,0/COUNTIF($F18,"*"&amp;I$2&amp;TEXT(ROW($1:$118),"[&gt;1]0;")&amp;"*")),0)</f>
        <v>35</v>
      </c>
      <c r="J18" s="11" cm="1">
        <f t="array" ref="J18">_xlfn.IFNA(MATCH(1,0/COUNTIF($F18,"*"&amp;J$2&amp;TEXT(ROW($1:$118),"[&gt;1]0;")&amp;"*")),0)</f>
        <v>1</v>
      </c>
      <c r="K18">
        <f t="shared" si="0"/>
        <v>1.9444444444444444</v>
      </c>
      <c r="L18">
        <f t="shared" si="1"/>
        <v>5.5555555555555552E-2</v>
      </c>
      <c r="M18">
        <v>0</v>
      </c>
      <c r="N18">
        <v>0</v>
      </c>
      <c r="P18" s="1">
        <v>1</v>
      </c>
      <c r="Q18" s="8">
        <v>16</v>
      </c>
      <c r="R18">
        <v>3</v>
      </c>
      <c r="S18" t="s">
        <v>66</v>
      </c>
      <c r="T18" s="6" t="s">
        <v>459</v>
      </c>
      <c r="U18" t="s">
        <v>460</v>
      </c>
      <c r="V18">
        <v>281</v>
      </c>
      <c r="W18" s="11" cm="1">
        <f t="array" ref="W18">_xlfn.IFNA(MATCH(1,0/COUNTIF($F18,"*"&amp;W$2&amp;TEXT(ROW($1:$118),"[&gt;1]0;")&amp;"*")),0)</f>
        <v>18</v>
      </c>
      <c r="X18" s="11" cm="1">
        <f t="array" ref="X18">_xlfn.IFNA(MATCH(1,0/COUNTIF($F18,"*"&amp;X$2&amp;TEXT(ROW($1:$118),"[&gt;1]0;")&amp;"*")),0)</f>
        <v>35</v>
      </c>
      <c r="Y18" s="11" cm="1">
        <f t="array" ref="Y18">_xlfn.IFNA(MATCH(1,0/COUNTIF($F18,"*"&amp;Y$2&amp;TEXT(ROW($1:$118),"[&gt;1]0;")&amp;"*")),0)</f>
        <v>1</v>
      </c>
      <c r="Z18">
        <f t="shared" si="2"/>
        <v>1.9444444444444444</v>
      </c>
      <c r="AA18">
        <f t="shared" si="3"/>
        <v>5.5555555555555552E-2</v>
      </c>
      <c r="AB18">
        <v>0</v>
      </c>
      <c r="AC18">
        <v>0</v>
      </c>
    </row>
    <row r="19" spans="1:29" x14ac:dyDescent="0.2">
      <c r="A19" s="1"/>
      <c r="G19" s="11"/>
      <c r="H19" s="11"/>
      <c r="I19" s="11"/>
      <c r="P19" s="1"/>
      <c r="Q19" s="8"/>
      <c r="T19" s="6"/>
      <c r="V19" s="11"/>
      <c r="W19" s="11"/>
      <c r="X19" s="11"/>
    </row>
    <row r="20" spans="1:29" x14ac:dyDescent="0.2">
      <c r="A20" s="1">
        <v>2</v>
      </c>
      <c r="B20" s="9" t="s">
        <v>12</v>
      </c>
      <c r="C20" t="s">
        <v>13</v>
      </c>
      <c r="D20" t="s">
        <v>67</v>
      </c>
      <c r="E20" s="6" t="s">
        <v>376</v>
      </c>
      <c r="F20" t="s">
        <v>68</v>
      </c>
      <c r="G20" t="s">
        <v>69</v>
      </c>
      <c r="H20" t="s">
        <v>364</v>
      </c>
      <c r="I20" t="s">
        <v>365</v>
      </c>
      <c r="J20" t="s">
        <v>366</v>
      </c>
      <c r="K20" t="s">
        <v>71</v>
      </c>
      <c r="L20" t="s">
        <v>72</v>
      </c>
      <c r="M20" t="s">
        <v>360</v>
      </c>
      <c r="N20" t="s">
        <v>73</v>
      </c>
      <c r="P20" s="1">
        <v>2</v>
      </c>
      <c r="Q20" s="9" t="s">
        <v>12</v>
      </c>
      <c r="R20" t="s">
        <v>13</v>
      </c>
      <c r="S20" t="s">
        <v>67</v>
      </c>
      <c r="T20" s="6" t="s">
        <v>376</v>
      </c>
      <c r="U20" t="s">
        <v>68</v>
      </c>
      <c r="V20" t="s">
        <v>69</v>
      </c>
      <c r="W20" t="s">
        <v>364</v>
      </c>
      <c r="X20" t="s">
        <v>365</v>
      </c>
      <c r="Y20" t="s">
        <v>366</v>
      </c>
      <c r="Z20" t="s">
        <v>71</v>
      </c>
      <c r="AA20" t="s">
        <v>72</v>
      </c>
      <c r="AB20" t="s">
        <v>360</v>
      </c>
      <c r="AC20" t="s">
        <v>73</v>
      </c>
    </row>
    <row r="21" spans="1:29" x14ac:dyDescent="0.2">
      <c r="A21" s="1">
        <v>2</v>
      </c>
      <c r="B21" s="8">
        <v>1</v>
      </c>
      <c r="C21">
        <v>0.75</v>
      </c>
      <c r="D21" t="s">
        <v>78</v>
      </c>
      <c r="E21" s="6" t="s">
        <v>561</v>
      </c>
      <c r="F21" t="s">
        <v>560</v>
      </c>
      <c r="G21" s="11">
        <v>86</v>
      </c>
      <c r="H21" s="11" cm="1">
        <f t="array" ref="H21">_xlfn.IFNA(MATCH(1,0/COUNTIF($F21,"*"&amp;H$2&amp;TEXT(ROW($1:$118),"[&gt;1]0;")&amp;"*")),0)</f>
        <v>5</v>
      </c>
      <c r="I21" s="11" cm="1">
        <f t="array" ref="I21">_xlfn.IFNA(MATCH(1,0/COUNTIF($F21,"*"&amp;I$2&amp;TEXT(ROW($1:$118),"[&gt;1]0;")&amp;"*")),0)</f>
        <v>10</v>
      </c>
      <c r="J21" s="11" cm="1">
        <f t="array" ref="J21">_xlfn.IFNA(MATCH(1,0/COUNTIF($F21,"*"&amp;J$2&amp;TEXT(ROW($1:$118),"[&gt;1]0;")&amp;"*")),0)</f>
        <v>1</v>
      </c>
      <c r="K21">
        <f t="shared" ref="K21:K36" si="4">I21/H21</f>
        <v>2</v>
      </c>
      <c r="L21">
        <f t="shared" ref="L21:L36" si="5">J21/H21</f>
        <v>0.2</v>
      </c>
      <c r="M21">
        <v>0</v>
      </c>
      <c r="N21">
        <v>0</v>
      </c>
      <c r="P21" s="1">
        <v>2</v>
      </c>
      <c r="Q21" s="8">
        <v>1</v>
      </c>
      <c r="R21">
        <v>0.75</v>
      </c>
      <c r="S21" t="s">
        <v>78</v>
      </c>
      <c r="T21" s="6" t="s">
        <v>561</v>
      </c>
      <c r="U21" t="s">
        <v>560</v>
      </c>
      <c r="V21" s="11">
        <v>86</v>
      </c>
      <c r="W21" s="11" cm="1">
        <f t="array" ref="W21">_xlfn.IFNA(MATCH(1,0/COUNTIF($F21,"*"&amp;W$2&amp;TEXT(ROW($1:$118),"[&gt;1]0;")&amp;"*")),0)</f>
        <v>5</v>
      </c>
      <c r="X21" s="11" cm="1">
        <f t="array" ref="X21">_xlfn.IFNA(MATCH(1,0/COUNTIF($F21,"*"&amp;X$2&amp;TEXT(ROW($1:$118),"[&gt;1]0;")&amp;"*")),0)</f>
        <v>10</v>
      </c>
      <c r="Y21" s="11" cm="1">
        <f t="array" ref="Y21">_xlfn.IFNA(MATCH(1,0/COUNTIF($F21,"*"&amp;Y$2&amp;TEXT(ROW($1:$118),"[&gt;1]0;")&amp;"*")),0)</f>
        <v>1</v>
      </c>
      <c r="Z21">
        <f t="shared" ref="Z21:Z36" si="6">X21/W21</f>
        <v>2</v>
      </c>
      <c r="AA21">
        <f t="shared" ref="AA21:AA36" si="7">Y21/W21</f>
        <v>0.2</v>
      </c>
      <c r="AB21">
        <v>0</v>
      </c>
      <c r="AC21">
        <v>0</v>
      </c>
    </row>
    <row r="22" spans="1:29" x14ac:dyDescent="0.2">
      <c r="A22" s="1">
        <v>2</v>
      </c>
      <c r="B22" s="8">
        <v>2</v>
      </c>
      <c r="C22">
        <v>0.7</v>
      </c>
      <c r="D22" t="s">
        <v>14</v>
      </c>
      <c r="E22" s="6" t="s">
        <v>507</v>
      </c>
      <c r="F22" t="s">
        <v>260</v>
      </c>
      <c r="G22">
        <v>170</v>
      </c>
      <c r="H22" s="11" cm="1">
        <f t="array" ref="H22">_xlfn.IFNA(MATCH(1,0/COUNTIF($F22,"*"&amp;H$2&amp;TEXT(ROW($1:$118),"[&gt;1]0;")&amp;"*")),0)</f>
        <v>12</v>
      </c>
      <c r="I22" s="11" cm="1">
        <f t="array" ref="I22">_xlfn.IFNA(MATCH(1,0/COUNTIF($F22,"*"&amp;I$2&amp;TEXT(ROW($1:$118),"[&gt;1]0;")&amp;"*")),0)</f>
        <v>26</v>
      </c>
      <c r="J22" s="11" cm="1">
        <f t="array" ref="J22">_xlfn.IFNA(MATCH(1,0/COUNTIF($F22,"*"&amp;J$2&amp;TEXT(ROW($1:$118),"[&gt;1]0;")&amp;"*")),0)</f>
        <v>0</v>
      </c>
      <c r="K22">
        <f t="shared" si="4"/>
        <v>2.1666666666666665</v>
      </c>
      <c r="L22">
        <f t="shared" si="5"/>
        <v>0</v>
      </c>
      <c r="M22">
        <v>0</v>
      </c>
      <c r="N22">
        <v>0</v>
      </c>
      <c r="P22" s="1">
        <v>2</v>
      </c>
      <c r="Q22" s="8">
        <v>2</v>
      </c>
      <c r="R22">
        <v>0.7</v>
      </c>
      <c r="S22" t="s">
        <v>14</v>
      </c>
      <c r="T22" s="6" t="s">
        <v>507</v>
      </c>
      <c r="U22" t="s">
        <v>260</v>
      </c>
      <c r="V22">
        <v>170</v>
      </c>
      <c r="W22" s="11" cm="1">
        <f t="array" ref="W22">_xlfn.IFNA(MATCH(1,0/COUNTIF($F22,"*"&amp;W$2&amp;TEXT(ROW($1:$118),"[&gt;1]0;")&amp;"*")),0)</f>
        <v>12</v>
      </c>
      <c r="X22" s="11" cm="1">
        <f t="array" ref="X22">_xlfn.IFNA(MATCH(1,0/COUNTIF($F22,"*"&amp;X$2&amp;TEXT(ROW($1:$118),"[&gt;1]0;")&amp;"*")),0)</f>
        <v>26</v>
      </c>
      <c r="Y22" s="11" cm="1">
        <f t="array" ref="Y22">_xlfn.IFNA(MATCH(1,0/COUNTIF($F22,"*"&amp;Y$2&amp;TEXT(ROW($1:$118),"[&gt;1]0;")&amp;"*")),0)</f>
        <v>0</v>
      </c>
      <c r="Z22">
        <f t="shared" si="6"/>
        <v>2.1666666666666665</v>
      </c>
      <c r="AA22">
        <f t="shared" si="7"/>
        <v>0</v>
      </c>
      <c r="AB22">
        <v>0</v>
      </c>
      <c r="AC22">
        <v>0</v>
      </c>
    </row>
    <row r="23" spans="1:29" x14ac:dyDescent="0.2">
      <c r="A23" s="1">
        <v>2</v>
      </c>
      <c r="B23" s="8">
        <v>3</v>
      </c>
      <c r="C23">
        <v>0.59</v>
      </c>
      <c r="D23" t="s">
        <v>79</v>
      </c>
      <c r="E23" s="13" t="s">
        <v>386</v>
      </c>
      <c r="F23" s="10" t="s">
        <v>373</v>
      </c>
      <c r="G23">
        <v>144</v>
      </c>
      <c r="H23" s="11" cm="1">
        <f t="array" ref="H23">_xlfn.IFNA(MATCH(1,0/COUNTIF($F23,"*"&amp;H$2&amp;TEXT(ROW($1:$118),"[&gt;1]0;")&amp;"*")),0)</f>
        <v>6</v>
      </c>
      <c r="I23" s="11" cm="1">
        <f t="array" ref="I23">_xlfn.IFNA(MATCH(1,0/COUNTIF($F23,"*"&amp;I$2&amp;TEXT(ROW($1:$118),"[&gt;1]0;")&amp;"*")),0)</f>
        <v>8</v>
      </c>
      <c r="J23" s="11" cm="1">
        <f t="array" ref="J23">_xlfn.IFNA(MATCH(1,0/COUNTIF($F23,"*"&amp;J$2&amp;TEXT(ROW($1:$118),"[&gt;1]0;")&amp;"*")),0)</f>
        <v>4</v>
      </c>
      <c r="K23">
        <f t="shared" si="4"/>
        <v>1.3333333333333333</v>
      </c>
      <c r="L23">
        <f t="shared" si="5"/>
        <v>0.66666666666666663</v>
      </c>
      <c r="M23">
        <v>1</v>
      </c>
      <c r="N23">
        <v>0</v>
      </c>
      <c r="P23" s="1">
        <v>2</v>
      </c>
      <c r="Q23" s="8">
        <v>3</v>
      </c>
      <c r="R23">
        <v>0.59</v>
      </c>
      <c r="S23" t="s">
        <v>79</v>
      </c>
      <c r="T23" s="13" t="s">
        <v>386</v>
      </c>
      <c r="U23" s="10" t="s">
        <v>373</v>
      </c>
      <c r="V23">
        <v>144</v>
      </c>
      <c r="W23" s="11" cm="1">
        <f t="array" ref="W23">_xlfn.IFNA(MATCH(1,0/COUNTIF($F23,"*"&amp;W$2&amp;TEXT(ROW($1:$118),"[&gt;1]0;")&amp;"*")),0)</f>
        <v>6</v>
      </c>
      <c r="X23" s="11" cm="1">
        <f t="array" ref="X23">_xlfn.IFNA(MATCH(1,0/COUNTIF($F23,"*"&amp;X$2&amp;TEXT(ROW($1:$118),"[&gt;1]0;")&amp;"*")),0)</f>
        <v>8</v>
      </c>
      <c r="Y23" s="11" cm="1">
        <f t="array" ref="Y23">_xlfn.IFNA(MATCH(1,0/COUNTIF($F23,"*"&amp;Y$2&amp;TEXT(ROW($1:$118),"[&gt;1]0;")&amp;"*")),0)</f>
        <v>4</v>
      </c>
      <c r="Z23">
        <f t="shared" si="6"/>
        <v>1.3333333333333333</v>
      </c>
      <c r="AA23">
        <f t="shared" si="7"/>
        <v>0.66666666666666663</v>
      </c>
      <c r="AB23">
        <v>1</v>
      </c>
      <c r="AC23">
        <v>0</v>
      </c>
    </row>
    <row r="24" spans="1:29" x14ac:dyDescent="0.2">
      <c r="A24" s="1">
        <v>2</v>
      </c>
      <c r="B24" s="8">
        <v>4</v>
      </c>
      <c r="C24">
        <v>0.6</v>
      </c>
      <c r="D24" t="s">
        <v>51</v>
      </c>
      <c r="E24" s="6" t="s">
        <v>472</v>
      </c>
      <c r="F24" t="s">
        <v>261</v>
      </c>
      <c r="G24">
        <v>190</v>
      </c>
      <c r="H24" s="11" cm="1">
        <f t="array" ref="H24">_xlfn.IFNA(MATCH(1,0/COUNTIF($F24,"*"&amp;H$2&amp;TEXT(ROW($1:$118),"[&gt;1]0;")&amp;"*")),0)</f>
        <v>14</v>
      </c>
      <c r="I24" s="11" cm="1">
        <f t="array" ref="I24">_xlfn.IFNA(MATCH(1,0/COUNTIF($F24,"*"&amp;I$2&amp;TEXT(ROW($1:$118),"[&gt;1]0;")&amp;"*")),0)</f>
        <v>22</v>
      </c>
      <c r="J24" s="11" cm="1">
        <f t="array" ref="J24">_xlfn.IFNA(MATCH(1,0/COUNTIF($F24,"*"&amp;J$2&amp;TEXT(ROW($1:$118),"[&gt;1]0;")&amp;"*")),0)</f>
        <v>0</v>
      </c>
      <c r="K24">
        <f t="shared" si="4"/>
        <v>1.5714285714285714</v>
      </c>
      <c r="L24">
        <f t="shared" si="5"/>
        <v>0</v>
      </c>
      <c r="M24">
        <v>0</v>
      </c>
      <c r="N24">
        <v>1</v>
      </c>
      <c r="P24" s="1">
        <v>2</v>
      </c>
      <c r="Q24" s="8">
        <v>4</v>
      </c>
      <c r="R24">
        <v>0.6</v>
      </c>
      <c r="S24" t="s">
        <v>51</v>
      </c>
      <c r="T24" s="6" t="s">
        <v>472</v>
      </c>
      <c r="U24" t="s">
        <v>261</v>
      </c>
      <c r="V24">
        <v>190</v>
      </c>
      <c r="W24" s="11" cm="1">
        <f t="array" ref="W24">_xlfn.IFNA(MATCH(1,0/COUNTIF($F24,"*"&amp;W$2&amp;TEXT(ROW($1:$118),"[&gt;1]0;")&amp;"*")),0)</f>
        <v>14</v>
      </c>
      <c r="X24" s="11" cm="1">
        <f t="array" ref="X24">_xlfn.IFNA(MATCH(1,0/COUNTIF($F24,"*"&amp;X$2&amp;TEXT(ROW($1:$118),"[&gt;1]0;")&amp;"*")),0)</f>
        <v>22</v>
      </c>
      <c r="Y24" s="11" cm="1">
        <f t="array" ref="Y24">_xlfn.IFNA(MATCH(1,0/COUNTIF($F24,"*"&amp;Y$2&amp;TEXT(ROW($1:$118),"[&gt;1]0;")&amp;"*")),0)</f>
        <v>0</v>
      </c>
      <c r="Z24">
        <f t="shared" si="6"/>
        <v>1.5714285714285714</v>
      </c>
      <c r="AA24">
        <f t="shared" si="7"/>
        <v>0</v>
      </c>
      <c r="AB24">
        <v>0</v>
      </c>
      <c r="AC24">
        <v>1</v>
      </c>
    </row>
    <row r="25" spans="1:29" x14ac:dyDescent="0.2">
      <c r="A25" s="1">
        <v>2</v>
      </c>
      <c r="B25" s="8">
        <v>5</v>
      </c>
      <c r="C25">
        <v>0.74</v>
      </c>
      <c r="D25" t="s">
        <v>52</v>
      </c>
      <c r="E25" s="6" t="s">
        <v>570</v>
      </c>
      <c r="F25" t="s">
        <v>262</v>
      </c>
      <c r="G25" s="11">
        <v>152</v>
      </c>
      <c r="H25" s="11" cm="1">
        <f t="array" ref="H25">_xlfn.IFNA(MATCH(1,0/COUNTIF($F25,"*"&amp;H$2&amp;TEXT(ROW($1:$118),"[&gt;1]0;")&amp;"*")),0)</f>
        <v>9</v>
      </c>
      <c r="I25" s="11" cm="1">
        <f t="array" ref="I25">_xlfn.IFNA(MATCH(1,0/COUNTIF($F25,"*"&amp;I$2&amp;TEXT(ROW($1:$118),"[&gt;1]0;")&amp;"*")),0)</f>
        <v>12</v>
      </c>
      <c r="J25" s="11" cm="1">
        <f t="array" ref="J25">_xlfn.IFNA(MATCH(1,0/COUNTIF($F25,"*"&amp;J$2&amp;TEXT(ROW($1:$118),"[&gt;1]0;")&amp;"*")),0)</f>
        <v>2</v>
      </c>
      <c r="K25">
        <f t="shared" si="4"/>
        <v>1.3333333333333333</v>
      </c>
      <c r="L25">
        <f t="shared" si="5"/>
        <v>0.22222222222222221</v>
      </c>
      <c r="M25">
        <v>0</v>
      </c>
      <c r="N25">
        <v>1</v>
      </c>
      <c r="P25" s="1">
        <v>2</v>
      </c>
      <c r="Q25" s="8">
        <v>5</v>
      </c>
      <c r="R25">
        <v>0.74</v>
      </c>
      <c r="S25" t="s">
        <v>52</v>
      </c>
      <c r="T25" s="6" t="s">
        <v>570</v>
      </c>
      <c r="U25" t="s">
        <v>262</v>
      </c>
      <c r="V25" s="11">
        <v>152</v>
      </c>
      <c r="W25" s="11" cm="1">
        <f t="array" ref="W25">_xlfn.IFNA(MATCH(1,0/COUNTIF($F25,"*"&amp;W$2&amp;TEXT(ROW($1:$118),"[&gt;1]0;")&amp;"*")),0)</f>
        <v>9</v>
      </c>
      <c r="X25" s="11" cm="1">
        <f t="array" ref="X25">_xlfn.IFNA(MATCH(1,0/COUNTIF($F25,"*"&amp;X$2&amp;TEXT(ROW($1:$118),"[&gt;1]0;")&amp;"*")),0)</f>
        <v>12</v>
      </c>
      <c r="Y25" s="11" cm="1">
        <f t="array" ref="Y25">_xlfn.IFNA(MATCH(1,0/COUNTIF($F25,"*"&amp;Y$2&amp;TEXT(ROW($1:$118),"[&gt;1]0;")&amp;"*")),0)</f>
        <v>2</v>
      </c>
      <c r="Z25">
        <f t="shared" si="6"/>
        <v>1.3333333333333333</v>
      </c>
      <c r="AA25">
        <f t="shared" si="7"/>
        <v>0.22222222222222221</v>
      </c>
      <c r="AB25">
        <v>0</v>
      </c>
      <c r="AC25">
        <v>1</v>
      </c>
    </row>
    <row r="26" spans="1:29" x14ac:dyDescent="0.2">
      <c r="A26" s="1">
        <v>2</v>
      </c>
      <c r="B26" s="8">
        <v>6</v>
      </c>
      <c r="C26">
        <v>0.8</v>
      </c>
      <c r="D26" t="s">
        <v>20</v>
      </c>
      <c r="E26" s="6" t="s">
        <v>432</v>
      </c>
      <c r="F26" t="s">
        <v>263</v>
      </c>
      <c r="G26">
        <v>164</v>
      </c>
      <c r="H26" s="11" cm="1">
        <f t="array" ref="H26">_xlfn.IFNA(MATCH(1,0/COUNTIF($F26,"*"&amp;H$2&amp;TEXT(ROW($1:$118),"[&gt;1]0;")&amp;"*")),0)</f>
        <v>10</v>
      </c>
      <c r="I26" s="11" cm="1">
        <f t="array" ref="I26">_xlfn.IFNA(MATCH(1,0/COUNTIF($F26,"*"&amp;I$2&amp;TEXT(ROW($1:$118),"[&gt;1]0;")&amp;"*")),0)</f>
        <v>12</v>
      </c>
      <c r="J26" s="11" cm="1">
        <f t="array" ref="J26">_xlfn.IFNA(MATCH(1,0/COUNTIF($F26,"*"&amp;J$2&amp;TEXT(ROW($1:$118),"[&gt;1]0;")&amp;"*")),0)</f>
        <v>2</v>
      </c>
      <c r="K26">
        <f t="shared" si="4"/>
        <v>1.2</v>
      </c>
      <c r="L26">
        <f t="shared" si="5"/>
        <v>0.2</v>
      </c>
      <c r="M26">
        <v>0</v>
      </c>
      <c r="N26">
        <v>1</v>
      </c>
      <c r="P26" s="1">
        <v>2</v>
      </c>
      <c r="Q26" s="8">
        <v>6</v>
      </c>
      <c r="R26">
        <v>0.8</v>
      </c>
      <c r="S26" t="s">
        <v>20</v>
      </c>
      <c r="T26" s="6" t="s">
        <v>432</v>
      </c>
      <c r="U26" t="s">
        <v>263</v>
      </c>
      <c r="V26">
        <v>164</v>
      </c>
      <c r="W26" s="11" cm="1">
        <f t="array" ref="W26">_xlfn.IFNA(MATCH(1,0/COUNTIF($F26,"*"&amp;W$2&amp;TEXT(ROW($1:$118),"[&gt;1]0;")&amp;"*")),0)</f>
        <v>10</v>
      </c>
      <c r="X26" s="11" cm="1">
        <f t="array" ref="X26">_xlfn.IFNA(MATCH(1,0/COUNTIF($F26,"*"&amp;X$2&amp;TEXT(ROW($1:$118),"[&gt;1]0;")&amp;"*")),0)</f>
        <v>12</v>
      </c>
      <c r="Y26" s="11" cm="1">
        <f t="array" ref="Y26">_xlfn.IFNA(MATCH(1,0/COUNTIF($F26,"*"&amp;Y$2&amp;TEXT(ROW($1:$118),"[&gt;1]0;")&amp;"*")),0)</f>
        <v>2</v>
      </c>
      <c r="Z26">
        <f t="shared" si="6"/>
        <v>1.2</v>
      </c>
      <c r="AA26">
        <f t="shared" si="7"/>
        <v>0.2</v>
      </c>
      <c r="AB26">
        <v>0</v>
      </c>
      <c r="AC26">
        <v>1</v>
      </c>
    </row>
    <row r="27" spans="1:29" x14ac:dyDescent="0.2">
      <c r="A27" s="1">
        <v>2</v>
      </c>
      <c r="B27" s="8">
        <v>7</v>
      </c>
      <c r="C27">
        <f>0.68+0.45</f>
        <v>1.1300000000000001</v>
      </c>
      <c r="D27" t="s">
        <v>54</v>
      </c>
      <c r="E27" s="6" t="s">
        <v>411</v>
      </c>
      <c r="F27" t="s">
        <v>265</v>
      </c>
      <c r="G27">
        <v>168</v>
      </c>
      <c r="H27" s="11" cm="1">
        <f t="array" ref="H27">_xlfn.IFNA(MATCH(1,0/COUNTIF($F27,"*"&amp;H$2&amp;TEXT(ROW($1:$118),"[&gt;1]0;")&amp;"*")),0)</f>
        <v>12</v>
      </c>
      <c r="I27" s="11" cm="1">
        <f t="array" ref="I27">_xlfn.IFNA(MATCH(1,0/COUNTIF($F27,"*"&amp;I$2&amp;TEXT(ROW($1:$118),"[&gt;1]0;")&amp;"*")),0)</f>
        <v>24</v>
      </c>
      <c r="J27" s="11" cm="1">
        <f t="array" ref="J27">_xlfn.IFNA(MATCH(1,0/COUNTIF($F27,"*"&amp;J$2&amp;TEXT(ROW($1:$118),"[&gt;1]0;")&amp;"*")),0)</f>
        <v>0</v>
      </c>
      <c r="K27">
        <f t="shared" si="4"/>
        <v>2</v>
      </c>
      <c r="L27">
        <f t="shared" si="5"/>
        <v>0</v>
      </c>
      <c r="M27">
        <v>0</v>
      </c>
      <c r="N27">
        <v>0</v>
      </c>
      <c r="P27" s="1">
        <v>2</v>
      </c>
      <c r="Q27" s="8">
        <v>7</v>
      </c>
      <c r="R27">
        <f>0.68+0.45</f>
        <v>1.1300000000000001</v>
      </c>
      <c r="S27" t="s">
        <v>54</v>
      </c>
      <c r="T27" s="6" t="s">
        <v>411</v>
      </c>
      <c r="U27" t="s">
        <v>265</v>
      </c>
      <c r="V27">
        <v>168</v>
      </c>
      <c r="W27" s="11" cm="1">
        <f t="array" ref="W27">_xlfn.IFNA(MATCH(1,0/COUNTIF($F27,"*"&amp;W$2&amp;TEXT(ROW($1:$118),"[&gt;1]0;")&amp;"*")),0)</f>
        <v>12</v>
      </c>
      <c r="X27" s="11" cm="1">
        <f t="array" ref="X27">_xlfn.IFNA(MATCH(1,0/COUNTIF($F27,"*"&amp;X$2&amp;TEXT(ROW($1:$118),"[&gt;1]0;")&amp;"*")),0)</f>
        <v>24</v>
      </c>
      <c r="Y27" s="11" cm="1">
        <f t="array" ref="Y27">_xlfn.IFNA(MATCH(1,0/COUNTIF($F27,"*"&amp;Y$2&amp;TEXT(ROW($1:$118),"[&gt;1]0;")&amp;"*")),0)</f>
        <v>0</v>
      </c>
      <c r="Z27">
        <f t="shared" si="6"/>
        <v>2</v>
      </c>
      <c r="AA27">
        <f t="shared" si="7"/>
        <v>0</v>
      </c>
      <c r="AB27">
        <v>0</v>
      </c>
      <c r="AC27">
        <v>0</v>
      </c>
    </row>
    <row r="28" spans="1:29" x14ac:dyDescent="0.2">
      <c r="A28" s="1">
        <v>2</v>
      </c>
      <c r="B28" s="8">
        <v>8</v>
      </c>
      <c r="C28">
        <v>1.25</v>
      </c>
      <c r="D28" t="s">
        <v>25</v>
      </c>
      <c r="E28" s="6" t="s">
        <v>536</v>
      </c>
      <c r="F28" t="s">
        <v>266</v>
      </c>
      <c r="G28">
        <v>226</v>
      </c>
      <c r="H28" s="11" cm="1">
        <f t="array" ref="H28">_xlfn.IFNA(MATCH(1,0/COUNTIF($F28,"*"&amp;H$2&amp;TEXT(ROW($1:$118),"[&gt;1]0;")&amp;"*")),0)</f>
        <v>16</v>
      </c>
      <c r="I28" s="11" cm="1">
        <f t="array" ref="I28">_xlfn.IFNA(MATCH(1,0/COUNTIF($F28,"*"&amp;I$2&amp;TEXT(ROW($1:$118),"[&gt;1]0;")&amp;"*")),0)</f>
        <v>34</v>
      </c>
      <c r="J28" s="11" cm="1">
        <f t="array" ref="J28">_xlfn.IFNA(MATCH(1,0/COUNTIF($F28,"*"&amp;J$2&amp;TEXT(ROW($1:$118),"[&gt;1]0;")&amp;"*")),0)</f>
        <v>0</v>
      </c>
      <c r="K28">
        <f t="shared" si="4"/>
        <v>2.125</v>
      </c>
      <c r="L28">
        <f t="shared" si="5"/>
        <v>0</v>
      </c>
      <c r="M28">
        <v>0</v>
      </c>
      <c r="N28">
        <v>0</v>
      </c>
      <c r="P28" s="1">
        <v>2</v>
      </c>
      <c r="Q28" s="8">
        <v>8</v>
      </c>
      <c r="R28">
        <v>1.25</v>
      </c>
      <c r="S28" t="s">
        <v>25</v>
      </c>
      <c r="T28" s="6" t="s">
        <v>536</v>
      </c>
      <c r="U28" t="s">
        <v>266</v>
      </c>
      <c r="V28">
        <v>226</v>
      </c>
      <c r="W28" s="11" cm="1">
        <f t="array" ref="W28">_xlfn.IFNA(MATCH(1,0/COUNTIF($F28,"*"&amp;W$2&amp;TEXT(ROW($1:$118),"[&gt;1]0;")&amp;"*")),0)</f>
        <v>16</v>
      </c>
      <c r="X28" s="11" cm="1">
        <f t="array" ref="X28">_xlfn.IFNA(MATCH(1,0/COUNTIF($F28,"*"&amp;X$2&amp;TEXT(ROW($1:$118),"[&gt;1]0;")&amp;"*")),0)</f>
        <v>34</v>
      </c>
      <c r="Y28" s="11" cm="1">
        <f t="array" ref="Y28">_xlfn.IFNA(MATCH(1,0/COUNTIF($F28,"*"&amp;Y$2&amp;TEXT(ROW($1:$118),"[&gt;1]0;")&amp;"*")),0)</f>
        <v>0</v>
      </c>
      <c r="Z28">
        <f t="shared" si="6"/>
        <v>2.125</v>
      </c>
      <c r="AA28">
        <f t="shared" si="7"/>
        <v>0</v>
      </c>
      <c r="AB28">
        <v>0</v>
      </c>
      <c r="AC28">
        <v>0</v>
      </c>
    </row>
    <row r="29" spans="1:29" x14ac:dyDescent="0.2">
      <c r="A29" s="1">
        <v>2</v>
      </c>
      <c r="B29" s="8">
        <v>9</v>
      </c>
      <c r="C29">
        <v>1.87</v>
      </c>
      <c r="D29" t="s">
        <v>80</v>
      </c>
      <c r="E29" s="6" t="s">
        <v>600</v>
      </c>
      <c r="F29" t="s">
        <v>599</v>
      </c>
      <c r="G29" s="11">
        <v>152</v>
      </c>
      <c r="H29" s="11" cm="1">
        <f t="array" ref="H29">_xlfn.IFNA(MATCH(1,0/COUNTIF($F29,"*"&amp;H$2&amp;TEXT(ROW($1:$118),"[&gt;1]0;")&amp;"*")),0)</f>
        <v>8</v>
      </c>
      <c r="I29" s="11" cm="1">
        <f t="array" ref="I29">_xlfn.IFNA(MATCH(1,0/COUNTIF($F29,"*"&amp;I$2&amp;TEXT(ROW($1:$118),"[&gt;1]0;")&amp;"*")),0)</f>
        <v>8</v>
      </c>
      <c r="J29" s="11" cm="1">
        <f t="array" ref="J29">_xlfn.IFNA(MATCH(1,0/COUNTIF($F29,"*"&amp;J$2&amp;TEXT(ROW($1:$118),"[&gt;1]0;")&amp;"*")),0)</f>
        <v>3</v>
      </c>
      <c r="K29">
        <f t="shared" si="4"/>
        <v>1</v>
      </c>
      <c r="L29">
        <f t="shared" si="5"/>
        <v>0.375</v>
      </c>
      <c r="M29">
        <v>0</v>
      </c>
      <c r="N29">
        <v>1</v>
      </c>
      <c r="P29" s="1">
        <v>2</v>
      </c>
      <c r="Q29" s="8">
        <v>9</v>
      </c>
      <c r="R29">
        <v>1.87</v>
      </c>
      <c r="S29" t="s">
        <v>80</v>
      </c>
      <c r="T29" s="6" t="s">
        <v>600</v>
      </c>
      <c r="U29" t="s">
        <v>599</v>
      </c>
      <c r="V29" s="11">
        <v>152</v>
      </c>
      <c r="W29" s="11" cm="1">
        <f t="array" ref="W29">_xlfn.IFNA(MATCH(1,0/COUNTIF($F29,"*"&amp;W$2&amp;TEXT(ROW($1:$118),"[&gt;1]0;")&amp;"*")),0)</f>
        <v>8</v>
      </c>
      <c r="X29" s="11" cm="1">
        <f t="array" ref="X29">_xlfn.IFNA(MATCH(1,0/COUNTIF($F29,"*"&amp;X$2&amp;TEXT(ROW($1:$118),"[&gt;1]0;")&amp;"*")),0)</f>
        <v>8</v>
      </c>
      <c r="Y29" s="11" cm="1">
        <f t="array" ref="Y29">_xlfn.IFNA(MATCH(1,0/COUNTIF($F29,"*"&amp;Y$2&amp;TEXT(ROW($1:$118),"[&gt;1]0;")&amp;"*")),0)</f>
        <v>3</v>
      </c>
      <c r="Z29">
        <f t="shared" si="6"/>
        <v>1</v>
      </c>
      <c r="AA29">
        <f t="shared" si="7"/>
        <v>0.375</v>
      </c>
      <c r="AB29">
        <v>0</v>
      </c>
      <c r="AC29">
        <v>1</v>
      </c>
    </row>
    <row r="30" spans="1:29" x14ac:dyDescent="0.2">
      <c r="A30" s="1">
        <v>2</v>
      </c>
      <c r="B30" s="8">
        <v>10</v>
      </c>
      <c r="C30">
        <v>0.64</v>
      </c>
      <c r="D30" t="s">
        <v>81</v>
      </c>
      <c r="E30" s="6" t="s">
        <v>467</v>
      </c>
      <c r="F30" t="s">
        <v>466</v>
      </c>
      <c r="G30">
        <v>166</v>
      </c>
      <c r="H30" s="11" cm="1">
        <f t="array" ref="H30">_xlfn.IFNA(MATCH(1,0/COUNTIF($F30,"*"&amp;H$2&amp;TEXT(ROW($1:$118),"[&gt;1]0;")&amp;"*")),0)</f>
        <v>9</v>
      </c>
      <c r="I30" s="11" cm="1">
        <f t="array" ref="I30">_xlfn.IFNA(MATCH(1,0/COUNTIF($F30,"*"&amp;I$2&amp;TEXT(ROW($1:$118),"[&gt;1]0;")&amp;"*")),0)</f>
        <v>10</v>
      </c>
      <c r="J30" s="11" cm="1">
        <f t="array" ref="J30">_xlfn.IFNA(MATCH(1,0/COUNTIF($F30,"*"&amp;J$2&amp;TEXT(ROW($1:$118),"[&gt;1]0;")&amp;"*")),0)</f>
        <v>3</v>
      </c>
      <c r="K30">
        <f t="shared" si="4"/>
        <v>1.1111111111111112</v>
      </c>
      <c r="L30">
        <f t="shared" si="5"/>
        <v>0.33333333333333331</v>
      </c>
      <c r="M30">
        <v>0</v>
      </c>
      <c r="N30">
        <v>1</v>
      </c>
      <c r="P30" s="1">
        <v>2</v>
      </c>
      <c r="Q30" s="8">
        <v>10</v>
      </c>
      <c r="R30">
        <v>0.64</v>
      </c>
      <c r="S30" t="s">
        <v>81</v>
      </c>
      <c r="T30" s="6" t="s">
        <v>467</v>
      </c>
      <c r="U30" t="s">
        <v>466</v>
      </c>
      <c r="V30">
        <v>166</v>
      </c>
      <c r="W30" s="11" cm="1">
        <f t="array" ref="W30">_xlfn.IFNA(MATCH(1,0/COUNTIF($F30,"*"&amp;W$2&amp;TEXT(ROW($1:$118),"[&gt;1]0;")&amp;"*")),0)</f>
        <v>9</v>
      </c>
      <c r="X30" s="11" cm="1">
        <f t="array" ref="X30">_xlfn.IFNA(MATCH(1,0/COUNTIF($F30,"*"&amp;X$2&amp;TEXT(ROW($1:$118),"[&gt;1]0;")&amp;"*")),0)</f>
        <v>10</v>
      </c>
      <c r="Y30" s="11" cm="1">
        <f t="array" ref="Y30">_xlfn.IFNA(MATCH(1,0/COUNTIF($F30,"*"&amp;Y$2&amp;TEXT(ROW($1:$118),"[&gt;1]0;")&amp;"*")),0)</f>
        <v>3</v>
      </c>
      <c r="Z30">
        <f t="shared" si="6"/>
        <v>1.1111111111111112</v>
      </c>
      <c r="AA30">
        <f t="shared" si="7"/>
        <v>0.33333333333333331</v>
      </c>
      <c r="AB30">
        <v>0</v>
      </c>
      <c r="AC30">
        <v>1</v>
      </c>
    </row>
    <row r="31" spans="1:29" x14ac:dyDescent="0.2">
      <c r="A31" s="1">
        <v>2</v>
      </c>
      <c r="B31" s="8">
        <v>11</v>
      </c>
      <c r="C31">
        <v>1.0900000000000001</v>
      </c>
      <c r="D31" t="s">
        <v>31</v>
      </c>
      <c r="E31" s="6" t="s">
        <v>418</v>
      </c>
      <c r="F31" t="s">
        <v>269</v>
      </c>
      <c r="G31">
        <v>206</v>
      </c>
      <c r="H31" s="11" cm="1">
        <f t="array" ref="H31">_xlfn.IFNA(MATCH(1,0/COUNTIF($F31,"*"&amp;H$2&amp;TEXT(ROW($1:$118),"[&gt;1]0;")&amp;"*")),0)</f>
        <v>14</v>
      </c>
      <c r="I31" s="11" cm="1">
        <f t="array" ref="I31">_xlfn.IFNA(MATCH(1,0/COUNTIF($F31,"*"&amp;I$2&amp;TEXT(ROW($1:$118),"[&gt;1]0;")&amp;"*")),0)</f>
        <v>22</v>
      </c>
      <c r="J31" s="11" cm="1">
        <f t="array" ref="J31">_xlfn.IFNA(MATCH(1,0/COUNTIF($F31,"*"&amp;J$2&amp;TEXT(ROW($1:$118),"[&gt;1]0;")&amp;"*")),0)</f>
        <v>1</v>
      </c>
      <c r="K31">
        <f t="shared" si="4"/>
        <v>1.5714285714285714</v>
      </c>
      <c r="L31">
        <f t="shared" si="5"/>
        <v>7.1428571428571425E-2</v>
      </c>
      <c r="M31">
        <v>0</v>
      </c>
      <c r="N31">
        <v>1</v>
      </c>
      <c r="P31" s="1">
        <v>2</v>
      </c>
      <c r="Q31" s="8">
        <v>11</v>
      </c>
      <c r="R31">
        <v>1.0900000000000001</v>
      </c>
      <c r="S31" t="s">
        <v>31</v>
      </c>
      <c r="T31" s="6" t="s">
        <v>418</v>
      </c>
      <c r="U31" t="s">
        <v>269</v>
      </c>
      <c r="V31">
        <v>206</v>
      </c>
      <c r="W31" s="11" cm="1">
        <f t="array" ref="W31">_xlfn.IFNA(MATCH(1,0/COUNTIF($F31,"*"&amp;W$2&amp;TEXT(ROW($1:$118),"[&gt;1]0;")&amp;"*")),0)</f>
        <v>14</v>
      </c>
      <c r="X31" s="11" cm="1">
        <f t="array" ref="X31">_xlfn.IFNA(MATCH(1,0/COUNTIF($F31,"*"&amp;X$2&amp;TEXT(ROW($1:$118),"[&gt;1]0;")&amp;"*")),0)</f>
        <v>22</v>
      </c>
      <c r="Y31" s="11" cm="1">
        <f t="array" ref="Y31">_xlfn.IFNA(MATCH(1,0/COUNTIF($F31,"*"&amp;Y$2&amp;TEXT(ROW($1:$118),"[&gt;1]0;")&amp;"*")),0)</f>
        <v>1</v>
      </c>
      <c r="Z31">
        <f t="shared" si="6"/>
        <v>1.5714285714285714</v>
      </c>
      <c r="AA31">
        <f t="shared" si="7"/>
        <v>7.1428571428571425E-2</v>
      </c>
      <c r="AB31">
        <v>0</v>
      </c>
      <c r="AC31">
        <v>1</v>
      </c>
    </row>
    <row r="32" spans="1:29" x14ac:dyDescent="0.2">
      <c r="A32" s="1">
        <v>2</v>
      </c>
      <c r="B32" s="8">
        <v>12</v>
      </c>
      <c r="C32">
        <v>1.55</v>
      </c>
      <c r="D32" t="s">
        <v>82</v>
      </c>
      <c r="E32" s="14"/>
      <c r="F32" s="12" t="s">
        <v>371</v>
      </c>
      <c r="G32">
        <v>162</v>
      </c>
      <c r="H32" s="11" cm="1">
        <f t="array" ref="H32">_xlfn.IFNA(MATCH(1,0/COUNTIF($F32,"*"&amp;H$2&amp;TEXT(ROW($1:$118),"[&gt;1]0;")&amp;"*")),0)</f>
        <v>6</v>
      </c>
      <c r="I32" s="11" cm="1">
        <f t="array" ref="I32">_xlfn.IFNA(MATCH(1,0/COUNTIF($F32,"*"&amp;I$2&amp;TEXT(ROW($1:$118),"[&gt;1]0;")&amp;"*")),0)</f>
        <v>10</v>
      </c>
      <c r="J32" s="11" cm="1">
        <f t="array" ref="J32">_xlfn.IFNA(MATCH(1,0/COUNTIF($F32,"*"&amp;J$2&amp;TEXT(ROW($1:$118),"[&gt;1]0;")&amp;"*")),0)</f>
        <v>5</v>
      </c>
      <c r="K32">
        <f t="shared" si="4"/>
        <v>1.6666666666666667</v>
      </c>
      <c r="L32">
        <f t="shared" si="5"/>
        <v>0.83333333333333337</v>
      </c>
      <c r="M32">
        <v>2</v>
      </c>
      <c r="N32">
        <v>0</v>
      </c>
      <c r="P32" s="1">
        <v>2</v>
      </c>
      <c r="Q32" s="8">
        <v>12</v>
      </c>
      <c r="R32">
        <v>1.55</v>
      </c>
      <c r="S32" t="s">
        <v>82</v>
      </c>
      <c r="T32" s="14"/>
      <c r="U32" s="12" t="s">
        <v>371</v>
      </c>
      <c r="V32">
        <v>162</v>
      </c>
      <c r="W32" s="11" cm="1">
        <f t="array" ref="W32">_xlfn.IFNA(MATCH(1,0/COUNTIF($F32,"*"&amp;W$2&amp;TEXT(ROW($1:$118),"[&gt;1]0;")&amp;"*")),0)</f>
        <v>6</v>
      </c>
      <c r="X32" s="11" cm="1">
        <f t="array" ref="X32">_xlfn.IFNA(MATCH(1,0/COUNTIF($F32,"*"&amp;X$2&amp;TEXT(ROW($1:$118),"[&gt;1]0;")&amp;"*")),0)</f>
        <v>10</v>
      </c>
      <c r="Y32" s="11" cm="1">
        <f t="array" ref="Y32">_xlfn.IFNA(MATCH(1,0/COUNTIF($F32,"*"&amp;Y$2&amp;TEXT(ROW($1:$118),"[&gt;1]0;")&amp;"*")),0)</f>
        <v>5</v>
      </c>
      <c r="Z32">
        <f t="shared" si="6"/>
        <v>1.6666666666666667</v>
      </c>
      <c r="AA32">
        <f t="shared" si="7"/>
        <v>0.83333333333333337</v>
      </c>
      <c r="AB32">
        <v>2</v>
      </c>
      <c r="AC32">
        <v>0</v>
      </c>
    </row>
    <row r="33" spans="1:29" x14ac:dyDescent="0.2">
      <c r="A33" s="1">
        <v>2</v>
      </c>
      <c r="B33" s="8">
        <v>13</v>
      </c>
      <c r="C33">
        <v>0.61</v>
      </c>
      <c r="D33" t="s">
        <v>37</v>
      </c>
      <c r="E33" s="6" t="s">
        <v>586</v>
      </c>
      <c r="F33" t="s">
        <v>273</v>
      </c>
      <c r="G33" s="11">
        <v>198</v>
      </c>
      <c r="H33" s="11" cm="1">
        <f t="array" ref="H33">_xlfn.IFNA(MATCH(1,0/COUNTIF($F33,"*"&amp;H$2&amp;TEXT(ROW($1:$118),"[&gt;1]0;")&amp;"*")),0)</f>
        <v>14</v>
      </c>
      <c r="I33" s="11" cm="1">
        <f t="array" ref="I33">_xlfn.IFNA(MATCH(1,0/COUNTIF($F33,"*"&amp;I$2&amp;TEXT(ROW($1:$118),"[&gt;1]0;")&amp;"*")),0)</f>
        <v>30</v>
      </c>
      <c r="J33" s="11" cm="1">
        <f t="array" ref="J33">_xlfn.IFNA(MATCH(1,0/COUNTIF($F33,"*"&amp;J$2&amp;TEXT(ROW($1:$118),"[&gt;1]0;")&amp;"*")),0)</f>
        <v>0</v>
      </c>
      <c r="K33">
        <f t="shared" si="4"/>
        <v>2.1428571428571428</v>
      </c>
      <c r="L33">
        <f t="shared" si="5"/>
        <v>0</v>
      </c>
      <c r="M33">
        <v>0</v>
      </c>
      <c r="N33">
        <v>0</v>
      </c>
      <c r="P33" s="1">
        <v>2</v>
      </c>
      <c r="Q33" s="8">
        <v>13</v>
      </c>
      <c r="R33">
        <v>0.61</v>
      </c>
      <c r="S33" t="s">
        <v>37</v>
      </c>
      <c r="T33" s="6" t="s">
        <v>586</v>
      </c>
      <c r="U33" t="s">
        <v>273</v>
      </c>
      <c r="V33" s="11">
        <v>198</v>
      </c>
      <c r="W33" s="11" cm="1">
        <f t="array" ref="W33">_xlfn.IFNA(MATCH(1,0/COUNTIF($F33,"*"&amp;W$2&amp;TEXT(ROW($1:$118),"[&gt;1]0;")&amp;"*")),0)</f>
        <v>14</v>
      </c>
      <c r="X33" s="11" cm="1">
        <f t="array" ref="X33">_xlfn.IFNA(MATCH(1,0/COUNTIF($F33,"*"&amp;X$2&amp;TEXT(ROW($1:$118),"[&gt;1]0;")&amp;"*")),0)</f>
        <v>30</v>
      </c>
      <c r="Y33" s="11" cm="1">
        <f t="array" ref="Y33">_xlfn.IFNA(MATCH(1,0/COUNTIF($F33,"*"&amp;Y$2&amp;TEXT(ROW($1:$118),"[&gt;1]0;")&amp;"*")),0)</f>
        <v>0</v>
      </c>
      <c r="Z33">
        <f t="shared" si="6"/>
        <v>2.1428571428571428</v>
      </c>
      <c r="AA33">
        <f t="shared" si="7"/>
        <v>0</v>
      </c>
      <c r="AB33">
        <v>0</v>
      </c>
      <c r="AC33">
        <v>0</v>
      </c>
    </row>
    <row r="34" spans="1:29" x14ac:dyDescent="0.2">
      <c r="A34" s="1">
        <v>2</v>
      </c>
      <c r="B34" s="8">
        <v>14</v>
      </c>
      <c r="C34">
        <v>0.45</v>
      </c>
      <c r="D34" t="s">
        <v>59</v>
      </c>
      <c r="E34" s="13" t="s">
        <v>390</v>
      </c>
      <c r="F34" t="s">
        <v>272</v>
      </c>
      <c r="G34">
        <v>242</v>
      </c>
      <c r="H34" s="11" cm="1">
        <f t="array" ref="H34">_xlfn.IFNA(MATCH(1,0/COUNTIF($F34,"*"&amp;H$2&amp;TEXT(ROW($1:$118),"[&gt;1]0;")&amp;"*")),0)</f>
        <v>16</v>
      </c>
      <c r="I34" s="11" cm="1">
        <f t="array" ref="I34">_xlfn.IFNA(MATCH(1,0/COUNTIF($F34,"*"&amp;I$2&amp;TEXT(ROW($1:$118),"[&gt;1]0;")&amp;"*")),0)</f>
        <v>34</v>
      </c>
      <c r="J34" s="11" cm="1">
        <f t="array" ref="J34">_xlfn.IFNA(MATCH(1,0/COUNTIF($F34,"*"&amp;J$2&amp;TEXT(ROW($1:$118),"[&gt;1]0;")&amp;"*")),0)</f>
        <v>1</v>
      </c>
      <c r="K34">
        <f t="shared" si="4"/>
        <v>2.125</v>
      </c>
      <c r="L34">
        <f t="shared" si="5"/>
        <v>6.25E-2</v>
      </c>
      <c r="M34">
        <v>0</v>
      </c>
      <c r="N34">
        <v>0</v>
      </c>
      <c r="P34" s="1">
        <v>2</v>
      </c>
      <c r="Q34" s="8">
        <v>14</v>
      </c>
      <c r="R34">
        <v>0.45</v>
      </c>
      <c r="S34" t="s">
        <v>59</v>
      </c>
      <c r="T34" s="13" t="s">
        <v>390</v>
      </c>
      <c r="U34" t="s">
        <v>272</v>
      </c>
      <c r="V34">
        <v>242</v>
      </c>
      <c r="W34" s="11" cm="1">
        <f t="array" ref="W34">_xlfn.IFNA(MATCH(1,0/COUNTIF($F34,"*"&amp;W$2&amp;TEXT(ROW($1:$118),"[&gt;1]0;")&amp;"*")),0)</f>
        <v>16</v>
      </c>
      <c r="X34" s="11" cm="1">
        <f t="array" ref="X34">_xlfn.IFNA(MATCH(1,0/COUNTIF($F34,"*"&amp;X$2&amp;TEXT(ROW($1:$118),"[&gt;1]0;")&amp;"*")),0)</f>
        <v>34</v>
      </c>
      <c r="Y34" s="11" cm="1">
        <f t="array" ref="Y34">_xlfn.IFNA(MATCH(1,0/COUNTIF($F34,"*"&amp;Y$2&amp;TEXT(ROW($1:$118),"[&gt;1]0;")&amp;"*")),0)</f>
        <v>1</v>
      </c>
      <c r="Z34">
        <f t="shared" si="6"/>
        <v>2.125</v>
      </c>
      <c r="AA34">
        <f t="shared" si="7"/>
        <v>6.25E-2</v>
      </c>
      <c r="AB34">
        <v>0</v>
      </c>
      <c r="AC34">
        <v>0</v>
      </c>
    </row>
    <row r="35" spans="1:29" x14ac:dyDescent="0.2">
      <c r="A35" s="1">
        <v>2</v>
      </c>
      <c r="B35" s="8">
        <v>15</v>
      </c>
      <c r="C35">
        <v>0.37</v>
      </c>
      <c r="D35" t="s">
        <v>281</v>
      </c>
      <c r="E35" s="6" t="s">
        <v>524</v>
      </c>
      <c r="F35" t="s">
        <v>523</v>
      </c>
      <c r="G35">
        <v>256</v>
      </c>
      <c r="H35" s="11" cm="1">
        <f t="array" ref="H35">_xlfn.IFNA(MATCH(1,0/COUNTIF($F35,"*"&amp;H$2&amp;TEXT(ROW($1:$118),"[&gt;1]0;")&amp;"*")),0)</f>
        <v>16</v>
      </c>
      <c r="I35" s="11" cm="1">
        <f t="array" ref="I35">_xlfn.IFNA(MATCH(1,0/COUNTIF($F35,"*"&amp;I$2&amp;TEXT(ROW($1:$118),"[&gt;1]0;")&amp;"*")),0)</f>
        <v>16</v>
      </c>
      <c r="J35" s="11" cm="1">
        <f t="array" ref="J35">_xlfn.IFNA(MATCH(1,0/COUNTIF($F35,"*"&amp;J$2&amp;TEXT(ROW($1:$118),"[&gt;1]0;")&amp;"*")),0)</f>
        <v>3</v>
      </c>
      <c r="K35">
        <f t="shared" si="4"/>
        <v>1</v>
      </c>
      <c r="L35">
        <f t="shared" si="5"/>
        <v>0.1875</v>
      </c>
      <c r="M35">
        <v>0</v>
      </c>
      <c r="N35">
        <v>2</v>
      </c>
      <c r="P35" s="1">
        <v>2</v>
      </c>
      <c r="Q35" s="8">
        <v>15</v>
      </c>
      <c r="R35">
        <v>0.37</v>
      </c>
      <c r="S35" t="s">
        <v>281</v>
      </c>
      <c r="T35" s="6" t="s">
        <v>524</v>
      </c>
      <c r="U35" t="s">
        <v>523</v>
      </c>
      <c r="V35">
        <v>256</v>
      </c>
      <c r="W35" s="11" cm="1">
        <f t="array" ref="W35">_xlfn.IFNA(MATCH(1,0/COUNTIF($F35,"*"&amp;W$2&amp;TEXT(ROW($1:$118),"[&gt;1]0;")&amp;"*")),0)</f>
        <v>16</v>
      </c>
      <c r="X35" s="11" cm="1">
        <f t="array" ref="X35">_xlfn.IFNA(MATCH(1,0/COUNTIF($F35,"*"&amp;X$2&amp;TEXT(ROW($1:$118),"[&gt;1]0;")&amp;"*")),0)</f>
        <v>16</v>
      </c>
      <c r="Y35" s="11" cm="1">
        <f t="array" ref="Y35">_xlfn.IFNA(MATCH(1,0/COUNTIF($F35,"*"&amp;Y$2&amp;TEXT(ROW($1:$118),"[&gt;1]0;")&amp;"*")),0)</f>
        <v>3</v>
      </c>
      <c r="Z35">
        <f t="shared" si="6"/>
        <v>1</v>
      </c>
      <c r="AA35">
        <f t="shared" si="7"/>
        <v>0.1875</v>
      </c>
      <c r="AB35">
        <v>0</v>
      </c>
      <c r="AC35">
        <v>2</v>
      </c>
    </row>
    <row r="36" spans="1:29" x14ac:dyDescent="0.2">
      <c r="A36" s="1">
        <v>2</v>
      </c>
      <c r="B36" s="8">
        <v>16</v>
      </c>
      <c r="C36">
        <v>1.25</v>
      </c>
      <c r="D36" t="s">
        <v>66</v>
      </c>
      <c r="E36" s="6" t="s">
        <v>459</v>
      </c>
      <c r="F36" t="s">
        <v>460</v>
      </c>
      <c r="G36">
        <v>281</v>
      </c>
      <c r="H36" s="11" cm="1">
        <f t="array" ref="H36">_xlfn.IFNA(MATCH(1,0/COUNTIF($F36,"*"&amp;H$2&amp;TEXT(ROW($1:$118),"[&gt;1]0;")&amp;"*")),0)</f>
        <v>18</v>
      </c>
      <c r="I36" s="11" cm="1">
        <f t="array" ref="I36">_xlfn.IFNA(MATCH(1,0/COUNTIF($F36,"*"&amp;I$2&amp;TEXT(ROW($1:$118),"[&gt;1]0;")&amp;"*")),0)</f>
        <v>35</v>
      </c>
      <c r="J36" s="11" cm="1">
        <f t="array" ref="J36">_xlfn.IFNA(MATCH(1,0/COUNTIF($F36,"*"&amp;J$2&amp;TEXT(ROW($1:$118),"[&gt;1]0;")&amp;"*")),0)</f>
        <v>1</v>
      </c>
      <c r="K36">
        <f t="shared" si="4"/>
        <v>1.9444444444444444</v>
      </c>
      <c r="L36">
        <f t="shared" si="5"/>
        <v>5.5555555555555552E-2</v>
      </c>
      <c r="M36">
        <v>0</v>
      </c>
      <c r="N36">
        <v>0</v>
      </c>
      <c r="P36" s="1">
        <v>2</v>
      </c>
      <c r="Q36" s="8">
        <v>16</v>
      </c>
      <c r="R36">
        <v>1.25</v>
      </c>
      <c r="S36" t="s">
        <v>66</v>
      </c>
      <c r="T36" s="6" t="s">
        <v>459</v>
      </c>
      <c r="U36" t="s">
        <v>460</v>
      </c>
      <c r="V36">
        <v>281</v>
      </c>
      <c r="W36" s="11" cm="1">
        <f t="array" ref="W36">_xlfn.IFNA(MATCH(1,0/COUNTIF($F36,"*"&amp;W$2&amp;TEXT(ROW($1:$118),"[&gt;1]0;")&amp;"*")),0)</f>
        <v>18</v>
      </c>
      <c r="X36" s="11" cm="1">
        <f t="array" ref="X36">_xlfn.IFNA(MATCH(1,0/COUNTIF($F36,"*"&amp;X$2&amp;TEXT(ROW($1:$118),"[&gt;1]0;")&amp;"*")),0)</f>
        <v>35</v>
      </c>
      <c r="Y36" s="11" cm="1">
        <f t="array" ref="Y36">_xlfn.IFNA(MATCH(1,0/COUNTIF($F36,"*"&amp;Y$2&amp;TEXT(ROW($1:$118),"[&gt;1]0;")&amp;"*")),0)</f>
        <v>1</v>
      </c>
      <c r="Z36">
        <f t="shared" si="6"/>
        <v>1.9444444444444444</v>
      </c>
      <c r="AA36">
        <f t="shared" si="7"/>
        <v>5.5555555555555552E-2</v>
      </c>
      <c r="AB36">
        <v>0</v>
      </c>
      <c r="AC36">
        <v>0</v>
      </c>
    </row>
    <row r="37" spans="1:29" x14ac:dyDescent="0.2">
      <c r="A37" s="1"/>
      <c r="B37" s="9"/>
      <c r="P37" s="1"/>
      <c r="Q37" s="9"/>
      <c r="T37" s="6"/>
    </row>
    <row r="38" spans="1:29" x14ac:dyDescent="0.2">
      <c r="A38" s="1">
        <v>3</v>
      </c>
      <c r="B38" s="9" t="s">
        <v>12</v>
      </c>
      <c r="C38" t="s">
        <v>13</v>
      </c>
      <c r="D38" t="s">
        <v>67</v>
      </c>
      <c r="E38" s="6" t="s">
        <v>376</v>
      </c>
      <c r="F38" t="s">
        <v>68</v>
      </c>
      <c r="G38" t="s">
        <v>69</v>
      </c>
      <c r="H38" t="s">
        <v>364</v>
      </c>
      <c r="I38" t="s">
        <v>365</v>
      </c>
      <c r="J38" t="s">
        <v>366</v>
      </c>
      <c r="K38" t="s">
        <v>71</v>
      </c>
      <c r="L38" t="s">
        <v>72</v>
      </c>
      <c r="M38" t="s">
        <v>360</v>
      </c>
      <c r="N38" t="s">
        <v>73</v>
      </c>
      <c r="P38" s="1">
        <v>3</v>
      </c>
      <c r="Q38" s="9" t="s">
        <v>12</v>
      </c>
      <c r="R38" t="s">
        <v>13</v>
      </c>
      <c r="S38" t="s">
        <v>67</v>
      </c>
      <c r="T38" s="6" t="s">
        <v>376</v>
      </c>
      <c r="U38" t="s">
        <v>68</v>
      </c>
      <c r="V38" t="s">
        <v>69</v>
      </c>
      <c r="W38" t="s">
        <v>364</v>
      </c>
      <c r="X38" t="s">
        <v>365</v>
      </c>
      <c r="Y38" t="s">
        <v>366</v>
      </c>
      <c r="Z38" t="s">
        <v>71</v>
      </c>
      <c r="AA38" t="s">
        <v>72</v>
      </c>
      <c r="AB38" t="s">
        <v>360</v>
      </c>
      <c r="AC38" t="s">
        <v>73</v>
      </c>
    </row>
    <row r="39" spans="1:29" x14ac:dyDescent="0.2">
      <c r="A39" s="1">
        <v>3</v>
      </c>
      <c r="B39" s="8">
        <v>1</v>
      </c>
      <c r="C39">
        <v>0.57999999999999996</v>
      </c>
      <c r="D39" t="s">
        <v>14</v>
      </c>
      <c r="E39" s="6" t="s">
        <v>507</v>
      </c>
      <c r="F39" t="s">
        <v>260</v>
      </c>
      <c r="G39">
        <v>170</v>
      </c>
      <c r="H39" s="11" cm="1">
        <f t="array" ref="H39">_xlfn.IFNA(MATCH(1,0/COUNTIF($F39,"*"&amp;H$2&amp;TEXT(ROW($1:$118),"[&gt;1]0;")&amp;"*")),0)</f>
        <v>12</v>
      </c>
      <c r="I39" s="11" cm="1">
        <f t="array" ref="I39">_xlfn.IFNA(MATCH(1,0/COUNTIF($F39,"*"&amp;I$2&amp;TEXT(ROW($1:$118),"[&gt;1]0;")&amp;"*")),0)</f>
        <v>26</v>
      </c>
      <c r="J39" s="11" cm="1">
        <f t="array" ref="J39">_xlfn.IFNA(MATCH(1,0/COUNTIF($F39,"*"&amp;J$2&amp;TEXT(ROW($1:$118),"[&gt;1]0;")&amp;"*")),0)</f>
        <v>0</v>
      </c>
      <c r="K39">
        <f t="shared" ref="K39:K54" si="8">I39/H39</f>
        <v>2.1666666666666665</v>
      </c>
      <c r="L39">
        <f t="shared" ref="L39:L54" si="9">J39/H39</f>
        <v>0</v>
      </c>
      <c r="M39">
        <v>0</v>
      </c>
      <c r="N39">
        <v>0</v>
      </c>
      <c r="P39" s="1">
        <v>3</v>
      </c>
      <c r="Q39" s="8">
        <v>1</v>
      </c>
      <c r="R39">
        <v>0.57999999999999996</v>
      </c>
      <c r="S39" t="s">
        <v>14</v>
      </c>
      <c r="T39" s="6" t="s">
        <v>507</v>
      </c>
      <c r="U39" t="s">
        <v>260</v>
      </c>
      <c r="V39">
        <v>170</v>
      </c>
      <c r="W39" s="11" cm="1">
        <f t="array" ref="W39">_xlfn.IFNA(MATCH(1,0/COUNTIF($F39,"*"&amp;W$2&amp;TEXT(ROW($1:$118),"[&gt;1]0;")&amp;"*")),0)</f>
        <v>12</v>
      </c>
      <c r="X39" s="11" cm="1">
        <f t="array" ref="X39">_xlfn.IFNA(MATCH(1,0/COUNTIF($F39,"*"&amp;X$2&amp;TEXT(ROW($1:$118),"[&gt;1]0;")&amp;"*")),0)</f>
        <v>26</v>
      </c>
      <c r="Y39" s="11" cm="1">
        <f t="array" ref="Y39">_xlfn.IFNA(MATCH(1,0/COUNTIF($F39,"*"&amp;Y$2&amp;TEXT(ROW($1:$118),"[&gt;1]0;")&amp;"*")),0)</f>
        <v>0</v>
      </c>
      <c r="Z39">
        <f t="shared" ref="Z39:Z54" si="10">X39/W39</f>
        <v>2.1666666666666665</v>
      </c>
      <c r="AA39">
        <f t="shared" ref="AA39:AA54" si="11">Y39/W39</f>
        <v>0</v>
      </c>
      <c r="AB39">
        <v>0</v>
      </c>
      <c r="AC39">
        <v>0</v>
      </c>
    </row>
    <row r="40" spans="1:29" x14ac:dyDescent="0.2">
      <c r="A40" s="1">
        <v>3</v>
      </c>
      <c r="B40" s="8">
        <v>2</v>
      </c>
      <c r="C40">
        <v>0.62</v>
      </c>
      <c r="D40" t="s">
        <v>79</v>
      </c>
      <c r="E40" s="13" t="s">
        <v>386</v>
      </c>
      <c r="F40" s="10" t="s">
        <v>373</v>
      </c>
      <c r="G40">
        <v>144</v>
      </c>
      <c r="H40" s="11" cm="1">
        <f t="array" ref="H40">_xlfn.IFNA(MATCH(1,0/COUNTIF($F40,"*"&amp;H$2&amp;TEXT(ROW($1:$118),"[&gt;1]0;")&amp;"*")),0)</f>
        <v>6</v>
      </c>
      <c r="I40" s="11" cm="1">
        <f t="array" ref="I40">_xlfn.IFNA(MATCH(1,0/COUNTIF($F40,"*"&amp;I$2&amp;TEXT(ROW($1:$118),"[&gt;1]0;")&amp;"*")),0)</f>
        <v>8</v>
      </c>
      <c r="J40" s="11" cm="1">
        <f t="array" ref="J40">_xlfn.IFNA(MATCH(1,0/COUNTIF($F40,"*"&amp;J$2&amp;TEXT(ROW($1:$118),"[&gt;1]0;")&amp;"*")),0)</f>
        <v>4</v>
      </c>
      <c r="K40">
        <f t="shared" si="8"/>
        <v>1.3333333333333333</v>
      </c>
      <c r="L40">
        <f t="shared" si="9"/>
        <v>0.66666666666666663</v>
      </c>
      <c r="M40">
        <v>1</v>
      </c>
      <c r="N40">
        <v>0</v>
      </c>
      <c r="P40" s="1">
        <v>3</v>
      </c>
      <c r="Q40" s="8">
        <v>2</v>
      </c>
      <c r="R40">
        <v>0.62</v>
      </c>
      <c r="S40" t="s">
        <v>79</v>
      </c>
      <c r="T40" s="13" t="s">
        <v>386</v>
      </c>
      <c r="U40" s="10" t="s">
        <v>373</v>
      </c>
      <c r="V40">
        <v>144</v>
      </c>
      <c r="W40" s="11" cm="1">
        <f t="array" ref="W40">_xlfn.IFNA(MATCH(1,0/COUNTIF($F40,"*"&amp;W$2&amp;TEXT(ROW($1:$118),"[&gt;1]0;")&amp;"*")),0)</f>
        <v>6</v>
      </c>
      <c r="X40" s="11" cm="1">
        <f t="array" ref="X40">_xlfn.IFNA(MATCH(1,0/COUNTIF($F40,"*"&amp;X$2&amp;TEXT(ROW($1:$118),"[&gt;1]0;")&amp;"*")),0)</f>
        <v>8</v>
      </c>
      <c r="Y40" s="11" cm="1">
        <f t="array" ref="Y40">_xlfn.IFNA(MATCH(1,0/COUNTIF($F40,"*"&amp;Y$2&amp;TEXT(ROW($1:$118),"[&gt;1]0;")&amp;"*")),0)</f>
        <v>4</v>
      </c>
      <c r="Z40">
        <f t="shared" si="10"/>
        <v>1.3333333333333333</v>
      </c>
      <c r="AA40">
        <f t="shared" si="11"/>
        <v>0.66666666666666663</v>
      </c>
      <c r="AB40">
        <v>1</v>
      </c>
      <c r="AC40">
        <v>0</v>
      </c>
    </row>
    <row r="41" spans="1:29" x14ac:dyDescent="0.2">
      <c r="A41" s="1">
        <v>3</v>
      </c>
      <c r="B41" s="8">
        <v>3</v>
      </c>
      <c r="C41">
        <v>0.54</v>
      </c>
      <c r="D41" t="s">
        <v>51</v>
      </c>
      <c r="E41" s="6" t="s">
        <v>472</v>
      </c>
      <c r="F41" t="s">
        <v>261</v>
      </c>
      <c r="G41">
        <v>190</v>
      </c>
      <c r="H41" s="11" cm="1">
        <f t="array" ref="H41">_xlfn.IFNA(MATCH(1,0/COUNTIF($F41,"*"&amp;H$2&amp;TEXT(ROW($1:$118),"[&gt;1]0;")&amp;"*")),0)</f>
        <v>14</v>
      </c>
      <c r="I41" s="11" cm="1">
        <f t="array" ref="I41">_xlfn.IFNA(MATCH(1,0/COUNTIF($F41,"*"&amp;I$2&amp;TEXT(ROW($1:$118),"[&gt;1]0;")&amp;"*")),0)</f>
        <v>22</v>
      </c>
      <c r="J41" s="11" cm="1">
        <f t="array" ref="J41">_xlfn.IFNA(MATCH(1,0/COUNTIF($F41,"*"&amp;J$2&amp;TEXT(ROW($1:$118),"[&gt;1]0;")&amp;"*")),0)</f>
        <v>0</v>
      </c>
      <c r="K41">
        <f t="shared" si="8"/>
        <v>1.5714285714285714</v>
      </c>
      <c r="L41">
        <f t="shared" si="9"/>
        <v>0</v>
      </c>
      <c r="M41">
        <v>0</v>
      </c>
      <c r="N41">
        <v>1</v>
      </c>
      <c r="P41" s="1">
        <v>3</v>
      </c>
      <c r="Q41" s="8">
        <v>3</v>
      </c>
      <c r="R41">
        <v>0.54</v>
      </c>
      <c r="S41" t="s">
        <v>51</v>
      </c>
      <c r="T41" s="6" t="s">
        <v>472</v>
      </c>
      <c r="U41" t="s">
        <v>261</v>
      </c>
      <c r="V41">
        <v>190</v>
      </c>
      <c r="W41" s="11" cm="1">
        <f t="array" ref="W41">_xlfn.IFNA(MATCH(1,0/COUNTIF($F41,"*"&amp;W$2&amp;TEXT(ROW($1:$118),"[&gt;1]0;")&amp;"*")),0)</f>
        <v>14</v>
      </c>
      <c r="X41" s="11" cm="1">
        <f t="array" ref="X41">_xlfn.IFNA(MATCH(1,0/COUNTIF($F41,"*"&amp;X$2&amp;TEXT(ROW($1:$118),"[&gt;1]0;")&amp;"*")),0)</f>
        <v>22</v>
      </c>
      <c r="Y41" s="11" cm="1">
        <f t="array" ref="Y41">_xlfn.IFNA(MATCH(1,0/COUNTIF($F41,"*"&amp;Y$2&amp;TEXT(ROW($1:$118),"[&gt;1]0;")&amp;"*")),0)</f>
        <v>0</v>
      </c>
      <c r="Z41">
        <f t="shared" si="10"/>
        <v>1.5714285714285714</v>
      </c>
      <c r="AA41">
        <f t="shared" si="11"/>
        <v>0</v>
      </c>
      <c r="AB41">
        <v>0</v>
      </c>
      <c r="AC41">
        <v>1</v>
      </c>
    </row>
    <row r="42" spans="1:29" x14ac:dyDescent="0.2">
      <c r="A42" s="1">
        <v>3</v>
      </c>
      <c r="B42" s="8">
        <v>4</v>
      </c>
      <c r="C42">
        <v>0.55000000000000004</v>
      </c>
      <c r="D42" t="s">
        <v>52</v>
      </c>
      <c r="E42" s="6" t="s">
        <v>570</v>
      </c>
      <c r="F42" t="s">
        <v>262</v>
      </c>
      <c r="G42" s="11">
        <v>152</v>
      </c>
      <c r="H42" s="11" cm="1">
        <f t="array" ref="H42">_xlfn.IFNA(MATCH(1,0/COUNTIF($F42,"*"&amp;H$2&amp;TEXT(ROW($1:$118),"[&gt;1]0;")&amp;"*")),0)</f>
        <v>9</v>
      </c>
      <c r="I42" s="11" cm="1">
        <f t="array" ref="I42">_xlfn.IFNA(MATCH(1,0/COUNTIF($F42,"*"&amp;I$2&amp;TEXT(ROW($1:$118),"[&gt;1]0;")&amp;"*")),0)</f>
        <v>12</v>
      </c>
      <c r="J42" s="11" cm="1">
        <f t="array" ref="J42">_xlfn.IFNA(MATCH(1,0/COUNTIF($F42,"*"&amp;J$2&amp;TEXT(ROW($1:$118),"[&gt;1]0;")&amp;"*")),0)</f>
        <v>2</v>
      </c>
      <c r="K42">
        <f t="shared" si="8"/>
        <v>1.3333333333333333</v>
      </c>
      <c r="L42">
        <f t="shared" si="9"/>
        <v>0.22222222222222221</v>
      </c>
      <c r="M42">
        <v>0</v>
      </c>
      <c r="N42">
        <v>1</v>
      </c>
      <c r="P42" s="1">
        <v>3</v>
      </c>
      <c r="Q42" s="8">
        <v>4</v>
      </c>
      <c r="R42">
        <v>0.55000000000000004</v>
      </c>
      <c r="S42" t="s">
        <v>52</v>
      </c>
      <c r="T42" s="6" t="s">
        <v>570</v>
      </c>
      <c r="U42" t="s">
        <v>262</v>
      </c>
      <c r="V42" s="11">
        <v>152</v>
      </c>
      <c r="W42" s="11" cm="1">
        <f t="array" ref="W42">_xlfn.IFNA(MATCH(1,0/COUNTIF($F42,"*"&amp;W$2&amp;TEXT(ROW($1:$118),"[&gt;1]0;")&amp;"*")),0)</f>
        <v>9</v>
      </c>
      <c r="X42" s="11" cm="1">
        <f t="array" ref="X42">_xlfn.IFNA(MATCH(1,0/COUNTIF($F42,"*"&amp;X$2&amp;TEXT(ROW($1:$118),"[&gt;1]0;")&amp;"*")),0)</f>
        <v>12</v>
      </c>
      <c r="Y42" s="11" cm="1">
        <f t="array" ref="Y42">_xlfn.IFNA(MATCH(1,0/COUNTIF($F42,"*"&amp;Y$2&amp;TEXT(ROW($1:$118),"[&gt;1]0;")&amp;"*")),0)</f>
        <v>2</v>
      </c>
      <c r="Z42">
        <f t="shared" si="10"/>
        <v>1.3333333333333333</v>
      </c>
      <c r="AA42">
        <f t="shared" si="11"/>
        <v>0.22222222222222221</v>
      </c>
      <c r="AB42">
        <v>0</v>
      </c>
      <c r="AC42">
        <v>1</v>
      </c>
    </row>
    <row r="43" spans="1:29" x14ac:dyDescent="0.2">
      <c r="A43" s="1">
        <v>3</v>
      </c>
      <c r="B43" s="8">
        <v>5</v>
      </c>
      <c r="C43">
        <v>0.74</v>
      </c>
      <c r="D43" t="s">
        <v>20</v>
      </c>
      <c r="E43" s="6" t="s">
        <v>432</v>
      </c>
      <c r="F43" t="s">
        <v>263</v>
      </c>
      <c r="G43">
        <v>164</v>
      </c>
      <c r="H43" s="11" cm="1">
        <f t="array" ref="H43">_xlfn.IFNA(MATCH(1,0/COUNTIF($F43,"*"&amp;H$2&amp;TEXT(ROW($1:$118),"[&gt;1]0;")&amp;"*")),0)</f>
        <v>10</v>
      </c>
      <c r="I43" s="11" cm="1">
        <f t="array" ref="I43">_xlfn.IFNA(MATCH(1,0/COUNTIF($F43,"*"&amp;I$2&amp;TEXT(ROW($1:$118),"[&gt;1]0;")&amp;"*")),0)</f>
        <v>12</v>
      </c>
      <c r="J43" s="11" cm="1">
        <f t="array" ref="J43">_xlfn.IFNA(MATCH(1,0/COUNTIF($F43,"*"&amp;J$2&amp;TEXT(ROW($1:$118),"[&gt;1]0;")&amp;"*")),0)</f>
        <v>2</v>
      </c>
      <c r="K43">
        <f t="shared" si="8"/>
        <v>1.2</v>
      </c>
      <c r="L43">
        <f t="shared" si="9"/>
        <v>0.2</v>
      </c>
      <c r="M43">
        <v>0</v>
      </c>
      <c r="N43">
        <v>1</v>
      </c>
      <c r="P43" s="1">
        <v>3</v>
      </c>
      <c r="Q43" s="8">
        <v>5</v>
      </c>
      <c r="R43">
        <v>0.74</v>
      </c>
      <c r="S43" t="s">
        <v>20</v>
      </c>
      <c r="T43" s="6" t="s">
        <v>432</v>
      </c>
      <c r="U43" t="s">
        <v>263</v>
      </c>
      <c r="V43">
        <v>164</v>
      </c>
      <c r="W43" s="11" cm="1">
        <f t="array" ref="W43">_xlfn.IFNA(MATCH(1,0/COUNTIF($F43,"*"&amp;W$2&amp;TEXT(ROW($1:$118),"[&gt;1]0;")&amp;"*")),0)</f>
        <v>10</v>
      </c>
      <c r="X43" s="11" cm="1">
        <f t="array" ref="X43">_xlfn.IFNA(MATCH(1,0/COUNTIF($F43,"*"&amp;X$2&amp;TEXT(ROW($1:$118),"[&gt;1]0;")&amp;"*")),0)</f>
        <v>12</v>
      </c>
      <c r="Y43" s="11" cm="1">
        <f t="array" ref="Y43">_xlfn.IFNA(MATCH(1,0/COUNTIF($F43,"*"&amp;Y$2&amp;TEXT(ROW($1:$118),"[&gt;1]0;")&amp;"*")),0)</f>
        <v>2</v>
      </c>
      <c r="Z43">
        <f t="shared" si="10"/>
        <v>1.2</v>
      </c>
      <c r="AA43">
        <f t="shared" si="11"/>
        <v>0.2</v>
      </c>
      <c r="AB43">
        <v>0</v>
      </c>
      <c r="AC43">
        <v>1</v>
      </c>
    </row>
    <row r="44" spans="1:29" x14ac:dyDescent="0.2">
      <c r="A44" s="1">
        <v>3</v>
      </c>
      <c r="B44" s="8">
        <v>6</v>
      </c>
      <c r="C44">
        <f>0.63+0.42</f>
        <v>1.05</v>
      </c>
      <c r="D44" t="s">
        <v>54</v>
      </c>
      <c r="E44" s="6" t="s">
        <v>411</v>
      </c>
      <c r="F44" t="s">
        <v>265</v>
      </c>
      <c r="G44">
        <v>168</v>
      </c>
      <c r="H44" s="11" cm="1">
        <f t="array" ref="H44">_xlfn.IFNA(MATCH(1,0/COUNTIF($F44,"*"&amp;H$2&amp;TEXT(ROW($1:$118),"[&gt;1]0;")&amp;"*")),0)</f>
        <v>12</v>
      </c>
      <c r="I44" s="11" cm="1">
        <f t="array" ref="I44">_xlfn.IFNA(MATCH(1,0/COUNTIF($F44,"*"&amp;I$2&amp;TEXT(ROW($1:$118),"[&gt;1]0;")&amp;"*")),0)</f>
        <v>24</v>
      </c>
      <c r="J44" s="11" cm="1">
        <f t="array" ref="J44">_xlfn.IFNA(MATCH(1,0/COUNTIF($F44,"*"&amp;J$2&amp;TEXT(ROW($1:$118),"[&gt;1]0;")&amp;"*")),0)</f>
        <v>0</v>
      </c>
      <c r="K44">
        <f t="shared" si="8"/>
        <v>2</v>
      </c>
      <c r="L44">
        <f t="shared" si="9"/>
        <v>0</v>
      </c>
      <c r="M44">
        <v>0</v>
      </c>
      <c r="N44">
        <v>0</v>
      </c>
      <c r="P44" s="1">
        <v>3</v>
      </c>
      <c r="Q44" s="8">
        <v>6</v>
      </c>
      <c r="R44">
        <f>0.63+0.42</f>
        <v>1.05</v>
      </c>
      <c r="S44" t="s">
        <v>54</v>
      </c>
      <c r="T44" s="6" t="s">
        <v>411</v>
      </c>
      <c r="U44" t="s">
        <v>265</v>
      </c>
      <c r="V44">
        <v>168</v>
      </c>
      <c r="W44" s="11" cm="1">
        <f t="array" ref="W44">_xlfn.IFNA(MATCH(1,0/COUNTIF($F44,"*"&amp;W$2&amp;TEXT(ROW($1:$118),"[&gt;1]0;")&amp;"*")),0)</f>
        <v>12</v>
      </c>
      <c r="X44" s="11" cm="1">
        <f t="array" ref="X44">_xlfn.IFNA(MATCH(1,0/COUNTIF($F44,"*"&amp;X$2&amp;TEXT(ROW($1:$118),"[&gt;1]0;")&amp;"*")),0)</f>
        <v>24</v>
      </c>
      <c r="Y44" s="11" cm="1">
        <f t="array" ref="Y44">_xlfn.IFNA(MATCH(1,0/COUNTIF($F44,"*"&amp;Y$2&amp;TEXT(ROW($1:$118),"[&gt;1]0;")&amp;"*")),0)</f>
        <v>0</v>
      </c>
      <c r="Z44">
        <f t="shared" si="10"/>
        <v>2</v>
      </c>
      <c r="AA44">
        <f t="shared" si="11"/>
        <v>0</v>
      </c>
      <c r="AB44">
        <v>0</v>
      </c>
      <c r="AC44">
        <v>0</v>
      </c>
    </row>
    <row r="45" spans="1:29" x14ac:dyDescent="0.2">
      <c r="A45" s="1">
        <v>3</v>
      </c>
      <c r="B45" s="8">
        <v>7</v>
      </c>
      <c r="C45">
        <v>1.0900000000000001</v>
      </c>
      <c r="D45" t="s">
        <v>25</v>
      </c>
      <c r="E45" s="6" t="s">
        <v>536</v>
      </c>
      <c r="F45" t="s">
        <v>266</v>
      </c>
      <c r="G45">
        <v>226</v>
      </c>
      <c r="H45" s="11" cm="1">
        <f t="array" ref="H45">_xlfn.IFNA(MATCH(1,0/COUNTIF($F45,"*"&amp;H$2&amp;TEXT(ROW($1:$118),"[&gt;1]0;")&amp;"*")),0)</f>
        <v>16</v>
      </c>
      <c r="I45" s="11" cm="1">
        <f t="array" ref="I45">_xlfn.IFNA(MATCH(1,0/COUNTIF($F45,"*"&amp;I$2&amp;TEXT(ROW($1:$118),"[&gt;1]0;")&amp;"*")),0)</f>
        <v>34</v>
      </c>
      <c r="J45" s="11" cm="1">
        <f t="array" ref="J45">_xlfn.IFNA(MATCH(1,0/COUNTIF($F45,"*"&amp;J$2&amp;TEXT(ROW($1:$118),"[&gt;1]0;")&amp;"*")),0)</f>
        <v>0</v>
      </c>
      <c r="K45">
        <f t="shared" si="8"/>
        <v>2.125</v>
      </c>
      <c r="L45">
        <f t="shared" si="9"/>
        <v>0</v>
      </c>
      <c r="M45">
        <v>0</v>
      </c>
      <c r="N45">
        <v>0</v>
      </c>
      <c r="P45" s="1">
        <v>3</v>
      </c>
      <c r="Q45" s="8">
        <v>7</v>
      </c>
      <c r="R45">
        <v>1.0900000000000001</v>
      </c>
      <c r="S45" t="s">
        <v>25</v>
      </c>
      <c r="T45" s="6" t="s">
        <v>536</v>
      </c>
      <c r="U45" t="s">
        <v>266</v>
      </c>
      <c r="V45">
        <v>226</v>
      </c>
      <c r="W45" s="11" cm="1">
        <f t="array" ref="W45">_xlfn.IFNA(MATCH(1,0/COUNTIF($F45,"*"&amp;W$2&amp;TEXT(ROW($1:$118),"[&gt;1]0;")&amp;"*")),0)</f>
        <v>16</v>
      </c>
      <c r="X45" s="11" cm="1">
        <f t="array" ref="X45">_xlfn.IFNA(MATCH(1,0/COUNTIF($F45,"*"&amp;X$2&amp;TEXT(ROW($1:$118),"[&gt;1]0;")&amp;"*")),0)</f>
        <v>34</v>
      </c>
      <c r="Y45" s="11" cm="1">
        <f t="array" ref="Y45">_xlfn.IFNA(MATCH(1,0/COUNTIF($F45,"*"&amp;Y$2&amp;TEXT(ROW($1:$118),"[&gt;1]0;")&amp;"*")),0)</f>
        <v>0</v>
      </c>
      <c r="Z45">
        <f t="shared" si="10"/>
        <v>2.125</v>
      </c>
      <c r="AA45">
        <f t="shared" si="11"/>
        <v>0</v>
      </c>
      <c r="AB45">
        <v>0</v>
      </c>
      <c r="AC45">
        <v>0</v>
      </c>
    </row>
    <row r="46" spans="1:29" x14ac:dyDescent="0.2">
      <c r="A46" s="1">
        <v>3</v>
      </c>
      <c r="B46" s="8">
        <v>8</v>
      </c>
      <c r="C46">
        <v>2.08</v>
      </c>
      <c r="D46" t="s">
        <v>80</v>
      </c>
      <c r="E46" s="6" t="s">
        <v>600</v>
      </c>
      <c r="F46" t="s">
        <v>599</v>
      </c>
      <c r="G46" s="11">
        <v>152</v>
      </c>
      <c r="H46" s="11" cm="1">
        <f t="array" ref="H46">_xlfn.IFNA(MATCH(1,0/COUNTIF($F46,"*"&amp;H$2&amp;TEXT(ROW($1:$118),"[&gt;1]0;")&amp;"*")),0)</f>
        <v>8</v>
      </c>
      <c r="I46" s="11" cm="1">
        <f t="array" ref="I46">_xlfn.IFNA(MATCH(1,0/COUNTIF($F46,"*"&amp;I$2&amp;TEXT(ROW($1:$118),"[&gt;1]0;")&amp;"*")),0)</f>
        <v>8</v>
      </c>
      <c r="J46" s="11" cm="1">
        <f t="array" ref="J46">_xlfn.IFNA(MATCH(1,0/COUNTIF($F46,"*"&amp;J$2&amp;TEXT(ROW($1:$118),"[&gt;1]0;")&amp;"*")),0)</f>
        <v>3</v>
      </c>
      <c r="K46">
        <f t="shared" si="8"/>
        <v>1</v>
      </c>
      <c r="L46">
        <f t="shared" si="9"/>
        <v>0.375</v>
      </c>
      <c r="M46">
        <v>0</v>
      </c>
      <c r="N46">
        <v>1</v>
      </c>
      <c r="P46" s="1">
        <v>3</v>
      </c>
      <c r="Q46" s="8">
        <v>8</v>
      </c>
      <c r="R46">
        <v>2.08</v>
      </c>
      <c r="S46" t="s">
        <v>80</v>
      </c>
      <c r="T46" s="6" t="s">
        <v>600</v>
      </c>
      <c r="U46" t="s">
        <v>599</v>
      </c>
      <c r="V46" s="11">
        <v>152</v>
      </c>
      <c r="W46" s="11" cm="1">
        <f t="array" ref="W46">_xlfn.IFNA(MATCH(1,0/COUNTIF($F46,"*"&amp;W$2&amp;TEXT(ROW($1:$118),"[&gt;1]0;")&amp;"*")),0)</f>
        <v>8</v>
      </c>
      <c r="X46" s="11" cm="1">
        <f t="array" ref="X46">_xlfn.IFNA(MATCH(1,0/COUNTIF($F46,"*"&amp;X$2&amp;TEXT(ROW($1:$118),"[&gt;1]0;")&amp;"*")),0)</f>
        <v>8</v>
      </c>
      <c r="Y46" s="11" cm="1">
        <f t="array" ref="Y46">_xlfn.IFNA(MATCH(1,0/COUNTIF($F46,"*"&amp;Y$2&amp;TEXT(ROW($1:$118),"[&gt;1]0;")&amp;"*")),0)</f>
        <v>3</v>
      </c>
      <c r="Z46">
        <f t="shared" si="10"/>
        <v>1</v>
      </c>
      <c r="AA46">
        <f t="shared" si="11"/>
        <v>0.375</v>
      </c>
      <c r="AB46">
        <v>0</v>
      </c>
      <c r="AC46">
        <v>1</v>
      </c>
    </row>
    <row r="47" spans="1:29" x14ac:dyDescent="0.2">
      <c r="A47" s="1">
        <v>3</v>
      </c>
      <c r="B47" s="8">
        <v>9</v>
      </c>
      <c r="C47">
        <v>0.74</v>
      </c>
      <c r="D47" t="s">
        <v>81</v>
      </c>
      <c r="E47" s="6" t="s">
        <v>467</v>
      </c>
      <c r="F47" t="s">
        <v>466</v>
      </c>
      <c r="G47">
        <v>166</v>
      </c>
      <c r="H47" s="11" cm="1">
        <f t="array" ref="H47">_xlfn.IFNA(MATCH(1,0/COUNTIF($F47,"*"&amp;H$2&amp;TEXT(ROW($1:$118),"[&gt;1]0;")&amp;"*")),0)</f>
        <v>9</v>
      </c>
      <c r="I47" s="11" cm="1">
        <f t="array" ref="I47">_xlfn.IFNA(MATCH(1,0/COUNTIF($F47,"*"&amp;I$2&amp;TEXT(ROW($1:$118),"[&gt;1]0;")&amp;"*")),0)</f>
        <v>10</v>
      </c>
      <c r="J47" s="11" cm="1">
        <f t="array" ref="J47">_xlfn.IFNA(MATCH(1,0/COUNTIF($F47,"*"&amp;J$2&amp;TEXT(ROW($1:$118),"[&gt;1]0;")&amp;"*")),0)</f>
        <v>3</v>
      </c>
      <c r="K47">
        <f t="shared" si="8"/>
        <v>1.1111111111111112</v>
      </c>
      <c r="L47">
        <f t="shared" si="9"/>
        <v>0.33333333333333331</v>
      </c>
      <c r="M47">
        <v>0</v>
      </c>
      <c r="N47">
        <v>1</v>
      </c>
      <c r="P47" s="1">
        <v>3</v>
      </c>
      <c r="Q47" s="8">
        <v>9</v>
      </c>
      <c r="R47">
        <v>0.74</v>
      </c>
      <c r="S47" t="s">
        <v>81</v>
      </c>
      <c r="T47" s="6" t="s">
        <v>467</v>
      </c>
      <c r="U47" t="s">
        <v>466</v>
      </c>
      <c r="V47">
        <v>166</v>
      </c>
      <c r="W47" s="11" cm="1">
        <f t="array" ref="W47">_xlfn.IFNA(MATCH(1,0/COUNTIF($F47,"*"&amp;W$2&amp;TEXT(ROW($1:$118),"[&gt;1]0;")&amp;"*")),0)</f>
        <v>9</v>
      </c>
      <c r="X47" s="11" cm="1">
        <f t="array" ref="X47">_xlfn.IFNA(MATCH(1,0/COUNTIF($F47,"*"&amp;X$2&amp;TEXT(ROW($1:$118),"[&gt;1]0;")&amp;"*")),0)</f>
        <v>10</v>
      </c>
      <c r="Y47" s="11" cm="1">
        <f t="array" ref="Y47">_xlfn.IFNA(MATCH(1,0/COUNTIF($F47,"*"&amp;Y$2&amp;TEXT(ROW($1:$118),"[&gt;1]0;")&amp;"*")),0)</f>
        <v>3</v>
      </c>
      <c r="Z47">
        <f t="shared" si="10"/>
        <v>1.1111111111111112</v>
      </c>
      <c r="AA47">
        <f t="shared" si="11"/>
        <v>0.33333333333333331</v>
      </c>
      <c r="AB47">
        <v>0</v>
      </c>
      <c r="AC47">
        <v>1</v>
      </c>
    </row>
    <row r="48" spans="1:29" x14ac:dyDescent="0.2">
      <c r="A48" s="1">
        <v>3</v>
      </c>
      <c r="B48" s="8">
        <v>10</v>
      </c>
      <c r="C48">
        <v>0.67</v>
      </c>
      <c r="D48" t="s">
        <v>31</v>
      </c>
      <c r="E48" s="6" t="s">
        <v>418</v>
      </c>
      <c r="F48" t="s">
        <v>269</v>
      </c>
      <c r="G48">
        <v>206</v>
      </c>
      <c r="H48" s="11" cm="1">
        <f t="array" ref="H48">_xlfn.IFNA(MATCH(1,0/COUNTIF($F48,"*"&amp;H$2&amp;TEXT(ROW($1:$118),"[&gt;1]0;")&amp;"*")),0)</f>
        <v>14</v>
      </c>
      <c r="I48" s="11" cm="1">
        <f t="array" ref="I48">_xlfn.IFNA(MATCH(1,0/COUNTIF($F48,"*"&amp;I$2&amp;TEXT(ROW($1:$118),"[&gt;1]0;")&amp;"*")),0)</f>
        <v>22</v>
      </c>
      <c r="J48" s="11" cm="1">
        <f t="array" ref="J48">_xlfn.IFNA(MATCH(1,0/COUNTIF($F48,"*"&amp;J$2&amp;TEXT(ROW($1:$118),"[&gt;1]0;")&amp;"*")),0)</f>
        <v>1</v>
      </c>
      <c r="K48">
        <f t="shared" si="8"/>
        <v>1.5714285714285714</v>
      </c>
      <c r="L48">
        <f t="shared" si="9"/>
        <v>7.1428571428571425E-2</v>
      </c>
      <c r="M48">
        <v>0</v>
      </c>
      <c r="N48">
        <v>1</v>
      </c>
      <c r="P48" s="1">
        <v>3</v>
      </c>
      <c r="Q48" s="8">
        <v>10</v>
      </c>
      <c r="R48">
        <v>0.67</v>
      </c>
      <c r="S48" t="s">
        <v>31</v>
      </c>
      <c r="T48" s="6" t="s">
        <v>418</v>
      </c>
      <c r="U48" t="s">
        <v>269</v>
      </c>
      <c r="V48">
        <v>206</v>
      </c>
      <c r="W48" s="11" cm="1">
        <f t="array" ref="W48">_xlfn.IFNA(MATCH(1,0/COUNTIF($F48,"*"&amp;W$2&amp;TEXT(ROW($1:$118),"[&gt;1]0;")&amp;"*")),0)</f>
        <v>14</v>
      </c>
      <c r="X48" s="11" cm="1">
        <f t="array" ref="X48">_xlfn.IFNA(MATCH(1,0/COUNTIF($F48,"*"&amp;X$2&amp;TEXT(ROW($1:$118),"[&gt;1]0;")&amp;"*")),0)</f>
        <v>22</v>
      </c>
      <c r="Y48" s="11" cm="1">
        <f t="array" ref="Y48">_xlfn.IFNA(MATCH(1,0/COUNTIF($F48,"*"&amp;Y$2&amp;TEXT(ROW($1:$118),"[&gt;1]0;")&amp;"*")),0)</f>
        <v>1</v>
      </c>
      <c r="Z48">
        <f t="shared" si="10"/>
        <v>1.5714285714285714</v>
      </c>
      <c r="AA48">
        <f t="shared" si="11"/>
        <v>7.1428571428571425E-2</v>
      </c>
      <c r="AB48">
        <v>0</v>
      </c>
      <c r="AC48">
        <v>1</v>
      </c>
    </row>
    <row r="49" spans="1:29" x14ac:dyDescent="0.2">
      <c r="A49" s="1">
        <v>3</v>
      </c>
      <c r="B49" s="8">
        <v>11</v>
      </c>
      <c r="C49">
        <v>0.53</v>
      </c>
      <c r="D49" t="s">
        <v>85</v>
      </c>
      <c r="E49" s="6" t="s">
        <v>529</v>
      </c>
      <c r="F49" t="s">
        <v>528</v>
      </c>
      <c r="G49">
        <v>240</v>
      </c>
      <c r="H49" s="11" cm="1">
        <f t="array" ref="H49">_xlfn.IFNA(MATCH(1,0/COUNTIF($F49,"*"&amp;H$2&amp;TEXT(ROW($1:$118),"[&gt;1]0;")&amp;"*")),0)</f>
        <v>17</v>
      </c>
      <c r="I49" s="11" cm="1">
        <f t="array" ref="I49">_xlfn.IFNA(MATCH(1,0/COUNTIF($F49,"*"&amp;I$2&amp;TEXT(ROW($1:$118),"[&gt;1]0;")&amp;"*")),0)</f>
        <v>36</v>
      </c>
      <c r="J49" s="11" cm="1">
        <f t="array" ref="J49">_xlfn.IFNA(MATCH(1,0/COUNTIF($F49,"*"&amp;J$2&amp;TEXT(ROW($1:$118),"[&gt;1]0;")&amp;"*")),0)</f>
        <v>0</v>
      </c>
      <c r="K49">
        <f t="shared" si="8"/>
        <v>2.1176470588235294</v>
      </c>
      <c r="L49">
        <f t="shared" si="9"/>
        <v>0</v>
      </c>
      <c r="M49">
        <v>0</v>
      </c>
      <c r="N49">
        <v>0</v>
      </c>
      <c r="P49" s="1">
        <v>3</v>
      </c>
      <c r="Q49" s="8">
        <v>11</v>
      </c>
      <c r="R49">
        <v>0.53</v>
      </c>
      <c r="S49" t="s">
        <v>85</v>
      </c>
      <c r="T49" s="6" t="s">
        <v>529</v>
      </c>
      <c r="U49" t="s">
        <v>528</v>
      </c>
      <c r="V49">
        <v>240</v>
      </c>
      <c r="W49" s="11" cm="1">
        <f t="array" ref="W49">_xlfn.IFNA(MATCH(1,0/COUNTIF($F49,"*"&amp;W$2&amp;TEXT(ROW($1:$118),"[&gt;1]0;")&amp;"*")),0)</f>
        <v>17</v>
      </c>
      <c r="X49" s="11" cm="1">
        <f t="array" ref="X49">_xlfn.IFNA(MATCH(1,0/COUNTIF($F49,"*"&amp;X$2&amp;TEXT(ROW($1:$118),"[&gt;1]0;")&amp;"*")),0)</f>
        <v>36</v>
      </c>
      <c r="Y49" s="11" cm="1">
        <f t="array" ref="Y49">_xlfn.IFNA(MATCH(1,0/COUNTIF($F49,"*"&amp;Y$2&amp;TEXT(ROW($1:$118),"[&gt;1]0;")&amp;"*")),0)</f>
        <v>0</v>
      </c>
      <c r="Z49">
        <f t="shared" si="10"/>
        <v>2.1176470588235294</v>
      </c>
      <c r="AA49">
        <f t="shared" si="11"/>
        <v>0</v>
      </c>
      <c r="AB49">
        <v>0</v>
      </c>
      <c r="AC49">
        <v>0</v>
      </c>
    </row>
    <row r="50" spans="1:29" x14ac:dyDescent="0.2">
      <c r="A50" s="1">
        <v>3</v>
      </c>
      <c r="B50" s="8">
        <v>12</v>
      </c>
      <c r="C50">
        <v>0.28000000000000003</v>
      </c>
      <c r="D50" t="s">
        <v>62</v>
      </c>
      <c r="E50" s="6" t="s">
        <v>539</v>
      </c>
      <c r="F50" t="s">
        <v>275</v>
      </c>
      <c r="G50" s="11">
        <v>204</v>
      </c>
      <c r="H50" s="11" cm="1">
        <f t="array" ref="H50">_xlfn.IFNA(MATCH(1,0/COUNTIF($F50,"*"&amp;H$2&amp;TEXT(ROW($1:$118),"[&gt;1]0;")&amp;"*")),0)</f>
        <v>13</v>
      </c>
      <c r="I50" s="11" cm="1">
        <f t="array" ref="I50">_xlfn.IFNA(MATCH(1,0/COUNTIF($F50,"*"&amp;I$2&amp;TEXT(ROW($1:$118),"[&gt;1]0;")&amp;"*")),0)</f>
        <v>16</v>
      </c>
      <c r="J50" s="11" cm="1">
        <f t="array" ref="J50">_xlfn.IFNA(MATCH(1,0/COUNTIF($F50,"*"&amp;J$2&amp;TEXT(ROW($1:$118),"[&gt;1]0;")&amp;"*")),0)</f>
        <v>2</v>
      </c>
      <c r="K50">
        <f t="shared" si="8"/>
        <v>1.2307692307692308</v>
      </c>
      <c r="L50">
        <f t="shared" si="9"/>
        <v>0.15384615384615385</v>
      </c>
      <c r="M50">
        <v>1</v>
      </c>
      <c r="N50">
        <v>1</v>
      </c>
      <c r="P50" s="1">
        <v>3</v>
      </c>
      <c r="Q50" s="8">
        <v>12</v>
      </c>
      <c r="R50">
        <v>0.28000000000000003</v>
      </c>
      <c r="S50" t="s">
        <v>62</v>
      </c>
      <c r="T50" s="6" t="s">
        <v>539</v>
      </c>
      <c r="U50" t="s">
        <v>275</v>
      </c>
      <c r="V50" s="11">
        <v>204</v>
      </c>
      <c r="W50" s="11" cm="1">
        <f t="array" ref="W50">_xlfn.IFNA(MATCH(1,0/COUNTIF($F50,"*"&amp;W$2&amp;TEXT(ROW($1:$118),"[&gt;1]0;")&amp;"*")),0)</f>
        <v>13</v>
      </c>
      <c r="X50" s="11" cm="1">
        <f t="array" ref="X50">_xlfn.IFNA(MATCH(1,0/COUNTIF($F50,"*"&amp;X$2&amp;TEXT(ROW($1:$118),"[&gt;1]0;")&amp;"*")),0)</f>
        <v>16</v>
      </c>
      <c r="Y50" s="11" cm="1">
        <f t="array" ref="Y50">_xlfn.IFNA(MATCH(1,0/COUNTIF($F50,"*"&amp;Y$2&amp;TEXT(ROW($1:$118),"[&gt;1]0;")&amp;"*")),0)</f>
        <v>2</v>
      </c>
      <c r="Z50">
        <f t="shared" si="10"/>
        <v>1.2307692307692308</v>
      </c>
      <c r="AA50">
        <f t="shared" si="11"/>
        <v>0.15384615384615385</v>
      </c>
      <c r="AB50">
        <v>1</v>
      </c>
      <c r="AC50">
        <v>1</v>
      </c>
    </row>
    <row r="51" spans="1:29" x14ac:dyDescent="0.2">
      <c r="A51" s="1">
        <v>3</v>
      </c>
      <c r="B51" s="8">
        <v>13</v>
      </c>
      <c r="C51">
        <v>0.37</v>
      </c>
      <c r="D51" t="s">
        <v>59</v>
      </c>
      <c r="E51" s="13" t="s">
        <v>390</v>
      </c>
      <c r="F51" t="s">
        <v>272</v>
      </c>
      <c r="G51">
        <v>242</v>
      </c>
      <c r="H51" s="11" cm="1">
        <f t="array" ref="H51">_xlfn.IFNA(MATCH(1,0/COUNTIF($F51,"*"&amp;H$2&amp;TEXT(ROW($1:$118),"[&gt;1]0;")&amp;"*")),0)</f>
        <v>16</v>
      </c>
      <c r="I51" s="11" cm="1">
        <f t="array" ref="I51">_xlfn.IFNA(MATCH(1,0/COUNTIF($F51,"*"&amp;I$2&amp;TEXT(ROW($1:$118),"[&gt;1]0;")&amp;"*")),0)</f>
        <v>34</v>
      </c>
      <c r="J51" s="11" cm="1">
        <f t="array" ref="J51">_xlfn.IFNA(MATCH(1,0/COUNTIF($F51,"*"&amp;J$2&amp;TEXT(ROW($1:$118),"[&gt;1]0;")&amp;"*")),0)</f>
        <v>1</v>
      </c>
      <c r="K51">
        <f t="shared" si="8"/>
        <v>2.125</v>
      </c>
      <c r="L51">
        <f t="shared" si="9"/>
        <v>6.25E-2</v>
      </c>
      <c r="M51">
        <v>0</v>
      </c>
      <c r="N51">
        <v>0</v>
      </c>
      <c r="P51" s="1">
        <v>3</v>
      </c>
      <c r="Q51" s="8">
        <v>13</v>
      </c>
      <c r="R51">
        <v>0.37</v>
      </c>
      <c r="S51" t="s">
        <v>59</v>
      </c>
      <c r="T51" s="13" t="s">
        <v>390</v>
      </c>
      <c r="U51" t="s">
        <v>272</v>
      </c>
      <c r="V51">
        <v>242</v>
      </c>
      <c r="W51" s="11" cm="1">
        <f t="array" ref="W51">_xlfn.IFNA(MATCH(1,0/COUNTIF($F51,"*"&amp;W$2&amp;TEXT(ROW($1:$118),"[&gt;1]0;")&amp;"*")),0)</f>
        <v>16</v>
      </c>
      <c r="X51" s="11" cm="1">
        <f t="array" ref="X51">_xlfn.IFNA(MATCH(1,0/COUNTIF($F51,"*"&amp;X$2&amp;TEXT(ROW($1:$118),"[&gt;1]0;")&amp;"*")),0)</f>
        <v>34</v>
      </c>
      <c r="Y51" s="11" cm="1">
        <f t="array" ref="Y51">_xlfn.IFNA(MATCH(1,0/COUNTIF($F51,"*"&amp;Y$2&amp;TEXT(ROW($1:$118),"[&gt;1]0;")&amp;"*")),0)</f>
        <v>1</v>
      </c>
      <c r="Z51">
        <f t="shared" si="10"/>
        <v>2.125</v>
      </c>
      <c r="AA51">
        <f t="shared" si="11"/>
        <v>6.25E-2</v>
      </c>
      <c r="AB51">
        <v>0</v>
      </c>
      <c r="AC51">
        <v>0</v>
      </c>
    </row>
    <row r="52" spans="1:29" x14ac:dyDescent="0.2">
      <c r="A52" s="1">
        <v>3</v>
      </c>
      <c r="B52" s="8">
        <v>14</v>
      </c>
      <c r="C52">
        <v>0.24</v>
      </c>
      <c r="D52" t="s">
        <v>282</v>
      </c>
      <c r="E52" s="13" t="s">
        <v>391</v>
      </c>
      <c r="F52" t="s">
        <v>392</v>
      </c>
      <c r="G52">
        <v>242</v>
      </c>
      <c r="H52" s="11" cm="1">
        <f t="array" ref="H52">_xlfn.IFNA(MATCH(1,0/COUNTIF($F52,"*"&amp;H$2&amp;TEXT(ROW($1:$118),"[&gt;1]0;")&amp;"*")),0)</f>
        <v>18</v>
      </c>
      <c r="I52" s="11" cm="1">
        <f t="array" ref="I52">_xlfn.IFNA(MATCH(1,0/COUNTIF($F52,"*"&amp;I$2&amp;TEXT(ROW($1:$118),"[&gt;1]0;")&amp;"*")),0)</f>
        <v>38</v>
      </c>
      <c r="J52" s="11" cm="1">
        <f t="array" ref="J52">_xlfn.IFNA(MATCH(1,0/COUNTIF($F52,"*"&amp;J$2&amp;TEXT(ROW($1:$118),"[&gt;1]0;")&amp;"*")),0)</f>
        <v>1</v>
      </c>
      <c r="K52">
        <f t="shared" si="8"/>
        <v>2.1111111111111112</v>
      </c>
      <c r="L52">
        <f t="shared" si="9"/>
        <v>5.5555555555555552E-2</v>
      </c>
      <c r="M52">
        <v>0</v>
      </c>
      <c r="N52">
        <v>0</v>
      </c>
      <c r="P52" s="1">
        <v>3</v>
      </c>
      <c r="Q52" s="8">
        <v>14</v>
      </c>
      <c r="R52">
        <v>0.24</v>
      </c>
      <c r="S52" t="s">
        <v>282</v>
      </c>
      <c r="T52" s="13" t="s">
        <v>391</v>
      </c>
      <c r="U52" t="s">
        <v>392</v>
      </c>
      <c r="V52">
        <v>242</v>
      </c>
      <c r="W52" s="11" cm="1">
        <f t="array" ref="W52">_xlfn.IFNA(MATCH(1,0/COUNTIF($F52,"*"&amp;W$2&amp;TEXT(ROW($1:$118),"[&gt;1]0;")&amp;"*")),0)</f>
        <v>18</v>
      </c>
      <c r="X52" s="11" cm="1">
        <f t="array" ref="X52">_xlfn.IFNA(MATCH(1,0/COUNTIF($F52,"*"&amp;X$2&amp;TEXT(ROW($1:$118),"[&gt;1]0;")&amp;"*")),0)</f>
        <v>38</v>
      </c>
      <c r="Y52" s="11" cm="1">
        <f t="array" ref="Y52">_xlfn.IFNA(MATCH(1,0/COUNTIF($F52,"*"&amp;Y$2&amp;TEXT(ROW($1:$118),"[&gt;1]0;")&amp;"*")),0)</f>
        <v>1</v>
      </c>
      <c r="Z52">
        <f t="shared" si="10"/>
        <v>2.1111111111111112</v>
      </c>
      <c r="AA52">
        <f t="shared" si="11"/>
        <v>5.5555555555555552E-2</v>
      </c>
      <c r="AB52">
        <v>0</v>
      </c>
      <c r="AC52">
        <v>0</v>
      </c>
    </row>
    <row r="53" spans="1:29" x14ac:dyDescent="0.2">
      <c r="A53" s="1">
        <v>3</v>
      </c>
      <c r="B53" s="8">
        <v>15</v>
      </c>
      <c r="C53">
        <v>0.41</v>
      </c>
      <c r="D53" t="s">
        <v>88</v>
      </c>
      <c r="E53" s="6" t="s">
        <v>404</v>
      </c>
      <c r="F53" t="s">
        <v>403</v>
      </c>
      <c r="G53">
        <v>270</v>
      </c>
      <c r="H53" s="11" cm="1">
        <f t="array" ref="H53">_xlfn.IFNA(MATCH(1,0/COUNTIF($F53,"*"&amp;H$2&amp;TEXT(ROW($1:$118),"[&gt;1]0;")&amp;"*")),0)</f>
        <v>18</v>
      </c>
      <c r="I53" s="11" cm="1">
        <f t="array" ref="I53">_xlfn.IFNA(MATCH(1,0/COUNTIF($F53,"*"&amp;I$2&amp;TEXT(ROW($1:$118),"[&gt;1]0;")&amp;"*")),0)</f>
        <v>38</v>
      </c>
      <c r="J53" s="11" cm="1">
        <f t="array" ref="J53">_xlfn.IFNA(MATCH(1,0/COUNTIF($F53,"*"&amp;J$2&amp;TEXT(ROW($1:$118),"[&gt;1]0;")&amp;"*")),0)</f>
        <v>1</v>
      </c>
      <c r="K53">
        <f t="shared" si="8"/>
        <v>2.1111111111111112</v>
      </c>
      <c r="L53">
        <f t="shared" si="9"/>
        <v>5.5555555555555552E-2</v>
      </c>
      <c r="M53">
        <v>0</v>
      </c>
      <c r="N53">
        <v>0</v>
      </c>
      <c r="P53" s="1">
        <v>3</v>
      </c>
      <c r="Q53" s="8">
        <v>15</v>
      </c>
      <c r="R53">
        <v>0.41</v>
      </c>
      <c r="S53" t="s">
        <v>88</v>
      </c>
      <c r="T53" s="6" t="s">
        <v>404</v>
      </c>
      <c r="U53" t="s">
        <v>403</v>
      </c>
      <c r="V53">
        <v>270</v>
      </c>
      <c r="W53" s="11" cm="1">
        <f t="array" ref="W53">_xlfn.IFNA(MATCH(1,0/COUNTIF($F53,"*"&amp;W$2&amp;TEXT(ROW($1:$118),"[&gt;1]0;")&amp;"*")),0)</f>
        <v>18</v>
      </c>
      <c r="X53" s="11" cm="1">
        <f t="array" ref="X53">_xlfn.IFNA(MATCH(1,0/COUNTIF($F53,"*"&amp;X$2&amp;TEXT(ROW($1:$118),"[&gt;1]0;")&amp;"*")),0)</f>
        <v>38</v>
      </c>
      <c r="Y53" s="11" cm="1">
        <f t="array" ref="Y53">_xlfn.IFNA(MATCH(1,0/COUNTIF($F53,"*"&amp;Y$2&amp;TEXT(ROW($1:$118),"[&gt;1]0;")&amp;"*")),0)</f>
        <v>1</v>
      </c>
      <c r="Z53">
        <f t="shared" si="10"/>
        <v>2.1111111111111112</v>
      </c>
      <c r="AA53">
        <f t="shared" si="11"/>
        <v>5.5555555555555552E-2</v>
      </c>
      <c r="AB53">
        <v>0</v>
      </c>
      <c r="AC53">
        <v>0</v>
      </c>
    </row>
    <row r="54" spans="1:29" x14ac:dyDescent="0.2">
      <c r="A54" s="1">
        <v>3</v>
      </c>
      <c r="B54" s="8">
        <v>16</v>
      </c>
      <c r="C54">
        <v>1.1299999999999999</v>
      </c>
      <c r="D54" t="s">
        <v>66</v>
      </c>
      <c r="E54" s="6" t="s">
        <v>459</v>
      </c>
      <c r="F54" t="s">
        <v>460</v>
      </c>
      <c r="G54">
        <v>281</v>
      </c>
      <c r="H54" s="11" cm="1">
        <f t="array" ref="H54">_xlfn.IFNA(MATCH(1,0/COUNTIF($F54,"*"&amp;H$2&amp;TEXT(ROW($1:$118),"[&gt;1]0;")&amp;"*")),0)</f>
        <v>18</v>
      </c>
      <c r="I54" s="11" cm="1">
        <f t="array" ref="I54">_xlfn.IFNA(MATCH(1,0/COUNTIF($F54,"*"&amp;I$2&amp;TEXT(ROW($1:$118),"[&gt;1]0;")&amp;"*")),0)</f>
        <v>35</v>
      </c>
      <c r="J54" s="11" cm="1">
        <f t="array" ref="J54">_xlfn.IFNA(MATCH(1,0/COUNTIF($F54,"*"&amp;J$2&amp;TEXT(ROW($1:$118),"[&gt;1]0;")&amp;"*")),0)</f>
        <v>1</v>
      </c>
      <c r="K54">
        <f t="shared" si="8"/>
        <v>1.9444444444444444</v>
      </c>
      <c r="L54">
        <f t="shared" si="9"/>
        <v>5.5555555555555552E-2</v>
      </c>
      <c r="M54">
        <v>0</v>
      </c>
      <c r="N54">
        <v>0</v>
      </c>
      <c r="P54" s="1">
        <v>3</v>
      </c>
      <c r="Q54" s="8">
        <v>16</v>
      </c>
      <c r="R54">
        <v>1.1299999999999999</v>
      </c>
      <c r="S54" t="s">
        <v>66</v>
      </c>
      <c r="T54" s="6" t="s">
        <v>459</v>
      </c>
      <c r="U54" t="s">
        <v>460</v>
      </c>
      <c r="V54">
        <v>281</v>
      </c>
      <c r="W54" s="11" cm="1">
        <f t="array" ref="W54">_xlfn.IFNA(MATCH(1,0/COUNTIF($F54,"*"&amp;W$2&amp;TEXT(ROW($1:$118),"[&gt;1]0;")&amp;"*")),0)</f>
        <v>18</v>
      </c>
      <c r="X54" s="11" cm="1">
        <f t="array" ref="X54">_xlfn.IFNA(MATCH(1,0/COUNTIF($F54,"*"&amp;X$2&amp;TEXT(ROW($1:$118),"[&gt;1]0;")&amp;"*")),0)</f>
        <v>35</v>
      </c>
      <c r="Y54" s="11" cm="1">
        <f t="array" ref="Y54">_xlfn.IFNA(MATCH(1,0/COUNTIF($F54,"*"&amp;Y$2&amp;TEXT(ROW($1:$118),"[&gt;1]0;")&amp;"*")),0)</f>
        <v>1</v>
      </c>
      <c r="Z54">
        <f t="shared" si="10"/>
        <v>1.9444444444444444</v>
      </c>
      <c r="AA54">
        <f t="shared" si="11"/>
        <v>5.5555555555555552E-2</v>
      </c>
      <c r="AB54">
        <v>0</v>
      </c>
      <c r="AC54">
        <v>0</v>
      </c>
    </row>
    <row r="55" spans="1:29" x14ac:dyDescent="0.2">
      <c r="A55" s="1"/>
      <c r="P55" s="1"/>
      <c r="Q55" s="8"/>
      <c r="T55" s="6"/>
    </row>
    <row r="56" spans="1:29" x14ac:dyDescent="0.2">
      <c r="A56" s="8">
        <v>4</v>
      </c>
      <c r="B56" s="9" t="s">
        <v>12</v>
      </c>
      <c r="C56" t="s">
        <v>13</v>
      </c>
      <c r="D56" t="s">
        <v>67</v>
      </c>
      <c r="E56" s="6" t="s">
        <v>376</v>
      </c>
      <c r="F56" t="s">
        <v>68</v>
      </c>
      <c r="G56" t="s">
        <v>69</v>
      </c>
      <c r="H56" t="s">
        <v>364</v>
      </c>
      <c r="I56" t="s">
        <v>365</v>
      </c>
      <c r="J56" t="s">
        <v>366</v>
      </c>
      <c r="K56" t="s">
        <v>71</v>
      </c>
      <c r="L56" t="s">
        <v>72</v>
      </c>
      <c r="M56" t="s">
        <v>360</v>
      </c>
      <c r="N56" t="s">
        <v>73</v>
      </c>
      <c r="P56" s="8">
        <v>4</v>
      </c>
      <c r="Q56" s="9" t="s">
        <v>12</v>
      </c>
      <c r="R56" t="s">
        <v>13</v>
      </c>
      <c r="S56" t="s">
        <v>67</v>
      </c>
      <c r="T56" s="6" t="s">
        <v>376</v>
      </c>
      <c r="U56" t="s">
        <v>68</v>
      </c>
      <c r="V56" t="s">
        <v>69</v>
      </c>
      <c r="W56" t="s">
        <v>364</v>
      </c>
      <c r="X56" t="s">
        <v>365</v>
      </c>
      <c r="Y56" t="s">
        <v>366</v>
      </c>
      <c r="Z56" t="s">
        <v>71</v>
      </c>
      <c r="AA56" t="s">
        <v>72</v>
      </c>
      <c r="AB56" t="s">
        <v>360</v>
      </c>
      <c r="AC56" t="s">
        <v>73</v>
      </c>
    </row>
    <row r="57" spans="1:29" x14ac:dyDescent="0.2">
      <c r="A57" s="8">
        <v>4</v>
      </c>
      <c r="B57" s="8">
        <v>1</v>
      </c>
      <c r="C57">
        <v>0.51</v>
      </c>
      <c r="D57" t="s">
        <v>14</v>
      </c>
      <c r="E57" s="6" t="s">
        <v>507</v>
      </c>
      <c r="F57" t="s">
        <v>260</v>
      </c>
      <c r="G57">
        <v>170</v>
      </c>
      <c r="H57" s="11" cm="1">
        <f t="array" ref="H57">_xlfn.IFNA(MATCH(1,0/COUNTIF($F57,"*"&amp;H$2&amp;TEXT(ROW($1:$118),"[&gt;1]0;")&amp;"*")),0)</f>
        <v>12</v>
      </c>
      <c r="I57" s="11" cm="1">
        <f t="array" ref="I57">_xlfn.IFNA(MATCH(1,0/COUNTIF($F57,"*"&amp;I$2&amp;TEXT(ROW($1:$118),"[&gt;1]0;")&amp;"*")),0)</f>
        <v>26</v>
      </c>
      <c r="J57" s="11" cm="1">
        <f t="array" ref="J57">_xlfn.IFNA(MATCH(1,0/COUNTIF($F57,"*"&amp;J$2&amp;TEXT(ROW($1:$118),"[&gt;1]0;")&amp;"*")),0)</f>
        <v>0</v>
      </c>
      <c r="K57">
        <f t="shared" ref="K57:K71" si="12">I57/H57</f>
        <v>2.1666666666666665</v>
      </c>
      <c r="L57">
        <f t="shared" ref="L57:L71" si="13">J57/H57</f>
        <v>0</v>
      </c>
      <c r="M57">
        <v>0</v>
      </c>
      <c r="N57">
        <v>0</v>
      </c>
      <c r="P57" s="8">
        <v>4</v>
      </c>
      <c r="Q57" s="8">
        <v>1</v>
      </c>
      <c r="R57">
        <v>0.51</v>
      </c>
      <c r="S57" t="s">
        <v>14</v>
      </c>
      <c r="T57" s="6" t="s">
        <v>507</v>
      </c>
      <c r="U57" t="s">
        <v>260</v>
      </c>
      <c r="V57">
        <v>170</v>
      </c>
      <c r="W57" s="11" cm="1">
        <f t="array" ref="W57">_xlfn.IFNA(MATCH(1,0/COUNTIF($F57,"*"&amp;W$2&amp;TEXT(ROW($1:$118),"[&gt;1]0;")&amp;"*")),0)</f>
        <v>12</v>
      </c>
      <c r="X57" s="11" cm="1">
        <f t="array" ref="X57">_xlfn.IFNA(MATCH(1,0/COUNTIF($F57,"*"&amp;X$2&amp;TEXT(ROW($1:$118),"[&gt;1]0;")&amp;"*")),0)</f>
        <v>26</v>
      </c>
      <c r="Y57" s="11" cm="1">
        <f t="array" ref="Y57">_xlfn.IFNA(MATCH(1,0/COUNTIF($F57,"*"&amp;Y$2&amp;TEXT(ROW($1:$118),"[&gt;1]0;")&amp;"*")),0)</f>
        <v>0</v>
      </c>
      <c r="Z57">
        <f t="shared" ref="Z57:Z71" si="14">X57/W57</f>
        <v>2.1666666666666665</v>
      </c>
      <c r="AA57">
        <f t="shared" ref="AA57:AA71" si="15">Y57/W57</f>
        <v>0</v>
      </c>
      <c r="AB57">
        <v>0</v>
      </c>
      <c r="AC57">
        <v>0</v>
      </c>
    </row>
    <row r="58" spans="1:29" x14ac:dyDescent="0.2">
      <c r="A58" s="8">
        <v>4</v>
      </c>
      <c r="B58" s="8">
        <v>2</v>
      </c>
      <c r="C58">
        <v>0.94</v>
      </c>
      <c r="D58" t="s">
        <v>79</v>
      </c>
      <c r="E58" s="13" t="s">
        <v>386</v>
      </c>
      <c r="F58" s="10" t="s">
        <v>373</v>
      </c>
      <c r="G58">
        <v>144</v>
      </c>
      <c r="H58" s="11" cm="1">
        <f t="array" ref="H58">_xlfn.IFNA(MATCH(1,0/COUNTIF($F58,"*"&amp;H$2&amp;TEXT(ROW($1:$118),"[&gt;1]0;")&amp;"*")),0)</f>
        <v>6</v>
      </c>
      <c r="I58" s="11" cm="1">
        <f t="array" ref="I58">_xlfn.IFNA(MATCH(1,0/COUNTIF($F58,"*"&amp;I$2&amp;TEXT(ROW($1:$118),"[&gt;1]0;")&amp;"*")),0)</f>
        <v>8</v>
      </c>
      <c r="J58" s="11" cm="1">
        <f t="array" ref="J58">_xlfn.IFNA(MATCH(1,0/COUNTIF($F58,"*"&amp;J$2&amp;TEXT(ROW($1:$118),"[&gt;1]0;")&amp;"*")),0)</f>
        <v>4</v>
      </c>
      <c r="K58">
        <f t="shared" si="12"/>
        <v>1.3333333333333333</v>
      </c>
      <c r="L58">
        <f t="shared" si="13"/>
        <v>0.66666666666666663</v>
      </c>
      <c r="M58">
        <v>1</v>
      </c>
      <c r="N58">
        <v>0</v>
      </c>
      <c r="P58" s="8">
        <v>4</v>
      </c>
      <c r="Q58" s="8">
        <v>2</v>
      </c>
      <c r="R58">
        <v>0.94</v>
      </c>
      <c r="S58" t="s">
        <v>79</v>
      </c>
      <c r="T58" s="13" t="s">
        <v>386</v>
      </c>
      <c r="U58" s="10" t="s">
        <v>373</v>
      </c>
      <c r="V58">
        <v>144</v>
      </c>
      <c r="W58" s="11" cm="1">
        <f t="array" ref="W58">_xlfn.IFNA(MATCH(1,0/COUNTIF($F58,"*"&amp;W$2&amp;TEXT(ROW($1:$118),"[&gt;1]0;")&amp;"*")),0)</f>
        <v>6</v>
      </c>
      <c r="X58" s="11" cm="1">
        <f t="array" ref="X58">_xlfn.IFNA(MATCH(1,0/COUNTIF($F58,"*"&amp;X$2&amp;TEXT(ROW($1:$118),"[&gt;1]0;")&amp;"*")),0)</f>
        <v>8</v>
      </c>
      <c r="Y58" s="11" cm="1">
        <f t="array" ref="Y58">_xlfn.IFNA(MATCH(1,0/COUNTIF($F58,"*"&amp;Y$2&amp;TEXT(ROW($1:$118),"[&gt;1]0;")&amp;"*")),0)</f>
        <v>4</v>
      </c>
      <c r="Z58">
        <f t="shared" si="14"/>
        <v>1.3333333333333333</v>
      </c>
      <c r="AA58">
        <f t="shared" si="15"/>
        <v>0.66666666666666663</v>
      </c>
      <c r="AB58">
        <v>1</v>
      </c>
      <c r="AC58">
        <v>0</v>
      </c>
    </row>
    <row r="59" spans="1:29" x14ac:dyDescent="0.2">
      <c r="A59" s="8">
        <v>4</v>
      </c>
      <c r="B59" s="8">
        <v>3</v>
      </c>
      <c r="C59">
        <v>0.38</v>
      </c>
      <c r="D59" t="s">
        <v>284</v>
      </c>
      <c r="E59" s="6" t="s">
        <v>451</v>
      </c>
      <c r="F59" t="s">
        <v>450</v>
      </c>
      <c r="G59">
        <v>158</v>
      </c>
      <c r="H59" s="11" cm="1">
        <f t="array" ref="H59">_xlfn.IFNA(MATCH(1,0/COUNTIF($F59,"*"&amp;H$2&amp;TEXT(ROW($1:$118),"[&gt;1]0;")&amp;"*")),0)</f>
        <v>7</v>
      </c>
      <c r="I59" s="11" cm="1">
        <f t="array" ref="I59">_xlfn.IFNA(MATCH(1,0/COUNTIF($F59,"*"&amp;I$2&amp;TEXT(ROW($1:$118),"[&gt;1]0;")&amp;"*")),0)</f>
        <v>10</v>
      </c>
      <c r="J59" s="11" cm="1">
        <f t="array" ref="J59">_xlfn.IFNA(MATCH(1,0/COUNTIF($F59,"*"&amp;J$2&amp;TEXT(ROW($1:$118),"[&gt;1]0;")&amp;"*")),0)</f>
        <v>4</v>
      </c>
      <c r="K59">
        <f t="shared" si="12"/>
        <v>1.4285714285714286</v>
      </c>
      <c r="L59">
        <f t="shared" si="13"/>
        <v>0.5714285714285714</v>
      </c>
      <c r="M59">
        <v>1</v>
      </c>
      <c r="N59">
        <v>0</v>
      </c>
      <c r="P59" s="8">
        <v>4</v>
      </c>
      <c r="Q59" s="8">
        <v>3</v>
      </c>
      <c r="R59">
        <v>0.38</v>
      </c>
      <c r="S59" t="s">
        <v>284</v>
      </c>
      <c r="T59" s="6" t="s">
        <v>451</v>
      </c>
      <c r="U59" t="s">
        <v>450</v>
      </c>
      <c r="V59">
        <v>158</v>
      </c>
      <c r="W59" s="11" cm="1">
        <f t="array" ref="W59">_xlfn.IFNA(MATCH(1,0/COUNTIF($F59,"*"&amp;W$2&amp;TEXT(ROW($1:$118),"[&gt;1]0;")&amp;"*")),0)</f>
        <v>7</v>
      </c>
      <c r="X59" s="11" cm="1">
        <f t="array" ref="X59">_xlfn.IFNA(MATCH(1,0/COUNTIF($F59,"*"&amp;X$2&amp;TEXT(ROW($1:$118),"[&gt;1]0;")&amp;"*")),0)</f>
        <v>10</v>
      </c>
      <c r="Y59" s="11" cm="1">
        <f t="array" ref="Y59">_xlfn.IFNA(MATCH(1,0/COUNTIF($F59,"*"&amp;Y$2&amp;TEXT(ROW($1:$118),"[&gt;1]0;")&amp;"*")),0)</f>
        <v>4</v>
      </c>
      <c r="Z59">
        <f t="shared" si="14"/>
        <v>1.4285714285714286</v>
      </c>
      <c r="AA59">
        <f t="shared" si="15"/>
        <v>0.5714285714285714</v>
      </c>
      <c r="AB59">
        <v>1</v>
      </c>
      <c r="AC59">
        <v>0</v>
      </c>
    </row>
    <row r="60" spans="1:29" x14ac:dyDescent="0.2">
      <c r="A60" s="8">
        <v>4</v>
      </c>
      <c r="B60" s="8">
        <v>4</v>
      </c>
      <c r="C60">
        <v>0.51</v>
      </c>
      <c r="D60" t="s">
        <v>92</v>
      </c>
      <c r="E60" s="14"/>
      <c r="F60" t="s">
        <v>373</v>
      </c>
      <c r="G60">
        <v>144</v>
      </c>
      <c r="H60" s="11" cm="1">
        <f t="array" ref="H60">_xlfn.IFNA(MATCH(1,0/COUNTIF($F60,"*"&amp;H$2&amp;TEXT(ROW($1:$118),"[&gt;1]0;")&amp;"*")),0)</f>
        <v>6</v>
      </c>
      <c r="I60" s="11" cm="1">
        <f t="array" ref="I60">_xlfn.IFNA(MATCH(1,0/COUNTIF($F60,"*"&amp;I$2&amp;TEXT(ROW($1:$118),"[&gt;1]0;")&amp;"*")),0)</f>
        <v>8</v>
      </c>
      <c r="J60" s="11" cm="1">
        <f t="array" ref="J60">_xlfn.IFNA(MATCH(1,0/COUNTIF($F60,"*"&amp;J$2&amp;TEXT(ROW($1:$118),"[&gt;1]0;")&amp;"*")),0)</f>
        <v>4</v>
      </c>
      <c r="K60">
        <f t="shared" si="12"/>
        <v>1.3333333333333333</v>
      </c>
      <c r="L60">
        <f t="shared" si="13"/>
        <v>0.66666666666666663</v>
      </c>
      <c r="M60">
        <v>1</v>
      </c>
      <c r="N60">
        <v>0</v>
      </c>
      <c r="P60" s="8">
        <v>4</v>
      </c>
      <c r="Q60" s="8">
        <v>4</v>
      </c>
      <c r="R60">
        <v>0.51</v>
      </c>
      <c r="S60" t="s">
        <v>92</v>
      </c>
      <c r="T60" s="14"/>
      <c r="U60" t="s">
        <v>373</v>
      </c>
      <c r="V60">
        <v>144</v>
      </c>
      <c r="W60" s="11" cm="1">
        <f t="array" ref="W60">_xlfn.IFNA(MATCH(1,0/COUNTIF($F60,"*"&amp;W$2&amp;TEXT(ROW($1:$118),"[&gt;1]0;")&amp;"*")),0)</f>
        <v>6</v>
      </c>
      <c r="X60" s="11" cm="1">
        <f t="array" ref="X60">_xlfn.IFNA(MATCH(1,0/COUNTIF($F60,"*"&amp;X$2&amp;TEXT(ROW($1:$118),"[&gt;1]0;")&amp;"*")),0)</f>
        <v>8</v>
      </c>
      <c r="Y60" s="11" cm="1">
        <f t="array" ref="Y60">_xlfn.IFNA(MATCH(1,0/COUNTIF($F60,"*"&amp;Y$2&amp;TEXT(ROW($1:$118),"[&gt;1]0;")&amp;"*")),0)</f>
        <v>4</v>
      </c>
      <c r="Z60">
        <f t="shared" si="14"/>
        <v>1.3333333333333333</v>
      </c>
      <c r="AA60">
        <f t="shared" si="15"/>
        <v>0.66666666666666663</v>
      </c>
      <c r="AB60">
        <v>1</v>
      </c>
      <c r="AC60">
        <v>0</v>
      </c>
    </row>
    <row r="61" spans="1:29" x14ac:dyDescent="0.2">
      <c r="A61" s="8">
        <v>4</v>
      </c>
      <c r="B61" s="8">
        <v>5</v>
      </c>
      <c r="C61">
        <v>0.54</v>
      </c>
      <c r="D61" t="s">
        <v>51</v>
      </c>
      <c r="E61" s="6" t="s">
        <v>472</v>
      </c>
      <c r="F61" t="s">
        <v>261</v>
      </c>
      <c r="G61">
        <v>190</v>
      </c>
      <c r="H61" s="11" cm="1">
        <f t="array" ref="H61">_xlfn.IFNA(MATCH(1,0/COUNTIF($F61,"*"&amp;H$2&amp;TEXT(ROW($1:$118),"[&gt;1]0;")&amp;"*")),0)</f>
        <v>14</v>
      </c>
      <c r="I61" s="11" cm="1">
        <f t="array" ref="I61">_xlfn.IFNA(MATCH(1,0/COUNTIF($F61,"*"&amp;I$2&amp;TEXT(ROW($1:$118),"[&gt;1]0;")&amp;"*")),0)</f>
        <v>22</v>
      </c>
      <c r="J61" s="11" cm="1">
        <f t="array" ref="J61">_xlfn.IFNA(MATCH(1,0/COUNTIF($F61,"*"&amp;J$2&amp;TEXT(ROW($1:$118),"[&gt;1]0;")&amp;"*")),0)</f>
        <v>0</v>
      </c>
      <c r="K61">
        <f t="shared" si="12"/>
        <v>1.5714285714285714</v>
      </c>
      <c r="L61">
        <f t="shared" si="13"/>
        <v>0</v>
      </c>
      <c r="M61">
        <v>0</v>
      </c>
      <c r="N61">
        <v>1</v>
      </c>
      <c r="P61" s="8">
        <v>4</v>
      </c>
      <c r="Q61" s="8">
        <v>5</v>
      </c>
      <c r="R61">
        <v>0.54</v>
      </c>
      <c r="S61" t="s">
        <v>51</v>
      </c>
      <c r="T61" s="6" t="s">
        <v>472</v>
      </c>
      <c r="U61" t="s">
        <v>261</v>
      </c>
      <c r="V61">
        <v>190</v>
      </c>
      <c r="W61" s="11" cm="1">
        <f t="array" ref="W61">_xlfn.IFNA(MATCH(1,0/COUNTIF($F61,"*"&amp;W$2&amp;TEXT(ROW($1:$118),"[&gt;1]0;")&amp;"*")),0)</f>
        <v>14</v>
      </c>
      <c r="X61" s="11" cm="1">
        <f t="array" ref="X61">_xlfn.IFNA(MATCH(1,0/COUNTIF($F61,"*"&amp;X$2&amp;TEXT(ROW($1:$118),"[&gt;1]0;")&amp;"*")),0)</f>
        <v>22</v>
      </c>
      <c r="Y61" s="11" cm="1">
        <f t="array" ref="Y61">_xlfn.IFNA(MATCH(1,0/COUNTIF($F61,"*"&amp;Y$2&amp;TEXT(ROW($1:$118),"[&gt;1]0;")&amp;"*")),0)</f>
        <v>0</v>
      </c>
      <c r="Z61">
        <f t="shared" si="14"/>
        <v>1.5714285714285714</v>
      </c>
      <c r="AA61">
        <f t="shared" si="15"/>
        <v>0</v>
      </c>
      <c r="AB61">
        <v>0</v>
      </c>
      <c r="AC61">
        <v>1</v>
      </c>
    </row>
    <row r="62" spans="1:29" x14ac:dyDescent="0.2">
      <c r="A62" s="8">
        <v>4</v>
      </c>
      <c r="B62" s="8">
        <v>6</v>
      </c>
      <c r="C62">
        <v>0.53</v>
      </c>
      <c r="D62" t="s">
        <v>20</v>
      </c>
      <c r="E62" s="6" t="s">
        <v>432</v>
      </c>
      <c r="F62" t="s">
        <v>263</v>
      </c>
      <c r="G62">
        <v>164</v>
      </c>
      <c r="H62" s="11" cm="1">
        <f t="array" ref="H62">_xlfn.IFNA(MATCH(1,0/COUNTIF($F62,"*"&amp;H$2&amp;TEXT(ROW($1:$118),"[&gt;1]0;")&amp;"*")),0)</f>
        <v>10</v>
      </c>
      <c r="I62" s="11" cm="1">
        <f t="array" ref="I62">_xlfn.IFNA(MATCH(1,0/COUNTIF($F62,"*"&amp;I$2&amp;TEXT(ROW($1:$118),"[&gt;1]0;")&amp;"*")),0)</f>
        <v>12</v>
      </c>
      <c r="J62" s="11" cm="1">
        <f t="array" ref="J62">_xlfn.IFNA(MATCH(1,0/COUNTIF($F62,"*"&amp;J$2&amp;TEXT(ROW($1:$118),"[&gt;1]0;")&amp;"*")),0)</f>
        <v>2</v>
      </c>
      <c r="K62">
        <f t="shared" si="12"/>
        <v>1.2</v>
      </c>
      <c r="L62">
        <f t="shared" si="13"/>
        <v>0.2</v>
      </c>
      <c r="M62">
        <v>0</v>
      </c>
      <c r="N62">
        <v>1</v>
      </c>
      <c r="P62" s="8">
        <v>4</v>
      </c>
      <c r="Q62" s="8">
        <v>6</v>
      </c>
      <c r="R62">
        <v>0.53</v>
      </c>
      <c r="S62" t="s">
        <v>20</v>
      </c>
      <c r="T62" s="6" t="s">
        <v>432</v>
      </c>
      <c r="U62" t="s">
        <v>263</v>
      </c>
      <c r="V62">
        <v>164</v>
      </c>
      <c r="W62" s="11" cm="1">
        <f t="array" ref="W62">_xlfn.IFNA(MATCH(1,0/COUNTIF($F62,"*"&amp;W$2&amp;TEXT(ROW($1:$118),"[&gt;1]0;")&amp;"*")),0)</f>
        <v>10</v>
      </c>
      <c r="X62" s="11" cm="1">
        <f t="array" ref="X62">_xlfn.IFNA(MATCH(1,0/COUNTIF($F62,"*"&amp;X$2&amp;TEXT(ROW($1:$118),"[&gt;1]0;")&amp;"*")),0)</f>
        <v>12</v>
      </c>
      <c r="Y62" s="11" cm="1">
        <f t="array" ref="Y62">_xlfn.IFNA(MATCH(1,0/COUNTIF($F62,"*"&amp;Y$2&amp;TEXT(ROW($1:$118),"[&gt;1]0;")&amp;"*")),0)</f>
        <v>2</v>
      </c>
      <c r="Z62">
        <f t="shared" si="14"/>
        <v>1.2</v>
      </c>
      <c r="AA62">
        <f t="shared" si="15"/>
        <v>0.2</v>
      </c>
      <c r="AB62">
        <v>0</v>
      </c>
      <c r="AC62">
        <v>1</v>
      </c>
    </row>
    <row r="63" spans="1:29" x14ac:dyDescent="0.2">
      <c r="A63" s="8">
        <v>4</v>
      </c>
      <c r="B63" s="8">
        <v>7</v>
      </c>
      <c r="C63">
        <v>0.54</v>
      </c>
      <c r="D63" t="s">
        <v>54</v>
      </c>
      <c r="E63" s="6" t="s">
        <v>411</v>
      </c>
      <c r="F63" t="s">
        <v>265</v>
      </c>
      <c r="G63">
        <v>168</v>
      </c>
      <c r="H63" s="11" cm="1">
        <f t="array" ref="H63">_xlfn.IFNA(MATCH(1,0/COUNTIF($F63,"*"&amp;H$2&amp;TEXT(ROW($1:$118),"[&gt;1]0;")&amp;"*")),0)</f>
        <v>12</v>
      </c>
      <c r="I63" s="11" cm="1">
        <f t="array" ref="I63">_xlfn.IFNA(MATCH(1,0/COUNTIF($F63,"*"&amp;I$2&amp;TEXT(ROW($1:$118),"[&gt;1]0;")&amp;"*")),0)</f>
        <v>24</v>
      </c>
      <c r="J63" s="11" cm="1">
        <f t="array" ref="J63">_xlfn.IFNA(MATCH(1,0/COUNTIF($F63,"*"&amp;J$2&amp;TEXT(ROW($1:$118),"[&gt;1]0;")&amp;"*")),0)</f>
        <v>0</v>
      </c>
      <c r="K63">
        <f t="shared" si="12"/>
        <v>2</v>
      </c>
      <c r="L63">
        <f t="shared" si="13"/>
        <v>0</v>
      </c>
      <c r="M63">
        <v>0</v>
      </c>
      <c r="N63">
        <v>0</v>
      </c>
      <c r="P63" s="8">
        <v>4</v>
      </c>
      <c r="Q63" s="8">
        <v>7</v>
      </c>
      <c r="R63">
        <v>0.54</v>
      </c>
      <c r="S63" t="s">
        <v>54</v>
      </c>
      <c r="T63" s="6" t="s">
        <v>411</v>
      </c>
      <c r="U63" t="s">
        <v>265</v>
      </c>
      <c r="V63">
        <v>168</v>
      </c>
      <c r="W63" s="11" cm="1">
        <f t="array" ref="W63">_xlfn.IFNA(MATCH(1,0/COUNTIF($F63,"*"&amp;W$2&amp;TEXT(ROW($1:$118),"[&gt;1]0;")&amp;"*")),0)</f>
        <v>12</v>
      </c>
      <c r="X63" s="11" cm="1">
        <f t="array" ref="X63">_xlfn.IFNA(MATCH(1,0/COUNTIF($F63,"*"&amp;X$2&amp;TEXT(ROW($1:$118),"[&gt;1]0;")&amp;"*")),0)</f>
        <v>24</v>
      </c>
      <c r="Y63" s="11" cm="1">
        <f t="array" ref="Y63">_xlfn.IFNA(MATCH(1,0/COUNTIF($F63,"*"&amp;Y$2&amp;TEXT(ROW($1:$118),"[&gt;1]0;")&amp;"*")),0)</f>
        <v>0</v>
      </c>
      <c r="Z63">
        <f t="shared" si="14"/>
        <v>2</v>
      </c>
      <c r="AA63">
        <f t="shared" si="15"/>
        <v>0</v>
      </c>
      <c r="AB63">
        <v>0</v>
      </c>
      <c r="AC63">
        <v>0</v>
      </c>
    </row>
    <row r="64" spans="1:29" x14ac:dyDescent="0.2">
      <c r="A64" s="8">
        <v>4</v>
      </c>
      <c r="B64" s="8">
        <v>8</v>
      </c>
      <c r="C64">
        <v>0.63</v>
      </c>
      <c r="D64" t="s">
        <v>285</v>
      </c>
      <c r="E64" s="6" t="s">
        <v>512</v>
      </c>
      <c r="F64" t="s">
        <v>511</v>
      </c>
      <c r="G64">
        <v>355</v>
      </c>
      <c r="H64" s="11" cm="1">
        <f t="array" ref="H64">_xlfn.IFNA(MATCH(1,0/COUNTIF($F64,"*"&amp;H$2&amp;TEXT(ROW($1:$118),"[&gt;1]0;")&amp;"*")),0)</f>
        <v>24</v>
      </c>
      <c r="I64" s="11" cm="1">
        <f t="array" ref="I64">_xlfn.IFNA(MATCH(1,0/COUNTIF($F64,"*"&amp;I$2&amp;TEXT(ROW($1:$118),"[&gt;1]0;")&amp;"*")),0)</f>
        <v>50</v>
      </c>
      <c r="J64" s="11" cm="1">
        <f t="array" ref="J64">_xlfn.IFNA(MATCH(1,0/COUNTIF($F64,"*"&amp;J$2&amp;TEXT(ROW($1:$118),"[&gt;1]0;")&amp;"*")),0)</f>
        <v>1</v>
      </c>
      <c r="K64">
        <f t="shared" si="12"/>
        <v>2.0833333333333335</v>
      </c>
      <c r="L64">
        <f t="shared" si="13"/>
        <v>4.1666666666666664E-2</v>
      </c>
      <c r="M64">
        <v>0</v>
      </c>
      <c r="N64">
        <v>0</v>
      </c>
      <c r="P64" s="8">
        <v>4</v>
      </c>
      <c r="Q64" s="8">
        <v>8</v>
      </c>
      <c r="R64">
        <v>0.63</v>
      </c>
      <c r="S64" t="s">
        <v>285</v>
      </c>
      <c r="T64" s="6" t="s">
        <v>512</v>
      </c>
      <c r="U64" t="s">
        <v>511</v>
      </c>
      <c r="V64">
        <v>355</v>
      </c>
      <c r="W64" s="11" cm="1">
        <f t="array" ref="W64">_xlfn.IFNA(MATCH(1,0/COUNTIF($F64,"*"&amp;W$2&amp;TEXT(ROW($1:$118),"[&gt;1]0;")&amp;"*")),0)</f>
        <v>24</v>
      </c>
      <c r="X64" s="11" cm="1">
        <f t="array" ref="X64">_xlfn.IFNA(MATCH(1,0/COUNTIF($F64,"*"&amp;X$2&amp;TEXT(ROW($1:$118),"[&gt;1]0;")&amp;"*")),0)</f>
        <v>50</v>
      </c>
      <c r="Y64" s="11" cm="1">
        <f t="array" ref="Y64">_xlfn.IFNA(MATCH(1,0/COUNTIF($F64,"*"&amp;Y$2&amp;TEXT(ROW($1:$118),"[&gt;1]0;")&amp;"*")),0)</f>
        <v>1</v>
      </c>
      <c r="Z64">
        <f t="shared" si="14"/>
        <v>2.0833333333333335</v>
      </c>
      <c r="AA64">
        <f t="shared" si="15"/>
        <v>4.1666666666666664E-2</v>
      </c>
      <c r="AB64">
        <v>0</v>
      </c>
      <c r="AC64">
        <v>0</v>
      </c>
    </row>
    <row r="65" spans="1:29" x14ac:dyDescent="0.2">
      <c r="A65" s="8">
        <v>4</v>
      </c>
      <c r="B65" s="8">
        <v>9</v>
      </c>
      <c r="C65">
        <f>0.95+0.44</f>
        <v>1.39</v>
      </c>
      <c r="D65" t="s">
        <v>37</v>
      </c>
      <c r="E65" s="6" t="s">
        <v>586</v>
      </c>
      <c r="F65" t="s">
        <v>273</v>
      </c>
      <c r="G65" s="11">
        <v>198</v>
      </c>
      <c r="H65" s="11" cm="1">
        <f t="array" ref="H65">_xlfn.IFNA(MATCH(1,0/COUNTIF($F65,"*"&amp;H$2&amp;TEXT(ROW($1:$118),"[&gt;1]0;")&amp;"*")),0)</f>
        <v>14</v>
      </c>
      <c r="I65" s="11" cm="1">
        <f t="array" ref="I65">_xlfn.IFNA(MATCH(1,0/COUNTIF($F65,"*"&amp;I$2&amp;TEXT(ROW($1:$118),"[&gt;1]0;")&amp;"*")),0)</f>
        <v>30</v>
      </c>
      <c r="J65" s="11" cm="1">
        <f t="array" ref="J65">_xlfn.IFNA(MATCH(1,0/COUNTIF($F65,"*"&amp;J$2&amp;TEXT(ROW($1:$118),"[&gt;1]0;")&amp;"*")),0)</f>
        <v>0</v>
      </c>
      <c r="K65">
        <f t="shared" si="12"/>
        <v>2.1428571428571428</v>
      </c>
      <c r="L65">
        <f t="shared" si="13"/>
        <v>0</v>
      </c>
      <c r="M65">
        <v>0</v>
      </c>
      <c r="N65">
        <v>0</v>
      </c>
      <c r="P65" s="8">
        <v>4</v>
      </c>
      <c r="Q65" s="8">
        <v>9</v>
      </c>
      <c r="R65">
        <f>0.95+0.44</f>
        <v>1.39</v>
      </c>
      <c r="S65" t="s">
        <v>37</v>
      </c>
      <c r="T65" s="6" t="s">
        <v>586</v>
      </c>
      <c r="U65" t="s">
        <v>273</v>
      </c>
      <c r="V65" s="11">
        <v>198</v>
      </c>
      <c r="W65" s="11" cm="1">
        <f t="array" ref="W65">_xlfn.IFNA(MATCH(1,0/COUNTIF($F65,"*"&amp;W$2&amp;TEXT(ROW($1:$118),"[&gt;1]0;")&amp;"*")),0)</f>
        <v>14</v>
      </c>
      <c r="X65" s="11" cm="1">
        <f t="array" ref="X65">_xlfn.IFNA(MATCH(1,0/COUNTIF($F65,"*"&amp;X$2&amp;TEXT(ROW($1:$118),"[&gt;1]0;")&amp;"*")),0)</f>
        <v>30</v>
      </c>
      <c r="Y65" s="11" cm="1">
        <f t="array" ref="Y65">_xlfn.IFNA(MATCH(1,0/COUNTIF($F65,"*"&amp;Y$2&amp;TEXT(ROW($1:$118),"[&gt;1]0;")&amp;"*")),0)</f>
        <v>0</v>
      </c>
      <c r="Z65">
        <f t="shared" si="14"/>
        <v>2.1428571428571428</v>
      </c>
      <c r="AA65">
        <f t="shared" si="15"/>
        <v>0</v>
      </c>
      <c r="AB65">
        <v>0</v>
      </c>
      <c r="AC65">
        <v>0</v>
      </c>
    </row>
    <row r="66" spans="1:29" x14ac:dyDescent="0.2">
      <c r="A66" s="8">
        <v>4</v>
      </c>
      <c r="B66" s="8">
        <v>10</v>
      </c>
      <c r="C66">
        <v>0.79</v>
      </c>
      <c r="D66" t="s">
        <v>31</v>
      </c>
      <c r="E66" s="6" t="s">
        <v>418</v>
      </c>
      <c r="F66" t="s">
        <v>269</v>
      </c>
      <c r="G66">
        <v>206</v>
      </c>
      <c r="H66" s="11" cm="1">
        <f t="array" ref="H66">_xlfn.IFNA(MATCH(1,0/COUNTIF($F66,"*"&amp;H$2&amp;TEXT(ROW($1:$118),"[&gt;1]0;")&amp;"*")),0)</f>
        <v>14</v>
      </c>
      <c r="I66" s="11" cm="1">
        <f t="array" ref="I66">_xlfn.IFNA(MATCH(1,0/COUNTIF($F66,"*"&amp;I$2&amp;TEXT(ROW($1:$118),"[&gt;1]0;")&amp;"*")),0)</f>
        <v>22</v>
      </c>
      <c r="J66" s="11" cm="1">
        <f t="array" ref="J66">_xlfn.IFNA(MATCH(1,0/COUNTIF($F66,"*"&amp;J$2&amp;TEXT(ROW($1:$118),"[&gt;1]0;")&amp;"*")),0)</f>
        <v>1</v>
      </c>
      <c r="K66">
        <f t="shared" si="12"/>
        <v>1.5714285714285714</v>
      </c>
      <c r="L66">
        <f t="shared" si="13"/>
        <v>7.1428571428571425E-2</v>
      </c>
      <c r="M66">
        <v>0</v>
      </c>
      <c r="N66">
        <v>1</v>
      </c>
      <c r="P66" s="8">
        <v>4</v>
      </c>
      <c r="Q66" s="8">
        <v>10</v>
      </c>
      <c r="R66">
        <v>0.79</v>
      </c>
      <c r="S66" t="s">
        <v>31</v>
      </c>
      <c r="T66" s="6" t="s">
        <v>418</v>
      </c>
      <c r="U66" t="s">
        <v>269</v>
      </c>
      <c r="V66">
        <v>206</v>
      </c>
      <c r="W66" s="11" cm="1">
        <f t="array" ref="W66">_xlfn.IFNA(MATCH(1,0/COUNTIF($F66,"*"&amp;W$2&amp;TEXT(ROW($1:$118),"[&gt;1]0;")&amp;"*")),0)</f>
        <v>14</v>
      </c>
      <c r="X66" s="11" cm="1">
        <f t="array" ref="X66">_xlfn.IFNA(MATCH(1,0/COUNTIF($F66,"*"&amp;X$2&amp;TEXT(ROW($1:$118),"[&gt;1]0;")&amp;"*")),0)</f>
        <v>22</v>
      </c>
      <c r="Y66" s="11" cm="1">
        <f t="array" ref="Y66">_xlfn.IFNA(MATCH(1,0/COUNTIF($F66,"*"&amp;Y$2&amp;TEXT(ROW($1:$118),"[&gt;1]0;")&amp;"*")),0)</f>
        <v>1</v>
      </c>
      <c r="Z66">
        <f t="shared" si="14"/>
        <v>1.5714285714285714</v>
      </c>
      <c r="AA66">
        <f t="shared" si="15"/>
        <v>7.1428571428571425E-2</v>
      </c>
      <c r="AB66">
        <v>0</v>
      </c>
      <c r="AC66">
        <v>1</v>
      </c>
    </row>
    <row r="67" spans="1:29" x14ac:dyDescent="0.2">
      <c r="A67" s="8">
        <v>4</v>
      </c>
      <c r="B67" s="8">
        <v>11</v>
      </c>
      <c r="C67">
        <v>0.95</v>
      </c>
      <c r="D67" t="s">
        <v>286</v>
      </c>
      <c r="E67" s="14"/>
      <c r="F67" t="s">
        <v>558</v>
      </c>
      <c r="G67" s="11">
        <v>610</v>
      </c>
      <c r="H67" s="11" cm="1">
        <f t="array" ref="H67">_xlfn.IFNA(MATCH(1,0/COUNTIF($F67,"*"&amp;H$2&amp;TEXT(ROW($1:$118),"[&gt;1]0;")&amp;"*")),0)</f>
        <v>22</v>
      </c>
      <c r="I67" s="11" cm="1">
        <f t="array" ref="I67">_xlfn.IFNA(MATCH(1,0/COUNTIF($F67,"*"&amp;I$2&amp;TEXT(ROW($1:$118),"[&gt;1]0;")&amp;"*")),0)</f>
        <v>29</v>
      </c>
      <c r="J67" s="11" cm="1">
        <f t="array" ref="J67">_xlfn.IFNA(MATCH(1,0/COUNTIF($F67,"*"&amp;J$2&amp;TEXT(ROW($1:$118),"[&gt;1]0;")&amp;"*")),0)</f>
        <v>2</v>
      </c>
      <c r="K67">
        <f t="shared" si="12"/>
        <v>1.3181818181818181</v>
      </c>
      <c r="L67">
        <f t="shared" si="13"/>
        <v>9.0909090909090912E-2</v>
      </c>
      <c r="M67">
        <v>0</v>
      </c>
      <c r="N67">
        <v>0</v>
      </c>
      <c r="P67" s="8">
        <v>4</v>
      </c>
      <c r="Q67" s="8">
        <v>11</v>
      </c>
      <c r="R67">
        <v>0.95</v>
      </c>
      <c r="S67" t="s">
        <v>286</v>
      </c>
      <c r="T67" s="14"/>
      <c r="U67" t="s">
        <v>558</v>
      </c>
      <c r="V67" s="11">
        <v>610</v>
      </c>
      <c r="W67" s="11" cm="1">
        <f t="array" ref="W67">_xlfn.IFNA(MATCH(1,0/COUNTIF($F67,"*"&amp;W$2&amp;TEXT(ROW($1:$118),"[&gt;1]0;")&amp;"*")),0)</f>
        <v>22</v>
      </c>
      <c r="X67" s="11" cm="1">
        <f t="array" ref="X67">_xlfn.IFNA(MATCH(1,0/COUNTIF($F67,"*"&amp;X$2&amp;TEXT(ROW($1:$118),"[&gt;1]0;")&amp;"*")),0)</f>
        <v>29</v>
      </c>
      <c r="Y67" s="11" cm="1">
        <f t="array" ref="Y67">_xlfn.IFNA(MATCH(1,0/COUNTIF($F67,"*"&amp;Y$2&amp;TEXT(ROW($1:$118),"[&gt;1]0;")&amp;"*")),0)</f>
        <v>2</v>
      </c>
      <c r="Z67">
        <f t="shared" si="14"/>
        <v>1.3181818181818181</v>
      </c>
      <c r="AA67">
        <f t="shared" si="15"/>
        <v>9.0909090909090912E-2</v>
      </c>
      <c r="AB67">
        <v>0</v>
      </c>
      <c r="AC67">
        <v>0</v>
      </c>
    </row>
    <row r="68" spans="1:29" x14ac:dyDescent="0.2">
      <c r="A68" s="8">
        <v>4</v>
      </c>
      <c r="B68" s="8">
        <v>12</v>
      </c>
      <c r="C68">
        <v>0.76</v>
      </c>
      <c r="D68" t="s">
        <v>287</v>
      </c>
      <c r="E68" s="6" t="s">
        <v>445</v>
      </c>
      <c r="F68" t="s">
        <v>444</v>
      </c>
      <c r="G68">
        <v>281</v>
      </c>
      <c r="H68" s="11" cm="1">
        <f t="array" ref="H68">_xlfn.IFNA(MATCH(1,0/COUNTIF($F68,"*"&amp;H$2&amp;TEXT(ROW($1:$118),"[&gt;1]0;")&amp;"*")),0)</f>
        <v>20</v>
      </c>
      <c r="I68" s="11" cm="1">
        <f t="array" ref="I68">_xlfn.IFNA(MATCH(1,0/COUNTIF($F68,"*"&amp;I$2&amp;TEXT(ROW($1:$118),"[&gt;1]0;")&amp;"*")),0)</f>
        <v>40</v>
      </c>
      <c r="J68" s="11" cm="1">
        <f t="array" ref="J68">_xlfn.IFNA(MATCH(1,0/COUNTIF($F68,"*"&amp;J$2&amp;TEXT(ROW($1:$118),"[&gt;1]0;")&amp;"*")),0)</f>
        <v>0</v>
      </c>
      <c r="K68">
        <f t="shared" si="12"/>
        <v>2</v>
      </c>
      <c r="L68">
        <f t="shared" si="13"/>
        <v>0</v>
      </c>
      <c r="M68">
        <v>0</v>
      </c>
      <c r="N68">
        <v>0</v>
      </c>
      <c r="P68" s="8">
        <v>4</v>
      </c>
      <c r="Q68" s="8">
        <v>12</v>
      </c>
      <c r="R68">
        <v>0.76</v>
      </c>
      <c r="S68" t="s">
        <v>287</v>
      </c>
      <c r="T68" s="6" t="s">
        <v>445</v>
      </c>
      <c r="U68" t="s">
        <v>444</v>
      </c>
      <c r="V68">
        <v>281</v>
      </c>
      <c r="W68" s="11" cm="1">
        <f t="array" ref="W68">_xlfn.IFNA(MATCH(1,0/COUNTIF($F68,"*"&amp;W$2&amp;TEXT(ROW($1:$118),"[&gt;1]0;")&amp;"*")),0)</f>
        <v>20</v>
      </c>
      <c r="X68" s="11" cm="1">
        <f t="array" ref="X68">_xlfn.IFNA(MATCH(1,0/COUNTIF($F68,"*"&amp;X$2&amp;TEXT(ROW($1:$118),"[&gt;1]0;")&amp;"*")),0)</f>
        <v>40</v>
      </c>
      <c r="Y68" s="11" cm="1">
        <f t="array" ref="Y68">_xlfn.IFNA(MATCH(1,0/COUNTIF($F68,"*"&amp;Y$2&amp;TEXT(ROW($1:$118),"[&gt;1]0;")&amp;"*")),0)</f>
        <v>0</v>
      </c>
      <c r="Z68">
        <f t="shared" si="14"/>
        <v>2</v>
      </c>
      <c r="AA68">
        <f t="shared" si="15"/>
        <v>0</v>
      </c>
      <c r="AB68">
        <v>0</v>
      </c>
      <c r="AC68">
        <v>0</v>
      </c>
    </row>
    <row r="69" spans="1:29" x14ac:dyDescent="0.2">
      <c r="A69" s="8">
        <v>4</v>
      </c>
      <c r="B69" s="8">
        <v>13</v>
      </c>
      <c r="C69">
        <v>0.28000000000000003</v>
      </c>
      <c r="D69" t="s">
        <v>282</v>
      </c>
      <c r="E69" s="13" t="s">
        <v>391</v>
      </c>
      <c r="F69" t="s">
        <v>392</v>
      </c>
      <c r="G69">
        <v>242</v>
      </c>
      <c r="H69" s="11" cm="1">
        <f t="array" ref="H69">_xlfn.IFNA(MATCH(1,0/COUNTIF($F69,"*"&amp;H$2&amp;TEXT(ROW($1:$118),"[&gt;1]0;")&amp;"*")),0)</f>
        <v>18</v>
      </c>
      <c r="I69" s="11" cm="1">
        <f t="array" ref="I69">_xlfn.IFNA(MATCH(1,0/COUNTIF($F69,"*"&amp;I$2&amp;TEXT(ROW($1:$118),"[&gt;1]0;")&amp;"*")),0)</f>
        <v>38</v>
      </c>
      <c r="J69" s="11" cm="1">
        <f t="array" ref="J69">_xlfn.IFNA(MATCH(1,0/COUNTIF($F69,"*"&amp;J$2&amp;TEXT(ROW($1:$118),"[&gt;1]0;")&amp;"*")),0)</f>
        <v>1</v>
      </c>
      <c r="K69">
        <f t="shared" si="12"/>
        <v>2.1111111111111112</v>
      </c>
      <c r="L69">
        <f t="shared" si="13"/>
        <v>5.5555555555555552E-2</v>
      </c>
      <c r="M69">
        <v>0</v>
      </c>
      <c r="N69">
        <v>0</v>
      </c>
      <c r="P69" s="8">
        <v>4</v>
      </c>
      <c r="Q69" s="8">
        <v>13</v>
      </c>
      <c r="R69">
        <v>0.28000000000000003</v>
      </c>
      <c r="S69" t="s">
        <v>282</v>
      </c>
      <c r="T69" s="13" t="s">
        <v>391</v>
      </c>
      <c r="U69" t="s">
        <v>392</v>
      </c>
      <c r="V69">
        <v>242</v>
      </c>
      <c r="W69" s="11" cm="1">
        <f t="array" ref="W69">_xlfn.IFNA(MATCH(1,0/COUNTIF($F69,"*"&amp;W$2&amp;TEXT(ROW($1:$118),"[&gt;1]0;")&amp;"*")),0)</f>
        <v>18</v>
      </c>
      <c r="X69" s="11" cm="1">
        <f t="array" ref="X69">_xlfn.IFNA(MATCH(1,0/COUNTIF($F69,"*"&amp;X$2&amp;TEXT(ROW($1:$118),"[&gt;1]0;")&amp;"*")),0)</f>
        <v>38</v>
      </c>
      <c r="Y69" s="11" cm="1">
        <f t="array" ref="Y69">_xlfn.IFNA(MATCH(1,0/COUNTIF($F69,"*"&amp;Y$2&amp;TEXT(ROW($1:$118),"[&gt;1]0;")&amp;"*")),0)</f>
        <v>1</v>
      </c>
      <c r="Z69">
        <f t="shared" si="14"/>
        <v>2.1111111111111112</v>
      </c>
      <c r="AA69">
        <f t="shared" si="15"/>
        <v>5.5555555555555552E-2</v>
      </c>
      <c r="AB69">
        <v>0</v>
      </c>
      <c r="AC69">
        <v>0</v>
      </c>
    </row>
    <row r="70" spans="1:29" x14ac:dyDescent="0.2">
      <c r="A70" s="8">
        <v>4</v>
      </c>
      <c r="B70" s="8">
        <v>14</v>
      </c>
      <c r="C70">
        <v>0.3</v>
      </c>
      <c r="D70" t="s">
        <v>100</v>
      </c>
      <c r="E70" s="13" t="s">
        <v>396</v>
      </c>
      <c r="F70" t="s">
        <v>272</v>
      </c>
      <c r="G70">
        <v>242</v>
      </c>
      <c r="H70" s="11" cm="1">
        <f t="array" ref="H70">_xlfn.IFNA(MATCH(1,0/COUNTIF($F70,"*"&amp;H$2&amp;TEXT(ROW($1:$118),"[&gt;1]0;")&amp;"*")),0)</f>
        <v>16</v>
      </c>
      <c r="I70" s="11" cm="1">
        <f t="array" ref="I70">_xlfn.IFNA(MATCH(1,0/COUNTIF($F70,"*"&amp;I$2&amp;TEXT(ROW($1:$118),"[&gt;1]0;")&amp;"*")),0)</f>
        <v>34</v>
      </c>
      <c r="J70" s="11" cm="1">
        <f t="array" ref="J70">_xlfn.IFNA(MATCH(1,0/COUNTIF($F70,"*"&amp;J$2&amp;TEXT(ROW($1:$118),"[&gt;1]0;")&amp;"*")),0)</f>
        <v>1</v>
      </c>
      <c r="K70">
        <f t="shared" si="12"/>
        <v>2.125</v>
      </c>
      <c r="L70">
        <f t="shared" si="13"/>
        <v>6.25E-2</v>
      </c>
      <c r="M70">
        <v>0</v>
      </c>
      <c r="N70">
        <v>0</v>
      </c>
      <c r="P70" s="8">
        <v>4</v>
      </c>
      <c r="Q70" s="8">
        <v>14</v>
      </c>
      <c r="R70">
        <v>0.3</v>
      </c>
      <c r="S70" t="s">
        <v>100</v>
      </c>
      <c r="T70" s="13" t="s">
        <v>396</v>
      </c>
      <c r="U70" t="s">
        <v>272</v>
      </c>
      <c r="V70">
        <v>242</v>
      </c>
      <c r="W70" s="11" cm="1">
        <f t="array" ref="W70">_xlfn.IFNA(MATCH(1,0/COUNTIF($F70,"*"&amp;W$2&amp;TEXT(ROW($1:$118),"[&gt;1]0;")&amp;"*")),0)</f>
        <v>16</v>
      </c>
      <c r="X70" s="11" cm="1">
        <f t="array" ref="X70">_xlfn.IFNA(MATCH(1,0/COUNTIF($F70,"*"&amp;X$2&amp;TEXT(ROW($1:$118),"[&gt;1]0;")&amp;"*")),0)</f>
        <v>34</v>
      </c>
      <c r="Y70" s="11" cm="1">
        <f t="array" ref="Y70">_xlfn.IFNA(MATCH(1,0/COUNTIF($F70,"*"&amp;Y$2&amp;TEXT(ROW($1:$118),"[&gt;1]0;")&amp;"*")),0)</f>
        <v>1</v>
      </c>
      <c r="Z70">
        <f t="shared" si="14"/>
        <v>2.125</v>
      </c>
      <c r="AA70">
        <f t="shared" si="15"/>
        <v>6.25E-2</v>
      </c>
      <c r="AB70">
        <v>0</v>
      </c>
      <c r="AC70">
        <v>0</v>
      </c>
    </row>
    <row r="71" spans="1:29" x14ac:dyDescent="0.2">
      <c r="A71" s="8">
        <v>4</v>
      </c>
      <c r="B71" s="8">
        <v>15</v>
      </c>
      <c r="C71">
        <v>1.52</v>
      </c>
      <c r="D71" t="s">
        <v>101</v>
      </c>
      <c r="E71" s="6" t="s">
        <v>555</v>
      </c>
      <c r="F71" t="s">
        <v>554</v>
      </c>
      <c r="G71" s="11">
        <v>253</v>
      </c>
      <c r="H71" s="11" cm="1">
        <f t="array" ref="H71">_xlfn.IFNA(MATCH(1,0/COUNTIF($F71,"*"&amp;H$2&amp;TEXT(ROW($1:$118),"[&gt;1]0;")&amp;"*")),0)</f>
        <v>16</v>
      </c>
      <c r="I71" s="11" cm="1">
        <f t="array" ref="I71">_xlfn.IFNA(MATCH(1,0/COUNTIF($F71,"*"&amp;I$2&amp;TEXT(ROW($1:$118),"[&gt;1]0;")&amp;"*")),0)</f>
        <v>31</v>
      </c>
      <c r="J71" s="11" cm="1">
        <f t="array" ref="J71">_xlfn.IFNA(MATCH(1,0/COUNTIF($F71,"*"&amp;J$2&amp;TEXT(ROW($1:$118),"[&gt;1]0;")&amp;"*")),0)</f>
        <v>1</v>
      </c>
      <c r="K71">
        <f t="shared" si="12"/>
        <v>1.9375</v>
      </c>
      <c r="L71">
        <f t="shared" si="13"/>
        <v>6.25E-2</v>
      </c>
      <c r="M71">
        <v>0</v>
      </c>
      <c r="N71">
        <v>0</v>
      </c>
      <c r="P71" s="8">
        <v>4</v>
      </c>
      <c r="Q71" s="8">
        <v>15</v>
      </c>
      <c r="R71">
        <v>1.52</v>
      </c>
      <c r="S71" t="s">
        <v>101</v>
      </c>
      <c r="T71" s="6" t="s">
        <v>555</v>
      </c>
      <c r="U71" t="s">
        <v>554</v>
      </c>
      <c r="V71" s="11">
        <v>253</v>
      </c>
      <c r="W71" s="11" cm="1">
        <f t="array" ref="W71">_xlfn.IFNA(MATCH(1,0/COUNTIF($F71,"*"&amp;W$2&amp;TEXT(ROW($1:$118),"[&gt;1]0;")&amp;"*")),0)</f>
        <v>16</v>
      </c>
      <c r="X71" s="11" cm="1">
        <f t="array" ref="X71">_xlfn.IFNA(MATCH(1,0/COUNTIF($F71,"*"&amp;X$2&amp;TEXT(ROW($1:$118),"[&gt;1]0;")&amp;"*")),0)</f>
        <v>31</v>
      </c>
      <c r="Y71" s="11" cm="1">
        <f t="array" ref="Y71">_xlfn.IFNA(MATCH(1,0/COUNTIF($F71,"*"&amp;Y$2&amp;TEXT(ROW($1:$118),"[&gt;1]0;")&amp;"*")),0)</f>
        <v>1</v>
      </c>
      <c r="Z71">
        <f t="shared" si="14"/>
        <v>1.9375</v>
      </c>
      <c r="AA71">
        <f t="shared" si="15"/>
        <v>6.25E-2</v>
      </c>
      <c r="AB71">
        <v>0</v>
      </c>
      <c r="AC71">
        <v>0</v>
      </c>
    </row>
    <row r="72" spans="1:29" x14ac:dyDescent="0.2">
      <c r="P72" s="8"/>
      <c r="Q72" s="8"/>
      <c r="T72" s="6"/>
    </row>
    <row r="73" spans="1:29" x14ac:dyDescent="0.2">
      <c r="A73" s="8">
        <v>5</v>
      </c>
      <c r="B73" s="9" t="s">
        <v>12</v>
      </c>
      <c r="C73" t="s">
        <v>13</v>
      </c>
      <c r="D73" t="s">
        <v>67</v>
      </c>
      <c r="E73" s="6" t="s">
        <v>376</v>
      </c>
      <c r="F73" t="s">
        <v>68</v>
      </c>
      <c r="G73" t="s">
        <v>69</v>
      </c>
      <c r="H73" t="s">
        <v>364</v>
      </c>
      <c r="I73" t="s">
        <v>365</v>
      </c>
      <c r="J73" t="s">
        <v>366</v>
      </c>
      <c r="K73" t="s">
        <v>71</v>
      </c>
      <c r="L73" t="s">
        <v>72</v>
      </c>
      <c r="M73" t="s">
        <v>360</v>
      </c>
      <c r="N73" t="s">
        <v>73</v>
      </c>
      <c r="P73" s="8">
        <v>5</v>
      </c>
      <c r="Q73" s="9" t="s">
        <v>12</v>
      </c>
      <c r="R73" t="s">
        <v>13</v>
      </c>
      <c r="S73" t="s">
        <v>67</v>
      </c>
      <c r="T73" s="6" t="s">
        <v>376</v>
      </c>
      <c r="U73" t="s">
        <v>68</v>
      </c>
      <c r="V73" t="s">
        <v>69</v>
      </c>
      <c r="W73" t="s">
        <v>364</v>
      </c>
      <c r="X73" t="s">
        <v>365</v>
      </c>
      <c r="Y73" t="s">
        <v>366</v>
      </c>
      <c r="Z73" t="s">
        <v>71</v>
      </c>
      <c r="AA73" t="s">
        <v>72</v>
      </c>
      <c r="AB73" t="s">
        <v>360</v>
      </c>
      <c r="AC73" t="s">
        <v>73</v>
      </c>
    </row>
    <row r="74" spans="1:29" x14ac:dyDescent="0.2">
      <c r="A74" s="8">
        <v>5</v>
      </c>
      <c r="B74" s="8">
        <v>1</v>
      </c>
      <c r="C74">
        <v>1.1000000000000001</v>
      </c>
      <c r="D74" t="s">
        <v>288</v>
      </c>
      <c r="E74" s="6" t="s">
        <v>493</v>
      </c>
      <c r="F74" t="s">
        <v>492</v>
      </c>
      <c r="G74">
        <v>72</v>
      </c>
      <c r="H74" s="11" cm="1">
        <f t="array" ref="H74">_xlfn.IFNA(MATCH(1,0/COUNTIF($F74,"*"&amp;H$2&amp;TEXT(ROW($1:$118),"[&gt;1]0;")&amp;"*")),0)</f>
        <v>4</v>
      </c>
      <c r="I74" s="11" cm="1">
        <f t="array" ref="I74">_xlfn.IFNA(MATCH(1,0/COUNTIF($F74,"*"&amp;I$2&amp;TEXT(ROW($1:$118),"[&gt;1]0;")&amp;"*")),0)</f>
        <v>8</v>
      </c>
      <c r="J74" s="11" cm="1">
        <f t="array" ref="J74">_xlfn.IFNA(MATCH(1,0/COUNTIF($F74,"*"&amp;J$2&amp;TEXT(ROW($1:$118),"[&gt;1]0;")&amp;"*")),0)</f>
        <v>1</v>
      </c>
      <c r="K74">
        <f t="shared" ref="K74:K89" si="16">I74/H74</f>
        <v>2</v>
      </c>
      <c r="L74">
        <f t="shared" ref="L74:L89" si="17">J74/H74</f>
        <v>0.25</v>
      </c>
      <c r="M74">
        <v>1</v>
      </c>
      <c r="N74">
        <v>0</v>
      </c>
      <c r="P74" s="8">
        <v>5</v>
      </c>
      <c r="Q74" s="8">
        <v>1</v>
      </c>
      <c r="R74">
        <v>1.1000000000000001</v>
      </c>
      <c r="S74" t="s">
        <v>288</v>
      </c>
      <c r="T74" s="6" t="s">
        <v>493</v>
      </c>
      <c r="U74" t="s">
        <v>492</v>
      </c>
      <c r="V74">
        <v>72</v>
      </c>
      <c r="W74" s="11" cm="1">
        <f t="array" ref="W74">_xlfn.IFNA(MATCH(1,0/COUNTIF($F74,"*"&amp;W$2&amp;TEXT(ROW($1:$118),"[&gt;1]0;")&amp;"*")),0)</f>
        <v>4</v>
      </c>
      <c r="X74" s="11" cm="1">
        <f t="array" ref="X74">_xlfn.IFNA(MATCH(1,0/COUNTIF($F74,"*"&amp;X$2&amp;TEXT(ROW($1:$118),"[&gt;1]0;")&amp;"*")),0)</f>
        <v>8</v>
      </c>
      <c r="Y74" s="11" cm="1">
        <f t="array" ref="Y74">_xlfn.IFNA(MATCH(1,0/COUNTIF($F74,"*"&amp;Y$2&amp;TEXT(ROW($1:$118),"[&gt;1]0;")&amp;"*")),0)</f>
        <v>1</v>
      </c>
      <c r="Z74">
        <f t="shared" ref="Z74:Z89" si="18">X74/W74</f>
        <v>2</v>
      </c>
      <c r="AA74">
        <f t="shared" ref="AA74:AA89" si="19">Y74/W74</f>
        <v>0.25</v>
      </c>
      <c r="AB74">
        <v>1</v>
      </c>
      <c r="AC74">
        <v>0</v>
      </c>
    </row>
    <row r="75" spans="1:29" x14ac:dyDescent="0.2">
      <c r="A75" s="8">
        <v>5</v>
      </c>
      <c r="B75" s="8">
        <v>2</v>
      </c>
      <c r="C75">
        <v>0.82</v>
      </c>
      <c r="D75" t="s">
        <v>14</v>
      </c>
      <c r="E75" s="6" t="s">
        <v>507</v>
      </c>
      <c r="F75" t="s">
        <v>260</v>
      </c>
      <c r="G75">
        <v>170</v>
      </c>
      <c r="H75" s="11" cm="1">
        <f t="array" ref="H75">_xlfn.IFNA(MATCH(1,0/COUNTIF($F75,"*"&amp;H$2&amp;TEXT(ROW($1:$118),"[&gt;1]0;")&amp;"*")),0)</f>
        <v>12</v>
      </c>
      <c r="I75" s="11" cm="1">
        <f t="array" ref="I75">_xlfn.IFNA(MATCH(1,0/COUNTIF($F75,"*"&amp;I$2&amp;TEXT(ROW($1:$118),"[&gt;1]0;")&amp;"*")),0)</f>
        <v>26</v>
      </c>
      <c r="J75" s="11" cm="1">
        <f t="array" ref="J75">_xlfn.IFNA(MATCH(1,0/COUNTIF($F75,"*"&amp;J$2&amp;TEXT(ROW($1:$118),"[&gt;1]0;")&amp;"*")),0)</f>
        <v>0</v>
      </c>
      <c r="K75">
        <f t="shared" si="16"/>
        <v>2.1666666666666665</v>
      </c>
      <c r="L75">
        <f t="shared" si="17"/>
        <v>0</v>
      </c>
      <c r="M75">
        <v>0</v>
      </c>
      <c r="N75">
        <v>0</v>
      </c>
      <c r="P75" s="8">
        <v>5</v>
      </c>
      <c r="Q75" s="8">
        <v>2</v>
      </c>
      <c r="R75">
        <v>0.82</v>
      </c>
      <c r="S75" t="s">
        <v>14</v>
      </c>
      <c r="T75" s="6" t="s">
        <v>507</v>
      </c>
      <c r="U75" t="s">
        <v>260</v>
      </c>
      <c r="V75">
        <v>170</v>
      </c>
      <c r="W75" s="11" cm="1">
        <f t="array" ref="W75">_xlfn.IFNA(MATCH(1,0/COUNTIF($F75,"*"&amp;W$2&amp;TEXT(ROW($1:$118),"[&gt;1]0;")&amp;"*")),0)</f>
        <v>12</v>
      </c>
      <c r="X75" s="11" cm="1">
        <f t="array" ref="X75">_xlfn.IFNA(MATCH(1,0/COUNTIF($F75,"*"&amp;X$2&amp;TEXT(ROW($1:$118),"[&gt;1]0;")&amp;"*")),0)</f>
        <v>26</v>
      </c>
      <c r="Y75" s="11" cm="1">
        <f t="array" ref="Y75">_xlfn.IFNA(MATCH(1,0/COUNTIF($F75,"*"&amp;Y$2&amp;TEXT(ROW($1:$118),"[&gt;1]0;")&amp;"*")),0)</f>
        <v>0</v>
      </c>
      <c r="Z75">
        <f t="shared" si="18"/>
        <v>2.1666666666666665</v>
      </c>
      <c r="AA75">
        <f t="shared" si="19"/>
        <v>0</v>
      </c>
      <c r="AB75">
        <v>0</v>
      </c>
      <c r="AC75">
        <v>0</v>
      </c>
    </row>
    <row r="76" spans="1:29" x14ac:dyDescent="0.2">
      <c r="A76" s="8">
        <v>5</v>
      </c>
      <c r="B76" s="8">
        <v>3</v>
      </c>
      <c r="C76">
        <v>0.36</v>
      </c>
      <c r="D76" t="s">
        <v>104</v>
      </c>
      <c r="E76" s="6" t="s">
        <v>476</v>
      </c>
      <c r="F76" t="s">
        <v>475</v>
      </c>
      <c r="G76">
        <v>110</v>
      </c>
      <c r="H76" s="11" cm="1">
        <f t="array" ref="H76">_xlfn.IFNA(MATCH(1,0/COUNTIF($F76,"*"&amp;H$2&amp;TEXT(ROW($1:$118),"[&gt;1]0;")&amp;"*")),0)</f>
        <v>6</v>
      </c>
      <c r="I76" s="11" cm="1">
        <f t="array" ref="I76">_xlfn.IFNA(MATCH(1,0/COUNTIF($F76,"*"&amp;I$2&amp;TEXT(ROW($1:$118),"[&gt;1]0;")&amp;"*")),0)</f>
        <v>6</v>
      </c>
      <c r="J76" s="11" cm="1">
        <f t="array" ref="J76">_xlfn.IFNA(MATCH(1,0/COUNTIF($F76,"*"&amp;J$2&amp;TEXT(ROW($1:$118),"[&gt;1]0;")&amp;"*")),0)</f>
        <v>2</v>
      </c>
      <c r="K76">
        <f t="shared" si="16"/>
        <v>1</v>
      </c>
      <c r="L76">
        <f t="shared" si="17"/>
        <v>0.33333333333333331</v>
      </c>
      <c r="M76">
        <v>0</v>
      </c>
      <c r="N76">
        <v>1</v>
      </c>
      <c r="P76" s="8">
        <v>5</v>
      </c>
      <c r="Q76" s="8">
        <v>3</v>
      </c>
      <c r="R76">
        <v>0.36</v>
      </c>
      <c r="S76" t="s">
        <v>104</v>
      </c>
      <c r="T76" s="6" t="s">
        <v>476</v>
      </c>
      <c r="U76" t="s">
        <v>475</v>
      </c>
      <c r="V76">
        <v>110</v>
      </c>
      <c r="W76" s="11" cm="1">
        <f t="array" ref="W76">_xlfn.IFNA(MATCH(1,0/COUNTIF($F76,"*"&amp;W$2&amp;TEXT(ROW($1:$118),"[&gt;1]0;")&amp;"*")),0)</f>
        <v>6</v>
      </c>
      <c r="X76" s="11" cm="1">
        <f t="array" ref="X76">_xlfn.IFNA(MATCH(1,0/COUNTIF($F76,"*"&amp;X$2&amp;TEXT(ROW($1:$118),"[&gt;1]0;")&amp;"*")),0)</f>
        <v>6</v>
      </c>
      <c r="Y76" s="11" cm="1">
        <f t="array" ref="Y76">_xlfn.IFNA(MATCH(1,0/COUNTIF($F76,"*"&amp;Y$2&amp;TEXT(ROW($1:$118),"[&gt;1]0;")&amp;"*")),0)</f>
        <v>2</v>
      </c>
      <c r="Z76">
        <f t="shared" si="18"/>
        <v>1</v>
      </c>
      <c r="AA76">
        <f t="shared" si="19"/>
        <v>0.33333333333333331</v>
      </c>
      <c r="AB76">
        <v>0</v>
      </c>
      <c r="AC76">
        <v>1</v>
      </c>
    </row>
    <row r="77" spans="1:29" x14ac:dyDescent="0.2">
      <c r="A77" s="8">
        <v>5</v>
      </c>
      <c r="B77" s="8">
        <v>4</v>
      </c>
      <c r="C77">
        <v>0.99</v>
      </c>
      <c r="D77" t="s">
        <v>79</v>
      </c>
      <c r="E77" s="13" t="s">
        <v>386</v>
      </c>
      <c r="F77" s="10" t="s">
        <v>373</v>
      </c>
      <c r="G77">
        <v>144</v>
      </c>
      <c r="H77" s="11" cm="1">
        <f t="array" ref="H77">_xlfn.IFNA(MATCH(1,0/COUNTIF($F77,"*"&amp;H$2&amp;TEXT(ROW($1:$118),"[&gt;1]0;")&amp;"*")),0)</f>
        <v>6</v>
      </c>
      <c r="I77" s="11" cm="1">
        <f t="array" ref="I77">_xlfn.IFNA(MATCH(1,0/COUNTIF($F77,"*"&amp;I$2&amp;TEXT(ROW($1:$118),"[&gt;1]0;")&amp;"*")),0)</f>
        <v>8</v>
      </c>
      <c r="J77" s="11" cm="1">
        <f t="array" ref="J77">_xlfn.IFNA(MATCH(1,0/COUNTIF($F77,"*"&amp;J$2&amp;TEXT(ROW($1:$118),"[&gt;1]0;")&amp;"*")),0)</f>
        <v>4</v>
      </c>
      <c r="K77">
        <f t="shared" si="16"/>
        <v>1.3333333333333333</v>
      </c>
      <c r="L77">
        <f t="shared" si="17"/>
        <v>0.66666666666666663</v>
      </c>
      <c r="M77">
        <v>1</v>
      </c>
      <c r="N77">
        <v>0</v>
      </c>
      <c r="P77" s="8">
        <v>5</v>
      </c>
      <c r="Q77" s="8">
        <v>4</v>
      </c>
      <c r="R77">
        <v>0.99</v>
      </c>
      <c r="S77" t="s">
        <v>79</v>
      </c>
      <c r="T77" s="13" t="s">
        <v>386</v>
      </c>
      <c r="U77" s="10" t="s">
        <v>373</v>
      </c>
      <c r="V77">
        <v>144</v>
      </c>
      <c r="W77" s="11" cm="1">
        <f t="array" ref="W77">_xlfn.IFNA(MATCH(1,0/COUNTIF($F77,"*"&amp;W$2&amp;TEXT(ROW($1:$118),"[&gt;1]0;")&amp;"*")),0)</f>
        <v>6</v>
      </c>
      <c r="X77" s="11" cm="1">
        <f t="array" ref="X77">_xlfn.IFNA(MATCH(1,0/COUNTIF($F77,"*"&amp;X$2&amp;TEXT(ROW($1:$118),"[&gt;1]0;")&amp;"*")),0)</f>
        <v>8</v>
      </c>
      <c r="Y77" s="11" cm="1">
        <f t="array" ref="Y77">_xlfn.IFNA(MATCH(1,0/COUNTIF($F77,"*"&amp;Y$2&amp;TEXT(ROW($1:$118),"[&gt;1]0;")&amp;"*")),0)</f>
        <v>4</v>
      </c>
      <c r="Z77">
        <f t="shared" si="18"/>
        <v>1.3333333333333333</v>
      </c>
      <c r="AA77">
        <f t="shared" si="19"/>
        <v>0.66666666666666663</v>
      </c>
      <c r="AB77">
        <v>1</v>
      </c>
      <c r="AC77">
        <v>0</v>
      </c>
    </row>
    <row r="78" spans="1:29" x14ac:dyDescent="0.2">
      <c r="A78" s="8">
        <v>5</v>
      </c>
      <c r="B78" s="8">
        <v>5</v>
      </c>
      <c r="C78">
        <v>0.61</v>
      </c>
      <c r="D78" t="s">
        <v>51</v>
      </c>
      <c r="E78" s="6" t="s">
        <v>472</v>
      </c>
      <c r="F78" t="s">
        <v>261</v>
      </c>
      <c r="G78">
        <v>190</v>
      </c>
      <c r="H78" s="11" cm="1">
        <f t="array" ref="H78">_xlfn.IFNA(MATCH(1,0/COUNTIF($F78,"*"&amp;H$2&amp;TEXT(ROW($1:$118),"[&gt;1]0;")&amp;"*")),0)</f>
        <v>14</v>
      </c>
      <c r="I78" s="11" cm="1">
        <f t="array" ref="I78">_xlfn.IFNA(MATCH(1,0/COUNTIF($F78,"*"&amp;I$2&amp;TEXT(ROW($1:$118),"[&gt;1]0;")&amp;"*")),0)</f>
        <v>22</v>
      </c>
      <c r="J78" s="11" cm="1">
        <f t="array" ref="J78">_xlfn.IFNA(MATCH(1,0/COUNTIF($F78,"*"&amp;J$2&amp;TEXT(ROW($1:$118),"[&gt;1]0;")&amp;"*")),0)</f>
        <v>0</v>
      </c>
      <c r="K78">
        <f t="shared" si="16"/>
        <v>1.5714285714285714</v>
      </c>
      <c r="L78">
        <f t="shared" si="17"/>
        <v>0</v>
      </c>
      <c r="M78">
        <v>0</v>
      </c>
      <c r="N78">
        <v>1</v>
      </c>
      <c r="P78" s="8">
        <v>5</v>
      </c>
      <c r="Q78" s="8">
        <v>5</v>
      </c>
      <c r="R78">
        <v>0.61</v>
      </c>
      <c r="S78" t="s">
        <v>51</v>
      </c>
      <c r="T78" s="6" t="s">
        <v>472</v>
      </c>
      <c r="U78" t="s">
        <v>261</v>
      </c>
      <c r="V78">
        <v>190</v>
      </c>
      <c r="W78" s="11" cm="1">
        <f t="array" ref="W78">_xlfn.IFNA(MATCH(1,0/COUNTIF($F78,"*"&amp;W$2&amp;TEXT(ROW($1:$118),"[&gt;1]0;")&amp;"*")),0)</f>
        <v>14</v>
      </c>
      <c r="X78" s="11" cm="1">
        <f t="array" ref="X78">_xlfn.IFNA(MATCH(1,0/COUNTIF($F78,"*"&amp;X$2&amp;TEXT(ROW($1:$118),"[&gt;1]0;")&amp;"*")),0)</f>
        <v>22</v>
      </c>
      <c r="Y78" s="11" cm="1">
        <f t="array" ref="Y78">_xlfn.IFNA(MATCH(1,0/COUNTIF($F78,"*"&amp;Y$2&amp;TEXT(ROW($1:$118),"[&gt;1]0;")&amp;"*")),0)</f>
        <v>0</v>
      </c>
      <c r="Z78">
        <f t="shared" si="18"/>
        <v>1.5714285714285714</v>
      </c>
      <c r="AA78">
        <f t="shared" si="19"/>
        <v>0</v>
      </c>
      <c r="AB78">
        <v>0</v>
      </c>
      <c r="AC78">
        <v>1</v>
      </c>
    </row>
    <row r="79" spans="1:29" x14ac:dyDescent="0.2">
      <c r="A79" s="8">
        <v>5</v>
      </c>
      <c r="B79" s="8">
        <v>6</v>
      </c>
      <c r="C79">
        <v>0.69</v>
      </c>
      <c r="D79" t="s">
        <v>52</v>
      </c>
      <c r="E79" s="6" t="s">
        <v>570</v>
      </c>
      <c r="F79" t="s">
        <v>262</v>
      </c>
      <c r="G79" s="11">
        <v>152</v>
      </c>
      <c r="H79" s="11" cm="1">
        <f t="array" ref="H79">_xlfn.IFNA(MATCH(1,0/COUNTIF($F79,"*"&amp;H$2&amp;TEXT(ROW($1:$118),"[&gt;1]0;")&amp;"*")),0)</f>
        <v>9</v>
      </c>
      <c r="I79" s="11" cm="1">
        <f t="array" ref="I79">_xlfn.IFNA(MATCH(1,0/COUNTIF($F79,"*"&amp;I$2&amp;TEXT(ROW($1:$118),"[&gt;1]0;")&amp;"*")),0)</f>
        <v>12</v>
      </c>
      <c r="J79" s="11" cm="1">
        <f t="array" ref="J79">_xlfn.IFNA(MATCH(1,0/COUNTIF($F79,"*"&amp;J$2&amp;TEXT(ROW($1:$118),"[&gt;1]0;")&amp;"*")),0)</f>
        <v>2</v>
      </c>
      <c r="K79">
        <f t="shared" si="16"/>
        <v>1.3333333333333333</v>
      </c>
      <c r="L79">
        <f t="shared" si="17"/>
        <v>0.22222222222222221</v>
      </c>
      <c r="M79">
        <v>0</v>
      </c>
      <c r="N79">
        <v>1</v>
      </c>
      <c r="P79" s="8">
        <v>5</v>
      </c>
      <c r="Q79" s="8">
        <v>6</v>
      </c>
      <c r="R79">
        <v>0.69</v>
      </c>
      <c r="S79" t="s">
        <v>52</v>
      </c>
      <c r="T79" s="6" t="s">
        <v>570</v>
      </c>
      <c r="U79" t="s">
        <v>262</v>
      </c>
      <c r="V79" s="11">
        <v>152</v>
      </c>
      <c r="W79" s="11" cm="1">
        <f t="array" ref="W79">_xlfn.IFNA(MATCH(1,0/COUNTIF($F79,"*"&amp;W$2&amp;TEXT(ROW($1:$118),"[&gt;1]0;")&amp;"*")),0)</f>
        <v>9</v>
      </c>
      <c r="X79" s="11" cm="1">
        <f t="array" ref="X79">_xlfn.IFNA(MATCH(1,0/COUNTIF($F79,"*"&amp;X$2&amp;TEXT(ROW($1:$118),"[&gt;1]0;")&amp;"*")),0)</f>
        <v>12</v>
      </c>
      <c r="Y79" s="11" cm="1">
        <f t="array" ref="Y79">_xlfn.IFNA(MATCH(1,0/COUNTIF($F79,"*"&amp;Y$2&amp;TEXT(ROW($1:$118),"[&gt;1]0;")&amp;"*")),0)</f>
        <v>2</v>
      </c>
      <c r="Z79">
        <f t="shared" si="18"/>
        <v>1.3333333333333333</v>
      </c>
      <c r="AA79">
        <f t="shared" si="19"/>
        <v>0.22222222222222221</v>
      </c>
      <c r="AB79">
        <v>0</v>
      </c>
      <c r="AC79">
        <v>1</v>
      </c>
    </row>
    <row r="80" spans="1:29" x14ac:dyDescent="0.2">
      <c r="A80" s="8">
        <v>5</v>
      </c>
      <c r="B80" s="8">
        <v>7</v>
      </c>
      <c r="C80">
        <v>0.69</v>
      </c>
      <c r="D80" t="s">
        <v>20</v>
      </c>
      <c r="E80" s="6" t="s">
        <v>432</v>
      </c>
      <c r="F80" t="s">
        <v>263</v>
      </c>
      <c r="G80">
        <v>164</v>
      </c>
      <c r="H80" s="11" cm="1">
        <f t="array" ref="H80">_xlfn.IFNA(MATCH(1,0/COUNTIF($F80,"*"&amp;H$2&amp;TEXT(ROW($1:$118),"[&gt;1]0;")&amp;"*")),0)</f>
        <v>10</v>
      </c>
      <c r="I80" s="11" cm="1">
        <f t="array" ref="I80">_xlfn.IFNA(MATCH(1,0/COUNTIF($F80,"*"&amp;I$2&amp;TEXT(ROW($1:$118),"[&gt;1]0;")&amp;"*")),0)</f>
        <v>12</v>
      </c>
      <c r="J80" s="11" cm="1">
        <f t="array" ref="J80">_xlfn.IFNA(MATCH(1,0/COUNTIF($F80,"*"&amp;J$2&amp;TEXT(ROW($1:$118),"[&gt;1]0;")&amp;"*")),0)</f>
        <v>2</v>
      </c>
      <c r="K80">
        <f t="shared" si="16"/>
        <v>1.2</v>
      </c>
      <c r="L80">
        <f t="shared" si="17"/>
        <v>0.2</v>
      </c>
      <c r="M80">
        <v>0</v>
      </c>
      <c r="N80">
        <v>1</v>
      </c>
      <c r="P80" s="8">
        <v>5</v>
      </c>
      <c r="Q80" s="8">
        <v>7</v>
      </c>
      <c r="R80">
        <v>0.69</v>
      </c>
      <c r="S80" t="s">
        <v>20</v>
      </c>
      <c r="T80" s="6" t="s">
        <v>432</v>
      </c>
      <c r="U80" t="s">
        <v>263</v>
      </c>
      <c r="V80">
        <v>164</v>
      </c>
      <c r="W80" s="11" cm="1">
        <f t="array" ref="W80">_xlfn.IFNA(MATCH(1,0/COUNTIF($F80,"*"&amp;W$2&amp;TEXT(ROW($1:$118),"[&gt;1]0;")&amp;"*")),0)</f>
        <v>10</v>
      </c>
      <c r="X80" s="11" cm="1">
        <f t="array" ref="X80">_xlfn.IFNA(MATCH(1,0/COUNTIF($F80,"*"&amp;X$2&amp;TEXT(ROW($1:$118),"[&gt;1]0;")&amp;"*")),0)</f>
        <v>12</v>
      </c>
      <c r="Y80" s="11" cm="1">
        <f t="array" ref="Y80">_xlfn.IFNA(MATCH(1,0/COUNTIF($F80,"*"&amp;Y$2&amp;TEXT(ROW($1:$118),"[&gt;1]0;")&amp;"*")),0)</f>
        <v>2</v>
      </c>
      <c r="Z80">
        <f t="shared" si="18"/>
        <v>1.2</v>
      </c>
      <c r="AA80">
        <f t="shared" si="19"/>
        <v>0.2</v>
      </c>
      <c r="AB80">
        <v>0</v>
      </c>
      <c r="AC80">
        <v>1</v>
      </c>
    </row>
    <row r="81" spans="1:29" x14ac:dyDescent="0.2">
      <c r="A81" s="8">
        <v>5</v>
      </c>
      <c r="B81" s="8">
        <v>8</v>
      </c>
      <c r="C81">
        <v>0.67</v>
      </c>
      <c r="D81" t="s">
        <v>54</v>
      </c>
      <c r="E81" s="6" t="s">
        <v>411</v>
      </c>
      <c r="F81" t="s">
        <v>265</v>
      </c>
      <c r="G81">
        <v>168</v>
      </c>
      <c r="H81" s="11" cm="1">
        <f t="array" ref="H81">_xlfn.IFNA(MATCH(1,0/COUNTIF($F81,"*"&amp;H$2&amp;TEXT(ROW($1:$118),"[&gt;1]0;")&amp;"*")),0)</f>
        <v>12</v>
      </c>
      <c r="I81" s="11" cm="1">
        <f t="array" ref="I81">_xlfn.IFNA(MATCH(1,0/COUNTIF($F81,"*"&amp;I$2&amp;TEXT(ROW($1:$118),"[&gt;1]0;")&amp;"*")),0)</f>
        <v>24</v>
      </c>
      <c r="J81" s="11" cm="1">
        <f t="array" ref="J81">_xlfn.IFNA(MATCH(1,0/COUNTIF($F81,"*"&amp;J$2&amp;TEXT(ROW($1:$118),"[&gt;1]0;")&amp;"*")),0)</f>
        <v>0</v>
      </c>
      <c r="K81">
        <f t="shared" si="16"/>
        <v>2</v>
      </c>
      <c r="L81">
        <f t="shared" si="17"/>
        <v>0</v>
      </c>
      <c r="M81">
        <v>0</v>
      </c>
      <c r="N81">
        <v>0</v>
      </c>
      <c r="P81" s="8">
        <v>5</v>
      </c>
      <c r="Q81" s="8">
        <v>8</v>
      </c>
      <c r="R81">
        <v>0.67</v>
      </c>
      <c r="S81" t="s">
        <v>54</v>
      </c>
      <c r="T81" s="6" t="s">
        <v>411</v>
      </c>
      <c r="U81" t="s">
        <v>265</v>
      </c>
      <c r="V81">
        <v>168</v>
      </c>
      <c r="W81" s="11" cm="1">
        <f t="array" ref="W81">_xlfn.IFNA(MATCH(1,0/COUNTIF($F81,"*"&amp;W$2&amp;TEXT(ROW($1:$118),"[&gt;1]0;")&amp;"*")),0)</f>
        <v>12</v>
      </c>
      <c r="X81" s="11" cm="1">
        <f t="array" ref="X81">_xlfn.IFNA(MATCH(1,0/COUNTIF($F81,"*"&amp;X$2&amp;TEXT(ROW($1:$118),"[&gt;1]0;")&amp;"*")),0)</f>
        <v>24</v>
      </c>
      <c r="Y81" s="11" cm="1">
        <f t="array" ref="Y81">_xlfn.IFNA(MATCH(1,0/COUNTIF($F81,"*"&amp;Y$2&amp;TEXT(ROW($1:$118),"[&gt;1]0;")&amp;"*")),0)</f>
        <v>0</v>
      </c>
      <c r="Z81">
        <f t="shared" si="18"/>
        <v>2</v>
      </c>
      <c r="AA81">
        <f t="shared" si="19"/>
        <v>0</v>
      </c>
      <c r="AB81">
        <v>0</v>
      </c>
      <c r="AC81">
        <v>0</v>
      </c>
    </row>
    <row r="82" spans="1:29" x14ac:dyDescent="0.2">
      <c r="A82" s="8">
        <v>5</v>
      </c>
      <c r="B82" s="8">
        <v>9</v>
      </c>
      <c r="C82">
        <v>0.42</v>
      </c>
      <c r="D82" t="s">
        <v>32</v>
      </c>
      <c r="E82" s="13" t="s">
        <v>388</v>
      </c>
      <c r="F82" t="s">
        <v>374</v>
      </c>
      <c r="G82">
        <v>200</v>
      </c>
      <c r="H82" s="11" cm="1">
        <f t="array" ref="H82">_xlfn.IFNA(MATCH(1,0/COUNTIF($F82,"*"&amp;H$2&amp;TEXT(ROW($1:$118),"[&gt;1]0;")&amp;"*")),0)</f>
        <v>13</v>
      </c>
      <c r="I82" s="11" cm="1">
        <f t="array" ref="I82">_xlfn.IFNA(MATCH(1,0/COUNTIF($F82,"*"&amp;I$2&amp;TEXT(ROW($1:$118),"[&gt;1]0;")&amp;"*")),0)</f>
        <v>28</v>
      </c>
      <c r="J82" s="11" cm="1">
        <f t="array" ref="J82">_xlfn.IFNA(MATCH(1,0/COUNTIF($F82,"*"&amp;J$2&amp;TEXT(ROW($1:$118),"[&gt;1]0;")&amp;"*")),0)</f>
        <v>1</v>
      </c>
      <c r="K82">
        <f t="shared" si="16"/>
        <v>2.1538461538461537</v>
      </c>
      <c r="L82">
        <f t="shared" si="17"/>
        <v>7.6923076923076927E-2</v>
      </c>
      <c r="M82">
        <v>0</v>
      </c>
      <c r="N82">
        <v>0</v>
      </c>
      <c r="P82" s="8">
        <v>5</v>
      </c>
      <c r="Q82" s="8">
        <v>9</v>
      </c>
      <c r="R82">
        <v>0.42</v>
      </c>
      <c r="S82" t="s">
        <v>32</v>
      </c>
      <c r="T82" s="13" t="s">
        <v>388</v>
      </c>
      <c r="U82" t="s">
        <v>374</v>
      </c>
      <c r="V82">
        <v>200</v>
      </c>
      <c r="W82" s="11" cm="1">
        <f t="array" ref="W82">_xlfn.IFNA(MATCH(1,0/COUNTIF($F82,"*"&amp;W$2&amp;TEXT(ROW($1:$118),"[&gt;1]0;")&amp;"*")),0)</f>
        <v>13</v>
      </c>
      <c r="X82" s="11" cm="1">
        <f t="array" ref="X82">_xlfn.IFNA(MATCH(1,0/COUNTIF($F82,"*"&amp;X$2&amp;TEXT(ROW($1:$118),"[&gt;1]0;")&amp;"*")),0)</f>
        <v>28</v>
      </c>
      <c r="Y82" s="11" cm="1">
        <f t="array" ref="Y82">_xlfn.IFNA(MATCH(1,0/COUNTIF($F82,"*"&amp;Y$2&amp;TEXT(ROW($1:$118),"[&gt;1]0;")&amp;"*")),0)</f>
        <v>1</v>
      </c>
      <c r="Z82">
        <f t="shared" si="18"/>
        <v>2.1538461538461537</v>
      </c>
      <c r="AA82">
        <f t="shared" si="19"/>
        <v>7.6923076923076927E-2</v>
      </c>
      <c r="AB82">
        <v>0</v>
      </c>
      <c r="AC82">
        <v>0</v>
      </c>
    </row>
    <row r="83" spans="1:29" x14ac:dyDescent="0.2">
      <c r="A83" s="8">
        <v>5</v>
      </c>
      <c r="B83" s="8">
        <v>10</v>
      </c>
      <c r="C83">
        <v>1.19</v>
      </c>
      <c r="D83" t="s">
        <v>25</v>
      </c>
      <c r="E83" s="6" t="s">
        <v>536</v>
      </c>
      <c r="F83" t="s">
        <v>266</v>
      </c>
      <c r="G83">
        <v>226</v>
      </c>
      <c r="H83" s="11" cm="1">
        <f t="array" ref="H83">_xlfn.IFNA(MATCH(1,0/COUNTIF($F83,"*"&amp;H$2&amp;TEXT(ROW($1:$118),"[&gt;1]0;")&amp;"*")),0)</f>
        <v>16</v>
      </c>
      <c r="I83" s="11" cm="1">
        <f t="array" ref="I83">_xlfn.IFNA(MATCH(1,0/COUNTIF($F83,"*"&amp;I$2&amp;TEXT(ROW($1:$118),"[&gt;1]0;")&amp;"*")),0)</f>
        <v>34</v>
      </c>
      <c r="J83" s="11" cm="1">
        <f t="array" ref="J83">_xlfn.IFNA(MATCH(1,0/COUNTIF($F83,"*"&amp;J$2&amp;TEXT(ROW($1:$118),"[&gt;1]0;")&amp;"*")),0)</f>
        <v>0</v>
      </c>
      <c r="K83">
        <f t="shared" si="16"/>
        <v>2.125</v>
      </c>
      <c r="L83">
        <f t="shared" si="17"/>
        <v>0</v>
      </c>
      <c r="M83">
        <v>0</v>
      </c>
      <c r="N83">
        <v>0</v>
      </c>
      <c r="P83" s="8">
        <v>5</v>
      </c>
      <c r="Q83" s="8">
        <v>10</v>
      </c>
      <c r="R83">
        <v>1.19</v>
      </c>
      <c r="S83" t="s">
        <v>25</v>
      </c>
      <c r="T83" s="6" t="s">
        <v>536</v>
      </c>
      <c r="U83" t="s">
        <v>266</v>
      </c>
      <c r="V83">
        <v>226</v>
      </c>
      <c r="W83" s="11" cm="1">
        <f t="array" ref="W83">_xlfn.IFNA(MATCH(1,0/COUNTIF($F83,"*"&amp;W$2&amp;TEXT(ROW($1:$118),"[&gt;1]0;")&amp;"*")),0)</f>
        <v>16</v>
      </c>
      <c r="X83" s="11" cm="1">
        <f t="array" ref="X83">_xlfn.IFNA(MATCH(1,0/COUNTIF($F83,"*"&amp;X$2&amp;TEXT(ROW($1:$118),"[&gt;1]0;")&amp;"*")),0)</f>
        <v>34</v>
      </c>
      <c r="Y83" s="11" cm="1">
        <f t="array" ref="Y83">_xlfn.IFNA(MATCH(1,0/COUNTIF($F83,"*"&amp;Y$2&amp;TEXT(ROW($1:$118),"[&gt;1]0;")&amp;"*")),0)</f>
        <v>0</v>
      </c>
      <c r="Z83">
        <f t="shared" si="18"/>
        <v>2.125</v>
      </c>
      <c r="AA83">
        <f t="shared" si="19"/>
        <v>0</v>
      </c>
      <c r="AB83">
        <v>0</v>
      </c>
      <c r="AC83">
        <v>0</v>
      </c>
    </row>
    <row r="84" spans="1:29" x14ac:dyDescent="0.2">
      <c r="A84" s="8">
        <v>5</v>
      </c>
      <c r="B84" s="8">
        <v>11</v>
      </c>
      <c r="C84">
        <v>1.36</v>
      </c>
      <c r="D84" t="s">
        <v>80</v>
      </c>
      <c r="E84" s="6" t="s">
        <v>600</v>
      </c>
      <c r="F84" t="s">
        <v>599</v>
      </c>
      <c r="G84" s="11">
        <v>152</v>
      </c>
      <c r="H84" s="11" cm="1">
        <f t="array" ref="H84">_xlfn.IFNA(MATCH(1,0/COUNTIF($F84,"*"&amp;H$2&amp;TEXT(ROW($1:$118),"[&gt;1]0;")&amp;"*")),0)</f>
        <v>8</v>
      </c>
      <c r="I84" s="11" cm="1">
        <f t="array" ref="I84">_xlfn.IFNA(MATCH(1,0/COUNTIF($F84,"*"&amp;I$2&amp;TEXT(ROW($1:$118),"[&gt;1]0;")&amp;"*")),0)</f>
        <v>8</v>
      </c>
      <c r="J84" s="11" cm="1">
        <f t="array" ref="J84">_xlfn.IFNA(MATCH(1,0/COUNTIF($F84,"*"&amp;J$2&amp;TEXT(ROW($1:$118),"[&gt;1]0;")&amp;"*")),0)</f>
        <v>3</v>
      </c>
      <c r="K84">
        <f t="shared" si="16"/>
        <v>1</v>
      </c>
      <c r="L84">
        <f t="shared" si="17"/>
        <v>0.375</v>
      </c>
      <c r="M84">
        <v>0</v>
      </c>
      <c r="N84">
        <v>1</v>
      </c>
      <c r="P84" s="8">
        <v>5</v>
      </c>
      <c r="Q84" s="8">
        <v>11</v>
      </c>
      <c r="R84">
        <v>1.36</v>
      </c>
      <c r="S84" t="s">
        <v>80</v>
      </c>
      <c r="T84" s="6" t="s">
        <v>600</v>
      </c>
      <c r="U84" t="s">
        <v>599</v>
      </c>
      <c r="V84" s="11">
        <v>152</v>
      </c>
      <c r="W84" s="11" cm="1">
        <f t="array" ref="W84">_xlfn.IFNA(MATCH(1,0/COUNTIF($F84,"*"&amp;W$2&amp;TEXT(ROW($1:$118),"[&gt;1]0;")&amp;"*")),0)</f>
        <v>8</v>
      </c>
      <c r="X84" s="11" cm="1">
        <f t="array" ref="X84">_xlfn.IFNA(MATCH(1,0/COUNTIF($F84,"*"&amp;X$2&amp;TEXT(ROW($1:$118),"[&gt;1]0;")&amp;"*")),0)</f>
        <v>8</v>
      </c>
      <c r="Y84" s="11" cm="1">
        <f t="array" ref="Y84">_xlfn.IFNA(MATCH(1,0/COUNTIF($F84,"*"&amp;Y$2&amp;TEXT(ROW($1:$118),"[&gt;1]0;")&amp;"*")),0)</f>
        <v>3</v>
      </c>
      <c r="Z84">
        <f t="shared" si="18"/>
        <v>1</v>
      </c>
      <c r="AA84">
        <f t="shared" si="19"/>
        <v>0.375</v>
      </c>
      <c r="AB84">
        <v>0</v>
      </c>
      <c r="AC84">
        <v>1</v>
      </c>
    </row>
    <row r="85" spans="1:29" x14ac:dyDescent="0.2">
      <c r="A85" s="8">
        <v>5</v>
      </c>
      <c r="B85" s="8">
        <v>12</v>
      </c>
      <c r="C85">
        <v>0.45</v>
      </c>
      <c r="D85" t="s">
        <v>81</v>
      </c>
      <c r="E85" s="6" t="s">
        <v>467</v>
      </c>
      <c r="F85" t="s">
        <v>466</v>
      </c>
      <c r="G85">
        <v>166</v>
      </c>
      <c r="H85" s="11" cm="1">
        <f t="array" ref="H85">_xlfn.IFNA(MATCH(1,0/COUNTIF($F85,"*"&amp;H$2&amp;TEXT(ROW($1:$118),"[&gt;1]0;")&amp;"*")),0)</f>
        <v>9</v>
      </c>
      <c r="I85" s="11" cm="1">
        <f t="array" ref="I85">_xlfn.IFNA(MATCH(1,0/COUNTIF($F85,"*"&amp;I$2&amp;TEXT(ROW($1:$118),"[&gt;1]0;")&amp;"*")),0)</f>
        <v>10</v>
      </c>
      <c r="J85" s="11" cm="1">
        <f t="array" ref="J85">_xlfn.IFNA(MATCH(1,0/COUNTIF($F85,"*"&amp;J$2&amp;TEXT(ROW($1:$118),"[&gt;1]0;")&amp;"*")),0)</f>
        <v>3</v>
      </c>
      <c r="K85">
        <f t="shared" si="16"/>
        <v>1.1111111111111112</v>
      </c>
      <c r="L85">
        <f t="shared" si="17"/>
        <v>0.33333333333333331</v>
      </c>
      <c r="M85">
        <v>0</v>
      </c>
      <c r="N85">
        <v>1</v>
      </c>
      <c r="P85" s="8">
        <v>5</v>
      </c>
      <c r="Q85" s="8">
        <v>12</v>
      </c>
      <c r="R85">
        <v>0.45</v>
      </c>
      <c r="S85" t="s">
        <v>81</v>
      </c>
      <c r="T85" s="6" t="s">
        <v>467</v>
      </c>
      <c r="U85" t="s">
        <v>466</v>
      </c>
      <c r="V85">
        <v>166</v>
      </c>
      <c r="W85" s="11" cm="1">
        <f t="array" ref="W85">_xlfn.IFNA(MATCH(1,0/COUNTIF($F85,"*"&amp;W$2&amp;TEXT(ROW($1:$118),"[&gt;1]0;")&amp;"*")),0)</f>
        <v>9</v>
      </c>
      <c r="X85" s="11" cm="1">
        <f t="array" ref="X85">_xlfn.IFNA(MATCH(1,0/COUNTIF($F85,"*"&amp;X$2&amp;TEXT(ROW($1:$118),"[&gt;1]0;")&amp;"*")),0)</f>
        <v>10</v>
      </c>
      <c r="Y85" s="11" cm="1">
        <f t="array" ref="Y85">_xlfn.IFNA(MATCH(1,0/COUNTIF($F85,"*"&amp;Y$2&amp;TEXT(ROW($1:$118),"[&gt;1]0;")&amp;"*")),0)</f>
        <v>3</v>
      </c>
      <c r="Z85">
        <f t="shared" si="18"/>
        <v>1.1111111111111112</v>
      </c>
      <c r="AA85">
        <f t="shared" si="19"/>
        <v>0.33333333333333331</v>
      </c>
      <c r="AB85">
        <v>0</v>
      </c>
      <c r="AC85">
        <v>1</v>
      </c>
    </row>
    <row r="86" spans="1:29" x14ac:dyDescent="0.2">
      <c r="A86" s="8">
        <v>5</v>
      </c>
      <c r="B86" s="8">
        <v>13</v>
      </c>
      <c r="C86">
        <v>0.73</v>
      </c>
      <c r="D86" t="s">
        <v>31</v>
      </c>
      <c r="E86" s="6" t="s">
        <v>418</v>
      </c>
      <c r="F86" t="s">
        <v>269</v>
      </c>
      <c r="G86">
        <v>206</v>
      </c>
      <c r="H86" s="11" cm="1">
        <f t="array" ref="H86">_xlfn.IFNA(MATCH(1,0/COUNTIF($F86,"*"&amp;H$2&amp;TEXT(ROW($1:$118),"[&gt;1]0;")&amp;"*")),0)</f>
        <v>14</v>
      </c>
      <c r="I86" s="11" cm="1">
        <f t="array" ref="I86">_xlfn.IFNA(MATCH(1,0/COUNTIF($F86,"*"&amp;I$2&amp;TEXT(ROW($1:$118),"[&gt;1]0;")&amp;"*")),0)</f>
        <v>22</v>
      </c>
      <c r="J86" s="11" cm="1">
        <f t="array" ref="J86">_xlfn.IFNA(MATCH(1,0/COUNTIF($F86,"*"&amp;J$2&amp;TEXT(ROW($1:$118),"[&gt;1]0;")&amp;"*")),0)</f>
        <v>1</v>
      </c>
      <c r="K86">
        <f t="shared" si="16"/>
        <v>1.5714285714285714</v>
      </c>
      <c r="L86">
        <f t="shared" si="17"/>
        <v>7.1428571428571425E-2</v>
      </c>
      <c r="M86">
        <v>0</v>
      </c>
      <c r="N86">
        <v>1</v>
      </c>
      <c r="P86" s="8">
        <v>5</v>
      </c>
      <c r="Q86" s="8">
        <v>13</v>
      </c>
      <c r="R86">
        <v>0.73</v>
      </c>
      <c r="S86" t="s">
        <v>31</v>
      </c>
      <c r="T86" s="6" t="s">
        <v>418</v>
      </c>
      <c r="U86" t="s">
        <v>269</v>
      </c>
      <c r="V86">
        <v>206</v>
      </c>
      <c r="W86" s="11" cm="1">
        <f t="array" ref="W86">_xlfn.IFNA(MATCH(1,0/COUNTIF($F86,"*"&amp;W$2&amp;TEXT(ROW($1:$118),"[&gt;1]0;")&amp;"*")),0)</f>
        <v>14</v>
      </c>
      <c r="X86" s="11" cm="1">
        <f t="array" ref="X86">_xlfn.IFNA(MATCH(1,0/COUNTIF($F86,"*"&amp;X$2&amp;TEXT(ROW($1:$118),"[&gt;1]0;")&amp;"*")),0)</f>
        <v>22</v>
      </c>
      <c r="Y86" s="11" cm="1">
        <f t="array" ref="Y86">_xlfn.IFNA(MATCH(1,0/COUNTIF($F86,"*"&amp;Y$2&amp;TEXT(ROW($1:$118),"[&gt;1]0;")&amp;"*")),0)</f>
        <v>1</v>
      </c>
      <c r="Z86">
        <f t="shared" si="18"/>
        <v>1.5714285714285714</v>
      </c>
      <c r="AA86">
        <f t="shared" si="19"/>
        <v>7.1428571428571425E-2</v>
      </c>
      <c r="AB86">
        <v>0</v>
      </c>
      <c r="AC86">
        <v>1</v>
      </c>
    </row>
    <row r="87" spans="1:29" x14ac:dyDescent="0.2">
      <c r="A87" s="8">
        <v>5</v>
      </c>
      <c r="B87" s="8">
        <v>14</v>
      </c>
      <c r="C87">
        <v>0.6</v>
      </c>
      <c r="D87" t="s">
        <v>37</v>
      </c>
      <c r="E87" s="6" t="s">
        <v>586</v>
      </c>
      <c r="F87" t="s">
        <v>273</v>
      </c>
      <c r="G87" s="11">
        <v>198</v>
      </c>
      <c r="H87" s="11" cm="1">
        <f t="array" ref="H87">_xlfn.IFNA(MATCH(1,0/COUNTIF($F87,"*"&amp;H$2&amp;TEXT(ROW($1:$118),"[&gt;1]0;")&amp;"*")),0)</f>
        <v>14</v>
      </c>
      <c r="I87" s="11" cm="1">
        <f t="array" ref="I87">_xlfn.IFNA(MATCH(1,0/COUNTIF($F87,"*"&amp;I$2&amp;TEXT(ROW($1:$118),"[&gt;1]0;")&amp;"*")),0)</f>
        <v>30</v>
      </c>
      <c r="J87" s="11" cm="1">
        <f t="array" ref="J87">_xlfn.IFNA(MATCH(1,0/COUNTIF($F87,"*"&amp;J$2&amp;TEXT(ROW($1:$118),"[&gt;1]0;")&amp;"*")),0)</f>
        <v>0</v>
      </c>
      <c r="K87">
        <f t="shared" si="16"/>
        <v>2.1428571428571428</v>
      </c>
      <c r="L87">
        <f t="shared" si="17"/>
        <v>0</v>
      </c>
      <c r="M87">
        <v>0</v>
      </c>
      <c r="N87">
        <v>0</v>
      </c>
      <c r="P87" s="8">
        <v>5</v>
      </c>
      <c r="Q87" s="8">
        <v>14</v>
      </c>
      <c r="R87">
        <v>0.6</v>
      </c>
      <c r="S87" t="s">
        <v>37</v>
      </c>
      <c r="T87" s="6" t="s">
        <v>586</v>
      </c>
      <c r="U87" t="s">
        <v>273</v>
      </c>
      <c r="V87" s="11">
        <v>198</v>
      </c>
      <c r="W87" s="11" cm="1">
        <f t="array" ref="W87">_xlfn.IFNA(MATCH(1,0/COUNTIF($F87,"*"&amp;W$2&amp;TEXT(ROW($1:$118),"[&gt;1]0;")&amp;"*")),0)</f>
        <v>14</v>
      </c>
      <c r="X87" s="11" cm="1">
        <f t="array" ref="X87">_xlfn.IFNA(MATCH(1,0/COUNTIF($F87,"*"&amp;X$2&amp;TEXT(ROW($1:$118),"[&gt;1]0;")&amp;"*")),0)</f>
        <v>30</v>
      </c>
      <c r="Y87" s="11" cm="1">
        <f t="array" ref="Y87">_xlfn.IFNA(MATCH(1,0/COUNTIF($F87,"*"&amp;Y$2&amp;TEXT(ROW($1:$118),"[&gt;1]0;")&amp;"*")),0)</f>
        <v>0</v>
      </c>
      <c r="Z87">
        <f t="shared" si="18"/>
        <v>2.1428571428571428</v>
      </c>
      <c r="AA87">
        <f t="shared" si="19"/>
        <v>0</v>
      </c>
      <c r="AB87">
        <v>0</v>
      </c>
      <c r="AC87">
        <v>0</v>
      </c>
    </row>
    <row r="88" spans="1:29" x14ac:dyDescent="0.2">
      <c r="A88" s="8">
        <v>5</v>
      </c>
      <c r="B88" s="8">
        <v>15</v>
      </c>
      <c r="C88">
        <v>0.43</v>
      </c>
      <c r="D88" t="s">
        <v>88</v>
      </c>
      <c r="E88" s="6" t="s">
        <v>404</v>
      </c>
      <c r="F88" t="s">
        <v>403</v>
      </c>
      <c r="G88">
        <v>270</v>
      </c>
      <c r="H88" s="11" cm="1">
        <f t="array" ref="H88">_xlfn.IFNA(MATCH(1,0/COUNTIF($F88,"*"&amp;H$2&amp;TEXT(ROW($1:$118),"[&gt;1]0;")&amp;"*")),0)</f>
        <v>18</v>
      </c>
      <c r="I88" s="11" cm="1">
        <f t="array" ref="I88">_xlfn.IFNA(MATCH(1,0/COUNTIF($F88,"*"&amp;I$2&amp;TEXT(ROW($1:$118),"[&gt;1]0;")&amp;"*")),0)</f>
        <v>38</v>
      </c>
      <c r="J88" s="11" cm="1">
        <f t="array" ref="J88">_xlfn.IFNA(MATCH(1,0/COUNTIF($F88,"*"&amp;J$2&amp;TEXT(ROW($1:$118),"[&gt;1]0;")&amp;"*")),0)</f>
        <v>1</v>
      </c>
      <c r="K88">
        <f t="shared" si="16"/>
        <v>2.1111111111111112</v>
      </c>
      <c r="L88">
        <f t="shared" si="17"/>
        <v>5.5555555555555552E-2</v>
      </c>
      <c r="M88">
        <v>0</v>
      </c>
      <c r="N88">
        <v>0</v>
      </c>
      <c r="P88" s="8">
        <v>5</v>
      </c>
      <c r="Q88" s="8">
        <v>15</v>
      </c>
      <c r="R88">
        <v>0.43</v>
      </c>
      <c r="S88" t="s">
        <v>88</v>
      </c>
      <c r="T88" s="6" t="s">
        <v>404</v>
      </c>
      <c r="U88" t="s">
        <v>403</v>
      </c>
      <c r="V88">
        <v>270</v>
      </c>
      <c r="W88" s="11" cm="1">
        <f t="array" ref="W88">_xlfn.IFNA(MATCH(1,0/COUNTIF($F88,"*"&amp;W$2&amp;TEXT(ROW($1:$118),"[&gt;1]0;")&amp;"*")),0)</f>
        <v>18</v>
      </c>
      <c r="X88" s="11" cm="1">
        <f t="array" ref="X88">_xlfn.IFNA(MATCH(1,0/COUNTIF($F88,"*"&amp;X$2&amp;TEXT(ROW($1:$118),"[&gt;1]0;")&amp;"*")),0)</f>
        <v>38</v>
      </c>
      <c r="Y88" s="11" cm="1">
        <f t="array" ref="Y88">_xlfn.IFNA(MATCH(1,0/COUNTIF($F88,"*"&amp;Y$2&amp;TEXT(ROW($1:$118),"[&gt;1]0;")&amp;"*")),0)</f>
        <v>1</v>
      </c>
      <c r="Z88">
        <f t="shared" si="18"/>
        <v>2.1111111111111112</v>
      </c>
      <c r="AA88">
        <f t="shared" si="19"/>
        <v>5.5555555555555552E-2</v>
      </c>
      <c r="AB88">
        <v>0</v>
      </c>
      <c r="AC88">
        <v>0</v>
      </c>
    </row>
    <row r="89" spans="1:29" x14ac:dyDescent="0.2">
      <c r="A89" s="8">
        <v>5</v>
      </c>
      <c r="B89" s="8">
        <v>16</v>
      </c>
      <c r="C89">
        <v>1.62</v>
      </c>
      <c r="D89" t="s">
        <v>66</v>
      </c>
      <c r="E89" s="6" t="s">
        <v>459</v>
      </c>
      <c r="F89" t="s">
        <v>460</v>
      </c>
      <c r="G89">
        <v>281</v>
      </c>
      <c r="H89" s="11" cm="1">
        <f t="array" ref="H89">_xlfn.IFNA(MATCH(1,0/COUNTIF($F89,"*"&amp;H$2&amp;TEXT(ROW($1:$118),"[&gt;1]0;")&amp;"*")),0)</f>
        <v>18</v>
      </c>
      <c r="I89" s="11" cm="1">
        <f t="array" ref="I89">_xlfn.IFNA(MATCH(1,0/COUNTIF($F89,"*"&amp;I$2&amp;TEXT(ROW($1:$118),"[&gt;1]0;")&amp;"*")),0)</f>
        <v>35</v>
      </c>
      <c r="J89" s="11" cm="1">
        <f t="array" ref="J89">_xlfn.IFNA(MATCH(1,0/COUNTIF($F89,"*"&amp;J$2&amp;TEXT(ROW($1:$118),"[&gt;1]0;")&amp;"*")),0)</f>
        <v>1</v>
      </c>
      <c r="K89">
        <f t="shared" si="16"/>
        <v>1.9444444444444444</v>
      </c>
      <c r="L89">
        <f t="shared" si="17"/>
        <v>5.5555555555555552E-2</v>
      </c>
      <c r="M89">
        <v>0</v>
      </c>
      <c r="N89">
        <v>0</v>
      </c>
      <c r="P89" s="8">
        <v>5</v>
      </c>
      <c r="Q89" s="8">
        <v>16</v>
      </c>
      <c r="R89">
        <v>1.62</v>
      </c>
      <c r="S89" t="s">
        <v>66</v>
      </c>
      <c r="T89" s="6" t="s">
        <v>459</v>
      </c>
      <c r="U89" t="s">
        <v>460</v>
      </c>
      <c r="V89">
        <v>281</v>
      </c>
      <c r="W89" s="11" cm="1">
        <f t="array" ref="W89">_xlfn.IFNA(MATCH(1,0/COUNTIF($F89,"*"&amp;W$2&amp;TEXT(ROW($1:$118),"[&gt;1]0;")&amp;"*")),0)</f>
        <v>18</v>
      </c>
      <c r="X89" s="11" cm="1">
        <f t="array" ref="X89">_xlfn.IFNA(MATCH(1,0/COUNTIF($F89,"*"&amp;X$2&amp;TEXT(ROW($1:$118),"[&gt;1]0;")&amp;"*")),0)</f>
        <v>35</v>
      </c>
      <c r="Y89" s="11" cm="1">
        <f t="array" ref="Y89">_xlfn.IFNA(MATCH(1,0/COUNTIF($F89,"*"&amp;Y$2&amp;TEXT(ROW($1:$118),"[&gt;1]0;")&amp;"*")),0)</f>
        <v>1</v>
      </c>
      <c r="Z89">
        <f t="shared" si="18"/>
        <v>1.9444444444444444</v>
      </c>
      <c r="AA89">
        <f t="shared" si="19"/>
        <v>5.5555555555555552E-2</v>
      </c>
      <c r="AB89">
        <v>0</v>
      </c>
      <c r="AC89">
        <v>0</v>
      </c>
    </row>
    <row r="90" spans="1:29" x14ac:dyDescent="0.2">
      <c r="P90" s="8"/>
      <c r="Q90" s="8"/>
      <c r="T90" s="6"/>
    </row>
    <row r="91" spans="1:29" x14ac:dyDescent="0.2">
      <c r="A91" s="8">
        <v>6</v>
      </c>
      <c r="B91" s="9" t="s">
        <v>12</v>
      </c>
      <c r="C91" t="s">
        <v>13</v>
      </c>
      <c r="D91" t="s">
        <v>67</v>
      </c>
      <c r="E91" s="6" t="s">
        <v>376</v>
      </c>
      <c r="F91" t="s">
        <v>68</v>
      </c>
      <c r="G91" t="s">
        <v>69</v>
      </c>
      <c r="H91" t="s">
        <v>364</v>
      </c>
      <c r="I91" t="s">
        <v>365</v>
      </c>
      <c r="J91" t="s">
        <v>366</v>
      </c>
      <c r="K91" t="s">
        <v>71</v>
      </c>
      <c r="L91" t="s">
        <v>72</v>
      </c>
      <c r="M91" t="s">
        <v>360</v>
      </c>
      <c r="N91" t="s">
        <v>73</v>
      </c>
      <c r="P91" s="8">
        <v>6</v>
      </c>
      <c r="Q91" s="9" t="s">
        <v>12</v>
      </c>
      <c r="R91" t="s">
        <v>13</v>
      </c>
      <c r="S91" t="s">
        <v>67</v>
      </c>
      <c r="T91" s="6" t="s">
        <v>376</v>
      </c>
      <c r="U91" t="s">
        <v>68</v>
      </c>
      <c r="V91" t="s">
        <v>69</v>
      </c>
      <c r="W91" t="s">
        <v>364</v>
      </c>
      <c r="X91" t="s">
        <v>365</v>
      </c>
      <c r="Y91" t="s">
        <v>366</v>
      </c>
      <c r="Z91" t="s">
        <v>71</v>
      </c>
      <c r="AA91" t="s">
        <v>72</v>
      </c>
      <c r="AB91" t="s">
        <v>360</v>
      </c>
      <c r="AC91" t="s">
        <v>73</v>
      </c>
    </row>
    <row r="92" spans="1:29" x14ac:dyDescent="0.2">
      <c r="A92" s="8">
        <v>6</v>
      </c>
      <c r="B92" s="8">
        <v>1</v>
      </c>
      <c r="C92">
        <v>0.95</v>
      </c>
      <c r="D92" t="s">
        <v>288</v>
      </c>
      <c r="E92" s="6" t="s">
        <v>493</v>
      </c>
      <c r="F92" t="s">
        <v>492</v>
      </c>
      <c r="G92">
        <v>72</v>
      </c>
      <c r="H92" s="11" cm="1">
        <f t="array" ref="H92">_xlfn.IFNA(MATCH(1,0/COUNTIF($F92,"*"&amp;H$2&amp;TEXT(ROW($1:$118),"[&gt;1]0;")&amp;"*")),0)</f>
        <v>4</v>
      </c>
      <c r="I92" s="11" cm="1">
        <f t="array" ref="I92">_xlfn.IFNA(MATCH(1,0/COUNTIF($F92,"*"&amp;I$2&amp;TEXT(ROW($1:$118),"[&gt;1]0;")&amp;"*")),0)</f>
        <v>8</v>
      </c>
      <c r="J92" s="11" cm="1">
        <f t="array" ref="J92">_xlfn.IFNA(MATCH(1,0/COUNTIF($F92,"*"&amp;J$2&amp;TEXT(ROW($1:$118),"[&gt;1]0;")&amp;"*")),0)</f>
        <v>1</v>
      </c>
      <c r="K92">
        <f t="shared" ref="K92:K107" si="20">I92/H92</f>
        <v>2</v>
      </c>
      <c r="L92">
        <f t="shared" ref="L92:L107" si="21">J92/H92</f>
        <v>0.25</v>
      </c>
      <c r="M92">
        <v>1</v>
      </c>
      <c r="N92">
        <v>0</v>
      </c>
      <c r="P92" s="8">
        <v>6</v>
      </c>
      <c r="Q92" s="8">
        <v>1</v>
      </c>
      <c r="R92">
        <v>0.95</v>
      </c>
      <c r="S92" t="s">
        <v>288</v>
      </c>
      <c r="T92" s="6" t="s">
        <v>493</v>
      </c>
      <c r="U92" t="s">
        <v>492</v>
      </c>
      <c r="V92">
        <v>72</v>
      </c>
      <c r="W92" s="11" cm="1">
        <f t="array" ref="W92">_xlfn.IFNA(MATCH(1,0/COUNTIF($F92,"*"&amp;W$2&amp;TEXT(ROW($1:$118),"[&gt;1]0;")&amp;"*")),0)</f>
        <v>4</v>
      </c>
      <c r="X92" s="11" cm="1">
        <f t="array" ref="X92">_xlfn.IFNA(MATCH(1,0/COUNTIF($F92,"*"&amp;X$2&amp;TEXT(ROW($1:$118),"[&gt;1]0;")&amp;"*")),0)</f>
        <v>8</v>
      </c>
      <c r="Y92" s="11" cm="1">
        <f t="array" ref="Y92">_xlfn.IFNA(MATCH(1,0/COUNTIF($F92,"*"&amp;Y$2&amp;TEXT(ROW($1:$118),"[&gt;1]0;")&amp;"*")),0)</f>
        <v>1</v>
      </c>
      <c r="Z92">
        <f t="shared" ref="Z92:Z107" si="22">X92/W92</f>
        <v>2</v>
      </c>
      <c r="AA92">
        <f t="shared" ref="AA92:AA107" si="23">Y92/W92</f>
        <v>0.25</v>
      </c>
      <c r="AB92">
        <v>1</v>
      </c>
      <c r="AC92">
        <v>0</v>
      </c>
    </row>
    <row r="93" spans="1:29" x14ac:dyDescent="0.2">
      <c r="A93" s="8">
        <v>6</v>
      </c>
      <c r="B93" s="8">
        <v>2</v>
      </c>
      <c r="C93">
        <v>0.53</v>
      </c>
      <c r="D93" t="s">
        <v>14</v>
      </c>
      <c r="E93" s="6" t="s">
        <v>507</v>
      </c>
      <c r="F93" t="s">
        <v>260</v>
      </c>
      <c r="G93">
        <v>170</v>
      </c>
      <c r="H93" s="11" cm="1">
        <f t="array" ref="H93">_xlfn.IFNA(MATCH(1,0/COUNTIF($F93,"*"&amp;H$2&amp;TEXT(ROW($1:$118),"[&gt;1]0;")&amp;"*")),0)</f>
        <v>12</v>
      </c>
      <c r="I93" s="11" cm="1">
        <f t="array" ref="I93">_xlfn.IFNA(MATCH(1,0/COUNTIF($F93,"*"&amp;I$2&amp;TEXT(ROW($1:$118),"[&gt;1]0;")&amp;"*")),0)</f>
        <v>26</v>
      </c>
      <c r="J93" s="11" cm="1">
        <f t="array" ref="J93">_xlfn.IFNA(MATCH(1,0/COUNTIF($F93,"*"&amp;J$2&amp;TEXT(ROW($1:$118),"[&gt;1]0;")&amp;"*")),0)</f>
        <v>0</v>
      </c>
      <c r="K93">
        <f t="shared" si="20"/>
        <v>2.1666666666666665</v>
      </c>
      <c r="L93">
        <f t="shared" si="21"/>
        <v>0</v>
      </c>
      <c r="M93">
        <v>0</v>
      </c>
      <c r="N93">
        <v>0</v>
      </c>
      <c r="P93" s="8">
        <v>6</v>
      </c>
      <c r="Q93" s="8">
        <v>2</v>
      </c>
      <c r="R93">
        <v>0.53</v>
      </c>
      <c r="S93" t="s">
        <v>14</v>
      </c>
      <c r="T93" s="6" t="s">
        <v>507</v>
      </c>
      <c r="U93" t="s">
        <v>260</v>
      </c>
      <c r="V93">
        <v>170</v>
      </c>
      <c r="W93" s="11" cm="1">
        <f t="array" ref="W93">_xlfn.IFNA(MATCH(1,0/COUNTIF($F93,"*"&amp;W$2&amp;TEXT(ROW($1:$118),"[&gt;1]0;")&amp;"*")),0)</f>
        <v>12</v>
      </c>
      <c r="X93" s="11" cm="1">
        <f t="array" ref="X93">_xlfn.IFNA(MATCH(1,0/COUNTIF($F93,"*"&amp;X$2&amp;TEXT(ROW($1:$118),"[&gt;1]0;")&amp;"*")),0)</f>
        <v>26</v>
      </c>
      <c r="Y93" s="11" cm="1">
        <f t="array" ref="Y93">_xlfn.IFNA(MATCH(1,0/COUNTIF($F93,"*"&amp;Y$2&amp;TEXT(ROW($1:$118),"[&gt;1]0;")&amp;"*")),0)</f>
        <v>0</v>
      </c>
      <c r="Z93">
        <f t="shared" si="22"/>
        <v>2.1666666666666665</v>
      </c>
      <c r="AA93">
        <f t="shared" si="23"/>
        <v>0</v>
      </c>
      <c r="AB93">
        <v>0</v>
      </c>
      <c r="AC93">
        <v>0</v>
      </c>
    </row>
    <row r="94" spans="1:29" x14ac:dyDescent="0.2">
      <c r="A94" s="8">
        <v>6</v>
      </c>
      <c r="B94" s="8">
        <v>3</v>
      </c>
      <c r="C94">
        <v>2.37</v>
      </c>
      <c r="D94" t="s">
        <v>79</v>
      </c>
      <c r="E94" s="13" t="s">
        <v>386</v>
      </c>
      <c r="F94" s="10" t="s">
        <v>373</v>
      </c>
      <c r="G94">
        <v>144</v>
      </c>
      <c r="H94" s="11" cm="1">
        <f t="array" ref="H94">_xlfn.IFNA(MATCH(1,0/COUNTIF($F94,"*"&amp;H$2&amp;TEXT(ROW($1:$118),"[&gt;1]0;")&amp;"*")),0)</f>
        <v>6</v>
      </c>
      <c r="I94" s="11" cm="1">
        <f t="array" ref="I94">_xlfn.IFNA(MATCH(1,0/COUNTIF($F94,"*"&amp;I$2&amp;TEXT(ROW($1:$118),"[&gt;1]0;")&amp;"*")),0)</f>
        <v>8</v>
      </c>
      <c r="J94" s="11" cm="1">
        <f t="array" ref="J94">_xlfn.IFNA(MATCH(1,0/COUNTIF($F94,"*"&amp;J$2&amp;TEXT(ROW($1:$118),"[&gt;1]0;")&amp;"*")),0)</f>
        <v>4</v>
      </c>
      <c r="K94">
        <f t="shared" si="20"/>
        <v>1.3333333333333333</v>
      </c>
      <c r="L94">
        <f t="shared" si="21"/>
        <v>0.66666666666666663</v>
      </c>
      <c r="M94">
        <v>1</v>
      </c>
      <c r="N94">
        <v>0</v>
      </c>
      <c r="P94" s="8">
        <v>6</v>
      </c>
      <c r="Q94" s="8">
        <v>3</v>
      </c>
      <c r="R94">
        <v>2.37</v>
      </c>
      <c r="S94" t="s">
        <v>79</v>
      </c>
      <c r="T94" s="13" t="s">
        <v>386</v>
      </c>
      <c r="U94" s="10" t="s">
        <v>373</v>
      </c>
      <c r="V94">
        <v>144</v>
      </c>
      <c r="W94" s="11" cm="1">
        <f t="array" ref="W94">_xlfn.IFNA(MATCH(1,0/COUNTIF($F94,"*"&amp;W$2&amp;TEXT(ROW($1:$118),"[&gt;1]0;")&amp;"*")),0)</f>
        <v>6</v>
      </c>
      <c r="X94" s="11" cm="1">
        <f t="array" ref="X94">_xlfn.IFNA(MATCH(1,0/COUNTIF($F94,"*"&amp;X$2&amp;TEXT(ROW($1:$118),"[&gt;1]0;")&amp;"*")),0)</f>
        <v>8</v>
      </c>
      <c r="Y94" s="11" cm="1">
        <f t="array" ref="Y94">_xlfn.IFNA(MATCH(1,0/COUNTIF($F94,"*"&amp;Y$2&amp;TEXT(ROW($1:$118),"[&gt;1]0;")&amp;"*")),0)</f>
        <v>4</v>
      </c>
      <c r="Z94">
        <f t="shared" si="22"/>
        <v>1.3333333333333333</v>
      </c>
      <c r="AA94">
        <f t="shared" si="23"/>
        <v>0.66666666666666663</v>
      </c>
      <c r="AB94">
        <v>1</v>
      </c>
      <c r="AC94">
        <v>0</v>
      </c>
    </row>
    <row r="95" spans="1:29" x14ac:dyDescent="0.2">
      <c r="A95" s="8">
        <v>6</v>
      </c>
      <c r="B95" s="8">
        <v>4</v>
      </c>
      <c r="C95">
        <f>0.73+0.47</f>
        <v>1.2</v>
      </c>
      <c r="D95" t="s">
        <v>105</v>
      </c>
      <c r="E95" s="14"/>
      <c r="F95" t="s">
        <v>373</v>
      </c>
      <c r="G95">
        <v>144</v>
      </c>
      <c r="H95" s="11" cm="1">
        <f t="array" ref="H95">_xlfn.IFNA(MATCH(1,0/COUNTIF($F95,"*"&amp;H$2&amp;TEXT(ROW($1:$118),"[&gt;1]0;")&amp;"*")),0)</f>
        <v>6</v>
      </c>
      <c r="I95" s="11" cm="1">
        <f t="array" ref="I95">_xlfn.IFNA(MATCH(1,0/COUNTIF($F95,"*"&amp;I$2&amp;TEXT(ROW($1:$118),"[&gt;1]0;")&amp;"*")),0)</f>
        <v>8</v>
      </c>
      <c r="J95" s="11" cm="1">
        <f t="array" ref="J95">_xlfn.IFNA(MATCH(1,0/COUNTIF($F95,"*"&amp;J$2&amp;TEXT(ROW($1:$118),"[&gt;1]0;")&amp;"*")),0)</f>
        <v>4</v>
      </c>
      <c r="K95">
        <f t="shared" si="20"/>
        <v>1.3333333333333333</v>
      </c>
      <c r="L95">
        <f t="shared" si="21"/>
        <v>0.66666666666666663</v>
      </c>
      <c r="M95">
        <v>1</v>
      </c>
      <c r="N95">
        <v>0</v>
      </c>
      <c r="P95" s="8">
        <v>6</v>
      </c>
      <c r="Q95" s="8">
        <v>4</v>
      </c>
      <c r="R95">
        <f>0.73+0.47</f>
        <v>1.2</v>
      </c>
      <c r="S95" t="s">
        <v>105</v>
      </c>
      <c r="T95" s="14"/>
      <c r="U95" t="s">
        <v>373</v>
      </c>
      <c r="V95">
        <v>144</v>
      </c>
      <c r="W95" s="11" cm="1">
        <f t="array" ref="W95">_xlfn.IFNA(MATCH(1,0/COUNTIF($F95,"*"&amp;W$2&amp;TEXT(ROW($1:$118),"[&gt;1]0;")&amp;"*")),0)</f>
        <v>6</v>
      </c>
      <c r="X95" s="11" cm="1">
        <f t="array" ref="X95">_xlfn.IFNA(MATCH(1,0/COUNTIF($F95,"*"&amp;X$2&amp;TEXT(ROW($1:$118),"[&gt;1]0;")&amp;"*")),0)</f>
        <v>8</v>
      </c>
      <c r="Y95" s="11" cm="1">
        <f t="array" ref="Y95">_xlfn.IFNA(MATCH(1,0/COUNTIF($F95,"*"&amp;Y$2&amp;TEXT(ROW($1:$118),"[&gt;1]0;")&amp;"*")),0)</f>
        <v>4</v>
      </c>
      <c r="Z95">
        <f t="shared" si="22"/>
        <v>1.3333333333333333</v>
      </c>
      <c r="AA95">
        <f t="shared" si="23"/>
        <v>0.66666666666666663</v>
      </c>
      <c r="AB95">
        <v>1</v>
      </c>
      <c r="AC95">
        <v>0</v>
      </c>
    </row>
    <row r="96" spans="1:29" x14ac:dyDescent="0.2">
      <c r="A96" s="8">
        <v>6</v>
      </c>
      <c r="B96" s="8">
        <v>5</v>
      </c>
      <c r="C96">
        <v>1.38</v>
      </c>
      <c r="D96" t="s">
        <v>92</v>
      </c>
      <c r="E96" s="14"/>
      <c r="F96" t="s">
        <v>373</v>
      </c>
      <c r="G96">
        <v>144</v>
      </c>
      <c r="H96" s="11" cm="1">
        <f t="array" ref="H96">_xlfn.IFNA(MATCH(1,0/COUNTIF($F96,"*"&amp;H$2&amp;TEXT(ROW($1:$118),"[&gt;1]0;")&amp;"*")),0)</f>
        <v>6</v>
      </c>
      <c r="I96" s="11" cm="1">
        <f t="array" ref="I96">_xlfn.IFNA(MATCH(1,0/COUNTIF($F96,"*"&amp;I$2&amp;TEXT(ROW($1:$118),"[&gt;1]0;")&amp;"*")),0)</f>
        <v>8</v>
      </c>
      <c r="J96" s="11" cm="1">
        <f t="array" ref="J96">_xlfn.IFNA(MATCH(1,0/COUNTIF($F96,"*"&amp;J$2&amp;TEXT(ROW($1:$118),"[&gt;1]0;")&amp;"*")),0)</f>
        <v>4</v>
      </c>
      <c r="K96">
        <f t="shared" si="20"/>
        <v>1.3333333333333333</v>
      </c>
      <c r="L96">
        <f t="shared" si="21"/>
        <v>0.66666666666666663</v>
      </c>
      <c r="M96">
        <v>1</v>
      </c>
      <c r="N96">
        <v>0</v>
      </c>
      <c r="P96" s="8">
        <v>6</v>
      </c>
      <c r="Q96" s="8">
        <v>5</v>
      </c>
      <c r="R96">
        <v>1.38</v>
      </c>
      <c r="S96" t="s">
        <v>92</v>
      </c>
      <c r="T96" s="14"/>
      <c r="U96" t="s">
        <v>373</v>
      </c>
      <c r="V96">
        <v>144</v>
      </c>
      <c r="W96" s="11" cm="1">
        <f t="array" ref="W96">_xlfn.IFNA(MATCH(1,0/COUNTIF($F96,"*"&amp;W$2&amp;TEXT(ROW($1:$118),"[&gt;1]0;")&amp;"*")),0)</f>
        <v>6</v>
      </c>
      <c r="X96" s="11" cm="1">
        <f t="array" ref="X96">_xlfn.IFNA(MATCH(1,0/COUNTIF($F96,"*"&amp;X$2&amp;TEXT(ROW($1:$118),"[&gt;1]0;")&amp;"*")),0)</f>
        <v>8</v>
      </c>
      <c r="Y96" s="11" cm="1">
        <f t="array" ref="Y96">_xlfn.IFNA(MATCH(1,0/COUNTIF($F96,"*"&amp;Y$2&amp;TEXT(ROW($1:$118),"[&gt;1]0;")&amp;"*")),0)</f>
        <v>4</v>
      </c>
      <c r="Z96">
        <f t="shared" si="22"/>
        <v>1.3333333333333333</v>
      </c>
      <c r="AA96">
        <f t="shared" si="23"/>
        <v>0.66666666666666663</v>
      </c>
      <c r="AB96">
        <v>1</v>
      </c>
      <c r="AC96">
        <v>0</v>
      </c>
    </row>
    <row r="97" spans="1:29" x14ac:dyDescent="0.2">
      <c r="A97" s="8">
        <v>6</v>
      </c>
      <c r="B97" s="8">
        <v>6</v>
      </c>
      <c r="C97">
        <v>0.53</v>
      </c>
      <c r="D97" t="s">
        <v>51</v>
      </c>
      <c r="E97" s="6" t="s">
        <v>472</v>
      </c>
      <c r="F97" t="s">
        <v>261</v>
      </c>
      <c r="G97">
        <v>190</v>
      </c>
      <c r="H97" s="11" cm="1">
        <f t="array" ref="H97">_xlfn.IFNA(MATCH(1,0/COUNTIF($F97,"*"&amp;H$2&amp;TEXT(ROW($1:$118),"[&gt;1]0;")&amp;"*")),0)</f>
        <v>14</v>
      </c>
      <c r="I97" s="11" cm="1">
        <f t="array" ref="I97">_xlfn.IFNA(MATCH(1,0/COUNTIF($F97,"*"&amp;I$2&amp;TEXT(ROW($1:$118),"[&gt;1]0;")&amp;"*")),0)</f>
        <v>22</v>
      </c>
      <c r="J97" s="11" cm="1">
        <f t="array" ref="J97">_xlfn.IFNA(MATCH(1,0/COUNTIF($F97,"*"&amp;J$2&amp;TEXT(ROW($1:$118),"[&gt;1]0;")&amp;"*")),0)</f>
        <v>0</v>
      </c>
      <c r="K97">
        <f t="shared" si="20"/>
        <v>1.5714285714285714</v>
      </c>
      <c r="L97">
        <f t="shared" si="21"/>
        <v>0</v>
      </c>
      <c r="M97">
        <v>0</v>
      </c>
      <c r="N97">
        <v>1</v>
      </c>
      <c r="P97" s="8">
        <v>6</v>
      </c>
      <c r="Q97" s="8">
        <v>6</v>
      </c>
      <c r="R97">
        <v>0.53</v>
      </c>
      <c r="S97" t="s">
        <v>51</v>
      </c>
      <c r="T97" s="6" t="s">
        <v>472</v>
      </c>
      <c r="U97" t="s">
        <v>261</v>
      </c>
      <c r="V97">
        <v>190</v>
      </c>
      <c r="W97" s="11" cm="1">
        <f t="array" ref="W97">_xlfn.IFNA(MATCH(1,0/COUNTIF($F97,"*"&amp;W$2&amp;TEXT(ROW($1:$118),"[&gt;1]0;")&amp;"*")),0)</f>
        <v>14</v>
      </c>
      <c r="X97" s="11" cm="1">
        <f t="array" ref="X97">_xlfn.IFNA(MATCH(1,0/COUNTIF($F97,"*"&amp;X$2&amp;TEXT(ROW($1:$118),"[&gt;1]0;")&amp;"*")),0)</f>
        <v>22</v>
      </c>
      <c r="Y97" s="11" cm="1">
        <f t="array" ref="Y97">_xlfn.IFNA(MATCH(1,0/COUNTIF($F97,"*"&amp;Y$2&amp;TEXT(ROW($1:$118),"[&gt;1]0;")&amp;"*")),0)</f>
        <v>0</v>
      </c>
      <c r="Z97">
        <f t="shared" si="22"/>
        <v>1.5714285714285714</v>
      </c>
      <c r="AA97">
        <f t="shared" si="23"/>
        <v>0</v>
      </c>
      <c r="AB97">
        <v>0</v>
      </c>
      <c r="AC97">
        <v>1</v>
      </c>
    </row>
    <row r="98" spans="1:29" x14ac:dyDescent="0.2">
      <c r="A98" s="8">
        <v>6</v>
      </c>
      <c r="B98" s="8">
        <v>7</v>
      </c>
      <c r="C98">
        <v>0.74</v>
      </c>
      <c r="D98" t="s">
        <v>52</v>
      </c>
      <c r="E98" s="6" t="s">
        <v>570</v>
      </c>
      <c r="F98" t="s">
        <v>262</v>
      </c>
      <c r="G98" s="11">
        <v>152</v>
      </c>
      <c r="H98" s="11" cm="1">
        <f t="array" ref="H98">_xlfn.IFNA(MATCH(1,0/COUNTIF($F98,"*"&amp;H$2&amp;TEXT(ROW($1:$118),"[&gt;1]0;")&amp;"*")),0)</f>
        <v>9</v>
      </c>
      <c r="I98" s="11" cm="1">
        <f t="array" ref="I98">_xlfn.IFNA(MATCH(1,0/COUNTIF($F98,"*"&amp;I$2&amp;TEXT(ROW($1:$118),"[&gt;1]0;")&amp;"*")),0)</f>
        <v>12</v>
      </c>
      <c r="J98" s="11" cm="1">
        <f t="array" ref="J98">_xlfn.IFNA(MATCH(1,0/COUNTIF($F98,"*"&amp;J$2&amp;TEXT(ROW($1:$118),"[&gt;1]0;")&amp;"*")),0)</f>
        <v>2</v>
      </c>
      <c r="K98">
        <f t="shared" si="20"/>
        <v>1.3333333333333333</v>
      </c>
      <c r="L98">
        <f t="shared" si="21"/>
        <v>0.22222222222222221</v>
      </c>
      <c r="M98">
        <v>0</v>
      </c>
      <c r="N98">
        <v>1</v>
      </c>
      <c r="P98" s="8">
        <v>6</v>
      </c>
      <c r="Q98" s="8">
        <v>7</v>
      </c>
      <c r="R98">
        <v>0.74</v>
      </c>
      <c r="S98" t="s">
        <v>52</v>
      </c>
      <c r="T98" s="6" t="s">
        <v>570</v>
      </c>
      <c r="U98" t="s">
        <v>262</v>
      </c>
      <c r="V98" s="11">
        <v>152</v>
      </c>
      <c r="W98" s="11" cm="1">
        <f t="array" ref="W98">_xlfn.IFNA(MATCH(1,0/COUNTIF($F98,"*"&amp;W$2&amp;TEXT(ROW($1:$118),"[&gt;1]0;")&amp;"*")),0)</f>
        <v>9</v>
      </c>
      <c r="X98" s="11" cm="1">
        <f t="array" ref="X98">_xlfn.IFNA(MATCH(1,0/COUNTIF($F98,"*"&amp;X$2&amp;TEXT(ROW($1:$118),"[&gt;1]0;")&amp;"*")),0)</f>
        <v>12</v>
      </c>
      <c r="Y98" s="11" cm="1">
        <f t="array" ref="Y98">_xlfn.IFNA(MATCH(1,0/COUNTIF($F98,"*"&amp;Y$2&amp;TEXT(ROW($1:$118),"[&gt;1]0;")&amp;"*")),0)</f>
        <v>2</v>
      </c>
      <c r="Z98">
        <f t="shared" si="22"/>
        <v>1.3333333333333333</v>
      </c>
      <c r="AA98">
        <f t="shared" si="23"/>
        <v>0.22222222222222221</v>
      </c>
      <c r="AB98">
        <v>0</v>
      </c>
      <c r="AC98">
        <v>1</v>
      </c>
    </row>
    <row r="99" spans="1:29" x14ac:dyDescent="0.2">
      <c r="A99" s="8">
        <v>6</v>
      </c>
      <c r="B99" s="8">
        <v>8</v>
      </c>
      <c r="C99">
        <v>0.95</v>
      </c>
      <c r="D99" t="s">
        <v>20</v>
      </c>
      <c r="E99" s="6" t="s">
        <v>432</v>
      </c>
      <c r="F99" t="s">
        <v>263</v>
      </c>
      <c r="G99">
        <v>164</v>
      </c>
      <c r="H99" s="11" cm="1">
        <f t="array" ref="H99">_xlfn.IFNA(MATCH(1,0/COUNTIF($F99,"*"&amp;H$2&amp;TEXT(ROW($1:$118),"[&gt;1]0;")&amp;"*")),0)</f>
        <v>10</v>
      </c>
      <c r="I99" s="11" cm="1">
        <f t="array" ref="I99">_xlfn.IFNA(MATCH(1,0/COUNTIF($F99,"*"&amp;I$2&amp;TEXT(ROW($1:$118),"[&gt;1]0;")&amp;"*")),0)</f>
        <v>12</v>
      </c>
      <c r="J99" s="11" cm="1">
        <f t="array" ref="J99">_xlfn.IFNA(MATCH(1,0/COUNTIF($F99,"*"&amp;J$2&amp;TEXT(ROW($1:$118),"[&gt;1]0;")&amp;"*")),0)</f>
        <v>2</v>
      </c>
      <c r="K99">
        <f t="shared" si="20"/>
        <v>1.2</v>
      </c>
      <c r="L99">
        <f t="shared" si="21"/>
        <v>0.2</v>
      </c>
      <c r="M99">
        <v>0</v>
      </c>
      <c r="N99">
        <v>1</v>
      </c>
      <c r="P99" s="8">
        <v>6</v>
      </c>
      <c r="Q99" s="8">
        <v>8</v>
      </c>
      <c r="R99">
        <v>0.95</v>
      </c>
      <c r="S99" t="s">
        <v>20</v>
      </c>
      <c r="T99" s="6" t="s">
        <v>432</v>
      </c>
      <c r="U99" t="s">
        <v>263</v>
      </c>
      <c r="V99">
        <v>164</v>
      </c>
      <c r="W99" s="11" cm="1">
        <f t="array" ref="W99">_xlfn.IFNA(MATCH(1,0/COUNTIF($F99,"*"&amp;W$2&amp;TEXT(ROW($1:$118),"[&gt;1]0;")&amp;"*")),0)</f>
        <v>10</v>
      </c>
      <c r="X99" s="11" cm="1">
        <f t="array" ref="X99">_xlfn.IFNA(MATCH(1,0/COUNTIF($F99,"*"&amp;X$2&amp;TEXT(ROW($1:$118),"[&gt;1]0;")&amp;"*")),0)</f>
        <v>12</v>
      </c>
      <c r="Y99" s="11" cm="1">
        <f t="array" ref="Y99">_xlfn.IFNA(MATCH(1,0/COUNTIF($F99,"*"&amp;Y$2&amp;TEXT(ROW($1:$118),"[&gt;1]0;")&amp;"*")),0)</f>
        <v>2</v>
      </c>
      <c r="Z99">
        <f t="shared" si="22"/>
        <v>1.2</v>
      </c>
      <c r="AA99">
        <f t="shared" si="23"/>
        <v>0.2</v>
      </c>
      <c r="AB99">
        <v>0</v>
      </c>
      <c r="AC99">
        <v>1</v>
      </c>
    </row>
    <row r="100" spans="1:29" x14ac:dyDescent="0.2">
      <c r="A100" s="8">
        <v>6</v>
      </c>
      <c r="B100" s="8">
        <v>9</v>
      </c>
      <c r="C100">
        <v>0.59</v>
      </c>
      <c r="D100" t="s">
        <v>32</v>
      </c>
      <c r="E100" s="13" t="s">
        <v>388</v>
      </c>
      <c r="F100" t="s">
        <v>374</v>
      </c>
      <c r="G100">
        <v>200</v>
      </c>
      <c r="H100" s="11" cm="1">
        <f t="array" ref="H100">_xlfn.IFNA(MATCH(1,0/COUNTIF($F100,"*"&amp;H$2&amp;TEXT(ROW($1:$118),"[&gt;1]0;")&amp;"*")),0)</f>
        <v>13</v>
      </c>
      <c r="I100" s="11" cm="1">
        <f t="array" ref="I100">_xlfn.IFNA(MATCH(1,0/COUNTIF($F100,"*"&amp;I$2&amp;TEXT(ROW($1:$118),"[&gt;1]0;")&amp;"*")),0)</f>
        <v>28</v>
      </c>
      <c r="J100" s="11" cm="1">
        <f t="array" ref="J100">_xlfn.IFNA(MATCH(1,0/COUNTIF($F100,"*"&amp;J$2&amp;TEXT(ROW($1:$118),"[&gt;1]0;")&amp;"*")),0)</f>
        <v>1</v>
      </c>
      <c r="K100">
        <f t="shared" si="20"/>
        <v>2.1538461538461537</v>
      </c>
      <c r="L100">
        <f t="shared" si="21"/>
        <v>7.6923076923076927E-2</v>
      </c>
      <c r="M100">
        <v>0</v>
      </c>
      <c r="N100">
        <v>0</v>
      </c>
      <c r="P100" s="8">
        <v>6</v>
      </c>
      <c r="Q100" s="8">
        <v>9</v>
      </c>
      <c r="R100">
        <v>0.59</v>
      </c>
      <c r="S100" t="s">
        <v>32</v>
      </c>
      <c r="T100" s="13" t="s">
        <v>388</v>
      </c>
      <c r="U100" t="s">
        <v>374</v>
      </c>
      <c r="V100">
        <v>200</v>
      </c>
      <c r="W100" s="11" cm="1">
        <f t="array" ref="W100">_xlfn.IFNA(MATCH(1,0/COUNTIF($F100,"*"&amp;W$2&amp;TEXT(ROW($1:$118),"[&gt;1]0;")&amp;"*")),0)</f>
        <v>13</v>
      </c>
      <c r="X100" s="11" cm="1">
        <f t="array" ref="X100">_xlfn.IFNA(MATCH(1,0/COUNTIF($F100,"*"&amp;X$2&amp;TEXT(ROW($1:$118),"[&gt;1]0;")&amp;"*")),0)</f>
        <v>28</v>
      </c>
      <c r="Y100" s="11" cm="1">
        <f t="array" ref="Y100">_xlfn.IFNA(MATCH(1,0/COUNTIF($F100,"*"&amp;Y$2&amp;TEXT(ROW($1:$118),"[&gt;1]0;")&amp;"*")),0)</f>
        <v>1</v>
      </c>
      <c r="Z100">
        <f t="shared" si="22"/>
        <v>2.1538461538461537</v>
      </c>
      <c r="AA100">
        <f t="shared" si="23"/>
        <v>7.6923076923076927E-2</v>
      </c>
      <c r="AB100">
        <v>0</v>
      </c>
      <c r="AC100">
        <v>0</v>
      </c>
    </row>
    <row r="101" spans="1:29" x14ac:dyDescent="0.2">
      <c r="A101" s="8">
        <v>6</v>
      </c>
      <c r="B101" s="8">
        <v>10</v>
      </c>
      <c r="C101">
        <v>0.59</v>
      </c>
      <c r="D101" t="s">
        <v>54</v>
      </c>
      <c r="E101" s="6" t="s">
        <v>411</v>
      </c>
      <c r="F101" t="s">
        <v>265</v>
      </c>
      <c r="G101">
        <v>168</v>
      </c>
      <c r="H101" s="11" cm="1">
        <f t="array" ref="H101">_xlfn.IFNA(MATCH(1,0/COUNTIF($F101,"*"&amp;H$2&amp;TEXT(ROW($1:$118),"[&gt;1]0;")&amp;"*")),0)</f>
        <v>12</v>
      </c>
      <c r="I101" s="11" cm="1">
        <f t="array" ref="I101">_xlfn.IFNA(MATCH(1,0/COUNTIF($F101,"*"&amp;I$2&amp;TEXT(ROW($1:$118),"[&gt;1]0;")&amp;"*")),0)</f>
        <v>24</v>
      </c>
      <c r="J101" s="11" cm="1">
        <f t="array" ref="J101">_xlfn.IFNA(MATCH(1,0/COUNTIF($F101,"*"&amp;J$2&amp;TEXT(ROW($1:$118),"[&gt;1]0;")&amp;"*")),0)</f>
        <v>0</v>
      </c>
      <c r="K101">
        <f t="shared" si="20"/>
        <v>2</v>
      </c>
      <c r="L101">
        <f t="shared" si="21"/>
        <v>0</v>
      </c>
      <c r="M101">
        <v>0</v>
      </c>
      <c r="N101">
        <v>0</v>
      </c>
      <c r="P101" s="8">
        <v>6</v>
      </c>
      <c r="Q101" s="8">
        <v>10</v>
      </c>
      <c r="R101">
        <v>0.59</v>
      </c>
      <c r="S101" t="s">
        <v>54</v>
      </c>
      <c r="T101" s="6" t="s">
        <v>411</v>
      </c>
      <c r="U101" t="s">
        <v>265</v>
      </c>
      <c r="V101">
        <v>168</v>
      </c>
      <c r="W101" s="11" cm="1">
        <f t="array" ref="W101">_xlfn.IFNA(MATCH(1,0/COUNTIF($F101,"*"&amp;W$2&amp;TEXT(ROW($1:$118),"[&gt;1]0;")&amp;"*")),0)</f>
        <v>12</v>
      </c>
      <c r="X101" s="11" cm="1">
        <f t="array" ref="X101">_xlfn.IFNA(MATCH(1,0/COUNTIF($F101,"*"&amp;X$2&amp;TEXT(ROW($1:$118),"[&gt;1]0;")&amp;"*")),0)</f>
        <v>24</v>
      </c>
      <c r="Y101" s="11" cm="1">
        <f t="array" ref="Y101">_xlfn.IFNA(MATCH(1,0/COUNTIF($F101,"*"&amp;Y$2&amp;TEXT(ROW($1:$118),"[&gt;1]0;")&amp;"*")),0)</f>
        <v>0</v>
      </c>
      <c r="Z101">
        <f t="shared" si="22"/>
        <v>2</v>
      </c>
      <c r="AA101">
        <f t="shared" si="23"/>
        <v>0</v>
      </c>
      <c r="AB101">
        <v>0</v>
      </c>
      <c r="AC101">
        <v>0</v>
      </c>
    </row>
    <row r="102" spans="1:29" x14ac:dyDescent="0.2">
      <c r="A102" s="8">
        <v>6</v>
      </c>
      <c r="B102" s="8">
        <v>11</v>
      </c>
      <c r="C102">
        <v>1.1399999999999999</v>
      </c>
      <c r="D102" t="s">
        <v>25</v>
      </c>
      <c r="E102" s="6" t="s">
        <v>536</v>
      </c>
      <c r="F102" t="s">
        <v>266</v>
      </c>
      <c r="G102">
        <v>226</v>
      </c>
      <c r="H102" s="11" cm="1">
        <f t="array" ref="H102">_xlfn.IFNA(MATCH(1,0/COUNTIF($F102,"*"&amp;H$2&amp;TEXT(ROW($1:$118),"[&gt;1]0;")&amp;"*")),0)</f>
        <v>16</v>
      </c>
      <c r="I102" s="11" cm="1">
        <f t="array" ref="I102">_xlfn.IFNA(MATCH(1,0/COUNTIF($F102,"*"&amp;I$2&amp;TEXT(ROW($1:$118),"[&gt;1]0;")&amp;"*")),0)</f>
        <v>34</v>
      </c>
      <c r="J102" s="11" cm="1">
        <f t="array" ref="J102">_xlfn.IFNA(MATCH(1,0/COUNTIF($F102,"*"&amp;J$2&amp;TEXT(ROW($1:$118),"[&gt;1]0;")&amp;"*")),0)</f>
        <v>0</v>
      </c>
      <c r="K102">
        <f t="shared" si="20"/>
        <v>2.125</v>
      </c>
      <c r="L102">
        <f t="shared" si="21"/>
        <v>0</v>
      </c>
      <c r="M102">
        <v>0</v>
      </c>
      <c r="N102">
        <v>0</v>
      </c>
      <c r="P102" s="8">
        <v>6</v>
      </c>
      <c r="Q102" s="8">
        <v>11</v>
      </c>
      <c r="R102">
        <v>1.1399999999999999</v>
      </c>
      <c r="S102" t="s">
        <v>25</v>
      </c>
      <c r="T102" s="6" t="s">
        <v>536</v>
      </c>
      <c r="U102" t="s">
        <v>266</v>
      </c>
      <c r="V102">
        <v>226</v>
      </c>
      <c r="W102" s="11" cm="1">
        <f t="array" ref="W102">_xlfn.IFNA(MATCH(1,0/COUNTIF($F102,"*"&amp;W$2&amp;TEXT(ROW($1:$118),"[&gt;1]0;")&amp;"*")),0)</f>
        <v>16</v>
      </c>
      <c r="X102" s="11" cm="1">
        <f t="array" ref="X102">_xlfn.IFNA(MATCH(1,0/COUNTIF($F102,"*"&amp;X$2&amp;TEXT(ROW($1:$118),"[&gt;1]0;")&amp;"*")),0)</f>
        <v>34</v>
      </c>
      <c r="Y102" s="11" cm="1">
        <f t="array" ref="Y102">_xlfn.IFNA(MATCH(1,0/COUNTIF($F102,"*"&amp;Y$2&amp;TEXT(ROW($1:$118),"[&gt;1]0;")&amp;"*")),0)</f>
        <v>0</v>
      </c>
      <c r="Z102">
        <f t="shared" si="22"/>
        <v>2.125</v>
      </c>
      <c r="AA102">
        <f t="shared" si="23"/>
        <v>0</v>
      </c>
      <c r="AB102">
        <v>0</v>
      </c>
      <c r="AC102">
        <v>0</v>
      </c>
    </row>
    <row r="103" spans="1:29" x14ac:dyDescent="0.2">
      <c r="A103" s="8">
        <v>6</v>
      </c>
      <c r="B103" s="8">
        <v>12</v>
      </c>
      <c r="C103">
        <v>2.82</v>
      </c>
      <c r="D103" t="s">
        <v>80</v>
      </c>
      <c r="E103" s="6" t="s">
        <v>600</v>
      </c>
      <c r="F103" t="s">
        <v>599</v>
      </c>
      <c r="G103" s="11">
        <v>152</v>
      </c>
      <c r="H103" s="11" cm="1">
        <f t="array" ref="H103">_xlfn.IFNA(MATCH(1,0/COUNTIF($F103,"*"&amp;H$2&amp;TEXT(ROW($1:$118),"[&gt;1]0;")&amp;"*")),0)</f>
        <v>8</v>
      </c>
      <c r="I103" s="11" cm="1">
        <f t="array" ref="I103">_xlfn.IFNA(MATCH(1,0/COUNTIF($F103,"*"&amp;I$2&amp;TEXT(ROW($1:$118),"[&gt;1]0;")&amp;"*")),0)</f>
        <v>8</v>
      </c>
      <c r="J103" s="11" cm="1">
        <f t="array" ref="J103">_xlfn.IFNA(MATCH(1,0/COUNTIF($F103,"*"&amp;J$2&amp;TEXT(ROW($1:$118),"[&gt;1]0;")&amp;"*")),0)</f>
        <v>3</v>
      </c>
      <c r="K103">
        <f t="shared" si="20"/>
        <v>1</v>
      </c>
      <c r="L103">
        <f t="shared" si="21"/>
        <v>0.375</v>
      </c>
      <c r="M103">
        <v>0</v>
      </c>
      <c r="N103">
        <v>1</v>
      </c>
      <c r="P103" s="8">
        <v>6</v>
      </c>
      <c r="Q103" s="8">
        <v>12</v>
      </c>
      <c r="R103">
        <v>2.82</v>
      </c>
      <c r="S103" t="s">
        <v>80</v>
      </c>
      <c r="T103" s="6" t="s">
        <v>600</v>
      </c>
      <c r="U103" t="s">
        <v>599</v>
      </c>
      <c r="V103" s="11">
        <v>152</v>
      </c>
      <c r="W103" s="11" cm="1">
        <f t="array" ref="W103">_xlfn.IFNA(MATCH(1,0/COUNTIF($F103,"*"&amp;W$2&amp;TEXT(ROW($1:$118),"[&gt;1]0;")&amp;"*")),0)</f>
        <v>8</v>
      </c>
      <c r="X103" s="11" cm="1">
        <f t="array" ref="X103">_xlfn.IFNA(MATCH(1,0/COUNTIF($F103,"*"&amp;X$2&amp;TEXT(ROW($1:$118),"[&gt;1]0;")&amp;"*")),0)</f>
        <v>8</v>
      </c>
      <c r="Y103" s="11" cm="1">
        <f t="array" ref="Y103">_xlfn.IFNA(MATCH(1,0/COUNTIF($F103,"*"&amp;Y$2&amp;TEXT(ROW($1:$118),"[&gt;1]0;")&amp;"*")),0)</f>
        <v>3</v>
      </c>
      <c r="Z103">
        <f t="shared" si="22"/>
        <v>1</v>
      </c>
      <c r="AA103">
        <f t="shared" si="23"/>
        <v>0.375</v>
      </c>
      <c r="AB103">
        <v>0</v>
      </c>
      <c r="AC103">
        <v>1</v>
      </c>
    </row>
    <row r="104" spans="1:29" x14ac:dyDescent="0.2">
      <c r="A104" s="8">
        <v>6</v>
      </c>
      <c r="B104" s="8">
        <v>13</v>
      </c>
      <c r="C104">
        <v>0.99</v>
      </c>
      <c r="D104" t="s">
        <v>81</v>
      </c>
      <c r="E104" s="6" t="s">
        <v>467</v>
      </c>
      <c r="F104" t="s">
        <v>466</v>
      </c>
      <c r="G104">
        <v>166</v>
      </c>
      <c r="H104" s="11" cm="1">
        <f t="array" ref="H104">_xlfn.IFNA(MATCH(1,0/COUNTIF($F104,"*"&amp;H$2&amp;TEXT(ROW($1:$118),"[&gt;1]0;")&amp;"*")),0)</f>
        <v>9</v>
      </c>
      <c r="I104" s="11" cm="1">
        <f t="array" ref="I104">_xlfn.IFNA(MATCH(1,0/COUNTIF($F104,"*"&amp;I$2&amp;TEXT(ROW($1:$118),"[&gt;1]0;")&amp;"*")),0)</f>
        <v>10</v>
      </c>
      <c r="J104" s="11" cm="1">
        <f t="array" ref="J104">_xlfn.IFNA(MATCH(1,0/COUNTIF($F104,"*"&amp;J$2&amp;TEXT(ROW($1:$118),"[&gt;1]0;")&amp;"*")),0)</f>
        <v>3</v>
      </c>
      <c r="K104">
        <f t="shared" si="20"/>
        <v>1.1111111111111112</v>
      </c>
      <c r="L104">
        <f t="shared" si="21"/>
        <v>0.33333333333333331</v>
      </c>
      <c r="M104">
        <v>0</v>
      </c>
      <c r="N104">
        <v>1</v>
      </c>
      <c r="P104" s="8">
        <v>6</v>
      </c>
      <c r="Q104" s="8">
        <v>13</v>
      </c>
      <c r="R104">
        <v>0.99</v>
      </c>
      <c r="S104" t="s">
        <v>81</v>
      </c>
      <c r="T104" s="6" t="s">
        <v>467</v>
      </c>
      <c r="U104" t="s">
        <v>466</v>
      </c>
      <c r="V104">
        <v>166</v>
      </c>
      <c r="W104" s="11" cm="1">
        <f t="array" ref="W104">_xlfn.IFNA(MATCH(1,0/COUNTIF($F104,"*"&amp;W$2&amp;TEXT(ROW($1:$118),"[&gt;1]0;")&amp;"*")),0)</f>
        <v>9</v>
      </c>
      <c r="X104" s="11" cm="1">
        <f t="array" ref="X104">_xlfn.IFNA(MATCH(1,0/COUNTIF($F104,"*"&amp;X$2&amp;TEXT(ROW($1:$118),"[&gt;1]0;")&amp;"*")),0)</f>
        <v>10</v>
      </c>
      <c r="Y104" s="11" cm="1">
        <f t="array" ref="Y104">_xlfn.IFNA(MATCH(1,0/COUNTIF($F104,"*"&amp;Y$2&amp;TEXT(ROW($1:$118),"[&gt;1]0;")&amp;"*")),0)</f>
        <v>3</v>
      </c>
      <c r="Z104">
        <f t="shared" si="22"/>
        <v>1.1111111111111112</v>
      </c>
      <c r="AA104">
        <f t="shared" si="23"/>
        <v>0.33333333333333331</v>
      </c>
      <c r="AB104">
        <v>0</v>
      </c>
      <c r="AC104">
        <v>1</v>
      </c>
    </row>
    <row r="105" spans="1:29" x14ac:dyDescent="0.2">
      <c r="A105" s="8">
        <v>6</v>
      </c>
      <c r="B105" s="8">
        <v>14</v>
      </c>
      <c r="C105">
        <v>0.69</v>
      </c>
      <c r="D105" t="s">
        <v>31</v>
      </c>
      <c r="E105" s="6" t="s">
        <v>418</v>
      </c>
      <c r="F105" t="s">
        <v>269</v>
      </c>
      <c r="G105">
        <v>206</v>
      </c>
      <c r="H105" s="11" cm="1">
        <f t="array" ref="H105">_xlfn.IFNA(MATCH(1,0/COUNTIF($F105,"*"&amp;H$2&amp;TEXT(ROW($1:$118),"[&gt;1]0;")&amp;"*")),0)</f>
        <v>14</v>
      </c>
      <c r="I105" s="11" cm="1">
        <f t="array" ref="I105">_xlfn.IFNA(MATCH(1,0/COUNTIF($F105,"*"&amp;I$2&amp;TEXT(ROW($1:$118),"[&gt;1]0;")&amp;"*")),0)</f>
        <v>22</v>
      </c>
      <c r="J105" s="11" cm="1">
        <f t="array" ref="J105">_xlfn.IFNA(MATCH(1,0/COUNTIF($F105,"*"&amp;J$2&amp;TEXT(ROW($1:$118),"[&gt;1]0;")&amp;"*")),0)</f>
        <v>1</v>
      </c>
      <c r="K105">
        <f t="shared" si="20"/>
        <v>1.5714285714285714</v>
      </c>
      <c r="L105">
        <f t="shared" si="21"/>
        <v>7.1428571428571425E-2</v>
      </c>
      <c r="M105">
        <v>0</v>
      </c>
      <c r="N105">
        <v>1</v>
      </c>
      <c r="P105" s="8">
        <v>6</v>
      </c>
      <c r="Q105" s="8">
        <v>14</v>
      </c>
      <c r="R105">
        <v>0.69</v>
      </c>
      <c r="S105" t="s">
        <v>31</v>
      </c>
      <c r="T105" s="6" t="s">
        <v>418</v>
      </c>
      <c r="U105" t="s">
        <v>269</v>
      </c>
      <c r="V105">
        <v>206</v>
      </c>
      <c r="W105" s="11" cm="1">
        <f t="array" ref="W105">_xlfn.IFNA(MATCH(1,0/COUNTIF($F105,"*"&amp;W$2&amp;TEXT(ROW($1:$118),"[&gt;1]0;")&amp;"*")),0)</f>
        <v>14</v>
      </c>
      <c r="X105" s="11" cm="1">
        <f t="array" ref="X105">_xlfn.IFNA(MATCH(1,0/COUNTIF($F105,"*"&amp;X$2&amp;TEXT(ROW($1:$118),"[&gt;1]0;")&amp;"*")),0)</f>
        <v>22</v>
      </c>
      <c r="Y105" s="11" cm="1">
        <f t="array" ref="Y105">_xlfn.IFNA(MATCH(1,0/COUNTIF($F105,"*"&amp;Y$2&amp;TEXT(ROW($1:$118),"[&gt;1]0;")&amp;"*")),0)</f>
        <v>1</v>
      </c>
      <c r="Z105">
        <f t="shared" si="22"/>
        <v>1.5714285714285714</v>
      </c>
      <c r="AA105">
        <f t="shared" si="23"/>
        <v>7.1428571428571425E-2</v>
      </c>
      <c r="AB105">
        <v>0</v>
      </c>
      <c r="AC105">
        <v>1</v>
      </c>
    </row>
    <row r="106" spans="1:29" x14ac:dyDescent="0.2">
      <c r="A106" s="8">
        <v>6</v>
      </c>
      <c r="B106" s="8">
        <v>15</v>
      </c>
      <c r="C106">
        <v>0.53</v>
      </c>
      <c r="D106" t="s">
        <v>37</v>
      </c>
      <c r="E106" s="6" t="s">
        <v>586</v>
      </c>
      <c r="F106" t="s">
        <v>273</v>
      </c>
      <c r="G106" s="11">
        <v>198</v>
      </c>
      <c r="H106" s="11" cm="1">
        <f t="array" ref="H106">_xlfn.IFNA(MATCH(1,0/COUNTIF($F106,"*"&amp;H$2&amp;TEXT(ROW($1:$118),"[&gt;1]0;")&amp;"*")),0)</f>
        <v>14</v>
      </c>
      <c r="I106" s="11" cm="1">
        <f t="array" ref="I106">_xlfn.IFNA(MATCH(1,0/COUNTIF($F106,"*"&amp;I$2&amp;TEXT(ROW($1:$118),"[&gt;1]0;")&amp;"*")),0)</f>
        <v>30</v>
      </c>
      <c r="J106" s="11" cm="1">
        <f t="array" ref="J106">_xlfn.IFNA(MATCH(1,0/COUNTIF($F106,"*"&amp;J$2&amp;TEXT(ROW($1:$118),"[&gt;1]0;")&amp;"*")),0)</f>
        <v>0</v>
      </c>
      <c r="K106">
        <f t="shared" si="20"/>
        <v>2.1428571428571428</v>
      </c>
      <c r="L106">
        <f t="shared" si="21"/>
        <v>0</v>
      </c>
      <c r="M106">
        <v>0</v>
      </c>
      <c r="N106">
        <v>0</v>
      </c>
      <c r="P106" s="8">
        <v>6</v>
      </c>
      <c r="Q106" s="8">
        <v>15</v>
      </c>
      <c r="R106">
        <v>0.53</v>
      </c>
      <c r="S106" t="s">
        <v>37</v>
      </c>
      <c r="T106" s="6" t="s">
        <v>586</v>
      </c>
      <c r="U106" t="s">
        <v>273</v>
      </c>
      <c r="V106" s="11">
        <v>198</v>
      </c>
      <c r="W106" s="11" cm="1">
        <f t="array" ref="W106">_xlfn.IFNA(MATCH(1,0/COUNTIF($F106,"*"&amp;W$2&amp;TEXT(ROW($1:$118),"[&gt;1]0;")&amp;"*")),0)</f>
        <v>14</v>
      </c>
      <c r="X106" s="11" cm="1">
        <f t="array" ref="X106">_xlfn.IFNA(MATCH(1,0/COUNTIF($F106,"*"&amp;X$2&amp;TEXT(ROW($1:$118),"[&gt;1]0;")&amp;"*")),0)</f>
        <v>30</v>
      </c>
      <c r="Y106" s="11" cm="1">
        <f t="array" ref="Y106">_xlfn.IFNA(MATCH(1,0/COUNTIF($F106,"*"&amp;Y$2&amp;TEXT(ROW($1:$118),"[&gt;1]0;")&amp;"*")),0)</f>
        <v>0</v>
      </c>
      <c r="Z106">
        <f t="shared" si="22"/>
        <v>2.1428571428571428</v>
      </c>
      <c r="AA106">
        <f t="shared" si="23"/>
        <v>0</v>
      </c>
      <c r="AB106">
        <v>0</v>
      </c>
      <c r="AC106">
        <v>0</v>
      </c>
    </row>
    <row r="107" spans="1:29" x14ac:dyDescent="0.2">
      <c r="A107" s="8">
        <v>6</v>
      </c>
      <c r="B107" s="8">
        <v>16</v>
      </c>
      <c r="C107">
        <v>1.54</v>
      </c>
      <c r="D107" t="s">
        <v>101</v>
      </c>
      <c r="E107" s="6" t="s">
        <v>555</v>
      </c>
      <c r="F107" t="s">
        <v>554</v>
      </c>
      <c r="G107" s="11">
        <v>253</v>
      </c>
      <c r="H107" s="11" cm="1">
        <f t="array" ref="H107">_xlfn.IFNA(MATCH(1,0/COUNTIF($F107,"*"&amp;H$2&amp;TEXT(ROW($1:$118),"[&gt;1]0;")&amp;"*")),0)</f>
        <v>16</v>
      </c>
      <c r="I107" s="11" cm="1">
        <f t="array" ref="I107">_xlfn.IFNA(MATCH(1,0/COUNTIF($F107,"*"&amp;I$2&amp;TEXT(ROW($1:$118),"[&gt;1]0;")&amp;"*")),0)</f>
        <v>31</v>
      </c>
      <c r="J107" s="11" cm="1">
        <f t="array" ref="J107">_xlfn.IFNA(MATCH(1,0/COUNTIF($F107,"*"&amp;J$2&amp;TEXT(ROW($1:$118),"[&gt;1]0;")&amp;"*")),0)</f>
        <v>1</v>
      </c>
      <c r="K107">
        <f t="shared" si="20"/>
        <v>1.9375</v>
      </c>
      <c r="L107">
        <f t="shared" si="21"/>
        <v>6.25E-2</v>
      </c>
      <c r="M107">
        <v>0</v>
      </c>
      <c r="N107">
        <v>0</v>
      </c>
      <c r="P107" s="8">
        <v>6</v>
      </c>
      <c r="Q107" s="8">
        <v>16</v>
      </c>
      <c r="R107">
        <v>1.54</v>
      </c>
      <c r="S107" t="s">
        <v>101</v>
      </c>
      <c r="T107" s="6" t="s">
        <v>555</v>
      </c>
      <c r="U107" t="s">
        <v>554</v>
      </c>
      <c r="V107" s="11">
        <v>253</v>
      </c>
      <c r="W107" s="11" cm="1">
        <f t="array" ref="W107">_xlfn.IFNA(MATCH(1,0/COUNTIF($F107,"*"&amp;W$2&amp;TEXT(ROW($1:$118),"[&gt;1]0;")&amp;"*")),0)</f>
        <v>16</v>
      </c>
      <c r="X107" s="11" cm="1">
        <f t="array" ref="X107">_xlfn.IFNA(MATCH(1,0/COUNTIF($F107,"*"&amp;X$2&amp;TEXT(ROW($1:$118),"[&gt;1]0;")&amp;"*")),0)</f>
        <v>31</v>
      </c>
      <c r="Y107" s="11" cm="1">
        <f t="array" ref="Y107">_xlfn.IFNA(MATCH(1,0/COUNTIF($F107,"*"&amp;Y$2&amp;TEXT(ROW($1:$118),"[&gt;1]0;")&amp;"*")),0)</f>
        <v>1</v>
      </c>
      <c r="Z107">
        <f t="shared" si="22"/>
        <v>1.9375</v>
      </c>
      <c r="AA107">
        <f t="shared" si="23"/>
        <v>6.25E-2</v>
      </c>
      <c r="AB107">
        <v>0</v>
      </c>
      <c r="AC107">
        <v>0</v>
      </c>
    </row>
    <row r="108" spans="1:29" x14ac:dyDescent="0.2">
      <c r="P108" s="8"/>
      <c r="Q108" s="8"/>
      <c r="T108" s="6"/>
    </row>
    <row r="109" spans="1:29" x14ac:dyDescent="0.2">
      <c r="A109" s="8">
        <v>7</v>
      </c>
      <c r="B109" s="9" t="s">
        <v>12</v>
      </c>
      <c r="C109" t="s">
        <v>13</v>
      </c>
      <c r="D109" t="s">
        <v>67</v>
      </c>
      <c r="E109" s="6" t="s">
        <v>376</v>
      </c>
      <c r="F109" t="s">
        <v>68</v>
      </c>
      <c r="G109" t="s">
        <v>69</v>
      </c>
      <c r="H109" t="s">
        <v>364</v>
      </c>
      <c r="I109" t="s">
        <v>365</v>
      </c>
      <c r="J109" t="s">
        <v>366</v>
      </c>
      <c r="K109" t="s">
        <v>71</v>
      </c>
      <c r="L109" t="s">
        <v>72</v>
      </c>
      <c r="M109" t="s">
        <v>360</v>
      </c>
      <c r="N109" t="s">
        <v>73</v>
      </c>
      <c r="P109" s="8">
        <v>7</v>
      </c>
      <c r="Q109" s="9" t="s">
        <v>12</v>
      </c>
      <c r="R109" t="s">
        <v>13</v>
      </c>
      <c r="S109" t="s">
        <v>67</v>
      </c>
      <c r="T109" s="6" t="s">
        <v>376</v>
      </c>
      <c r="U109" t="s">
        <v>68</v>
      </c>
      <c r="V109" t="s">
        <v>69</v>
      </c>
      <c r="W109" t="s">
        <v>364</v>
      </c>
      <c r="X109" t="s">
        <v>365</v>
      </c>
      <c r="Y109" t="s">
        <v>366</v>
      </c>
      <c r="Z109" t="s">
        <v>71</v>
      </c>
      <c r="AA109" t="s">
        <v>72</v>
      </c>
      <c r="AB109" t="s">
        <v>360</v>
      </c>
      <c r="AC109" t="s">
        <v>73</v>
      </c>
    </row>
    <row r="110" spans="1:29" x14ac:dyDescent="0.2">
      <c r="A110" s="8">
        <v>7</v>
      </c>
      <c r="B110" s="8">
        <v>1</v>
      </c>
      <c r="C110">
        <v>1.43</v>
      </c>
      <c r="D110" t="s">
        <v>14</v>
      </c>
      <c r="E110" s="6" t="s">
        <v>507</v>
      </c>
      <c r="F110" t="s">
        <v>260</v>
      </c>
      <c r="G110">
        <v>170</v>
      </c>
      <c r="H110" s="11" cm="1">
        <f t="array" ref="H110">_xlfn.IFNA(MATCH(1,0/COUNTIF($F110,"*"&amp;H$2&amp;TEXT(ROW($1:$118),"[&gt;1]0;")&amp;"*")),0)</f>
        <v>12</v>
      </c>
      <c r="I110" s="11" cm="1">
        <f t="array" ref="I110">_xlfn.IFNA(MATCH(1,0/COUNTIF($F110,"*"&amp;I$2&amp;TEXT(ROW($1:$118),"[&gt;1]0;")&amp;"*")),0)</f>
        <v>26</v>
      </c>
      <c r="J110" s="11" cm="1">
        <f t="array" ref="J110">_xlfn.IFNA(MATCH(1,0/COUNTIF($F110,"*"&amp;J$2&amp;TEXT(ROW($1:$118),"[&gt;1]0;")&amp;"*")),0)</f>
        <v>0</v>
      </c>
      <c r="K110">
        <f t="shared" ref="K110:K122" si="24">I110/H110</f>
        <v>2.1666666666666665</v>
      </c>
      <c r="L110">
        <f t="shared" ref="L110:L122" si="25">J110/H110</f>
        <v>0</v>
      </c>
      <c r="M110">
        <v>0</v>
      </c>
      <c r="N110">
        <v>0</v>
      </c>
      <c r="P110" s="8">
        <v>7</v>
      </c>
      <c r="Q110" s="8">
        <v>1</v>
      </c>
      <c r="R110">
        <v>1.43</v>
      </c>
      <c r="S110" t="s">
        <v>14</v>
      </c>
      <c r="T110" s="6" t="s">
        <v>507</v>
      </c>
      <c r="U110" t="s">
        <v>260</v>
      </c>
      <c r="V110">
        <v>170</v>
      </c>
      <c r="W110" s="11" cm="1">
        <f t="array" ref="W110">_xlfn.IFNA(MATCH(1,0/COUNTIF($F110,"*"&amp;W$2&amp;TEXT(ROW($1:$118),"[&gt;1]0;")&amp;"*")),0)</f>
        <v>12</v>
      </c>
      <c r="X110" s="11" cm="1">
        <f t="array" ref="X110">_xlfn.IFNA(MATCH(1,0/COUNTIF($F110,"*"&amp;X$2&amp;TEXT(ROW($1:$118),"[&gt;1]0;")&amp;"*")),0)</f>
        <v>26</v>
      </c>
      <c r="Y110" s="11" cm="1">
        <f t="array" ref="Y110">_xlfn.IFNA(MATCH(1,0/COUNTIF($F110,"*"&amp;Y$2&amp;TEXT(ROW($1:$118),"[&gt;1]0;")&amp;"*")),0)</f>
        <v>0</v>
      </c>
      <c r="Z110">
        <f t="shared" ref="Z110:Z122" si="26">X110/W110</f>
        <v>2.1666666666666665</v>
      </c>
      <c r="AA110">
        <f t="shared" ref="AA110:AA122" si="27">Y110/W110</f>
        <v>0</v>
      </c>
      <c r="AB110">
        <v>0</v>
      </c>
      <c r="AC110">
        <v>0</v>
      </c>
    </row>
    <row r="111" spans="1:29" x14ac:dyDescent="0.2">
      <c r="A111" s="8">
        <v>7</v>
      </c>
      <c r="B111" s="8">
        <v>2</v>
      </c>
      <c r="C111">
        <v>1.04</v>
      </c>
      <c r="D111" t="s">
        <v>51</v>
      </c>
      <c r="E111" s="6" t="s">
        <v>472</v>
      </c>
      <c r="F111" t="s">
        <v>261</v>
      </c>
      <c r="G111">
        <v>190</v>
      </c>
      <c r="H111" s="11" cm="1">
        <f t="array" ref="H111">_xlfn.IFNA(MATCH(1,0/COUNTIF($F111,"*"&amp;H$2&amp;TEXT(ROW($1:$118),"[&gt;1]0;")&amp;"*")),0)</f>
        <v>14</v>
      </c>
      <c r="I111" s="11" cm="1">
        <f t="array" ref="I111">_xlfn.IFNA(MATCH(1,0/COUNTIF($F111,"*"&amp;I$2&amp;TEXT(ROW($1:$118),"[&gt;1]0;")&amp;"*")),0)</f>
        <v>22</v>
      </c>
      <c r="J111" s="11" cm="1">
        <f t="array" ref="J111">_xlfn.IFNA(MATCH(1,0/COUNTIF($F111,"*"&amp;J$2&amp;TEXT(ROW($1:$118),"[&gt;1]0;")&amp;"*")),0)</f>
        <v>0</v>
      </c>
      <c r="K111">
        <f t="shared" si="24"/>
        <v>1.5714285714285714</v>
      </c>
      <c r="L111">
        <f t="shared" si="25"/>
        <v>0</v>
      </c>
      <c r="M111">
        <v>0</v>
      </c>
      <c r="N111">
        <v>1</v>
      </c>
      <c r="P111" s="8">
        <v>7</v>
      </c>
      <c r="Q111" s="8">
        <v>2</v>
      </c>
      <c r="R111">
        <v>1.04</v>
      </c>
      <c r="S111" t="s">
        <v>51</v>
      </c>
      <c r="T111" s="6" t="s">
        <v>472</v>
      </c>
      <c r="U111" t="s">
        <v>261</v>
      </c>
      <c r="V111">
        <v>190</v>
      </c>
      <c r="W111" s="11" cm="1">
        <f t="array" ref="W111">_xlfn.IFNA(MATCH(1,0/COUNTIF($F111,"*"&amp;W$2&amp;TEXT(ROW($1:$118),"[&gt;1]0;")&amp;"*")),0)</f>
        <v>14</v>
      </c>
      <c r="X111" s="11" cm="1">
        <f t="array" ref="X111">_xlfn.IFNA(MATCH(1,0/COUNTIF($F111,"*"&amp;X$2&amp;TEXT(ROW($1:$118),"[&gt;1]0;")&amp;"*")),0)</f>
        <v>22</v>
      </c>
      <c r="Y111" s="11" cm="1">
        <f t="array" ref="Y111">_xlfn.IFNA(MATCH(1,0/COUNTIF($F111,"*"&amp;Y$2&amp;TEXT(ROW($1:$118),"[&gt;1]0;")&amp;"*")),0)</f>
        <v>0</v>
      </c>
      <c r="Z111">
        <f t="shared" si="26"/>
        <v>1.5714285714285714</v>
      </c>
      <c r="AA111">
        <f t="shared" si="27"/>
        <v>0</v>
      </c>
      <c r="AB111">
        <v>0</v>
      </c>
      <c r="AC111">
        <v>1</v>
      </c>
    </row>
    <row r="112" spans="1:29" x14ac:dyDescent="0.2">
      <c r="A112" s="8">
        <v>7</v>
      </c>
      <c r="B112" s="8">
        <v>3</v>
      </c>
      <c r="C112">
        <v>0.94</v>
      </c>
      <c r="D112" t="s">
        <v>20</v>
      </c>
      <c r="E112" s="6" t="s">
        <v>432</v>
      </c>
      <c r="F112" t="s">
        <v>263</v>
      </c>
      <c r="G112">
        <v>164</v>
      </c>
      <c r="H112" s="11" cm="1">
        <f t="array" ref="H112">_xlfn.IFNA(MATCH(1,0/COUNTIF($F112,"*"&amp;H$2&amp;TEXT(ROW($1:$118),"[&gt;1]0;")&amp;"*")),0)</f>
        <v>10</v>
      </c>
      <c r="I112" s="11" cm="1">
        <f t="array" ref="I112">_xlfn.IFNA(MATCH(1,0/COUNTIF($F112,"*"&amp;I$2&amp;TEXT(ROW($1:$118),"[&gt;1]0;")&amp;"*")),0)</f>
        <v>12</v>
      </c>
      <c r="J112" s="11" cm="1">
        <f t="array" ref="J112">_xlfn.IFNA(MATCH(1,0/COUNTIF($F112,"*"&amp;J$2&amp;TEXT(ROW($1:$118),"[&gt;1]0;")&amp;"*")),0)</f>
        <v>2</v>
      </c>
      <c r="K112">
        <f t="shared" si="24"/>
        <v>1.2</v>
      </c>
      <c r="L112">
        <f t="shared" si="25"/>
        <v>0.2</v>
      </c>
      <c r="M112">
        <v>0</v>
      </c>
      <c r="N112">
        <v>1</v>
      </c>
      <c r="P112" s="8">
        <v>7</v>
      </c>
      <c r="Q112" s="8">
        <v>3</v>
      </c>
      <c r="R112">
        <v>0.94</v>
      </c>
      <c r="S112" t="s">
        <v>20</v>
      </c>
      <c r="T112" s="6" t="s">
        <v>432</v>
      </c>
      <c r="U112" t="s">
        <v>263</v>
      </c>
      <c r="V112">
        <v>164</v>
      </c>
      <c r="W112" s="11" cm="1">
        <f t="array" ref="W112">_xlfn.IFNA(MATCH(1,0/COUNTIF($F112,"*"&amp;W$2&amp;TEXT(ROW($1:$118),"[&gt;1]0;")&amp;"*")),0)</f>
        <v>10</v>
      </c>
      <c r="X112" s="11" cm="1">
        <f t="array" ref="X112">_xlfn.IFNA(MATCH(1,0/COUNTIF($F112,"*"&amp;X$2&amp;TEXT(ROW($1:$118),"[&gt;1]0;")&amp;"*")),0)</f>
        <v>12</v>
      </c>
      <c r="Y112" s="11" cm="1">
        <f t="array" ref="Y112">_xlfn.IFNA(MATCH(1,0/COUNTIF($F112,"*"&amp;Y$2&amp;TEXT(ROW($1:$118),"[&gt;1]0;")&amp;"*")),0)</f>
        <v>2</v>
      </c>
      <c r="Z112">
        <f t="shared" si="26"/>
        <v>1.2</v>
      </c>
      <c r="AA112">
        <f t="shared" si="27"/>
        <v>0.2</v>
      </c>
      <c r="AB112">
        <v>0</v>
      </c>
      <c r="AC112">
        <v>1</v>
      </c>
    </row>
    <row r="113" spans="1:29" x14ac:dyDescent="0.2">
      <c r="A113" s="8">
        <v>7</v>
      </c>
      <c r="B113" s="8">
        <v>4</v>
      </c>
      <c r="C113">
        <f>0.98+0.61</f>
        <v>1.5899999999999999</v>
      </c>
      <c r="D113" t="s">
        <v>32</v>
      </c>
      <c r="E113" s="13" t="s">
        <v>388</v>
      </c>
      <c r="F113" t="s">
        <v>374</v>
      </c>
      <c r="G113">
        <v>200</v>
      </c>
      <c r="H113" s="11" cm="1">
        <f t="array" ref="H113">_xlfn.IFNA(MATCH(1,0/COUNTIF($F113,"*"&amp;H$2&amp;TEXT(ROW($1:$118),"[&gt;1]0;")&amp;"*")),0)</f>
        <v>13</v>
      </c>
      <c r="I113" s="11" cm="1">
        <f t="array" ref="I113">_xlfn.IFNA(MATCH(1,0/COUNTIF($F113,"*"&amp;I$2&amp;TEXT(ROW($1:$118),"[&gt;1]0;")&amp;"*")),0)</f>
        <v>28</v>
      </c>
      <c r="J113" s="11" cm="1">
        <f t="array" ref="J113">_xlfn.IFNA(MATCH(1,0/COUNTIF($F113,"*"&amp;J$2&amp;TEXT(ROW($1:$118),"[&gt;1]0;")&amp;"*")),0)</f>
        <v>1</v>
      </c>
      <c r="K113">
        <f t="shared" si="24"/>
        <v>2.1538461538461537</v>
      </c>
      <c r="L113">
        <f t="shared" si="25"/>
        <v>7.6923076923076927E-2</v>
      </c>
      <c r="M113">
        <v>0</v>
      </c>
      <c r="N113">
        <v>0</v>
      </c>
      <c r="P113" s="8">
        <v>7</v>
      </c>
      <c r="Q113" s="8">
        <v>4</v>
      </c>
      <c r="R113">
        <f>0.98+0.61</f>
        <v>1.5899999999999999</v>
      </c>
      <c r="S113" t="s">
        <v>32</v>
      </c>
      <c r="T113" s="13" t="s">
        <v>388</v>
      </c>
      <c r="U113" t="s">
        <v>374</v>
      </c>
      <c r="V113">
        <v>200</v>
      </c>
      <c r="W113" s="11" cm="1">
        <f t="array" ref="W113">_xlfn.IFNA(MATCH(1,0/COUNTIF($F113,"*"&amp;W$2&amp;TEXT(ROW($1:$118),"[&gt;1]0;")&amp;"*")),0)</f>
        <v>13</v>
      </c>
      <c r="X113" s="11" cm="1">
        <f t="array" ref="X113">_xlfn.IFNA(MATCH(1,0/COUNTIF($F113,"*"&amp;X$2&amp;TEXT(ROW($1:$118),"[&gt;1]0;")&amp;"*")),0)</f>
        <v>28</v>
      </c>
      <c r="Y113" s="11" cm="1">
        <f t="array" ref="Y113">_xlfn.IFNA(MATCH(1,0/COUNTIF($F113,"*"&amp;Y$2&amp;TEXT(ROW($1:$118),"[&gt;1]0;")&amp;"*")),0)</f>
        <v>1</v>
      </c>
      <c r="Z113">
        <f t="shared" si="26"/>
        <v>2.1538461538461537</v>
      </c>
      <c r="AA113">
        <f t="shared" si="27"/>
        <v>7.6923076923076927E-2</v>
      </c>
      <c r="AB113">
        <v>0</v>
      </c>
      <c r="AC113">
        <v>0</v>
      </c>
    </row>
    <row r="114" spans="1:29" x14ac:dyDescent="0.2">
      <c r="A114" s="8">
        <v>7</v>
      </c>
      <c r="B114" s="8">
        <v>5</v>
      </c>
      <c r="C114">
        <f>1.07+0.76</f>
        <v>1.83</v>
      </c>
      <c r="D114" t="s">
        <v>54</v>
      </c>
      <c r="E114" s="6" t="s">
        <v>411</v>
      </c>
      <c r="F114" t="s">
        <v>265</v>
      </c>
      <c r="G114">
        <v>168</v>
      </c>
      <c r="H114" s="11" cm="1">
        <f t="array" ref="H114">_xlfn.IFNA(MATCH(1,0/COUNTIF($F114,"*"&amp;H$2&amp;TEXT(ROW($1:$118),"[&gt;1]0;")&amp;"*")),0)</f>
        <v>12</v>
      </c>
      <c r="I114" s="11" cm="1">
        <f t="array" ref="I114">_xlfn.IFNA(MATCH(1,0/COUNTIF($F114,"*"&amp;I$2&amp;TEXT(ROW($1:$118),"[&gt;1]0;")&amp;"*")),0)</f>
        <v>24</v>
      </c>
      <c r="J114" s="11" cm="1">
        <f t="array" ref="J114">_xlfn.IFNA(MATCH(1,0/COUNTIF($F114,"*"&amp;J$2&amp;TEXT(ROW($1:$118),"[&gt;1]0;")&amp;"*")),0)</f>
        <v>0</v>
      </c>
      <c r="K114">
        <f t="shared" si="24"/>
        <v>2</v>
      </c>
      <c r="L114">
        <f t="shared" si="25"/>
        <v>0</v>
      </c>
      <c r="M114">
        <v>0</v>
      </c>
      <c r="N114">
        <v>0</v>
      </c>
      <c r="P114" s="8">
        <v>7</v>
      </c>
      <c r="Q114" s="8">
        <v>5</v>
      </c>
      <c r="R114">
        <f>1.07+0.76</f>
        <v>1.83</v>
      </c>
      <c r="S114" t="s">
        <v>54</v>
      </c>
      <c r="T114" s="6" t="s">
        <v>411</v>
      </c>
      <c r="U114" t="s">
        <v>265</v>
      </c>
      <c r="V114">
        <v>168</v>
      </c>
      <c r="W114" s="11" cm="1">
        <f t="array" ref="W114">_xlfn.IFNA(MATCH(1,0/COUNTIF($F114,"*"&amp;W$2&amp;TEXT(ROW($1:$118),"[&gt;1]0;")&amp;"*")),0)</f>
        <v>12</v>
      </c>
      <c r="X114" s="11" cm="1">
        <f t="array" ref="X114">_xlfn.IFNA(MATCH(1,0/COUNTIF($F114,"*"&amp;X$2&amp;TEXT(ROW($1:$118),"[&gt;1]0;")&amp;"*")),0)</f>
        <v>24</v>
      </c>
      <c r="Y114" s="11" cm="1">
        <f t="array" ref="Y114">_xlfn.IFNA(MATCH(1,0/COUNTIF($F114,"*"&amp;Y$2&amp;TEXT(ROW($1:$118),"[&gt;1]0;")&amp;"*")),0)</f>
        <v>0</v>
      </c>
      <c r="Z114">
        <f t="shared" si="26"/>
        <v>2</v>
      </c>
      <c r="AA114">
        <f t="shared" si="27"/>
        <v>0</v>
      </c>
      <c r="AB114">
        <v>0</v>
      </c>
      <c r="AC114">
        <v>0</v>
      </c>
    </row>
    <row r="115" spans="1:29" x14ac:dyDescent="0.2">
      <c r="A115" s="8">
        <v>7</v>
      </c>
      <c r="B115" s="8">
        <v>6</v>
      </c>
      <c r="C115">
        <v>2.09</v>
      </c>
      <c r="D115" t="s">
        <v>25</v>
      </c>
      <c r="E115" s="6" t="s">
        <v>536</v>
      </c>
      <c r="F115" t="s">
        <v>266</v>
      </c>
      <c r="G115">
        <v>226</v>
      </c>
      <c r="H115" s="11" cm="1">
        <f t="array" ref="H115">_xlfn.IFNA(MATCH(1,0/COUNTIF($F115,"*"&amp;H$2&amp;TEXT(ROW($1:$118),"[&gt;1]0;")&amp;"*")),0)</f>
        <v>16</v>
      </c>
      <c r="I115" s="11" cm="1">
        <f t="array" ref="I115">_xlfn.IFNA(MATCH(1,0/COUNTIF($F115,"*"&amp;I$2&amp;TEXT(ROW($1:$118),"[&gt;1]0;")&amp;"*")),0)</f>
        <v>34</v>
      </c>
      <c r="J115" s="11" cm="1">
        <f t="array" ref="J115">_xlfn.IFNA(MATCH(1,0/COUNTIF($F115,"*"&amp;J$2&amp;TEXT(ROW($1:$118),"[&gt;1]0;")&amp;"*")),0)</f>
        <v>0</v>
      </c>
      <c r="K115">
        <f t="shared" si="24"/>
        <v>2.125</v>
      </c>
      <c r="L115">
        <f t="shared" si="25"/>
        <v>0</v>
      </c>
      <c r="M115">
        <v>0</v>
      </c>
      <c r="N115">
        <v>0</v>
      </c>
      <c r="P115" s="8">
        <v>7</v>
      </c>
      <c r="Q115" s="8">
        <v>6</v>
      </c>
      <c r="R115">
        <v>2.09</v>
      </c>
      <c r="S115" t="s">
        <v>25</v>
      </c>
      <c r="T115" s="6" t="s">
        <v>536</v>
      </c>
      <c r="U115" t="s">
        <v>266</v>
      </c>
      <c r="V115">
        <v>226</v>
      </c>
      <c r="W115" s="11" cm="1">
        <f t="array" ref="W115">_xlfn.IFNA(MATCH(1,0/COUNTIF($F115,"*"&amp;W$2&amp;TEXT(ROW($1:$118),"[&gt;1]0;")&amp;"*")),0)</f>
        <v>16</v>
      </c>
      <c r="X115" s="11" cm="1">
        <f t="array" ref="X115">_xlfn.IFNA(MATCH(1,0/COUNTIF($F115,"*"&amp;X$2&amp;TEXT(ROW($1:$118),"[&gt;1]0;")&amp;"*")),0)</f>
        <v>34</v>
      </c>
      <c r="Y115" s="11" cm="1">
        <f t="array" ref="Y115">_xlfn.IFNA(MATCH(1,0/COUNTIF($F115,"*"&amp;Y$2&amp;TEXT(ROW($1:$118),"[&gt;1]0;")&amp;"*")),0)</f>
        <v>0</v>
      </c>
      <c r="Z115">
        <f t="shared" si="26"/>
        <v>2.125</v>
      </c>
      <c r="AA115">
        <f t="shared" si="27"/>
        <v>0</v>
      </c>
      <c r="AB115">
        <v>0</v>
      </c>
      <c r="AC115">
        <v>0</v>
      </c>
    </row>
    <row r="116" spans="1:29" x14ac:dyDescent="0.2">
      <c r="A116" s="8">
        <v>7</v>
      </c>
      <c r="B116" s="8">
        <v>7</v>
      </c>
      <c r="C116">
        <v>1.36</v>
      </c>
      <c r="D116" t="s">
        <v>31</v>
      </c>
      <c r="E116" s="6" t="s">
        <v>418</v>
      </c>
      <c r="F116" t="s">
        <v>269</v>
      </c>
      <c r="G116">
        <v>206</v>
      </c>
      <c r="H116" s="11" cm="1">
        <f t="array" ref="H116">_xlfn.IFNA(MATCH(1,0/COUNTIF($F116,"*"&amp;H$2&amp;TEXT(ROW($1:$118),"[&gt;1]0;")&amp;"*")),0)</f>
        <v>14</v>
      </c>
      <c r="I116" s="11" cm="1">
        <f t="array" ref="I116">_xlfn.IFNA(MATCH(1,0/COUNTIF($F116,"*"&amp;I$2&amp;TEXT(ROW($1:$118),"[&gt;1]0;")&amp;"*")),0)</f>
        <v>22</v>
      </c>
      <c r="J116" s="11" cm="1">
        <f t="array" ref="J116">_xlfn.IFNA(MATCH(1,0/COUNTIF($F116,"*"&amp;J$2&amp;TEXT(ROW($1:$118),"[&gt;1]0;")&amp;"*")),0)</f>
        <v>1</v>
      </c>
      <c r="K116">
        <f t="shared" si="24"/>
        <v>1.5714285714285714</v>
      </c>
      <c r="L116">
        <f t="shared" si="25"/>
        <v>7.1428571428571425E-2</v>
      </c>
      <c r="M116">
        <v>0</v>
      </c>
      <c r="N116">
        <v>1</v>
      </c>
      <c r="P116" s="8">
        <v>7</v>
      </c>
      <c r="Q116" s="8">
        <v>7</v>
      </c>
      <c r="R116">
        <v>1.36</v>
      </c>
      <c r="S116" t="s">
        <v>31</v>
      </c>
      <c r="T116" s="6" t="s">
        <v>418</v>
      </c>
      <c r="U116" t="s">
        <v>269</v>
      </c>
      <c r="V116">
        <v>206</v>
      </c>
      <c r="W116" s="11" cm="1">
        <f t="array" ref="W116">_xlfn.IFNA(MATCH(1,0/COUNTIF($F116,"*"&amp;W$2&amp;TEXT(ROW($1:$118),"[&gt;1]0;")&amp;"*")),0)</f>
        <v>14</v>
      </c>
      <c r="X116" s="11" cm="1">
        <f t="array" ref="X116">_xlfn.IFNA(MATCH(1,0/COUNTIF($F116,"*"&amp;X$2&amp;TEXT(ROW($1:$118),"[&gt;1]0;")&amp;"*")),0)</f>
        <v>22</v>
      </c>
      <c r="Y116" s="11" cm="1">
        <f t="array" ref="Y116">_xlfn.IFNA(MATCH(1,0/COUNTIF($F116,"*"&amp;Y$2&amp;TEXT(ROW($1:$118),"[&gt;1]0;")&amp;"*")),0)</f>
        <v>1</v>
      </c>
      <c r="Z116">
        <f t="shared" si="26"/>
        <v>1.5714285714285714</v>
      </c>
      <c r="AA116">
        <f t="shared" si="27"/>
        <v>7.1428571428571425E-2</v>
      </c>
      <c r="AB116">
        <v>0</v>
      </c>
      <c r="AC116">
        <v>1</v>
      </c>
    </row>
    <row r="117" spans="1:29" x14ac:dyDescent="0.2">
      <c r="A117" s="8">
        <v>7</v>
      </c>
      <c r="B117" s="8">
        <v>8</v>
      </c>
      <c r="C117">
        <v>1.81</v>
      </c>
      <c r="D117" t="s">
        <v>290</v>
      </c>
      <c r="E117" s="6" t="s">
        <v>521</v>
      </c>
      <c r="F117" t="s">
        <v>520</v>
      </c>
      <c r="G117">
        <v>174</v>
      </c>
      <c r="H117" s="11" cm="1">
        <f t="array" ref="H117">_xlfn.IFNA(MATCH(1,0/COUNTIF($F117,"*"&amp;H$2&amp;TEXT(ROW($1:$118),"[&gt;1]0;")&amp;"*")),0)</f>
        <v>10</v>
      </c>
      <c r="I117" s="11" cm="1">
        <f t="array" ref="I117">_xlfn.IFNA(MATCH(1,0/COUNTIF($F117,"*"&amp;I$2&amp;TEXT(ROW($1:$118),"[&gt;1]0;")&amp;"*")),0)</f>
        <v>22</v>
      </c>
      <c r="J117" s="11" cm="1">
        <f t="array" ref="J117">_xlfn.IFNA(MATCH(1,0/COUNTIF($F117,"*"&amp;J$2&amp;TEXT(ROW($1:$118),"[&gt;1]0;")&amp;"*")),0)</f>
        <v>2</v>
      </c>
      <c r="K117">
        <f t="shared" si="24"/>
        <v>2.2000000000000002</v>
      </c>
      <c r="L117">
        <f t="shared" si="25"/>
        <v>0.2</v>
      </c>
      <c r="M117">
        <v>0</v>
      </c>
      <c r="N117">
        <v>0</v>
      </c>
      <c r="P117" s="8">
        <v>7</v>
      </c>
      <c r="Q117" s="8">
        <v>8</v>
      </c>
      <c r="R117">
        <v>1.81</v>
      </c>
      <c r="S117" t="s">
        <v>290</v>
      </c>
      <c r="T117" s="6" t="s">
        <v>521</v>
      </c>
      <c r="U117" t="s">
        <v>520</v>
      </c>
      <c r="V117">
        <v>174</v>
      </c>
      <c r="W117" s="11" cm="1">
        <f t="array" ref="W117">_xlfn.IFNA(MATCH(1,0/COUNTIF($F117,"*"&amp;W$2&amp;TEXT(ROW($1:$118),"[&gt;1]0;")&amp;"*")),0)</f>
        <v>10</v>
      </c>
      <c r="X117" s="11" cm="1">
        <f t="array" ref="X117">_xlfn.IFNA(MATCH(1,0/COUNTIF($F117,"*"&amp;X$2&amp;TEXT(ROW($1:$118),"[&gt;1]0;")&amp;"*")),0)</f>
        <v>22</v>
      </c>
      <c r="Y117" s="11" cm="1">
        <f t="array" ref="Y117">_xlfn.IFNA(MATCH(1,0/COUNTIF($F117,"*"&amp;Y$2&amp;TEXT(ROW($1:$118),"[&gt;1]0;")&amp;"*")),0)</f>
        <v>2</v>
      </c>
      <c r="Z117">
        <f t="shared" si="26"/>
        <v>2.2000000000000002</v>
      </c>
      <c r="AA117">
        <f t="shared" si="27"/>
        <v>0.2</v>
      </c>
      <c r="AB117">
        <v>0</v>
      </c>
      <c r="AC117">
        <v>0</v>
      </c>
    </row>
    <row r="118" spans="1:29" x14ac:dyDescent="0.2">
      <c r="A118" s="8">
        <v>7</v>
      </c>
      <c r="B118" s="8">
        <v>9</v>
      </c>
      <c r="C118">
        <f>0.59+0.49</f>
        <v>1.08</v>
      </c>
      <c r="D118" t="s">
        <v>59</v>
      </c>
      <c r="E118" s="13" t="s">
        <v>390</v>
      </c>
      <c r="F118" t="s">
        <v>272</v>
      </c>
      <c r="G118">
        <v>242</v>
      </c>
      <c r="H118" s="11" cm="1">
        <f t="array" ref="H118">_xlfn.IFNA(MATCH(1,0/COUNTIF($F118,"*"&amp;H$2&amp;TEXT(ROW($1:$118),"[&gt;1]0;")&amp;"*")),0)</f>
        <v>16</v>
      </c>
      <c r="I118" s="11" cm="1">
        <f t="array" ref="I118">_xlfn.IFNA(MATCH(1,0/COUNTIF($F118,"*"&amp;I$2&amp;TEXT(ROW($1:$118),"[&gt;1]0;")&amp;"*")),0)</f>
        <v>34</v>
      </c>
      <c r="J118" s="11" cm="1">
        <f t="array" ref="J118">_xlfn.IFNA(MATCH(1,0/COUNTIF($F118,"*"&amp;J$2&amp;TEXT(ROW($1:$118),"[&gt;1]0;")&amp;"*")),0)</f>
        <v>1</v>
      </c>
      <c r="K118">
        <f t="shared" si="24"/>
        <v>2.125</v>
      </c>
      <c r="L118">
        <f t="shared" si="25"/>
        <v>6.25E-2</v>
      </c>
      <c r="M118">
        <v>0</v>
      </c>
      <c r="N118">
        <v>0</v>
      </c>
      <c r="P118" s="8">
        <v>7</v>
      </c>
      <c r="Q118" s="8">
        <v>9</v>
      </c>
      <c r="R118">
        <f>0.59+0.49</f>
        <v>1.08</v>
      </c>
      <c r="S118" t="s">
        <v>59</v>
      </c>
      <c r="T118" s="13" t="s">
        <v>390</v>
      </c>
      <c r="U118" t="s">
        <v>272</v>
      </c>
      <c r="V118">
        <v>242</v>
      </c>
      <c r="W118" s="11" cm="1">
        <f t="array" ref="W118">_xlfn.IFNA(MATCH(1,0/COUNTIF($F118,"*"&amp;W$2&amp;TEXT(ROW($1:$118),"[&gt;1]0;")&amp;"*")),0)</f>
        <v>16</v>
      </c>
      <c r="X118" s="11" cm="1">
        <f t="array" ref="X118">_xlfn.IFNA(MATCH(1,0/COUNTIF($F118,"*"&amp;X$2&amp;TEXT(ROW($1:$118),"[&gt;1]0;")&amp;"*")),0)</f>
        <v>34</v>
      </c>
      <c r="Y118" s="11" cm="1">
        <f t="array" ref="Y118">_xlfn.IFNA(MATCH(1,0/COUNTIF($F118,"*"&amp;Y$2&amp;TEXT(ROW($1:$118),"[&gt;1]0;")&amp;"*")),0)</f>
        <v>1</v>
      </c>
      <c r="Z118">
        <f t="shared" si="26"/>
        <v>2.125</v>
      </c>
      <c r="AA118">
        <f t="shared" si="27"/>
        <v>6.25E-2</v>
      </c>
      <c r="AB118">
        <v>0</v>
      </c>
      <c r="AC118">
        <v>0</v>
      </c>
    </row>
    <row r="119" spans="1:29" x14ac:dyDescent="0.2">
      <c r="A119" s="8">
        <v>7</v>
      </c>
      <c r="B119" s="8">
        <v>10</v>
      </c>
      <c r="C119">
        <v>1.1299999999999999</v>
      </c>
      <c r="D119" t="s">
        <v>108</v>
      </c>
      <c r="E119" s="6" t="s">
        <v>514</v>
      </c>
      <c r="F119" t="s">
        <v>513</v>
      </c>
      <c r="G119">
        <v>283</v>
      </c>
      <c r="H119" s="11" cm="1">
        <f t="array" ref="H119">_xlfn.IFNA(MATCH(1,0/COUNTIF($F119,"*"&amp;H$2&amp;TEXT(ROW($1:$118),"[&gt;1]0;")&amp;"*")),0)</f>
        <v>20</v>
      </c>
      <c r="I119" s="11" cm="1">
        <f t="array" ref="I119">_xlfn.IFNA(MATCH(1,0/COUNTIF($F119,"*"&amp;I$2&amp;TEXT(ROW($1:$118),"[&gt;1]0;")&amp;"*")),0)</f>
        <v>42</v>
      </c>
      <c r="J119" s="11" cm="1">
        <f t="array" ref="J119">_xlfn.IFNA(MATCH(1,0/COUNTIF($F119,"*"&amp;J$2&amp;TEXT(ROW($1:$118),"[&gt;1]0;")&amp;"*")),0)</f>
        <v>0</v>
      </c>
      <c r="K119">
        <f t="shared" si="24"/>
        <v>2.1</v>
      </c>
      <c r="L119">
        <f t="shared" si="25"/>
        <v>0</v>
      </c>
      <c r="M119">
        <v>0</v>
      </c>
      <c r="N119">
        <v>0</v>
      </c>
      <c r="P119" s="8">
        <v>7</v>
      </c>
      <c r="Q119" s="8">
        <v>10</v>
      </c>
      <c r="R119">
        <v>1.1299999999999999</v>
      </c>
      <c r="S119" t="s">
        <v>108</v>
      </c>
      <c r="T119" s="6" t="s">
        <v>514</v>
      </c>
      <c r="U119" t="s">
        <v>513</v>
      </c>
      <c r="V119">
        <v>283</v>
      </c>
      <c r="W119" s="11" cm="1">
        <f t="array" ref="W119">_xlfn.IFNA(MATCH(1,0/COUNTIF($F119,"*"&amp;W$2&amp;TEXT(ROW($1:$118),"[&gt;1]0;")&amp;"*")),0)</f>
        <v>20</v>
      </c>
      <c r="X119" s="11" cm="1">
        <f t="array" ref="X119">_xlfn.IFNA(MATCH(1,0/COUNTIF($F119,"*"&amp;X$2&amp;TEXT(ROW($1:$118),"[&gt;1]0;")&amp;"*")),0)</f>
        <v>42</v>
      </c>
      <c r="Y119" s="11" cm="1">
        <f t="array" ref="Y119">_xlfn.IFNA(MATCH(1,0/COUNTIF($F119,"*"&amp;Y$2&amp;TEXT(ROW($1:$118),"[&gt;1]0;")&amp;"*")),0)</f>
        <v>0</v>
      </c>
      <c r="Z119">
        <f t="shared" si="26"/>
        <v>2.1</v>
      </c>
      <c r="AA119">
        <f t="shared" si="27"/>
        <v>0</v>
      </c>
      <c r="AB119">
        <v>0</v>
      </c>
      <c r="AC119">
        <v>0</v>
      </c>
    </row>
    <row r="120" spans="1:29" x14ac:dyDescent="0.2">
      <c r="A120" s="8">
        <v>7</v>
      </c>
      <c r="B120" s="8">
        <v>11</v>
      </c>
      <c r="C120">
        <v>0.47</v>
      </c>
      <c r="D120" t="s">
        <v>62</v>
      </c>
      <c r="E120" s="6" t="s">
        <v>539</v>
      </c>
      <c r="F120" t="s">
        <v>275</v>
      </c>
      <c r="G120" s="11">
        <v>204</v>
      </c>
      <c r="H120" s="11" cm="1">
        <f t="array" ref="H120">_xlfn.IFNA(MATCH(1,0/COUNTIF($F120,"*"&amp;H$2&amp;TEXT(ROW($1:$118),"[&gt;1]0;")&amp;"*")),0)</f>
        <v>13</v>
      </c>
      <c r="I120" s="11" cm="1">
        <f t="array" ref="I120">_xlfn.IFNA(MATCH(1,0/COUNTIF($F120,"*"&amp;I$2&amp;TEXT(ROW($1:$118),"[&gt;1]0;")&amp;"*")),0)</f>
        <v>16</v>
      </c>
      <c r="J120" s="11" cm="1">
        <f t="array" ref="J120">_xlfn.IFNA(MATCH(1,0/COUNTIF($F120,"*"&amp;J$2&amp;TEXT(ROW($1:$118),"[&gt;1]0;")&amp;"*")),0)</f>
        <v>2</v>
      </c>
      <c r="K120">
        <f t="shared" si="24"/>
        <v>1.2307692307692308</v>
      </c>
      <c r="L120">
        <f t="shared" si="25"/>
        <v>0.15384615384615385</v>
      </c>
      <c r="M120">
        <v>1</v>
      </c>
      <c r="N120">
        <v>1</v>
      </c>
      <c r="P120" s="8">
        <v>7</v>
      </c>
      <c r="Q120" s="8">
        <v>11</v>
      </c>
      <c r="R120">
        <v>0.47</v>
      </c>
      <c r="S120" t="s">
        <v>62</v>
      </c>
      <c r="T120" s="6" t="s">
        <v>539</v>
      </c>
      <c r="U120" t="s">
        <v>275</v>
      </c>
      <c r="V120" s="11">
        <v>204</v>
      </c>
      <c r="W120" s="11" cm="1">
        <f t="array" ref="W120">_xlfn.IFNA(MATCH(1,0/COUNTIF($F120,"*"&amp;W$2&amp;TEXT(ROW($1:$118),"[&gt;1]0;")&amp;"*")),0)</f>
        <v>13</v>
      </c>
      <c r="X120" s="11" cm="1">
        <f t="array" ref="X120">_xlfn.IFNA(MATCH(1,0/COUNTIF($F120,"*"&amp;X$2&amp;TEXT(ROW($1:$118),"[&gt;1]0;")&amp;"*")),0)</f>
        <v>16</v>
      </c>
      <c r="Y120" s="11" cm="1">
        <f t="array" ref="Y120">_xlfn.IFNA(MATCH(1,0/COUNTIF($F120,"*"&amp;Y$2&amp;TEXT(ROW($1:$118),"[&gt;1]0;")&amp;"*")),0)</f>
        <v>2</v>
      </c>
      <c r="Z120">
        <f t="shared" si="26"/>
        <v>1.2307692307692308</v>
      </c>
      <c r="AA120">
        <f t="shared" si="27"/>
        <v>0.15384615384615385</v>
      </c>
      <c r="AB120">
        <v>1</v>
      </c>
      <c r="AC120">
        <v>1</v>
      </c>
    </row>
    <row r="121" spans="1:29" x14ac:dyDescent="0.2">
      <c r="A121" s="8">
        <v>7</v>
      </c>
      <c r="B121" s="8">
        <v>12</v>
      </c>
      <c r="C121">
        <v>0.5</v>
      </c>
      <c r="D121" t="s">
        <v>63</v>
      </c>
      <c r="E121" s="14"/>
      <c r="F121" t="s">
        <v>276</v>
      </c>
      <c r="G121" s="11">
        <v>507</v>
      </c>
      <c r="H121" s="11" cm="1">
        <f t="array" ref="H121">_xlfn.IFNA(MATCH(1,0/COUNTIF($F121,"*"&amp;H$2&amp;TEXT(ROW($1:$118),"[&gt;1]0;")&amp;"*")),0)</f>
        <v>30</v>
      </c>
      <c r="I121" s="11" cm="1">
        <f t="array" ref="I121">_xlfn.IFNA(MATCH(1,0/COUNTIF($F121,"*"&amp;I$2&amp;TEXT(ROW($1:$118),"[&gt;1]0;")&amp;"*")),0)</f>
        <v>57</v>
      </c>
      <c r="J121" s="11" cm="1">
        <f t="array" ref="J121">_xlfn.IFNA(MATCH(1,0/COUNTIF($F121,"*"&amp;J$2&amp;TEXT(ROW($1:$118),"[&gt;1]0;")&amp;"*")),0)</f>
        <v>2</v>
      </c>
      <c r="K121">
        <f t="shared" si="24"/>
        <v>1.9</v>
      </c>
      <c r="L121">
        <f t="shared" si="25"/>
        <v>6.6666666666666666E-2</v>
      </c>
      <c r="M121">
        <v>0</v>
      </c>
      <c r="N121">
        <v>0</v>
      </c>
      <c r="P121" s="8">
        <v>7</v>
      </c>
      <c r="Q121" s="8">
        <v>12</v>
      </c>
      <c r="R121">
        <v>0.5</v>
      </c>
      <c r="S121" t="s">
        <v>63</v>
      </c>
      <c r="T121" s="14"/>
      <c r="U121" t="s">
        <v>276</v>
      </c>
      <c r="V121" s="11">
        <v>507</v>
      </c>
      <c r="W121" s="11" cm="1">
        <f t="array" ref="W121">_xlfn.IFNA(MATCH(1,0/COUNTIF($F121,"*"&amp;W$2&amp;TEXT(ROW($1:$118),"[&gt;1]0;")&amp;"*")),0)</f>
        <v>30</v>
      </c>
      <c r="X121" s="11" cm="1">
        <f t="array" ref="X121">_xlfn.IFNA(MATCH(1,0/COUNTIF($F121,"*"&amp;X$2&amp;TEXT(ROW($1:$118),"[&gt;1]0;")&amp;"*")),0)</f>
        <v>57</v>
      </c>
      <c r="Y121" s="11" cm="1">
        <f t="array" ref="Y121">_xlfn.IFNA(MATCH(1,0/COUNTIF($F121,"*"&amp;Y$2&amp;TEXT(ROW($1:$118),"[&gt;1]0;")&amp;"*")),0)</f>
        <v>2</v>
      </c>
      <c r="Z121">
        <f t="shared" si="26"/>
        <v>1.9</v>
      </c>
      <c r="AA121">
        <f t="shared" si="27"/>
        <v>6.6666666666666666E-2</v>
      </c>
      <c r="AB121">
        <v>0</v>
      </c>
      <c r="AC121">
        <v>0</v>
      </c>
    </row>
    <row r="122" spans="1:29" x14ac:dyDescent="0.2">
      <c r="A122" s="8">
        <v>7</v>
      </c>
      <c r="B122" s="8">
        <v>13</v>
      </c>
      <c r="C122">
        <v>3.22</v>
      </c>
      <c r="D122" t="s">
        <v>101</v>
      </c>
      <c r="E122" s="6" t="s">
        <v>555</v>
      </c>
      <c r="F122" t="s">
        <v>554</v>
      </c>
      <c r="G122" s="11">
        <v>253</v>
      </c>
      <c r="H122" s="11" cm="1">
        <f t="array" ref="H122">_xlfn.IFNA(MATCH(1,0/COUNTIF($F122,"*"&amp;H$2&amp;TEXT(ROW($1:$118),"[&gt;1]0;")&amp;"*")),0)</f>
        <v>16</v>
      </c>
      <c r="I122" s="11" cm="1">
        <f t="array" ref="I122">_xlfn.IFNA(MATCH(1,0/COUNTIF($F122,"*"&amp;I$2&amp;TEXT(ROW($1:$118),"[&gt;1]0;")&amp;"*")),0)</f>
        <v>31</v>
      </c>
      <c r="J122" s="11" cm="1">
        <f t="array" ref="J122">_xlfn.IFNA(MATCH(1,0/COUNTIF($F122,"*"&amp;J$2&amp;TEXT(ROW($1:$118),"[&gt;1]0;")&amp;"*")),0)</f>
        <v>1</v>
      </c>
      <c r="K122">
        <f t="shared" si="24"/>
        <v>1.9375</v>
      </c>
      <c r="L122">
        <f t="shared" si="25"/>
        <v>6.25E-2</v>
      </c>
      <c r="M122">
        <v>0</v>
      </c>
      <c r="N122">
        <v>0</v>
      </c>
      <c r="P122" s="8">
        <v>7</v>
      </c>
      <c r="Q122" s="8">
        <v>13</v>
      </c>
      <c r="R122">
        <v>3.22</v>
      </c>
      <c r="S122" t="s">
        <v>101</v>
      </c>
      <c r="T122" s="6" t="s">
        <v>555</v>
      </c>
      <c r="U122" t="s">
        <v>554</v>
      </c>
      <c r="V122" s="11">
        <v>253</v>
      </c>
      <c r="W122" s="11" cm="1">
        <f t="array" ref="W122">_xlfn.IFNA(MATCH(1,0/COUNTIF($F122,"*"&amp;W$2&amp;TEXT(ROW($1:$118),"[&gt;1]0;")&amp;"*")),0)</f>
        <v>16</v>
      </c>
      <c r="X122" s="11" cm="1">
        <f t="array" ref="X122">_xlfn.IFNA(MATCH(1,0/COUNTIF($F122,"*"&amp;X$2&amp;TEXT(ROW($1:$118),"[&gt;1]0;")&amp;"*")),0)</f>
        <v>31</v>
      </c>
      <c r="Y122" s="11" cm="1">
        <f t="array" ref="Y122">_xlfn.IFNA(MATCH(1,0/COUNTIF($F122,"*"&amp;Y$2&amp;TEXT(ROW($1:$118),"[&gt;1]0;")&amp;"*")),0)</f>
        <v>1</v>
      </c>
      <c r="Z122">
        <f t="shared" si="26"/>
        <v>1.9375</v>
      </c>
      <c r="AA122">
        <f t="shared" si="27"/>
        <v>6.25E-2</v>
      </c>
      <c r="AB122">
        <v>0</v>
      </c>
      <c r="AC122">
        <v>0</v>
      </c>
    </row>
    <row r="123" spans="1:29" x14ac:dyDescent="0.2">
      <c r="P123" s="8"/>
      <c r="Q123" s="8"/>
      <c r="T123" s="6"/>
    </row>
    <row r="124" spans="1:29" x14ac:dyDescent="0.2">
      <c r="A124" s="8">
        <v>8</v>
      </c>
      <c r="B124" s="9" t="s">
        <v>12</v>
      </c>
      <c r="C124" t="s">
        <v>13</v>
      </c>
      <c r="D124" t="s">
        <v>67</v>
      </c>
      <c r="E124" s="6" t="s">
        <v>376</v>
      </c>
      <c r="F124" t="s">
        <v>68</v>
      </c>
      <c r="G124" t="s">
        <v>69</v>
      </c>
      <c r="H124" t="s">
        <v>364</v>
      </c>
      <c r="I124" t="s">
        <v>365</v>
      </c>
      <c r="J124" t="s">
        <v>366</v>
      </c>
      <c r="K124" t="s">
        <v>71</v>
      </c>
      <c r="L124" t="s">
        <v>72</v>
      </c>
      <c r="M124" t="s">
        <v>360</v>
      </c>
      <c r="N124" t="s">
        <v>73</v>
      </c>
      <c r="P124" s="8">
        <v>8</v>
      </c>
      <c r="Q124" s="9" t="s">
        <v>12</v>
      </c>
      <c r="R124" t="s">
        <v>13</v>
      </c>
      <c r="S124" t="s">
        <v>67</v>
      </c>
      <c r="T124" s="6" t="s">
        <v>376</v>
      </c>
      <c r="U124" t="s">
        <v>68</v>
      </c>
      <c r="V124" t="s">
        <v>69</v>
      </c>
      <c r="W124" t="s">
        <v>364</v>
      </c>
      <c r="X124" t="s">
        <v>365</v>
      </c>
      <c r="Y124" t="s">
        <v>366</v>
      </c>
      <c r="Z124" t="s">
        <v>71</v>
      </c>
      <c r="AA124" t="s">
        <v>72</v>
      </c>
      <c r="AB124" t="s">
        <v>360</v>
      </c>
      <c r="AC124" t="s">
        <v>73</v>
      </c>
    </row>
    <row r="125" spans="1:29" x14ac:dyDescent="0.2">
      <c r="A125" s="8">
        <v>8</v>
      </c>
      <c r="B125" s="8">
        <v>1</v>
      </c>
      <c r="C125">
        <v>1.02</v>
      </c>
      <c r="D125" t="s">
        <v>110</v>
      </c>
      <c r="E125" s="6" t="s">
        <v>498</v>
      </c>
      <c r="F125" t="s">
        <v>497</v>
      </c>
      <c r="G125">
        <v>142</v>
      </c>
      <c r="H125" s="11" cm="1">
        <f t="array" ref="H125">_xlfn.IFNA(MATCH(1,0/COUNTIF($F125,"*"&amp;H$2&amp;TEXT(ROW($1:$118),"[&gt;1]0;")&amp;"*")),0)</f>
        <v>10</v>
      </c>
      <c r="I125" s="11" cm="1">
        <f t="array" ref="I125">_xlfn.IFNA(MATCH(1,0/COUNTIF($F125,"*"&amp;I$2&amp;TEXT(ROW($1:$118),"[&gt;1]0;")&amp;"*")),0)</f>
        <v>22</v>
      </c>
      <c r="J125" s="11" cm="1">
        <f t="array" ref="J125">_xlfn.IFNA(MATCH(1,0/COUNTIF($F125,"*"&amp;J$2&amp;TEXT(ROW($1:$118),"[&gt;1]0;")&amp;"*")),0)</f>
        <v>0</v>
      </c>
      <c r="K125">
        <f t="shared" ref="K125:K138" si="28">I125/H125</f>
        <v>2.2000000000000002</v>
      </c>
      <c r="L125">
        <f t="shared" ref="L125:L138" si="29">J125/H125</f>
        <v>0</v>
      </c>
      <c r="M125">
        <v>0</v>
      </c>
      <c r="N125">
        <v>0</v>
      </c>
      <c r="P125" s="8">
        <v>8</v>
      </c>
      <c r="Q125" s="8">
        <v>1</v>
      </c>
      <c r="R125">
        <v>1.02</v>
      </c>
      <c r="S125" t="s">
        <v>110</v>
      </c>
      <c r="T125" s="6" t="s">
        <v>498</v>
      </c>
      <c r="U125" t="s">
        <v>497</v>
      </c>
      <c r="V125">
        <v>142</v>
      </c>
      <c r="W125" s="11" cm="1">
        <f t="array" ref="W125">_xlfn.IFNA(MATCH(1,0/COUNTIF($F125,"*"&amp;W$2&amp;TEXT(ROW($1:$118),"[&gt;1]0;")&amp;"*")),0)</f>
        <v>10</v>
      </c>
      <c r="X125" s="11" cm="1">
        <f t="array" ref="X125">_xlfn.IFNA(MATCH(1,0/COUNTIF($F125,"*"&amp;X$2&amp;TEXT(ROW($1:$118),"[&gt;1]0;")&amp;"*")),0)</f>
        <v>22</v>
      </c>
      <c r="Y125" s="11" cm="1">
        <f t="array" ref="Y125">_xlfn.IFNA(MATCH(1,0/COUNTIF($F125,"*"&amp;Y$2&amp;TEXT(ROW($1:$118),"[&gt;1]0;")&amp;"*")),0)</f>
        <v>0</v>
      </c>
      <c r="Z125">
        <f t="shared" ref="Z125:Z138" si="30">X125/W125</f>
        <v>2.2000000000000002</v>
      </c>
      <c r="AA125">
        <f t="shared" ref="AA125:AA138" si="31">Y125/W125</f>
        <v>0</v>
      </c>
      <c r="AB125">
        <v>0</v>
      </c>
      <c r="AC125">
        <v>0</v>
      </c>
    </row>
    <row r="126" spans="1:29" x14ac:dyDescent="0.2">
      <c r="A126" s="8">
        <v>8</v>
      </c>
      <c r="B126" s="8">
        <v>2</v>
      </c>
      <c r="C126">
        <v>0.59</v>
      </c>
      <c r="D126" t="s">
        <v>440</v>
      </c>
      <c r="E126" s="6" t="s">
        <v>441</v>
      </c>
      <c r="F126" t="s">
        <v>442</v>
      </c>
      <c r="G126">
        <v>182</v>
      </c>
      <c r="H126" s="11" cm="1">
        <f t="array" ref="H126">_xlfn.IFNA(MATCH(1,0/COUNTIF($F126,"*"&amp;H$2&amp;TEXT(ROW($1:$118),"[&gt;1]0;")&amp;"*")),0)</f>
        <v>13</v>
      </c>
      <c r="I126" s="11" cm="1">
        <f t="array" ref="I126">_xlfn.IFNA(MATCH(1,0/COUNTIF($F126,"*"&amp;I$2&amp;TEXT(ROW($1:$118),"[&gt;1]0;")&amp;"*")),0)</f>
        <v>26</v>
      </c>
      <c r="J126" s="11" cm="1">
        <f t="array" ref="J126">_xlfn.IFNA(MATCH(1,0/COUNTIF($F126,"*"&amp;J$2&amp;TEXT(ROW($1:$118),"[&gt;1]0;")&amp;"*")),0)</f>
        <v>0</v>
      </c>
      <c r="K126">
        <f t="shared" si="28"/>
        <v>2</v>
      </c>
      <c r="L126">
        <f t="shared" si="29"/>
        <v>0</v>
      </c>
      <c r="M126">
        <v>0</v>
      </c>
      <c r="N126">
        <v>0</v>
      </c>
      <c r="P126" s="8">
        <v>8</v>
      </c>
      <c r="Q126" s="8">
        <v>2</v>
      </c>
      <c r="R126">
        <v>0.59</v>
      </c>
      <c r="S126" t="s">
        <v>440</v>
      </c>
      <c r="T126" s="6" t="s">
        <v>441</v>
      </c>
      <c r="U126" t="s">
        <v>442</v>
      </c>
      <c r="V126">
        <v>182</v>
      </c>
      <c r="W126" s="11" cm="1">
        <f t="array" ref="W126">_xlfn.IFNA(MATCH(1,0/COUNTIF($F126,"*"&amp;W$2&amp;TEXT(ROW($1:$118),"[&gt;1]0;")&amp;"*")),0)</f>
        <v>13</v>
      </c>
      <c r="X126" s="11" cm="1">
        <f t="array" ref="X126">_xlfn.IFNA(MATCH(1,0/COUNTIF($F126,"*"&amp;X$2&amp;TEXT(ROW($1:$118),"[&gt;1]0;")&amp;"*")),0)</f>
        <v>26</v>
      </c>
      <c r="Y126" s="11" cm="1">
        <f t="array" ref="Y126">_xlfn.IFNA(MATCH(1,0/COUNTIF($F126,"*"&amp;Y$2&amp;TEXT(ROW($1:$118),"[&gt;1]0;")&amp;"*")),0)</f>
        <v>0</v>
      </c>
      <c r="Z126">
        <f t="shared" si="30"/>
        <v>2</v>
      </c>
      <c r="AA126">
        <f t="shared" si="31"/>
        <v>0</v>
      </c>
      <c r="AB126">
        <v>0</v>
      </c>
      <c r="AC126">
        <v>0</v>
      </c>
    </row>
    <row r="127" spans="1:29" x14ac:dyDescent="0.2">
      <c r="A127" s="8">
        <v>8</v>
      </c>
      <c r="B127" s="8">
        <v>3</v>
      </c>
      <c r="C127">
        <v>2.36</v>
      </c>
      <c r="D127" t="s">
        <v>14</v>
      </c>
      <c r="E127" s="6" t="s">
        <v>507</v>
      </c>
      <c r="F127" t="s">
        <v>260</v>
      </c>
      <c r="G127">
        <v>170</v>
      </c>
      <c r="H127" s="11" cm="1">
        <f t="array" ref="H127">_xlfn.IFNA(MATCH(1,0/COUNTIF($F127,"*"&amp;H$2&amp;TEXT(ROW($1:$118),"[&gt;1]0;")&amp;"*")),0)</f>
        <v>12</v>
      </c>
      <c r="I127" s="11" cm="1">
        <f t="array" ref="I127">_xlfn.IFNA(MATCH(1,0/COUNTIF($F127,"*"&amp;I$2&amp;TEXT(ROW($1:$118),"[&gt;1]0;")&amp;"*")),0)</f>
        <v>26</v>
      </c>
      <c r="J127" s="11" cm="1">
        <f t="array" ref="J127">_xlfn.IFNA(MATCH(1,0/COUNTIF($F127,"*"&amp;J$2&amp;TEXT(ROW($1:$118),"[&gt;1]0;")&amp;"*")),0)</f>
        <v>0</v>
      </c>
      <c r="K127">
        <f t="shared" si="28"/>
        <v>2.1666666666666665</v>
      </c>
      <c r="L127">
        <f t="shared" si="29"/>
        <v>0</v>
      </c>
      <c r="M127">
        <v>0</v>
      </c>
      <c r="N127">
        <v>0</v>
      </c>
      <c r="P127" s="8">
        <v>8</v>
      </c>
      <c r="Q127" s="8">
        <v>3</v>
      </c>
      <c r="R127">
        <v>2.36</v>
      </c>
      <c r="S127" t="s">
        <v>14</v>
      </c>
      <c r="T127" s="6" t="s">
        <v>507</v>
      </c>
      <c r="U127" t="s">
        <v>260</v>
      </c>
      <c r="V127">
        <v>170</v>
      </c>
      <c r="W127" s="11" cm="1">
        <f t="array" ref="W127">_xlfn.IFNA(MATCH(1,0/COUNTIF($F127,"*"&amp;W$2&amp;TEXT(ROW($1:$118),"[&gt;1]0;")&amp;"*")),0)</f>
        <v>12</v>
      </c>
      <c r="X127" s="11" cm="1">
        <f t="array" ref="X127">_xlfn.IFNA(MATCH(1,0/COUNTIF($F127,"*"&amp;X$2&amp;TEXT(ROW($1:$118),"[&gt;1]0;")&amp;"*")),0)</f>
        <v>26</v>
      </c>
      <c r="Y127" s="11" cm="1">
        <f t="array" ref="Y127">_xlfn.IFNA(MATCH(1,0/COUNTIF($F127,"*"&amp;Y$2&amp;TEXT(ROW($1:$118),"[&gt;1]0;")&amp;"*")),0)</f>
        <v>0</v>
      </c>
      <c r="Z127">
        <f t="shared" si="30"/>
        <v>2.1666666666666665</v>
      </c>
      <c r="AA127">
        <f t="shared" si="31"/>
        <v>0</v>
      </c>
      <c r="AB127">
        <v>0</v>
      </c>
      <c r="AC127">
        <v>0</v>
      </c>
    </row>
    <row r="128" spans="1:29" x14ac:dyDescent="0.2">
      <c r="A128" s="8">
        <v>8</v>
      </c>
      <c r="B128" s="8">
        <v>4</v>
      </c>
      <c r="C128">
        <v>0.97</v>
      </c>
      <c r="D128" t="s">
        <v>79</v>
      </c>
      <c r="E128" s="13" t="s">
        <v>386</v>
      </c>
      <c r="F128" s="10" t="s">
        <v>373</v>
      </c>
      <c r="G128">
        <v>144</v>
      </c>
      <c r="H128" s="11" cm="1">
        <f t="array" ref="H128">_xlfn.IFNA(MATCH(1,0/COUNTIF($F128,"*"&amp;H$2&amp;TEXT(ROW($1:$118),"[&gt;1]0;")&amp;"*")),0)</f>
        <v>6</v>
      </c>
      <c r="I128" s="11" cm="1">
        <f t="array" ref="I128">_xlfn.IFNA(MATCH(1,0/COUNTIF($F128,"*"&amp;I$2&amp;TEXT(ROW($1:$118),"[&gt;1]0;")&amp;"*")),0)</f>
        <v>8</v>
      </c>
      <c r="J128" s="11" cm="1">
        <f t="array" ref="J128">_xlfn.IFNA(MATCH(1,0/COUNTIF($F128,"*"&amp;J$2&amp;TEXT(ROW($1:$118),"[&gt;1]0;")&amp;"*")),0)</f>
        <v>4</v>
      </c>
      <c r="K128">
        <f t="shared" si="28"/>
        <v>1.3333333333333333</v>
      </c>
      <c r="L128">
        <f t="shared" si="29"/>
        <v>0.66666666666666663</v>
      </c>
      <c r="M128">
        <v>1</v>
      </c>
      <c r="N128">
        <v>0</v>
      </c>
      <c r="P128" s="8">
        <v>8</v>
      </c>
      <c r="Q128" s="8">
        <v>4</v>
      </c>
      <c r="R128">
        <v>0.97</v>
      </c>
      <c r="S128" t="s">
        <v>79</v>
      </c>
      <c r="T128" s="13" t="s">
        <v>386</v>
      </c>
      <c r="U128" s="10" t="s">
        <v>373</v>
      </c>
      <c r="V128">
        <v>144</v>
      </c>
      <c r="W128" s="11" cm="1">
        <f t="array" ref="W128">_xlfn.IFNA(MATCH(1,0/COUNTIF($F128,"*"&amp;W$2&amp;TEXT(ROW($1:$118),"[&gt;1]0;")&amp;"*")),0)</f>
        <v>6</v>
      </c>
      <c r="X128" s="11" cm="1">
        <f t="array" ref="X128">_xlfn.IFNA(MATCH(1,0/COUNTIF($F128,"*"&amp;X$2&amp;TEXT(ROW($1:$118),"[&gt;1]0;")&amp;"*")),0)</f>
        <v>8</v>
      </c>
      <c r="Y128" s="11" cm="1">
        <f t="array" ref="Y128">_xlfn.IFNA(MATCH(1,0/COUNTIF($F128,"*"&amp;Y$2&amp;TEXT(ROW($1:$118),"[&gt;1]0;")&amp;"*")),0)</f>
        <v>4</v>
      </c>
      <c r="Z128">
        <f t="shared" si="30"/>
        <v>1.3333333333333333</v>
      </c>
      <c r="AA128">
        <f t="shared" si="31"/>
        <v>0.66666666666666663</v>
      </c>
      <c r="AB128">
        <v>1</v>
      </c>
      <c r="AC128">
        <v>0</v>
      </c>
    </row>
    <row r="129" spans="1:29" x14ac:dyDescent="0.2">
      <c r="A129" s="8">
        <v>8</v>
      </c>
      <c r="B129" s="8">
        <v>5</v>
      </c>
      <c r="C129">
        <v>1.08</v>
      </c>
      <c r="D129" t="s">
        <v>51</v>
      </c>
      <c r="E129" s="6" t="s">
        <v>472</v>
      </c>
      <c r="F129" t="s">
        <v>261</v>
      </c>
      <c r="G129">
        <v>190</v>
      </c>
      <c r="H129" s="11" cm="1">
        <f t="array" ref="H129">_xlfn.IFNA(MATCH(1,0/COUNTIF($F129,"*"&amp;H$2&amp;TEXT(ROW($1:$118),"[&gt;1]0;")&amp;"*")),0)</f>
        <v>14</v>
      </c>
      <c r="I129" s="11" cm="1">
        <f t="array" ref="I129">_xlfn.IFNA(MATCH(1,0/COUNTIF($F129,"*"&amp;I$2&amp;TEXT(ROW($1:$118),"[&gt;1]0;")&amp;"*")),0)</f>
        <v>22</v>
      </c>
      <c r="J129" s="11" cm="1">
        <f t="array" ref="J129">_xlfn.IFNA(MATCH(1,0/COUNTIF($F129,"*"&amp;J$2&amp;TEXT(ROW($1:$118),"[&gt;1]0;")&amp;"*")),0)</f>
        <v>0</v>
      </c>
      <c r="K129">
        <f t="shared" si="28"/>
        <v>1.5714285714285714</v>
      </c>
      <c r="L129">
        <f t="shared" si="29"/>
        <v>0</v>
      </c>
      <c r="M129">
        <v>0</v>
      </c>
      <c r="N129">
        <v>1</v>
      </c>
      <c r="P129" s="8">
        <v>8</v>
      </c>
      <c r="Q129" s="8">
        <v>5</v>
      </c>
      <c r="R129">
        <v>1.08</v>
      </c>
      <c r="S129" t="s">
        <v>51</v>
      </c>
      <c r="T129" s="6" t="s">
        <v>472</v>
      </c>
      <c r="U129" t="s">
        <v>261</v>
      </c>
      <c r="V129">
        <v>190</v>
      </c>
      <c r="W129" s="11" cm="1">
        <f t="array" ref="W129">_xlfn.IFNA(MATCH(1,0/COUNTIF($F129,"*"&amp;W$2&amp;TEXT(ROW($1:$118),"[&gt;1]0;")&amp;"*")),0)</f>
        <v>14</v>
      </c>
      <c r="X129" s="11" cm="1">
        <f t="array" ref="X129">_xlfn.IFNA(MATCH(1,0/COUNTIF($F129,"*"&amp;X$2&amp;TEXT(ROW($1:$118),"[&gt;1]0;")&amp;"*")),0)</f>
        <v>22</v>
      </c>
      <c r="Y129" s="11" cm="1">
        <f t="array" ref="Y129">_xlfn.IFNA(MATCH(1,0/COUNTIF($F129,"*"&amp;Y$2&amp;TEXT(ROW($1:$118),"[&gt;1]0;")&amp;"*")),0)</f>
        <v>0</v>
      </c>
      <c r="Z129">
        <f t="shared" si="30"/>
        <v>1.5714285714285714</v>
      </c>
      <c r="AA129">
        <f t="shared" si="31"/>
        <v>0</v>
      </c>
      <c r="AB129">
        <v>0</v>
      </c>
      <c r="AC129">
        <v>1</v>
      </c>
    </row>
    <row r="130" spans="1:29" x14ac:dyDescent="0.2">
      <c r="A130" s="8">
        <v>8</v>
      </c>
      <c r="B130" s="8">
        <v>6</v>
      </c>
      <c r="C130">
        <v>1.01</v>
      </c>
      <c r="D130" t="s">
        <v>20</v>
      </c>
      <c r="E130" s="6" t="s">
        <v>432</v>
      </c>
      <c r="F130" t="s">
        <v>263</v>
      </c>
      <c r="G130">
        <v>164</v>
      </c>
      <c r="H130" s="11" cm="1">
        <f t="array" ref="H130">_xlfn.IFNA(MATCH(1,0/COUNTIF($F130,"*"&amp;H$2&amp;TEXT(ROW($1:$118),"[&gt;1]0;")&amp;"*")),0)</f>
        <v>10</v>
      </c>
      <c r="I130" s="11" cm="1">
        <f t="array" ref="I130">_xlfn.IFNA(MATCH(1,0/COUNTIF($F130,"*"&amp;I$2&amp;TEXT(ROW($1:$118),"[&gt;1]0;")&amp;"*")),0)</f>
        <v>12</v>
      </c>
      <c r="J130" s="11" cm="1">
        <f t="array" ref="J130">_xlfn.IFNA(MATCH(1,0/COUNTIF($F130,"*"&amp;J$2&amp;TEXT(ROW($1:$118),"[&gt;1]0;")&amp;"*")),0)</f>
        <v>2</v>
      </c>
      <c r="K130">
        <f t="shared" si="28"/>
        <v>1.2</v>
      </c>
      <c r="L130">
        <f t="shared" si="29"/>
        <v>0.2</v>
      </c>
      <c r="M130">
        <v>0</v>
      </c>
      <c r="N130">
        <v>1</v>
      </c>
      <c r="P130" s="8">
        <v>8</v>
      </c>
      <c r="Q130" s="8">
        <v>6</v>
      </c>
      <c r="R130">
        <v>1.01</v>
      </c>
      <c r="S130" t="s">
        <v>20</v>
      </c>
      <c r="T130" s="6" t="s">
        <v>432</v>
      </c>
      <c r="U130" t="s">
        <v>263</v>
      </c>
      <c r="V130">
        <v>164</v>
      </c>
      <c r="W130" s="11" cm="1">
        <f t="array" ref="W130">_xlfn.IFNA(MATCH(1,0/COUNTIF($F130,"*"&amp;W$2&amp;TEXT(ROW($1:$118),"[&gt;1]0;")&amp;"*")),0)</f>
        <v>10</v>
      </c>
      <c r="X130" s="11" cm="1">
        <f t="array" ref="X130">_xlfn.IFNA(MATCH(1,0/COUNTIF($F130,"*"&amp;X$2&amp;TEXT(ROW($1:$118),"[&gt;1]0;")&amp;"*")),0)</f>
        <v>12</v>
      </c>
      <c r="Y130" s="11" cm="1">
        <f t="array" ref="Y130">_xlfn.IFNA(MATCH(1,0/COUNTIF($F130,"*"&amp;Y$2&amp;TEXT(ROW($1:$118),"[&gt;1]0;")&amp;"*")),0)</f>
        <v>2</v>
      </c>
      <c r="Z130">
        <f t="shared" si="30"/>
        <v>1.2</v>
      </c>
      <c r="AA130">
        <f t="shared" si="31"/>
        <v>0.2</v>
      </c>
      <c r="AB130">
        <v>0</v>
      </c>
      <c r="AC130">
        <v>1</v>
      </c>
    </row>
    <row r="131" spans="1:29" x14ac:dyDescent="0.2">
      <c r="A131" s="8">
        <v>8</v>
      </c>
      <c r="B131" s="8">
        <v>7</v>
      </c>
      <c r="C131">
        <v>1.05</v>
      </c>
      <c r="D131" t="s">
        <v>32</v>
      </c>
      <c r="E131" s="13" t="s">
        <v>388</v>
      </c>
      <c r="F131" t="s">
        <v>374</v>
      </c>
      <c r="G131">
        <v>200</v>
      </c>
      <c r="H131" s="11" cm="1">
        <f t="array" ref="H131">_xlfn.IFNA(MATCH(1,0/COUNTIF($F131,"*"&amp;H$2&amp;TEXT(ROW($1:$118),"[&gt;1]0;")&amp;"*")),0)</f>
        <v>13</v>
      </c>
      <c r="I131" s="11" cm="1">
        <f t="array" ref="I131">_xlfn.IFNA(MATCH(1,0/COUNTIF($F131,"*"&amp;I$2&amp;TEXT(ROW($1:$118),"[&gt;1]0;")&amp;"*")),0)</f>
        <v>28</v>
      </c>
      <c r="J131" s="11" cm="1">
        <f t="array" ref="J131">_xlfn.IFNA(MATCH(1,0/COUNTIF($F131,"*"&amp;J$2&amp;TEXT(ROW($1:$118),"[&gt;1]0;")&amp;"*")),0)</f>
        <v>1</v>
      </c>
      <c r="K131">
        <f t="shared" si="28"/>
        <v>2.1538461538461537</v>
      </c>
      <c r="L131">
        <f t="shared" si="29"/>
        <v>7.6923076923076927E-2</v>
      </c>
      <c r="M131">
        <v>0</v>
      </c>
      <c r="N131">
        <v>0</v>
      </c>
      <c r="P131" s="8">
        <v>8</v>
      </c>
      <c r="Q131" s="8">
        <v>7</v>
      </c>
      <c r="R131">
        <v>1.05</v>
      </c>
      <c r="S131" t="s">
        <v>32</v>
      </c>
      <c r="T131" s="13" t="s">
        <v>388</v>
      </c>
      <c r="U131" t="s">
        <v>374</v>
      </c>
      <c r="V131">
        <v>200</v>
      </c>
      <c r="W131" s="11" cm="1">
        <f t="array" ref="W131">_xlfn.IFNA(MATCH(1,0/COUNTIF($F131,"*"&amp;W$2&amp;TEXT(ROW($1:$118),"[&gt;1]0;")&amp;"*")),0)</f>
        <v>13</v>
      </c>
      <c r="X131" s="11" cm="1">
        <f t="array" ref="X131">_xlfn.IFNA(MATCH(1,0/COUNTIF($F131,"*"&amp;X$2&amp;TEXT(ROW($1:$118),"[&gt;1]0;")&amp;"*")),0)</f>
        <v>28</v>
      </c>
      <c r="Y131" s="11" cm="1">
        <f t="array" ref="Y131">_xlfn.IFNA(MATCH(1,0/COUNTIF($F131,"*"&amp;Y$2&amp;TEXT(ROW($1:$118),"[&gt;1]0;")&amp;"*")),0)</f>
        <v>1</v>
      </c>
      <c r="Z131">
        <f t="shared" si="30"/>
        <v>2.1538461538461537</v>
      </c>
      <c r="AA131">
        <f t="shared" si="31"/>
        <v>7.6923076923076927E-2</v>
      </c>
      <c r="AB131">
        <v>0</v>
      </c>
      <c r="AC131">
        <v>0</v>
      </c>
    </row>
    <row r="132" spans="1:29" x14ac:dyDescent="0.2">
      <c r="A132" s="8">
        <v>8</v>
      </c>
      <c r="B132" s="8">
        <v>8</v>
      </c>
      <c r="C132">
        <f>1.17+0.86</f>
        <v>2.0299999999999998</v>
      </c>
      <c r="D132" t="s">
        <v>54</v>
      </c>
      <c r="E132" s="6" t="s">
        <v>411</v>
      </c>
      <c r="F132" t="s">
        <v>265</v>
      </c>
      <c r="G132">
        <v>168</v>
      </c>
      <c r="H132" s="11" cm="1">
        <f t="array" ref="H132">_xlfn.IFNA(MATCH(1,0/COUNTIF($F132,"*"&amp;H$2&amp;TEXT(ROW($1:$118),"[&gt;1]0;")&amp;"*")),0)</f>
        <v>12</v>
      </c>
      <c r="I132" s="11" cm="1">
        <f t="array" ref="I132">_xlfn.IFNA(MATCH(1,0/COUNTIF($F132,"*"&amp;I$2&amp;TEXT(ROW($1:$118),"[&gt;1]0;")&amp;"*")),0)</f>
        <v>24</v>
      </c>
      <c r="J132" s="11" cm="1">
        <f t="array" ref="J132">_xlfn.IFNA(MATCH(1,0/COUNTIF($F132,"*"&amp;J$2&amp;TEXT(ROW($1:$118),"[&gt;1]0;")&amp;"*")),0)</f>
        <v>0</v>
      </c>
      <c r="K132">
        <f t="shared" si="28"/>
        <v>2</v>
      </c>
      <c r="L132">
        <f t="shared" si="29"/>
        <v>0</v>
      </c>
      <c r="M132">
        <v>0</v>
      </c>
      <c r="N132">
        <v>0</v>
      </c>
      <c r="P132" s="8">
        <v>8</v>
      </c>
      <c r="Q132" s="8">
        <v>8</v>
      </c>
      <c r="R132">
        <f>1.17+0.86</f>
        <v>2.0299999999999998</v>
      </c>
      <c r="S132" t="s">
        <v>54</v>
      </c>
      <c r="T132" s="6" t="s">
        <v>411</v>
      </c>
      <c r="U132" t="s">
        <v>265</v>
      </c>
      <c r="V132">
        <v>168</v>
      </c>
      <c r="W132" s="11" cm="1">
        <f t="array" ref="W132">_xlfn.IFNA(MATCH(1,0/COUNTIF($F132,"*"&amp;W$2&amp;TEXT(ROW($1:$118),"[&gt;1]0;")&amp;"*")),0)</f>
        <v>12</v>
      </c>
      <c r="X132" s="11" cm="1">
        <f t="array" ref="X132">_xlfn.IFNA(MATCH(1,0/COUNTIF($F132,"*"&amp;X$2&amp;TEXT(ROW($1:$118),"[&gt;1]0;")&amp;"*")),0)</f>
        <v>24</v>
      </c>
      <c r="Y132" s="11" cm="1">
        <f t="array" ref="Y132">_xlfn.IFNA(MATCH(1,0/COUNTIF($F132,"*"&amp;Y$2&amp;TEXT(ROW($1:$118),"[&gt;1]0;")&amp;"*")),0)</f>
        <v>0</v>
      </c>
      <c r="Z132">
        <f t="shared" si="30"/>
        <v>2</v>
      </c>
      <c r="AA132">
        <f t="shared" si="31"/>
        <v>0</v>
      </c>
      <c r="AB132">
        <v>0</v>
      </c>
      <c r="AC132">
        <v>0</v>
      </c>
    </row>
    <row r="133" spans="1:29" x14ac:dyDescent="0.2">
      <c r="A133" s="8">
        <v>8</v>
      </c>
      <c r="B133" s="8">
        <v>9</v>
      </c>
      <c r="C133">
        <v>2.6</v>
      </c>
      <c r="D133" t="s">
        <v>37</v>
      </c>
      <c r="E133" s="6" t="s">
        <v>586</v>
      </c>
      <c r="F133" t="s">
        <v>273</v>
      </c>
      <c r="G133" s="11">
        <v>198</v>
      </c>
      <c r="H133" s="11" cm="1">
        <f t="array" ref="H133">_xlfn.IFNA(MATCH(1,0/COUNTIF($F133,"*"&amp;H$2&amp;TEXT(ROW($1:$118),"[&gt;1]0;")&amp;"*")),0)</f>
        <v>14</v>
      </c>
      <c r="I133" s="11" cm="1">
        <f t="array" ref="I133">_xlfn.IFNA(MATCH(1,0/COUNTIF($F133,"*"&amp;I$2&amp;TEXT(ROW($1:$118),"[&gt;1]0;")&amp;"*")),0)</f>
        <v>30</v>
      </c>
      <c r="J133" s="11" cm="1">
        <f t="array" ref="J133">_xlfn.IFNA(MATCH(1,0/COUNTIF($F133,"*"&amp;J$2&amp;TEXT(ROW($1:$118),"[&gt;1]0;")&amp;"*")),0)</f>
        <v>0</v>
      </c>
      <c r="K133">
        <f t="shared" si="28"/>
        <v>2.1428571428571428</v>
      </c>
      <c r="L133">
        <f t="shared" si="29"/>
        <v>0</v>
      </c>
      <c r="M133">
        <v>0</v>
      </c>
      <c r="N133">
        <v>0</v>
      </c>
      <c r="P133" s="8">
        <v>8</v>
      </c>
      <c r="Q133" s="8">
        <v>9</v>
      </c>
      <c r="R133">
        <v>2.6</v>
      </c>
      <c r="S133" t="s">
        <v>37</v>
      </c>
      <c r="T133" s="6" t="s">
        <v>586</v>
      </c>
      <c r="U133" t="s">
        <v>273</v>
      </c>
      <c r="V133" s="11">
        <v>198</v>
      </c>
      <c r="W133" s="11" cm="1">
        <f t="array" ref="W133">_xlfn.IFNA(MATCH(1,0/COUNTIF($F133,"*"&amp;W$2&amp;TEXT(ROW($1:$118),"[&gt;1]0;")&amp;"*")),0)</f>
        <v>14</v>
      </c>
      <c r="X133" s="11" cm="1">
        <f t="array" ref="X133">_xlfn.IFNA(MATCH(1,0/COUNTIF($F133,"*"&amp;X$2&amp;TEXT(ROW($1:$118),"[&gt;1]0;")&amp;"*")),0)</f>
        <v>30</v>
      </c>
      <c r="Y133" s="11" cm="1">
        <f t="array" ref="Y133">_xlfn.IFNA(MATCH(1,0/COUNTIF($F133,"*"&amp;Y$2&amp;TEXT(ROW($1:$118),"[&gt;1]0;")&amp;"*")),0)</f>
        <v>0</v>
      </c>
      <c r="Z133">
        <f t="shared" si="30"/>
        <v>2.1428571428571428</v>
      </c>
      <c r="AA133">
        <f t="shared" si="31"/>
        <v>0</v>
      </c>
      <c r="AB133">
        <v>0</v>
      </c>
      <c r="AC133">
        <v>0</v>
      </c>
    </row>
    <row r="134" spans="1:29" x14ac:dyDescent="0.2">
      <c r="A134" s="8">
        <v>8</v>
      </c>
      <c r="B134" s="8">
        <v>10</v>
      </c>
      <c r="C134">
        <v>0.75</v>
      </c>
      <c r="D134" t="s">
        <v>80</v>
      </c>
      <c r="E134" s="6" t="s">
        <v>600</v>
      </c>
      <c r="F134" t="s">
        <v>599</v>
      </c>
      <c r="G134" s="11">
        <v>152</v>
      </c>
      <c r="H134" s="11" cm="1">
        <f t="array" ref="H134">_xlfn.IFNA(MATCH(1,0/COUNTIF($F134,"*"&amp;H$2&amp;TEXT(ROW($1:$118),"[&gt;1]0;")&amp;"*")),0)</f>
        <v>8</v>
      </c>
      <c r="I134" s="11" cm="1">
        <f t="array" ref="I134">_xlfn.IFNA(MATCH(1,0/COUNTIF($F134,"*"&amp;I$2&amp;TEXT(ROW($1:$118),"[&gt;1]0;")&amp;"*")),0)</f>
        <v>8</v>
      </c>
      <c r="J134" s="11" cm="1">
        <f t="array" ref="J134">_xlfn.IFNA(MATCH(1,0/COUNTIF($F134,"*"&amp;J$2&amp;TEXT(ROW($1:$118),"[&gt;1]0;")&amp;"*")),0)</f>
        <v>3</v>
      </c>
      <c r="K134">
        <f t="shared" si="28"/>
        <v>1</v>
      </c>
      <c r="L134">
        <f t="shared" si="29"/>
        <v>0.375</v>
      </c>
      <c r="M134">
        <v>0</v>
      </c>
      <c r="N134">
        <v>1</v>
      </c>
      <c r="P134" s="8">
        <v>8</v>
      </c>
      <c r="Q134" s="8">
        <v>10</v>
      </c>
      <c r="R134">
        <v>0.75</v>
      </c>
      <c r="S134" t="s">
        <v>80</v>
      </c>
      <c r="T134" s="6" t="s">
        <v>600</v>
      </c>
      <c r="U134" t="s">
        <v>599</v>
      </c>
      <c r="V134" s="11">
        <v>152</v>
      </c>
      <c r="W134" s="11" cm="1">
        <f t="array" ref="W134">_xlfn.IFNA(MATCH(1,0/COUNTIF($F134,"*"&amp;W$2&amp;TEXT(ROW($1:$118),"[&gt;1]0;")&amp;"*")),0)</f>
        <v>8</v>
      </c>
      <c r="X134" s="11" cm="1">
        <f t="array" ref="X134">_xlfn.IFNA(MATCH(1,0/COUNTIF($F134,"*"&amp;X$2&amp;TEXT(ROW($1:$118),"[&gt;1]0;")&amp;"*")),0)</f>
        <v>8</v>
      </c>
      <c r="Y134" s="11" cm="1">
        <f t="array" ref="Y134">_xlfn.IFNA(MATCH(1,0/COUNTIF($F134,"*"&amp;Y$2&amp;TEXT(ROW($1:$118),"[&gt;1]0;")&amp;"*")),0)</f>
        <v>3</v>
      </c>
      <c r="Z134">
        <f t="shared" si="30"/>
        <v>1</v>
      </c>
      <c r="AA134">
        <f t="shared" si="31"/>
        <v>0.375</v>
      </c>
      <c r="AB134">
        <v>0</v>
      </c>
      <c r="AC134">
        <v>1</v>
      </c>
    </row>
    <row r="135" spans="1:29" x14ac:dyDescent="0.2">
      <c r="A135" s="8">
        <v>8</v>
      </c>
      <c r="B135" s="8">
        <v>11</v>
      </c>
      <c r="C135">
        <v>0.95</v>
      </c>
      <c r="D135" t="s">
        <v>31</v>
      </c>
      <c r="E135" s="6" t="s">
        <v>418</v>
      </c>
      <c r="F135" t="s">
        <v>269</v>
      </c>
      <c r="G135">
        <v>206</v>
      </c>
      <c r="H135" s="11" cm="1">
        <f t="array" ref="H135">_xlfn.IFNA(MATCH(1,0/COUNTIF($F135,"*"&amp;H$2&amp;TEXT(ROW($1:$118),"[&gt;1]0;")&amp;"*")),0)</f>
        <v>14</v>
      </c>
      <c r="I135" s="11" cm="1">
        <f t="array" ref="I135">_xlfn.IFNA(MATCH(1,0/COUNTIF($F135,"*"&amp;I$2&amp;TEXT(ROW($1:$118),"[&gt;1]0;")&amp;"*")),0)</f>
        <v>22</v>
      </c>
      <c r="J135" s="11" cm="1">
        <f t="array" ref="J135">_xlfn.IFNA(MATCH(1,0/COUNTIF($F135,"*"&amp;J$2&amp;TEXT(ROW($1:$118),"[&gt;1]0;")&amp;"*")),0)</f>
        <v>1</v>
      </c>
      <c r="K135">
        <f t="shared" si="28"/>
        <v>1.5714285714285714</v>
      </c>
      <c r="L135">
        <f t="shared" si="29"/>
        <v>7.1428571428571425E-2</v>
      </c>
      <c r="M135">
        <v>0</v>
      </c>
      <c r="N135">
        <v>1</v>
      </c>
      <c r="P135" s="8">
        <v>8</v>
      </c>
      <c r="Q135" s="8">
        <v>11</v>
      </c>
      <c r="R135">
        <v>0.95</v>
      </c>
      <c r="S135" t="s">
        <v>31</v>
      </c>
      <c r="T135" s="6" t="s">
        <v>418</v>
      </c>
      <c r="U135" t="s">
        <v>269</v>
      </c>
      <c r="V135">
        <v>206</v>
      </c>
      <c r="W135" s="11" cm="1">
        <f t="array" ref="W135">_xlfn.IFNA(MATCH(1,0/COUNTIF($F135,"*"&amp;W$2&amp;TEXT(ROW($1:$118),"[&gt;1]0;")&amp;"*")),0)</f>
        <v>14</v>
      </c>
      <c r="X135" s="11" cm="1">
        <f t="array" ref="X135">_xlfn.IFNA(MATCH(1,0/COUNTIF($F135,"*"&amp;X$2&amp;TEXT(ROW($1:$118),"[&gt;1]0;")&amp;"*")),0)</f>
        <v>22</v>
      </c>
      <c r="Y135" s="11" cm="1">
        <f t="array" ref="Y135">_xlfn.IFNA(MATCH(1,0/COUNTIF($F135,"*"&amp;Y$2&amp;TEXT(ROW($1:$118),"[&gt;1]0;")&amp;"*")),0)</f>
        <v>1</v>
      </c>
      <c r="Z135">
        <f t="shared" si="30"/>
        <v>1.5714285714285714</v>
      </c>
      <c r="AA135">
        <f t="shared" si="31"/>
        <v>7.1428571428571425E-2</v>
      </c>
      <c r="AB135">
        <v>0</v>
      </c>
      <c r="AC135">
        <v>1</v>
      </c>
    </row>
    <row r="136" spans="1:29" x14ac:dyDescent="0.2">
      <c r="A136" s="8">
        <v>8</v>
      </c>
      <c r="B136" s="8">
        <v>12</v>
      </c>
      <c r="C136">
        <v>0.91</v>
      </c>
      <c r="D136" t="s">
        <v>108</v>
      </c>
      <c r="E136" s="6" t="s">
        <v>514</v>
      </c>
      <c r="F136" t="s">
        <v>513</v>
      </c>
      <c r="G136">
        <v>283</v>
      </c>
      <c r="H136" s="11" cm="1">
        <f t="array" ref="H136">_xlfn.IFNA(MATCH(1,0/COUNTIF($F136,"*"&amp;H$2&amp;TEXT(ROW($1:$118),"[&gt;1]0;")&amp;"*")),0)</f>
        <v>20</v>
      </c>
      <c r="I136" s="11" cm="1">
        <f t="array" ref="I136">_xlfn.IFNA(MATCH(1,0/COUNTIF($F136,"*"&amp;I$2&amp;TEXT(ROW($1:$118),"[&gt;1]0;")&amp;"*")),0)</f>
        <v>42</v>
      </c>
      <c r="J136" s="11" cm="1">
        <f t="array" ref="J136">_xlfn.IFNA(MATCH(1,0/COUNTIF($F136,"*"&amp;J$2&amp;TEXT(ROW($1:$118),"[&gt;1]0;")&amp;"*")),0)</f>
        <v>0</v>
      </c>
      <c r="K136">
        <f t="shared" si="28"/>
        <v>2.1</v>
      </c>
      <c r="L136">
        <f t="shared" si="29"/>
        <v>0</v>
      </c>
      <c r="M136">
        <v>0</v>
      </c>
      <c r="N136">
        <v>0</v>
      </c>
      <c r="P136" s="8">
        <v>8</v>
      </c>
      <c r="Q136" s="8">
        <v>12</v>
      </c>
      <c r="R136">
        <v>0.91</v>
      </c>
      <c r="S136" t="s">
        <v>108</v>
      </c>
      <c r="T136" s="6" t="s">
        <v>514</v>
      </c>
      <c r="U136" t="s">
        <v>513</v>
      </c>
      <c r="V136">
        <v>283</v>
      </c>
      <c r="W136" s="11" cm="1">
        <f t="array" ref="W136">_xlfn.IFNA(MATCH(1,0/COUNTIF($F136,"*"&amp;W$2&amp;TEXT(ROW($1:$118),"[&gt;1]0;")&amp;"*")),0)</f>
        <v>20</v>
      </c>
      <c r="X136" s="11" cm="1">
        <f t="array" ref="X136">_xlfn.IFNA(MATCH(1,0/COUNTIF($F136,"*"&amp;X$2&amp;TEXT(ROW($1:$118),"[&gt;1]0;")&amp;"*")),0)</f>
        <v>42</v>
      </c>
      <c r="Y136" s="11" cm="1">
        <f t="array" ref="Y136">_xlfn.IFNA(MATCH(1,0/COUNTIF($F136,"*"&amp;Y$2&amp;TEXT(ROW($1:$118),"[&gt;1]0;")&amp;"*")),0)</f>
        <v>0</v>
      </c>
      <c r="Z136">
        <f t="shared" si="30"/>
        <v>2.1</v>
      </c>
      <c r="AA136">
        <f t="shared" si="31"/>
        <v>0</v>
      </c>
      <c r="AB136">
        <v>0</v>
      </c>
      <c r="AC136">
        <v>0</v>
      </c>
    </row>
    <row r="137" spans="1:29" x14ac:dyDescent="0.2">
      <c r="A137" s="8">
        <v>8</v>
      </c>
      <c r="B137" s="8">
        <v>13</v>
      </c>
      <c r="C137">
        <v>3.09</v>
      </c>
      <c r="D137" t="s">
        <v>66</v>
      </c>
      <c r="E137" s="6" t="s">
        <v>459</v>
      </c>
      <c r="F137" t="s">
        <v>460</v>
      </c>
      <c r="G137">
        <v>281</v>
      </c>
      <c r="H137" s="11" cm="1">
        <f t="array" ref="H137">_xlfn.IFNA(MATCH(1,0/COUNTIF($F137,"*"&amp;H$2&amp;TEXT(ROW($1:$118),"[&gt;1]0;")&amp;"*")),0)</f>
        <v>18</v>
      </c>
      <c r="I137" s="11" cm="1">
        <f t="array" ref="I137">_xlfn.IFNA(MATCH(1,0/COUNTIF($F137,"*"&amp;I$2&amp;TEXT(ROW($1:$118),"[&gt;1]0;")&amp;"*")),0)</f>
        <v>35</v>
      </c>
      <c r="J137" s="11" cm="1">
        <f t="array" ref="J137">_xlfn.IFNA(MATCH(1,0/COUNTIF($F137,"*"&amp;J$2&amp;TEXT(ROW($1:$118),"[&gt;1]0;")&amp;"*")),0)</f>
        <v>1</v>
      </c>
      <c r="K137">
        <f t="shared" si="28"/>
        <v>1.9444444444444444</v>
      </c>
      <c r="L137">
        <f t="shared" si="29"/>
        <v>5.5555555555555552E-2</v>
      </c>
      <c r="M137">
        <v>0</v>
      </c>
      <c r="N137">
        <v>0</v>
      </c>
      <c r="P137" s="8">
        <v>8</v>
      </c>
      <c r="Q137" s="8">
        <v>13</v>
      </c>
      <c r="R137">
        <v>3.09</v>
      </c>
      <c r="S137" t="s">
        <v>66</v>
      </c>
      <c r="T137" s="6" t="s">
        <v>459</v>
      </c>
      <c r="U137" t="s">
        <v>460</v>
      </c>
      <c r="V137">
        <v>281</v>
      </c>
      <c r="W137" s="11" cm="1">
        <f t="array" ref="W137">_xlfn.IFNA(MATCH(1,0/COUNTIF($F137,"*"&amp;W$2&amp;TEXT(ROW($1:$118),"[&gt;1]0;")&amp;"*")),0)</f>
        <v>18</v>
      </c>
      <c r="X137" s="11" cm="1">
        <f t="array" ref="X137">_xlfn.IFNA(MATCH(1,0/COUNTIF($F137,"*"&amp;X$2&amp;TEXT(ROW($1:$118),"[&gt;1]0;")&amp;"*")),0)</f>
        <v>35</v>
      </c>
      <c r="Y137" s="11" cm="1">
        <f t="array" ref="Y137">_xlfn.IFNA(MATCH(1,0/COUNTIF($F137,"*"&amp;Y$2&amp;TEXT(ROW($1:$118),"[&gt;1]0;")&amp;"*")),0)</f>
        <v>1</v>
      </c>
      <c r="Z137">
        <f t="shared" si="30"/>
        <v>1.9444444444444444</v>
      </c>
      <c r="AA137">
        <f t="shared" si="31"/>
        <v>5.5555555555555552E-2</v>
      </c>
      <c r="AB137">
        <v>0</v>
      </c>
      <c r="AC137">
        <v>0</v>
      </c>
    </row>
    <row r="138" spans="1:29" x14ac:dyDescent="0.2">
      <c r="A138" s="8">
        <v>8</v>
      </c>
      <c r="B138" s="8">
        <v>14</v>
      </c>
      <c r="C138">
        <v>1.77</v>
      </c>
      <c r="D138" t="s">
        <v>293</v>
      </c>
      <c r="E138" s="6" t="s">
        <v>516</v>
      </c>
      <c r="F138" t="s">
        <v>515</v>
      </c>
      <c r="G138">
        <v>408</v>
      </c>
      <c r="H138" s="11" cm="1">
        <f t="array" ref="H138">_xlfn.IFNA(MATCH(1,0/COUNTIF($F138,"*"&amp;H$2&amp;TEXT(ROW($1:$118),"[&gt;1]0;")&amp;"*")),0)</f>
        <v>20</v>
      </c>
      <c r="I138" s="11" cm="1">
        <f t="array" ref="I138">_xlfn.IFNA(MATCH(1,0/COUNTIF($F138,"*"&amp;I$2&amp;TEXT(ROW($1:$118),"[&gt;1]0;")&amp;"*")),0)</f>
        <v>41</v>
      </c>
      <c r="J138" s="11" cm="1">
        <f t="array" ref="J138">_xlfn.IFNA(MATCH(1,0/COUNTIF($F138,"*"&amp;J$2&amp;TEXT(ROW($1:$118),"[&gt;1]0;")&amp;"*")),0)</f>
        <v>0</v>
      </c>
      <c r="K138">
        <f t="shared" si="28"/>
        <v>2.0499999999999998</v>
      </c>
      <c r="L138">
        <f t="shared" si="29"/>
        <v>0</v>
      </c>
      <c r="M138">
        <v>0</v>
      </c>
      <c r="N138">
        <v>0</v>
      </c>
      <c r="P138" s="8">
        <v>8</v>
      </c>
      <c r="Q138" s="8">
        <v>14</v>
      </c>
      <c r="R138">
        <v>1.77</v>
      </c>
      <c r="S138" t="s">
        <v>293</v>
      </c>
      <c r="T138" s="6" t="s">
        <v>516</v>
      </c>
      <c r="U138" t="s">
        <v>515</v>
      </c>
      <c r="V138">
        <v>408</v>
      </c>
      <c r="W138" s="11" cm="1">
        <f t="array" ref="W138">_xlfn.IFNA(MATCH(1,0/COUNTIF($F138,"*"&amp;W$2&amp;TEXT(ROW($1:$118),"[&gt;1]0;")&amp;"*")),0)</f>
        <v>20</v>
      </c>
      <c r="X138" s="11" cm="1">
        <f t="array" ref="X138">_xlfn.IFNA(MATCH(1,0/COUNTIF($F138,"*"&amp;X$2&amp;TEXT(ROW($1:$118),"[&gt;1]0;")&amp;"*")),0)</f>
        <v>41</v>
      </c>
      <c r="Y138" s="11" cm="1">
        <f t="array" ref="Y138">_xlfn.IFNA(MATCH(1,0/COUNTIF($F138,"*"&amp;Y$2&amp;TEXT(ROW($1:$118),"[&gt;1]0;")&amp;"*")),0)</f>
        <v>0</v>
      </c>
      <c r="Z138">
        <f t="shared" si="30"/>
        <v>2.0499999999999998</v>
      </c>
      <c r="AA138">
        <f t="shared" si="31"/>
        <v>0</v>
      </c>
      <c r="AB138">
        <v>0</v>
      </c>
      <c r="AC138">
        <v>0</v>
      </c>
    </row>
    <row r="139" spans="1:29" x14ac:dyDescent="0.2">
      <c r="P139" s="8"/>
      <c r="Q139" s="8"/>
      <c r="T139" s="6"/>
    </row>
    <row r="140" spans="1:29" x14ac:dyDescent="0.2">
      <c r="A140" s="8">
        <v>9</v>
      </c>
      <c r="B140" s="9" t="s">
        <v>12</v>
      </c>
      <c r="C140" t="s">
        <v>13</v>
      </c>
      <c r="D140" t="s">
        <v>67</v>
      </c>
      <c r="E140" s="6" t="s">
        <v>376</v>
      </c>
      <c r="F140" t="s">
        <v>68</v>
      </c>
      <c r="G140" t="s">
        <v>69</v>
      </c>
      <c r="H140" t="s">
        <v>364</v>
      </c>
      <c r="I140" t="s">
        <v>365</v>
      </c>
      <c r="J140" t="s">
        <v>366</v>
      </c>
      <c r="K140" t="s">
        <v>71</v>
      </c>
      <c r="L140" t="s">
        <v>72</v>
      </c>
      <c r="M140" t="s">
        <v>360</v>
      </c>
      <c r="N140" t="s">
        <v>73</v>
      </c>
      <c r="P140" s="8">
        <v>9</v>
      </c>
      <c r="Q140" s="9" t="s">
        <v>12</v>
      </c>
      <c r="R140" t="s">
        <v>13</v>
      </c>
      <c r="S140" t="s">
        <v>67</v>
      </c>
      <c r="T140" s="6" t="s">
        <v>376</v>
      </c>
      <c r="U140" t="s">
        <v>68</v>
      </c>
      <c r="V140" t="s">
        <v>69</v>
      </c>
      <c r="W140" t="s">
        <v>364</v>
      </c>
      <c r="X140" t="s">
        <v>365</v>
      </c>
      <c r="Y140" t="s">
        <v>366</v>
      </c>
      <c r="Z140" t="s">
        <v>71</v>
      </c>
      <c r="AA140" t="s">
        <v>72</v>
      </c>
      <c r="AB140" t="s">
        <v>360</v>
      </c>
      <c r="AC140" t="s">
        <v>73</v>
      </c>
    </row>
    <row r="141" spans="1:29" x14ac:dyDescent="0.2">
      <c r="A141" s="8">
        <v>9</v>
      </c>
      <c r="B141" s="8">
        <v>1</v>
      </c>
      <c r="C141">
        <v>0.65</v>
      </c>
      <c r="D141" t="s">
        <v>116</v>
      </c>
      <c r="E141" s="13" t="s">
        <v>382</v>
      </c>
      <c r="F141" s="10" t="s">
        <v>368</v>
      </c>
      <c r="G141">
        <v>138</v>
      </c>
      <c r="H141" s="11" cm="1">
        <f t="array" ref="H141">_xlfn.IFNA(MATCH(1,0/COUNTIF($F141,"*"&amp;H$2&amp;TEXT(ROW($1:$118),"[&gt;1]0;")&amp;"*")),0)</f>
        <v>8</v>
      </c>
      <c r="I141" s="11" cm="1">
        <f t="array" ref="I141">_xlfn.IFNA(MATCH(1,0/COUNTIF($F141,"*"&amp;I$2&amp;TEXT(ROW($1:$118),"[&gt;1]0;")&amp;"*")),0)</f>
        <v>10</v>
      </c>
      <c r="J141" s="11" cm="1">
        <f t="array" ref="J141">_xlfn.IFNA(MATCH(1,0/COUNTIF($F141,"*"&amp;J$2&amp;TEXT(ROW($1:$118),"[&gt;1]0;")&amp;"*")),0)</f>
        <v>2</v>
      </c>
      <c r="K141">
        <f t="shared" ref="K141:K155" si="32">I141/H141</f>
        <v>1.25</v>
      </c>
      <c r="L141">
        <f t="shared" ref="L141:L155" si="33">J141/H141</f>
        <v>0.25</v>
      </c>
      <c r="M141">
        <v>0</v>
      </c>
      <c r="N141">
        <v>1</v>
      </c>
      <c r="P141" s="8">
        <v>9</v>
      </c>
      <c r="Q141" s="8">
        <v>1</v>
      </c>
      <c r="R141">
        <v>0.65</v>
      </c>
      <c r="S141" t="s">
        <v>116</v>
      </c>
      <c r="T141" s="13" t="s">
        <v>382</v>
      </c>
      <c r="U141" s="10" t="s">
        <v>368</v>
      </c>
      <c r="V141">
        <v>138</v>
      </c>
      <c r="W141" s="11" cm="1">
        <f t="array" ref="W141">_xlfn.IFNA(MATCH(1,0/COUNTIF($F141,"*"&amp;W$2&amp;TEXT(ROW($1:$118),"[&gt;1]0;")&amp;"*")),0)</f>
        <v>8</v>
      </c>
      <c r="X141" s="11" cm="1">
        <f t="array" ref="X141">_xlfn.IFNA(MATCH(1,0/COUNTIF($F141,"*"&amp;X$2&amp;TEXT(ROW($1:$118),"[&gt;1]0;")&amp;"*")),0)</f>
        <v>10</v>
      </c>
      <c r="Y141" s="11" cm="1">
        <f t="array" ref="Y141">_xlfn.IFNA(MATCH(1,0/COUNTIF($F141,"*"&amp;Y$2&amp;TEXT(ROW($1:$118),"[&gt;1]0;")&amp;"*")),0)</f>
        <v>2</v>
      </c>
      <c r="Z141">
        <f t="shared" ref="Z141:Z155" si="34">X141/W141</f>
        <v>1.25</v>
      </c>
      <c r="AA141">
        <f t="shared" ref="AA141:AA155" si="35">Y141/W141</f>
        <v>0.25</v>
      </c>
      <c r="AB141">
        <v>0</v>
      </c>
      <c r="AC141">
        <v>1</v>
      </c>
    </row>
    <row r="142" spans="1:29" x14ac:dyDescent="0.2">
      <c r="A142" s="8">
        <v>9</v>
      </c>
      <c r="B142" s="8">
        <v>2</v>
      </c>
      <c r="C142">
        <v>1.48</v>
      </c>
      <c r="D142" t="s">
        <v>14</v>
      </c>
      <c r="E142" s="6" t="s">
        <v>507</v>
      </c>
      <c r="F142" t="s">
        <v>260</v>
      </c>
      <c r="G142">
        <v>170</v>
      </c>
      <c r="H142" s="11" cm="1">
        <f t="array" ref="H142">_xlfn.IFNA(MATCH(1,0/COUNTIF($F142,"*"&amp;H$2&amp;TEXT(ROW($1:$118),"[&gt;1]0;")&amp;"*")),0)</f>
        <v>12</v>
      </c>
      <c r="I142" s="11" cm="1">
        <f t="array" ref="I142">_xlfn.IFNA(MATCH(1,0/COUNTIF($F142,"*"&amp;I$2&amp;TEXT(ROW($1:$118),"[&gt;1]0;")&amp;"*")),0)</f>
        <v>26</v>
      </c>
      <c r="J142" s="11" cm="1">
        <f t="array" ref="J142">_xlfn.IFNA(MATCH(1,0/COUNTIF($F142,"*"&amp;J$2&amp;TEXT(ROW($1:$118),"[&gt;1]0;")&amp;"*")),0)</f>
        <v>0</v>
      </c>
      <c r="K142">
        <f t="shared" si="32"/>
        <v>2.1666666666666665</v>
      </c>
      <c r="L142">
        <f t="shared" si="33"/>
        <v>0</v>
      </c>
      <c r="M142">
        <v>0</v>
      </c>
      <c r="N142">
        <v>0</v>
      </c>
      <c r="P142" s="8">
        <v>9</v>
      </c>
      <c r="Q142" s="8">
        <v>2</v>
      </c>
      <c r="R142">
        <v>1.48</v>
      </c>
      <c r="S142" t="s">
        <v>14</v>
      </c>
      <c r="T142" s="6" t="s">
        <v>507</v>
      </c>
      <c r="U142" t="s">
        <v>260</v>
      </c>
      <c r="V142">
        <v>170</v>
      </c>
      <c r="W142" s="11" cm="1">
        <f t="array" ref="W142">_xlfn.IFNA(MATCH(1,0/COUNTIF($F142,"*"&amp;W$2&amp;TEXT(ROW($1:$118),"[&gt;1]0;")&amp;"*")),0)</f>
        <v>12</v>
      </c>
      <c r="X142" s="11" cm="1">
        <f t="array" ref="X142">_xlfn.IFNA(MATCH(1,0/COUNTIF($F142,"*"&amp;X$2&amp;TEXT(ROW($1:$118),"[&gt;1]0;")&amp;"*")),0)</f>
        <v>26</v>
      </c>
      <c r="Y142" s="11" cm="1">
        <f t="array" ref="Y142">_xlfn.IFNA(MATCH(1,0/COUNTIF($F142,"*"&amp;Y$2&amp;TEXT(ROW($1:$118),"[&gt;1]0;")&amp;"*")),0)</f>
        <v>0</v>
      </c>
      <c r="Z142">
        <f t="shared" si="34"/>
        <v>2.1666666666666665</v>
      </c>
      <c r="AA142">
        <f t="shared" si="35"/>
        <v>0</v>
      </c>
      <c r="AB142">
        <v>0</v>
      </c>
      <c r="AC142">
        <v>0</v>
      </c>
    </row>
    <row r="143" spans="1:29" x14ac:dyDescent="0.2">
      <c r="A143" s="8">
        <v>9</v>
      </c>
      <c r="B143" s="8">
        <v>3</v>
      </c>
      <c r="C143">
        <v>0.62</v>
      </c>
      <c r="D143" t="s">
        <v>104</v>
      </c>
      <c r="E143" s="6" t="s">
        <v>476</v>
      </c>
      <c r="F143" t="s">
        <v>475</v>
      </c>
      <c r="G143">
        <v>110</v>
      </c>
      <c r="H143" s="11" cm="1">
        <f t="array" ref="H143">_xlfn.IFNA(MATCH(1,0/COUNTIF($F143,"*"&amp;H$2&amp;TEXT(ROW($1:$118),"[&gt;1]0;")&amp;"*")),0)</f>
        <v>6</v>
      </c>
      <c r="I143" s="11" cm="1">
        <f t="array" ref="I143">_xlfn.IFNA(MATCH(1,0/COUNTIF($F143,"*"&amp;I$2&amp;TEXT(ROW($1:$118),"[&gt;1]0;")&amp;"*")),0)</f>
        <v>6</v>
      </c>
      <c r="J143" s="11" cm="1">
        <f t="array" ref="J143">_xlfn.IFNA(MATCH(1,0/COUNTIF($F143,"*"&amp;J$2&amp;TEXT(ROW($1:$118),"[&gt;1]0;")&amp;"*")),0)</f>
        <v>2</v>
      </c>
      <c r="K143">
        <f t="shared" si="32"/>
        <v>1</v>
      </c>
      <c r="L143">
        <f t="shared" si="33"/>
        <v>0.33333333333333331</v>
      </c>
      <c r="M143">
        <v>0</v>
      </c>
      <c r="N143">
        <v>1</v>
      </c>
      <c r="P143" s="8">
        <v>9</v>
      </c>
      <c r="Q143" s="8">
        <v>3</v>
      </c>
      <c r="R143">
        <v>0.62</v>
      </c>
      <c r="S143" t="s">
        <v>104</v>
      </c>
      <c r="T143" s="6" t="s">
        <v>476</v>
      </c>
      <c r="U143" t="s">
        <v>475</v>
      </c>
      <c r="V143">
        <v>110</v>
      </c>
      <c r="W143" s="11" cm="1">
        <f t="array" ref="W143">_xlfn.IFNA(MATCH(1,0/COUNTIF($F143,"*"&amp;W$2&amp;TEXT(ROW($1:$118),"[&gt;1]0;")&amp;"*")),0)</f>
        <v>6</v>
      </c>
      <c r="X143" s="11" cm="1">
        <f t="array" ref="X143">_xlfn.IFNA(MATCH(1,0/COUNTIF($F143,"*"&amp;X$2&amp;TEXT(ROW($1:$118),"[&gt;1]0;")&amp;"*")),0)</f>
        <v>6</v>
      </c>
      <c r="Y143" s="11" cm="1">
        <f t="array" ref="Y143">_xlfn.IFNA(MATCH(1,0/COUNTIF($F143,"*"&amp;Y$2&amp;TEXT(ROW($1:$118),"[&gt;1]0;")&amp;"*")),0)</f>
        <v>2</v>
      </c>
      <c r="Z143">
        <f t="shared" si="34"/>
        <v>1</v>
      </c>
      <c r="AA143">
        <f t="shared" si="35"/>
        <v>0.33333333333333331</v>
      </c>
      <c r="AB143">
        <v>0</v>
      </c>
      <c r="AC143">
        <v>1</v>
      </c>
    </row>
    <row r="144" spans="1:29" x14ac:dyDescent="0.2">
      <c r="A144" s="8">
        <v>9</v>
      </c>
      <c r="B144" s="8">
        <v>4</v>
      </c>
      <c r="C144">
        <v>1.1200000000000001</v>
      </c>
      <c r="D144" t="s">
        <v>51</v>
      </c>
      <c r="E144" s="6" t="s">
        <v>472</v>
      </c>
      <c r="F144" t="s">
        <v>261</v>
      </c>
      <c r="G144">
        <v>190</v>
      </c>
      <c r="H144" s="11" cm="1">
        <f t="array" ref="H144">_xlfn.IFNA(MATCH(1,0/COUNTIF($F144,"*"&amp;H$2&amp;TEXT(ROW($1:$118),"[&gt;1]0;")&amp;"*")),0)</f>
        <v>14</v>
      </c>
      <c r="I144" s="11" cm="1">
        <f t="array" ref="I144">_xlfn.IFNA(MATCH(1,0/COUNTIF($F144,"*"&amp;I$2&amp;TEXT(ROW($1:$118),"[&gt;1]0;")&amp;"*")),0)</f>
        <v>22</v>
      </c>
      <c r="J144" s="11" cm="1">
        <f t="array" ref="J144">_xlfn.IFNA(MATCH(1,0/COUNTIF($F144,"*"&amp;J$2&amp;TEXT(ROW($1:$118),"[&gt;1]0;")&amp;"*")),0)</f>
        <v>0</v>
      </c>
      <c r="K144">
        <f t="shared" si="32"/>
        <v>1.5714285714285714</v>
      </c>
      <c r="L144">
        <f t="shared" si="33"/>
        <v>0</v>
      </c>
      <c r="M144">
        <v>0</v>
      </c>
      <c r="N144">
        <v>1</v>
      </c>
      <c r="P144" s="8">
        <v>9</v>
      </c>
      <c r="Q144" s="8">
        <v>4</v>
      </c>
      <c r="R144">
        <v>1.1200000000000001</v>
      </c>
      <c r="S144" t="s">
        <v>51</v>
      </c>
      <c r="T144" s="6" t="s">
        <v>472</v>
      </c>
      <c r="U144" t="s">
        <v>261</v>
      </c>
      <c r="V144">
        <v>190</v>
      </c>
      <c r="W144" s="11" cm="1">
        <f t="array" ref="W144">_xlfn.IFNA(MATCH(1,0/COUNTIF($F144,"*"&amp;W$2&amp;TEXT(ROW($1:$118),"[&gt;1]0;")&amp;"*")),0)</f>
        <v>14</v>
      </c>
      <c r="X144" s="11" cm="1">
        <f t="array" ref="X144">_xlfn.IFNA(MATCH(1,0/COUNTIF($F144,"*"&amp;X$2&amp;TEXT(ROW($1:$118),"[&gt;1]0;")&amp;"*")),0)</f>
        <v>22</v>
      </c>
      <c r="Y144" s="11" cm="1">
        <f t="array" ref="Y144">_xlfn.IFNA(MATCH(1,0/COUNTIF($F144,"*"&amp;Y$2&amp;TEXT(ROW($1:$118),"[&gt;1]0;")&amp;"*")),0)</f>
        <v>0</v>
      </c>
      <c r="Z144">
        <f t="shared" si="34"/>
        <v>1.5714285714285714</v>
      </c>
      <c r="AA144">
        <f t="shared" si="35"/>
        <v>0</v>
      </c>
      <c r="AB144">
        <v>0</v>
      </c>
      <c r="AC144">
        <v>1</v>
      </c>
    </row>
    <row r="145" spans="1:29" x14ac:dyDescent="0.2">
      <c r="A145" s="8">
        <v>9</v>
      </c>
      <c r="B145" s="8">
        <v>5</v>
      </c>
      <c r="C145">
        <v>0.67</v>
      </c>
      <c r="D145" t="s">
        <v>20</v>
      </c>
      <c r="E145" s="6" t="s">
        <v>432</v>
      </c>
      <c r="F145" t="s">
        <v>263</v>
      </c>
      <c r="G145">
        <v>164</v>
      </c>
      <c r="H145" s="11" cm="1">
        <f t="array" ref="H145">_xlfn.IFNA(MATCH(1,0/COUNTIF($F145,"*"&amp;H$2&amp;TEXT(ROW($1:$118),"[&gt;1]0;")&amp;"*")),0)</f>
        <v>10</v>
      </c>
      <c r="I145" s="11" cm="1">
        <f t="array" ref="I145">_xlfn.IFNA(MATCH(1,0/COUNTIF($F145,"*"&amp;I$2&amp;TEXT(ROW($1:$118),"[&gt;1]0;")&amp;"*")),0)</f>
        <v>12</v>
      </c>
      <c r="J145" s="11" cm="1">
        <f t="array" ref="J145">_xlfn.IFNA(MATCH(1,0/COUNTIF($F145,"*"&amp;J$2&amp;TEXT(ROW($1:$118),"[&gt;1]0;")&amp;"*")),0)</f>
        <v>2</v>
      </c>
      <c r="K145">
        <f t="shared" si="32"/>
        <v>1.2</v>
      </c>
      <c r="L145">
        <f t="shared" si="33"/>
        <v>0.2</v>
      </c>
      <c r="M145">
        <v>0</v>
      </c>
      <c r="N145">
        <v>1</v>
      </c>
      <c r="P145" s="8">
        <v>9</v>
      </c>
      <c r="Q145" s="8">
        <v>5</v>
      </c>
      <c r="R145">
        <v>0.67</v>
      </c>
      <c r="S145" t="s">
        <v>20</v>
      </c>
      <c r="T145" s="6" t="s">
        <v>432</v>
      </c>
      <c r="U145" t="s">
        <v>263</v>
      </c>
      <c r="V145">
        <v>164</v>
      </c>
      <c r="W145" s="11" cm="1">
        <f t="array" ref="W145">_xlfn.IFNA(MATCH(1,0/COUNTIF($F145,"*"&amp;W$2&amp;TEXT(ROW($1:$118),"[&gt;1]0;")&amp;"*")),0)</f>
        <v>10</v>
      </c>
      <c r="X145" s="11" cm="1">
        <f t="array" ref="X145">_xlfn.IFNA(MATCH(1,0/COUNTIF($F145,"*"&amp;X$2&amp;TEXT(ROW($1:$118),"[&gt;1]0;")&amp;"*")),0)</f>
        <v>12</v>
      </c>
      <c r="Y145" s="11" cm="1">
        <f t="array" ref="Y145">_xlfn.IFNA(MATCH(1,0/COUNTIF($F145,"*"&amp;Y$2&amp;TEXT(ROW($1:$118),"[&gt;1]0;")&amp;"*")),0)</f>
        <v>2</v>
      </c>
      <c r="Z145">
        <f t="shared" si="34"/>
        <v>1.2</v>
      </c>
      <c r="AA145">
        <f t="shared" si="35"/>
        <v>0.2</v>
      </c>
      <c r="AB145">
        <v>0</v>
      </c>
      <c r="AC145">
        <v>1</v>
      </c>
    </row>
    <row r="146" spans="1:29" x14ac:dyDescent="0.2">
      <c r="A146" s="8">
        <v>9</v>
      </c>
      <c r="B146" s="8">
        <v>6</v>
      </c>
      <c r="C146">
        <f>1.02+0.73</f>
        <v>1.75</v>
      </c>
      <c r="D146" t="s">
        <v>54</v>
      </c>
      <c r="E146" s="6" t="s">
        <v>411</v>
      </c>
      <c r="F146" t="s">
        <v>265</v>
      </c>
      <c r="G146">
        <v>168</v>
      </c>
      <c r="H146" s="11" cm="1">
        <f t="array" ref="H146">_xlfn.IFNA(MATCH(1,0/COUNTIF($F146,"*"&amp;H$2&amp;TEXT(ROW($1:$118),"[&gt;1]0;")&amp;"*")),0)</f>
        <v>12</v>
      </c>
      <c r="I146" s="11" cm="1">
        <f t="array" ref="I146">_xlfn.IFNA(MATCH(1,0/COUNTIF($F146,"*"&amp;I$2&amp;TEXT(ROW($1:$118),"[&gt;1]0;")&amp;"*")),0)</f>
        <v>24</v>
      </c>
      <c r="J146" s="11" cm="1">
        <f t="array" ref="J146">_xlfn.IFNA(MATCH(1,0/COUNTIF($F146,"*"&amp;J$2&amp;TEXT(ROW($1:$118),"[&gt;1]0;")&amp;"*")),0)</f>
        <v>0</v>
      </c>
      <c r="K146">
        <f t="shared" si="32"/>
        <v>2</v>
      </c>
      <c r="L146">
        <f t="shared" si="33"/>
        <v>0</v>
      </c>
      <c r="M146">
        <v>0</v>
      </c>
      <c r="N146">
        <v>0</v>
      </c>
      <c r="P146" s="8">
        <v>9</v>
      </c>
      <c r="Q146" s="8">
        <v>6</v>
      </c>
      <c r="R146">
        <f>1.02+0.73</f>
        <v>1.75</v>
      </c>
      <c r="S146" t="s">
        <v>54</v>
      </c>
      <c r="T146" s="6" t="s">
        <v>411</v>
      </c>
      <c r="U146" t="s">
        <v>265</v>
      </c>
      <c r="V146">
        <v>168</v>
      </c>
      <c r="W146" s="11" cm="1">
        <f t="array" ref="W146">_xlfn.IFNA(MATCH(1,0/COUNTIF($F146,"*"&amp;W$2&amp;TEXT(ROW($1:$118),"[&gt;1]0;")&amp;"*")),0)</f>
        <v>12</v>
      </c>
      <c r="X146" s="11" cm="1">
        <f t="array" ref="X146">_xlfn.IFNA(MATCH(1,0/COUNTIF($F146,"*"&amp;X$2&amp;TEXT(ROW($1:$118),"[&gt;1]0;")&amp;"*")),0)</f>
        <v>24</v>
      </c>
      <c r="Y146" s="11" cm="1">
        <f t="array" ref="Y146">_xlfn.IFNA(MATCH(1,0/COUNTIF($F146,"*"&amp;Y$2&amp;TEXT(ROW($1:$118),"[&gt;1]0;")&amp;"*")),0)</f>
        <v>0</v>
      </c>
      <c r="Z146">
        <f t="shared" si="34"/>
        <v>2</v>
      </c>
      <c r="AA146">
        <f t="shared" si="35"/>
        <v>0</v>
      </c>
      <c r="AB146">
        <v>0</v>
      </c>
      <c r="AC146">
        <v>0</v>
      </c>
    </row>
    <row r="147" spans="1:29" x14ac:dyDescent="0.2">
      <c r="A147" s="8">
        <v>9</v>
      </c>
      <c r="B147" s="8">
        <v>7</v>
      </c>
      <c r="C147">
        <v>2.02</v>
      </c>
      <c r="D147" t="s">
        <v>37</v>
      </c>
      <c r="E147" s="6" t="s">
        <v>586</v>
      </c>
      <c r="F147" t="s">
        <v>273</v>
      </c>
      <c r="G147" s="11">
        <v>198</v>
      </c>
      <c r="H147" s="11" cm="1">
        <f t="array" ref="H147">_xlfn.IFNA(MATCH(1,0/COUNTIF($F147,"*"&amp;H$2&amp;TEXT(ROW($1:$118),"[&gt;1]0;")&amp;"*")),0)</f>
        <v>14</v>
      </c>
      <c r="I147" s="11" cm="1">
        <f t="array" ref="I147">_xlfn.IFNA(MATCH(1,0/COUNTIF($F147,"*"&amp;I$2&amp;TEXT(ROW($1:$118),"[&gt;1]0;")&amp;"*")),0)</f>
        <v>30</v>
      </c>
      <c r="J147" s="11" cm="1">
        <f t="array" ref="J147">_xlfn.IFNA(MATCH(1,0/COUNTIF($F147,"*"&amp;J$2&amp;TEXT(ROW($1:$118),"[&gt;1]0;")&amp;"*")),0)</f>
        <v>0</v>
      </c>
      <c r="K147">
        <f t="shared" si="32"/>
        <v>2.1428571428571428</v>
      </c>
      <c r="L147">
        <f t="shared" si="33"/>
        <v>0</v>
      </c>
      <c r="M147">
        <v>0</v>
      </c>
      <c r="N147">
        <v>0</v>
      </c>
      <c r="P147" s="8">
        <v>9</v>
      </c>
      <c r="Q147" s="8">
        <v>7</v>
      </c>
      <c r="R147">
        <v>2.02</v>
      </c>
      <c r="S147" t="s">
        <v>37</v>
      </c>
      <c r="T147" s="6" t="s">
        <v>586</v>
      </c>
      <c r="U147" t="s">
        <v>273</v>
      </c>
      <c r="V147" s="11">
        <v>198</v>
      </c>
      <c r="W147" s="11" cm="1">
        <f t="array" ref="W147">_xlfn.IFNA(MATCH(1,0/COUNTIF($F147,"*"&amp;W$2&amp;TEXT(ROW($1:$118),"[&gt;1]0;")&amp;"*")),0)</f>
        <v>14</v>
      </c>
      <c r="X147" s="11" cm="1">
        <f t="array" ref="X147">_xlfn.IFNA(MATCH(1,0/COUNTIF($F147,"*"&amp;X$2&amp;TEXT(ROW($1:$118),"[&gt;1]0;")&amp;"*")),0)</f>
        <v>30</v>
      </c>
      <c r="Y147" s="11" cm="1">
        <f t="array" ref="Y147">_xlfn.IFNA(MATCH(1,0/COUNTIF($F147,"*"&amp;Y$2&amp;TEXT(ROW($1:$118),"[&gt;1]0;")&amp;"*")),0)</f>
        <v>0</v>
      </c>
      <c r="Z147">
        <f t="shared" si="34"/>
        <v>2.1428571428571428</v>
      </c>
      <c r="AA147">
        <f t="shared" si="35"/>
        <v>0</v>
      </c>
      <c r="AB147">
        <v>0</v>
      </c>
      <c r="AC147">
        <v>0</v>
      </c>
    </row>
    <row r="148" spans="1:29" x14ac:dyDescent="0.2">
      <c r="A148" s="8">
        <v>9</v>
      </c>
      <c r="B148" s="8">
        <v>8</v>
      </c>
      <c r="C148">
        <v>0.72</v>
      </c>
      <c r="D148" t="s">
        <v>294</v>
      </c>
      <c r="E148" s="6" t="s">
        <v>527</v>
      </c>
      <c r="F148" t="s">
        <v>526</v>
      </c>
      <c r="G148">
        <v>117</v>
      </c>
      <c r="H148" s="11" cm="1">
        <f t="array" ref="H148">_xlfn.IFNA(MATCH(1,0/COUNTIF($F148,"*"&amp;H$2&amp;TEXT(ROW($1:$118),"[&gt;1]0;")&amp;"*")),0)</f>
        <v>3</v>
      </c>
      <c r="I148" s="11" cm="1">
        <f t="array" ref="I148">_xlfn.IFNA(MATCH(1,0/COUNTIF($F148,"*"&amp;I$2&amp;TEXT(ROW($1:$118),"[&gt;1]0;")&amp;"*")),0)</f>
        <v>7</v>
      </c>
      <c r="J148" s="11" cm="1">
        <f t="array" ref="J148">_xlfn.IFNA(MATCH(1,0/COUNTIF($F148,"*"&amp;J$2&amp;TEXT(ROW($1:$118),"[&gt;1]0;")&amp;"*")),0)</f>
        <v>2</v>
      </c>
      <c r="K148">
        <f t="shared" si="32"/>
        <v>2.3333333333333335</v>
      </c>
      <c r="L148">
        <f t="shared" si="33"/>
        <v>0.66666666666666663</v>
      </c>
      <c r="M148">
        <v>0</v>
      </c>
      <c r="N148">
        <v>0</v>
      </c>
      <c r="P148" s="8">
        <v>9</v>
      </c>
      <c r="Q148" s="8">
        <v>8</v>
      </c>
      <c r="R148">
        <v>0.72</v>
      </c>
      <c r="S148" t="s">
        <v>294</v>
      </c>
      <c r="T148" s="6" t="s">
        <v>527</v>
      </c>
      <c r="U148" t="s">
        <v>526</v>
      </c>
      <c r="V148">
        <v>117</v>
      </c>
      <c r="W148" s="11" cm="1">
        <f t="array" ref="W148">_xlfn.IFNA(MATCH(1,0/COUNTIF($F148,"*"&amp;W$2&amp;TEXT(ROW($1:$118),"[&gt;1]0;")&amp;"*")),0)</f>
        <v>3</v>
      </c>
      <c r="X148" s="11" cm="1">
        <f t="array" ref="X148">_xlfn.IFNA(MATCH(1,0/COUNTIF($F148,"*"&amp;X$2&amp;TEXT(ROW($1:$118),"[&gt;1]0;")&amp;"*")),0)</f>
        <v>7</v>
      </c>
      <c r="Y148" s="11" cm="1">
        <f t="array" ref="Y148">_xlfn.IFNA(MATCH(1,0/COUNTIF($F148,"*"&amp;Y$2&amp;TEXT(ROW($1:$118),"[&gt;1]0;")&amp;"*")),0)</f>
        <v>2</v>
      </c>
      <c r="Z148">
        <f t="shared" si="34"/>
        <v>2.3333333333333335</v>
      </c>
      <c r="AA148">
        <f t="shared" si="35"/>
        <v>0.66666666666666663</v>
      </c>
      <c r="AB148">
        <v>0</v>
      </c>
      <c r="AC148">
        <v>0</v>
      </c>
    </row>
    <row r="149" spans="1:29" x14ac:dyDescent="0.2">
      <c r="A149" s="8">
        <v>9</v>
      </c>
      <c r="B149" s="8">
        <v>9</v>
      </c>
      <c r="C149">
        <v>1.35</v>
      </c>
      <c r="D149" t="s">
        <v>31</v>
      </c>
      <c r="E149" s="6" t="s">
        <v>418</v>
      </c>
      <c r="F149" t="s">
        <v>269</v>
      </c>
      <c r="G149">
        <v>206</v>
      </c>
      <c r="H149" s="11" cm="1">
        <f t="array" ref="H149">_xlfn.IFNA(MATCH(1,0/COUNTIF($F149,"*"&amp;H$2&amp;TEXT(ROW($1:$118),"[&gt;1]0;")&amp;"*")),0)</f>
        <v>14</v>
      </c>
      <c r="I149" s="11" cm="1">
        <f t="array" ref="I149">_xlfn.IFNA(MATCH(1,0/COUNTIF($F149,"*"&amp;I$2&amp;TEXT(ROW($1:$118),"[&gt;1]0;")&amp;"*")),0)</f>
        <v>22</v>
      </c>
      <c r="J149" s="11" cm="1">
        <f t="array" ref="J149">_xlfn.IFNA(MATCH(1,0/COUNTIF($F149,"*"&amp;J$2&amp;TEXT(ROW($1:$118),"[&gt;1]0;")&amp;"*")),0)</f>
        <v>1</v>
      </c>
      <c r="K149">
        <f t="shared" si="32"/>
        <v>1.5714285714285714</v>
      </c>
      <c r="L149">
        <f t="shared" si="33"/>
        <v>7.1428571428571425E-2</v>
      </c>
      <c r="M149">
        <v>0</v>
      </c>
      <c r="N149">
        <v>1</v>
      </c>
      <c r="P149" s="8">
        <v>9</v>
      </c>
      <c r="Q149" s="8">
        <v>9</v>
      </c>
      <c r="R149">
        <v>1.35</v>
      </c>
      <c r="S149" t="s">
        <v>31</v>
      </c>
      <c r="T149" s="6" t="s">
        <v>418</v>
      </c>
      <c r="U149" t="s">
        <v>269</v>
      </c>
      <c r="V149">
        <v>206</v>
      </c>
      <c r="W149" s="11" cm="1">
        <f t="array" ref="W149">_xlfn.IFNA(MATCH(1,0/COUNTIF($F149,"*"&amp;W$2&amp;TEXT(ROW($1:$118),"[&gt;1]0;")&amp;"*")),0)</f>
        <v>14</v>
      </c>
      <c r="X149" s="11" cm="1">
        <f t="array" ref="X149">_xlfn.IFNA(MATCH(1,0/COUNTIF($F149,"*"&amp;X$2&amp;TEXT(ROW($1:$118),"[&gt;1]0;")&amp;"*")),0)</f>
        <v>22</v>
      </c>
      <c r="Y149" s="11" cm="1">
        <f t="array" ref="Y149">_xlfn.IFNA(MATCH(1,0/COUNTIF($F149,"*"&amp;Y$2&amp;TEXT(ROW($1:$118),"[&gt;1]0;")&amp;"*")),0)</f>
        <v>1</v>
      </c>
      <c r="Z149">
        <f t="shared" si="34"/>
        <v>1.5714285714285714</v>
      </c>
      <c r="AA149">
        <f t="shared" si="35"/>
        <v>7.1428571428571425E-2</v>
      </c>
      <c r="AB149">
        <v>0</v>
      </c>
      <c r="AC149">
        <v>1</v>
      </c>
    </row>
    <row r="150" spans="1:29" x14ac:dyDescent="0.2">
      <c r="A150" s="8">
        <v>9</v>
      </c>
      <c r="B150" s="8">
        <v>10</v>
      </c>
      <c r="C150">
        <v>1.87</v>
      </c>
      <c r="D150" t="s">
        <v>290</v>
      </c>
      <c r="E150" s="6" t="s">
        <v>521</v>
      </c>
      <c r="F150" t="s">
        <v>520</v>
      </c>
      <c r="G150">
        <v>174</v>
      </c>
      <c r="H150" s="11" cm="1">
        <f t="array" ref="H150">_xlfn.IFNA(MATCH(1,0/COUNTIF($F150,"*"&amp;H$2&amp;TEXT(ROW($1:$118),"[&gt;1]0;")&amp;"*")),0)</f>
        <v>10</v>
      </c>
      <c r="I150" s="11" cm="1">
        <f t="array" ref="I150">_xlfn.IFNA(MATCH(1,0/COUNTIF($F150,"*"&amp;I$2&amp;TEXT(ROW($1:$118),"[&gt;1]0;")&amp;"*")),0)</f>
        <v>22</v>
      </c>
      <c r="J150" s="11" cm="1">
        <f t="array" ref="J150">_xlfn.IFNA(MATCH(1,0/COUNTIF($F150,"*"&amp;J$2&amp;TEXT(ROW($1:$118),"[&gt;1]0;")&amp;"*")),0)</f>
        <v>2</v>
      </c>
      <c r="K150">
        <f t="shared" si="32"/>
        <v>2.2000000000000002</v>
      </c>
      <c r="L150">
        <f t="shared" si="33"/>
        <v>0.2</v>
      </c>
      <c r="M150">
        <v>0</v>
      </c>
      <c r="N150">
        <v>0</v>
      </c>
      <c r="P150" s="8">
        <v>9</v>
      </c>
      <c r="Q150" s="8">
        <v>10</v>
      </c>
      <c r="R150">
        <v>1.87</v>
      </c>
      <c r="S150" t="s">
        <v>290</v>
      </c>
      <c r="T150" s="6" t="s">
        <v>521</v>
      </c>
      <c r="U150" t="s">
        <v>520</v>
      </c>
      <c r="V150">
        <v>174</v>
      </c>
      <c r="W150" s="11" cm="1">
        <f t="array" ref="W150">_xlfn.IFNA(MATCH(1,0/COUNTIF($F150,"*"&amp;W$2&amp;TEXT(ROW($1:$118),"[&gt;1]0;")&amp;"*")),0)</f>
        <v>10</v>
      </c>
      <c r="X150" s="11" cm="1">
        <f t="array" ref="X150">_xlfn.IFNA(MATCH(1,0/COUNTIF($F150,"*"&amp;X$2&amp;TEXT(ROW($1:$118),"[&gt;1]0;")&amp;"*")),0)</f>
        <v>22</v>
      </c>
      <c r="Y150" s="11" cm="1">
        <f t="array" ref="Y150">_xlfn.IFNA(MATCH(1,0/COUNTIF($F150,"*"&amp;Y$2&amp;TEXT(ROW($1:$118),"[&gt;1]0;")&amp;"*")),0)</f>
        <v>2</v>
      </c>
      <c r="Z150">
        <f t="shared" si="34"/>
        <v>2.2000000000000002</v>
      </c>
      <c r="AA150">
        <f t="shared" si="35"/>
        <v>0.2</v>
      </c>
      <c r="AB150">
        <v>0</v>
      </c>
      <c r="AC150">
        <v>0</v>
      </c>
    </row>
    <row r="151" spans="1:29" x14ac:dyDescent="0.2">
      <c r="A151" s="8">
        <v>9</v>
      </c>
      <c r="B151" s="8">
        <v>11</v>
      </c>
      <c r="C151">
        <v>0.67</v>
      </c>
      <c r="D151" t="s">
        <v>59</v>
      </c>
      <c r="E151" s="13" t="s">
        <v>390</v>
      </c>
      <c r="F151" t="s">
        <v>272</v>
      </c>
      <c r="G151">
        <v>242</v>
      </c>
      <c r="H151" s="11" cm="1">
        <f t="array" ref="H151">_xlfn.IFNA(MATCH(1,0/COUNTIF($F151,"*"&amp;H$2&amp;TEXT(ROW($1:$118),"[&gt;1]0;")&amp;"*")),0)</f>
        <v>16</v>
      </c>
      <c r="I151" s="11" cm="1">
        <f t="array" ref="I151">_xlfn.IFNA(MATCH(1,0/COUNTIF($F151,"*"&amp;I$2&amp;TEXT(ROW($1:$118),"[&gt;1]0;")&amp;"*")),0)</f>
        <v>34</v>
      </c>
      <c r="J151" s="11" cm="1">
        <f t="array" ref="J151">_xlfn.IFNA(MATCH(1,0/COUNTIF($F151,"*"&amp;J$2&amp;TEXT(ROW($1:$118),"[&gt;1]0;")&amp;"*")),0)</f>
        <v>1</v>
      </c>
      <c r="K151">
        <f t="shared" si="32"/>
        <v>2.125</v>
      </c>
      <c r="L151">
        <f t="shared" si="33"/>
        <v>6.25E-2</v>
      </c>
      <c r="M151">
        <v>0</v>
      </c>
      <c r="N151">
        <v>0</v>
      </c>
      <c r="P151" s="8">
        <v>9</v>
      </c>
      <c r="Q151" s="8">
        <v>11</v>
      </c>
      <c r="R151">
        <v>0.67</v>
      </c>
      <c r="S151" t="s">
        <v>59</v>
      </c>
      <c r="T151" s="13" t="s">
        <v>390</v>
      </c>
      <c r="U151" t="s">
        <v>272</v>
      </c>
      <c r="V151">
        <v>242</v>
      </c>
      <c r="W151" s="11" cm="1">
        <f t="array" ref="W151">_xlfn.IFNA(MATCH(1,0/COUNTIF($F151,"*"&amp;W$2&amp;TEXT(ROW($1:$118),"[&gt;1]0;")&amp;"*")),0)</f>
        <v>16</v>
      </c>
      <c r="X151" s="11" cm="1">
        <f t="array" ref="X151">_xlfn.IFNA(MATCH(1,0/COUNTIF($F151,"*"&amp;X$2&amp;TEXT(ROW($1:$118),"[&gt;1]0;")&amp;"*")),0)</f>
        <v>34</v>
      </c>
      <c r="Y151" s="11" cm="1">
        <f t="array" ref="Y151">_xlfn.IFNA(MATCH(1,0/COUNTIF($F151,"*"&amp;Y$2&amp;TEXT(ROW($1:$118),"[&gt;1]0;")&amp;"*")),0)</f>
        <v>1</v>
      </c>
      <c r="Z151">
        <f t="shared" si="34"/>
        <v>2.125</v>
      </c>
      <c r="AA151">
        <f t="shared" si="35"/>
        <v>6.25E-2</v>
      </c>
      <c r="AB151">
        <v>0</v>
      </c>
      <c r="AC151">
        <v>0</v>
      </c>
    </row>
    <row r="152" spans="1:29" x14ac:dyDescent="0.2">
      <c r="A152" s="8">
        <v>9</v>
      </c>
      <c r="B152" s="8">
        <v>12</v>
      </c>
      <c r="C152">
        <v>1</v>
      </c>
      <c r="D152" t="s">
        <v>108</v>
      </c>
      <c r="E152" s="6" t="s">
        <v>514</v>
      </c>
      <c r="F152" t="s">
        <v>513</v>
      </c>
      <c r="G152">
        <v>283</v>
      </c>
      <c r="H152" s="11" cm="1">
        <f t="array" ref="H152">_xlfn.IFNA(MATCH(1,0/COUNTIF($F152,"*"&amp;H$2&amp;TEXT(ROW($1:$118),"[&gt;1]0;")&amp;"*")),0)</f>
        <v>20</v>
      </c>
      <c r="I152" s="11" cm="1">
        <f t="array" ref="I152">_xlfn.IFNA(MATCH(1,0/COUNTIF($F152,"*"&amp;I$2&amp;TEXT(ROW($1:$118),"[&gt;1]0;")&amp;"*")),0)</f>
        <v>42</v>
      </c>
      <c r="J152" s="11" cm="1">
        <f t="array" ref="J152">_xlfn.IFNA(MATCH(1,0/COUNTIF($F152,"*"&amp;J$2&amp;TEXT(ROW($1:$118),"[&gt;1]0;")&amp;"*")),0)</f>
        <v>0</v>
      </c>
      <c r="K152">
        <f t="shared" si="32"/>
        <v>2.1</v>
      </c>
      <c r="L152">
        <f t="shared" si="33"/>
        <v>0</v>
      </c>
      <c r="M152">
        <v>0</v>
      </c>
      <c r="N152">
        <v>0</v>
      </c>
      <c r="P152" s="8">
        <v>9</v>
      </c>
      <c r="Q152" s="8">
        <v>12</v>
      </c>
      <c r="R152">
        <v>1</v>
      </c>
      <c r="S152" t="s">
        <v>108</v>
      </c>
      <c r="T152" s="6" t="s">
        <v>514</v>
      </c>
      <c r="U152" t="s">
        <v>513</v>
      </c>
      <c r="V152">
        <v>283</v>
      </c>
      <c r="W152" s="11" cm="1">
        <f t="array" ref="W152">_xlfn.IFNA(MATCH(1,0/COUNTIF($F152,"*"&amp;W$2&amp;TEXT(ROW($1:$118),"[&gt;1]0;")&amp;"*")),0)</f>
        <v>20</v>
      </c>
      <c r="X152" s="11" cm="1">
        <f t="array" ref="X152">_xlfn.IFNA(MATCH(1,0/COUNTIF($F152,"*"&amp;X$2&amp;TEXT(ROW($1:$118),"[&gt;1]0;")&amp;"*")),0)</f>
        <v>42</v>
      </c>
      <c r="Y152" s="11" cm="1">
        <f t="array" ref="Y152">_xlfn.IFNA(MATCH(1,0/COUNTIF($F152,"*"&amp;Y$2&amp;TEXT(ROW($1:$118),"[&gt;1]0;")&amp;"*")),0)</f>
        <v>0</v>
      </c>
      <c r="Z152">
        <f t="shared" si="34"/>
        <v>2.1</v>
      </c>
      <c r="AA152">
        <f t="shared" si="35"/>
        <v>0</v>
      </c>
      <c r="AB152">
        <v>0</v>
      </c>
      <c r="AC152">
        <v>0</v>
      </c>
    </row>
    <row r="153" spans="1:29" x14ac:dyDescent="0.2">
      <c r="A153" s="8">
        <v>9</v>
      </c>
      <c r="B153" s="8">
        <v>13</v>
      </c>
      <c r="C153">
        <v>0.82</v>
      </c>
      <c r="D153" t="s">
        <v>32</v>
      </c>
      <c r="E153" s="13" t="s">
        <v>388</v>
      </c>
      <c r="F153" t="s">
        <v>374</v>
      </c>
      <c r="G153">
        <v>200</v>
      </c>
      <c r="H153" s="11" cm="1">
        <f t="array" ref="H153">_xlfn.IFNA(MATCH(1,0/COUNTIF($F153,"*"&amp;H$2&amp;TEXT(ROW($1:$118),"[&gt;1]0;")&amp;"*")),0)</f>
        <v>13</v>
      </c>
      <c r="I153" s="11" cm="1">
        <f t="array" ref="I153">_xlfn.IFNA(MATCH(1,0/COUNTIF($F153,"*"&amp;I$2&amp;TEXT(ROW($1:$118),"[&gt;1]0;")&amp;"*")),0)</f>
        <v>28</v>
      </c>
      <c r="J153" s="11" cm="1">
        <f t="array" ref="J153">_xlfn.IFNA(MATCH(1,0/COUNTIF($F153,"*"&amp;J$2&amp;TEXT(ROW($1:$118),"[&gt;1]0;")&amp;"*")),0)</f>
        <v>1</v>
      </c>
      <c r="K153">
        <f t="shared" si="32"/>
        <v>2.1538461538461537</v>
      </c>
      <c r="L153">
        <f t="shared" si="33"/>
        <v>7.6923076923076927E-2</v>
      </c>
      <c r="M153">
        <v>0</v>
      </c>
      <c r="N153">
        <v>0</v>
      </c>
      <c r="P153" s="8">
        <v>9</v>
      </c>
      <c r="Q153" s="8">
        <v>13</v>
      </c>
      <c r="R153">
        <v>0.82</v>
      </c>
      <c r="S153" t="s">
        <v>32</v>
      </c>
      <c r="T153" s="13" t="s">
        <v>388</v>
      </c>
      <c r="U153" t="s">
        <v>374</v>
      </c>
      <c r="V153">
        <v>200</v>
      </c>
      <c r="W153" s="11" cm="1">
        <f t="array" ref="W153">_xlfn.IFNA(MATCH(1,0/COUNTIF($F153,"*"&amp;W$2&amp;TEXT(ROW($1:$118),"[&gt;1]0;")&amp;"*")),0)</f>
        <v>13</v>
      </c>
      <c r="X153" s="11" cm="1">
        <f t="array" ref="X153">_xlfn.IFNA(MATCH(1,0/COUNTIF($F153,"*"&amp;X$2&amp;TEXT(ROW($1:$118),"[&gt;1]0;")&amp;"*")),0)</f>
        <v>28</v>
      </c>
      <c r="Y153" s="11" cm="1">
        <f t="array" ref="Y153">_xlfn.IFNA(MATCH(1,0/COUNTIF($F153,"*"&amp;Y$2&amp;TEXT(ROW($1:$118),"[&gt;1]0;")&amp;"*")),0)</f>
        <v>1</v>
      </c>
      <c r="Z153">
        <f t="shared" si="34"/>
        <v>2.1538461538461537</v>
      </c>
      <c r="AA153">
        <f t="shared" si="35"/>
        <v>7.6923076923076927E-2</v>
      </c>
      <c r="AB153">
        <v>0</v>
      </c>
      <c r="AC153">
        <v>0</v>
      </c>
    </row>
    <row r="154" spans="1:29" x14ac:dyDescent="0.2">
      <c r="A154" s="8">
        <v>9</v>
      </c>
      <c r="B154" s="8">
        <v>14</v>
      </c>
      <c r="C154">
        <v>0.94</v>
      </c>
      <c r="D154" t="s">
        <v>282</v>
      </c>
      <c r="E154" s="13" t="s">
        <v>391</v>
      </c>
      <c r="F154" t="s">
        <v>392</v>
      </c>
      <c r="G154">
        <v>242</v>
      </c>
      <c r="H154" s="11" cm="1">
        <f t="array" ref="H154">_xlfn.IFNA(MATCH(1,0/COUNTIF($F154,"*"&amp;H$2&amp;TEXT(ROW($1:$118),"[&gt;1]0;")&amp;"*")),0)</f>
        <v>18</v>
      </c>
      <c r="I154" s="11" cm="1">
        <f t="array" ref="I154">_xlfn.IFNA(MATCH(1,0/COUNTIF($F154,"*"&amp;I$2&amp;TEXT(ROW($1:$118),"[&gt;1]0;")&amp;"*")),0)</f>
        <v>38</v>
      </c>
      <c r="J154" s="11" cm="1">
        <f t="array" ref="J154">_xlfn.IFNA(MATCH(1,0/COUNTIF($F154,"*"&amp;J$2&amp;TEXT(ROW($1:$118),"[&gt;1]0;")&amp;"*")),0)</f>
        <v>1</v>
      </c>
      <c r="K154">
        <f t="shared" si="32"/>
        <v>2.1111111111111112</v>
      </c>
      <c r="L154">
        <f t="shared" si="33"/>
        <v>5.5555555555555552E-2</v>
      </c>
      <c r="M154">
        <v>0</v>
      </c>
      <c r="N154">
        <v>0</v>
      </c>
      <c r="P154" s="8">
        <v>9</v>
      </c>
      <c r="Q154" s="8">
        <v>14</v>
      </c>
      <c r="R154">
        <v>0.94</v>
      </c>
      <c r="S154" t="s">
        <v>282</v>
      </c>
      <c r="T154" s="13" t="s">
        <v>391</v>
      </c>
      <c r="U154" t="s">
        <v>392</v>
      </c>
      <c r="V154">
        <v>242</v>
      </c>
      <c r="W154" s="11" cm="1">
        <f t="array" ref="W154">_xlfn.IFNA(MATCH(1,0/COUNTIF($F154,"*"&amp;W$2&amp;TEXT(ROW($1:$118),"[&gt;1]0;")&amp;"*")),0)</f>
        <v>18</v>
      </c>
      <c r="X154" s="11" cm="1">
        <f t="array" ref="X154">_xlfn.IFNA(MATCH(1,0/COUNTIF($F154,"*"&amp;X$2&amp;TEXT(ROW($1:$118),"[&gt;1]0;")&amp;"*")),0)</f>
        <v>38</v>
      </c>
      <c r="Y154" s="11" cm="1">
        <f t="array" ref="Y154">_xlfn.IFNA(MATCH(1,0/COUNTIF($F154,"*"&amp;Y$2&amp;TEXT(ROW($1:$118),"[&gt;1]0;")&amp;"*")),0)</f>
        <v>1</v>
      </c>
      <c r="Z154">
        <f t="shared" si="34"/>
        <v>2.1111111111111112</v>
      </c>
      <c r="AA154">
        <f t="shared" si="35"/>
        <v>5.5555555555555552E-2</v>
      </c>
      <c r="AB154">
        <v>0</v>
      </c>
      <c r="AC154">
        <v>0</v>
      </c>
    </row>
    <row r="155" spans="1:29" x14ac:dyDescent="0.2">
      <c r="A155" s="8">
        <v>9</v>
      </c>
      <c r="B155" s="8">
        <v>15</v>
      </c>
      <c r="C155">
        <v>2.31</v>
      </c>
      <c r="D155" t="s">
        <v>101</v>
      </c>
      <c r="E155" s="6" t="s">
        <v>555</v>
      </c>
      <c r="F155" t="s">
        <v>554</v>
      </c>
      <c r="G155" s="11">
        <v>253</v>
      </c>
      <c r="H155" s="11" cm="1">
        <f t="array" ref="H155">_xlfn.IFNA(MATCH(1,0/COUNTIF($F155,"*"&amp;H$2&amp;TEXT(ROW($1:$118),"[&gt;1]0;")&amp;"*")),0)</f>
        <v>16</v>
      </c>
      <c r="I155" s="11" cm="1">
        <f t="array" ref="I155">_xlfn.IFNA(MATCH(1,0/COUNTIF($F155,"*"&amp;I$2&amp;TEXT(ROW($1:$118),"[&gt;1]0;")&amp;"*")),0)</f>
        <v>31</v>
      </c>
      <c r="J155" s="11" cm="1">
        <f t="array" ref="J155">_xlfn.IFNA(MATCH(1,0/COUNTIF($F155,"*"&amp;J$2&amp;TEXT(ROW($1:$118),"[&gt;1]0;")&amp;"*")),0)</f>
        <v>1</v>
      </c>
      <c r="K155">
        <f t="shared" si="32"/>
        <v>1.9375</v>
      </c>
      <c r="L155">
        <f t="shared" si="33"/>
        <v>6.25E-2</v>
      </c>
      <c r="M155">
        <v>0</v>
      </c>
      <c r="N155">
        <v>0</v>
      </c>
      <c r="P155" s="8">
        <v>9</v>
      </c>
      <c r="Q155" s="8">
        <v>15</v>
      </c>
      <c r="R155">
        <v>2.31</v>
      </c>
      <c r="S155" t="s">
        <v>101</v>
      </c>
      <c r="T155" s="6" t="s">
        <v>555</v>
      </c>
      <c r="U155" t="s">
        <v>554</v>
      </c>
      <c r="V155" s="11">
        <v>253</v>
      </c>
      <c r="W155" s="11" cm="1">
        <f t="array" ref="W155">_xlfn.IFNA(MATCH(1,0/COUNTIF($F155,"*"&amp;W$2&amp;TEXT(ROW($1:$118),"[&gt;1]0;")&amp;"*")),0)</f>
        <v>16</v>
      </c>
      <c r="X155" s="11" cm="1">
        <f t="array" ref="X155">_xlfn.IFNA(MATCH(1,0/COUNTIF($F155,"*"&amp;X$2&amp;TEXT(ROW($1:$118),"[&gt;1]0;")&amp;"*")),0)</f>
        <v>31</v>
      </c>
      <c r="Y155" s="11" cm="1">
        <f t="array" ref="Y155">_xlfn.IFNA(MATCH(1,0/COUNTIF($F155,"*"&amp;Y$2&amp;TEXT(ROW($1:$118),"[&gt;1]0;")&amp;"*")),0)</f>
        <v>1</v>
      </c>
      <c r="Z155">
        <f t="shared" si="34"/>
        <v>1.9375</v>
      </c>
      <c r="AA155">
        <f t="shared" si="35"/>
        <v>6.25E-2</v>
      </c>
      <c r="AB155">
        <v>0</v>
      </c>
      <c r="AC155">
        <v>0</v>
      </c>
    </row>
    <row r="156" spans="1:29" x14ac:dyDescent="0.2">
      <c r="P156" s="8"/>
      <c r="Q156" s="8"/>
      <c r="T156" s="6"/>
    </row>
    <row r="157" spans="1:29" x14ac:dyDescent="0.2">
      <c r="A157" s="8">
        <v>10</v>
      </c>
      <c r="B157" s="9" t="s">
        <v>12</v>
      </c>
      <c r="C157" t="s">
        <v>13</v>
      </c>
      <c r="D157" t="s">
        <v>67</v>
      </c>
      <c r="E157" s="6" t="s">
        <v>376</v>
      </c>
      <c r="F157" t="s">
        <v>68</v>
      </c>
      <c r="G157" t="s">
        <v>69</v>
      </c>
      <c r="H157" t="s">
        <v>364</v>
      </c>
      <c r="I157" t="s">
        <v>365</v>
      </c>
      <c r="J157" t="s">
        <v>366</v>
      </c>
      <c r="K157" t="s">
        <v>71</v>
      </c>
      <c r="L157" t="s">
        <v>72</v>
      </c>
      <c r="M157" t="s">
        <v>360</v>
      </c>
      <c r="N157" t="s">
        <v>73</v>
      </c>
      <c r="P157" s="8">
        <v>10</v>
      </c>
      <c r="Q157" s="9" t="s">
        <v>12</v>
      </c>
      <c r="R157" t="s">
        <v>13</v>
      </c>
      <c r="S157" t="s">
        <v>67</v>
      </c>
      <c r="T157" s="6" t="s">
        <v>376</v>
      </c>
      <c r="U157" t="s">
        <v>68</v>
      </c>
      <c r="V157" t="s">
        <v>69</v>
      </c>
      <c r="W157" t="s">
        <v>364</v>
      </c>
      <c r="X157" t="s">
        <v>365</v>
      </c>
      <c r="Y157" t="s">
        <v>366</v>
      </c>
      <c r="Z157" t="s">
        <v>71</v>
      </c>
      <c r="AA157" t="s">
        <v>72</v>
      </c>
      <c r="AB157" t="s">
        <v>360</v>
      </c>
      <c r="AC157" t="s">
        <v>73</v>
      </c>
    </row>
    <row r="158" spans="1:29" x14ac:dyDescent="0.2">
      <c r="A158" s="8">
        <v>10</v>
      </c>
      <c r="B158" s="8">
        <v>1</v>
      </c>
      <c r="C158">
        <v>1.41</v>
      </c>
      <c r="D158" t="s">
        <v>295</v>
      </c>
      <c r="E158" s="13" t="s">
        <v>384</v>
      </c>
      <c r="F158" s="10" t="s">
        <v>362</v>
      </c>
      <c r="G158">
        <v>112</v>
      </c>
      <c r="H158" s="11" cm="1">
        <f t="array" ref="H158">_xlfn.IFNA(MATCH(1,0/COUNTIF($F158,"*"&amp;H$2&amp;TEXT(ROW($1:$118),"[&gt;1]0;")&amp;"*")),0)</f>
        <v>6</v>
      </c>
      <c r="I158" s="11" cm="1">
        <f t="array" ref="I158">_xlfn.IFNA(MATCH(1,0/COUNTIF($F158,"*"&amp;I$2&amp;TEXT(ROW($1:$118),"[&gt;1]0;")&amp;"*")),0)</f>
        <v>8</v>
      </c>
      <c r="J158" s="11" cm="1">
        <f t="array" ref="J158">_xlfn.IFNA(MATCH(1,0/COUNTIF($F158,"*"&amp;J$2&amp;TEXT(ROW($1:$118),"[&gt;1]0;")&amp;"*")),0)</f>
        <v>2</v>
      </c>
      <c r="K158">
        <f t="shared" ref="K158:K173" si="36">I158/H158</f>
        <v>1.3333333333333333</v>
      </c>
      <c r="L158">
        <f t="shared" ref="L158:L173" si="37">J158/H158</f>
        <v>0.33333333333333331</v>
      </c>
      <c r="M158">
        <v>1</v>
      </c>
      <c r="N158">
        <v>0</v>
      </c>
      <c r="P158" s="8">
        <v>10</v>
      </c>
      <c r="Q158" s="8">
        <v>1</v>
      </c>
      <c r="R158">
        <v>1.41</v>
      </c>
      <c r="S158" t="s">
        <v>295</v>
      </c>
      <c r="T158" s="13" t="s">
        <v>384</v>
      </c>
      <c r="U158" s="10" t="s">
        <v>362</v>
      </c>
      <c r="V158">
        <v>112</v>
      </c>
      <c r="W158" s="11" cm="1">
        <f t="array" ref="W158">_xlfn.IFNA(MATCH(1,0/COUNTIF($F158,"*"&amp;W$2&amp;TEXT(ROW($1:$118),"[&gt;1]0;")&amp;"*")),0)</f>
        <v>6</v>
      </c>
      <c r="X158" s="11" cm="1">
        <f t="array" ref="X158">_xlfn.IFNA(MATCH(1,0/COUNTIF($F158,"*"&amp;X$2&amp;TEXT(ROW($1:$118),"[&gt;1]0;")&amp;"*")),0)</f>
        <v>8</v>
      </c>
      <c r="Y158" s="11" cm="1">
        <f t="array" ref="Y158">_xlfn.IFNA(MATCH(1,0/COUNTIF($F158,"*"&amp;Y$2&amp;TEXT(ROW($1:$118),"[&gt;1]0;")&amp;"*")),0)</f>
        <v>2</v>
      </c>
      <c r="Z158">
        <f t="shared" ref="Z158:Z173" si="38">X158/W158</f>
        <v>1.3333333333333333</v>
      </c>
      <c r="AA158">
        <f t="shared" ref="AA158:AA173" si="39">Y158/W158</f>
        <v>0.33333333333333331</v>
      </c>
      <c r="AB158">
        <v>1</v>
      </c>
      <c r="AC158">
        <v>0</v>
      </c>
    </row>
    <row r="159" spans="1:29" x14ac:dyDescent="0.2">
      <c r="A159" s="8">
        <v>10</v>
      </c>
      <c r="B159" s="8">
        <v>2</v>
      </c>
      <c r="C159">
        <v>0.61</v>
      </c>
      <c r="D159" t="s">
        <v>296</v>
      </c>
      <c r="E159" s="6" t="s">
        <v>568</v>
      </c>
      <c r="F159" t="s">
        <v>556</v>
      </c>
      <c r="G159" s="11">
        <v>108</v>
      </c>
      <c r="H159" s="11" cm="1">
        <f t="array" ref="H159">_xlfn.IFNA(MATCH(1,0/COUNTIF($F159,"*"&amp;H$2&amp;TEXT(ROW($1:$118),"[&gt;1]0;")&amp;"*")),0)</f>
        <v>7</v>
      </c>
      <c r="I159" s="11" cm="1">
        <f t="array" ref="I159">_xlfn.IFNA(MATCH(1,0/COUNTIF($F159,"*"&amp;I$2&amp;TEXT(ROW($1:$118),"[&gt;1]0;")&amp;"*")),0)</f>
        <v>8</v>
      </c>
      <c r="J159" s="11" cm="1">
        <f t="array" ref="J159">_xlfn.IFNA(MATCH(1,0/COUNTIF($F159,"*"&amp;J$2&amp;TEXT(ROW($1:$118),"[&gt;1]0;")&amp;"*")),0)</f>
        <v>1</v>
      </c>
      <c r="K159">
        <f t="shared" si="36"/>
        <v>1.1428571428571428</v>
      </c>
      <c r="L159">
        <f t="shared" si="37"/>
        <v>0.14285714285714285</v>
      </c>
      <c r="M159">
        <v>0</v>
      </c>
      <c r="N159">
        <v>1</v>
      </c>
      <c r="P159" s="8">
        <v>10</v>
      </c>
      <c r="Q159" s="8">
        <v>2</v>
      </c>
      <c r="R159">
        <v>0.61</v>
      </c>
      <c r="S159" t="s">
        <v>296</v>
      </c>
      <c r="T159" s="6" t="s">
        <v>568</v>
      </c>
      <c r="U159" t="s">
        <v>556</v>
      </c>
      <c r="V159" s="11">
        <v>108</v>
      </c>
      <c r="W159" s="11" cm="1">
        <f t="array" ref="W159">_xlfn.IFNA(MATCH(1,0/COUNTIF($F159,"*"&amp;W$2&amp;TEXT(ROW($1:$118),"[&gt;1]0;")&amp;"*")),0)</f>
        <v>7</v>
      </c>
      <c r="X159" s="11" cm="1">
        <f t="array" ref="X159">_xlfn.IFNA(MATCH(1,0/COUNTIF($F159,"*"&amp;X$2&amp;TEXT(ROW($1:$118),"[&gt;1]0;")&amp;"*")),0)</f>
        <v>8</v>
      </c>
      <c r="Y159" s="11" cm="1">
        <f t="array" ref="Y159">_xlfn.IFNA(MATCH(1,0/COUNTIF($F159,"*"&amp;Y$2&amp;TEXT(ROW($1:$118),"[&gt;1]0;")&amp;"*")),0)</f>
        <v>1</v>
      </c>
      <c r="Z159">
        <f t="shared" si="38"/>
        <v>1.1428571428571428</v>
      </c>
      <c r="AA159">
        <f t="shared" si="39"/>
        <v>0.14285714285714285</v>
      </c>
      <c r="AB159">
        <v>0</v>
      </c>
      <c r="AC159">
        <v>1</v>
      </c>
    </row>
    <row r="160" spans="1:29" x14ac:dyDescent="0.2">
      <c r="A160" s="8">
        <v>10</v>
      </c>
      <c r="B160" s="8">
        <v>3</v>
      </c>
      <c r="C160">
        <f>0.48+1.04</f>
        <v>1.52</v>
      </c>
      <c r="D160" t="s">
        <v>54</v>
      </c>
      <c r="E160" s="6" t="s">
        <v>411</v>
      </c>
      <c r="F160" t="s">
        <v>265</v>
      </c>
      <c r="G160">
        <v>168</v>
      </c>
      <c r="H160" s="11" cm="1">
        <f t="array" ref="H160">_xlfn.IFNA(MATCH(1,0/COUNTIF($F160,"*"&amp;H$2&amp;TEXT(ROW($1:$118),"[&gt;1]0;")&amp;"*")),0)</f>
        <v>12</v>
      </c>
      <c r="I160" s="11" cm="1">
        <f t="array" ref="I160">_xlfn.IFNA(MATCH(1,0/COUNTIF($F160,"*"&amp;I$2&amp;TEXT(ROW($1:$118),"[&gt;1]0;")&amp;"*")),0)</f>
        <v>24</v>
      </c>
      <c r="J160" s="11" cm="1">
        <f t="array" ref="J160">_xlfn.IFNA(MATCH(1,0/COUNTIF($F160,"*"&amp;J$2&amp;TEXT(ROW($1:$118),"[&gt;1]0;")&amp;"*")),0)</f>
        <v>0</v>
      </c>
      <c r="K160">
        <f t="shared" si="36"/>
        <v>2</v>
      </c>
      <c r="L160">
        <f t="shared" si="37"/>
        <v>0</v>
      </c>
      <c r="M160">
        <v>0</v>
      </c>
      <c r="N160">
        <v>0</v>
      </c>
      <c r="P160" s="8">
        <v>10</v>
      </c>
      <c r="Q160" s="8">
        <v>3</v>
      </c>
      <c r="R160">
        <f>0.48+1.04</f>
        <v>1.52</v>
      </c>
      <c r="S160" t="s">
        <v>54</v>
      </c>
      <c r="T160" s="6" t="s">
        <v>411</v>
      </c>
      <c r="U160" t="s">
        <v>265</v>
      </c>
      <c r="V160">
        <v>168</v>
      </c>
      <c r="W160" s="11" cm="1">
        <f t="array" ref="W160">_xlfn.IFNA(MATCH(1,0/COUNTIF($F160,"*"&amp;W$2&amp;TEXT(ROW($1:$118),"[&gt;1]0;")&amp;"*")),0)</f>
        <v>12</v>
      </c>
      <c r="X160" s="11" cm="1">
        <f t="array" ref="X160">_xlfn.IFNA(MATCH(1,0/COUNTIF($F160,"*"&amp;X$2&amp;TEXT(ROW($1:$118),"[&gt;1]0;")&amp;"*")),0)</f>
        <v>24</v>
      </c>
      <c r="Y160" s="11" cm="1">
        <f t="array" ref="Y160">_xlfn.IFNA(MATCH(1,0/COUNTIF($F160,"*"&amp;Y$2&amp;TEXT(ROW($1:$118),"[&gt;1]0;")&amp;"*")),0)</f>
        <v>0</v>
      </c>
      <c r="Z160">
        <f t="shared" si="38"/>
        <v>2</v>
      </c>
      <c r="AA160">
        <f t="shared" si="39"/>
        <v>0</v>
      </c>
      <c r="AB160">
        <v>0</v>
      </c>
      <c r="AC160">
        <v>0</v>
      </c>
    </row>
    <row r="161" spans="1:29" x14ac:dyDescent="0.2">
      <c r="A161" s="8">
        <v>10</v>
      </c>
      <c r="B161" s="8">
        <v>4</v>
      </c>
      <c r="C161">
        <v>0.57999999999999996</v>
      </c>
      <c r="D161" t="s">
        <v>297</v>
      </c>
      <c r="E161" s="6" t="s">
        <v>569</v>
      </c>
      <c r="F161" t="s">
        <v>556</v>
      </c>
      <c r="G161" s="11">
        <v>108</v>
      </c>
      <c r="H161" s="11" cm="1">
        <f t="array" ref="H161">_xlfn.IFNA(MATCH(1,0/COUNTIF($F161,"*"&amp;H$2&amp;TEXT(ROW($1:$118),"[&gt;1]0;")&amp;"*")),0)</f>
        <v>7</v>
      </c>
      <c r="I161" s="11" cm="1">
        <f t="array" ref="I161">_xlfn.IFNA(MATCH(1,0/COUNTIF($F161,"*"&amp;I$2&amp;TEXT(ROW($1:$118),"[&gt;1]0;")&amp;"*")),0)</f>
        <v>8</v>
      </c>
      <c r="J161" s="11" cm="1">
        <f t="array" ref="J161">_xlfn.IFNA(MATCH(1,0/COUNTIF($F161,"*"&amp;J$2&amp;TEXT(ROW($1:$118),"[&gt;1]0;")&amp;"*")),0)</f>
        <v>1</v>
      </c>
      <c r="K161">
        <f t="shared" si="36"/>
        <v>1.1428571428571428</v>
      </c>
      <c r="L161">
        <f t="shared" si="37"/>
        <v>0.14285714285714285</v>
      </c>
      <c r="M161">
        <v>0</v>
      </c>
      <c r="N161">
        <v>1</v>
      </c>
      <c r="P161" s="8">
        <v>10</v>
      </c>
      <c r="Q161" s="8">
        <v>4</v>
      </c>
      <c r="R161">
        <v>0.57999999999999996</v>
      </c>
      <c r="S161" t="s">
        <v>297</v>
      </c>
      <c r="T161" s="6" t="s">
        <v>569</v>
      </c>
      <c r="U161" t="s">
        <v>556</v>
      </c>
      <c r="V161" s="11">
        <v>108</v>
      </c>
      <c r="W161" s="11" cm="1">
        <f t="array" ref="W161">_xlfn.IFNA(MATCH(1,0/COUNTIF($F161,"*"&amp;W$2&amp;TEXT(ROW($1:$118),"[&gt;1]0;")&amp;"*")),0)</f>
        <v>7</v>
      </c>
      <c r="X161" s="11" cm="1">
        <f t="array" ref="X161">_xlfn.IFNA(MATCH(1,0/COUNTIF($F161,"*"&amp;X$2&amp;TEXT(ROW($1:$118),"[&gt;1]0;")&amp;"*")),0)</f>
        <v>8</v>
      </c>
      <c r="Y161" s="11" cm="1">
        <f t="array" ref="Y161">_xlfn.IFNA(MATCH(1,0/COUNTIF($F161,"*"&amp;Y$2&amp;TEXT(ROW($1:$118),"[&gt;1]0;")&amp;"*")),0)</f>
        <v>1</v>
      </c>
      <c r="Z161">
        <f t="shared" si="38"/>
        <v>1.1428571428571428</v>
      </c>
      <c r="AA161">
        <f t="shared" si="39"/>
        <v>0.14285714285714285</v>
      </c>
      <c r="AB161">
        <v>0</v>
      </c>
      <c r="AC161">
        <v>1</v>
      </c>
    </row>
    <row r="162" spans="1:29" x14ac:dyDescent="0.2">
      <c r="A162" s="8">
        <v>10</v>
      </c>
      <c r="B162" s="8">
        <v>5</v>
      </c>
      <c r="C162">
        <v>1.27</v>
      </c>
      <c r="D162" t="s">
        <v>14</v>
      </c>
      <c r="E162" s="6" t="s">
        <v>507</v>
      </c>
      <c r="F162" t="s">
        <v>260</v>
      </c>
      <c r="G162">
        <v>170</v>
      </c>
      <c r="H162" s="11" cm="1">
        <f t="array" ref="H162">_xlfn.IFNA(MATCH(1,0/COUNTIF($F162,"*"&amp;H$2&amp;TEXT(ROW($1:$118),"[&gt;1]0;")&amp;"*")),0)</f>
        <v>12</v>
      </c>
      <c r="I162" s="11" cm="1">
        <f t="array" ref="I162">_xlfn.IFNA(MATCH(1,0/COUNTIF($F162,"*"&amp;I$2&amp;TEXT(ROW($1:$118),"[&gt;1]0;")&amp;"*")),0)</f>
        <v>26</v>
      </c>
      <c r="J162" s="11" cm="1">
        <f t="array" ref="J162">_xlfn.IFNA(MATCH(1,0/COUNTIF($F162,"*"&amp;J$2&amp;TEXT(ROW($1:$118),"[&gt;1]0;")&amp;"*")),0)</f>
        <v>0</v>
      </c>
      <c r="K162">
        <f t="shared" si="36"/>
        <v>2.1666666666666665</v>
      </c>
      <c r="L162">
        <f t="shared" si="37"/>
        <v>0</v>
      </c>
      <c r="M162">
        <v>0</v>
      </c>
      <c r="N162">
        <v>0</v>
      </c>
      <c r="P162" s="8">
        <v>10</v>
      </c>
      <c r="Q162" s="8">
        <v>5</v>
      </c>
      <c r="R162">
        <v>1.27</v>
      </c>
      <c r="S162" t="s">
        <v>14</v>
      </c>
      <c r="T162" s="6" t="s">
        <v>507</v>
      </c>
      <c r="U162" t="s">
        <v>260</v>
      </c>
      <c r="V162">
        <v>170</v>
      </c>
      <c r="W162" s="11" cm="1">
        <f t="array" ref="W162">_xlfn.IFNA(MATCH(1,0/COUNTIF($F162,"*"&amp;W$2&amp;TEXT(ROW($1:$118),"[&gt;1]0;")&amp;"*")),0)</f>
        <v>12</v>
      </c>
      <c r="X162" s="11" cm="1">
        <f t="array" ref="X162">_xlfn.IFNA(MATCH(1,0/COUNTIF($F162,"*"&amp;X$2&amp;TEXT(ROW($1:$118),"[&gt;1]0;")&amp;"*")),0)</f>
        <v>26</v>
      </c>
      <c r="Y162" s="11" cm="1">
        <f t="array" ref="Y162">_xlfn.IFNA(MATCH(1,0/COUNTIF($F162,"*"&amp;Y$2&amp;TEXT(ROW($1:$118),"[&gt;1]0;")&amp;"*")),0)</f>
        <v>0</v>
      </c>
      <c r="Z162">
        <f t="shared" si="38"/>
        <v>2.1666666666666665</v>
      </c>
      <c r="AA162">
        <f t="shared" si="39"/>
        <v>0</v>
      </c>
      <c r="AB162">
        <v>0</v>
      </c>
      <c r="AC162">
        <v>0</v>
      </c>
    </row>
    <row r="163" spans="1:29" x14ac:dyDescent="0.2">
      <c r="A163" s="8">
        <v>10</v>
      </c>
      <c r="B163" s="8">
        <v>6</v>
      </c>
      <c r="C163">
        <v>0.63</v>
      </c>
      <c r="D163" t="s">
        <v>104</v>
      </c>
      <c r="E163" s="6" t="s">
        <v>476</v>
      </c>
      <c r="F163" t="s">
        <v>475</v>
      </c>
      <c r="G163">
        <v>110</v>
      </c>
      <c r="H163" s="11" cm="1">
        <f t="array" ref="H163">_xlfn.IFNA(MATCH(1,0/COUNTIF($F163,"*"&amp;H$2&amp;TEXT(ROW($1:$118),"[&gt;1]0;")&amp;"*")),0)</f>
        <v>6</v>
      </c>
      <c r="I163" s="11" cm="1">
        <f t="array" ref="I163">_xlfn.IFNA(MATCH(1,0/COUNTIF($F163,"*"&amp;I$2&amp;TEXT(ROW($1:$118),"[&gt;1]0;")&amp;"*")),0)</f>
        <v>6</v>
      </c>
      <c r="J163" s="11" cm="1">
        <f t="array" ref="J163">_xlfn.IFNA(MATCH(1,0/COUNTIF($F163,"*"&amp;J$2&amp;TEXT(ROW($1:$118),"[&gt;1]0;")&amp;"*")),0)</f>
        <v>2</v>
      </c>
      <c r="K163">
        <f t="shared" si="36"/>
        <v>1</v>
      </c>
      <c r="L163">
        <f t="shared" si="37"/>
        <v>0.33333333333333331</v>
      </c>
      <c r="M163">
        <v>0</v>
      </c>
      <c r="N163">
        <v>1</v>
      </c>
      <c r="P163" s="8">
        <v>10</v>
      </c>
      <c r="Q163" s="8">
        <v>6</v>
      </c>
      <c r="R163">
        <v>0.63</v>
      </c>
      <c r="S163" t="s">
        <v>104</v>
      </c>
      <c r="T163" s="6" t="s">
        <v>476</v>
      </c>
      <c r="U163" t="s">
        <v>475</v>
      </c>
      <c r="V163">
        <v>110</v>
      </c>
      <c r="W163" s="11" cm="1">
        <f t="array" ref="W163">_xlfn.IFNA(MATCH(1,0/COUNTIF($F163,"*"&amp;W$2&amp;TEXT(ROW($1:$118),"[&gt;1]0;")&amp;"*")),0)</f>
        <v>6</v>
      </c>
      <c r="X163" s="11" cm="1">
        <f t="array" ref="X163">_xlfn.IFNA(MATCH(1,0/COUNTIF($F163,"*"&amp;X$2&amp;TEXT(ROW($1:$118),"[&gt;1]0;")&amp;"*")),0)</f>
        <v>6</v>
      </c>
      <c r="Y163" s="11" cm="1">
        <f t="array" ref="Y163">_xlfn.IFNA(MATCH(1,0/COUNTIF($F163,"*"&amp;Y$2&amp;TEXT(ROW($1:$118),"[&gt;1]0;")&amp;"*")),0)</f>
        <v>2</v>
      </c>
      <c r="Z163">
        <f t="shared" si="38"/>
        <v>1</v>
      </c>
      <c r="AA163">
        <f t="shared" si="39"/>
        <v>0.33333333333333331</v>
      </c>
      <c r="AB163">
        <v>0</v>
      </c>
      <c r="AC163">
        <v>1</v>
      </c>
    </row>
    <row r="164" spans="1:29" x14ac:dyDescent="0.2">
      <c r="A164" s="8">
        <v>10</v>
      </c>
      <c r="B164" s="8">
        <v>7</v>
      </c>
      <c r="C164">
        <v>1.82</v>
      </c>
      <c r="D164" t="s">
        <v>79</v>
      </c>
      <c r="E164" s="13" t="s">
        <v>386</v>
      </c>
      <c r="F164" s="10" t="s">
        <v>373</v>
      </c>
      <c r="G164">
        <v>144</v>
      </c>
      <c r="H164" s="11" cm="1">
        <f t="array" ref="H164">_xlfn.IFNA(MATCH(1,0/COUNTIF($F164,"*"&amp;H$2&amp;TEXT(ROW($1:$118),"[&gt;1]0;")&amp;"*")),0)</f>
        <v>6</v>
      </c>
      <c r="I164" s="11" cm="1">
        <f t="array" ref="I164">_xlfn.IFNA(MATCH(1,0/COUNTIF($F164,"*"&amp;I$2&amp;TEXT(ROW($1:$118),"[&gt;1]0;")&amp;"*")),0)</f>
        <v>8</v>
      </c>
      <c r="J164" s="11" cm="1">
        <f t="array" ref="J164">_xlfn.IFNA(MATCH(1,0/COUNTIF($F164,"*"&amp;J$2&amp;TEXT(ROW($1:$118),"[&gt;1]0;")&amp;"*")),0)</f>
        <v>4</v>
      </c>
      <c r="K164">
        <f t="shared" si="36"/>
        <v>1.3333333333333333</v>
      </c>
      <c r="L164">
        <f t="shared" si="37"/>
        <v>0.66666666666666663</v>
      </c>
      <c r="M164">
        <v>1</v>
      </c>
      <c r="N164">
        <v>0</v>
      </c>
      <c r="P164" s="8">
        <v>10</v>
      </c>
      <c r="Q164" s="8">
        <v>7</v>
      </c>
      <c r="R164">
        <v>1.82</v>
      </c>
      <c r="S164" t="s">
        <v>79</v>
      </c>
      <c r="T164" s="13" t="s">
        <v>386</v>
      </c>
      <c r="U164" s="10" t="s">
        <v>373</v>
      </c>
      <c r="V164">
        <v>144</v>
      </c>
      <c r="W164" s="11" cm="1">
        <f t="array" ref="W164">_xlfn.IFNA(MATCH(1,0/COUNTIF($F164,"*"&amp;W$2&amp;TEXT(ROW($1:$118),"[&gt;1]0;")&amp;"*")),0)</f>
        <v>6</v>
      </c>
      <c r="X164" s="11" cm="1">
        <f t="array" ref="X164">_xlfn.IFNA(MATCH(1,0/COUNTIF($F164,"*"&amp;X$2&amp;TEXT(ROW($1:$118),"[&gt;1]0;")&amp;"*")),0)</f>
        <v>8</v>
      </c>
      <c r="Y164" s="11" cm="1">
        <f t="array" ref="Y164">_xlfn.IFNA(MATCH(1,0/COUNTIF($F164,"*"&amp;Y$2&amp;TEXT(ROW($1:$118),"[&gt;1]0;")&amp;"*")),0)</f>
        <v>4</v>
      </c>
      <c r="Z164">
        <f t="shared" si="38"/>
        <v>1.3333333333333333</v>
      </c>
      <c r="AA164">
        <f t="shared" si="39"/>
        <v>0.66666666666666663</v>
      </c>
      <c r="AB164">
        <v>1</v>
      </c>
      <c r="AC164">
        <v>0</v>
      </c>
    </row>
    <row r="165" spans="1:29" x14ac:dyDescent="0.2">
      <c r="A165" s="8">
        <v>10</v>
      </c>
      <c r="B165" s="8">
        <v>8</v>
      </c>
      <c r="C165">
        <v>0.71</v>
      </c>
      <c r="D165" t="s">
        <v>51</v>
      </c>
      <c r="E165" s="6" t="s">
        <v>472</v>
      </c>
      <c r="F165" t="s">
        <v>261</v>
      </c>
      <c r="G165">
        <v>190</v>
      </c>
      <c r="H165" s="11" cm="1">
        <f t="array" ref="H165">_xlfn.IFNA(MATCH(1,0/COUNTIF($F165,"*"&amp;H$2&amp;TEXT(ROW($1:$118),"[&gt;1]0;")&amp;"*")),0)</f>
        <v>14</v>
      </c>
      <c r="I165" s="11" cm="1">
        <f t="array" ref="I165">_xlfn.IFNA(MATCH(1,0/COUNTIF($F165,"*"&amp;I$2&amp;TEXT(ROW($1:$118),"[&gt;1]0;")&amp;"*")),0)</f>
        <v>22</v>
      </c>
      <c r="J165" s="11" cm="1">
        <f t="array" ref="J165">_xlfn.IFNA(MATCH(1,0/COUNTIF($F165,"*"&amp;J$2&amp;TEXT(ROW($1:$118),"[&gt;1]0;")&amp;"*")),0)</f>
        <v>0</v>
      </c>
      <c r="K165">
        <f t="shared" si="36"/>
        <v>1.5714285714285714</v>
      </c>
      <c r="L165">
        <f t="shared" si="37"/>
        <v>0</v>
      </c>
      <c r="M165">
        <v>0</v>
      </c>
      <c r="N165">
        <v>1</v>
      </c>
      <c r="P165" s="8">
        <v>10</v>
      </c>
      <c r="Q165" s="8">
        <v>8</v>
      </c>
      <c r="R165">
        <v>0.71</v>
      </c>
      <c r="S165" t="s">
        <v>51</v>
      </c>
      <c r="T165" s="6" t="s">
        <v>472</v>
      </c>
      <c r="U165" t="s">
        <v>261</v>
      </c>
      <c r="V165">
        <v>190</v>
      </c>
      <c r="W165" s="11" cm="1">
        <f t="array" ref="W165">_xlfn.IFNA(MATCH(1,0/COUNTIF($F165,"*"&amp;W$2&amp;TEXT(ROW($1:$118),"[&gt;1]0;")&amp;"*")),0)</f>
        <v>14</v>
      </c>
      <c r="X165" s="11" cm="1">
        <f t="array" ref="X165">_xlfn.IFNA(MATCH(1,0/COUNTIF($F165,"*"&amp;X$2&amp;TEXT(ROW($1:$118),"[&gt;1]0;")&amp;"*")),0)</f>
        <v>22</v>
      </c>
      <c r="Y165" s="11" cm="1">
        <f t="array" ref="Y165">_xlfn.IFNA(MATCH(1,0/COUNTIF($F165,"*"&amp;Y$2&amp;TEXT(ROW($1:$118),"[&gt;1]0;")&amp;"*")),0)</f>
        <v>0</v>
      </c>
      <c r="Z165">
        <f t="shared" si="38"/>
        <v>1.5714285714285714</v>
      </c>
      <c r="AA165">
        <f t="shared" si="39"/>
        <v>0</v>
      </c>
      <c r="AB165">
        <v>0</v>
      </c>
      <c r="AC165">
        <v>1</v>
      </c>
    </row>
    <row r="166" spans="1:29" x14ac:dyDescent="0.2">
      <c r="A166" s="8">
        <v>10</v>
      </c>
      <c r="B166" s="8">
        <v>9</v>
      </c>
      <c r="C166">
        <v>1.1200000000000001</v>
      </c>
      <c r="D166" t="s">
        <v>20</v>
      </c>
      <c r="E166" s="6" t="s">
        <v>432</v>
      </c>
      <c r="F166" t="s">
        <v>263</v>
      </c>
      <c r="G166">
        <v>164</v>
      </c>
      <c r="H166" s="11" cm="1">
        <f t="array" ref="H166">_xlfn.IFNA(MATCH(1,0/COUNTIF($F166,"*"&amp;H$2&amp;TEXT(ROW($1:$118),"[&gt;1]0;")&amp;"*")),0)</f>
        <v>10</v>
      </c>
      <c r="I166" s="11" cm="1">
        <f t="array" ref="I166">_xlfn.IFNA(MATCH(1,0/COUNTIF($F166,"*"&amp;I$2&amp;TEXT(ROW($1:$118),"[&gt;1]0;")&amp;"*")),0)</f>
        <v>12</v>
      </c>
      <c r="J166" s="11" cm="1">
        <f t="array" ref="J166">_xlfn.IFNA(MATCH(1,0/COUNTIF($F166,"*"&amp;J$2&amp;TEXT(ROW($1:$118),"[&gt;1]0;")&amp;"*")),0)</f>
        <v>2</v>
      </c>
      <c r="K166">
        <f t="shared" si="36"/>
        <v>1.2</v>
      </c>
      <c r="L166">
        <f t="shared" si="37"/>
        <v>0.2</v>
      </c>
      <c r="M166">
        <v>0</v>
      </c>
      <c r="N166">
        <v>1</v>
      </c>
      <c r="P166" s="8">
        <v>10</v>
      </c>
      <c r="Q166" s="8">
        <v>9</v>
      </c>
      <c r="R166">
        <v>1.1200000000000001</v>
      </c>
      <c r="S166" t="s">
        <v>20</v>
      </c>
      <c r="T166" s="6" t="s">
        <v>432</v>
      </c>
      <c r="U166" t="s">
        <v>263</v>
      </c>
      <c r="V166">
        <v>164</v>
      </c>
      <c r="W166" s="11" cm="1">
        <f t="array" ref="W166">_xlfn.IFNA(MATCH(1,0/COUNTIF($F166,"*"&amp;W$2&amp;TEXT(ROW($1:$118),"[&gt;1]0;")&amp;"*")),0)</f>
        <v>10</v>
      </c>
      <c r="X166" s="11" cm="1">
        <f t="array" ref="X166">_xlfn.IFNA(MATCH(1,0/COUNTIF($F166,"*"&amp;X$2&amp;TEXT(ROW($1:$118),"[&gt;1]0;")&amp;"*")),0)</f>
        <v>12</v>
      </c>
      <c r="Y166" s="11" cm="1">
        <f t="array" ref="Y166">_xlfn.IFNA(MATCH(1,0/COUNTIF($F166,"*"&amp;Y$2&amp;TEXT(ROW($1:$118),"[&gt;1]0;")&amp;"*")),0)</f>
        <v>2</v>
      </c>
      <c r="Z166">
        <f t="shared" si="38"/>
        <v>1.2</v>
      </c>
      <c r="AA166">
        <f t="shared" si="39"/>
        <v>0.2</v>
      </c>
      <c r="AB166">
        <v>0</v>
      </c>
      <c r="AC166">
        <v>1</v>
      </c>
    </row>
    <row r="167" spans="1:29" x14ac:dyDescent="0.2">
      <c r="A167" s="8">
        <v>10</v>
      </c>
      <c r="B167" s="8">
        <v>10</v>
      </c>
      <c r="C167">
        <v>0.9</v>
      </c>
      <c r="D167" t="s">
        <v>32</v>
      </c>
      <c r="E167" s="13" t="s">
        <v>388</v>
      </c>
      <c r="F167" t="s">
        <v>374</v>
      </c>
      <c r="G167">
        <v>200</v>
      </c>
      <c r="H167" s="11" cm="1">
        <f t="array" ref="H167">_xlfn.IFNA(MATCH(1,0/COUNTIF($F167,"*"&amp;H$2&amp;TEXT(ROW($1:$118),"[&gt;1]0;")&amp;"*")),0)</f>
        <v>13</v>
      </c>
      <c r="I167" s="11" cm="1">
        <f t="array" ref="I167">_xlfn.IFNA(MATCH(1,0/COUNTIF($F167,"*"&amp;I$2&amp;TEXT(ROW($1:$118),"[&gt;1]0;")&amp;"*")),0)</f>
        <v>28</v>
      </c>
      <c r="J167" s="11" cm="1">
        <f t="array" ref="J167">_xlfn.IFNA(MATCH(1,0/COUNTIF($F167,"*"&amp;J$2&amp;TEXT(ROW($1:$118),"[&gt;1]0;")&amp;"*")),0)</f>
        <v>1</v>
      </c>
      <c r="K167">
        <f t="shared" si="36"/>
        <v>2.1538461538461537</v>
      </c>
      <c r="L167">
        <f t="shared" si="37"/>
        <v>7.6923076923076927E-2</v>
      </c>
      <c r="M167">
        <v>0</v>
      </c>
      <c r="N167">
        <v>0</v>
      </c>
      <c r="P167" s="8">
        <v>10</v>
      </c>
      <c r="Q167" s="8">
        <v>10</v>
      </c>
      <c r="R167">
        <v>0.9</v>
      </c>
      <c r="S167" t="s">
        <v>32</v>
      </c>
      <c r="T167" s="13" t="s">
        <v>388</v>
      </c>
      <c r="U167" t="s">
        <v>374</v>
      </c>
      <c r="V167">
        <v>200</v>
      </c>
      <c r="W167" s="11" cm="1">
        <f t="array" ref="W167">_xlfn.IFNA(MATCH(1,0/COUNTIF($F167,"*"&amp;W$2&amp;TEXT(ROW($1:$118),"[&gt;1]0;")&amp;"*")),0)</f>
        <v>13</v>
      </c>
      <c r="X167" s="11" cm="1">
        <f t="array" ref="X167">_xlfn.IFNA(MATCH(1,0/COUNTIF($F167,"*"&amp;X$2&amp;TEXT(ROW($1:$118),"[&gt;1]0;")&amp;"*")),0)</f>
        <v>28</v>
      </c>
      <c r="Y167" s="11" cm="1">
        <f t="array" ref="Y167">_xlfn.IFNA(MATCH(1,0/COUNTIF($F167,"*"&amp;Y$2&amp;TEXT(ROW($1:$118),"[&gt;1]0;")&amp;"*")),0)</f>
        <v>1</v>
      </c>
      <c r="Z167">
        <f t="shared" si="38"/>
        <v>2.1538461538461537</v>
      </c>
      <c r="AA167">
        <f t="shared" si="39"/>
        <v>7.6923076923076927E-2</v>
      </c>
      <c r="AB167">
        <v>0</v>
      </c>
      <c r="AC167">
        <v>0</v>
      </c>
    </row>
    <row r="168" spans="1:29" x14ac:dyDescent="0.2">
      <c r="A168" s="8">
        <v>10</v>
      </c>
      <c r="B168" s="8">
        <v>11</v>
      </c>
      <c r="C168">
        <v>0.72</v>
      </c>
      <c r="D168" t="s">
        <v>298</v>
      </c>
      <c r="E168" s="6" t="s">
        <v>489</v>
      </c>
      <c r="F168" t="s">
        <v>442</v>
      </c>
      <c r="G168">
        <v>182</v>
      </c>
      <c r="H168" s="11" cm="1">
        <f t="array" ref="H168">_xlfn.IFNA(MATCH(1,0/COUNTIF($F168,"*"&amp;H$2&amp;TEXT(ROW($1:$118),"[&gt;1]0;")&amp;"*")),0)</f>
        <v>13</v>
      </c>
      <c r="I168" s="11" cm="1">
        <f t="array" ref="I168">_xlfn.IFNA(MATCH(1,0/COUNTIF($F168,"*"&amp;I$2&amp;TEXT(ROW($1:$118),"[&gt;1]0;")&amp;"*")),0)</f>
        <v>26</v>
      </c>
      <c r="J168" s="11" cm="1">
        <f t="array" ref="J168">_xlfn.IFNA(MATCH(1,0/COUNTIF($F168,"*"&amp;J$2&amp;TEXT(ROW($1:$118),"[&gt;1]0;")&amp;"*")),0)</f>
        <v>0</v>
      </c>
      <c r="K168">
        <f t="shared" si="36"/>
        <v>2</v>
      </c>
      <c r="L168">
        <f t="shared" si="37"/>
        <v>0</v>
      </c>
      <c r="M168">
        <v>1</v>
      </c>
      <c r="N168">
        <v>0</v>
      </c>
      <c r="P168" s="8">
        <v>10</v>
      </c>
      <c r="Q168" s="8">
        <v>11</v>
      </c>
      <c r="R168">
        <v>0.72</v>
      </c>
      <c r="S168" t="s">
        <v>298</v>
      </c>
      <c r="T168" s="6" t="s">
        <v>489</v>
      </c>
      <c r="U168" t="s">
        <v>442</v>
      </c>
      <c r="V168">
        <v>182</v>
      </c>
      <c r="W168" s="11" cm="1">
        <f t="array" ref="W168">_xlfn.IFNA(MATCH(1,0/COUNTIF($F168,"*"&amp;W$2&amp;TEXT(ROW($1:$118),"[&gt;1]0;")&amp;"*")),0)</f>
        <v>13</v>
      </c>
      <c r="X168" s="11" cm="1">
        <f t="array" ref="X168">_xlfn.IFNA(MATCH(1,0/COUNTIF($F168,"*"&amp;X$2&amp;TEXT(ROW($1:$118),"[&gt;1]0;")&amp;"*")),0)</f>
        <v>26</v>
      </c>
      <c r="Y168" s="11" cm="1">
        <f t="array" ref="Y168">_xlfn.IFNA(MATCH(1,0/COUNTIF($F168,"*"&amp;Y$2&amp;TEXT(ROW($1:$118),"[&gt;1]0;")&amp;"*")),0)</f>
        <v>0</v>
      </c>
      <c r="Z168">
        <f t="shared" si="38"/>
        <v>2</v>
      </c>
      <c r="AA168">
        <f t="shared" si="39"/>
        <v>0</v>
      </c>
      <c r="AB168">
        <v>1</v>
      </c>
      <c r="AC168">
        <v>0</v>
      </c>
    </row>
    <row r="169" spans="1:29" x14ac:dyDescent="0.2">
      <c r="A169" s="8">
        <v>10</v>
      </c>
      <c r="B169" s="8">
        <v>12</v>
      </c>
      <c r="C169">
        <v>0.48</v>
      </c>
      <c r="D169" t="s">
        <v>299</v>
      </c>
      <c r="E169" s="6" t="s">
        <v>378</v>
      </c>
      <c r="F169" s="10" t="s">
        <v>372</v>
      </c>
      <c r="G169">
        <v>150</v>
      </c>
      <c r="H169" s="11" cm="1">
        <f t="array" ref="H169">_xlfn.IFNA(MATCH(1,0/COUNTIF($F169,"*"&amp;H$2&amp;TEXT(ROW($1:$118),"[&gt;1]0;")&amp;"*")),0)</f>
        <v>10</v>
      </c>
      <c r="I169" s="11" cm="1">
        <f t="array" ref="I169">_xlfn.IFNA(MATCH(1,0/COUNTIF($F169,"*"&amp;I$2&amp;TEXT(ROW($1:$118),"[&gt;1]0;")&amp;"*")),0)</f>
        <v>14</v>
      </c>
      <c r="J169" s="11" cm="1">
        <f t="array" ref="J169">_xlfn.IFNA(MATCH(1,0/COUNTIF($F169,"*"&amp;J$2&amp;TEXT(ROW($1:$118),"[&gt;1]0;")&amp;"*")),0)</f>
        <v>1</v>
      </c>
      <c r="K169">
        <f t="shared" si="36"/>
        <v>1.4</v>
      </c>
      <c r="L169">
        <f t="shared" si="37"/>
        <v>0.1</v>
      </c>
      <c r="M169">
        <v>0</v>
      </c>
      <c r="N169">
        <v>1</v>
      </c>
      <c r="P169" s="8">
        <v>10</v>
      </c>
      <c r="Q169" s="8">
        <v>12</v>
      </c>
      <c r="R169">
        <v>0.48</v>
      </c>
      <c r="S169" t="s">
        <v>299</v>
      </c>
      <c r="T169" s="6" t="s">
        <v>378</v>
      </c>
      <c r="U169" s="10" t="s">
        <v>372</v>
      </c>
      <c r="V169">
        <v>150</v>
      </c>
      <c r="W169" s="11" cm="1">
        <f t="array" ref="W169">_xlfn.IFNA(MATCH(1,0/COUNTIF($F169,"*"&amp;W$2&amp;TEXT(ROW($1:$118),"[&gt;1]0;")&amp;"*")),0)</f>
        <v>10</v>
      </c>
      <c r="X169" s="11" cm="1">
        <f t="array" ref="X169">_xlfn.IFNA(MATCH(1,0/COUNTIF($F169,"*"&amp;X$2&amp;TEXT(ROW($1:$118),"[&gt;1]0;")&amp;"*")),0)</f>
        <v>14</v>
      </c>
      <c r="Y169" s="11" cm="1">
        <f t="array" ref="Y169">_xlfn.IFNA(MATCH(1,0/COUNTIF($F169,"*"&amp;Y$2&amp;TEXT(ROW($1:$118),"[&gt;1]0;")&amp;"*")),0)</f>
        <v>1</v>
      </c>
      <c r="Z169">
        <f t="shared" si="38"/>
        <v>1.4</v>
      </c>
      <c r="AA169">
        <f t="shared" si="39"/>
        <v>0.1</v>
      </c>
      <c r="AB169">
        <v>0</v>
      </c>
      <c r="AC169">
        <v>1</v>
      </c>
    </row>
    <row r="170" spans="1:29" x14ac:dyDescent="0.2">
      <c r="A170" s="8">
        <v>10</v>
      </c>
      <c r="B170" s="8">
        <v>13</v>
      </c>
      <c r="C170">
        <f>1.44+0.7</f>
        <v>2.1399999999999997</v>
      </c>
      <c r="D170" t="s">
        <v>37</v>
      </c>
      <c r="E170" s="6" t="s">
        <v>586</v>
      </c>
      <c r="F170" t="s">
        <v>273</v>
      </c>
      <c r="G170" s="11">
        <v>198</v>
      </c>
      <c r="H170" s="11" cm="1">
        <f t="array" ref="H170">_xlfn.IFNA(MATCH(1,0/COUNTIF($F170,"*"&amp;H$2&amp;TEXT(ROW($1:$118),"[&gt;1]0;")&amp;"*")),0)</f>
        <v>14</v>
      </c>
      <c r="I170" s="11" cm="1">
        <f t="array" ref="I170">_xlfn.IFNA(MATCH(1,0/COUNTIF($F170,"*"&amp;I$2&amp;TEXT(ROW($1:$118),"[&gt;1]0;")&amp;"*")),0)</f>
        <v>30</v>
      </c>
      <c r="J170" s="11" cm="1">
        <f t="array" ref="J170">_xlfn.IFNA(MATCH(1,0/COUNTIF($F170,"*"&amp;J$2&amp;TEXT(ROW($1:$118),"[&gt;1]0;")&amp;"*")),0)</f>
        <v>0</v>
      </c>
      <c r="K170">
        <f t="shared" si="36"/>
        <v>2.1428571428571428</v>
      </c>
      <c r="L170">
        <f t="shared" si="37"/>
        <v>0</v>
      </c>
      <c r="M170">
        <v>0</v>
      </c>
      <c r="N170">
        <v>0</v>
      </c>
      <c r="P170" s="8">
        <v>10</v>
      </c>
      <c r="Q170" s="8">
        <v>13</v>
      </c>
      <c r="R170">
        <f>1.44+0.7</f>
        <v>2.1399999999999997</v>
      </c>
      <c r="S170" t="s">
        <v>37</v>
      </c>
      <c r="T170" s="6" t="s">
        <v>586</v>
      </c>
      <c r="U170" t="s">
        <v>273</v>
      </c>
      <c r="V170" s="11">
        <v>198</v>
      </c>
      <c r="W170" s="11" cm="1">
        <f t="array" ref="W170">_xlfn.IFNA(MATCH(1,0/COUNTIF($F170,"*"&amp;W$2&amp;TEXT(ROW($1:$118),"[&gt;1]0;")&amp;"*")),0)</f>
        <v>14</v>
      </c>
      <c r="X170" s="11" cm="1">
        <f t="array" ref="X170">_xlfn.IFNA(MATCH(1,0/COUNTIF($F170,"*"&amp;X$2&amp;TEXT(ROW($1:$118),"[&gt;1]0;")&amp;"*")),0)</f>
        <v>30</v>
      </c>
      <c r="Y170" s="11" cm="1">
        <f t="array" ref="Y170">_xlfn.IFNA(MATCH(1,0/COUNTIF($F170,"*"&amp;Y$2&amp;TEXT(ROW($1:$118),"[&gt;1]0;")&amp;"*")),0)</f>
        <v>0</v>
      </c>
      <c r="Z170">
        <f t="shared" si="38"/>
        <v>2.1428571428571428</v>
      </c>
      <c r="AA170">
        <f t="shared" si="39"/>
        <v>0</v>
      </c>
      <c r="AB170">
        <v>0</v>
      </c>
      <c r="AC170">
        <v>0</v>
      </c>
    </row>
    <row r="171" spans="1:29" x14ac:dyDescent="0.2">
      <c r="A171" s="8">
        <v>10</v>
      </c>
      <c r="B171" s="8">
        <v>14</v>
      </c>
      <c r="C171">
        <v>1.1100000000000001</v>
      </c>
      <c r="D171" t="s">
        <v>31</v>
      </c>
      <c r="E171" s="6" t="s">
        <v>418</v>
      </c>
      <c r="F171" t="s">
        <v>269</v>
      </c>
      <c r="G171">
        <v>206</v>
      </c>
      <c r="H171" s="11" cm="1">
        <f t="array" ref="H171">_xlfn.IFNA(MATCH(1,0/COUNTIF($F171,"*"&amp;H$2&amp;TEXT(ROW($1:$118),"[&gt;1]0;")&amp;"*")),0)</f>
        <v>14</v>
      </c>
      <c r="I171" s="11" cm="1">
        <f t="array" ref="I171">_xlfn.IFNA(MATCH(1,0/COUNTIF($F171,"*"&amp;I$2&amp;TEXT(ROW($1:$118),"[&gt;1]0;")&amp;"*")),0)</f>
        <v>22</v>
      </c>
      <c r="J171" s="11" cm="1">
        <f t="array" ref="J171">_xlfn.IFNA(MATCH(1,0/COUNTIF($F171,"*"&amp;J$2&amp;TEXT(ROW($1:$118),"[&gt;1]0;")&amp;"*")),0)</f>
        <v>1</v>
      </c>
      <c r="K171">
        <f t="shared" si="36"/>
        <v>1.5714285714285714</v>
      </c>
      <c r="L171">
        <f t="shared" si="37"/>
        <v>7.1428571428571425E-2</v>
      </c>
      <c r="M171">
        <v>0</v>
      </c>
      <c r="N171">
        <v>1</v>
      </c>
      <c r="P171" s="8">
        <v>10</v>
      </c>
      <c r="Q171" s="8">
        <v>14</v>
      </c>
      <c r="R171">
        <v>1.1100000000000001</v>
      </c>
      <c r="S171" t="s">
        <v>31</v>
      </c>
      <c r="T171" s="6" t="s">
        <v>418</v>
      </c>
      <c r="U171" t="s">
        <v>269</v>
      </c>
      <c r="V171">
        <v>206</v>
      </c>
      <c r="W171" s="11" cm="1">
        <f t="array" ref="W171">_xlfn.IFNA(MATCH(1,0/COUNTIF($F171,"*"&amp;W$2&amp;TEXT(ROW($1:$118),"[&gt;1]0;")&amp;"*")),0)</f>
        <v>14</v>
      </c>
      <c r="X171" s="11" cm="1">
        <f t="array" ref="X171">_xlfn.IFNA(MATCH(1,0/COUNTIF($F171,"*"&amp;X$2&amp;TEXT(ROW($1:$118),"[&gt;1]0;")&amp;"*")),0)</f>
        <v>22</v>
      </c>
      <c r="Y171" s="11" cm="1">
        <f t="array" ref="Y171">_xlfn.IFNA(MATCH(1,0/COUNTIF($F171,"*"&amp;Y$2&amp;TEXT(ROW($1:$118),"[&gt;1]0;")&amp;"*")),0)</f>
        <v>1</v>
      </c>
      <c r="Z171">
        <f t="shared" si="38"/>
        <v>1.5714285714285714</v>
      </c>
      <c r="AA171">
        <f t="shared" si="39"/>
        <v>7.1428571428571425E-2</v>
      </c>
      <c r="AB171">
        <v>0</v>
      </c>
      <c r="AC171">
        <v>1</v>
      </c>
    </row>
    <row r="172" spans="1:29" x14ac:dyDescent="0.2">
      <c r="A172" s="8">
        <v>10</v>
      </c>
      <c r="B172" s="8">
        <v>15</v>
      </c>
      <c r="C172">
        <v>0.96</v>
      </c>
      <c r="D172" t="s">
        <v>125</v>
      </c>
      <c r="E172" s="14"/>
      <c r="F172" t="s">
        <v>412</v>
      </c>
      <c r="G172">
        <v>114</v>
      </c>
      <c r="H172" s="11" cm="1">
        <f t="array" ref="H172">_xlfn.IFNA(MATCH(1,0/COUNTIF($F172,"*"&amp;H$2&amp;TEXT(ROW($1:$118),"[&gt;1]0;")&amp;"*")),0)</f>
        <v>6</v>
      </c>
      <c r="I172" s="11" cm="1">
        <f t="array" ref="I172">_xlfn.IFNA(MATCH(1,0/COUNTIF($F172,"*"&amp;I$2&amp;TEXT(ROW($1:$118),"[&gt;1]0;")&amp;"*")),0)</f>
        <v>14</v>
      </c>
      <c r="J172" s="11" cm="1">
        <f t="array" ref="J172">_xlfn.IFNA(MATCH(1,0/COUNTIF($F172,"*"&amp;J$2&amp;TEXT(ROW($1:$118),"[&gt;1]0;")&amp;"*")),0)</f>
        <v>0</v>
      </c>
      <c r="K172">
        <f t="shared" si="36"/>
        <v>2.3333333333333335</v>
      </c>
      <c r="L172">
        <f t="shared" si="37"/>
        <v>0</v>
      </c>
      <c r="M172">
        <v>1</v>
      </c>
      <c r="N172">
        <v>0</v>
      </c>
      <c r="P172" s="8">
        <v>10</v>
      </c>
      <c r="Q172" s="8">
        <v>15</v>
      </c>
      <c r="R172">
        <v>0.96</v>
      </c>
      <c r="S172" t="s">
        <v>125</v>
      </c>
      <c r="T172" s="14"/>
      <c r="U172" t="s">
        <v>412</v>
      </c>
      <c r="V172">
        <v>114</v>
      </c>
      <c r="W172" s="11" cm="1">
        <f t="array" ref="W172">_xlfn.IFNA(MATCH(1,0/COUNTIF($F172,"*"&amp;W$2&amp;TEXT(ROW($1:$118),"[&gt;1]0;")&amp;"*")),0)</f>
        <v>6</v>
      </c>
      <c r="X172" s="11" cm="1">
        <f t="array" ref="X172">_xlfn.IFNA(MATCH(1,0/COUNTIF($F172,"*"&amp;X$2&amp;TEXT(ROW($1:$118),"[&gt;1]0;")&amp;"*")),0)</f>
        <v>14</v>
      </c>
      <c r="Y172" s="11" cm="1">
        <f t="array" ref="Y172">_xlfn.IFNA(MATCH(1,0/COUNTIF($F172,"*"&amp;Y$2&amp;TEXT(ROW($1:$118),"[&gt;1]0;")&amp;"*")),0)</f>
        <v>0</v>
      </c>
      <c r="Z172">
        <f t="shared" si="38"/>
        <v>2.3333333333333335</v>
      </c>
      <c r="AA172">
        <f t="shared" si="39"/>
        <v>0</v>
      </c>
      <c r="AB172">
        <v>1</v>
      </c>
      <c r="AC172">
        <v>0</v>
      </c>
    </row>
    <row r="173" spans="1:29" x14ac:dyDescent="0.2">
      <c r="A173" s="8">
        <v>10</v>
      </c>
      <c r="B173" s="8">
        <v>16</v>
      </c>
      <c r="C173">
        <v>2.61</v>
      </c>
      <c r="D173" t="s">
        <v>101</v>
      </c>
      <c r="E173" s="6" t="s">
        <v>555</v>
      </c>
      <c r="F173" t="s">
        <v>554</v>
      </c>
      <c r="G173" s="11">
        <v>253</v>
      </c>
      <c r="H173" s="11" cm="1">
        <f t="array" ref="H173">_xlfn.IFNA(MATCH(1,0/COUNTIF($F173,"*"&amp;H$2&amp;TEXT(ROW($1:$118),"[&gt;1]0;")&amp;"*")),0)</f>
        <v>16</v>
      </c>
      <c r="I173" s="11" cm="1">
        <f t="array" ref="I173">_xlfn.IFNA(MATCH(1,0/COUNTIF($F173,"*"&amp;I$2&amp;TEXT(ROW($1:$118),"[&gt;1]0;")&amp;"*")),0)</f>
        <v>31</v>
      </c>
      <c r="J173" s="11" cm="1">
        <f t="array" ref="J173">_xlfn.IFNA(MATCH(1,0/COUNTIF($F173,"*"&amp;J$2&amp;TEXT(ROW($1:$118),"[&gt;1]0;")&amp;"*")),0)</f>
        <v>1</v>
      </c>
      <c r="K173">
        <f t="shared" si="36"/>
        <v>1.9375</v>
      </c>
      <c r="L173">
        <f t="shared" si="37"/>
        <v>6.25E-2</v>
      </c>
      <c r="M173">
        <v>0</v>
      </c>
      <c r="N173">
        <v>0</v>
      </c>
      <c r="P173" s="8">
        <v>10</v>
      </c>
      <c r="Q173" s="8">
        <v>16</v>
      </c>
      <c r="R173">
        <v>2.61</v>
      </c>
      <c r="S173" t="s">
        <v>101</v>
      </c>
      <c r="T173" s="6" t="s">
        <v>555</v>
      </c>
      <c r="U173" t="s">
        <v>554</v>
      </c>
      <c r="V173" s="11">
        <v>253</v>
      </c>
      <c r="W173" s="11" cm="1">
        <f t="array" ref="W173">_xlfn.IFNA(MATCH(1,0/COUNTIF($F173,"*"&amp;W$2&amp;TEXT(ROW($1:$118),"[&gt;1]0;")&amp;"*")),0)</f>
        <v>16</v>
      </c>
      <c r="X173" s="11" cm="1">
        <f t="array" ref="X173">_xlfn.IFNA(MATCH(1,0/COUNTIF($F173,"*"&amp;X$2&amp;TEXT(ROW($1:$118),"[&gt;1]0;")&amp;"*")),0)</f>
        <v>31</v>
      </c>
      <c r="Y173" s="11" cm="1">
        <f t="array" ref="Y173">_xlfn.IFNA(MATCH(1,0/COUNTIF($F173,"*"&amp;Y$2&amp;TEXT(ROW($1:$118),"[&gt;1]0;")&amp;"*")),0)</f>
        <v>1</v>
      </c>
      <c r="Z173">
        <f t="shared" si="38"/>
        <v>1.9375</v>
      </c>
      <c r="AA173">
        <f t="shared" si="39"/>
        <v>6.25E-2</v>
      </c>
      <c r="AB173">
        <v>0</v>
      </c>
      <c r="AC173">
        <v>0</v>
      </c>
    </row>
    <row r="174" spans="1:29" x14ac:dyDescent="0.2">
      <c r="P174" s="8"/>
      <c r="Q174" s="8"/>
      <c r="T174" s="6"/>
    </row>
    <row r="175" spans="1:29" x14ac:dyDescent="0.2">
      <c r="A175" s="8">
        <v>11</v>
      </c>
      <c r="B175" s="9" t="s">
        <v>12</v>
      </c>
      <c r="C175" t="s">
        <v>13</v>
      </c>
      <c r="D175" t="s">
        <v>67</v>
      </c>
      <c r="E175" s="6" t="s">
        <v>376</v>
      </c>
      <c r="F175" t="s">
        <v>68</v>
      </c>
      <c r="G175" t="s">
        <v>69</v>
      </c>
      <c r="H175" t="s">
        <v>364</v>
      </c>
      <c r="I175" t="s">
        <v>365</v>
      </c>
      <c r="J175" t="s">
        <v>366</v>
      </c>
      <c r="K175" t="s">
        <v>71</v>
      </c>
      <c r="L175" t="s">
        <v>72</v>
      </c>
      <c r="M175" t="s">
        <v>360</v>
      </c>
      <c r="N175" t="s">
        <v>73</v>
      </c>
      <c r="P175" s="8">
        <v>11</v>
      </c>
      <c r="Q175" s="9" t="s">
        <v>12</v>
      </c>
      <c r="R175" t="s">
        <v>13</v>
      </c>
      <c r="S175" t="s">
        <v>67</v>
      </c>
      <c r="T175" s="6" t="s">
        <v>376</v>
      </c>
      <c r="U175" t="s">
        <v>68</v>
      </c>
      <c r="V175" t="s">
        <v>69</v>
      </c>
      <c r="W175" t="s">
        <v>364</v>
      </c>
      <c r="X175" t="s">
        <v>365</v>
      </c>
      <c r="Y175" t="s">
        <v>366</v>
      </c>
      <c r="Z175" t="s">
        <v>71</v>
      </c>
      <c r="AA175" t="s">
        <v>72</v>
      </c>
      <c r="AB175" t="s">
        <v>360</v>
      </c>
      <c r="AC175" t="s">
        <v>73</v>
      </c>
    </row>
    <row r="176" spans="1:29" x14ac:dyDescent="0.2">
      <c r="A176" s="8">
        <v>11</v>
      </c>
      <c r="B176" s="8">
        <v>1</v>
      </c>
      <c r="C176">
        <v>1.23</v>
      </c>
      <c r="D176" t="s">
        <v>14</v>
      </c>
      <c r="E176" s="6" t="s">
        <v>507</v>
      </c>
      <c r="F176" t="s">
        <v>260</v>
      </c>
      <c r="G176">
        <v>170</v>
      </c>
      <c r="H176" s="11" cm="1">
        <f t="array" ref="H176">_xlfn.IFNA(MATCH(1,0/COUNTIF($F176,"*"&amp;H$2&amp;TEXT(ROW($1:$118),"[&gt;1]0;")&amp;"*")),0)</f>
        <v>12</v>
      </c>
      <c r="I176" s="11" cm="1">
        <f t="array" ref="I176">_xlfn.IFNA(MATCH(1,0/COUNTIF($F176,"*"&amp;I$2&amp;TEXT(ROW($1:$118),"[&gt;1]0;")&amp;"*")),0)</f>
        <v>26</v>
      </c>
      <c r="J176" s="11" cm="1">
        <f t="array" ref="J176">_xlfn.IFNA(MATCH(1,0/COUNTIF($F176,"*"&amp;J$2&amp;TEXT(ROW($1:$118),"[&gt;1]0;")&amp;"*")),0)</f>
        <v>0</v>
      </c>
      <c r="K176">
        <f t="shared" ref="K176:K190" si="40">I176/H176</f>
        <v>2.1666666666666665</v>
      </c>
      <c r="L176">
        <f t="shared" ref="L176:L190" si="41">J176/H176</f>
        <v>0</v>
      </c>
      <c r="M176">
        <v>0</v>
      </c>
      <c r="N176">
        <v>0</v>
      </c>
      <c r="P176" s="8">
        <v>11</v>
      </c>
      <c r="Q176" s="8">
        <v>1</v>
      </c>
      <c r="R176">
        <v>1.23</v>
      </c>
      <c r="S176" t="s">
        <v>14</v>
      </c>
      <c r="T176" s="6" t="s">
        <v>507</v>
      </c>
      <c r="U176" t="s">
        <v>260</v>
      </c>
      <c r="V176">
        <v>170</v>
      </c>
      <c r="W176" s="11" cm="1">
        <f t="array" ref="W176">_xlfn.IFNA(MATCH(1,0/COUNTIF($F176,"*"&amp;W$2&amp;TEXT(ROW($1:$118),"[&gt;1]0;")&amp;"*")),0)</f>
        <v>12</v>
      </c>
      <c r="X176" s="11" cm="1">
        <f t="array" ref="X176">_xlfn.IFNA(MATCH(1,0/COUNTIF($F176,"*"&amp;X$2&amp;TEXT(ROW($1:$118),"[&gt;1]0;")&amp;"*")),0)</f>
        <v>26</v>
      </c>
      <c r="Y176" s="11" cm="1">
        <f t="array" ref="Y176">_xlfn.IFNA(MATCH(1,0/COUNTIF($F176,"*"&amp;Y$2&amp;TEXT(ROW($1:$118),"[&gt;1]0;")&amp;"*")),0)</f>
        <v>0</v>
      </c>
      <c r="Z176">
        <f t="shared" ref="Z176:Z190" si="42">X176/W176</f>
        <v>2.1666666666666665</v>
      </c>
      <c r="AA176">
        <f t="shared" ref="AA176:AA190" si="43">Y176/W176</f>
        <v>0</v>
      </c>
      <c r="AB176">
        <v>0</v>
      </c>
      <c r="AC176">
        <v>0</v>
      </c>
    </row>
    <row r="177" spans="1:29" x14ac:dyDescent="0.2">
      <c r="A177" s="8">
        <v>11</v>
      </c>
      <c r="B177" s="8">
        <v>2</v>
      </c>
      <c r="C177">
        <v>0.57999999999999996</v>
      </c>
      <c r="D177" t="s">
        <v>126</v>
      </c>
      <c r="E177" s="6" t="s">
        <v>574</v>
      </c>
      <c r="F177" t="s">
        <v>573</v>
      </c>
      <c r="G177" s="11">
        <v>110</v>
      </c>
      <c r="H177" s="11" cm="1">
        <f t="array" ref="H177">_xlfn.IFNA(MATCH(1,0/COUNTIF($F177,"*"&amp;H$2&amp;TEXT(ROW($1:$118),"[&gt;1]0;")&amp;"*")),0)</f>
        <v>6</v>
      </c>
      <c r="I177" s="11" cm="1">
        <f t="array" ref="I177">_xlfn.IFNA(MATCH(1,0/COUNTIF($F177,"*"&amp;I$2&amp;TEXT(ROW($1:$118),"[&gt;1]0;")&amp;"*")),0)</f>
        <v>6</v>
      </c>
      <c r="J177" s="11" cm="1">
        <f t="array" ref="J177">_xlfn.IFNA(MATCH(1,0/COUNTIF($F177,"*"&amp;J$2&amp;TEXT(ROW($1:$118),"[&gt;1]0;")&amp;"*")),0)</f>
        <v>2</v>
      </c>
      <c r="K177">
        <f t="shared" si="40"/>
        <v>1</v>
      </c>
      <c r="L177">
        <f t="shared" si="41"/>
        <v>0.33333333333333331</v>
      </c>
      <c r="M177">
        <v>0</v>
      </c>
      <c r="N177">
        <v>1</v>
      </c>
      <c r="P177" s="8">
        <v>11</v>
      </c>
      <c r="Q177" s="8">
        <v>2</v>
      </c>
      <c r="R177">
        <v>0.57999999999999996</v>
      </c>
      <c r="S177" t="s">
        <v>126</v>
      </c>
      <c r="T177" s="6" t="s">
        <v>574</v>
      </c>
      <c r="U177" t="s">
        <v>573</v>
      </c>
      <c r="V177" s="11">
        <v>110</v>
      </c>
      <c r="W177" s="11" cm="1">
        <f t="array" ref="W177">_xlfn.IFNA(MATCH(1,0/COUNTIF($F177,"*"&amp;W$2&amp;TEXT(ROW($1:$118),"[&gt;1]0;")&amp;"*")),0)</f>
        <v>6</v>
      </c>
      <c r="X177" s="11" cm="1">
        <f t="array" ref="X177">_xlfn.IFNA(MATCH(1,0/COUNTIF($F177,"*"&amp;X$2&amp;TEXT(ROW($1:$118),"[&gt;1]0;")&amp;"*")),0)</f>
        <v>6</v>
      </c>
      <c r="Y177" s="11" cm="1">
        <f t="array" ref="Y177">_xlfn.IFNA(MATCH(1,0/COUNTIF($F177,"*"&amp;Y$2&amp;TEXT(ROW($1:$118),"[&gt;1]0;")&amp;"*")),0)</f>
        <v>2</v>
      </c>
      <c r="Z177">
        <f t="shared" si="42"/>
        <v>1</v>
      </c>
      <c r="AA177">
        <f t="shared" si="43"/>
        <v>0.33333333333333331</v>
      </c>
      <c r="AB177">
        <v>0</v>
      </c>
      <c r="AC177">
        <v>1</v>
      </c>
    </row>
    <row r="178" spans="1:29" x14ac:dyDescent="0.2">
      <c r="A178" s="8">
        <v>11</v>
      </c>
      <c r="B178" s="8">
        <v>3</v>
      </c>
      <c r="C178">
        <v>1</v>
      </c>
      <c r="D178" t="s">
        <v>79</v>
      </c>
      <c r="E178" s="13" t="s">
        <v>386</v>
      </c>
      <c r="F178" s="10" t="s">
        <v>373</v>
      </c>
      <c r="G178">
        <v>144</v>
      </c>
      <c r="H178" s="11" cm="1">
        <f t="array" ref="H178">_xlfn.IFNA(MATCH(1,0/COUNTIF($F178,"*"&amp;H$2&amp;TEXT(ROW($1:$118),"[&gt;1]0;")&amp;"*")),0)</f>
        <v>6</v>
      </c>
      <c r="I178" s="11" cm="1">
        <f t="array" ref="I178">_xlfn.IFNA(MATCH(1,0/COUNTIF($F178,"*"&amp;I$2&amp;TEXT(ROW($1:$118),"[&gt;1]0;")&amp;"*")),0)</f>
        <v>8</v>
      </c>
      <c r="J178" s="11" cm="1">
        <f t="array" ref="J178">_xlfn.IFNA(MATCH(1,0/COUNTIF($F178,"*"&amp;J$2&amp;TEXT(ROW($1:$118),"[&gt;1]0;")&amp;"*")),0)</f>
        <v>4</v>
      </c>
      <c r="K178">
        <f t="shared" si="40"/>
        <v>1.3333333333333333</v>
      </c>
      <c r="L178">
        <f t="shared" si="41"/>
        <v>0.66666666666666663</v>
      </c>
      <c r="M178">
        <v>1</v>
      </c>
      <c r="N178">
        <v>0</v>
      </c>
      <c r="P178" s="8">
        <v>11</v>
      </c>
      <c r="Q178" s="8">
        <v>3</v>
      </c>
      <c r="R178">
        <v>1</v>
      </c>
      <c r="S178" t="s">
        <v>79</v>
      </c>
      <c r="T178" s="13" t="s">
        <v>386</v>
      </c>
      <c r="U178" s="10" t="s">
        <v>373</v>
      </c>
      <c r="V178">
        <v>144</v>
      </c>
      <c r="W178" s="11" cm="1">
        <f t="array" ref="W178">_xlfn.IFNA(MATCH(1,0/COUNTIF($F178,"*"&amp;W$2&amp;TEXT(ROW($1:$118),"[&gt;1]0;")&amp;"*")),0)</f>
        <v>6</v>
      </c>
      <c r="X178" s="11" cm="1">
        <f t="array" ref="X178">_xlfn.IFNA(MATCH(1,0/COUNTIF($F178,"*"&amp;X$2&amp;TEXT(ROW($1:$118),"[&gt;1]0;")&amp;"*")),0)</f>
        <v>8</v>
      </c>
      <c r="Y178" s="11" cm="1">
        <f t="array" ref="Y178">_xlfn.IFNA(MATCH(1,0/COUNTIF($F178,"*"&amp;Y$2&amp;TEXT(ROW($1:$118),"[&gt;1]0;")&amp;"*")),0)</f>
        <v>4</v>
      </c>
      <c r="Z178">
        <f t="shared" si="42"/>
        <v>1.3333333333333333</v>
      </c>
      <c r="AA178">
        <f t="shared" si="43"/>
        <v>0.66666666666666663</v>
      </c>
      <c r="AB178">
        <v>1</v>
      </c>
      <c r="AC178">
        <v>0</v>
      </c>
    </row>
    <row r="179" spans="1:29" x14ac:dyDescent="0.2">
      <c r="A179" s="8">
        <v>11</v>
      </c>
      <c r="B179" s="8">
        <v>4</v>
      </c>
      <c r="C179">
        <v>0.83</v>
      </c>
      <c r="D179" t="s">
        <v>51</v>
      </c>
      <c r="E179" s="6" t="s">
        <v>472</v>
      </c>
      <c r="F179" t="s">
        <v>261</v>
      </c>
      <c r="G179">
        <v>190</v>
      </c>
      <c r="H179" s="11" cm="1">
        <f t="array" ref="H179">_xlfn.IFNA(MATCH(1,0/COUNTIF($F179,"*"&amp;H$2&amp;TEXT(ROW($1:$118),"[&gt;1]0;")&amp;"*")),0)</f>
        <v>14</v>
      </c>
      <c r="I179" s="11" cm="1">
        <f t="array" ref="I179">_xlfn.IFNA(MATCH(1,0/COUNTIF($F179,"*"&amp;I$2&amp;TEXT(ROW($1:$118),"[&gt;1]0;")&amp;"*")),0)</f>
        <v>22</v>
      </c>
      <c r="J179" s="11" cm="1">
        <f t="array" ref="J179">_xlfn.IFNA(MATCH(1,0/COUNTIF($F179,"*"&amp;J$2&amp;TEXT(ROW($1:$118),"[&gt;1]0;")&amp;"*")),0)</f>
        <v>0</v>
      </c>
      <c r="K179">
        <f t="shared" si="40"/>
        <v>1.5714285714285714</v>
      </c>
      <c r="L179">
        <f t="shared" si="41"/>
        <v>0</v>
      </c>
      <c r="M179">
        <v>0</v>
      </c>
      <c r="N179">
        <v>1</v>
      </c>
      <c r="P179" s="8">
        <v>11</v>
      </c>
      <c r="Q179" s="8">
        <v>4</v>
      </c>
      <c r="R179">
        <v>0.83</v>
      </c>
      <c r="S179" t="s">
        <v>51</v>
      </c>
      <c r="T179" s="6" t="s">
        <v>472</v>
      </c>
      <c r="U179" t="s">
        <v>261</v>
      </c>
      <c r="V179">
        <v>190</v>
      </c>
      <c r="W179" s="11" cm="1">
        <f t="array" ref="W179">_xlfn.IFNA(MATCH(1,0/COUNTIF($F179,"*"&amp;W$2&amp;TEXT(ROW($1:$118),"[&gt;1]0;")&amp;"*")),0)</f>
        <v>14</v>
      </c>
      <c r="X179" s="11" cm="1">
        <f t="array" ref="X179">_xlfn.IFNA(MATCH(1,0/COUNTIF($F179,"*"&amp;X$2&amp;TEXT(ROW($1:$118),"[&gt;1]0;")&amp;"*")),0)</f>
        <v>22</v>
      </c>
      <c r="Y179" s="11" cm="1">
        <f t="array" ref="Y179">_xlfn.IFNA(MATCH(1,0/COUNTIF($F179,"*"&amp;Y$2&amp;TEXT(ROW($1:$118),"[&gt;1]0;")&amp;"*")),0)</f>
        <v>0</v>
      </c>
      <c r="Z179">
        <f t="shared" si="42"/>
        <v>1.5714285714285714</v>
      </c>
      <c r="AA179">
        <f t="shared" si="43"/>
        <v>0</v>
      </c>
      <c r="AB179">
        <v>0</v>
      </c>
      <c r="AC179">
        <v>1</v>
      </c>
    </row>
    <row r="180" spans="1:29" x14ac:dyDescent="0.2">
      <c r="A180" s="8">
        <v>11</v>
      </c>
      <c r="B180" s="8">
        <v>5</v>
      </c>
      <c r="C180">
        <v>1.1599999999999999</v>
      </c>
      <c r="D180" t="s">
        <v>20</v>
      </c>
      <c r="E180" s="6" t="s">
        <v>432</v>
      </c>
      <c r="F180" t="s">
        <v>263</v>
      </c>
      <c r="G180">
        <v>164</v>
      </c>
      <c r="H180" s="11" cm="1">
        <f t="array" ref="H180">_xlfn.IFNA(MATCH(1,0/COUNTIF($F180,"*"&amp;H$2&amp;TEXT(ROW($1:$118),"[&gt;1]0;")&amp;"*")),0)</f>
        <v>10</v>
      </c>
      <c r="I180" s="11" cm="1">
        <f t="array" ref="I180">_xlfn.IFNA(MATCH(1,0/COUNTIF($F180,"*"&amp;I$2&amp;TEXT(ROW($1:$118),"[&gt;1]0;")&amp;"*")),0)</f>
        <v>12</v>
      </c>
      <c r="J180" s="11" cm="1">
        <f t="array" ref="J180">_xlfn.IFNA(MATCH(1,0/COUNTIF($F180,"*"&amp;J$2&amp;TEXT(ROW($1:$118),"[&gt;1]0;")&amp;"*")),0)</f>
        <v>2</v>
      </c>
      <c r="K180">
        <f t="shared" si="40"/>
        <v>1.2</v>
      </c>
      <c r="L180">
        <f t="shared" si="41"/>
        <v>0.2</v>
      </c>
      <c r="M180">
        <v>0</v>
      </c>
      <c r="N180">
        <v>1</v>
      </c>
      <c r="P180" s="8">
        <v>11</v>
      </c>
      <c r="Q180" s="8">
        <v>5</v>
      </c>
      <c r="R180">
        <v>1.1599999999999999</v>
      </c>
      <c r="S180" t="s">
        <v>20</v>
      </c>
      <c r="T180" s="6" t="s">
        <v>432</v>
      </c>
      <c r="U180" t="s">
        <v>263</v>
      </c>
      <c r="V180">
        <v>164</v>
      </c>
      <c r="W180" s="11" cm="1">
        <f t="array" ref="W180">_xlfn.IFNA(MATCH(1,0/COUNTIF($F180,"*"&amp;W$2&amp;TEXT(ROW($1:$118),"[&gt;1]0;")&amp;"*")),0)</f>
        <v>10</v>
      </c>
      <c r="X180" s="11" cm="1">
        <f t="array" ref="X180">_xlfn.IFNA(MATCH(1,0/COUNTIF($F180,"*"&amp;X$2&amp;TEXT(ROW($1:$118),"[&gt;1]0;")&amp;"*")),0)</f>
        <v>12</v>
      </c>
      <c r="Y180" s="11" cm="1">
        <f t="array" ref="Y180">_xlfn.IFNA(MATCH(1,0/COUNTIF($F180,"*"&amp;Y$2&amp;TEXT(ROW($1:$118),"[&gt;1]0;")&amp;"*")),0)</f>
        <v>2</v>
      </c>
      <c r="Z180">
        <f t="shared" si="42"/>
        <v>1.2</v>
      </c>
      <c r="AA180">
        <f t="shared" si="43"/>
        <v>0.2</v>
      </c>
      <c r="AB180">
        <v>0</v>
      </c>
      <c r="AC180">
        <v>1</v>
      </c>
    </row>
    <row r="181" spans="1:29" x14ac:dyDescent="0.2">
      <c r="A181" s="8">
        <v>11</v>
      </c>
      <c r="B181" s="8">
        <v>6</v>
      </c>
      <c r="C181">
        <f>0.72+0.43</f>
        <v>1.1499999999999999</v>
      </c>
      <c r="D181" t="s">
        <v>32</v>
      </c>
      <c r="E181" s="13" t="s">
        <v>388</v>
      </c>
      <c r="F181" t="s">
        <v>374</v>
      </c>
      <c r="G181">
        <v>200</v>
      </c>
      <c r="H181" s="11" cm="1">
        <f t="array" ref="H181">_xlfn.IFNA(MATCH(1,0/COUNTIF($F181,"*"&amp;H$2&amp;TEXT(ROW($1:$118),"[&gt;1]0;")&amp;"*")),0)</f>
        <v>13</v>
      </c>
      <c r="I181" s="11" cm="1">
        <f t="array" ref="I181">_xlfn.IFNA(MATCH(1,0/COUNTIF($F181,"*"&amp;I$2&amp;TEXT(ROW($1:$118),"[&gt;1]0;")&amp;"*")),0)</f>
        <v>28</v>
      </c>
      <c r="J181" s="11" cm="1">
        <f t="array" ref="J181">_xlfn.IFNA(MATCH(1,0/COUNTIF($F181,"*"&amp;J$2&amp;TEXT(ROW($1:$118),"[&gt;1]0;")&amp;"*")),0)</f>
        <v>1</v>
      </c>
      <c r="K181">
        <f t="shared" si="40"/>
        <v>2.1538461538461537</v>
      </c>
      <c r="L181">
        <f t="shared" si="41"/>
        <v>7.6923076923076927E-2</v>
      </c>
      <c r="M181">
        <v>0</v>
      </c>
      <c r="N181">
        <v>0</v>
      </c>
      <c r="P181" s="8">
        <v>11</v>
      </c>
      <c r="Q181" s="8">
        <v>6</v>
      </c>
      <c r="R181">
        <f>0.72+0.43</f>
        <v>1.1499999999999999</v>
      </c>
      <c r="S181" t="s">
        <v>32</v>
      </c>
      <c r="T181" s="13" t="s">
        <v>388</v>
      </c>
      <c r="U181" t="s">
        <v>374</v>
      </c>
      <c r="V181">
        <v>200</v>
      </c>
      <c r="W181" s="11" cm="1">
        <f t="array" ref="W181">_xlfn.IFNA(MATCH(1,0/COUNTIF($F181,"*"&amp;W$2&amp;TEXT(ROW($1:$118),"[&gt;1]0;")&amp;"*")),0)</f>
        <v>13</v>
      </c>
      <c r="X181" s="11" cm="1">
        <f t="array" ref="X181">_xlfn.IFNA(MATCH(1,0/COUNTIF($F181,"*"&amp;X$2&amp;TEXT(ROW($1:$118),"[&gt;1]0;")&amp;"*")),0)</f>
        <v>28</v>
      </c>
      <c r="Y181" s="11" cm="1">
        <f t="array" ref="Y181">_xlfn.IFNA(MATCH(1,0/COUNTIF($F181,"*"&amp;Y$2&amp;TEXT(ROW($1:$118),"[&gt;1]0;")&amp;"*")),0)</f>
        <v>1</v>
      </c>
      <c r="Z181">
        <f t="shared" si="42"/>
        <v>2.1538461538461537</v>
      </c>
      <c r="AA181">
        <f t="shared" si="43"/>
        <v>7.6923076923076927E-2</v>
      </c>
      <c r="AB181">
        <v>0</v>
      </c>
      <c r="AC181">
        <v>0</v>
      </c>
    </row>
    <row r="182" spans="1:29" x14ac:dyDescent="0.2">
      <c r="A182" s="8">
        <v>11</v>
      </c>
      <c r="B182" s="8">
        <v>7</v>
      </c>
      <c r="C182">
        <f>0.87+0.59</f>
        <v>1.46</v>
      </c>
      <c r="D182" t="s">
        <v>54</v>
      </c>
      <c r="E182" s="6" t="s">
        <v>411</v>
      </c>
      <c r="F182" t="s">
        <v>265</v>
      </c>
      <c r="G182">
        <v>168</v>
      </c>
      <c r="H182" s="11" cm="1">
        <f t="array" ref="H182">_xlfn.IFNA(MATCH(1,0/COUNTIF($F182,"*"&amp;H$2&amp;TEXT(ROW($1:$118),"[&gt;1]0;")&amp;"*")),0)</f>
        <v>12</v>
      </c>
      <c r="I182" s="11" cm="1">
        <f t="array" ref="I182">_xlfn.IFNA(MATCH(1,0/COUNTIF($F182,"*"&amp;I$2&amp;TEXT(ROW($1:$118),"[&gt;1]0;")&amp;"*")),0)</f>
        <v>24</v>
      </c>
      <c r="J182" s="11" cm="1">
        <f t="array" ref="J182">_xlfn.IFNA(MATCH(1,0/COUNTIF($F182,"*"&amp;J$2&amp;TEXT(ROW($1:$118),"[&gt;1]0;")&amp;"*")),0)</f>
        <v>0</v>
      </c>
      <c r="K182">
        <f t="shared" si="40"/>
        <v>2</v>
      </c>
      <c r="L182">
        <f t="shared" si="41"/>
        <v>0</v>
      </c>
      <c r="M182">
        <v>0</v>
      </c>
      <c r="N182">
        <v>0</v>
      </c>
      <c r="P182" s="8">
        <v>11</v>
      </c>
      <c r="Q182" s="8">
        <v>7</v>
      </c>
      <c r="R182">
        <f>0.87+0.59</f>
        <v>1.46</v>
      </c>
      <c r="S182" t="s">
        <v>54</v>
      </c>
      <c r="T182" s="6" t="s">
        <v>411</v>
      </c>
      <c r="U182" t="s">
        <v>265</v>
      </c>
      <c r="V182">
        <v>168</v>
      </c>
      <c r="W182" s="11" cm="1">
        <f t="array" ref="W182">_xlfn.IFNA(MATCH(1,0/COUNTIF($F182,"*"&amp;W$2&amp;TEXT(ROW($1:$118),"[&gt;1]0;")&amp;"*")),0)</f>
        <v>12</v>
      </c>
      <c r="X182" s="11" cm="1">
        <f t="array" ref="X182">_xlfn.IFNA(MATCH(1,0/COUNTIF($F182,"*"&amp;X$2&amp;TEXT(ROW($1:$118),"[&gt;1]0;")&amp;"*")),0)</f>
        <v>24</v>
      </c>
      <c r="Y182" s="11" cm="1">
        <f t="array" ref="Y182">_xlfn.IFNA(MATCH(1,0/COUNTIF($F182,"*"&amp;Y$2&amp;TEXT(ROW($1:$118),"[&gt;1]0;")&amp;"*")),0)</f>
        <v>0</v>
      </c>
      <c r="Z182">
        <f t="shared" si="42"/>
        <v>2</v>
      </c>
      <c r="AA182">
        <f t="shared" si="43"/>
        <v>0</v>
      </c>
      <c r="AB182">
        <v>0</v>
      </c>
      <c r="AC182">
        <v>0</v>
      </c>
    </row>
    <row r="183" spans="1:29" x14ac:dyDescent="0.2">
      <c r="A183" s="8">
        <v>11</v>
      </c>
      <c r="B183" s="8">
        <v>8</v>
      </c>
      <c r="C183">
        <v>1.56</v>
      </c>
      <c r="D183" t="s">
        <v>25</v>
      </c>
      <c r="E183" s="6" t="s">
        <v>536</v>
      </c>
      <c r="F183" t="s">
        <v>266</v>
      </c>
      <c r="G183">
        <v>226</v>
      </c>
      <c r="H183" s="11" cm="1">
        <f t="array" ref="H183">_xlfn.IFNA(MATCH(1,0/COUNTIF($F183,"*"&amp;H$2&amp;TEXT(ROW($1:$118),"[&gt;1]0;")&amp;"*")),0)</f>
        <v>16</v>
      </c>
      <c r="I183" s="11" cm="1">
        <f t="array" ref="I183">_xlfn.IFNA(MATCH(1,0/COUNTIF($F183,"*"&amp;I$2&amp;TEXT(ROW($1:$118),"[&gt;1]0;")&amp;"*")),0)</f>
        <v>34</v>
      </c>
      <c r="J183" s="11" cm="1">
        <f t="array" ref="J183">_xlfn.IFNA(MATCH(1,0/COUNTIF($F183,"*"&amp;J$2&amp;TEXT(ROW($1:$118),"[&gt;1]0;")&amp;"*")),0)</f>
        <v>0</v>
      </c>
      <c r="K183">
        <f t="shared" si="40"/>
        <v>2.125</v>
      </c>
      <c r="L183">
        <f t="shared" si="41"/>
        <v>0</v>
      </c>
      <c r="M183">
        <v>0</v>
      </c>
      <c r="N183">
        <v>0</v>
      </c>
      <c r="P183" s="8">
        <v>11</v>
      </c>
      <c r="Q183" s="8">
        <v>8</v>
      </c>
      <c r="R183">
        <v>1.56</v>
      </c>
      <c r="S183" t="s">
        <v>25</v>
      </c>
      <c r="T183" s="6" t="s">
        <v>536</v>
      </c>
      <c r="U183" t="s">
        <v>266</v>
      </c>
      <c r="V183">
        <v>226</v>
      </c>
      <c r="W183" s="11" cm="1">
        <f t="array" ref="W183">_xlfn.IFNA(MATCH(1,0/COUNTIF($F183,"*"&amp;W$2&amp;TEXT(ROW($1:$118),"[&gt;1]0;")&amp;"*")),0)</f>
        <v>16</v>
      </c>
      <c r="X183" s="11" cm="1">
        <f t="array" ref="X183">_xlfn.IFNA(MATCH(1,0/COUNTIF($F183,"*"&amp;X$2&amp;TEXT(ROW($1:$118),"[&gt;1]0;")&amp;"*")),0)</f>
        <v>34</v>
      </c>
      <c r="Y183" s="11" cm="1">
        <f t="array" ref="Y183">_xlfn.IFNA(MATCH(1,0/COUNTIF($F183,"*"&amp;Y$2&amp;TEXT(ROW($1:$118),"[&gt;1]0;")&amp;"*")),0)</f>
        <v>0</v>
      </c>
      <c r="Z183">
        <f t="shared" si="42"/>
        <v>2.125</v>
      </c>
      <c r="AA183">
        <f t="shared" si="43"/>
        <v>0</v>
      </c>
      <c r="AB183">
        <v>0</v>
      </c>
      <c r="AC183">
        <v>0</v>
      </c>
    </row>
    <row r="184" spans="1:29" x14ac:dyDescent="0.2">
      <c r="A184" s="8">
        <v>11</v>
      </c>
      <c r="B184" s="8">
        <v>9</v>
      </c>
      <c r="C184">
        <v>1.06</v>
      </c>
      <c r="D184" t="s">
        <v>31</v>
      </c>
      <c r="E184" s="6" t="s">
        <v>418</v>
      </c>
      <c r="F184" t="s">
        <v>269</v>
      </c>
      <c r="G184">
        <v>206</v>
      </c>
      <c r="H184" s="11" cm="1">
        <f t="array" ref="H184">_xlfn.IFNA(MATCH(1,0/COUNTIF($F184,"*"&amp;H$2&amp;TEXT(ROW($1:$118),"[&gt;1]0;")&amp;"*")),0)</f>
        <v>14</v>
      </c>
      <c r="I184" s="11" cm="1">
        <f t="array" ref="I184">_xlfn.IFNA(MATCH(1,0/COUNTIF($F184,"*"&amp;I$2&amp;TEXT(ROW($1:$118),"[&gt;1]0;")&amp;"*")),0)</f>
        <v>22</v>
      </c>
      <c r="J184" s="11" cm="1">
        <f t="array" ref="J184">_xlfn.IFNA(MATCH(1,0/COUNTIF($F184,"*"&amp;J$2&amp;TEXT(ROW($1:$118),"[&gt;1]0;")&amp;"*")),0)</f>
        <v>1</v>
      </c>
      <c r="K184">
        <f t="shared" si="40"/>
        <v>1.5714285714285714</v>
      </c>
      <c r="L184">
        <f t="shared" si="41"/>
        <v>7.1428571428571425E-2</v>
      </c>
      <c r="M184">
        <v>0</v>
      </c>
      <c r="N184">
        <v>1</v>
      </c>
      <c r="P184" s="8">
        <v>11</v>
      </c>
      <c r="Q184" s="8">
        <v>9</v>
      </c>
      <c r="R184">
        <v>1.06</v>
      </c>
      <c r="S184" t="s">
        <v>31</v>
      </c>
      <c r="T184" s="6" t="s">
        <v>418</v>
      </c>
      <c r="U184" t="s">
        <v>269</v>
      </c>
      <c r="V184">
        <v>206</v>
      </c>
      <c r="W184" s="11" cm="1">
        <f t="array" ref="W184">_xlfn.IFNA(MATCH(1,0/COUNTIF($F184,"*"&amp;W$2&amp;TEXT(ROW($1:$118),"[&gt;1]0;")&amp;"*")),0)</f>
        <v>14</v>
      </c>
      <c r="X184" s="11" cm="1">
        <f t="array" ref="X184">_xlfn.IFNA(MATCH(1,0/COUNTIF($F184,"*"&amp;X$2&amp;TEXT(ROW($1:$118),"[&gt;1]0;")&amp;"*")),0)</f>
        <v>22</v>
      </c>
      <c r="Y184" s="11" cm="1">
        <f t="array" ref="Y184">_xlfn.IFNA(MATCH(1,0/COUNTIF($F184,"*"&amp;Y$2&amp;TEXT(ROW($1:$118),"[&gt;1]0;")&amp;"*")),0)</f>
        <v>1</v>
      </c>
      <c r="Z184">
        <f t="shared" si="42"/>
        <v>1.5714285714285714</v>
      </c>
      <c r="AA184">
        <f t="shared" si="43"/>
        <v>7.1428571428571425E-2</v>
      </c>
      <c r="AB184">
        <v>0</v>
      </c>
      <c r="AC184">
        <v>1</v>
      </c>
    </row>
    <row r="185" spans="1:29" x14ac:dyDescent="0.2">
      <c r="A185" s="8">
        <v>11</v>
      </c>
      <c r="B185" s="8">
        <v>10</v>
      </c>
      <c r="C185">
        <v>0.39</v>
      </c>
      <c r="D185" t="s">
        <v>127</v>
      </c>
      <c r="E185" s="6" t="s">
        <v>430</v>
      </c>
      <c r="F185" t="s">
        <v>429</v>
      </c>
      <c r="G185">
        <v>214</v>
      </c>
      <c r="H185" s="11" cm="1">
        <f t="array" ref="H185">_xlfn.IFNA(MATCH(1,0/COUNTIF($F185,"*"&amp;H$2&amp;TEXT(ROW($1:$118),"[&gt;1]0;")&amp;"*")),0)</f>
        <v>14</v>
      </c>
      <c r="I185" s="11" cm="1">
        <f t="array" ref="I185">_xlfn.IFNA(MATCH(1,0/COUNTIF($F185,"*"&amp;I$2&amp;TEXT(ROW($1:$118),"[&gt;1]0;")&amp;"*")),0)</f>
        <v>30</v>
      </c>
      <c r="J185" s="11" cm="1">
        <f t="array" ref="J185">_xlfn.IFNA(MATCH(1,0/COUNTIF($F185,"*"&amp;J$2&amp;TEXT(ROW($1:$118),"[&gt;1]0;")&amp;"*")),0)</f>
        <v>1</v>
      </c>
      <c r="K185">
        <f t="shared" si="40"/>
        <v>2.1428571428571428</v>
      </c>
      <c r="L185">
        <f t="shared" si="41"/>
        <v>7.1428571428571425E-2</v>
      </c>
      <c r="M185">
        <v>0</v>
      </c>
      <c r="N185">
        <v>0</v>
      </c>
      <c r="P185" s="8">
        <v>11</v>
      </c>
      <c r="Q185" s="8">
        <v>10</v>
      </c>
      <c r="R185">
        <v>0.39</v>
      </c>
      <c r="S185" t="s">
        <v>127</v>
      </c>
      <c r="T185" s="6" t="s">
        <v>430</v>
      </c>
      <c r="U185" t="s">
        <v>429</v>
      </c>
      <c r="V185">
        <v>214</v>
      </c>
      <c r="W185" s="11" cm="1">
        <f t="array" ref="W185">_xlfn.IFNA(MATCH(1,0/COUNTIF($F185,"*"&amp;W$2&amp;TEXT(ROW($1:$118),"[&gt;1]0;")&amp;"*")),0)</f>
        <v>14</v>
      </c>
      <c r="X185" s="11" cm="1">
        <f t="array" ref="X185">_xlfn.IFNA(MATCH(1,0/COUNTIF($F185,"*"&amp;X$2&amp;TEXT(ROW($1:$118),"[&gt;1]0;")&amp;"*")),0)</f>
        <v>30</v>
      </c>
      <c r="Y185" s="11" cm="1">
        <f t="array" ref="Y185">_xlfn.IFNA(MATCH(1,0/COUNTIF($F185,"*"&amp;Y$2&amp;TEXT(ROW($1:$118),"[&gt;1]0;")&amp;"*")),0)</f>
        <v>1</v>
      </c>
      <c r="Z185">
        <f t="shared" si="42"/>
        <v>2.1428571428571428</v>
      </c>
      <c r="AA185">
        <f t="shared" si="43"/>
        <v>7.1428571428571425E-2</v>
      </c>
      <c r="AB185">
        <v>0</v>
      </c>
      <c r="AC185">
        <v>0</v>
      </c>
    </row>
    <row r="186" spans="1:29" x14ac:dyDescent="0.2">
      <c r="A186" s="8">
        <v>11</v>
      </c>
      <c r="B186" s="8">
        <v>11</v>
      </c>
      <c r="C186">
        <v>0.56000000000000005</v>
      </c>
      <c r="D186" t="s">
        <v>59</v>
      </c>
      <c r="E186" s="13" t="s">
        <v>390</v>
      </c>
      <c r="F186" t="s">
        <v>272</v>
      </c>
      <c r="G186">
        <v>242</v>
      </c>
      <c r="H186" s="11" cm="1">
        <f t="array" ref="H186">_xlfn.IFNA(MATCH(1,0/COUNTIF($F186,"*"&amp;H$2&amp;TEXT(ROW($1:$118),"[&gt;1]0;")&amp;"*")),0)</f>
        <v>16</v>
      </c>
      <c r="I186" s="11" cm="1">
        <f t="array" ref="I186">_xlfn.IFNA(MATCH(1,0/COUNTIF($F186,"*"&amp;I$2&amp;TEXT(ROW($1:$118),"[&gt;1]0;")&amp;"*")),0)</f>
        <v>34</v>
      </c>
      <c r="J186" s="11" cm="1">
        <f t="array" ref="J186">_xlfn.IFNA(MATCH(1,0/COUNTIF($F186,"*"&amp;J$2&amp;TEXT(ROW($1:$118),"[&gt;1]0;")&amp;"*")),0)</f>
        <v>1</v>
      </c>
      <c r="K186">
        <f t="shared" si="40"/>
        <v>2.125</v>
      </c>
      <c r="L186">
        <f t="shared" si="41"/>
        <v>6.25E-2</v>
      </c>
      <c r="M186">
        <v>0</v>
      </c>
      <c r="N186">
        <v>0</v>
      </c>
      <c r="P186" s="8">
        <v>11</v>
      </c>
      <c r="Q186" s="8">
        <v>11</v>
      </c>
      <c r="R186">
        <v>0.56000000000000005</v>
      </c>
      <c r="S186" t="s">
        <v>59</v>
      </c>
      <c r="T186" s="13" t="s">
        <v>390</v>
      </c>
      <c r="U186" t="s">
        <v>272</v>
      </c>
      <c r="V186">
        <v>242</v>
      </c>
      <c r="W186" s="11" cm="1">
        <f t="array" ref="W186">_xlfn.IFNA(MATCH(1,0/COUNTIF($F186,"*"&amp;W$2&amp;TEXT(ROW($1:$118),"[&gt;1]0;")&amp;"*")),0)</f>
        <v>16</v>
      </c>
      <c r="X186" s="11" cm="1">
        <f t="array" ref="X186">_xlfn.IFNA(MATCH(1,0/COUNTIF($F186,"*"&amp;X$2&amp;TEXT(ROW($1:$118),"[&gt;1]0;")&amp;"*")),0)</f>
        <v>34</v>
      </c>
      <c r="Y186" s="11" cm="1">
        <f t="array" ref="Y186">_xlfn.IFNA(MATCH(1,0/COUNTIF($F186,"*"&amp;Y$2&amp;TEXT(ROW($1:$118),"[&gt;1]0;")&amp;"*")),0)</f>
        <v>1</v>
      </c>
      <c r="Z186">
        <f t="shared" si="42"/>
        <v>2.125</v>
      </c>
      <c r="AA186">
        <f t="shared" si="43"/>
        <v>6.25E-2</v>
      </c>
      <c r="AB186">
        <v>0</v>
      </c>
      <c r="AC186">
        <v>0</v>
      </c>
    </row>
    <row r="187" spans="1:29" x14ac:dyDescent="0.2">
      <c r="A187" s="8">
        <v>11</v>
      </c>
      <c r="B187" s="8">
        <v>12</v>
      </c>
      <c r="C187">
        <v>0.69</v>
      </c>
      <c r="D187" t="s">
        <v>37</v>
      </c>
      <c r="E187" s="6" t="s">
        <v>586</v>
      </c>
      <c r="F187" t="s">
        <v>273</v>
      </c>
      <c r="G187" s="11">
        <v>198</v>
      </c>
      <c r="H187" s="11" cm="1">
        <f t="array" ref="H187">_xlfn.IFNA(MATCH(1,0/COUNTIF($F187,"*"&amp;H$2&amp;TEXT(ROW($1:$118),"[&gt;1]0;")&amp;"*")),0)</f>
        <v>14</v>
      </c>
      <c r="I187" s="11" cm="1">
        <f t="array" ref="I187">_xlfn.IFNA(MATCH(1,0/COUNTIF($F187,"*"&amp;I$2&amp;TEXT(ROW($1:$118),"[&gt;1]0;")&amp;"*")),0)</f>
        <v>30</v>
      </c>
      <c r="J187" s="11" cm="1">
        <f t="array" ref="J187">_xlfn.IFNA(MATCH(1,0/COUNTIF($F187,"*"&amp;J$2&amp;TEXT(ROW($1:$118),"[&gt;1]0;")&amp;"*")),0)</f>
        <v>0</v>
      </c>
      <c r="K187">
        <f t="shared" si="40"/>
        <v>2.1428571428571428</v>
      </c>
      <c r="L187">
        <f t="shared" si="41"/>
        <v>0</v>
      </c>
      <c r="M187">
        <v>0</v>
      </c>
      <c r="N187">
        <v>0</v>
      </c>
      <c r="P187" s="8">
        <v>11</v>
      </c>
      <c r="Q187" s="8">
        <v>12</v>
      </c>
      <c r="R187">
        <v>0.69</v>
      </c>
      <c r="S187" t="s">
        <v>37</v>
      </c>
      <c r="T187" s="6" t="s">
        <v>586</v>
      </c>
      <c r="U187" t="s">
        <v>273</v>
      </c>
      <c r="V187" s="11">
        <v>198</v>
      </c>
      <c r="W187" s="11" cm="1">
        <f t="array" ref="W187">_xlfn.IFNA(MATCH(1,0/COUNTIF($F187,"*"&amp;W$2&amp;TEXT(ROW($1:$118),"[&gt;1]0;")&amp;"*")),0)</f>
        <v>14</v>
      </c>
      <c r="X187" s="11" cm="1">
        <f t="array" ref="X187">_xlfn.IFNA(MATCH(1,0/COUNTIF($F187,"*"&amp;X$2&amp;TEXT(ROW($1:$118),"[&gt;1]0;")&amp;"*")),0)</f>
        <v>30</v>
      </c>
      <c r="Y187" s="11" cm="1">
        <f t="array" ref="Y187">_xlfn.IFNA(MATCH(1,0/COUNTIF($F187,"*"&amp;Y$2&amp;TEXT(ROW($1:$118),"[&gt;1]0;")&amp;"*")),0)</f>
        <v>0</v>
      </c>
      <c r="Z187">
        <f t="shared" si="42"/>
        <v>2.1428571428571428</v>
      </c>
      <c r="AA187">
        <f t="shared" si="43"/>
        <v>0</v>
      </c>
      <c r="AB187">
        <v>0</v>
      </c>
      <c r="AC187">
        <v>0</v>
      </c>
    </row>
    <row r="188" spans="1:29" x14ac:dyDescent="0.2">
      <c r="A188" s="8">
        <v>11</v>
      </c>
      <c r="B188" s="8">
        <v>13</v>
      </c>
      <c r="C188">
        <v>0.41</v>
      </c>
      <c r="D188" t="s">
        <v>62</v>
      </c>
      <c r="E188" s="6" t="s">
        <v>539</v>
      </c>
      <c r="F188" t="s">
        <v>275</v>
      </c>
      <c r="G188" s="11">
        <v>204</v>
      </c>
      <c r="H188" s="11" cm="1">
        <f t="array" ref="H188">_xlfn.IFNA(MATCH(1,0/COUNTIF($F188,"*"&amp;H$2&amp;TEXT(ROW($1:$118),"[&gt;1]0;")&amp;"*")),0)</f>
        <v>13</v>
      </c>
      <c r="I188" s="11" cm="1">
        <f t="array" ref="I188">_xlfn.IFNA(MATCH(1,0/COUNTIF($F188,"*"&amp;I$2&amp;TEXT(ROW($1:$118),"[&gt;1]0;")&amp;"*")),0)</f>
        <v>16</v>
      </c>
      <c r="J188" s="11" cm="1">
        <f t="array" ref="J188">_xlfn.IFNA(MATCH(1,0/COUNTIF($F188,"*"&amp;J$2&amp;TEXT(ROW($1:$118),"[&gt;1]0;")&amp;"*")),0)</f>
        <v>2</v>
      </c>
      <c r="K188">
        <f t="shared" si="40"/>
        <v>1.2307692307692308</v>
      </c>
      <c r="L188">
        <f t="shared" si="41"/>
        <v>0.15384615384615385</v>
      </c>
      <c r="M188">
        <v>1</v>
      </c>
      <c r="N188">
        <v>1</v>
      </c>
      <c r="P188" s="8">
        <v>11</v>
      </c>
      <c r="Q188" s="8">
        <v>13</v>
      </c>
      <c r="R188">
        <v>0.41</v>
      </c>
      <c r="S188" t="s">
        <v>62</v>
      </c>
      <c r="T188" s="6" t="s">
        <v>539</v>
      </c>
      <c r="U188" t="s">
        <v>275</v>
      </c>
      <c r="V188" s="11">
        <v>204</v>
      </c>
      <c r="W188" s="11" cm="1">
        <f t="array" ref="W188">_xlfn.IFNA(MATCH(1,0/COUNTIF($F188,"*"&amp;W$2&amp;TEXT(ROW($1:$118),"[&gt;1]0;")&amp;"*")),0)</f>
        <v>13</v>
      </c>
      <c r="X188" s="11" cm="1">
        <f t="array" ref="X188">_xlfn.IFNA(MATCH(1,0/COUNTIF($F188,"*"&amp;X$2&amp;TEXT(ROW($1:$118),"[&gt;1]0;")&amp;"*")),0)</f>
        <v>16</v>
      </c>
      <c r="Y188" s="11" cm="1">
        <f t="array" ref="Y188">_xlfn.IFNA(MATCH(1,0/COUNTIF($F188,"*"&amp;Y$2&amp;TEXT(ROW($1:$118),"[&gt;1]0;")&amp;"*")),0)</f>
        <v>2</v>
      </c>
      <c r="Z188">
        <f t="shared" si="42"/>
        <v>1.2307692307692308</v>
      </c>
      <c r="AA188">
        <f t="shared" si="43"/>
        <v>0.15384615384615385</v>
      </c>
      <c r="AB188">
        <v>1</v>
      </c>
      <c r="AC188">
        <v>1</v>
      </c>
    </row>
    <row r="189" spans="1:29" x14ac:dyDescent="0.2">
      <c r="A189" s="8">
        <v>11</v>
      </c>
      <c r="B189" s="8">
        <v>14</v>
      </c>
      <c r="C189">
        <v>0.78</v>
      </c>
      <c r="D189" t="s">
        <v>282</v>
      </c>
      <c r="E189" s="13" t="s">
        <v>391</v>
      </c>
      <c r="F189" t="s">
        <v>392</v>
      </c>
      <c r="G189">
        <v>242</v>
      </c>
      <c r="H189" s="11" cm="1">
        <f t="array" ref="H189">_xlfn.IFNA(MATCH(1,0/COUNTIF($F189,"*"&amp;H$2&amp;TEXT(ROW($1:$118),"[&gt;1]0;")&amp;"*")),0)</f>
        <v>18</v>
      </c>
      <c r="I189" s="11" cm="1">
        <f t="array" ref="I189">_xlfn.IFNA(MATCH(1,0/COUNTIF($F189,"*"&amp;I$2&amp;TEXT(ROW($1:$118),"[&gt;1]0;")&amp;"*")),0)</f>
        <v>38</v>
      </c>
      <c r="J189" s="11" cm="1">
        <f t="array" ref="J189">_xlfn.IFNA(MATCH(1,0/COUNTIF($F189,"*"&amp;J$2&amp;TEXT(ROW($1:$118),"[&gt;1]0;")&amp;"*")),0)</f>
        <v>1</v>
      </c>
      <c r="K189">
        <f t="shared" si="40"/>
        <v>2.1111111111111112</v>
      </c>
      <c r="L189">
        <f t="shared" si="41"/>
        <v>5.5555555555555552E-2</v>
      </c>
      <c r="M189">
        <v>0</v>
      </c>
      <c r="N189">
        <v>0</v>
      </c>
      <c r="P189" s="8">
        <v>11</v>
      </c>
      <c r="Q189" s="8">
        <v>14</v>
      </c>
      <c r="R189">
        <v>0.78</v>
      </c>
      <c r="S189" t="s">
        <v>282</v>
      </c>
      <c r="T189" s="13" t="s">
        <v>391</v>
      </c>
      <c r="U189" t="s">
        <v>392</v>
      </c>
      <c r="V189">
        <v>242</v>
      </c>
      <c r="W189" s="11" cm="1">
        <f t="array" ref="W189">_xlfn.IFNA(MATCH(1,0/COUNTIF($F189,"*"&amp;W$2&amp;TEXT(ROW($1:$118),"[&gt;1]0;")&amp;"*")),0)</f>
        <v>18</v>
      </c>
      <c r="X189" s="11" cm="1">
        <f t="array" ref="X189">_xlfn.IFNA(MATCH(1,0/COUNTIF($F189,"*"&amp;X$2&amp;TEXT(ROW($1:$118),"[&gt;1]0;")&amp;"*")),0)</f>
        <v>38</v>
      </c>
      <c r="Y189" s="11" cm="1">
        <f t="array" ref="Y189">_xlfn.IFNA(MATCH(1,0/COUNTIF($F189,"*"&amp;Y$2&amp;TEXT(ROW($1:$118),"[&gt;1]0;")&amp;"*")),0)</f>
        <v>1</v>
      </c>
      <c r="Z189">
        <f t="shared" si="42"/>
        <v>2.1111111111111112</v>
      </c>
      <c r="AA189">
        <f t="shared" si="43"/>
        <v>5.5555555555555552E-2</v>
      </c>
      <c r="AB189">
        <v>0</v>
      </c>
      <c r="AC189">
        <v>0</v>
      </c>
    </row>
    <row r="190" spans="1:29" x14ac:dyDescent="0.2">
      <c r="A190" s="8">
        <v>11</v>
      </c>
      <c r="B190" s="8">
        <v>15</v>
      </c>
      <c r="C190">
        <v>3.36</v>
      </c>
      <c r="D190" t="s">
        <v>66</v>
      </c>
      <c r="E190" s="6" t="s">
        <v>459</v>
      </c>
      <c r="F190" t="s">
        <v>460</v>
      </c>
      <c r="G190">
        <v>281</v>
      </c>
      <c r="H190" s="11" cm="1">
        <f t="array" ref="H190">_xlfn.IFNA(MATCH(1,0/COUNTIF($F190,"*"&amp;H$2&amp;TEXT(ROW($1:$118),"[&gt;1]0;")&amp;"*")),0)</f>
        <v>18</v>
      </c>
      <c r="I190" s="11" cm="1">
        <f t="array" ref="I190">_xlfn.IFNA(MATCH(1,0/COUNTIF($F190,"*"&amp;I$2&amp;TEXT(ROW($1:$118),"[&gt;1]0;")&amp;"*")),0)</f>
        <v>35</v>
      </c>
      <c r="J190" s="11" cm="1">
        <f t="array" ref="J190">_xlfn.IFNA(MATCH(1,0/COUNTIF($F190,"*"&amp;J$2&amp;TEXT(ROW($1:$118),"[&gt;1]0;")&amp;"*")),0)</f>
        <v>1</v>
      </c>
      <c r="K190">
        <f t="shared" si="40"/>
        <v>1.9444444444444444</v>
      </c>
      <c r="L190">
        <f t="shared" si="41"/>
        <v>5.5555555555555552E-2</v>
      </c>
      <c r="M190">
        <v>0</v>
      </c>
      <c r="N190">
        <v>0</v>
      </c>
      <c r="P190" s="8">
        <v>11</v>
      </c>
      <c r="Q190" s="8">
        <v>15</v>
      </c>
      <c r="R190">
        <v>3.36</v>
      </c>
      <c r="S190" t="s">
        <v>66</v>
      </c>
      <c r="T190" s="6" t="s">
        <v>459</v>
      </c>
      <c r="U190" t="s">
        <v>460</v>
      </c>
      <c r="V190">
        <v>281</v>
      </c>
      <c r="W190" s="11" cm="1">
        <f t="array" ref="W190">_xlfn.IFNA(MATCH(1,0/COUNTIF($F190,"*"&amp;W$2&amp;TEXT(ROW($1:$118),"[&gt;1]0;")&amp;"*")),0)</f>
        <v>18</v>
      </c>
      <c r="X190" s="11" cm="1">
        <f t="array" ref="X190">_xlfn.IFNA(MATCH(1,0/COUNTIF($F190,"*"&amp;X$2&amp;TEXT(ROW($1:$118),"[&gt;1]0;")&amp;"*")),0)</f>
        <v>35</v>
      </c>
      <c r="Y190" s="11" cm="1">
        <f t="array" ref="Y190">_xlfn.IFNA(MATCH(1,0/COUNTIF($F190,"*"&amp;Y$2&amp;TEXT(ROW($1:$118),"[&gt;1]0;")&amp;"*")),0)</f>
        <v>1</v>
      </c>
      <c r="Z190">
        <f t="shared" si="42"/>
        <v>1.9444444444444444</v>
      </c>
      <c r="AA190">
        <f t="shared" si="43"/>
        <v>5.5555555555555552E-2</v>
      </c>
      <c r="AB190">
        <v>0</v>
      </c>
      <c r="AC190">
        <v>0</v>
      </c>
    </row>
    <row r="191" spans="1:29" x14ac:dyDescent="0.2">
      <c r="P191" s="8"/>
      <c r="Q191" s="8"/>
      <c r="T191" s="6"/>
    </row>
    <row r="192" spans="1:29" x14ac:dyDescent="0.2">
      <c r="A192" s="8">
        <v>12</v>
      </c>
      <c r="B192" s="9" t="s">
        <v>12</v>
      </c>
      <c r="C192" t="s">
        <v>13</v>
      </c>
      <c r="D192" t="s">
        <v>67</v>
      </c>
      <c r="E192" s="6" t="s">
        <v>376</v>
      </c>
      <c r="F192" t="s">
        <v>68</v>
      </c>
      <c r="G192" t="s">
        <v>69</v>
      </c>
      <c r="H192" t="s">
        <v>364</v>
      </c>
      <c r="I192" t="s">
        <v>365</v>
      </c>
      <c r="J192" t="s">
        <v>366</v>
      </c>
      <c r="K192" t="s">
        <v>71</v>
      </c>
      <c r="L192" t="s">
        <v>72</v>
      </c>
      <c r="M192" t="s">
        <v>360</v>
      </c>
      <c r="N192" t="s">
        <v>73</v>
      </c>
      <c r="P192" s="8">
        <v>12</v>
      </c>
      <c r="Q192" s="9" t="s">
        <v>12</v>
      </c>
      <c r="R192" t="s">
        <v>13</v>
      </c>
      <c r="S192" t="s">
        <v>67</v>
      </c>
      <c r="T192" s="6" t="s">
        <v>376</v>
      </c>
      <c r="U192" t="s">
        <v>68</v>
      </c>
      <c r="V192" t="s">
        <v>69</v>
      </c>
      <c r="W192" t="s">
        <v>364</v>
      </c>
      <c r="X192" t="s">
        <v>365</v>
      </c>
      <c r="Y192" t="s">
        <v>366</v>
      </c>
      <c r="Z192" t="s">
        <v>71</v>
      </c>
      <c r="AA192" t="s">
        <v>72</v>
      </c>
      <c r="AB192" t="s">
        <v>360</v>
      </c>
      <c r="AC192" t="s">
        <v>73</v>
      </c>
    </row>
    <row r="193" spans="1:29" x14ac:dyDescent="0.2">
      <c r="A193" s="8">
        <v>12</v>
      </c>
      <c r="B193" s="8">
        <v>1</v>
      </c>
      <c r="C193">
        <v>1.43</v>
      </c>
      <c r="D193" t="s">
        <v>14</v>
      </c>
      <c r="E193" s="6" t="s">
        <v>507</v>
      </c>
      <c r="F193" t="s">
        <v>260</v>
      </c>
      <c r="G193">
        <v>170</v>
      </c>
      <c r="H193" s="11" cm="1">
        <f t="array" ref="H193">_xlfn.IFNA(MATCH(1,0/COUNTIF($F193,"*"&amp;H$2&amp;TEXT(ROW($1:$118),"[&gt;1]0;")&amp;"*")),0)</f>
        <v>12</v>
      </c>
      <c r="I193" s="11" cm="1">
        <f t="array" ref="I193">_xlfn.IFNA(MATCH(1,0/COUNTIF($F193,"*"&amp;I$2&amp;TEXT(ROW($1:$118),"[&gt;1]0;")&amp;"*")),0)</f>
        <v>26</v>
      </c>
      <c r="J193" s="11" cm="1">
        <f t="array" ref="J193">_xlfn.IFNA(MATCH(1,0/COUNTIF($F193,"*"&amp;J$2&amp;TEXT(ROW($1:$118),"[&gt;1]0;")&amp;"*")),0)</f>
        <v>0</v>
      </c>
      <c r="K193">
        <f t="shared" ref="K193:K208" si="44">I193/H193</f>
        <v>2.1666666666666665</v>
      </c>
      <c r="L193">
        <f t="shared" ref="L193:L208" si="45">J193/H193</f>
        <v>0</v>
      </c>
      <c r="M193">
        <v>0</v>
      </c>
      <c r="N193">
        <v>0</v>
      </c>
      <c r="P193" s="8">
        <v>12</v>
      </c>
      <c r="Q193" s="8">
        <v>1</v>
      </c>
      <c r="R193">
        <v>1.43</v>
      </c>
      <c r="S193" t="s">
        <v>14</v>
      </c>
      <c r="T193" s="6" t="s">
        <v>507</v>
      </c>
      <c r="U193" t="s">
        <v>260</v>
      </c>
      <c r="V193">
        <v>170</v>
      </c>
      <c r="W193" s="11" cm="1">
        <f t="array" ref="W193">_xlfn.IFNA(MATCH(1,0/COUNTIF($F193,"*"&amp;W$2&amp;TEXT(ROW($1:$118),"[&gt;1]0;")&amp;"*")),0)</f>
        <v>12</v>
      </c>
      <c r="X193" s="11" cm="1">
        <f t="array" ref="X193">_xlfn.IFNA(MATCH(1,0/COUNTIF($F193,"*"&amp;X$2&amp;TEXT(ROW($1:$118),"[&gt;1]0;")&amp;"*")),0)</f>
        <v>26</v>
      </c>
      <c r="Y193" s="11" cm="1">
        <f t="array" ref="Y193">_xlfn.IFNA(MATCH(1,0/COUNTIF($F193,"*"&amp;Y$2&amp;TEXT(ROW($1:$118),"[&gt;1]0;")&amp;"*")),0)</f>
        <v>0</v>
      </c>
      <c r="Z193">
        <f t="shared" ref="Z193:Z208" si="46">X193/W193</f>
        <v>2.1666666666666665</v>
      </c>
      <c r="AA193">
        <f t="shared" ref="AA193:AA208" si="47">Y193/W193</f>
        <v>0</v>
      </c>
      <c r="AB193">
        <v>0</v>
      </c>
      <c r="AC193">
        <v>0</v>
      </c>
    </row>
    <row r="194" spans="1:29" x14ac:dyDescent="0.2">
      <c r="A194" s="8">
        <v>12</v>
      </c>
      <c r="B194" s="8">
        <v>2</v>
      </c>
      <c r="C194">
        <v>1</v>
      </c>
      <c r="D194" t="s">
        <v>104</v>
      </c>
      <c r="E194" s="6" t="s">
        <v>476</v>
      </c>
      <c r="F194" t="s">
        <v>475</v>
      </c>
      <c r="G194">
        <v>110</v>
      </c>
      <c r="H194" s="11" cm="1">
        <f t="array" ref="H194">_xlfn.IFNA(MATCH(1,0/COUNTIF($F194,"*"&amp;H$2&amp;TEXT(ROW($1:$118),"[&gt;1]0;")&amp;"*")),0)</f>
        <v>6</v>
      </c>
      <c r="I194" s="11" cm="1">
        <f t="array" ref="I194">_xlfn.IFNA(MATCH(1,0/COUNTIF($F194,"*"&amp;I$2&amp;TEXT(ROW($1:$118),"[&gt;1]0;")&amp;"*")),0)</f>
        <v>6</v>
      </c>
      <c r="J194" s="11" cm="1">
        <f t="array" ref="J194">_xlfn.IFNA(MATCH(1,0/COUNTIF($F194,"*"&amp;J$2&amp;TEXT(ROW($1:$118),"[&gt;1]0;")&amp;"*")),0)</f>
        <v>2</v>
      </c>
      <c r="K194">
        <f t="shared" si="44"/>
        <v>1</v>
      </c>
      <c r="L194">
        <f t="shared" si="45"/>
        <v>0.33333333333333331</v>
      </c>
      <c r="M194">
        <v>0</v>
      </c>
      <c r="N194">
        <v>1</v>
      </c>
      <c r="P194" s="8">
        <v>12</v>
      </c>
      <c r="Q194" s="8">
        <v>2</v>
      </c>
      <c r="R194">
        <v>1</v>
      </c>
      <c r="S194" t="s">
        <v>104</v>
      </c>
      <c r="T194" s="6" t="s">
        <v>476</v>
      </c>
      <c r="U194" t="s">
        <v>475</v>
      </c>
      <c r="V194">
        <v>110</v>
      </c>
      <c r="W194" s="11" cm="1">
        <f t="array" ref="W194">_xlfn.IFNA(MATCH(1,0/COUNTIF($F194,"*"&amp;W$2&amp;TEXT(ROW($1:$118),"[&gt;1]0;")&amp;"*")),0)</f>
        <v>6</v>
      </c>
      <c r="X194" s="11" cm="1">
        <f t="array" ref="X194">_xlfn.IFNA(MATCH(1,0/COUNTIF($F194,"*"&amp;X$2&amp;TEXT(ROW($1:$118),"[&gt;1]0;")&amp;"*")),0)</f>
        <v>6</v>
      </c>
      <c r="Y194" s="11" cm="1">
        <f t="array" ref="Y194">_xlfn.IFNA(MATCH(1,0/COUNTIF($F194,"*"&amp;Y$2&amp;TEXT(ROW($1:$118),"[&gt;1]0;")&amp;"*")),0)</f>
        <v>2</v>
      </c>
      <c r="Z194">
        <f t="shared" si="46"/>
        <v>1</v>
      </c>
      <c r="AA194">
        <f t="shared" si="47"/>
        <v>0.33333333333333331</v>
      </c>
      <c r="AB194">
        <v>0</v>
      </c>
      <c r="AC194">
        <v>1</v>
      </c>
    </row>
    <row r="195" spans="1:29" x14ac:dyDescent="0.2">
      <c r="A195" s="8">
        <v>12</v>
      </c>
      <c r="B195" s="8">
        <v>3</v>
      </c>
      <c r="C195">
        <v>2.54</v>
      </c>
      <c r="D195" t="s">
        <v>79</v>
      </c>
      <c r="E195" s="13" t="s">
        <v>386</v>
      </c>
      <c r="F195" s="10" t="s">
        <v>373</v>
      </c>
      <c r="G195">
        <v>144</v>
      </c>
      <c r="H195" s="11" cm="1">
        <f t="array" ref="H195">_xlfn.IFNA(MATCH(1,0/COUNTIF($F195,"*"&amp;H$2&amp;TEXT(ROW($1:$118),"[&gt;1]0;")&amp;"*")),0)</f>
        <v>6</v>
      </c>
      <c r="I195" s="11" cm="1">
        <f t="array" ref="I195">_xlfn.IFNA(MATCH(1,0/COUNTIF($F195,"*"&amp;I$2&amp;TEXT(ROW($1:$118),"[&gt;1]0;")&amp;"*")),0)</f>
        <v>8</v>
      </c>
      <c r="J195" s="11" cm="1">
        <f t="array" ref="J195">_xlfn.IFNA(MATCH(1,0/COUNTIF($F195,"*"&amp;J$2&amp;TEXT(ROW($1:$118),"[&gt;1]0;")&amp;"*")),0)</f>
        <v>4</v>
      </c>
      <c r="K195">
        <f t="shared" si="44"/>
        <v>1.3333333333333333</v>
      </c>
      <c r="L195">
        <f t="shared" si="45"/>
        <v>0.66666666666666663</v>
      </c>
      <c r="M195">
        <v>1</v>
      </c>
      <c r="N195">
        <v>0</v>
      </c>
      <c r="P195" s="8">
        <v>12</v>
      </c>
      <c r="Q195" s="8">
        <v>3</v>
      </c>
      <c r="R195">
        <v>2.54</v>
      </c>
      <c r="S195" t="s">
        <v>79</v>
      </c>
      <c r="T195" s="13" t="s">
        <v>386</v>
      </c>
      <c r="U195" s="10" t="s">
        <v>373</v>
      </c>
      <c r="V195">
        <v>144</v>
      </c>
      <c r="W195" s="11" cm="1">
        <f t="array" ref="W195">_xlfn.IFNA(MATCH(1,0/COUNTIF($F195,"*"&amp;W$2&amp;TEXT(ROW($1:$118),"[&gt;1]0;")&amp;"*")),0)</f>
        <v>6</v>
      </c>
      <c r="X195" s="11" cm="1">
        <f t="array" ref="X195">_xlfn.IFNA(MATCH(1,0/COUNTIF($F195,"*"&amp;X$2&amp;TEXT(ROW($1:$118),"[&gt;1]0;")&amp;"*")),0)</f>
        <v>8</v>
      </c>
      <c r="Y195" s="11" cm="1">
        <f t="array" ref="Y195">_xlfn.IFNA(MATCH(1,0/COUNTIF($F195,"*"&amp;Y$2&amp;TEXT(ROW($1:$118),"[&gt;1]0;")&amp;"*")),0)</f>
        <v>4</v>
      </c>
      <c r="Z195">
        <f t="shared" si="46"/>
        <v>1.3333333333333333</v>
      </c>
      <c r="AA195">
        <f t="shared" si="47"/>
        <v>0.66666666666666663</v>
      </c>
      <c r="AB195">
        <v>1</v>
      </c>
      <c r="AC195">
        <v>0</v>
      </c>
    </row>
    <row r="196" spans="1:29" x14ac:dyDescent="0.2">
      <c r="A196" s="8">
        <v>12</v>
      </c>
      <c r="B196" s="8">
        <v>4</v>
      </c>
      <c r="C196">
        <v>0.81</v>
      </c>
      <c r="D196" t="s">
        <v>92</v>
      </c>
      <c r="E196" s="14"/>
      <c r="F196" t="s">
        <v>373</v>
      </c>
      <c r="G196">
        <v>144</v>
      </c>
      <c r="H196" s="11" cm="1">
        <f t="array" ref="H196">_xlfn.IFNA(MATCH(1,0/COUNTIF($F196,"*"&amp;H$2&amp;TEXT(ROW($1:$118),"[&gt;1]0;")&amp;"*")),0)</f>
        <v>6</v>
      </c>
      <c r="I196" s="11" cm="1">
        <f t="array" ref="I196">_xlfn.IFNA(MATCH(1,0/COUNTIF($F196,"*"&amp;I$2&amp;TEXT(ROW($1:$118),"[&gt;1]0;")&amp;"*")),0)</f>
        <v>8</v>
      </c>
      <c r="J196" s="11" cm="1">
        <f t="array" ref="J196">_xlfn.IFNA(MATCH(1,0/COUNTIF($F196,"*"&amp;J$2&amp;TEXT(ROW($1:$118),"[&gt;1]0;")&amp;"*")),0)</f>
        <v>4</v>
      </c>
      <c r="K196">
        <f t="shared" si="44"/>
        <v>1.3333333333333333</v>
      </c>
      <c r="L196">
        <f t="shared" si="45"/>
        <v>0.66666666666666663</v>
      </c>
      <c r="M196">
        <v>1</v>
      </c>
      <c r="N196">
        <v>0</v>
      </c>
      <c r="P196" s="8">
        <v>12</v>
      </c>
      <c r="Q196" s="8">
        <v>4</v>
      </c>
      <c r="R196">
        <v>0.81</v>
      </c>
      <c r="S196" t="s">
        <v>92</v>
      </c>
      <c r="T196" s="14"/>
      <c r="U196" t="s">
        <v>373</v>
      </c>
      <c r="V196">
        <v>144</v>
      </c>
      <c r="W196" s="11" cm="1">
        <f t="array" ref="W196">_xlfn.IFNA(MATCH(1,0/COUNTIF($F196,"*"&amp;W$2&amp;TEXT(ROW($1:$118),"[&gt;1]0;")&amp;"*")),0)</f>
        <v>6</v>
      </c>
      <c r="X196" s="11" cm="1">
        <f t="array" ref="X196">_xlfn.IFNA(MATCH(1,0/COUNTIF($F196,"*"&amp;X$2&amp;TEXT(ROW($1:$118),"[&gt;1]0;")&amp;"*")),0)</f>
        <v>8</v>
      </c>
      <c r="Y196" s="11" cm="1">
        <f t="array" ref="Y196">_xlfn.IFNA(MATCH(1,0/COUNTIF($F196,"*"&amp;Y$2&amp;TEXT(ROW($1:$118),"[&gt;1]0;")&amp;"*")),0)</f>
        <v>4</v>
      </c>
      <c r="Z196">
        <f t="shared" si="46"/>
        <v>1.3333333333333333</v>
      </c>
      <c r="AA196">
        <f t="shared" si="47"/>
        <v>0.66666666666666663</v>
      </c>
      <c r="AB196">
        <v>1</v>
      </c>
      <c r="AC196">
        <v>0</v>
      </c>
    </row>
    <row r="197" spans="1:29" x14ac:dyDescent="0.2">
      <c r="A197" s="8">
        <v>12</v>
      </c>
      <c r="B197" s="8">
        <v>5</v>
      </c>
      <c r="C197">
        <v>0.86</v>
      </c>
      <c r="D197" t="s">
        <v>51</v>
      </c>
      <c r="E197" s="6" t="s">
        <v>472</v>
      </c>
      <c r="F197" t="s">
        <v>261</v>
      </c>
      <c r="G197">
        <v>190</v>
      </c>
      <c r="H197" s="11" cm="1">
        <f t="array" ref="H197">_xlfn.IFNA(MATCH(1,0/COUNTIF($F197,"*"&amp;H$2&amp;TEXT(ROW($1:$118),"[&gt;1]0;")&amp;"*")),0)</f>
        <v>14</v>
      </c>
      <c r="I197" s="11" cm="1">
        <f t="array" ref="I197">_xlfn.IFNA(MATCH(1,0/COUNTIF($F197,"*"&amp;I$2&amp;TEXT(ROW($1:$118),"[&gt;1]0;")&amp;"*")),0)</f>
        <v>22</v>
      </c>
      <c r="J197" s="11" cm="1">
        <f t="array" ref="J197">_xlfn.IFNA(MATCH(1,0/COUNTIF($F197,"*"&amp;J$2&amp;TEXT(ROW($1:$118),"[&gt;1]0;")&amp;"*")),0)</f>
        <v>0</v>
      </c>
      <c r="K197">
        <f t="shared" si="44"/>
        <v>1.5714285714285714</v>
      </c>
      <c r="L197">
        <f t="shared" si="45"/>
        <v>0</v>
      </c>
      <c r="M197">
        <v>0</v>
      </c>
      <c r="N197">
        <v>1</v>
      </c>
      <c r="P197" s="8">
        <v>12</v>
      </c>
      <c r="Q197" s="8">
        <v>5</v>
      </c>
      <c r="R197">
        <v>0.86</v>
      </c>
      <c r="S197" t="s">
        <v>51</v>
      </c>
      <c r="T197" s="6" t="s">
        <v>472</v>
      </c>
      <c r="U197" t="s">
        <v>261</v>
      </c>
      <c r="V197">
        <v>190</v>
      </c>
      <c r="W197" s="11" cm="1">
        <f t="array" ref="W197">_xlfn.IFNA(MATCH(1,0/COUNTIF($F197,"*"&amp;W$2&amp;TEXT(ROW($1:$118),"[&gt;1]0;")&amp;"*")),0)</f>
        <v>14</v>
      </c>
      <c r="X197" s="11" cm="1">
        <f t="array" ref="X197">_xlfn.IFNA(MATCH(1,0/COUNTIF($F197,"*"&amp;X$2&amp;TEXT(ROW($1:$118),"[&gt;1]0;")&amp;"*")),0)</f>
        <v>22</v>
      </c>
      <c r="Y197" s="11" cm="1">
        <f t="array" ref="Y197">_xlfn.IFNA(MATCH(1,0/COUNTIF($F197,"*"&amp;Y$2&amp;TEXT(ROW($1:$118),"[&gt;1]0;")&amp;"*")),0)</f>
        <v>0</v>
      </c>
      <c r="Z197">
        <f t="shared" si="46"/>
        <v>1.5714285714285714</v>
      </c>
      <c r="AA197">
        <f t="shared" si="47"/>
        <v>0</v>
      </c>
      <c r="AB197">
        <v>0</v>
      </c>
      <c r="AC197">
        <v>1</v>
      </c>
    </row>
    <row r="198" spans="1:29" x14ac:dyDescent="0.2">
      <c r="A198" s="8">
        <v>12</v>
      </c>
      <c r="B198" s="8">
        <v>6</v>
      </c>
      <c r="C198">
        <v>1.1100000000000001</v>
      </c>
      <c r="D198" t="s">
        <v>20</v>
      </c>
      <c r="E198" s="6" t="s">
        <v>432</v>
      </c>
      <c r="F198" t="s">
        <v>263</v>
      </c>
      <c r="G198">
        <v>164</v>
      </c>
      <c r="H198" s="11" cm="1">
        <f t="array" ref="H198">_xlfn.IFNA(MATCH(1,0/COUNTIF($F198,"*"&amp;H$2&amp;TEXT(ROW($1:$118),"[&gt;1]0;")&amp;"*")),0)</f>
        <v>10</v>
      </c>
      <c r="I198" s="11" cm="1">
        <f t="array" ref="I198">_xlfn.IFNA(MATCH(1,0/COUNTIF($F198,"*"&amp;I$2&amp;TEXT(ROW($1:$118),"[&gt;1]0;")&amp;"*")),0)</f>
        <v>12</v>
      </c>
      <c r="J198" s="11" cm="1">
        <f t="array" ref="J198">_xlfn.IFNA(MATCH(1,0/COUNTIF($F198,"*"&amp;J$2&amp;TEXT(ROW($1:$118),"[&gt;1]0;")&amp;"*")),0)</f>
        <v>2</v>
      </c>
      <c r="K198">
        <f t="shared" si="44"/>
        <v>1.2</v>
      </c>
      <c r="L198">
        <f t="shared" si="45"/>
        <v>0.2</v>
      </c>
      <c r="M198">
        <v>0</v>
      </c>
      <c r="N198">
        <v>1</v>
      </c>
      <c r="P198" s="8">
        <v>12</v>
      </c>
      <c r="Q198" s="8">
        <v>6</v>
      </c>
      <c r="R198">
        <v>1.1100000000000001</v>
      </c>
      <c r="S198" t="s">
        <v>20</v>
      </c>
      <c r="T198" s="6" t="s">
        <v>432</v>
      </c>
      <c r="U198" t="s">
        <v>263</v>
      </c>
      <c r="V198">
        <v>164</v>
      </c>
      <c r="W198" s="11" cm="1">
        <f t="array" ref="W198">_xlfn.IFNA(MATCH(1,0/COUNTIF($F198,"*"&amp;W$2&amp;TEXT(ROW($1:$118),"[&gt;1]0;")&amp;"*")),0)</f>
        <v>10</v>
      </c>
      <c r="X198" s="11" cm="1">
        <f t="array" ref="X198">_xlfn.IFNA(MATCH(1,0/COUNTIF($F198,"*"&amp;X$2&amp;TEXT(ROW($1:$118),"[&gt;1]0;")&amp;"*")),0)</f>
        <v>12</v>
      </c>
      <c r="Y198" s="11" cm="1">
        <f t="array" ref="Y198">_xlfn.IFNA(MATCH(1,0/COUNTIF($F198,"*"&amp;Y$2&amp;TEXT(ROW($1:$118),"[&gt;1]0;")&amp;"*")),0)</f>
        <v>2</v>
      </c>
      <c r="Z198">
        <f t="shared" si="46"/>
        <v>1.2</v>
      </c>
      <c r="AA198">
        <f t="shared" si="47"/>
        <v>0.2</v>
      </c>
      <c r="AB198">
        <v>0</v>
      </c>
      <c r="AC198">
        <v>1</v>
      </c>
    </row>
    <row r="199" spans="1:29" x14ac:dyDescent="0.2">
      <c r="A199" s="8">
        <v>12</v>
      </c>
      <c r="B199" s="8">
        <v>7</v>
      </c>
      <c r="C199">
        <v>0.69</v>
      </c>
      <c r="D199" t="s">
        <v>32</v>
      </c>
      <c r="E199" s="13" t="s">
        <v>388</v>
      </c>
      <c r="F199" t="s">
        <v>374</v>
      </c>
      <c r="G199">
        <v>200</v>
      </c>
      <c r="H199" s="11" cm="1">
        <f t="array" ref="H199">_xlfn.IFNA(MATCH(1,0/COUNTIF($F199,"*"&amp;H$2&amp;TEXT(ROW($1:$118),"[&gt;1]0;")&amp;"*")),0)</f>
        <v>13</v>
      </c>
      <c r="I199" s="11" cm="1">
        <f t="array" ref="I199">_xlfn.IFNA(MATCH(1,0/COUNTIF($F199,"*"&amp;I$2&amp;TEXT(ROW($1:$118),"[&gt;1]0;")&amp;"*")),0)</f>
        <v>28</v>
      </c>
      <c r="J199" s="11" cm="1">
        <f t="array" ref="J199">_xlfn.IFNA(MATCH(1,0/COUNTIF($F199,"*"&amp;J$2&amp;TEXT(ROW($1:$118),"[&gt;1]0;")&amp;"*")),0)</f>
        <v>1</v>
      </c>
      <c r="K199">
        <f t="shared" si="44"/>
        <v>2.1538461538461537</v>
      </c>
      <c r="L199">
        <f t="shared" si="45"/>
        <v>7.6923076923076927E-2</v>
      </c>
      <c r="M199">
        <v>0</v>
      </c>
      <c r="N199">
        <v>0</v>
      </c>
      <c r="P199" s="8">
        <v>12</v>
      </c>
      <c r="Q199" s="8">
        <v>7</v>
      </c>
      <c r="R199">
        <v>0.69</v>
      </c>
      <c r="S199" t="s">
        <v>32</v>
      </c>
      <c r="T199" s="13" t="s">
        <v>388</v>
      </c>
      <c r="U199" t="s">
        <v>374</v>
      </c>
      <c r="V199">
        <v>200</v>
      </c>
      <c r="W199" s="11" cm="1">
        <f t="array" ref="W199">_xlfn.IFNA(MATCH(1,0/COUNTIF($F199,"*"&amp;W$2&amp;TEXT(ROW($1:$118),"[&gt;1]0;")&amp;"*")),0)</f>
        <v>13</v>
      </c>
      <c r="X199" s="11" cm="1">
        <f t="array" ref="X199">_xlfn.IFNA(MATCH(1,0/COUNTIF($F199,"*"&amp;X$2&amp;TEXT(ROW($1:$118),"[&gt;1]0;")&amp;"*")),0)</f>
        <v>28</v>
      </c>
      <c r="Y199" s="11" cm="1">
        <f t="array" ref="Y199">_xlfn.IFNA(MATCH(1,0/COUNTIF($F199,"*"&amp;Y$2&amp;TEXT(ROW($1:$118),"[&gt;1]0;")&amp;"*")),0)</f>
        <v>1</v>
      </c>
      <c r="Z199">
        <f t="shared" si="46"/>
        <v>2.1538461538461537</v>
      </c>
      <c r="AA199">
        <f t="shared" si="47"/>
        <v>7.6923076923076927E-2</v>
      </c>
      <c r="AB199">
        <v>0</v>
      </c>
      <c r="AC199">
        <v>0</v>
      </c>
    </row>
    <row r="200" spans="1:29" x14ac:dyDescent="0.2">
      <c r="A200" s="8">
        <v>12</v>
      </c>
      <c r="B200" s="8">
        <v>8</v>
      </c>
      <c r="C200">
        <f>0.91+0.61</f>
        <v>1.52</v>
      </c>
      <c r="D200" t="s">
        <v>54</v>
      </c>
      <c r="E200" s="6" t="s">
        <v>411</v>
      </c>
      <c r="F200" t="s">
        <v>265</v>
      </c>
      <c r="G200">
        <v>168</v>
      </c>
      <c r="H200" s="11" cm="1">
        <f t="array" ref="H200">_xlfn.IFNA(MATCH(1,0/COUNTIF($F200,"*"&amp;H$2&amp;TEXT(ROW($1:$118),"[&gt;1]0;")&amp;"*")),0)</f>
        <v>12</v>
      </c>
      <c r="I200" s="11" cm="1">
        <f t="array" ref="I200">_xlfn.IFNA(MATCH(1,0/COUNTIF($F200,"*"&amp;I$2&amp;TEXT(ROW($1:$118),"[&gt;1]0;")&amp;"*")),0)</f>
        <v>24</v>
      </c>
      <c r="J200" s="11" cm="1">
        <f t="array" ref="J200">_xlfn.IFNA(MATCH(1,0/COUNTIF($F200,"*"&amp;J$2&amp;TEXT(ROW($1:$118),"[&gt;1]0;")&amp;"*")),0)</f>
        <v>0</v>
      </c>
      <c r="K200">
        <f t="shared" si="44"/>
        <v>2</v>
      </c>
      <c r="L200">
        <f t="shared" si="45"/>
        <v>0</v>
      </c>
      <c r="M200">
        <v>0</v>
      </c>
      <c r="N200">
        <v>0</v>
      </c>
      <c r="P200" s="8">
        <v>12</v>
      </c>
      <c r="Q200" s="8">
        <v>8</v>
      </c>
      <c r="R200">
        <f>0.91+0.61</f>
        <v>1.52</v>
      </c>
      <c r="S200" t="s">
        <v>54</v>
      </c>
      <c r="T200" s="6" t="s">
        <v>411</v>
      </c>
      <c r="U200" t="s">
        <v>265</v>
      </c>
      <c r="V200">
        <v>168</v>
      </c>
      <c r="W200" s="11" cm="1">
        <f t="array" ref="W200">_xlfn.IFNA(MATCH(1,0/COUNTIF($F200,"*"&amp;W$2&amp;TEXT(ROW($1:$118),"[&gt;1]0;")&amp;"*")),0)</f>
        <v>12</v>
      </c>
      <c r="X200" s="11" cm="1">
        <f t="array" ref="X200">_xlfn.IFNA(MATCH(1,0/COUNTIF($F200,"*"&amp;X$2&amp;TEXT(ROW($1:$118),"[&gt;1]0;")&amp;"*")),0)</f>
        <v>24</v>
      </c>
      <c r="Y200" s="11" cm="1">
        <f t="array" ref="Y200">_xlfn.IFNA(MATCH(1,0/COUNTIF($F200,"*"&amp;Y$2&amp;TEXT(ROW($1:$118),"[&gt;1]0;")&amp;"*")),0)</f>
        <v>0</v>
      </c>
      <c r="Z200">
        <f t="shared" si="46"/>
        <v>2</v>
      </c>
      <c r="AA200">
        <f t="shared" si="47"/>
        <v>0</v>
      </c>
      <c r="AB200">
        <v>0</v>
      </c>
      <c r="AC200">
        <v>0</v>
      </c>
    </row>
    <row r="201" spans="1:29" x14ac:dyDescent="0.2">
      <c r="A201" s="8">
        <v>12</v>
      </c>
      <c r="B201" s="8">
        <v>9</v>
      </c>
      <c r="C201">
        <v>0.38</v>
      </c>
      <c r="D201" t="s">
        <v>105</v>
      </c>
      <c r="E201" s="14"/>
      <c r="F201" t="s">
        <v>373</v>
      </c>
      <c r="G201">
        <v>144</v>
      </c>
      <c r="H201" s="11" cm="1">
        <f t="array" ref="H201">_xlfn.IFNA(MATCH(1,0/COUNTIF($F201,"*"&amp;H$2&amp;TEXT(ROW($1:$118),"[&gt;1]0;")&amp;"*")),0)</f>
        <v>6</v>
      </c>
      <c r="I201" s="11" cm="1">
        <f t="array" ref="I201">_xlfn.IFNA(MATCH(1,0/COUNTIF($F201,"*"&amp;I$2&amp;TEXT(ROW($1:$118),"[&gt;1]0;")&amp;"*")),0)</f>
        <v>8</v>
      </c>
      <c r="J201" s="11" cm="1">
        <f t="array" ref="J201">_xlfn.IFNA(MATCH(1,0/COUNTIF($F201,"*"&amp;J$2&amp;TEXT(ROW($1:$118),"[&gt;1]0;")&amp;"*")),0)</f>
        <v>4</v>
      </c>
      <c r="K201">
        <f t="shared" si="44"/>
        <v>1.3333333333333333</v>
      </c>
      <c r="L201">
        <f t="shared" si="45"/>
        <v>0.66666666666666663</v>
      </c>
      <c r="M201">
        <v>1</v>
      </c>
      <c r="N201">
        <v>0</v>
      </c>
      <c r="P201" s="8">
        <v>12</v>
      </c>
      <c r="Q201" s="8">
        <v>9</v>
      </c>
      <c r="R201">
        <v>0.38</v>
      </c>
      <c r="S201" t="s">
        <v>105</v>
      </c>
      <c r="T201" s="14"/>
      <c r="U201" t="s">
        <v>373</v>
      </c>
      <c r="V201">
        <v>144</v>
      </c>
      <c r="W201" s="11" cm="1">
        <f t="array" ref="W201">_xlfn.IFNA(MATCH(1,0/COUNTIF($F201,"*"&amp;W$2&amp;TEXT(ROW($1:$118),"[&gt;1]0;")&amp;"*")),0)</f>
        <v>6</v>
      </c>
      <c r="X201" s="11" cm="1">
        <f t="array" ref="X201">_xlfn.IFNA(MATCH(1,0/COUNTIF($F201,"*"&amp;X$2&amp;TEXT(ROW($1:$118),"[&gt;1]0;")&amp;"*")),0)</f>
        <v>8</v>
      </c>
      <c r="Y201" s="11" cm="1">
        <f t="array" ref="Y201">_xlfn.IFNA(MATCH(1,0/COUNTIF($F201,"*"&amp;Y$2&amp;TEXT(ROW($1:$118),"[&gt;1]0;")&amp;"*")),0)</f>
        <v>4</v>
      </c>
      <c r="Z201">
        <f t="shared" si="46"/>
        <v>1.3333333333333333</v>
      </c>
      <c r="AA201">
        <f t="shared" si="47"/>
        <v>0.66666666666666663</v>
      </c>
      <c r="AB201">
        <v>1</v>
      </c>
      <c r="AC201">
        <v>0</v>
      </c>
    </row>
    <row r="202" spans="1:29" x14ac:dyDescent="0.2">
      <c r="A202" s="8">
        <v>12</v>
      </c>
      <c r="B202" s="8">
        <v>10</v>
      </c>
      <c r="C202">
        <v>1.64</v>
      </c>
      <c r="D202" t="s">
        <v>25</v>
      </c>
      <c r="E202" s="6" t="s">
        <v>536</v>
      </c>
      <c r="F202" t="s">
        <v>266</v>
      </c>
      <c r="G202">
        <v>226</v>
      </c>
      <c r="H202" s="11" cm="1">
        <f t="array" ref="H202">_xlfn.IFNA(MATCH(1,0/COUNTIF($F202,"*"&amp;H$2&amp;TEXT(ROW($1:$118),"[&gt;1]0;")&amp;"*")),0)</f>
        <v>16</v>
      </c>
      <c r="I202" s="11" cm="1">
        <f t="array" ref="I202">_xlfn.IFNA(MATCH(1,0/COUNTIF($F202,"*"&amp;I$2&amp;TEXT(ROW($1:$118),"[&gt;1]0;")&amp;"*")),0)</f>
        <v>34</v>
      </c>
      <c r="J202" s="11" cm="1">
        <f t="array" ref="J202">_xlfn.IFNA(MATCH(1,0/COUNTIF($F202,"*"&amp;J$2&amp;TEXT(ROW($1:$118),"[&gt;1]0;")&amp;"*")),0)</f>
        <v>0</v>
      </c>
      <c r="K202">
        <f t="shared" si="44"/>
        <v>2.125</v>
      </c>
      <c r="L202">
        <f t="shared" si="45"/>
        <v>0</v>
      </c>
      <c r="M202">
        <v>0</v>
      </c>
      <c r="N202">
        <v>0</v>
      </c>
      <c r="P202" s="8">
        <v>12</v>
      </c>
      <c r="Q202" s="8">
        <v>10</v>
      </c>
      <c r="R202">
        <v>1.64</v>
      </c>
      <c r="S202" t="s">
        <v>25</v>
      </c>
      <c r="T202" s="6" t="s">
        <v>536</v>
      </c>
      <c r="U202" t="s">
        <v>266</v>
      </c>
      <c r="V202">
        <v>226</v>
      </c>
      <c r="W202" s="11" cm="1">
        <f t="array" ref="W202">_xlfn.IFNA(MATCH(1,0/COUNTIF($F202,"*"&amp;W$2&amp;TEXT(ROW($1:$118),"[&gt;1]0;")&amp;"*")),0)</f>
        <v>16</v>
      </c>
      <c r="X202" s="11" cm="1">
        <f t="array" ref="X202">_xlfn.IFNA(MATCH(1,0/COUNTIF($F202,"*"&amp;X$2&amp;TEXT(ROW($1:$118),"[&gt;1]0;")&amp;"*")),0)</f>
        <v>34</v>
      </c>
      <c r="Y202" s="11" cm="1">
        <f t="array" ref="Y202">_xlfn.IFNA(MATCH(1,0/COUNTIF($F202,"*"&amp;Y$2&amp;TEXT(ROW($1:$118),"[&gt;1]0;")&amp;"*")),0)</f>
        <v>0</v>
      </c>
      <c r="Z202">
        <f t="shared" si="46"/>
        <v>2.125</v>
      </c>
      <c r="AA202">
        <f t="shared" si="47"/>
        <v>0</v>
      </c>
      <c r="AB202">
        <v>0</v>
      </c>
      <c r="AC202">
        <v>0</v>
      </c>
    </row>
    <row r="203" spans="1:29" x14ac:dyDescent="0.2">
      <c r="A203" s="8">
        <v>12</v>
      </c>
      <c r="B203" s="8">
        <v>11</v>
      </c>
      <c r="C203">
        <v>1.1399999999999999</v>
      </c>
      <c r="D203" t="s">
        <v>80</v>
      </c>
      <c r="E203" s="6" t="s">
        <v>600</v>
      </c>
      <c r="F203" t="s">
        <v>599</v>
      </c>
      <c r="G203" s="11">
        <v>152</v>
      </c>
      <c r="H203" s="11" cm="1">
        <f t="array" ref="H203">_xlfn.IFNA(MATCH(1,0/COUNTIF($F203,"*"&amp;H$2&amp;TEXT(ROW($1:$118),"[&gt;1]0;")&amp;"*")),0)</f>
        <v>8</v>
      </c>
      <c r="I203" s="11" cm="1">
        <f t="array" ref="I203">_xlfn.IFNA(MATCH(1,0/COUNTIF($F203,"*"&amp;I$2&amp;TEXT(ROW($1:$118),"[&gt;1]0;")&amp;"*")),0)</f>
        <v>8</v>
      </c>
      <c r="J203" s="11" cm="1">
        <f t="array" ref="J203">_xlfn.IFNA(MATCH(1,0/COUNTIF($F203,"*"&amp;J$2&amp;TEXT(ROW($1:$118),"[&gt;1]0;")&amp;"*")),0)</f>
        <v>3</v>
      </c>
      <c r="K203">
        <f t="shared" si="44"/>
        <v>1</v>
      </c>
      <c r="L203">
        <f t="shared" si="45"/>
        <v>0.375</v>
      </c>
      <c r="M203">
        <v>0</v>
      </c>
      <c r="N203">
        <v>1</v>
      </c>
      <c r="P203" s="8">
        <v>12</v>
      </c>
      <c r="Q203" s="8">
        <v>11</v>
      </c>
      <c r="R203">
        <v>1.1399999999999999</v>
      </c>
      <c r="S203" t="s">
        <v>80</v>
      </c>
      <c r="T203" s="6" t="s">
        <v>600</v>
      </c>
      <c r="U203" t="s">
        <v>599</v>
      </c>
      <c r="V203" s="11">
        <v>152</v>
      </c>
      <c r="W203" s="11" cm="1">
        <f t="array" ref="W203">_xlfn.IFNA(MATCH(1,0/COUNTIF($F203,"*"&amp;W$2&amp;TEXT(ROW($1:$118),"[&gt;1]0;")&amp;"*")),0)</f>
        <v>8</v>
      </c>
      <c r="X203" s="11" cm="1">
        <f t="array" ref="X203">_xlfn.IFNA(MATCH(1,0/COUNTIF($F203,"*"&amp;X$2&amp;TEXT(ROW($1:$118),"[&gt;1]0;")&amp;"*")),0)</f>
        <v>8</v>
      </c>
      <c r="Y203" s="11" cm="1">
        <f t="array" ref="Y203">_xlfn.IFNA(MATCH(1,0/COUNTIF($F203,"*"&amp;Y$2&amp;TEXT(ROW($1:$118),"[&gt;1]0;")&amp;"*")),0)</f>
        <v>3</v>
      </c>
      <c r="Z203">
        <f t="shared" si="46"/>
        <v>1</v>
      </c>
      <c r="AA203">
        <f t="shared" si="47"/>
        <v>0.375</v>
      </c>
      <c r="AB203">
        <v>0</v>
      </c>
      <c r="AC203">
        <v>1</v>
      </c>
    </row>
    <row r="204" spans="1:29" x14ac:dyDescent="0.2">
      <c r="A204" s="8">
        <v>12</v>
      </c>
      <c r="B204" s="8">
        <v>12</v>
      </c>
      <c r="C204">
        <v>0.87</v>
      </c>
      <c r="D204" t="s">
        <v>31</v>
      </c>
      <c r="E204" s="6" t="s">
        <v>418</v>
      </c>
      <c r="F204" t="s">
        <v>269</v>
      </c>
      <c r="G204">
        <v>206</v>
      </c>
      <c r="H204" s="11" cm="1">
        <f t="array" ref="H204">_xlfn.IFNA(MATCH(1,0/COUNTIF($F204,"*"&amp;H$2&amp;TEXT(ROW($1:$118),"[&gt;1]0;")&amp;"*")),0)</f>
        <v>14</v>
      </c>
      <c r="I204" s="11" cm="1">
        <f t="array" ref="I204">_xlfn.IFNA(MATCH(1,0/COUNTIF($F204,"*"&amp;I$2&amp;TEXT(ROW($1:$118),"[&gt;1]0;")&amp;"*")),0)</f>
        <v>22</v>
      </c>
      <c r="J204" s="11" cm="1">
        <f t="array" ref="J204">_xlfn.IFNA(MATCH(1,0/COUNTIF($F204,"*"&amp;J$2&amp;TEXT(ROW($1:$118),"[&gt;1]0;")&amp;"*")),0)</f>
        <v>1</v>
      </c>
      <c r="K204">
        <f t="shared" si="44"/>
        <v>1.5714285714285714</v>
      </c>
      <c r="L204">
        <f t="shared" si="45"/>
        <v>7.1428571428571425E-2</v>
      </c>
      <c r="M204">
        <v>0</v>
      </c>
      <c r="N204">
        <v>1</v>
      </c>
      <c r="P204" s="8">
        <v>12</v>
      </c>
      <c r="Q204" s="8">
        <v>12</v>
      </c>
      <c r="R204">
        <v>0.87</v>
      </c>
      <c r="S204" t="s">
        <v>31</v>
      </c>
      <c r="T204" s="6" t="s">
        <v>418</v>
      </c>
      <c r="U204" t="s">
        <v>269</v>
      </c>
      <c r="V204">
        <v>206</v>
      </c>
      <c r="W204" s="11" cm="1">
        <f t="array" ref="W204">_xlfn.IFNA(MATCH(1,0/COUNTIF($F204,"*"&amp;W$2&amp;TEXT(ROW($1:$118),"[&gt;1]0;")&amp;"*")),0)</f>
        <v>14</v>
      </c>
      <c r="X204" s="11" cm="1">
        <f t="array" ref="X204">_xlfn.IFNA(MATCH(1,0/COUNTIF($F204,"*"&amp;X$2&amp;TEXT(ROW($1:$118),"[&gt;1]0;")&amp;"*")),0)</f>
        <v>22</v>
      </c>
      <c r="Y204" s="11" cm="1">
        <f t="array" ref="Y204">_xlfn.IFNA(MATCH(1,0/COUNTIF($F204,"*"&amp;Y$2&amp;TEXT(ROW($1:$118),"[&gt;1]0;")&amp;"*")),0)</f>
        <v>1</v>
      </c>
      <c r="Z204">
        <f t="shared" si="46"/>
        <v>1.5714285714285714</v>
      </c>
      <c r="AA204">
        <f t="shared" si="47"/>
        <v>7.1428571428571425E-2</v>
      </c>
      <c r="AB204">
        <v>0</v>
      </c>
      <c r="AC204">
        <v>1</v>
      </c>
    </row>
    <row r="205" spans="1:29" x14ac:dyDescent="0.2">
      <c r="A205" s="8">
        <v>12</v>
      </c>
      <c r="B205" s="8">
        <v>13</v>
      </c>
      <c r="C205">
        <v>2.7</v>
      </c>
      <c r="D205" t="s">
        <v>128</v>
      </c>
      <c r="E205" s="6" t="s">
        <v>435</v>
      </c>
      <c r="F205" t="s">
        <v>434</v>
      </c>
      <c r="G205">
        <v>172</v>
      </c>
      <c r="H205" s="11" cm="1">
        <f t="array" ref="H205">_xlfn.IFNA(MATCH(1,0/COUNTIF($F205,"*"&amp;H$2&amp;TEXT(ROW($1:$118),"[&gt;1]0;")&amp;"*")),0)</f>
        <v>11</v>
      </c>
      <c r="I205" s="11" cm="1">
        <f t="array" ref="I205">_xlfn.IFNA(MATCH(1,0/COUNTIF($F205,"*"&amp;I$2&amp;TEXT(ROW($1:$118),"[&gt;1]0;")&amp;"*")),0)</f>
        <v>24</v>
      </c>
      <c r="J205" s="11" cm="1">
        <f t="array" ref="J205">_xlfn.IFNA(MATCH(1,0/COUNTIF($F205,"*"&amp;J$2&amp;TEXT(ROW($1:$118),"[&gt;1]0;")&amp;"*")),0)</f>
        <v>1</v>
      </c>
      <c r="K205">
        <f t="shared" si="44"/>
        <v>2.1818181818181817</v>
      </c>
      <c r="L205">
        <f t="shared" si="45"/>
        <v>9.0909090909090912E-2</v>
      </c>
      <c r="M205">
        <v>0</v>
      </c>
      <c r="N205">
        <v>0</v>
      </c>
      <c r="P205" s="8">
        <v>12</v>
      </c>
      <c r="Q205" s="8">
        <v>13</v>
      </c>
      <c r="R205">
        <v>2.7</v>
      </c>
      <c r="S205" t="s">
        <v>128</v>
      </c>
      <c r="T205" s="6" t="s">
        <v>435</v>
      </c>
      <c r="U205" t="s">
        <v>434</v>
      </c>
      <c r="V205">
        <v>172</v>
      </c>
      <c r="W205" s="11" cm="1">
        <f t="array" ref="W205">_xlfn.IFNA(MATCH(1,0/COUNTIF($F205,"*"&amp;W$2&amp;TEXT(ROW($1:$118),"[&gt;1]0;")&amp;"*")),0)</f>
        <v>11</v>
      </c>
      <c r="X205" s="11" cm="1">
        <f t="array" ref="X205">_xlfn.IFNA(MATCH(1,0/COUNTIF($F205,"*"&amp;X$2&amp;TEXT(ROW($1:$118),"[&gt;1]0;")&amp;"*")),0)</f>
        <v>24</v>
      </c>
      <c r="Y205" s="11" cm="1">
        <f t="array" ref="Y205">_xlfn.IFNA(MATCH(1,0/COUNTIF($F205,"*"&amp;Y$2&amp;TEXT(ROW($1:$118),"[&gt;1]0;")&amp;"*")),0)</f>
        <v>1</v>
      </c>
      <c r="Z205">
        <f t="shared" si="46"/>
        <v>2.1818181818181817</v>
      </c>
      <c r="AA205">
        <f t="shared" si="47"/>
        <v>9.0909090909090912E-2</v>
      </c>
      <c r="AB205">
        <v>0</v>
      </c>
      <c r="AC205">
        <v>0</v>
      </c>
    </row>
    <row r="206" spans="1:29" x14ac:dyDescent="0.2">
      <c r="A206" s="8">
        <v>12</v>
      </c>
      <c r="B206" s="8">
        <v>14</v>
      </c>
      <c r="C206">
        <v>0.57999999999999996</v>
      </c>
      <c r="D206" t="s">
        <v>37</v>
      </c>
      <c r="E206" s="6" t="s">
        <v>586</v>
      </c>
      <c r="F206" t="s">
        <v>273</v>
      </c>
      <c r="G206" s="11">
        <v>198</v>
      </c>
      <c r="H206" s="11" cm="1">
        <f t="array" ref="H206">_xlfn.IFNA(MATCH(1,0/COUNTIF($F206,"*"&amp;H$2&amp;TEXT(ROW($1:$118),"[&gt;1]0;")&amp;"*")),0)</f>
        <v>14</v>
      </c>
      <c r="I206" s="11" cm="1">
        <f t="array" ref="I206">_xlfn.IFNA(MATCH(1,0/COUNTIF($F206,"*"&amp;I$2&amp;TEXT(ROW($1:$118),"[&gt;1]0;")&amp;"*")),0)</f>
        <v>30</v>
      </c>
      <c r="J206" s="11" cm="1">
        <f t="array" ref="J206">_xlfn.IFNA(MATCH(1,0/COUNTIF($F206,"*"&amp;J$2&amp;TEXT(ROW($1:$118),"[&gt;1]0;")&amp;"*")),0)</f>
        <v>0</v>
      </c>
      <c r="K206">
        <f t="shared" si="44"/>
        <v>2.1428571428571428</v>
      </c>
      <c r="L206">
        <f t="shared" si="45"/>
        <v>0</v>
      </c>
      <c r="M206">
        <v>0</v>
      </c>
      <c r="N206">
        <v>0</v>
      </c>
      <c r="P206" s="8">
        <v>12</v>
      </c>
      <c r="Q206" s="8">
        <v>14</v>
      </c>
      <c r="R206">
        <v>0.57999999999999996</v>
      </c>
      <c r="S206" t="s">
        <v>37</v>
      </c>
      <c r="T206" s="6" t="s">
        <v>586</v>
      </c>
      <c r="U206" t="s">
        <v>273</v>
      </c>
      <c r="V206" s="11">
        <v>198</v>
      </c>
      <c r="W206" s="11" cm="1">
        <f t="array" ref="W206">_xlfn.IFNA(MATCH(1,0/COUNTIF($F206,"*"&amp;W$2&amp;TEXT(ROW($1:$118),"[&gt;1]0;")&amp;"*")),0)</f>
        <v>14</v>
      </c>
      <c r="X206" s="11" cm="1">
        <f t="array" ref="X206">_xlfn.IFNA(MATCH(1,0/COUNTIF($F206,"*"&amp;X$2&amp;TEXT(ROW($1:$118),"[&gt;1]0;")&amp;"*")),0)</f>
        <v>30</v>
      </c>
      <c r="Y206" s="11" cm="1">
        <f t="array" ref="Y206">_xlfn.IFNA(MATCH(1,0/COUNTIF($F206,"*"&amp;Y$2&amp;TEXT(ROW($1:$118),"[&gt;1]0;")&amp;"*")),0)</f>
        <v>0</v>
      </c>
      <c r="Z206">
        <f t="shared" si="46"/>
        <v>2.1428571428571428</v>
      </c>
      <c r="AA206">
        <f t="shared" si="47"/>
        <v>0</v>
      </c>
      <c r="AB206">
        <v>0</v>
      </c>
      <c r="AC206">
        <v>0</v>
      </c>
    </row>
    <row r="207" spans="1:29" x14ac:dyDescent="0.2">
      <c r="A207" s="8">
        <v>12</v>
      </c>
      <c r="B207" s="8">
        <v>15</v>
      </c>
      <c r="C207">
        <v>0.45</v>
      </c>
      <c r="D207" t="s">
        <v>129</v>
      </c>
      <c r="E207" s="6" t="s">
        <v>535</v>
      </c>
      <c r="F207" t="s">
        <v>534</v>
      </c>
      <c r="G207">
        <v>255</v>
      </c>
      <c r="H207" s="11" cm="1">
        <f t="array" ref="H207">_xlfn.IFNA(MATCH(1,0/COUNTIF($F207,"*"&amp;H$2&amp;TEXT(ROW($1:$118),"[&gt;1]0;")&amp;"*")),0)</f>
        <v>16</v>
      </c>
      <c r="I207" s="11" cm="1">
        <f t="array" ref="I207">_xlfn.IFNA(MATCH(1,0/COUNTIF($F207,"*"&amp;I$2&amp;TEXT(ROW($1:$118),"[&gt;1]0;")&amp;"*")),0)</f>
        <v>33</v>
      </c>
      <c r="J207" s="11" cm="1">
        <f t="array" ref="J207">_xlfn.IFNA(MATCH(1,0/COUNTIF($F207,"*"&amp;J$2&amp;TEXT(ROW($1:$118),"[&gt;1]0;")&amp;"*")),0)</f>
        <v>1</v>
      </c>
      <c r="K207">
        <f t="shared" si="44"/>
        <v>2.0625</v>
      </c>
      <c r="L207">
        <f t="shared" si="45"/>
        <v>6.25E-2</v>
      </c>
      <c r="M207">
        <v>0</v>
      </c>
      <c r="N207">
        <v>0</v>
      </c>
      <c r="P207" s="8">
        <v>12</v>
      </c>
      <c r="Q207" s="8">
        <v>15</v>
      </c>
      <c r="R207">
        <v>0.45</v>
      </c>
      <c r="S207" t="s">
        <v>129</v>
      </c>
      <c r="T207" s="6" t="s">
        <v>535</v>
      </c>
      <c r="U207" t="s">
        <v>534</v>
      </c>
      <c r="V207">
        <v>255</v>
      </c>
      <c r="W207" s="11" cm="1">
        <f t="array" ref="W207">_xlfn.IFNA(MATCH(1,0/COUNTIF($F207,"*"&amp;W$2&amp;TEXT(ROW($1:$118),"[&gt;1]0;")&amp;"*")),0)</f>
        <v>16</v>
      </c>
      <c r="X207" s="11" cm="1">
        <f t="array" ref="X207">_xlfn.IFNA(MATCH(1,0/COUNTIF($F207,"*"&amp;X$2&amp;TEXT(ROW($1:$118),"[&gt;1]0;")&amp;"*")),0)</f>
        <v>33</v>
      </c>
      <c r="Y207" s="11" cm="1">
        <f t="array" ref="Y207">_xlfn.IFNA(MATCH(1,0/COUNTIF($F207,"*"&amp;Y$2&amp;TEXT(ROW($1:$118),"[&gt;1]0;")&amp;"*")),0)</f>
        <v>1</v>
      </c>
      <c r="Z207">
        <f t="shared" si="46"/>
        <v>2.0625</v>
      </c>
      <c r="AA207">
        <f t="shared" si="47"/>
        <v>6.25E-2</v>
      </c>
      <c r="AB207">
        <v>0</v>
      </c>
      <c r="AC207">
        <v>0</v>
      </c>
    </row>
    <row r="208" spans="1:29" x14ac:dyDescent="0.2">
      <c r="A208" s="8">
        <v>12</v>
      </c>
      <c r="B208" s="8">
        <v>16</v>
      </c>
      <c r="C208">
        <v>3.34</v>
      </c>
      <c r="D208" t="s">
        <v>101</v>
      </c>
      <c r="E208" s="6" t="s">
        <v>555</v>
      </c>
      <c r="F208" t="s">
        <v>554</v>
      </c>
      <c r="G208" s="11">
        <v>253</v>
      </c>
      <c r="H208" s="11" cm="1">
        <f t="array" ref="H208">_xlfn.IFNA(MATCH(1,0/COUNTIF($F208,"*"&amp;H$2&amp;TEXT(ROW($1:$118),"[&gt;1]0;")&amp;"*")),0)</f>
        <v>16</v>
      </c>
      <c r="I208" s="11" cm="1">
        <f t="array" ref="I208">_xlfn.IFNA(MATCH(1,0/COUNTIF($F208,"*"&amp;I$2&amp;TEXT(ROW($1:$118),"[&gt;1]0;")&amp;"*")),0)</f>
        <v>31</v>
      </c>
      <c r="J208" s="11" cm="1">
        <f t="array" ref="J208">_xlfn.IFNA(MATCH(1,0/COUNTIF($F208,"*"&amp;J$2&amp;TEXT(ROW($1:$118),"[&gt;1]0;")&amp;"*")),0)</f>
        <v>1</v>
      </c>
      <c r="K208">
        <f t="shared" si="44"/>
        <v>1.9375</v>
      </c>
      <c r="L208">
        <f t="shared" si="45"/>
        <v>6.25E-2</v>
      </c>
      <c r="M208">
        <v>0</v>
      </c>
      <c r="N208">
        <v>0</v>
      </c>
      <c r="P208" s="8">
        <v>12</v>
      </c>
      <c r="Q208" s="8">
        <v>16</v>
      </c>
      <c r="R208">
        <v>3.34</v>
      </c>
      <c r="S208" t="s">
        <v>101</v>
      </c>
      <c r="T208" s="6" t="s">
        <v>555</v>
      </c>
      <c r="U208" t="s">
        <v>554</v>
      </c>
      <c r="V208" s="11">
        <v>253</v>
      </c>
      <c r="W208" s="11" cm="1">
        <f t="array" ref="W208">_xlfn.IFNA(MATCH(1,0/COUNTIF($F208,"*"&amp;W$2&amp;TEXT(ROW($1:$118),"[&gt;1]0;")&amp;"*")),0)</f>
        <v>16</v>
      </c>
      <c r="X208" s="11" cm="1">
        <f t="array" ref="X208">_xlfn.IFNA(MATCH(1,0/COUNTIF($F208,"*"&amp;X$2&amp;TEXT(ROW($1:$118),"[&gt;1]0;")&amp;"*")),0)</f>
        <v>31</v>
      </c>
      <c r="Y208" s="11" cm="1">
        <f t="array" ref="Y208">_xlfn.IFNA(MATCH(1,0/COUNTIF($F208,"*"&amp;Y$2&amp;TEXT(ROW($1:$118),"[&gt;1]0;")&amp;"*")),0)</f>
        <v>1</v>
      </c>
      <c r="Z208">
        <f t="shared" si="46"/>
        <v>1.9375</v>
      </c>
      <c r="AA208">
        <f t="shared" si="47"/>
        <v>6.25E-2</v>
      </c>
      <c r="AB208">
        <v>0</v>
      </c>
      <c r="AC208">
        <v>0</v>
      </c>
    </row>
    <row r="209" spans="1:29" x14ac:dyDescent="0.2">
      <c r="P209" s="8"/>
      <c r="Q209" s="8"/>
      <c r="T209" s="6"/>
    </row>
    <row r="210" spans="1:29" x14ac:dyDescent="0.2">
      <c r="A210" s="8">
        <v>13</v>
      </c>
      <c r="B210" s="9" t="s">
        <v>12</v>
      </c>
      <c r="C210" t="s">
        <v>13</v>
      </c>
      <c r="D210" t="s">
        <v>67</v>
      </c>
      <c r="E210" s="6" t="s">
        <v>376</v>
      </c>
      <c r="F210" t="s">
        <v>68</v>
      </c>
      <c r="G210" t="s">
        <v>69</v>
      </c>
      <c r="H210" t="s">
        <v>364</v>
      </c>
      <c r="I210" t="s">
        <v>365</v>
      </c>
      <c r="J210" t="s">
        <v>366</v>
      </c>
      <c r="K210" t="s">
        <v>71</v>
      </c>
      <c r="L210" t="s">
        <v>72</v>
      </c>
      <c r="M210" t="s">
        <v>360</v>
      </c>
      <c r="N210" t="s">
        <v>73</v>
      </c>
      <c r="P210" s="8">
        <v>13</v>
      </c>
      <c r="Q210" s="9" t="s">
        <v>12</v>
      </c>
      <c r="R210" t="s">
        <v>13</v>
      </c>
      <c r="S210" t="s">
        <v>67</v>
      </c>
      <c r="T210" s="6" t="s">
        <v>376</v>
      </c>
      <c r="U210" t="s">
        <v>68</v>
      </c>
      <c r="V210" t="s">
        <v>69</v>
      </c>
      <c r="W210" t="s">
        <v>364</v>
      </c>
      <c r="X210" t="s">
        <v>365</v>
      </c>
      <c r="Y210" t="s">
        <v>366</v>
      </c>
      <c r="Z210" t="s">
        <v>71</v>
      </c>
      <c r="AA210" t="s">
        <v>72</v>
      </c>
      <c r="AB210" t="s">
        <v>360</v>
      </c>
      <c r="AC210" t="s">
        <v>73</v>
      </c>
    </row>
    <row r="211" spans="1:29" x14ac:dyDescent="0.2">
      <c r="A211" s="8">
        <v>13</v>
      </c>
      <c r="B211" s="8">
        <v>1</v>
      </c>
      <c r="C211">
        <v>1</v>
      </c>
      <c r="D211" t="s">
        <v>14</v>
      </c>
      <c r="E211" s="6" t="s">
        <v>507</v>
      </c>
      <c r="F211" t="s">
        <v>260</v>
      </c>
      <c r="G211">
        <v>170</v>
      </c>
      <c r="H211" s="11" cm="1">
        <f t="array" ref="H211">_xlfn.IFNA(MATCH(1,0/COUNTIF($F211,"*"&amp;H$2&amp;TEXT(ROW($1:$118),"[&gt;1]0;")&amp;"*")),0)</f>
        <v>12</v>
      </c>
      <c r="I211" s="11" cm="1">
        <f t="array" ref="I211">_xlfn.IFNA(MATCH(1,0/COUNTIF($F211,"*"&amp;I$2&amp;TEXT(ROW($1:$118),"[&gt;1]0;")&amp;"*")),0)</f>
        <v>26</v>
      </c>
      <c r="J211" s="11" cm="1">
        <f t="array" ref="J211">_xlfn.IFNA(MATCH(1,0/COUNTIF($F211,"*"&amp;J$2&amp;TEXT(ROW($1:$118),"[&gt;1]0;")&amp;"*")),0)</f>
        <v>0</v>
      </c>
      <c r="K211">
        <f t="shared" ref="K211:K225" si="48">I211/H211</f>
        <v>2.1666666666666665</v>
      </c>
      <c r="L211">
        <f t="shared" ref="L211:L225" si="49">J211/H211</f>
        <v>0</v>
      </c>
      <c r="M211">
        <v>0</v>
      </c>
      <c r="N211">
        <v>0</v>
      </c>
      <c r="P211" s="8">
        <v>13</v>
      </c>
      <c r="Q211" s="8">
        <v>1</v>
      </c>
      <c r="R211">
        <v>1</v>
      </c>
      <c r="S211" t="s">
        <v>14</v>
      </c>
      <c r="T211" s="6" t="s">
        <v>507</v>
      </c>
      <c r="U211" t="s">
        <v>260</v>
      </c>
      <c r="V211">
        <v>170</v>
      </c>
      <c r="W211" s="11" cm="1">
        <f t="array" ref="W211">_xlfn.IFNA(MATCH(1,0/COUNTIF($F211,"*"&amp;W$2&amp;TEXT(ROW($1:$118),"[&gt;1]0;")&amp;"*")),0)</f>
        <v>12</v>
      </c>
      <c r="X211" s="11" cm="1">
        <f t="array" ref="X211">_xlfn.IFNA(MATCH(1,0/COUNTIF($F211,"*"&amp;X$2&amp;TEXT(ROW($1:$118),"[&gt;1]0;")&amp;"*")),0)</f>
        <v>26</v>
      </c>
      <c r="Y211" s="11" cm="1">
        <f t="array" ref="Y211">_xlfn.IFNA(MATCH(1,0/COUNTIF($F211,"*"&amp;Y$2&amp;TEXT(ROW($1:$118),"[&gt;1]0;")&amp;"*")),0)</f>
        <v>0</v>
      </c>
      <c r="Z211">
        <f t="shared" ref="Z211:Z225" si="50">X211/W211</f>
        <v>2.1666666666666665</v>
      </c>
      <c r="AA211">
        <f t="shared" ref="AA211:AA225" si="51">Y211/W211</f>
        <v>0</v>
      </c>
      <c r="AB211">
        <v>0</v>
      </c>
      <c r="AC211">
        <v>0</v>
      </c>
    </row>
    <row r="212" spans="1:29" x14ac:dyDescent="0.2">
      <c r="A212" s="8">
        <v>13</v>
      </c>
      <c r="B212" s="8">
        <v>2</v>
      </c>
      <c r="C212">
        <v>0.64</v>
      </c>
      <c r="D212" t="s">
        <v>104</v>
      </c>
      <c r="E212" s="6" t="s">
        <v>476</v>
      </c>
      <c r="F212" t="s">
        <v>475</v>
      </c>
      <c r="G212">
        <v>110</v>
      </c>
      <c r="H212" s="11" cm="1">
        <f t="array" ref="H212">_xlfn.IFNA(MATCH(1,0/COUNTIF($F212,"*"&amp;H$2&amp;TEXT(ROW($1:$118),"[&gt;1]0;")&amp;"*")),0)</f>
        <v>6</v>
      </c>
      <c r="I212" s="11" cm="1">
        <f t="array" ref="I212">_xlfn.IFNA(MATCH(1,0/COUNTIF($F212,"*"&amp;I$2&amp;TEXT(ROW($1:$118),"[&gt;1]0;")&amp;"*")),0)</f>
        <v>6</v>
      </c>
      <c r="J212" s="11" cm="1">
        <f t="array" ref="J212">_xlfn.IFNA(MATCH(1,0/COUNTIF($F212,"*"&amp;J$2&amp;TEXT(ROW($1:$118),"[&gt;1]0;")&amp;"*")),0)</f>
        <v>2</v>
      </c>
      <c r="K212">
        <f t="shared" si="48"/>
        <v>1</v>
      </c>
      <c r="L212">
        <f t="shared" si="49"/>
        <v>0.33333333333333331</v>
      </c>
      <c r="M212">
        <v>0</v>
      </c>
      <c r="N212">
        <v>1</v>
      </c>
      <c r="P212" s="8">
        <v>13</v>
      </c>
      <c r="Q212" s="8">
        <v>2</v>
      </c>
      <c r="R212">
        <v>0.64</v>
      </c>
      <c r="S212" t="s">
        <v>104</v>
      </c>
      <c r="T212" s="6" t="s">
        <v>476</v>
      </c>
      <c r="U212" t="s">
        <v>475</v>
      </c>
      <c r="V212">
        <v>110</v>
      </c>
      <c r="W212" s="11" cm="1">
        <f t="array" ref="W212">_xlfn.IFNA(MATCH(1,0/COUNTIF($F212,"*"&amp;W$2&amp;TEXT(ROW($1:$118),"[&gt;1]0;")&amp;"*")),0)</f>
        <v>6</v>
      </c>
      <c r="X212" s="11" cm="1">
        <f t="array" ref="X212">_xlfn.IFNA(MATCH(1,0/COUNTIF($F212,"*"&amp;X$2&amp;TEXT(ROW($1:$118),"[&gt;1]0;")&amp;"*")),0)</f>
        <v>6</v>
      </c>
      <c r="Y212" s="11" cm="1">
        <f t="array" ref="Y212">_xlfn.IFNA(MATCH(1,0/COUNTIF($F212,"*"&amp;Y$2&amp;TEXT(ROW($1:$118),"[&gt;1]0;")&amp;"*")),0)</f>
        <v>2</v>
      </c>
      <c r="Z212">
        <f t="shared" si="50"/>
        <v>1</v>
      </c>
      <c r="AA212">
        <f t="shared" si="51"/>
        <v>0.33333333333333331</v>
      </c>
      <c r="AB212">
        <v>0</v>
      </c>
      <c r="AC212">
        <v>1</v>
      </c>
    </row>
    <row r="213" spans="1:29" x14ac:dyDescent="0.2">
      <c r="A213" s="8">
        <v>13</v>
      </c>
      <c r="B213" s="8">
        <v>3</v>
      </c>
      <c r="C213">
        <v>0.73</v>
      </c>
      <c r="D213" t="s">
        <v>79</v>
      </c>
      <c r="E213" s="13" t="s">
        <v>386</v>
      </c>
      <c r="F213" s="10" t="s">
        <v>373</v>
      </c>
      <c r="G213">
        <v>144</v>
      </c>
      <c r="H213" s="11" cm="1">
        <f t="array" ref="H213">_xlfn.IFNA(MATCH(1,0/COUNTIF($F213,"*"&amp;H$2&amp;TEXT(ROW($1:$118),"[&gt;1]0;")&amp;"*")),0)</f>
        <v>6</v>
      </c>
      <c r="I213" s="11" cm="1">
        <f t="array" ref="I213">_xlfn.IFNA(MATCH(1,0/COUNTIF($F213,"*"&amp;I$2&amp;TEXT(ROW($1:$118),"[&gt;1]0;")&amp;"*")),0)</f>
        <v>8</v>
      </c>
      <c r="J213" s="11" cm="1">
        <f t="array" ref="J213">_xlfn.IFNA(MATCH(1,0/COUNTIF($F213,"*"&amp;J$2&amp;TEXT(ROW($1:$118),"[&gt;1]0;")&amp;"*")),0)</f>
        <v>4</v>
      </c>
      <c r="K213">
        <f t="shared" si="48"/>
        <v>1.3333333333333333</v>
      </c>
      <c r="L213">
        <f t="shared" si="49"/>
        <v>0.66666666666666663</v>
      </c>
      <c r="M213">
        <v>1</v>
      </c>
      <c r="N213">
        <v>0</v>
      </c>
      <c r="P213" s="8">
        <v>13</v>
      </c>
      <c r="Q213" s="8">
        <v>3</v>
      </c>
      <c r="R213">
        <v>0.73</v>
      </c>
      <c r="S213" t="s">
        <v>79</v>
      </c>
      <c r="T213" s="13" t="s">
        <v>386</v>
      </c>
      <c r="U213" s="10" t="s">
        <v>373</v>
      </c>
      <c r="V213">
        <v>144</v>
      </c>
      <c r="W213" s="11" cm="1">
        <f t="array" ref="W213">_xlfn.IFNA(MATCH(1,0/COUNTIF($F213,"*"&amp;W$2&amp;TEXT(ROW($1:$118),"[&gt;1]0;")&amp;"*")),0)</f>
        <v>6</v>
      </c>
      <c r="X213" s="11" cm="1">
        <f t="array" ref="X213">_xlfn.IFNA(MATCH(1,0/COUNTIF($F213,"*"&amp;X$2&amp;TEXT(ROW($1:$118),"[&gt;1]0;")&amp;"*")),0)</f>
        <v>8</v>
      </c>
      <c r="Y213" s="11" cm="1">
        <f t="array" ref="Y213">_xlfn.IFNA(MATCH(1,0/COUNTIF($F213,"*"&amp;Y$2&amp;TEXT(ROW($1:$118),"[&gt;1]0;")&amp;"*")),0)</f>
        <v>4</v>
      </c>
      <c r="Z213">
        <f t="shared" si="50"/>
        <v>1.3333333333333333</v>
      </c>
      <c r="AA213">
        <f t="shared" si="51"/>
        <v>0.66666666666666663</v>
      </c>
      <c r="AB213">
        <v>1</v>
      </c>
      <c r="AC213">
        <v>0</v>
      </c>
    </row>
    <row r="214" spans="1:29" x14ac:dyDescent="0.2">
      <c r="A214" s="8">
        <v>13</v>
      </c>
      <c r="B214" s="8">
        <v>4</v>
      </c>
      <c r="C214">
        <v>0.66</v>
      </c>
      <c r="D214" t="s">
        <v>51</v>
      </c>
      <c r="E214" s="6" t="s">
        <v>472</v>
      </c>
      <c r="F214" t="s">
        <v>261</v>
      </c>
      <c r="G214">
        <v>190</v>
      </c>
      <c r="H214" s="11" cm="1">
        <f t="array" ref="H214">_xlfn.IFNA(MATCH(1,0/COUNTIF($F214,"*"&amp;H$2&amp;TEXT(ROW($1:$118),"[&gt;1]0;")&amp;"*")),0)</f>
        <v>14</v>
      </c>
      <c r="I214" s="11" cm="1">
        <f t="array" ref="I214">_xlfn.IFNA(MATCH(1,0/COUNTIF($F214,"*"&amp;I$2&amp;TEXT(ROW($1:$118),"[&gt;1]0;")&amp;"*")),0)</f>
        <v>22</v>
      </c>
      <c r="J214" s="11" cm="1">
        <f t="array" ref="J214">_xlfn.IFNA(MATCH(1,0/COUNTIF($F214,"*"&amp;J$2&amp;TEXT(ROW($1:$118),"[&gt;1]0;")&amp;"*")),0)</f>
        <v>0</v>
      </c>
      <c r="K214">
        <f t="shared" si="48"/>
        <v>1.5714285714285714</v>
      </c>
      <c r="L214">
        <f t="shared" si="49"/>
        <v>0</v>
      </c>
      <c r="M214">
        <v>0</v>
      </c>
      <c r="N214">
        <v>1</v>
      </c>
      <c r="P214" s="8">
        <v>13</v>
      </c>
      <c r="Q214" s="8">
        <v>4</v>
      </c>
      <c r="R214">
        <v>0.66</v>
      </c>
      <c r="S214" t="s">
        <v>51</v>
      </c>
      <c r="T214" s="6" t="s">
        <v>472</v>
      </c>
      <c r="U214" t="s">
        <v>261</v>
      </c>
      <c r="V214">
        <v>190</v>
      </c>
      <c r="W214" s="11" cm="1">
        <f t="array" ref="W214">_xlfn.IFNA(MATCH(1,0/COUNTIF($F214,"*"&amp;W$2&amp;TEXT(ROW($1:$118),"[&gt;1]0;")&amp;"*")),0)</f>
        <v>14</v>
      </c>
      <c r="X214" s="11" cm="1">
        <f t="array" ref="X214">_xlfn.IFNA(MATCH(1,0/COUNTIF($F214,"*"&amp;X$2&amp;TEXT(ROW($1:$118),"[&gt;1]0;")&amp;"*")),0)</f>
        <v>22</v>
      </c>
      <c r="Y214" s="11" cm="1">
        <f t="array" ref="Y214">_xlfn.IFNA(MATCH(1,0/COUNTIF($F214,"*"&amp;Y$2&amp;TEXT(ROW($1:$118),"[&gt;1]0;")&amp;"*")),0)</f>
        <v>0</v>
      </c>
      <c r="Z214">
        <f t="shared" si="50"/>
        <v>1.5714285714285714</v>
      </c>
      <c r="AA214">
        <f t="shared" si="51"/>
        <v>0</v>
      </c>
      <c r="AB214">
        <v>0</v>
      </c>
      <c r="AC214">
        <v>1</v>
      </c>
    </row>
    <row r="215" spans="1:29" x14ac:dyDescent="0.2">
      <c r="A215" s="8">
        <v>13</v>
      </c>
      <c r="B215" s="8">
        <v>5</v>
      </c>
      <c r="C215">
        <v>0.75</v>
      </c>
      <c r="D215" t="s">
        <v>20</v>
      </c>
      <c r="E215" s="6" t="s">
        <v>432</v>
      </c>
      <c r="F215" t="s">
        <v>263</v>
      </c>
      <c r="G215">
        <v>164</v>
      </c>
      <c r="H215" s="11" cm="1">
        <f t="array" ref="H215">_xlfn.IFNA(MATCH(1,0/COUNTIF($F215,"*"&amp;H$2&amp;TEXT(ROW($1:$118),"[&gt;1]0;")&amp;"*")),0)</f>
        <v>10</v>
      </c>
      <c r="I215" s="11" cm="1">
        <f t="array" ref="I215">_xlfn.IFNA(MATCH(1,0/COUNTIF($F215,"*"&amp;I$2&amp;TEXT(ROW($1:$118),"[&gt;1]0;")&amp;"*")),0)</f>
        <v>12</v>
      </c>
      <c r="J215" s="11" cm="1">
        <f t="array" ref="J215">_xlfn.IFNA(MATCH(1,0/COUNTIF($F215,"*"&amp;J$2&amp;TEXT(ROW($1:$118),"[&gt;1]0;")&amp;"*")),0)</f>
        <v>2</v>
      </c>
      <c r="K215">
        <f t="shared" si="48"/>
        <v>1.2</v>
      </c>
      <c r="L215">
        <f t="shared" si="49"/>
        <v>0.2</v>
      </c>
      <c r="M215">
        <v>0</v>
      </c>
      <c r="N215">
        <v>1</v>
      </c>
      <c r="P215" s="8">
        <v>13</v>
      </c>
      <c r="Q215" s="8">
        <v>5</v>
      </c>
      <c r="R215">
        <v>0.75</v>
      </c>
      <c r="S215" t="s">
        <v>20</v>
      </c>
      <c r="T215" s="6" t="s">
        <v>432</v>
      </c>
      <c r="U215" t="s">
        <v>263</v>
      </c>
      <c r="V215">
        <v>164</v>
      </c>
      <c r="W215" s="11" cm="1">
        <f t="array" ref="W215">_xlfn.IFNA(MATCH(1,0/COUNTIF($F215,"*"&amp;W$2&amp;TEXT(ROW($1:$118),"[&gt;1]0;")&amp;"*")),0)</f>
        <v>10</v>
      </c>
      <c r="X215" s="11" cm="1">
        <f t="array" ref="X215">_xlfn.IFNA(MATCH(1,0/COUNTIF($F215,"*"&amp;X$2&amp;TEXT(ROW($1:$118),"[&gt;1]0;")&amp;"*")),0)</f>
        <v>12</v>
      </c>
      <c r="Y215" s="11" cm="1">
        <f t="array" ref="Y215">_xlfn.IFNA(MATCH(1,0/COUNTIF($F215,"*"&amp;Y$2&amp;TEXT(ROW($1:$118),"[&gt;1]0;")&amp;"*")),0)</f>
        <v>2</v>
      </c>
      <c r="Z215">
        <f t="shared" si="50"/>
        <v>1.2</v>
      </c>
      <c r="AA215">
        <f t="shared" si="51"/>
        <v>0.2</v>
      </c>
      <c r="AB215">
        <v>0</v>
      </c>
      <c r="AC215">
        <v>1</v>
      </c>
    </row>
    <row r="216" spans="1:29" x14ac:dyDescent="0.2">
      <c r="A216" s="8">
        <v>13</v>
      </c>
      <c r="B216" s="8">
        <v>6</v>
      </c>
      <c r="C216">
        <v>0.59</v>
      </c>
      <c r="D216" t="s">
        <v>32</v>
      </c>
      <c r="E216" s="13" t="s">
        <v>388</v>
      </c>
      <c r="F216" t="s">
        <v>374</v>
      </c>
      <c r="G216">
        <v>200</v>
      </c>
      <c r="H216" s="11" cm="1">
        <f t="array" ref="H216">_xlfn.IFNA(MATCH(1,0/COUNTIF($F216,"*"&amp;H$2&amp;TEXT(ROW($1:$118),"[&gt;1]0;")&amp;"*")),0)</f>
        <v>13</v>
      </c>
      <c r="I216" s="11" cm="1">
        <f t="array" ref="I216">_xlfn.IFNA(MATCH(1,0/COUNTIF($F216,"*"&amp;I$2&amp;TEXT(ROW($1:$118),"[&gt;1]0;")&amp;"*")),0)</f>
        <v>28</v>
      </c>
      <c r="J216" s="11" cm="1">
        <f t="array" ref="J216">_xlfn.IFNA(MATCH(1,0/COUNTIF($F216,"*"&amp;J$2&amp;TEXT(ROW($1:$118),"[&gt;1]0;")&amp;"*")),0)</f>
        <v>1</v>
      </c>
      <c r="K216">
        <f t="shared" si="48"/>
        <v>2.1538461538461537</v>
      </c>
      <c r="L216">
        <f t="shared" si="49"/>
        <v>7.6923076923076927E-2</v>
      </c>
      <c r="M216">
        <v>0</v>
      </c>
      <c r="N216">
        <v>0</v>
      </c>
      <c r="P216" s="8">
        <v>13</v>
      </c>
      <c r="Q216" s="8">
        <v>6</v>
      </c>
      <c r="R216">
        <v>0.59</v>
      </c>
      <c r="S216" t="s">
        <v>32</v>
      </c>
      <c r="T216" s="13" t="s">
        <v>388</v>
      </c>
      <c r="U216" t="s">
        <v>374</v>
      </c>
      <c r="V216">
        <v>200</v>
      </c>
      <c r="W216" s="11" cm="1">
        <f t="array" ref="W216">_xlfn.IFNA(MATCH(1,0/COUNTIF($F216,"*"&amp;W$2&amp;TEXT(ROW($1:$118),"[&gt;1]0;")&amp;"*")),0)</f>
        <v>13</v>
      </c>
      <c r="X216" s="11" cm="1">
        <f t="array" ref="X216">_xlfn.IFNA(MATCH(1,0/COUNTIF($F216,"*"&amp;X$2&amp;TEXT(ROW($1:$118),"[&gt;1]0;")&amp;"*")),0)</f>
        <v>28</v>
      </c>
      <c r="Y216" s="11" cm="1">
        <f t="array" ref="Y216">_xlfn.IFNA(MATCH(1,0/COUNTIF($F216,"*"&amp;Y$2&amp;TEXT(ROW($1:$118),"[&gt;1]0;")&amp;"*")),0)</f>
        <v>1</v>
      </c>
      <c r="Z216">
        <f t="shared" si="50"/>
        <v>2.1538461538461537</v>
      </c>
      <c r="AA216">
        <f t="shared" si="51"/>
        <v>7.6923076923076927E-2</v>
      </c>
      <c r="AB216">
        <v>0</v>
      </c>
      <c r="AC216">
        <v>0</v>
      </c>
    </row>
    <row r="217" spans="1:29" x14ac:dyDescent="0.2">
      <c r="A217" s="8">
        <v>13</v>
      </c>
      <c r="B217" s="8">
        <v>7</v>
      </c>
      <c r="C217">
        <f>0.74+0.5</f>
        <v>1.24</v>
      </c>
      <c r="D217" t="s">
        <v>54</v>
      </c>
      <c r="E217" s="6" t="s">
        <v>411</v>
      </c>
      <c r="F217" t="s">
        <v>265</v>
      </c>
      <c r="G217">
        <v>168</v>
      </c>
      <c r="H217" s="11" cm="1">
        <f t="array" ref="H217">_xlfn.IFNA(MATCH(1,0/COUNTIF($F217,"*"&amp;H$2&amp;TEXT(ROW($1:$118),"[&gt;1]0;")&amp;"*")),0)</f>
        <v>12</v>
      </c>
      <c r="I217" s="11" cm="1">
        <f t="array" ref="I217">_xlfn.IFNA(MATCH(1,0/COUNTIF($F217,"*"&amp;I$2&amp;TEXT(ROW($1:$118),"[&gt;1]0;")&amp;"*")),0)</f>
        <v>24</v>
      </c>
      <c r="J217" s="11" cm="1">
        <f t="array" ref="J217">_xlfn.IFNA(MATCH(1,0/COUNTIF($F217,"*"&amp;J$2&amp;TEXT(ROW($1:$118),"[&gt;1]0;")&amp;"*")),0)</f>
        <v>0</v>
      </c>
      <c r="K217">
        <f t="shared" si="48"/>
        <v>2</v>
      </c>
      <c r="L217">
        <f t="shared" si="49"/>
        <v>0</v>
      </c>
      <c r="M217">
        <v>0</v>
      </c>
      <c r="N217">
        <v>0</v>
      </c>
      <c r="P217" s="8">
        <v>13</v>
      </c>
      <c r="Q217" s="8">
        <v>7</v>
      </c>
      <c r="R217">
        <f>0.74+0.5</f>
        <v>1.24</v>
      </c>
      <c r="S217" t="s">
        <v>54</v>
      </c>
      <c r="T217" s="6" t="s">
        <v>411</v>
      </c>
      <c r="U217" t="s">
        <v>265</v>
      </c>
      <c r="V217">
        <v>168</v>
      </c>
      <c r="W217" s="11" cm="1">
        <f t="array" ref="W217">_xlfn.IFNA(MATCH(1,0/COUNTIF($F217,"*"&amp;W$2&amp;TEXT(ROW($1:$118),"[&gt;1]0;")&amp;"*")),0)</f>
        <v>12</v>
      </c>
      <c r="X217" s="11" cm="1">
        <f t="array" ref="X217">_xlfn.IFNA(MATCH(1,0/COUNTIF($F217,"*"&amp;X$2&amp;TEXT(ROW($1:$118),"[&gt;1]0;")&amp;"*")),0)</f>
        <v>24</v>
      </c>
      <c r="Y217" s="11" cm="1">
        <f t="array" ref="Y217">_xlfn.IFNA(MATCH(1,0/COUNTIF($F217,"*"&amp;Y$2&amp;TEXT(ROW($1:$118),"[&gt;1]0;")&amp;"*")),0)</f>
        <v>0</v>
      </c>
      <c r="Z217">
        <f t="shared" si="50"/>
        <v>2</v>
      </c>
      <c r="AA217">
        <f t="shared" si="51"/>
        <v>0</v>
      </c>
      <c r="AB217">
        <v>0</v>
      </c>
      <c r="AC217">
        <v>0</v>
      </c>
    </row>
    <row r="218" spans="1:29" x14ac:dyDescent="0.2">
      <c r="A218" s="8">
        <v>13</v>
      </c>
      <c r="B218" s="8">
        <v>8</v>
      </c>
      <c r="C218">
        <f>1.45+0.66</f>
        <v>2.11</v>
      </c>
      <c r="D218" t="s">
        <v>37</v>
      </c>
      <c r="E218" s="6" t="s">
        <v>586</v>
      </c>
      <c r="F218" t="s">
        <v>273</v>
      </c>
      <c r="G218" s="11">
        <v>198</v>
      </c>
      <c r="H218" s="11" cm="1">
        <f t="array" ref="H218">_xlfn.IFNA(MATCH(1,0/COUNTIF($F218,"*"&amp;H$2&amp;TEXT(ROW($1:$118),"[&gt;1]0;")&amp;"*")),0)</f>
        <v>14</v>
      </c>
      <c r="I218" s="11" cm="1">
        <f t="array" ref="I218">_xlfn.IFNA(MATCH(1,0/COUNTIF($F218,"*"&amp;I$2&amp;TEXT(ROW($1:$118),"[&gt;1]0;")&amp;"*")),0)</f>
        <v>30</v>
      </c>
      <c r="J218" s="11" cm="1">
        <f t="array" ref="J218">_xlfn.IFNA(MATCH(1,0/COUNTIF($F218,"*"&amp;J$2&amp;TEXT(ROW($1:$118),"[&gt;1]0;")&amp;"*")),0)</f>
        <v>0</v>
      </c>
      <c r="K218">
        <f t="shared" si="48"/>
        <v>2.1428571428571428</v>
      </c>
      <c r="L218">
        <f t="shared" si="49"/>
        <v>0</v>
      </c>
      <c r="M218">
        <v>0</v>
      </c>
      <c r="N218">
        <v>0</v>
      </c>
      <c r="P218" s="8">
        <v>13</v>
      </c>
      <c r="Q218" s="8">
        <v>8</v>
      </c>
      <c r="R218">
        <f>1.45+0.66</f>
        <v>2.11</v>
      </c>
      <c r="S218" t="s">
        <v>37</v>
      </c>
      <c r="T218" s="6" t="s">
        <v>586</v>
      </c>
      <c r="U218" t="s">
        <v>273</v>
      </c>
      <c r="V218" s="11">
        <v>198</v>
      </c>
      <c r="W218" s="11" cm="1">
        <f t="array" ref="W218">_xlfn.IFNA(MATCH(1,0/COUNTIF($F218,"*"&amp;W$2&amp;TEXT(ROW($1:$118),"[&gt;1]0;")&amp;"*")),0)</f>
        <v>14</v>
      </c>
      <c r="X218" s="11" cm="1">
        <f t="array" ref="X218">_xlfn.IFNA(MATCH(1,0/COUNTIF($F218,"*"&amp;X$2&amp;TEXT(ROW($1:$118),"[&gt;1]0;")&amp;"*")),0)</f>
        <v>30</v>
      </c>
      <c r="Y218" s="11" cm="1">
        <f t="array" ref="Y218">_xlfn.IFNA(MATCH(1,0/COUNTIF($F218,"*"&amp;Y$2&amp;TEXT(ROW($1:$118),"[&gt;1]0;")&amp;"*")),0)</f>
        <v>0</v>
      </c>
      <c r="Z218">
        <f t="shared" si="50"/>
        <v>2.1428571428571428</v>
      </c>
      <c r="AA218">
        <f t="shared" si="51"/>
        <v>0</v>
      </c>
      <c r="AB218">
        <v>0</v>
      </c>
      <c r="AC218">
        <v>0</v>
      </c>
    </row>
    <row r="219" spans="1:29" x14ac:dyDescent="0.2">
      <c r="A219" s="8">
        <v>13</v>
      </c>
      <c r="B219" s="8">
        <v>9</v>
      </c>
      <c r="C219">
        <v>0.27</v>
      </c>
      <c r="D219" t="s">
        <v>25</v>
      </c>
      <c r="E219" s="6" t="s">
        <v>536</v>
      </c>
      <c r="F219" t="s">
        <v>266</v>
      </c>
      <c r="G219">
        <v>226</v>
      </c>
      <c r="H219" s="11" cm="1">
        <f t="array" ref="H219">_xlfn.IFNA(MATCH(1,0/COUNTIF($F219,"*"&amp;H$2&amp;TEXT(ROW($1:$118),"[&gt;1]0;")&amp;"*")),0)</f>
        <v>16</v>
      </c>
      <c r="I219" s="11" cm="1">
        <f t="array" ref="I219">_xlfn.IFNA(MATCH(1,0/COUNTIF($F219,"*"&amp;I$2&amp;TEXT(ROW($1:$118),"[&gt;1]0;")&amp;"*")),0)</f>
        <v>34</v>
      </c>
      <c r="J219" s="11" cm="1">
        <f t="array" ref="J219">_xlfn.IFNA(MATCH(1,0/COUNTIF($F219,"*"&amp;J$2&amp;TEXT(ROW($1:$118),"[&gt;1]0;")&amp;"*")),0)</f>
        <v>0</v>
      </c>
      <c r="K219">
        <f t="shared" si="48"/>
        <v>2.125</v>
      </c>
      <c r="L219">
        <f t="shared" si="49"/>
        <v>0</v>
      </c>
      <c r="M219">
        <v>0</v>
      </c>
      <c r="N219">
        <v>0</v>
      </c>
      <c r="P219" s="8">
        <v>13</v>
      </c>
      <c r="Q219" s="8">
        <v>9</v>
      </c>
      <c r="R219">
        <v>0.27</v>
      </c>
      <c r="S219" t="s">
        <v>25</v>
      </c>
      <c r="T219" s="6" t="s">
        <v>536</v>
      </c>
      <c r="U219" t="s">
        <v>266</v>
      </c>
      <c r="V219">
        <v>226</v>
      </c>
      <c r="W219" s="11" cm="1">
        <f t="array" ref="W219">_xlfn.IFNA(MATCH(1,0/COUNTIF($F219,"*"&amp;W$2&amp;TEXT(ROW($1:$118),"[&gt;1]0;")&amp;"*")),0)</f>
        <v>16</v>
      </c>
      <c r="X219" s="11" cm="1">
        <f t="array" ref="X219">_xlfn.IFNA(MATCH(1,0/COUNTIF($F219,"*"&amp;X$2&amp;TEXT(ROW($1:$118),"[&gt;1]0;")&amp;"*")),0)</f>
        <v>34</v>
      </c>
      <c r="Y219" s="11" cm="1">
        <f t="array" ref="Y219">_xlfn.IFNA(MATCH(1,0/COUNTIF($F219,"*"&amp;Y$2&amp;TEXT(ROW($1:$118),"[&gt;1]0;")&amp;"*")),0)</f>
        <v>0</v>
      </c>
      <c r="Z219">
        <f t="shared" si="50"/>
        <v>2.125</v>
      </c>
      <c r="AA219">
        <f t="shared" si="51"/>
        <v>0</v>
      </c>
      <c r="AB219">
        <v>0</v>
      </c>
      <c r="AC219">
        <v>0</v>
      </c>
    </row>
    <row r="220" spans="1:29" x14ac:dyDescent="0.2">
      <c r="A220" s="8">
        <v>13</v>
      </c>
      <c r="B220" s="8">
        <v>10</v>
      </c>
      <c r="C220">
        <v>0.75</v>
      </c>
      <c r="D220" t="s">
        <v>31</v>
      </c>
      <c r="E220" s="6" t="s">
        <v>418</v>
      </c>
      <c r="F220" t="s">
        <v>269</v>
      </c>
      <c r="G220">
        <v>206</v>
      </c>
      <c r="H220" s="11" cm="1">
        <f t="array" ref="H220">_xlfn.IFNA(MATCH(1,0/COUNTIF($F220,"*"&amp;H$2&amp;TEXT(ROW($1:$118),"[&gt;1]0;")&amp;"*")),0)</f>
        <v>14</v>
      </c>
      <c r="I220" s="11" cm="1">
        <f t="array" ref="I220">_xlfn.IFNA(MATCH(1,0/COUNTIF($F220,"*"&amp;I$2&amp;TEXT(ROW($1:$118),"[&gt;1]0;")&amp;"*")),0)</f>
        <v>22</v>
      </c>
      <c r="J220" s="11" cm="1">
        <f t="array" ref="J220">_xlfn.IFNA(MATCH(1,0/COUNTIF($F220,"*"&amp;J$2&amp;TEXT(ROW($1:$118),"[&gt;1]0;")&amp;"*")),0)</f>
        <v>1</v>
      </c>
      <c r="K220">
        <f t="shared" si="48"/>
        <v>1.5714285714285714</v>
      </c>
      <c r="L220">
        <f t="shared" si="49"/>
        <v>7.1428571428571425E-2</v>
      </c>
      <c r="M220">
        <v>0</v>
      </c>
      <c r="N220">
        <v>1</v>
      </c>
      <c r="P220" s="8">
        <v>13</v>
      </c>
      <c r="Q220" s="8">
        <v>10</v>
      </c>
      <c r="R220">
        <v>0.75</v>
      </c>
      <c r="S220" t="s">
        <v>31</v>
      </c>
      <c r="T220" s="6" t="s">
        <v>418</v>
      </c>
      <c r="U220" t="s">
        <v>269</v>
      </c>
      <c r="V220">
        <v>206</v>
      </c>
      <c r="W220" s="11" cm="1">
        <f t="array" ref="W220">_xlfn.IFNA(MATCH(1,0/COUNTIF($F220,"*"&amp;W$2&amp;TEXT(ROW($1:$118),"[&gt;1]0;")&amp;"*")),0)</f>
        <v>14</v>
      </c>
      <c r="X220" s="11" cm="1">
        <f t="array" ref="X220">_xlfn.IFNA(MATCH(1,0/COUNTIF($F220,"*"&amp;X$2&amp;TEXT(ROW($1:$118),"[&gt;1]0;")&amp;"*")),0)</f>
        <v>22</v>
      </c>
      <c r="Y220" s="11" cm="1">
        <f t="array" ref="Y220">_xlfn.IFNA(MATCH(1,0/COUNTIF($F220,"*"&amp;Y$2&amp;TEXT(ROW($1:$118),"[&gt;1]0;")&amp;"*")),0)</f>
        <v>1</v>
      </c>
      <c r="Z220">
        <f t="shared" si="50"/>
        <v>1.5714285714285714</v>
      </c>
      <c r="AA220">
        <f t="shared" si="51"/>
        <v>7.1428571428571425E-2</v>
      </c>
      <c r="AB220">
        <v>0</v>
      </c>
      <c r="AC220">
        <v>1</v>
      </c>
    </row>
    <row r="221" spans="1:29" x14ac:dyDescent="0.2">
      <c r="A221" s="8">
        <v>13</v>
      </c>
      <c r="B221" s="8">
        <v>11</v>
      </c>
      <c r="C221">
        <v>0.78</v>
      </c>
      <c r="D221" t="s">
        <v>300</v>
      </c>
      <c r="E221" s="6" t="s">
        <v>377</v>
      </c>
      <c r="F221" s="10" t="s">
        <v>367</v>
      </c>
      <c r="G221">
        <v>236</v>
      </c>
      <c r="H221" s="11" cm="1">
        <f t="array" ref="H221">_xlfn.IFNA(MATCH(1,0/COUNTIF($F221,"*"&amp;H$2&amp;TEXT(ROW($1:$118),"[&gt;1]0;")&amp;"*")),0)</f>
        <v>10</v>
      </c>
      <c r="I221" s="11" cm="1">
        <f t="array" ref="I221">_xlfn.IFNA(MATCH(1,0/COUNTIF($F221,"*"&amp;I$2&amp;TEXT(ROW($1:$118),"[&gt;1]0;")&amp;"*")),0)</f>
        <v>20</v>
      </c>
      <c r="J221" s="11" cm="1">
        <f t="array" ref="J221">_xlfn.IFNA(MATCH(1,0/COUNTIF($F221,"*"&amp;J$2&amp;TEXT(ROW($1:$118),"[&gt;1]0;")&amp;"*")),0)</f>
        <v>4</v>
      </c>
      <c r="K221">
        <f t="shared" si="48"/>
        <v>2</v>
      </c>
      <c r="L221">
        <f t="shared" si="49"/>
        <v>0.4</v>
      </c>
      <c r="M221">
        <v>0</v>
      </c>
      <c r="N221">
        <v>0</v>
      </c>
      <c r="P221" s="8">
        <v>13</v>
      </c>
      <c r="Q221" s="8">
        <v>11</v>
      </c>
      <c r="R221">
        <v>0.78</v>
      </c>
      <c r="S221" t="s">
        <v>300</v>
      </c>
      <c r="T221" s="6" t="s">
        <v>377</v>
      </c>
      <c r="U221" s="10" t="s">
        <v>367</v>
      </c>
      <c r="V221">
        <v>236</v>
      </c>
      <c r="W221" s="11" cm="1">
        <f t="array" ref="W221">_xlfn.IFNA(MATCH(1,0/COUNTIF($F221,"*"&amp;W$2&amp;TEXT(ROW($1:$118),"[&gt;1]0;")&amp;"*")),0)</f>
        <v>10</v>
      </c>
      <c r="X221" s="11" cm="1">
        <f t="array" ref="X221">_xlfn.IFNA(MATCH(1,0/COUNTIF($F221,"*"&amp;X$2&amp;TEXT(ROW($1:$118),"[&gt;1]0;")&amp;"*")),0)</f>
        <v>20</v>
      </c>
      <c r="Y221" s="11" cm="1">
        <f t="array" ref="Y221">_xlfn.IFNA(MATCH(1,0/COUNTIF($F221,"*"&amp;Y$2&amp;TEXT(ROW($1:$118),"[&gt;1]0;")&amp;"*")),0)</f>
        <v>4</v>
      </c>
      <c r="Z221">
        <f t="shared" si="50"/>
        <v>2</v>
      </c>
      <c r="AA221">
        <f t="shared" si="51"/>
        <v>0.4</v>
      </c>
      <c r="AB221">
        <v>0</v>
      </c>
      <c r="AC221">
        <v>0</v>
      </c>
    </row>
    <row r="222" spans="1:29" x14ac:dyDescent="0.2">
      <c r="A222" s="8">
        <v>13</v>
      </c>
      <c r="B222" s="8">
        <v>12</v>
      </c>
      <c r="C222">
        <v>0.34</v>
      </c>
      <c r="D222" t="s">
        <v>59</v>
      </c>
      <c r="E222" s="13" t="s">
        <v>390</v>
      </c>
      <c r="F222" t="s">
        <v>272</v>
      </c>
      <c r="G222">
        <v>242</v>
      </c>
      <c r="H222" s="11" cm="1">
        <f t="array" ref="H222">_xlfn.IFNA(MATCH(1,0/COUNTIF($F222,"*"&amp;H$2&amp;TEXT(ROW($1:$118),"[&gt;1]0;")&amp;"*")),0)</f>
        <v>16</v>
      </c>
      <c r="I222" s="11" cm="1">
        <f t="array" ref="I222">_xlfn.IFNA(MATCH(1,0/COUNTIF($F222,"*"&amp;I$2&amp;TEXT(ROW($1:$118),"[&gt;1]0;")&amp;"*")),0)</f>
        <v>34</v>
      </c>
      <c r="J222" s="11" cm="1">
        <f t="array" ref="J222">_xlfn.IFNA(MATCH(1,0/COUNTIF($F222,"*"&amp;J$2&amp;TEXT(ROW($1:$118),"[&gt;1]0;")&amp;"*")),0)</f>
        <v>1</v>
      </c>
      <c r="K222">
        <f t="shared" si="48"/>
        <v>2.125</v>
      </c>
      <c r="L222">
        <f t="shared" si="49"/>
        <v>6.25E-2</v>
      </c>
      <c r="M222">
        <v>0</v>
      </c>
      <c r="N222">
        <v>0</v>
      </c>
      <c r="P222" s="8">
        <v>13</v>
      </c>
      <c r="Q222" s="8">
        <v>12</v>
      </c>
      <c r="R222">
        <v>0.34</v>
      </c>
      <c r="S222" t="s">
        <v>59</v>
      </c>
      <c r="T222" s="13" t="s">
        <v>390</v>
      </c>
      <c r="U222" t="s">
        <v>272</v>
      </c>
      <c r="V222">
        <v>242</v>
      </c>
      <c r="W222" s="11" cm="1">
        <f t="array" ref="W222">_xlfn.IFNA(MATCH(1,0/COUNTIF($F222,"*"&amp;W$2&amp;TEXT(ROW($1:$118),"[&gt;1]0;")&amp;"*")),0)</f>
        <v>16</v>
      </c>
      <c r="X222" s="11" cm="1">
        <f t="array" ref="X222">_xlfn.IFNA(MATCH(1,0/COUNTIF($F222,"*"&amp;X$2&amp;TEXT(ROW($1:$118),"[&gt;1]0;")&amp;"*")),0)</f>
        <v>34</v>
      </c>
      <c r="Y222" s="11" cm="1">
        <f t="array" ref="Y222">_xlfn.IFNA(MATCH(1,0/COUNTIF($F222,"*"&amp;Y$2&amp;TEXT(ROW($1:$118),"[&gt;1]0;")&amp;"*")),0)</f>
        <v>1</v>
      </c>
      <c r="Z222">
        <f t="shared" si="50"/>
        <v>2.125</v>
      </c>
      <c r="AA222">
        <f t="shared" si="51"/>
        <v>6.25E-2</v>
      </c>
      <c r="AB222">
        <v>0</v>
      </c>
      <c r="AC222">
        <v>0</v>
      </c>
    </row>
    <row r="223" spans="1:29" x14ac:dyDescent="0.2">
      <c r="A223" s="8">
        <v>13</v>
      </c>
      <c r="B223" s="8">
        <v>13</v>
      </c>
      <c r="C223">
        <v>0.41</v>
      </c>
      <c r="D223" t="s">
        <v>100</v>
      </c>
      <c r="E223" s="13" t="s">
        <v>396</v>
      </c>
      <c r="F223" t="s">
        <v>272</v>
      </c>
      <c r="G223">
        <v>242</v>
      </c>
      <c r="H223" s="11" cm="1">
        <f t="array" ref="H223">_xlfn.IFNA(MATCH(1,0/COUNTIF($F223,"*"&amp;H$2&amp;TEXT(ROW($1:$118),"[&gt;1]0;")&amp;"*")),0)</f>
        <v>16</v>
      </c>
      <c r="I223" s="11" cm="1">
        <f t="array" ref="I223">_xlfn.IFNA(MATCH(1,0/COUNTIF($F223,"*"&amp;I$2&amp;TEXT(ROW($1:$118),"[&gt;1]0;")&amp;"*")),0)</f>
        <v>34</v>
      </c>
      <c r="J223" s="11" cm="1">
        <f t="array" ref="J223">_xlfn.IFNA(MATCH(1,0/COUNTIF($F223,"*"&amp;J$2&amp;TEXT(ROW($1:$118),"[&gt;1]0;")&amp;"*")),0)</f>
        <v>1</v>
      </c>
      <c r="K223">
        <f t="shared" si="48"/>
        <v>2.125</v>
      </c>
      <c r="L223">
        <f t="shared" si="49"/>
        <v>6.25E-2</v>
      </c>
      <c r="M223">
        <v>0</v>
      </c>
      <c r="N223">
        <v>0</v>
      </c>
      <c r="P223" s="8">
        <v>13</v>
      </c>
      <c r="Q223" s="8">
        <v>13</v>
      </c>
      <c r="R223">
        <v>0.41</v>
      </c>
      <c r="S223" t="s">
        <v>100</v>
      </c>
      <c r="T223" s="13" t="s">
        <v>396</v>
      </c>
      <c r="U223" t="s">
        <v>272</v>
      </c>
      <c r="V223">
        <v>242</v>
      </c>
      <c r="W223" s="11" cm="1">
        <f t="array" ref="W223">_xlfn.IFNA(MATCH(1,0/COUNTIF($F223,"*"&amp;W$2&amp;TEXT(ROW($1:$118),"[&gt;1]0;")&amp;"*")),0)</f>
        <v>16</v>
      </c>
      <c r="X223" s="11" cm="1">
        <f t="array" ref="X223">_xlfn.IFNA(MATCH(1,0/COUNTIF($F223,"*"&amp;X$2&amp;TEXT(ROW($1:$118),"[&gt;1]0;")&amp;"*")),0)</f>
        <v>34</v>
      </c>
      <c r="Y223" s="11" cm="1">
        <f t="array" ref="Y223">_xlfn.IFNA(MATCH(1,0/COUNTIF($F223,"*"&amp;Y$2&amp;TEXT(ROW($1:$118),"[&gt;1]0;")&amp;"*")),0)</f>
        <v>1</v>
      </c>
      <c r="Z223">
        <f t="shared" si="50"/>
        <v>2.125</v>
      </c>
      <c r="AA223">
        <f t="shared" si="51"/>
        <v>6.25E-2</v>
      </c>
      <c r="AB223">
        <v>0</v>
      </c>
      <c r="AC223">
        <v>0</v>
      </c>
    </row>
    <row r="224" spans="1:29" x14ac:dyDescent="0.2">
      <c r="A224" s="8">
        <v>13</v>
      </c>
      <c r="B224" s="8">
        <v>14</v>
      </c>
      <c r="C224">
        <v>0.25</v>
      </c>
      <c r="D224" t="s">
        <v>131</v>
      </c>
      <c r="E224" s="6" t="s">
        <v>547</v>
      </c>
      <c r="F224" t="s">
        <v>546</v>
      </c>
      <c r="G224" s="11">
        <v>283</v>
      </c>
      <c r="H224" s="11" cm="1">
        <f t="array" ref="H224">_xlfn.IFNA(MATCH(1,0/COUNTIF($F224,"*"&amp;H$2&amp;TEXT(ROW($1:$118),"[&gt;1]0;")&amp;"*")),0)</f>
        <v>18</v>
      </c>
      <c r="I224" s="11" cm="1">
        <f t="array" ref="I224">_xlfn.IFNA(MATCH(1,0/COUNTIF($F224,"*"&amp;I$2&amp;TEXT(ROW($1:$118),"[&gt;1]0;")&amp;"*")),0)</f>
        <v>37</v>
      </c>
      <c r="J224" s="11" cm="1">
        <f t="array" ref="J224">_xlfn.IFNA(MATCH(1,0/COUNTIF($F224,"*"&amp;J$2&amp;TEXT(ROW($1:$118),"[&gt;1]0;")&amp;"*")),0)</f>
        <v>1</v>
      </c>
      <c r="K224">
        <f t="shared" si="48"/>
        <v>2.0555555555555554</v>
      </c>
      <c r="L224">
        <f t="shared" si="49"/>
        <v>5.5555555555555552E-2</v>
      </c>
      <c r="M224">
        <v>0</v>
      </c>
      <c r="N224">
        <v>0</v>
      </c>
      <c r="P224" s="8">
        <v>13</v>
      </c>
      <c r="Q224" s="8">
        <v>14</v>
      </c>
      <c r="R224">
        <v>0.25</v>
      </c>
      <c r="S224" t="s">
        <v>131</v>
      </c>
      <c r="T224" s="6" t="s">
        <v>547</v>
      </c>
      <c r="U224" t="s">
        <v>546</v>
      </c>
      <c r="V224" s="11">
        <v>283</v>
      </c>
      <c r="W224" s="11" cm="1">
        <f t="array" ref="W224">_xlfn.IFNA(MATCH(1,0/COUNTIF($F224,"*"&amp;W$2&amp;TEXT(ROW($1:$118),"[&gt;1]0;")&amp;"*")),0)</f>
        <v>18</v>
      </c>
      <c r="X224" s="11" cm="1">
        <f t="array" ref="X224">_xlfn.IFNA(MATCH(1,0/COUNTIF($F224,"*"&amp;X$2&amp;TEXT(ROW($1:$118),"[&gt;1]0;")&amp;"*")),0)</f>
        <v>37</v>
      </c>
      <c r="Y224" s="11" cm="1">
        <f t="array" ref="Y224">_xlfn.IFNA(MATCH(1,0/COUNTIF($F224,"*"&amp;Y$2&amp;TEXT(ROW($1:$118),"[&gt;1]0;")&amp;"*")),0)</f>
        <v>1</v>
      </c>
      <c r="Z224">
        <f t="shared" si="50"/>
        <v>2.0555555555555554</v>
      </c>
      <c r="AA224">
        <f t="shared" si="51"/>
        <v>5.5555555555555552E-2</v>
      </c>
      <c r="AB224">
        <v>0</v>
      </c>
      <c r="AC224">
        <v>0</v>
      </c>
    </row>
    <row r="225" spans="1:29" x14ac:dyDescent="0.2">
      <c r="A225" s="8">
        <v>13</v>
      </c>
      <c r="B225" s="8">
        <v>15</v>
      </c>
      <c r="C225">
        <v>1.84</v>
      </c>
      <c r="D225" t="s">
        <v>101</v>
      </c>
      <c r="E225" s="6" t="s">
        <v>555</v>
      </c>
      <c r="F225" t="s">
        <v>554</v>
      </c>
      <c r="G225" s="11">
        <v>253</v>
      </c>
      <c r="H225" s="11" cm="1">
        <f t="array" ref="H225">_xlfn.IFNA(MATCH(1,0/COUNTIF($F225,"*"&amp;H$2&amp;TEXT(ROW($1:$118),"[&gt;1]0;")&amp;"*")),0)</f>
        <v>16</v>
      </c>
      <c r="I225" s="11" cm="1">
        <f t="array" ref="I225">_xlfn.IFNA(MATCH(1,0/COUNTIF($F225,"*"&amp;I$2&amp;TEXT(ROW($1:$118),"[&gt;1]0;")&amp;"*")),0)</f>
        <v>31</v>
      </c>
      <c r="J225" s="11" cm="1">
        <f t="array" ref="J225">_xlfn.IFNA(MATCH(1,0/COUNTIF($F225,"*"&amp;J$2&amp;TEXT(ROW($1:$118),"[&gt;1]0;")&amp;"*")),0)</f>
        <v>1</v>
      </c>
      <c r="K225">
        <f t="shared" si="48"/>
        <v>1.9375</v>
      </c>
      <c r="L225">
        <f t="shared" si="49"/>
        <v>6.25E-2</v>
      </c>
      <c r="M225">
        <v>0</v>
      </c>
      <c r="N225">
        <v>0</v>
      </c>
      <c r="P225" s="8">
        <v>13</v>
      </c>
      <c r="Q225" s="8">
        <v>15</v>
      </c>
      <c r="R225">
        <v>1.84</v>
      </c>
      <c r="S225" t="s">
        <v>101</v>
      </c>
      <c r="T225" s="6" t="s">
        <v>555</v>
      </c>
      <c r="U225" t="s">
        <v>554</v>
      </c>
      <c r="V225" s="11">
        <v>253</v>
      </c>
      <c r="W225" s="11" cm="1">
        <f t="array" ref="W225">_xlfn.IFNA(MATCH(1,0/COUNTIF($F225,"*"&amp;W$2&amp;TEXT(ROW($1:$118),"[&gt;1]0;")&amp;"*")),0)</f>
        <v>16</v>
      </c>
      <c r="X225" s="11" cm="1">
        <f t="array" ref="X225">_xlfn.IFNA(MATCH(1,0/COUNTIF($F225,"*"&amp;X$2&amp;TEXT(ROW($1:$118),"[&gt;1]0;")&amp;"*")),0)</f>
        <v>31</v>
      </c>
      <c r="Y225" s="11" cm="1">
        <f t="array" ref="Y225">_xlfn.IFNA(MATCH(1,0/COUNTIF($F225,"*"&amp;Y$2&amp;TEXT(ROW($1:$118),"[&gt;1]0;")&amp;"*")),0)</f>
        <v>1</v>
      </c>
      <c r="Z225">
        <f t="shared" si="50"/>
        <v>1.9375</v>
      </c>
      <c r="AA225">
        <f t="shared" si="51"/>
        <v>6.25E-2</v>
      </c>
      <c r="AB225">
        <v>0</v>
      </c>
      <c r="AC225">
        <v>0</v>
      </c>
    </row>
    <row r="226" spans="1:29" x14ac:dyDescent="0.2">
      <c r="P226" s="8"/>
      <c r="Q226" s="8"/>
      <c r="T226" s="6"/>
    </row>
    <row r="227" spans="1:29" x14ac:dyDescent="0.2">
      <c r="A227" s="8">
        <v>14</v>
      </c>
      <c r="B227" s="9" t="s">
        <v>12</v>
      </c>
      <c r="C227" t="s">
        <v>13</v>
      </c>
      <c r="D227" t="s">
        <v>67</v>
      </c>
      <c r="E227" s="6" t="s">
        <v>376</v>
      </c>
      <c r="F227" t="s">
        <v>68</v>
      </c>
      <c r="G227" t="s">
        <v>69</v>
      </c>
      <c r="H227" t="s">
        <v>364</v>
      </c>
      <c r="I227" t="s">
        <v>365</v>
      </c>
      <c r="J227" t="s">
        <v>366</v>
      </c>
      <c r="K227" t="s">
        <v>71</v>
      </c>
      <c r="L227" t="s">
        <v>72</v>
      </c>
      <c r="M227" t="s">
        <v>360</v>
      </c>
      <c r="N227" t="s">
        <v>73</v>
      </c>
      <c r="P227" s="8">
        <v>14</v>
      </c>
      <c r="Q227" s="9" t="s">
        <v>12</v>
      </c>
      <c r="R227" t="s">
        <v>13</v>
      </c>
      <c r="S227" t="s">
        <v>67</v>
      </c>
      <c r="T227" s="6" t="s">
        <v>376</v>
      </c>
      <c r="U227" t="s">
        <v>68</v>
      </c>
      <c r="V227" t="s">
        <v>69</v>
      </c>
      <c r="W227" t="s">
        <v>364</v>
      </c>
      <c r="X227" t="s">
        <v>365</v>
      </c>
      <c r="Y227" t="s">
        <v>366</v>
      </c>
      <c r="Z227" t="s">
        <v>71</v>
      </c>
      <c r="AA227" t="s">
        <v>72</v>
      </c>
      <c r="AB227" t="s">
        <v>360</v>
      </c>
      <c r="AC227" t="s">
        <v>73</v>
      </c>
    </row>
    <row r="228" spans="1:29" x14ac:dyDescent="0.2">
      <c r="A228" s="8">
        <v>14</v>
      </c>
      <c r="B228" s="8">
        <v>1</v>
      </c>
      <c r="C228">
        <v>1.4</v>
      </c>
      <c r="D228" t="s">
        <v>14</v>
      </c>
      <c r="E228" s="6" t="s">
        <v>507</v>
      </c>
      <c r="F228" t="s">
        <v>260</v>
      </c>
      <c r="G228">
        <v>170</v>
      </c>
      <c r="H228" s="11" cm="1">
        <f t="array" ref="H228">_xlfn.IFNA(MATCH(1,0/COUNTIF($F228,"*"&amp;H$2&amp;TEXT(ROW($1:$118),"[&gt;1]0;")&amp;"*")),0)</f>
        <v>12</v>
      </c>
      <c r="I228" s="11" cm="1">
        <f t="array" ref="I228">_xlfn.IFNA(MATCH(1,0/COUNTIF($F228,"*"&amp;I$2&amp;TEXT(ROW($1:$118),"[&gt;1]0;")&amp;"*")),0)</f>
        <v>26</v>
      </c>
      <c r="J228" s="11" cm="1">
        <f t="array" ref="J228">_xlfn.IFNA(MATCH(1,0/COUNTIF($F228,"*"&amp;J$2&amp;TEXT(ROW($1:$118),"[&gt;1]0;")&amp;"*")),0)</f>
        <v>0</v>
      </c>
      <c r="K228">
        <f t="shared" ref="K228:K241" si="52">I228/H228</f>
        <v>2.1666666666666665</v>
      </c>
      <c r="L228">
        <f t="shared" ref="L228:L241" si="53">J228/H228</f>
        <v>0</v>
      </c>
      <c r="M228">
        <v>0</v>
      </c>
      <c r="N228">
        <v>0</v>
      </c>
      <c r="P228" s="8">
        <v>14</v>
      </c>
      <c r="Q228" s="8">
        <v>1</v>
      </c>
      <c r="R228">
        <v>1.4</v>
      </c>
      <c r="S228" t="s">
        <v>14</v>
      </c>
      <c r="T228" s="6" t="s">
        <v>507</v>
      </c>
      <c r="U228" t="s">
        <v>260</v>
      </c>
      <c r="V228">
        <v>170</v>
      </c>
      <c r="W228" s="11" cm="1">
        <f t="array" ref="W228">_xlfn.IFNA(MATCH(1,0/COUNTIF($F228,"*"&amp;W$2&amp;TEXT(ROW($1:$118),"[&gt;1]0;")&amp;"*")),0)</f>
        <v>12</v>
      </c>
      <c r="X228" s="11" cm="1">
        <f t="array" ref="X228">_xlfn.IFNA(MATCH(1,0/COUNTIF($F228,"*"&amp;X$2&amp;TEXT(ROW($1:$118),"[&gt;1]0;")&amp;"*")),0)</f>
        <v>26</v>
      </c>
      <c r="Y228" s="11" cm="1">
        <f t="array" ref="Y228">_xlfn.IFNA(MATCH(1,0/COUNTIF($F228,"*"&amp;Y$2&amp;TEXT(ROW($1:$118),"[&gt;1]0;")&amp;"*")),0)</f>
        <v>0</v>
      </c>
      <c r="Z228">
        <f t="shared" ref="Z228:Z241" si="54">X228/W228</f>
        <v>2.1666666666666665</v>
      </c>
      <c r="AA228">
        <f t="shared" ref="AA228:AA241" si="55">Y228/W228</f>
        <v>0</v>
      </c>
      <c r="AB228">
        <v>0</v>
      </c>
      <c r="AC228">
        <v>0</v>
      </c>
    </row>
    <row r="229" spans="1:29" x14ac:dyDescent="0.2">
      <c r="A229" s="8">
        <v>14</v>
      </c>
      <c r="B229" s="8">
        <v>2</v>
      </c>
      <c r="C229">
        <v>0.49</v>
      </c>
      <c r="D229" t="s">
        <v>104</v>
      </c>
      <c r="E229" s="6" t="s">
        <v>476</v>
      </c>
      <c r="F229" t="s">
        <v>475</v>
      </c>
      <c r="G229">
        <v>110</v>
      </c>
      <c r="H229" s="11" cm="1">
        <f t="array" ref="H229">_xlfn.IFNA(MATCH(1,0/COUNTIF($F229,"*"&amp;H$2&amp;TEXT(ROW($1:$118),"[&gt;1]0;")&amp;"*")),0)</f>
        <v>6</v>
      </c>
      <c r="I229" s="11" cm="1">
        <f t="array" ref="I229">_xlfn.IFNA(MATCH(1,0/COUNTIF($F229,"*"&amp;I$2&amp;TEXT(ROW($1:$118),"[&gt;1]0;")&amp;"*")),0)</f>
        <v>6</v>
      </c>
      <c r="J229" s="11" cm="1">
        <f t="array" ref="J229">_xlfn.IFNA(MATCH(1,0/COUNTIF($F229,"*"&amp;J$2&amp;TEXT(ROW($1:$118),"[&gt;1]0;")&amp;"*")),0)</f>
        <v>2</v>
      </c>
      <c r="K229">
        <f t="shared" si="52"/>
        <v>1</v>
      </c>
      <c r="L229">
        <f t="shared" si="53"/>
        <v>0.33333333333333331</v>
      </c>
      <c r="M229">
        <v>0</v>
      </c>
      <c r="N229">
        <v>1</v>
      </c>
      <c r="P229" s="8">
        <v>14</v>
      </c>
      <c r="Q229" s="8">
        <v>2</v>
      </c>
      <c r="R229">
        <v>0.49</v>
      </c>
      <c r="S229" t="s">
        <v>104</v>
      </c>
      <c r="T229" s="6" t="s">
        <v>476</v>
      </c>
      <c r="U229" t="s">
        <v>475</v>
      </c>
      <c r="V229">
        <v>110</v>
      </c>
      <c r="W229" s="11" cm="1">
        <f t="array" ref="W229">_xlfn.IFNA(MATCH(1,0/COUNTIF($F229,"*"&amp;W$2&amp;TEXT(ROW($1:$118),"[&gt;1]0;")&amp;"*")),0)</f>
        <v>6</v>
      </c>
      <c r="X229" s="11" cm="1">
        <f t="array" ref="X229">_xlfn.IFNA(MATCH(1,0/COUNTIF($F229,"*"&amp;X$2&amp;TEXT(ROW($1:$118),"[&gt;1]0;")&amp;"*")),0)</f>
        <v>6</v>
      </c>
      <c r="Y229" s="11" cm="1">
        <f t="array" ref="Y229">_xlfn.IFNA(MATCH(1,0/COUNTIF($F229,"*"&amp;Y$2&amp;TEXT(ROW($1:$118),"[&gt;1]0;")&amp;"*")),0)</f>
        <v>2</v>
      </c>
      <c r="Z229">
        <f t="shared" si="54"/>
        <v>1</v>
      </c>
      <c r="AA229">
        <f t="shared" si="55"/>
        <v>0.33333333333333331</v>
      </c>
      <c r="AB229">
        <v>0</v>
      </c>
      <c r="AC229">
        <v>1</v>
      </c>
    </row>
    <row r="230" spans="1:29" x14ac:dyDescent="0.2">
      <c r="A230" s="8">
        <v>14</v>
      </c>
      <c r="B230" s="8">
        <v>3</v>
      </c>
      <c r="C230">
        <v>1.1100000000000001</v>
      </c>
      <c r="D230" t="s">
        <v>51</v>
      </c>
      <c r="E230" s="6" t="s">
        <v>472</v>
      </c>
      <c r="F230" t="s">
        <v>261</v>
      </c>
      <c r="G230">
        <v>190</v>
      </c>
      <c r="H230" s="11" cm="1">
        <f t="array" ref="H230">_xlfn.IFNA(MATCH(1,0/COUNTIF($F230,"*"&amp;H$2&amp;TEXT(ROW($1:$118),"[&gt;1]0;")&amp;"*")),0)</f>
        <v>14</v>
      </c>
      <c r="I230" s="11" cm="1">
        <f t="array" ref="I230">_xlfn.IFNA(MATCH(1,0/COUNTIF($F230,"*"&amp;I$2&amp;TEXT(ROW($1:$118),"[&gt;1]0;")&amp;"*")),0)</f>
        <v>22</v>
      </c>
      <c r="J230" s="11" cm="1">
        <f t="array" ref="J230">_xlfn.IFNA(MATCH(1,0/COUNTIF($F230,"*"&amp;J$2&amp;TEXT(ROW($1:$118),"[&gt;1]0;")&amp;"*")),0)</f>
        <v>0</v>
      </c>
      <c r="K230">
        <f t="shared" si="52"/>
        <v>1.5714285714285714</v>
      </c>
      <c r="L230">
        <f t="shared" si="53"/>
        <v>0</v>
      </c>
      <c r="M230">
        <v>0</v>
      </c>
      <c r="N230">
        <v>1</v>
      </c>
      <c r="P230" s="8">
        <v>14</v>
      </c>
      <c r="Q230" s="8">
        <v>3</v>
      </c>
      <c r="R230">
        <v>1.1100000000000001</v>
      </c>
      <c r="S230" t="s">
        <v>51</v>
      </c>
      <c r="T230" s="6" t="s">
        <v>472</v>
      </c>
      <c r="U230" t="s">
        <v>261</v>
      </c>
      <c r="V230">
        <v>190</v>
      </c>
      <c r="W230" s="11" cm="1">
        <f t="array" ref="W230">_xlfn.IFNA(MATCH(1,0/COUNTIF($F230,"*"&amp;W$2&amp;TEXT(ROW($1:$118),"[&gt;1]0;")&amp;"*")),0)</f>
        <v>14</v>
      </c>
      <c r="X230" s="11" cm="1">
        <f t="array" ref="X230">_xlfn.IFNA(MATCH(1,0/COUNTIF($F230,"*"&amp;X$2&amp;TEXT(ROW($1:$118),"[&gt;1]0;")&amp;"*")),0)</f>
        <v>22</v>
      </c>
      <c r="Y230" s="11" cm="1">
        <f t="array" ref="Y230">_xlfn.IFNA(MATCH(1,0/COUNTIF($F230,"*"&amp;Y$2&amp;TEXT(ROW($1:$118),"[&gt;1]0;")&amp;"*")),0)</f>
        <v>0</v>
      </c>
      <c r="Z230">
        <f t="shared" si="54"/>
        <v>1.5714285714285714</v>
      </c>
      <c r="AA230">
        <f t="shared" si="55"/>
        <v>0</v>
      </c>
      <c r="AB230">
        <v>0</v>
      </c>
      <c r="AC230">
        <v>1</v>
      </c>
    </row>
    <row r="231" spans="1:29" x14ac:dyDescent="0.2">
      <c r="A231" s="8">
        <v>14</v>
      </c>
      <c r="B231" s="8">
        <v>4</v>
      </c>
      <c r="C231">
        <v>0.81</v>
      </c>
      <c r="D231" t="s">
        <v>20</v>
      </c>
      <c r="E231" s="6" t="s">
        <v>432</v>
      </c>
      <c r="F231" t="s">
        <v>263</v>
      </c>
      <c r="G231">
        <v>164</v>
      </c>
      <c r="H231" s="11" cm="1">
        <f t="array" ref="H231">_xlfn.IFNA(MATCH(1,0/COUNTIF($F231,"*"&amp;H$2&amp;TEXT(ROW($1:$118),"[&gt;1]0;")&amp;"*")),0)</f>
        <v>10</v>
      </c>
      <c r="I231" s="11" cm="1">
        <f t="array" ref="I231">_xlfn.IFNA(MATCH(1,0/COUNTIF($F231,"*"&amp;I$2&amp;TEXT(ROW($1:$118),"[&gt;1]0;")&amp;"*")),0)</f>
        <v>12</v>
      </c>
      <c r="J231" s="11" cm="1">
        <f t="array" ref="J231">_xlfn.IFNA(MATCH(1,0/COUNTIF($F231,"*"&amp;J$2&amp;TEXT(ROW($1:$118),"[&gt;1]0;")&amp;"*")),0)</f>
        <v>2</v>
      </c>
      <c r="K231">
        <f t="shared" si="52"/>
        <v>1.2</v>
      </c>
      <c r="L231">
        <f t="shared" si="53"/>
        <v>0.2</v>
      </c>
      <c r="M231">
        <v>0</v>
      </c>
      <c r="N231">
        <v>1</v>
      </c>
      <c r="P231" s="8">
        <v>14</v>
      </c>
      <c r="Q231" s="8">
        <v>4</v>
      </c>
      <c r="R231">
        <v>0.81</v>
      </c>
      <c r="S231" t="s">
        <v>20</v>
      </c>
      <c r="T231" s="6" t="s">
        <v>432</v>
      </c>
      <c r="U231" t="s">
        <v>263</v>
      </c>
      <c r="V231">
        <v>164</v>
      </c>
      <c r="W231" s="11" cm="1">
        <f t="array" ref="W231">_xlfn.IFNA(MATCH(1,0/COUNTIF($F231,"*"&amp;W$2&amp;TEXT(ROW($1:$118),"[&gt;1]0;")&amp;"*")),0)</f>
        <v>10</v>
      </c>
      <c r="X231" s="11" cm="1">
        <f t="array" ref="X231">_xlfn.IFNA(MATCH(1,0/COUNTIF($F231,"*"&amp;X$2&amp;TEXT(ROW($1:$118),"[&gt;1]0;")&amp;"*")),0)</f>
        <v>12</v>
      </c>
      <c r="Y231" s="11" cm="1">
        <f t="array" ref="Y231">_xlfn.IFNA(MATCH(1,0/COUNTIF($F231,"*"&amp;Y$2&amp;TEXT(ROW($1:$118),"[&gt;1]0;")&amp;"*")),0)</f>
        <v>2</v>
      </c>
      <c r="Z231">
        <f t="shared" si="54"/>
        <v>1.2</v>
      </c>
      <c r="AA231">
        <f t="shared" si="55"/>
        <v>0.2</v>
      </c>
      <c r="AB231">
        <v>0</v>
      </c>
      <c r="AC231">
        <v>1</v>
      </c>
    </row>
    <row r="232" spans="1:29" x14ac:dyDescent="0.2">
      <c r="A232" s="8">
        <v>14</v>
      </c>
      <c r="B232" s="8">
        <v>5</v>
      </c>
      <c r="C232">
        <f>1.05+0.63</f>
        <v>1.6800000000000002</v>
      </c>
      <c r="D232" t="s">
        <v>32</v>
      </c>
      <c r="E232" s="13" t="s">
        <v>388</v>
      </c>
      <c r="F232" t="s">
        <v>374</v>
      </c>
      <c r="G232">
        <v>200</v>
      </c>
      <c r="H232" s="11" cm="1">
        <f t="array" ref="H232">_xlfn.IFNA(MATCH(1,0/COUNTIF($F232,"*"&amp;H$2&amp;TEXT(ROW($1:$118),"[&gt;1]0;")&amp;"*")),0)</f>
        <v>13</v>
      </c>
      <c r="I232" s="11" cm="1">
        <f t="array" ref="I232">_xlfn.IFNA(MATCH(1,0/COUNTIF($F232,"*"&amp;I$2&amp;TEXT(ROW($1:$118),"[&gt;1]0;")&amp;"*")),0)</f>
        <v>28</v>
      </c>
      <c r="J232" s="11" cm="1">
        <f t="array" ref="J232">_xlfn.IFNA(MATCH(1,0/COUNTIF($F232,"*"&amp;J$2&amp;TEXT(ROW($1:$118),"[&gt;1]0;")&amp;"*")),0)</f>
        <v>1</v>
      </c>
      <c r="K232">
        <f t="shared" si="52"/>
        <v>2.1538461538461537</v>
      </c>
      <c r="L232">
        <f t="shared" si="53"/>
        <v>7.6923076923076927E-2</v>
      </c>
      <c r="M232">
        <v>0</v>
      </c>
      <c r="N232">
        <v>0</v>
      </c>
      <c r="P232" s="8">
        <v>14</v>
      </c>
      <c r="Q232" s="8">
        <v>5</v>
      </c>
      <c r="R232">
        <f>1.05+0.63</f>
        <v>1.6800000000000002</v>
      </c>
      <c r="S232" t="s">
        <v>32</v>
      </c>
      <c r="T232" s="13" t="s">
        <v>388</v>
      </c>
      <c r="U232" t="s">
        <v>374</v>
      </c>
      <c r="V232">
        <v>200</v>
      </c>
      <c r="W232" s="11" cm="1">
        <f t="array" ref="W232">_xlfn.IFNA(MATCH(1,0/COUNTIF($F232,"*"&amp;W$2&amp;TEXT(ROW($1:$118),"[&gt;1]0;")&amp;"*")),0)</f>
        <v>13</v>
      </c>
      <c r="X232" s="11" cm="1">
        <f t="array" ref="X232">_xlfn.IFNA(MATCH(1,0/COUNTIF($F232,"*"&amp;X$2&amp;TEXT(ROW($1:$118),"[&gt;1]0;")&amp;"*")),0)</f>
        <v>28</v>
      </c>
      <c r="Y232" s="11" cm="1">
        <f t="array" ref="Y232">_xlfn.IFNA(MATCH(1,0/COUNTIF($F232,"*"&amp;Y$2&amp;TEXT(ROW($1:$118),"[&gt;1]0;")&amp;"*")),0)</f>
        <v>1</v>
      </c>
      <c r="Z232">
        <f t="shared" si="54"/>
        <v>2.1538461538461537</v>
      </c>
      <c r="AA232">
        <f t="shared" si="55"/>
        <v>7.6923076923076927E-2</v>
      </c>
      <c r="AB232">
        <v>0</v>
      </c>
      <c r="AC232">
        <v>0</v>
      </c>
    </row>
    <row r="233" spans="1:29" x14ac:dyDescent="0.2">
      <c r="A233" s="8">
        <v>14</v>
      </c>
      <c r="B233" s="8">
        <v>6</v>
      </c>
      <c r="C233">
        <f>1.02+0</f>
        <v>1.02</v>
      </c>
      <c r="D233" t="s">
        <v>54</v>
      </c>
      <c r="E233" s="6" t="s">
        <v>411</v>
      </c>
      <c r="F233" t="s">
        <v>265</v>
      </c>
      <c r="G233">
        <v>168</v>
      </c>
      <c r="H233" s="11" cm="1">
        <f t="array" ref="H233">_xlfn.IFNA(MATCH(1,0/COUNTIF($F233,"*"&amp;H$2&amp;TEXT(ROW($1:$118),"[&gt;1]0;")&amp;"*")),0)</f>
        <v>12</v>
      </c>
      <c r="I233" s="11" cm="1">
        <f t="array" ref="I233">_xlfn.IFNA(MATCH(1,0/COUNTIF($F233,"*"&amp;I$2&amp;TEXT(ROW($1:$118),"[&gt;1]0;")&amp;"*")),0)</f>
        <v>24</v>
      </c>
      <c r="J233" s="11" cm="1">
        <f t="array" ref="J233">_xlfn.IFNA(MATCH(1,0/COUNTIF($F233,"*"&amp;J$2&amp;TEXT(ROW($1:$118),"[&gt;1]0;")&amp;"*")),0)</f>
        <v>0</v>
      </c>
      <c r="K233">
        <f t="shared" si="52"/>
        <v>2</v>
      </c>
      <c r="L233">
        <f t="shared" si="53"/>
        <v>0</v>
      </c>
      <c r="M233">
        <v>0</v>
      </c>
      <c r="N233">
        <v>0</v>
      </c>
      <c r="P233" s="8">
        <v>14</v>
      </c>
      <c r="Q233" s="8">
        <v>6</v>
      </c>
      <c r="R233">
        <f>1.02+0</f>
        <v>1.02</v>
      </c>
      <c r="S233" t="s">
        <v>54</v>
      </c>
      <c r="T233" s="6" t="s">
        <v>411</v>
      </c>
      <c r="U233" t="s">
        <v>265</v>
      </c>
      <c r="V233">
        <v>168</v>
      </c>
      <c r="W233" s="11" cm="1">
        <f t="array" ref="W233">_xlfn.IFNA(MATCH(1,0/COUNTIF($F233,"*"&amp;W$2&amp;TEXT(ROW($1:$118),"[&gt;1]0;")&amp;"*")),0)</f>
        <v>12</v>
      </c>
      <c r="X233" s="11" cm="1">
        <f t="array" ref="X233">_xlfn.IFNA(MATCH(1,0/COUNTIF($F233,"*"&amp;X$2&amp;TEXT(ROW($1:$118),"[&gt;1]0;")&amp;"*")),0)</f>
        <v>24</v>
      </c>
      <c r="Y233" s="11" cm="1">
        <f t="array" ref="Y233">_xlfn.IFNA(MATCH(1,0/COUNTIF($F233,"*"&amp;Y$2&amp;TEXT(ROW($1:$118),"[&gt;1]0;")&amp;"*")),0)</f>
        <v>0</v>
      </c>
      <c r="Z233">
        <f t="shared" si="54"/>
        <v>2</v>
      </c>
      <c r="AA233">
        <f t="shared" si="55"/>
        <v>0</v>
      </c>
      <c r="AB233">
        <v>0</v>
      </c>
      <c r="AC233">
        <v>0</v>
      </c>
    </row>
    <row r="234" spans="1:29" x14ac:dyDescent="0.2">
      <c r="A234" s="8">
        <v>14</v>
      </c>
      <c r="B234" s="8">
        <v>7</v>
      </c>
      <c r="C234">
        <v>1.81</v>
      </c>
      <c r="D234" t="s">
        <v>25</v>
      </c>
      <c r="E234" s="6" t="s">
        <v>536</v>
      </c>
      <c r="F234" t="s">
        <v>266</v>
      </c>
      <c r="G234">
        <v>226</v>
      </c>
      <c r="H234" s="11" cm="1">
        <f t="array" ref="H234">_xlfn.IFNA(MATCH(1,0/COUNTIF($F234,"*"&amp;H$2&amp;TEXT(ROW($1:$118),"[&gt;1]0;")&amp;"*")),0)</f>
        <v>16</v>
      </c>
      <c r="I234" s="11" cm="1">
        <f t="array" ref="I234">_xlfn.IFNA(MATCH(1,0/COUNTIF($F234,"*"&amp;I$2&amp;TEXT(ROW($1:$118),"[&gt;1]0;")&amp;"*")),0)</f>
        <v>34</v>
      </c>
      <c r="J234" s="11" cm="1">
        <f t="array" ref="J234">_xlfn.IFNA(MATCH(1,0/COUNTIF($F234,"*"&amp;J$2&amp;TEXT(ROW($1:$118),"[&gt;1]0;")&amp;"*")),0)</f>
        <v>0</v>
      </c>
      <c r="K234">
        <f t="shared" si="52"/>
        <v>2.125</v>
      </c>
      <c r="L234">
        <f t="shared" si="53"/>
        <v>0</v>
      </c>
      <c r="M234">
        <v>0</v>
      </c>
      <c r="N234">
        <v>0</v>
      </c>
      <c r="P234" s="8">
        <v>14</v>
      </c>
      <c r="Q234" s="8">
        <v>7</v>
      </c>
      <c r="R234">
        <v>1.81</v>
      </c>
      <c r="S234" t="s">
        <v>25</v>
      </c>
      <c r="T234" s="6" t="s">
        <v>536</v>
      </c>
      <c r="U234" t="s">
        <v>266</v>
      </c>
      <c r="V234">
        <v>226</v>
      </c>
      <c r="W234" s="11" cm="1">
        <f t="array" ref="W234">_xlfn.IFNA(MATCH(1,0/COUNTIF($F234,"*"&amp;W$2&amp;TEXT(ROW($1:$118),"[&gt;1]0;")&amp;"*")),0)</f>
        <v>16</v>
      </c>
      <c r="X234" s="11" cm="1">
        <f t="array" ref="X234">_xlfn.IFNA(MATCH(1,0/COUNTIF($F234,"*"&amp;X$2&amp;TEXT(ROW($1:$118),"[&gt;1]0;")&amp;"*")),0)</f>
        <v>34</v>
      </c>
      <c r="Y234" s="11" cm="1">
        <f t="array" ref="Y234">_xlfn.IFNA(MATCH(1,0/COUNTIF($F234,"*"&amp;Y$2&amp;TEXT(ROW($1:$118),"[&gt;1]0;")&amp;"*")),0)</f>
        <v>0</v>
      </c>
      <c r="Z234">
        <f t="shared" si="54"/>
        <v>2.125</v>
      </c>
      <c r="AA234">
        <f t="shared" si="55"/>
        <v>0</v>
      </c>
      <c r="AB234">
        <v>0</v>
      </c>
      <c r="AC234">
        <v>0</v>
      </c>
    </row>
    <row r="235" spans="1:29" x14ac:dyDescent="0.2">
      <c r="A235" s="8">
        <v>14</v>
      </c>
      <c r="B235" s="8">
        <v>8</v>
      </c>
      <c r="C235">
        <v>1.1299999999999999</v>
      </c>
      <c r="D235" t="s">
        <v>31</v>
      </c>
      <c r="E235" s="6" t="s">
        <v>418</v>
      </c>
      <c r="F235" t="s">
        <v>269</v>
      </c>
      <c r="G235">
        <v>206</v>
      </c>
      <c r="H235" s="11" cm="1">
        <f t="array" ref="H235">_xlfn.IFNA(MATCH(1,0/COUNTIF($F235,"*"&amp;H$2&amp;TEXT(ROW($1:$118),"[&gt;1]0;")&amp;"*")),0)</f>
        <v>14</v>
      </c>
      <c r="I235" s="11" cm="1">
        <f t="array" ref="I235">_xlfn.IFNA(MATCH(1,0/COUNTIF($F235,"*"&amp;I$2&amp;TEXT(ROW($1:$118),"[&gt;1]0;")&amp;"*")),0)</f>
        <v>22</v>
      </c>
      <c r="J235" s="11" cm="1">
        <f t="array" ref="J235">_xlfn.IFNA(MATCH(1,0/COUNTIF($F235,"*"&amp;J$2&amp;TEXT(ROW($1:$118),"[&gt;1]0;")&amp;"*")),0)</f>
        <v>1</v>
      </c>
      <c r="K235">
        <f t="shared" si="52"/>
        <v>1.5714285714285714</v>
      </c>
      <c r="L235">
        <f t="shared" si="53"/>
        <v>7.1428571428571425E-2</v>
      </c>
      <c r="M235">
        <v>0</v>
      </c>
      <c r="N235">
        <v>1</v>
      </c>
      <c r="P235" s="8">
        <v>14</v>
      </c>
      <c r="Q235" s="8">
        <v>8</v>
      </c>
      <c r="R235">
        <v>1.1299999999999999</v>
      </c>
      <c r="S235" t="s">
        <v>31</v>
      </c>
      <c r="T235" s="6" t="s">
        <v>418</v>
      </c>
      <c r="U235" t="s">
        <v>269</v>
      </c>
      <c r="V235">
        <v>206</v>
      </c>
      <c r="W235" s="11" cm="1">
        <f t="array" ref="W235">_xlfn.IFNA(MATCH(1,0/COUNTIF($F235,"*"&amp;W$2&amp;TEXT(ROW($1:$118),"[&gt;1]0;")&amp;"*")),0)</f>
        <v>14</v>
      </c>
      <c r="X235" s="11" cm="1">
        <f t="array" ref="X235">_xlfn.IFNA(MATCH(1,0/COUNTIF($F235,"*"&amp;X$2&amp;TEXT(ROW($1:$118),"[&gt;1]0;")&amp;"*")),0)</f>
        <v>22</v>
      </c>
      <c r="Y235" s="11" cm="1">
        <f t="array" ref="Y235">_xlfn.IFNA(MATCH(1,0/COUNTIF($F235,"*"&amp;Y$2&amp;TEXT(ROW($1:$118),"[&gt;1]0;")&amp;"*")),0)</f>
        <v>1</v>
      </c>
      <c r="Z235">
        <f t="shared" si="54"/>
        <v>1.5714285714285714</v>
      </c>
      <c r="AA235">
        <f t="shared" si="55"/>
        <v>7.1428571428571425E-2</v>
      </c>
      <c r="AB235">
        <v>0</v>
      </c>
      <c r="AC235">
        <v>1</v>
      </c>
    </row>
    <row r="236" spans="1:29" x14ac:dyDescent="0.2">
      <c r="A236" s="8">
        <v>14</v>
      </c>
      <c r="B236" s="8">
        <v>9</v>
      </c>
      <c r="C236">
        <v>1.1100000000000001</v>
      </c>
      <c r="D236" t="s">
        <v>58</v>
      </c>
      <c r="E236" s="13" t="s">
        <v>397</v>
      </c>
      <c r="F236" t="s">
        <v>271</v>
      </c>
      <c r="G236">
        <v>257</v>
      </c>
      <c r="H236" s="11" cm="1">
        <f t="array" ref="H236">_xlfn.IFNA(MATCH(1,0/COUNTIF($F236,"*"&amp;H$2&amp;TEXT(ROW($1:$118),"[&gt;1]0;")&amp;"*")),0)</f>
        <v>17</v>
      </c>
      <c r="I236" s="11" cm="1">
        <f t="array" ref="I236">_xlfn.IFNA(MATCH(1,0/COUNTIF($F236,"*"&amp;I$2&amp;TEXT(ROW($1:$118),"[&gt;1]0;")&amp;"*")),0)</f>
        <v>36</v>
      </c>
      <c r="J236" s="11" cm="1">
        <f t="array" ref="J236">_xlfn.IFNA(MATCH(1,0/COUNTIF($F236,"*"&amp;J$2&amp;TEXT(ROW($1:$118),"[&gt;1]0;")&amp;"*")),0)</f>
        <v>1</v>
      </c>
      <c r="K236">
        <f t="shared" si="52"/>
        <v>2.1176470588235294</v>
      </c>
      <c r="L236">
        <f t="shared" si="53"/>
        <v>5.8823529411764705E-2</v>
      </c>
      <c r="M236">
        <v>0</v>
      </c>
      <c r="N236">
        <v>0</v>
      </c>
      <c r="P236" s="8">
        <v>14</v>
      </c>
      <c r="Q236" s="8">
        <v>9</v>
      </c>
      <c r="R236">
        <v>1.1100000000000001</v>
      </c>
      <c r="S236" t="s">
        <v>58</v>
      </c>
      <c r="T236" s="13" t="s">
        <v>397</v>
      </c>
      <c r="U236" t="s">
        <v>271</v>
      </c>
      <c r="V236">
        <v>257</v>
      </c>
      <c r="W236" s="11" cm="1">
        <f t="array" ref="W236">_xlfn.IFNA(MATCH(1,0/COUNTIF($F236,"*"&amp;W$2&amp;TEXT(ROW($1:$118),"[&gt;1]0;")&amp;"*")),0)</f>
        <v>17</v>
      </c>
      <c r="X236" s="11" cm="1">
        <f t="array" ref="X236">_xlfn.IFNA(MATCH(1,0/COUNTIF($F236,"*"&amp;X$2&amp;TEXT(ROW($1:$118),"[&gt;1]0;")&amp;"*")),0)</f>
        <v>36</v>
      </c>
      <c r="Y236" s="11" cm="1">
        <f t="array" ref="Y236">_xlfn.IFNA(MATCH(1,0/COUNTIF($F236,"*"&amp;Y$2&amp;TEXT(ROW($1:$118),"[&gt;1]0;")&amp;"*")),0)</f>
        <v>1</v>
      </c>
      <c r="Z236">
        <f t="shared" si="54"/>
        <v>2.1176470588235294</v>
      </c>
      <c r="AA236">
        <f t="shared" si="55"/>
        <v>5.8823529411764705E-2</v>
      </c>
      <c r="AB236">
        <v>0</v>
      </c>
      <c r="AC236">
        <v>0</v>
      </c>
    </row>
    <row r="237" spans="1:29" x14ac:dyDescent="0.2">
      <c r="A237" s="8">
        <v>14</v>
      </c>
      <c r="B237" s="8">
        <v>10</v>
      </c>
      <c r="C237">
        <f>0.62+0.4</f>
        <v>1.02</v>
      </c>
      <c r="D237" t="s">
        <v>59</v>
      </c>
      <c r="E237" s="13" t="s">
        <v>390</v>
      </c>
      <c r="F237" t="s">
        <v>272</v>
      </c>
      <c r="G237">
        <v>242</v>
      </c>
      <c r="H237" s="11" cm="1">
        <f t="array" ref="H237">_xlfn.IFNA(MATCH(1,0/COUNTIF($F237,"*"&amp;H$2&amp;TEXT(ROW($1:$118),"[&gt;1]0;")&amp;"*")),0)</f>
        <v>16</v>
      </c>
      <c r="I237" s="11" cm="1">
        <f t="array" ref="I237">_xlfn.IFNA(MATCH(1,0/COUNTIF($F237,"*"&amp;I$2&amp;TEXT(ROW($1:$118),"[&gt;1]0;")&amp;"*")),0)</f>
        <v>34</v>
      </c>
      <c r="J237" s="11" cm="1">
        <f t="array" ref="J237">_xlfn.IFNA(MATCH(1,0/COUNTIF($F237,"*"&amp;J$2&amp;TEXT(ROW($1:$118),"[&gt;1]0;")&amp;"*")),0)</f>
        <v>1</v>
      </c>
      <c r="K237">
        <f t="shared" si="52"/>
        <v>2.125</v>
      </c>
      <c r="L237">
        <f t="shared" si="53"/>
        <v>6.25E-2</v>
      </c>
      <c r="M237">
        <v>0</v>
      </c>
      <c r="N237">
        <v>0</v>
      </c>
      <c r="P237" s="8">
        <v>14</v>
      </c>
      <c r="Q237" s="8">
        <v>10</v>
      </c>
      <c r="R237">
        <f>0.62+0.4</f>
        <v>1.02</v>
      </c>
      <c r="S237" t="s">
        <v>59</v>
      </c>
      <c r="T237" s="13" t="s">
        <v>390</v>
      </c>
      <c r="U237" t="s">
        <v>272</v>
      </c>
      <c r="V237">
        <v>242</v>
      </c>
      <c r="W237" s="11" cm="1">
        <f t="array" ref="W237">_xlfn.IFNA(MATCH(1,0/COUNTIF($F237,"*"&amp;W$2&amp;TEXT(ROW($1:$118),"[&gt;1]0;")&amp;"*")),0)</f>
        <v>16</v>
      </c>
      <c r="X237" s="11" cm="1">
        <f t="array" ref="X237">_xlfn.IFNA(MATCH(1,0/COUNTIF($F237,"*"&amp;X$2&amp;TEXT(ROW($1:$118),"[&gt;1]0;")&amp;"*")),0)</f>
        <v>34</v>
      </c>
      <c r="Y237" s="11" cm="1">
        <f t="array" ref="Y237">_xlfn.IFNA(MATCH(1,0/COUNTIF($F237,"*"&amp;Y$2&amp;TEXT(ROW($1:$118),"[&gt;1]0;")&amp;"*")),0)</f>
        <v>1</v>
      </c>
      <c r="Z237">
        <f t="shared" si="54"/>
        <v>2.125</v>
      </c>
      <c r="AA237">
        <f t="shared" si="55"/>
        <v>6.25E-2</v>
      </c>
      <c r="AB237">
        <v>0</v>
      </c>
      <c r="AC237">
        <v>0</v>
      </c>
    </row>
    <row r="238" spans="1:29" x14ac:dyDescent="0.2">
      <c r="A238" s="8">
        <v>14</v>
      </c>
      <c r="B238" s="8">
        <v>11</v>
      </c>
      <c r="C238">
        <v>0.79</v>
      </c>
      <c r="D238" t="s">
        <v>85</v>
      </c>
      <c r="E238" s="6" t="s">
        <v>529</v>
      </c>
      <c r="F238" t="s">
        <v>528</v>
      </c>
      <c r="G238">
        <v>240</v>
      </c>
      <c r="H238" s="11" cm="1">
        <f t="array" ref="H238">_xlfn.IFNA(MATCH(1,0/COUNTIF($F238,"*"&amp;H$2&amp;TEXT(ROW($1:$118),"[&gt;1]0;")&amp;"*")),0)</f>
        <v>17</v>
      </c>
      <c r="I238" s="11" cm="1">
        <f t="array" ref="I238">_xlfn.IFNA(MATCH(1,0/COUNTIF($F238,"*"&amp;I$2&amp;TEXT(ROW($1:$118),"[&gt;1]0;")&amp;"*")),0)</f>
        <v>36</v>
      </c>
      <c r="J238" s="11" cm="1">
        <f t="array" ref="J238">_xlfn.IFNA(MATCH(1,0/COUNTIF($F238,"*"&amp;J$2&amp;TEXT(ROW($1:$118),"[&gt;1]0;")&amp;"*")),0)</f>
        <v>0</v>
      </c>
      <c r="K238">
        <f t="shared" si="52"/>
        <v>2.1176470588235294</v>
      </c>
      <c r="L238">
        <f t="shared" si="53"/>
        <v>0</v>
      </c>
      <c r="M238">
        <v>0</v>
      </c>
      <c r="N238">
        <v>0</v>
      </c>
      <c r="P238" s="8">
        <v>14</v>
      </c>
      <c r="Q238" s="8">
        <v>11</v>
      </c>
      <c r="R238">
        <v>0.79</v>
      </c>
      <c r="S238" t="s">
        <v>85</v>
      </c>
      <c r="T238" s="6" t="s">
        <v>529</v>
      </c>
      <c r="U238" t="s">
        <v>528</v>
      </c>
      <c r="V238">
        <v>240</v>
      </c>
      <c r="W238" s="11" cm="1">
        <f t="array" ref="W238">_xlfn.IFNA(MATCH(1,0/COUNTIF($F238,"*"&amp;W$2&amp;TEXT(ROW($1:$118),"[&gt;1]0;")&amp;"*")),0)</f>
        <v>17</v>
      </c>
      <c r="X238" s="11" cm="1">
        <f t="array" ref="X238">_xlfn.IFNA(MATCH(1,0/COUNTIF($F238,"*"&amp;X$2&amp;TEXT(ROW($1:$118),"[&gt;1]0;")&amp;"*")),0)</f>
        <v>36</v>
      </c>
      <c r="Y238" s="11" cm="1">
        <f t="array" ref="Y238">_xlfn.IFNA(MATCH(1,0/COUNTIF($F238,"*"&amp;Y$2&amp;TEXT(ROW($1:$118),"[&gt;1]0;")&amp;"*")),0)</f>
        <v>0</v>
      </c>
      <c r="Z238">
        <f t="shared" si="54"/>
        <v>2.1176470588235294</v>
      </c>
      <c r="AA238">
        <f t="shared" si="55"/>
        <v>0</v>
      </c>
      <c r="AB238">
        <v>0</v>
      </c>
      <c r="AC238">
        <v>0</v>
      </c>
    </row>
    <row r="239" spans="1:29" x14ac:dyDescent="0.2">
      <c r="A239" s="8">
        <v>14</v>
      </c>
      <c r="B239" s="8">
        <v>12</v>
      </c>
      <c r="C239">
        <v>0.39</v>
      </c>
      <c r="D239" t="s">
        <v>62</v>
      </c>
      <c r="E239" s="6" t="s">
        <v>539</v>
      </c>
      <c r="F239" t="s">
        <v>275</v>
      </c>
      <c r="G239" s="11">
        <v>204</v>
      </c>
      <c r="H239" s="11" cm="1">
        <f t="array" ref="H239">_xlfn.IFNA(MATCH(1,0/COUNTIF($F239,"*"&amp;H$2&amp;TEXT(ROW($1:$118),"[&gt;1]0;")&amp;"*")),0)</f>
        <v>13</v>
      </c>
      <c r="I239" s="11" cm="1">
        <f t="array" ref="I239">_xlfn.IFNA(MATCH(1,0/COUNTIF($F239,"*"&amp;I$2&amp;TEXT(ROW($1:$118),"[&gt;1]0;")&amp;"*")),0)</f>
        <v>16</v>
      </c>
      <c r="J239" s="11" cm="1">
        <f t="array" ref="J239">_xlfn.IFNA(MATCH(1,0/COUNTIF($F239,"*"&amp;J$2&amp;TEXT(ROW($1:$118),"[&gt;1]0;")&amp;"*")),0)</f>
        <v>2</v>
      </c>
      <c r="K239">
        <f t="shared" si="52"/>
        <v>1.2307692307692308</v>
      </c>
      <c r="L239">
        <f t="shared" si="53"/>
        <v>0.15384615384615385</v>
      </c>
      <c r="M239">
        <v>1</v>
      </c>
      <c r="N239">
        <v>1</v>
      </c>
      <c r="P239" s="8">
        <v>14</v>
      </c>
      <c r="Q239" s="8">
        <v>12</v>
      </c>
      <c r="R239">
        <v>0.39</v>
      </c>
      <c r="S239" t="s">
        <v>62</v>
      </c>
      <c r="T239" s="6" t="s">
        <v>539</v>
      </c>
      <c r="U239" t="s">
        <v>275</v>
      </c>
      <c r="V239" s="11">
        <v>204</v>
      </c>
      <c r="W239" s="11" cm="1">
        <f t="array" ref="W239">_xlfn.IFNA(MATCH(1,0/COUNTIF($F239,"*"&amp;W$2&amp;TEXT(ROW($1:$118),"[&gt;1]0;")&amp;"*")),0)</f>
        <v>13</v>
      </c>
      <c r="X239" s="11" cm="1">
        <f t="array" ref="X239">_xlfn.IFNA(MATCH(1,0/COUNTIF($F239,"*"&amp;X$2&amp;TEXT(ROW($1:$118),"[&gt;1]0;")&amp;"*")),0)</f>
        <v>16</v>
      </c>
      <c r="Y239" s="11" cm="1">
        <f t="array" ref="Y239">_xlfn.IFNA(MATCH(1,0/COUNTIF($F239,"*"&amp;Y$2&amp;TEXT(ROW($1:$118),"[&gt;1]0;")&amp;"*")),0)</f>
        <v>2</v>
      </c>
      <c r="Z239">
        <f t="shared" si="54"/>
        <v>1.2307692307692308</v>
      </c>
      <c r="AA239">
        <f t="shared" si="55"/>
        <v>0.15384615384615385</v>
      </c>
      <c r="AB239">
        <v>1</v>
      </c>
      <c r="AC239">
        <v>1</v>
      </c>
    </row>
    <row r="240" spans="1:29" x14ac:dyDescent="0.2">
      <c r="A240" s="8">
        <v>14</v>
      </c>
      <c r="B240" s="8">
        <v>13</v>
      </c>
      <c r="C240">
        <v>0.45</v>
      </c>
      <c r="D240" t="s">
        <v>282</v>
      </c>
      <c r="E240" s="13" t="s">
        <v>391</v>
      </c>
      <c r="F240" t="s">
        <v>392</v>
      </c>
      <c r="G240">
        <v>242</v>
      </c>
      <c r="H240" s="11" cm="1">
        <f t="array" ref="H240">_xlfn.IFNA(MATCH(1,0/COUNTIF($F240,"*"&amp;H$2&amp;TEXT(ROW($1:$118),"[&gt;1]0;")&amp;"*")),0)</f>
        <v>18</v>
      </c>
      <c r="I240" s="11" cm="1">
        <f t="array" ref="I240">_xlfn.IFNA(MATCH(1,0/COUNTIF($F240,"*"&amp;I$2&amp;TEXT(ROW($1:$118),"[&gt;1]0;")&amp;"*")),0)</f>
        <v>38</v>
      </c>
      <c r="J240" s="11" cm="1">
        <f t="array" ref="J240">_xlfn.IFNA(MATCH(1,0/COUNTIF($F240,"*"&amp;J$2&amp;TEXT(ROW($1:$118),"[&gt;1]0;")&amp;"*")),0)</f>
        <v>1</v>
      </c>
      <c r="K240">
        <f t="shared" si="52"/>
        <v>2.1111111111111112</v>
      </c>
      <c r="L240">
        <f t="shared" si="53"/>
        <v>5.5555555555555552E-2</v>
      </c>
      <c r="M240">
        <v>0</v>
      </c>
      <c r="N240">
        <v>0</v>
      </c>
      <c r="P240" s="8">
        <v>14</v>
      </c>
      <c r="Q240" s="8">
        <v>13</v>
      </c>
      <c r="R240">
        <v>0.45</v>
      </c>
      <c r="S240" t="s">
        <v>282</v>
      </c>
      <c r="T240" s="13" t="s">
        <v>391</v>
      </c>
      <c r="U240" t="s">
        <v>392</v>
      </c>
      <c r="V240">
        <v>242</v>
      </c>
      <c r="W240" s="11" cm="1">
        <f t="array" ref="W240">_xlfn.IFNA(MATCH(1,0/COUNTIF($F240,"*"&amp;W$2&amp;TEXT(ROW($1:$118),"[&gt;1]0;")&amp;"*")),0)</f>
        <v>18</v>
      </c>
      <c r="X240" s="11" cm="1">
        <f t="array" ref="X240">_xlfn.IFNA(MATCH(1,0/COUNTIF($F240,"*"&amp;X$2&amp;TEXT(ROW($1:$118),"[&gt;1]0;")&amp;"*")),0)</f>
        <v>38</v>
      </c>
      <c r="Y240" s="11" cm="1">
        <f t="array" ref="Y240">_xlfn.IFNA(MATCH(1,0/COUNTIF($F240,"*"&amp;Y$2&amp;TEXT(ROW($1:$118),"[&gt;1]0;")&amp;"*")),0)</f>
        <v>1</v>
      </c>
      <c r="Z240">
        <f t="shared" si="54"/>
        <v>2.1111111111111112</v>
      </c>
      <c r="AA240">
        <f t="shared" si="55"/>
        <v>5.5555555555555552E-2</v>
      </c>
      <c r="AB240">
        <v>0</v>
      </c>
      <c r="AC240">
        <v>0</v>
      </c>
    </row>
    <row r="241" spans="1:29" x14ac:dyDescent="0.2">
      <c r="A241" s="8">
        <v>14</v>
      </c>
      <c r="B241" s="8">
        <v>14</v>
      </c>
      <c r="C241">
        <v>2.15</v>
      </c>
      <c r="D241" t="s">
        <v>66</v>
      </c>
      <c r="E241" s="6" t="s">
        <v>459</v>
      </c>
      <c r="F241" t="s">
        <v>460</v>
      </c>
      <c r="G241">
        <v>281</v>
      </c>
      <c r="H241" s="11" cm="1">
        <f t="array" ref="H241">_xlfn.IFNA(MATCH(1,0/COUNTIF($F241,"*"&amp;H$2&amp;TEXT(ROW($1:$118),"[&gt;1]0;")&amp;"*")),0)</f>
        <v>18</v>
      </c>
      <c r="I241" s="11" cm="1">
        <f t="array" ref="I241">_xlfn.IFNA(MATCH(1,0/COUNTIF($F241,"*"&amp;I$2&amp;TEXT(ROW($1:$118),"[&gt;1]0;")&amp;"*")),0)</f>
        <v>35</v>
      </c>
      <c r="J241" s="11" cm="1">
        <f t="array" ref="J241">_xlfn.IFNA(MATCH(1,0/COUNTIF($F241,"*"&amp;J$2&amp;TEXT(ROW($1:$118),"[&gt;1]0;")&amp;"*")),0)</f>
        <v>1</v>
      </c>
      <c r="K241">
        <f t="shared" si="52"/>
        <v>1.9444444444444444</v>
      </c>
      <c r="L241">
        <f t="shared" si="53"/>
        <v>5.5555555555555552E-2</v>
      </c>
      <c r="M241">
        <v>0</v>
      </c>
      <c r="N241">
        <v>0</v>
      </c>
      <c r="P241" s="8">
        <v>14</v>
      </c>
      <c r="Q241" s="8">
        <v>14</v>
      </c>
      <c r="R241">
        <v>2.15</v>
      </c>
      <c r="S241" t="s">
        <v>66</v>
      </c>
      <c r="T241" s="6" t="s">
        <v>459</v>
      </c>
      <c r="U241" t="s">
        <v>460</v>
      </c>
      <c r="V241">
        <v>281</v>
      </c>
      <c r="W241" s="11" cm="1">
        <f t="array" ref="W241">_xlfn.IFNA(MATCH(1,0/COUNTIF($F241,"*"&amp;W$2&amp;TEXT(ROW($1:$118),"[&gt;1]0;")&amp;"*")),0)</f>
        <v>18</v>
      </c>
      <c r="X241" s="11" cm="1">
        <f t="array" ref="X241">_xlfn.IFNA(MATCH(1,0/COUNTIF($F241,"*"&amp;X$2&amp;TEXT(ROW($1:$118),"[&gt;1]0;")&amp;"*")),0)</f>
        <v>35</v>
      </c>
      <c r="Y241" s="11" cm="1">
        <f t="array" ref="Y241">_xlfn.IFNA(MATCH(1,0/COUNTIF($F241,"*"&amp;Y$2&amp;TEXT(ROW($1:$118),"[&gt;1]0;")&amp;"*")),0)</f>
        <v>1</v>
      </c>
      <c r="Z241">
        <f t="shared" si="54"/>
        <v>1.9444444444444444</v>
      </c>
      <c r="AA241">
        <f t="shared" si="55"/>
        <v>5.5555555555555552E-2</v>
      </c>
      <c r="AB241">
        <v>0</v>
      </c>
      <c r="AC241">
        <v>0</v>
      </c>
    </row>
    <row r="242" spans="1:29" x14ac:dyDescent="0.2">
      <c r="P242" s="8"/>
      <c r="Q242" s="8"/>
      <c r="T242" s="6"/>
    </row>
    <row r="243" spans="1:29" x14ac:dyDescent="0.2">
      <c r="A243" s="8">
        <v>15</v>
      </c>
      <c r="B243" s="9" t="s">
        <v>12</v>
      </c>
      <c r="C243" t="s">
        <v>13</v>
      </c>
      <c r="D243" t="s">
        <v>67</v>
      </c>
      <c r="E243" s="6" t="s">
        <v>376</v>
      </c>
      <c r="F243" t="s">
        <v>68</v>
      </c>
      <c r="G243" t="s">
        <v>69</v>
      </c>
      <c r="H243" t="s">
        <v>364</v>
      </c>
      <c r="I243" t="s">
        <v>365</v>
      </c>
      <c r="J243" t="s">
        <v>366</v>
      </c>
      <c r="K243" t="s">
        <v>71</v>
      </c>
      <c r="L243" t="s">
        <v>72</v>
      </c>
      <c r="M243" t="s">
        <v>360</v>
      </c>
      <c r="N243" t="s">
        <v>73</v>
      </c>
      <c r="P243" s="8">
        <v>15</v>
      </c>
      <c r="Q243" s="9" t="s">
        <v>12</v>
      </c>
      <c r="R243" t="s">
        <v>13</v>
      </c>
      <c r="S243" t="s">
        <v>67</v>
      </c>
      <c r="T243" s="6" t="s">
        <v>376</v>
      </c>
      <c r="U243" t="s">
        <v>68</v>
      </c>
      <c r="V243" t="s">
        <v>69</v>
      </c>
      <c r="W243" t="s">
        <v>364</v>
      </c>
      <c r="X243" t="s">
        <v>365</v>
      </c>
      <c r="Y243" t="s">
        <v>366</v>
      </c>
      <c r="Z243" t="s">
        <v>71</v>
      </c>
      <c r="AA243" t="s">
        <v>72</v>
      </c>
      <c r="AB243" t="s">
        <v>360</v>
      </c>
      <c r="AC243" t="s">
        <v>73</v>
      </c>
    </row>
    <row r="244" spans="1:29" x14ac:dyDescent="0.2">
      <c r="A244" s="8">
        <v>15</v>
      </c>
      <c r="B244" s="8">
        <v>1</v>
      </c>
      <c r="C244">
        <v>1.08</v>
      </c>
      <c r="D244" t="s">
        <v>14</v>
      </c>
      <c r="E244" s="6" t="s">
        <v>507</v>
      </c>
      <c r="F244" t="s">
        <v>260</v>
      </c>
      <c r="G244">
        <v>170</v>
      </c>
      <c r="H244" s="11" cm="1">
        <f t="array" ref="H244">_xlfn.IFNA(MATCH(1,0/COUNTIF($F244,"*"&amp;H$2&amp;TEXT(ROW($1:$118),"[&gt;1]0;")&amp;"*")),0)</f>
        <v>12</v>
      </c>
      <c r="I244" s="11" cm="1">
        <f t="array" ref="I244">_xlfn.IFNA(MATCH(1,0/COUNTIF($F244,"*"&amp;I$2&amp;TEXT(ROW($1:$118),"[&gt;1]0;")&amp;"*")),0)</f>
        <v>26</v>
      </c>
      <c r="J244" s="11" cm="1">
        <f t="array" ref="J244">_xlfn.IFNA(MATCH(1,0/COUNTIF($F244,"*"&amp;J$2&amp;TEXT(ROW($1:$118),"[&gt;1]0;")&amp;"*")),0)</f>
        <v>0</v>
      </c>
      <c r="K244">
        <f t="shared" ref="K244:K258" si="56">I244/H244</f>
        <v>2.1666666666666665</v>
      </c>
      <c r="L244">
        <f t="shared" ref="L244:L258" si="57">J244/H244</f>
        <v>0</v>
      </c>
      <c r="M244">
        <v>0</v>
      </c>
      <c r="N244">
        <v>0</v>
      </c>
      <c r="P244" s="8">
        <v>15</v>
      </c>
      <c r="Q244" s="8">
        <v>1</v>
      </c>
      <c r="R244">
        <v>1.08</v>
      </c>
      <c r="S244" t="s">
        <v>14</v>
      </c>
      <c r="T244" s="6" t="s">
        <v>507</v>
      </c>
      <c r="U244" t="s">
        <v>260</v>
      </c>
      <c r="V244">
        <v>170</v>
      </c>
      <c r="W244" s="11" cm="1">
        <f t="array" ref="W244">_xlfn.IFNA(MATCH(1,0/COUNTIF($F244,"*"&amp;W$2&amp;TEXT(ROW($1:$118),"[&gt;1]0;")&amp;"*")),0)</f>
        <v>12</v>
      </c>
      <c r="X244" s="11" cm="1">
        <f t="array" ref="X244">_xlfn.IFNA(MATCH(1,0/COUNTIF($F244,"*"&amp;X$2&amp;TEXT(ROW($1:$118),"[&gt;1]0;")&amp;"*")),0)</f>
        <v>26</v>
      </c>
      <c r="Y244" s="11" cm="1">
        <f t="array" ref="Y244">_xlfn.IFNA(MATCH(1,0/COUNTIF($F244,"*"&amp;Y$2&amp;TEXT(ROW($1:$118),"[&gt;1]0;")&amp;"*")),0)</f>
        <v>0</v>
      </c>
      <c r="Z244">
        <f t="shared" ref="Z244:Z258" si="58">X244/W244</f>
        <v>2.1666666666666665</v>
      </c>
      <c r="AA244">
        <f t="shared" ref="AA244:AA258" si="59">Y244/W244</f>
        <v>0</v>
      </c>
      <c r="AB244">
        <v>0</v>
      </c>
      <c r="AC244">
        <v>0</v>
      </c>
    </row>
    <row r="245" spans="1:29" x14ac:dyDescent="0.2">
      <c r="A245" s="8">
        <v>15</v>
      </c>
      <c r="B245" s="8">
        <v>2</v>
      </c>
      <c r="C245">
        <v>0.82</v>
      </c>
      <c r="D245" t="s">
        <v>51</v>
      </c>
      <c r="E245" s="6" t="s">
        <v>472</v>
      </c>
      <c r="F245" t="s">
        <v>261</v>
      </c>
      <c r="G245">
        <v>190</v>
      </c>
      <c r="H245" s="11" cm="1">
        <f t="array" ref="H245">_xlfn.IFNA(MATCH(1,0/COUNTIF($F245,"*"&amp;H$2&amp;TEXT(ROW($1:$118),"[&gt;1]0;")&amp;"*")),0)</f>
        <v>14</v>
      </c>
      <c r="I245" s="11" cm="1">
        <f t="array" ref="I245">_xlfn.IFNA(MATCH(1,0/COUNTIF($F245,"*"&amp;I$2&amp;TEXT(ROW($1:$118),"[&gt;1]0;")&amp;"*")),0)</f>
        <v>22</v>
      </c>
      <c r="J245" s="11" cm="1">
        <f t="array" ref="J245">_xlfn.IFNA(MATCH(1,0/COUNTIF($F245,"*"&amp;J$2&amp;TEXT(ROW($1:$118),"[&gt;1]0;")&amp;"*")),0)</f>
        <v>0</v>
      </c>
      <c r="K245">
        <f t="shared" si="56"/>
        <v>1.5714285714285714</v>
      </c>
      <c r="L245">
        <f t="shared" si="57"/>
        <v>0</v>
      </c>
      <c r="M245">
        <v>0</v>
      </c>
      <c r="N245">
        <v>1</v>
      </c>
      <c r="P245" s="8">
        <v>15</v>
      </c>
      <c r="Q245" s="8">
        <v>2</v>
      </c>
      <c r="R245">
        <v>0.82</v>
      </c>
      <c r="S245" t="s">
        <v>51</v>
      </c>
      <c r="T245" s="6" t="s">
        <v>472</v>
      </c>
      <c r="U245" t="s">
        <v>261</v>
      </c>
      <c r="V245">
        <v>190</v>
      </c>
      <c r="W245" s="11" cm="1">
        <f t="array" ref="W245">_xlfn.IFNA(MATCH(1,0/COUNTIF($F245,"*"&amp;W$2&amp;TEXT(ROW($1:$118),"[&gt;1]0;")&amp;"*")),0)</f>
        <v>14</v>
      </c>
      <c r="X245" s="11" cm="1">
        <f t="array" ref="X245">_xlfn.IFNA(MATCH(1,0/COUNTIF($F245,"*"&amp;X$2&amp;TEXT(ROW($1:$118),"[&gt;1]0;")&amp;"*")),0)</f>
        <v>22</v>
      </c>
      <c r="Y245" s="11" cm="1">
        <f t="array" ref="Y245">_xlfn.IFNA(MATCH(1,0/COUNTIF($F245,"*"&amp;Y$2&amp;TEXT(ROW($1:$118),"[&gt;1]0;")&amp;"*")),0)</f>
        <v>0</v>
      </c>
      <c r="Z245">
        <f t="shared" si="58"/>
        <v>1.5714285714285714</v>
      </c>
      <c r="AA245">
        <f t="shared" si="59"/>
        <v>0</v>
      </c>
      <c r="AB245">
        <v>0</v>
      </c>
      <c r="AC245">
        <v>1</v>
      </c>
    </row>
    <row r="246" spans="1:29" x14ac:dyDescent="0.2">
      <c r="A246" s="8">
        <v>15</v>
      </c>
      <c r="B246" s="8">
        <v>3</v>
      </c>
      <c r="C246">
        <v>0.62</v>
      </c>
      <c r="D246" t="s">
        <v>20</v>
      </c>
      <c r="E246" s="6" t="s">
        <v>432</v>
      </c>
      <c r="F246" t="s">
        <v>263</v>
      </c>
      <c r="G246">
        <v>164</v>
      </c>
      <c r="H246" s="11" cm="1">
        <f t="array" ref="H246">_xlfn.IFNA(MATCH(1,0/COUNTIF($F246,"*"&amp;H$2&amp;TEXT(ROW($1:$118),"[&gt;1]0;")&amp;"*")),0)</f>
        <v>10</v>
      </c>
      <c r="I246" s="11" cm="1">
        <f t="array" ref="I246">_xlfn.IFNA(MATCH(1,0/COUNTIF($F246,"*"&amp;I$2&amp;TEXT(ROW($1:$118),"[&gt;1]0;")&amp;"*")),0)</f>
        <v>12</v>
      </c>
      <c r="J246" s="11" cm="1">
        <f t="array" ref="J246">_xlfn.IFNA(MATCH(1,0/COUNTIF($F246,"*"&amp;J$2&amp;TEXT(ROW($1:$118),"[&gt;1]0;")&amp;"*")),0)</f>
        <v>2</v>
      </c>
      <c r="K246">
        <f t="shared" si="56"/>
        <v>1.2</v>
      </c>
      <c r="L246">
        <f t="shared" si="57"/>
        <v>0.2</v>
      </c>
      <c r="M246">
        <v>0</v>
      </c>
      <c r="N246">
        <v>1</v>
      </c>
      <c r="P246" s="8">
        <v>15</v>
      </c>
      <c r="Q246" s="8">
        <v>3</v>
      </c>
      <c r="R246">
        <v>0.62</v>
      </c>
      <c r="S246" t="s">
        <v>20</v>
      </c>
      <c r="T246" s="6" t="s">
        <v>432</v>
      </c>
      <c r="U246" t="s">
        <v>263</v>
      </c>
      <c r="V246">
        <v>164</v>
      </c>
      <c r="W246" s="11" cm="1">
        <f t="array" ref="W246">_xlfn.IFNA(MATCH(1,0/COUNTIF($F246,"*"&amp;W$2&amp;TEXT(ROW($1:$118),"[&gt;1]0;")&amp;"*")),0)</f>
        <v>10</v>
      </c>
      <c r="X246" s="11" cm="1">
        <f t="array" ref="X246">_xlfn.IFNA(MATCH(1,0/COUNTIF($F246,"*"&amp;X$2&amp;TEXT(ROW($1:$118),"[&gt;1]0;")&amp;"*")),0)</f>
        <v>12</v>
      </c>
      <c r="Y246" s="11" cm="1">
        <f t="array" ref="Y246">_xlfn.IFNA(MATCH(1,0/COUNTIF($F246,"*"&amp;Y$2&amp;TEXT(ROW($1:$118),"[&gt;1]0;")&amp;"*")),0)</f>
        <v>2</v>
      </c>
      <c r="Z246">
        <f t="shared" si="58"/>
        <v>1.2</v>
      </c>
      <c r="AA246">
        <f t="shared" si="59"/>
        <v>0.2</v>
      </c>
      <c r="AB246">
        <v>0</v>
      </c>
      <c r="AC246">
        <v>1</v>
      </c>
    </row>
    <row r="247" spans="1:29" x14ac:dyDescent="0.2">
      <c r="A247" s="8">
        <v>15</v>
      </c>
      <c r="B247" s="8">
        <v>4</v>
      </c>
      <c r="C247">
        <v>1.1000000000000001</v>
      </c>
      <c r="D247" t="s">
        <v>64</v>
      </c>
      <c r="E247" s="13" t="s">
        <v>393</v>
      </c>
      <c r="F247" t="s">
        <v>277</v>
      </c>
      <c r="G247">
        <v>172</v>
      </c>
      <c r="H247" s="11" cm="1">
        <f t="array" ref="H247">_xlfn.IFNA(MATCH(1,0/COUNTIF($F247,"*"&amp;H$2&amp;TEXT(ROW($1:$118),"[&gt;1]0;")&amp;"*")),0)</f>
        <v>11</v>
      </c>
      <c r="I247" s="11" cm="1">
        <f t="array" ref="I247">_xlfn.IFNA(MATCH(1,0/COUNTIF($F247,"*"&amp;I$2&amp;TEXT(ROW($1:$118),"[&gt;1]0;")&amp;"*")),0)</f>
        <v>24</v>
      </c>
      <c r="J247" s="11" cm="1">
        <f t="array" ref="J247">_xlfn.IFNA(MATCH(1,0/COUNTIF($F247,"*"&amp;J$2&amp;TEXT(ROW($1:$118),"[&gt;1]0;")&amp;"*")),0)</f>
        <v>1</v>
      </c>
      <c r="K247">
        <f t="shared" si="56"/>
        <v>2.1818181818181817</v>
      </c>
      <c r="L247">
        <f t="shared" si="57"/>
        <v>9.0909090909090912E-2</v>
      </c>
      <c r="M247">
        <v>0</v>
      </c>
      <c r="N247">
        <v>0</v>
      </c>
      <c r="P247" s="8">
        <v>15</v>
      </c>
      <c r="Q247" s="8">
        <v>4</v>
      </c>
      <c r="R247">
        <v>1.1000000000000001</v>
      </c>
      <c r="S247" t="s">
        <v>64</v>
      </c>
      <c r="T247" s="13" t="s">
        <v>393</v>
      </c>
      <c r="U247" t="s">
        <v>277</v>
      </c>
      <c r="V247">
        <v>172</v>
      </c>
      <c r="W247" s="11" cm="1">
        <f t="array" ref="W247">_xlfn.IFNA(MATCH(1,0/COUNTIF($F247,"*"&amp;W$2&amp;TEXT(ROW($1:$118),"[&gt;1]0;")&amp;"*")),0)</f>
        <v>11</v>
      </c>
      <c r="X247" s="11" cm="1">
        <f t="array" ref="X247">_xlfn.IFNA(MATCH(1,0/COUNTIF($F247,"*"&amp;X$2&amp;TEXT(ROW($1:$118),"[&gt;1]0;")&amp;"*")),0)</f>
        <v>24</v>
      </c>
      <c r="Y247" s="11" cm="1">
        <f t="array" ref="Y247">_xlfn.IFNA(MATCH(1,0/COUNTIF($F247,"*"&amp;Y$2&amp;TEXT(ROW($1:$118),"[&gt;1]0;")&amp;"*")),0)</f>
        <v>1</v>
      </c>
      <c r="Z247">
        <f t="shared" si="58"/>
        <v>2.1818181818181817</v>
      </c>
      <c r="AA247">
        <f t="shared" si="59"/>
        <v>9.0909090909090912E-2</v>
      </c>
      <c r="AB247">
        <v>0</v>
      </c>
      <c r="AC247">
        <v>0</v>
      </c>
    </row>
    <row r="248" spans="1:29" x14ac:dyDescent="0.2">
      <c r="A248" s="8">
        <v>15</v>
      </c>
      <c r="B248" s="8">
        <v>5</v>
      </c>
      <c r="C248">
        <f>0.87+0.61</f>
        <v>1.48</v>
      </c>
      <c r="D248" t="s">
        <v>54</v>
      </c>
      <c r="E248" s="6" t="s">
        <v>411</v>
      </c>
      <c r="F248" t="s">
        <v>265</v>
      </c>
      <c r="G248">
        <v>168</v>
      </c>
      <c r="H248" s="11" cm="1">
        <f t="array" ref="H248">_xlfn.IFNA(MATCH(1,0/COUNTIF($F248,"*"&amp;H$2&amp;TEXT(ROW($1:$118),"[&gt;1]0;")&amp;"*")),0)</f>
        <v>12</v>
      </c>
      <c r="I248" s="11" cm="1">
        <f t="array" ref="I248">_xlfn.IFNA(MATCH(1,0/COUNTIF($F248,"*"&amp;I$2&amp;TEXT(ROW($1:$118),"[&gt;1]0;")&amp;"*")),0)</f>
        <v>24</v>
      </c>
      <c r="J248" s="11" cm="1">
        <f t="array" ref="J248">_xlfn.IFNA(MATCH(1,0/COUNTIF($F248,"*"&amp;J$2&amp;TEXT(ROW($1:$118),"[&gt;1]0;")&amp;"*")),0)</f>
        <v>0</v>
      </c>
      <c r="K248">
        <f t="shared" si="56"/>
        <v>2</v>
      </c>
      <c r="L248">
        <f t="shared" si="57"/>
        <v>0</v>
      </c>
      <c r="M248">
        <v>0</v>
      </c>
      <c r="N248">
        <v>0</v>
      </c>
      <c r="P248" s="8">
        <v>15</v>
      </c>
      <c r="Q248" s="8">
        <v>5</v>
      </c>
      <c r="R248">
        <f>0.87+0.61</f>
        <v>1.48</v>
      </c>
      <c r="S248" t="s">
        <v>54</v>
      </c>
      <c r="T248" s="6" t="s">
        <v>411</v>
      </c>
      <c r="U248" t="s">
        <v>265</v>
      </c>
      <c r="V248">
        <v>168</v>
      </c>
      <c r="W248" s="11" cm="1">
        <f t="array" ref="W248">_xlfn.IFNA(MATCH(1,0/COUNTIF($F248,"*"&amp;W$2&amp;TEXT(ROW($1:$118),"[&gt;1]0;")&amp;"*")),0)</f>
        <v>12</v>
      </c>
      <c r="X248" s="11" cm="1">
        <f t="array" ref="X248">_xlfn.IFNA(MATCH(1,0/COUNTIF($F248,"*"&amp;X$2&amp;TEXT(ROW($1:$118),"[&gt;1]0;")&amp;"*")),0)</f>
        <v>24</v>
      </c>
      <c r="Y248" s="11" cm="1">
        <f t="array" ref="Y248">_xlfn.IFNA(MATCH(1,0/COUNTIF($F248,"*"&amp;Y$2&amp;TEXT(ROW($1:$118),"[&gt;1]0;")&amp;"*")),0)</f>
        <v>0</v>
      </c>
      <c r="Z248">
        <f t="shared" si="58"/>
        <v>2</v>
      </c>
      <c r="AA248">
        <f t="shared" si="59"/>
        <v>0</v>
      </c>
      <c r="AB248">
        <v>0</v>
      </c>
      <c r="AC248">
        <v>0</v>
      </c>
    </row>
    <row r="249" spans="1:29" x14ac:dyDescent="0.2">
      <c r="A249" s="8">
        <v>15</v>
      </c>
      <c r="B249" s="8">
        <v>7</v>
      </c>
      <c r="C249">
        <f>1.55+0.32</f>
        <v>1.87</v>
      </c>
      <c r="D249" t="s">
        <v>25</v>
      </c>
      <c r="E249" s="6" t="s">
        <v>536</v>
      </c>
      <c r="F249" t="s">
        <v>266</v>
      </c>
      <c r="G249">
        <v>226</v>
      </c>
      <c r="H249" s="11" cm="1">
        <f t="array" ref="H249">_xlfn.IFNA(MATCH(1,0/COUNTIF($F249,"*"&amp;H$2&amp;TEXT(ROW($1:$118),"[&gt;1]0;")&amp;"*")),0)</f>
        <v>16</v>
      </c>
      <c r="I249" s="11" cm="1">
        <f t="array" ref="I249">_xlfn.IFNA(MATCH(1,0/COUNTIF($F249,"*"&amp;I$2&amp;TEXT(ROW($1:$118),"[&gt;1]0;")&amp;"*")),0)</f>
        <v>34</v>
      </c>
      <c r="J249" s="11" cm="1">
        <f t="array" ref="J249">_xlfn.IFNA(MATCH(1,0/COUNTIF($F249,"*"&amp;J$2&amp;TEXT(ROW($1:$118),"[&gt;1]0;")&amp;"*")),0)</f>
        <v>0</v>
      </c>
      <c r="K249">
        <f t="shared" si="56"/>
        <v>2.125</v>
      </c>
      <c r="L249">
        <f t="shared" si="57"/>
        <v>0</v>
      </c>
      <c r="M249">
        <v>0</v>
      </c>
      <c r="N249">
        <v>0</v>
      </c>
      <c r="P249" s="8">
        <v>15</v>
      </c>
      <c r="Q249" s="8">
        <v>7</v>
      </c>
      <c r="R249">
        <f>1.55+0.32</f>
        <v>1.87</v>
      </c>
      <c r="S249" t="s">
        <v>25</v>
      </c>
      <c r="T249" s="6" t="s">
        <v>536</v>
      </c>
      <c r="U249" t="s">
        <v>266</v>
      </c>
      <c r="V249">
        <v>226</v>
      </c>
      <c r="W249" s="11" cm="1">
        <f t="array" ref="W249">_xlfn.IFNA(MATCH(1,0/COUNTIF($F249,"*"&amp;W$2&amp;TEXT(ROW($1:$118),"[&gt;1]0;")&amp;"*")),0)</f>
        <v>16</v>
      </c>
      <c r="X249" s="11" cm="1">
        <f t="array" ref="X249">_xlfn.IFNA(MATCH(1,0/COUNTIF($F249,"*"&amp;X$2&amp;TEXT(ROW($1:$118),"[&gt;1]0;")&amp;"*")),0)</f>
        <v>34</v>
      </c>
      <c r="Y249" s="11" cm="1">
        <f t="array" ref="Y249">_xlfn.IFNA(MATCH(1,0/COUNTIF($F249,"*"&amp;Y$2&amp;TEXT(ROW($1:$118),"[&gt;1]0;")&amp;"*")),0)</f>
        <v>0</v>
      </c>
      <c r="Z249">
        <f t="shared" si="58"/>
        <v>2.125</v>
      </c>
      <c r="AA249">
        <f t="shared" si="59"/>
        <v>0</v>
      </c>
      <c r="AB249">
        <v>0</v>
      </c>
      <c r="AC249">
        <v>0</v>
      </c>
    </row>
    <row r="250" spans="1:29" x14ac:dyDescent="0.2">
      <c r="A250" s="8">
        <v>15</v>
      </c>
      <c r="B250" s="8">
        <v>9</v>
      </c>
      <c r="C250">
        <v>0.32</v>
      </c>
      <c r="D250" t="s">
        <v>25</v>
      </c>
      <c r="E250" s="6" t="s">
        <v>536</v>
      </c>
      <c r="F250" t="s">
        <v>266</v>
      </c>
      <c r="G250">
        <v>226</v>
      </c>
      <c r="H250" s="11" cm="1">
        <f t="array" ref="H250">_xlfn.IFNA(MATCH(1,0/COUNTIF($F250,"*"&amp;H$2&amp;TEXT(ROW($1:$118),"[&gt;1]0;")&amp;"*")),0)</f>
        <v>16</v>
      </c>
      <c r="I250" s="11" cm="1">
        <f t="array" ref="I250">_xlfn.IFNA(MATCH(1,0/COUNTIF($F250,"*"&amp;I$2&amp;TEXT(ROW($1:$118),"[&gt;1]0;")&amp;"*")),0)</f>
        <v>34</v>
      </c>
      <c r="J250" s="11" cm="1">
        <f t="array" ref="J250">_xlfn.IFNA(MATCH(1,0/COUNTIF($F250,"*"&amp;J$2&amp;TEXT(ROW($1:$118),"[&gt;1]0;")&amp;"*")),0)</f>
        <v>0</v>
      </c>
      <c r="K250">
        <f t="shared" si="56"/>
        <v>2.125</v>
      </c>
      <c r="L250">
        <f t="shared" si="57"/>
        <v>0</v>
      </c>
      <c r="M250">
        <v>0</v>
      </c>
      <c r="N250">
        <v>0</v>
      </c>
      <c r="P250" s="8">
        <v>15</v>
      </c>
      <c r="Q250" s="8">
        <v>9</v>
      </c>
      <c r="R250">
        <v>0.32</v>
      </c>
      <c r="S250" t="s">
        <v>25</v>
      </c>
      <c r="T250" s="6" t="s">
        <v>536</v>
      </c>
      <c r="U250" t="s">
        <v>266</v>
      </c>
      <c r="V250">
        <v>226</v>
      </c>
      <c r="W250" s="11" cm="1">
        <f t="array" ref="W250">_xlfn.IFNA(MATCH(1,0/COUNTIF($F250,"*"&amp;W$2&amp;TEXT(ROW($1:$118),"[&gt;1]0;")&amp;"*")),0)</f>
        <v>16</v>
      </c>
      <c r="X250" s="11" cm="1">
        <f t="array" ref="X250">_xlfn.IFNA(MATCH(1,0/COUNTIF($F250,"*"&amp;X$2&amp;TEXT(ROW($1:$118),"[&gt;1]0;")&amp;"*")),0)</f>
        <v>34</v>
      </c>
      <c r="Y250" s="11" cm="1">
        <f t="array" ref="Y250">_xlfn.IFNA(MATCH(1,0/COUNTIF($F250,"*"&amp;Y$2&amp;TEXT(ROW($1:$118),"[&gt;1]0;")&amp;"*")),0)</f>
        <v>0</v>
      </c>
      <c r="Z250">
        <f t="shared" si="58"/>
        <v>2.125</v>
      </c>
      <c r="AA250">
        <f t="shared" si="59"/>
        <v>0</v>
      </c>
      <c r="AB250">
        <v>0</v>
      </c>
      <c r="AC250">
        <v>0</v>
      </c>
    </row>
    <row r="251" spans="1:29" x14ac:dyDescent="0.2">
      <c r="A251" s="8">
        <v>15</v>
      </c>
      <c r="B251" s="8">
        <v>10</v>
      </c>
      <c r="C251">
        <v>1.21</v>
      </c>
      <c r="D251" t="s">
        <v>31</v>
      </c>
      <c r="E251" s="6" t="s">
        <v>418</v>
      </c>
      <c r="F251" t="s">
        <v>269</v>
      </c>
      <c r="G251">
        <v>206</v>
      </c>
      <c r="H251" s="11" cm="1">
        <f t="array" ref="H251">_xlfn.IFNA(MATCH(1,0/COUNTIF($F251,"*"&amp;H$2&amp;TEXT(ROW($1:$118),"[&gt;1]0;")&amp;"*")),0)</f>
        <v>14</v>
      </c>
      <c r="I251" s="11" cm="1">
        <f t="array" ref="I251">_xlfn.IFNA(MATCH(1,0/COUNTIF($F251,"*"&amp;I$2&amp;TEXT(ROW($1:$118),"[&gt;1]0;")&amp;"*")),0)</f>
        <v>22</v>
      </c>
      <c r="J251" s="11" cm="1">
        <f t="array" ref="J251">_xlfn.IFNA(MATCH(1,0/COUNTIF($F251,"*"&amp;J$2&amp;TEXT(ROW($1:$118),"[&gt;1]0;")&amp;"*")),0)</f>
        <v>1</v>
      </c>
      <c r="K251">
        <f t="shared" si="56"/>
        <v>1.5714285714285714</v>
      </c>
      <c r="L251">
        <f t="shared" si="57"/>
        <v>7.1428571428571425E-2</v>
      </c>
      <c r="M251">
        <v>0</v>
      </c>
      <c r="N251">
        <v>1</v>
      </c>
      <c r="P251" s="8">
        <v>15</v>
      </c>
      <c r="Q251" s="8">
        <v>10</v>
      </c>
      <c r="R251">
        <v>1.21</v>
      </c>
      <c r="S251" t="s">
        <v>31</v>
      </c>
      <c r="T251" s="6" t="s">
        <v>418</v>
      </c>
      <c r="U251" t="s">
        <v>269</v>
      </c>
      <c r="V251">
        <v>206</v>
      </c>
      <c r="W251" s="11" cm="1">
        <f t="array" ref="W251">_xlfn.IFNA(MATCH(1,0/COUNTIF($F251,"*"&amp;W$2&amp;TEXT(ROW($1:$118),"[&gt;1]0;")&amp;"*")),0)</f>
        <v>14</v>
      </c>
      <c r="X251" s="11" cm="1">
        <f t="array" ref="X251">_xlfn.IFNA(MATCH(1,0/COUNTIF($F251,"*"&amp;X$2&amp;TEXT(ROW($1:$118),"[&gt;1]0;")&amp;"*")),0)</f>
        <v>22</v>
      </c>
      <c r="Y251" s="11" cm="1">
        <f t="array" ref="Y251">_xlfn.IFNA(MATCH(1,0/COUNTIF($F251,"*"&amp;Y$2&amp;TEXT(ROW($1:$118),"[&gt;1]0;")&amp;"*")),0)</f>
        <v>1</v>
      </c>
      <c r="Z251">
        <f t="shared" si="58"/>
        <v>1.5714285714285714</v>
      </c>
      <c r="AA251">
        <f t="shared" si="59"/>
        <v>7.1428571428571425E-2</v>
      </c>
      <c r="AB251">
        <v>0</v>
      </c>
      <c r="AC251">
        <v>1</v>
      </c>
    </row>
    <row r="252" spans="1:29" x14ac:dyDescent="0.2">
      <c r="A252" s="8">
        <v>15</v>
      </c>
      <c r="B252" s="8">
        <v>11</v>
      </c>
      <c r="C252">
        <v>0.63</v>
      </c>
      <c r="D252" t="s">
        <v>32</v>
      </c>
      <c r="E252" s="13" t="s">
        <v>388</v>
      </c>
      <c r="F252" t="s">
        <v>374</v>
      </c>
      <c r="G252">
        <v>200</v>
      </c>
      <c r="H252" s="11" cm="1">
        <f t="array" ref="H252">_xlfn.IFNA(MATCH(1,0/COUNTIF($F252,"*"&amp;H$2&amp;TEXT(ROW($1:$118),"[&gt;1]0;")&amp;"*")),0)</f>
        <v>13</v>
      </c>
      <c r="I252" s="11" cm="1">
        <f t="array" ref="I252">_xlfn.IFNA(MATCH(1,0/COUNTIF($F252,"*"&amp;I$2&amp;TEXT(ROW($1:$118),"[&gt;1]0;")&amp;"*")),0)</f>
        <v>28</v>
      </c>
      <c r="J252" s="11" cm="1">
        <f t="array" ref="J252">_xlfn.IFNA(MATCH(1,0/COUNTIF($F252,"*"&amp;J$2&amp;TEXT(ROW($1:$118),"[&gt;1]0;")&amp;"*")),0)</f>
        <v>1</v>
      </c>
      <c r="K252">
        <f t="shared" si="56"/>
        <v>2.1538461538461537</v>
      </c>
      <c r="L252">
        <f t="shared" si="57"/>
        <v>7.6923076923076927E-2</v>
      </c>
      <c r="M252">
        <v>0</v>
      </c>
      <c r="N252">
        <v>0</v>
      </c>
      <c r="P252" s="8">
        <v>15</v>
      </c>
      <c r="Q252" s="8">
        <v>11</v>
      </c>
      <c r="R252">
        <v>0.63</v>
      </c>
      <c r="S252" t="s">
        <v>32</v>
      </c>
      <c r="T252" s="13" t="s">
        <v>388</v>
      </c>
      <c r="U252" t="s">
        <v>374</v>
      </c>
      <c r="V252">
        <v>200</v>
      </c>
      <c r="W252" s="11" cm="1">
        <f t="array" ref="W252">_xlfn.IFNA(MATCH(1,0/COUNTIF($F252,"*"&amp;W$2&amp;TEXT(ROW($1:$118),"[&gt;1]0;")&amp;"*")),0)</f>
        <v>13</v>
      </c>
      <c r="X252" s="11" cm="1">
        <f t="array" ref="X252">_xlfn.IFNA(MATCH(1,0/COUNTIF($F252,"*"&amp;X$2&amp;TEXT(ROW($1:$118),"[&gt;1]0;")&amp;"*")),0)</f>
        <v>28</v>
      </c>
      <c r="Y252" s="11" cm="1">
        <f t="array" ref="Y252">_xlfn.IFNA(MATCH(1,0/COUNTIF($F252,"*"&amp;Y$2&amp;TEXT(ROW($1:$118),"[&gt;1]0;")&amp;"*")),0)</f>
        <v>1</v>
      </c>
      <c r="Z252">
        <f t="shared" si="58"/>
        <v>2.1538461538461537</v>
      </c>
      <c r="AA252">
        <f t="shared" si="59"/>
        <v>7.6923076923076927E-2</v>
      </c>
      <c r="AB252">
        <v>0</v>
      </c>
      <c r="AC252">
        <v>0</v>
      </c>
    </row>
    <row r="253" spans="1:29" x14ac:dyDescent="0.2">
      <c r="A253" s="8">
        <v>15</v>
      </c>
      <c r="B253" s="8">
        <v>12</v>
      </c>
      <c r="C253">
        <v>1.17</v>
      </c>
      <c r="D253" t="s">
        <v>290</v>
      </c>
      <c r="E253" s="6" t="s">
        <v>521</v>
      </c>
      <c r="F253" t="s">
        <v>520</v>
      </c>
      <c r="G253">
        <v>174</v>
      </c>
      <c r="H253" s="11" cm="1">
        <f t="array" ref="H253">_xlfn.IFNA(MATCH(1,0/COUNTIF($F253,"*"&amp;H$2&amp;TEXT(ROW($1:$118),"[&gt;1]0;")&amp;"*")),0)</f>
        <v>10</v>
      </c>
      <c r="I253" s="11" cm="1">
        <f t="array" ref="I253">_xlfn.IFNA(MATCH(1,0/COUNTIF($F253,"*"&amp;I$2&amp;TEXT(ROW($1:$118),"[&gt;1]0;")&amp;"*")),0)</f>
        <v>22</v>
      </c>
      <c r="J253" s="11" cm="1">
        <f t="array" ref="J253">_xlfn.IFNA(MATCH(1,0/COUNTIF($F253,"*"&amp;J$2&amp;TEXT(ROW($1:$118),"[&gt;1]0;")&amp;"*")),0)</f>
        <v>2</v>
      </c>
      <c r="K253">
        <f t="shared" si="56"/>
        <v>2.2000000000000002</v>
      </c>
      <c r="L253">
        <f t="shared" si="57"/>
        <v>0.2</v>
      </c>
      <c r="M253">
        <v>0</v>
      </c>
      <c r="N253">
        <v>0</v>
      </c>
      <c r="P253" s="8">
        <v>15</v>
      </c>
      <c r="Q253" s="8">
        <v>12</v>
      </c>
      <c r="R253">
        <v>1.17</v>
      </c>
      <c r="S253" t="s">
        <v>290</v>
      </c>
      <c r="T253" s="6" t="s">
        <v>521</v>
      </c>
      <c r="U253" t="s">
        <v>520</v>
      </c>
      <c r="V253">
        <v>174</v>
      </c>
      <c r="W253" s="11" cm="1">
        <f t="array" ref="W253">_xlfn.IFNA(MATCH(1,0/COUNTIF($F253,"*"&amp;W$2&amp;TEXT(ROW($1:$118),"[&gt;1]0;")&amp;"*")),0)</f>
        <v>10</v>
      </c>
      <c r="X253" s="11" cm="1">
        <f t="array" ref="X253">_xlfn.IFNA(MATCH(1,0/COUNTIF($F253,"*"&amp;X$2&amp;TEXT(ROW($1:$118),"[&gt;1]0;")&amp;"*")),0)</f>
        <v>22</v>
      </c>
      <c r="Y253" s="11" cm="1">
        <f t="array" ref="Y253">_xlfn.IFNA(MATCH(1,0/COUNTIF($F253,"*"&amp;Y$2&amp;TEXT(ROW($1:$118),"[&gt;1]0;")&amp;"*")),0)</f>
        <v>2</v>
      </c>
      <c r="Z253">
        <f t="shared" si="58"/>
        <v>2.2000000000000002</v>
      </c>
      <c r="AA253">
        <f t="shared" si="59"/>
        <v>0.2</v>
      </c>
      <c r="AB253">
        <v>0</v>
      </c>
      <c r="AC253">
        <v>0</v>
      </c>
    </row>
    <row r="254" spans="1:29" x14ac:dyDescent="0.2">
      <c r="A254" s="8">
        <v>15</v>
      </c>
      <c r="B254" s="8">
        <v>13</v>
      </c>
      <c r="C254">
        <v>0.54</v>
      </c>
      <c r="D254" t="s">
        <v>59</v>
      </c>
      <c r="E254" s="13" t="s">
        <v>390</v>
      </c>
      <c r="F254" t="s">
        <v>272</v>
      </c>
      <c r="G254">
        <v>242</v>
      </c>
      <c r="H254" s="11" cm="1">
        <f t="array" ref="H254">_xlfn.IFNA(MATCH(1,0/COUNTIF($F254,"*"&amp;H$2&amp;TEXT(ROW($1:$118),"[&gt;1]0;")&amp;"*")),0)</f>
        <v>16</v>
      </c>
      <c r="I254" s="11" cm="1">
        <f t="array" ref="I254">_xlfn.IFNA(MATCH(1,0/COUNTIF($F254,"*"&amp;I$2&amp;TEXT(ROW($1:$118),"[&gt;1]0;")&amp;"*")),0)</f>
        <v>34</v>
      </c>
      <c r="J254" s="11" cm="1">
        <f t="array" ref="J254">_xlfn.IFNA(MATCH(1,0/COUNTIF($F254,"*"&amp;J$2&amp;TEXT(ROW($1:$118),"[&gt;1]0;")&amp;"*")),0)</f>
        <v>1</v>
      </c>
      <c r="K254">
        <f t="shared" si="56"/>
        <v>2.125</v>
      </c>
      <c r="L254">
        <f t="shared" si="57"/>
        <v>6.25E-2</v>
      </c>
      <c r="M254">
        <v>0</v>
      </c>
      <c r="N254">
        <v>0</v>
      </c>
      <c r="P254" s="8">
        <v>15</v>
      </c>
      <c r="Q254" s="8">
        <v>13</v>
      </c>
      <c r="R254">
        <v>0.54</v>
      </c>
      <c r="S254" t="s">
        <v>59</v>
      </c>
      <c r="T254" s="13" t="s">
        <v>390</v>
      </c>
      <c r="U254" t="s">
        <v>272</v>
      </c>
      <c r="V254">
        <v>242</v>
      </c>
      <c r="W254" s="11" cm="1">
        <f t="array" ref="W254">_xlfn.IFNA(MATCH(1,0/COUNTIF($F254,"*"&amp;W$2&amp;TEXT(ROW($1:$118),"[&gt;1]0;")&amp;"*")),0)</f>
        <v>16</v>
      </c>
      <c r="X254" s="11" cm="1">
        <f t="array" ref="X254">_xlfn.IFNA(MATCH(1,0/COUNTIF($F254,"*"&amp;X$2&amp;TEXT(ROW($1:$118),"[&gt;1]0;")&amp;"*")),0)</f>
        <v>34</v>
      </c>
      <c r="Y254" s="11" cm="1">
        <f t="array" ref="Y254">_xlfn.IFNA(MATCH(1,0/COUNTIF($F254,"*"&amp;Y$2&amp;TEXT(ROW($1:$118),"[&gt;1]0;")&amp;"*")),0)</f>
        <v>1</v>
      </c>
      <c r="Z254">
        <f t="shared" si="58"/>
        <v>2.125</v>
      </c>
      <c r="AA254">
        <f t="shared" si="59"/>
        <v>6.25E-2</v>
      </c>
      <c r="AB254">
        <v>0</v>
      </c>
      <c r="AC254">
        <v>0</v>
      </c>
    </row>
    <row r="255" spans="1:29" x14ac:dyDescent="0.2">
      <c r="A255" s="8">
        <v>15</v>
      </c>
      <c r="B255" s="8">
        <v>14</v>
      </c>
      <c r="C255">
        <v>0.63</v>
      </c>
      <c r="D255" t="s">
        <v>37</v>
      </c>
      <c r="E255" s="6" t="s">
        <v>586</v>
      </c>
      <c r="F255" t="s">
        <v>273</v>
      </c>
      <c r="G255" s="11">
        <v>198</v>
      </c>
      <c r="H255" s="11" cm="1">
        <f t="array" ref="H255">_xlfn.IFNA(MATCH(1,0/COUNTIF($F255,"*"&amp;H$2&amp;TEXT(ROW($1:$118),"[&gt;1]0;")&amp;"*")),0)</f>
        <v>14</v>
      </c>
      <c r="I255" s="11" cm="1">
        <f t="array" ref="I255">_xlfn.IFNA(MATCH(1,0/COUNTIF($F255,"*"&amp;I$2&amp;TEXT(ROW($1:$118),"[&gt;1]0;")&amp;"*")),0)</f>
        <v>30</v>
      </c>
      <c r="J255" s="11" cm="1">
        <f t="array" ref="J255">_xlfn.IFNA(MATCH(1,0/COUNTIF($F255,"*"&amp;J$2&amp;TEXT(ROW($1:$118),"[&gt;1]0;")&amp;"*")),0)</f>
        <v>0</v>
      </c>
      <c r="K255">
        <f t="shared" si="56"/>
        <v>2.1428571428571428</v>
      </c>
      <c r="L255">
        <f t="shared" si="57"/>
        <v>0</v>
      </c>
      <c r="M255">
        <v>0</v>
      </c>
      <c r="N255">
        <v>0</v>
      </c>
      <c r="P255" s="8">
        <v>15</v>
      </c>
      <c r="Q255" s="8">
        <v>14</v>
      </c>
      <c r="R255">
        <v>0.63</v>
      </c>
      <c r="S255" t="s">
        <v>37</v>
      </c>
      <c r="T255" s="6" t="s">
        <v>586</v>
      </c>
      <c r="U255" t="s">
        <v>273</v>
      </c>
      <c r="V255" s="11">
        <v>198</v>
      </c>
      <c r="W255" s="11" cm="1">
        <f t="array" ref="W255">_xlfn.IFNA(MATCH(1,0/COUNTIF($F255,"*"&amp;W$2&amp;TEXT(ROW($1:$118),"[&gt;1]0;")&amp;"*")),0)</f>
        <v>14</v>
      </c>
      <c r="X255" s="11" cm="1">
        <f t="array" ref="X255">_xlfn.IFNA(MATCH(1,0/COUNTIF($F255,"*"&amp;X$2&amp;TEXT(ROW($1:$118),"[&gt;1]0;")&amp;"*")),0)</f>
        <v>30</v>
      </c>
      <c r="Y255" s="11" cm="1">
        <f t="array" ref="Y255">_xlfn.IFNA(MATCH(1,0/COUNTIF($F255,"*"&amp;Y$2&amp;TEXT(ROW($1:$118),"[&gt;1]0;")&amp;"*")),0)</f>
        <v>0</v>
      </c>
      <c r="Z255">
        <f t="shared" si="58"/>
        <v>2.1428571428571428</v>
      </c>
      <c r="AA255">
        <f t="shared" si="59"/>
        <v>0</v>
      </c>
      <c r="AB255">
        <v>0</v>
      </c>
      <c r="AC255">
        <v>0</v>
      </c>
    </row>
    <row r="256" spans="1:29" x14ac:dyDescent="0.2">
      <c r="A256" s="8">
        <v>15</v>
      </c>
      <c r="B256" s="8">
        <v>16</v>
      </c>
      <c r="C256">
        <v>0.43</v>
      </c>
      <c r="D256" t="s">
        <v>63</v>
      </c>
      <c r="E256" s="14"/>
      <c r="F256" t="s">
        <v>276</v>
      </c>
      <c r="G256" s="11">
        <v>507</v>
      </c>
      <c r="H256" s="11" cm="1">
        <f t="array" ref="H256">_xlfn.IFNA(MATCH(1,0/COUNTIF($F256,"*"&amp;H$2&amp;TEXT(ROW($1:$118),"[&gt;1]0;")&amp;"*")),0)</f>
        <v>30</v>
      </c>
      <c r="I256" s="11" cm="1">
        <f t="array" ref="I256">_xlfn.IFNA(MATCH(1,0/COUNTIF($F256,"*"&amp;I$2&amp;TEXT(ROW($1:$118),"[&gt;1]0;")&amp;"*")),0)</f>
        <v>57</v>
      </c>
      <c r="J256" s="11" cm="1">
        <f t="array" ref="J256">_xlfn.IFNA(MATCH(1,0/COUNTIF($F256,"*"&amp;J$2&amp;TEXT(ROW($1:$118),"[&gt;1]0;")&amp;"*")),0)</f>
        <v>2</v>
      </c>
      <c r="K256">
        <f t="shared" si="56"/>
        <v>1.9</v>
      </c>
      <c r="L256">
        <f t="shared" si="57"/>
        <v>6.6666666666666666E-2</v>
      </c>
      <c r="M256">
        <v>0</v>
      </c>
      <c r="N256">
        <v>0</v>
      </c>
      <c r="P256" s="8">
        <v>15</v>
      </c>
      <c r="Q256" s="8">
        <v>16</v>
      </c>
      <c r="R256">
        <v>0.43</v>
      </c>
      <c r="S256" t="s">
        <v>63</v>
      </c>
      <c r="T256" s="14"/>
      <c r="U256" t="s">
        <v>276</v>
      </c>
      <c r="V256" s="11">
        <v>507</v>
      </c>
      <c r="W256" s="11" cm="1">
        <f t="array" ref="W256">_xlfn.IFNA(MATCH(1,0/COUNTIF($F256,"*"&amp;W$2&amp;TEXT(ROW($1:$118),"[&gt;1]0;")&amp;"*")),0)</f>
        <v>30</v>
      </c>
      <c r="X256" s="11" cm="1">
        <f t="array" ref="X256">_xlfn.IFNA(MATCH(1,0/COUNTIF($F256,"*"&amp;X$2&amp;TEXT(ROW($1:$118),"[&gt;1]0;")&amp;"*")),0)</f>
        <v>57</v>
      </c>
      <c r="Y256" s="11" cm="1">
        <f t="array" ref="Y256">_xlfn.IFNA(MATCH(1,0/COUNTIF($F256,"*"&amp;Y$2&amp;TEXT(ROW($1:$118),"[&gt;1]0;")&amp;"*")),0)</f>
        <v>2</v>
      </c>
      <c r="Z256">
        <f t="shared" si="58"/>
        <v>1.9</v>
      </c>
      <c r="AA256">
        <f t="shared" si="59"/>
        <v>6.6666666666666666E-2</v>
      </c>
      <c r="AB256">
        <v>0</v>
      </c>
      <c r="AC256">
        <v>0</v>
      </c>
    </row>
    <row r="257" spans="1:29" x14ac:dyDescent="0.2">
      <c r="A257" s="8">
        <v>15</v>
      </c>
      <c r="B257" s="8">
        <v>17</v>
      </c>
      <c r="C257">
        <v>0.37</v>
      </c>
      <c r="D257" t="s">
        <v>282</v>
      </c>
      <c r="E257" s="13" t="s">
        <v>391</v>
      </c>
      <c r="F257" t="s">
        <v>392</v>
      </c>
      <c r="G257">
        <v>242</v>
      </c>
      <c r="H257" s="11" cm="1">
        <f t="array" ref="H257">_xlfn.IFNA(MATCH(1,0/COUNTIF($F257,"*"&amp;H$2&amp;TEXT(ROW($1:$118),"[&gt;1]0;")&amp;"*")),0)</f>
        <v>18</v>
      </c>
      <c r="I257" s="11" cm="1">
        <f t="array" ref="I257">_xlfn.IFNA(MATCH(1,0/COUNTIF($F257,"*"&amp;I$2&amp;TEXT(ROW($1:$118),"[&gt;1]0;")&amp;"*")),0)</f>
        <v>38</v>
      </c>
      <c r="J257" s="11" cm="1">
        <f t="array" ref="J257">_xlfn.IFNA(MATCH(1,0/COUNTIF($F257,"*"&amp;J$2&amp;TEXT(ROW($1:$118),"[&gt;1]0;")&amp;"*")),0)</f>
        <v>1</v>
      </c>
      <c r="K257">
        <f t="shared" si="56"/>
        <v>2.1111111111111112</v>
      </c>
      <c r="L257">
        <f t="shared" si="57"/>
        <v>5.5555555555555552E-2</v>
      </c>
      <c r="M257">
        <v>0</v>
      </c>
      <c r="N257">
        <v>0</v>
      </c>
      <c r="P257" s="8">
        <v>15</v>
      </c>
      <c r="Q257" s="8">
        <v>17</v>
      </c>
      <c r="R257">
        <v>0.37</v>
      </c>
      <c r="S257" t="s">
        <v>282</v>
      </c>
      <c r="T257" s="13" t="s">
        <v>391</v>
      </c>
      <c r="U257" t="s">
        <v>392</v>
      </c>
      <c r="V257">
        <v>242</v>
      </c>
      <c r="W257" s="11" cm="1">
        <f t="array" ref="W257">_xlfn.IFNA(MATCH(1,0/COUNTIF($F257,"*"&amp;W$2&amp;TEXT(ROW($1:$118),"[&gt;1]0;")&amp;"*")),0)</f>
        <v>18</v>
      </c>
      <c r="X257" s="11" cm="1">
        <f t="array" ref="X257">_xlfn.IFNA(MATCH(1,0/COUNTIF($F257,"*"&amp;X$2&amp;TEXT(ROW($1:$118),"[&gt;1]0;")&amp;"*")),0)</f>
        <v>38</v>
      </c>
      <c r="Y257" s="11" cm="1">
        <f t="array" ref="Y257">_xlfn.IFNA(MATCH(1,0/COUNTIF($F257,"*"&amp;Y$2&amp;TEXT(ROW($1:$118),"[&gt;1]0;")&amp;"*")),0)</f>
        <v>1</v>
      </c>
      <c r="Z257">
        <f t="shared" si="58"/>
        <v>2.1111111111111112</v>
      </c>
      <c r="AA257">
        <f t="shared" si="59"/>
        <v>5.5555555555555552E-2</v>
      </c>
      <c r="AB257">
        <v>0</v>
      </c>
      <c r="AC257">
        <v>0</v>
      </c>
    </row>
    <row r="258" spans="1:29" x14ac:dyDescent="0.2">
      <c r="A258" s="8">
        <v>15</v>
      </c>
      <c r="B258" s="8">
        <v>22</v>
      </c>
      <c r="C258">
        <f>0.3+1.79</f>
        <v>2.09</v>
      </c>
      <c r="D258" t="s">
        <v>66</v>
      </c>
      <c r="E258" s="6" t="s">
        <v>459</v>
      </c>
      <c r="F258" t="s">
        <v>460</v>
      </c>
      <c r="G258">
        <v>281</v>
      </c>
      <c r="H258" s="11" cm="1">
        <f t="array" ref="H258">_xlfn.IFNA(MATCH(1,0/COUNTIF($F258,"*"&amp;H$2&amp;TEXT(ROW($1:$118),"[&gt;1]0;")&amp;"*")),0)</f>
        <v>18</v>
      </c>
      <c r="I258" s="11" cm="1">
        <f t="array" ref="I258">_xlfn.IFNA(MATCH(1,0/COUNTIF($F258,"*"&amp;I$2&amp;TEXT(ROW($1:$118),"[&gt;1]0;")&amp;"*")),0)</f>
        <v>35</v>
      </c>
      <c r="J258" s="11" cm="1">
        <f t="array" ref="J258">_xlfn.IFNA(MATCH(1,0/COUNTIF($F258,"*"&amp;J$2&amp;TEXT(ROW($1:$118),"[&gt;1]0;")&amp;"*")),0)</f>
        <v>1</v>
      </c>
      <c r="K258">
        <f t="shared" si="56"/>
        <v>1.9444444444444444</v>
      </c>
      <c r="L258">
        <f t="shared" si="57"/>
        <v>5.5555555555555552E-2</v>
      </c>
      <c r="M258">
        <v>0</v>
      </c>
      <c r="N258">
        <v>0</v>
      </c>
      <c r="P258" s="8">
        <v>15</v>
      </c>
      <c r="Q258" s="8">
        <v>22</v>
      </c>
      <c r="R258">
        <f>0.3+1.79</f>
        <v>2.09</v>
      </c>
      <c r="S258" t="s">
        <v>66</v>
      </c>
      <c r="T258" s="6" t="s">
        <v>459</v>
      </c>
      <c r="U258" t="s">
        <v>460</v>
      </c>
      <c r="V258">
        <v>281</v>
      </c>
      <c r="W258" s="11" cm="1">
        <f t="array" ref="W258">_xlfn.IFNA(MATCH(1,0/COUNTIF($F258,"*"&amp;W$2&amp;TEXT(ROW($1:$118),"[&gt;1]0;")&amp;"*")),0)</f>
        <v>18</v>
      </c>
      <c r="X258" s="11" cm="1">
        <f t="array" ref="X258">_xlfn.IFNA(MATCH(1,0/COUNTIF($F258,"*"&amp;X$2&amp;TEXT(ROW($1:$118),"[&gt;1]0;")&amp;"*")),0)</f>
        <v>35</v>
      </c>
      <c r="Y258" s="11" cm="1">
        <f t="array" ref="Y258">_xlfn.IFNA(MATCH(1,0/COUNTIF($F258,"*"&amp;Y$2&amp;TEXT(ROW($1:$118),"[&gt;1]0;")&amp;"*")),0)</f>
        <v>1</v>
      </c>
      <c r="Z258">
        <f t="shared" si="58"/>
        <v>1.9444444444444444</v>
      </c>
      <c r="AA258">
        <f t="shared" si="59"/>
        <v>5.5555555555555552E-2</v>
      </c>
      <c r="AB258">
        <v>0</v>
      </c>
      <c r="AC258">
        <v>0</v>
      </c>
    </row>
    <row r="259" spans="1:29" x14ac:dyDescent="0.2">
      <c r="P259" s="8"/>
      <c r="Q259" s="8"/>
      <c r="T259" s="6"/>
    </row>
    <row r="260" spans="1:29" x14ac:dyDescent="0.2">
      <c r="A260" s="8">
        <v>16</v>
      </c>
      <c r="B260" s="9" t="s">
        <v>12</v>
      </c>
      <c r="C260" t="s">
        <v>13</v>
      </c>
      <c r="D260" t="s">
        <v>67</v>
      </c>
      <c r="E260" s="6" t="s">
        <v>376</v>
      </c>
      <c r="F260" t="s">
        <v>68</v>
      </c>
      <c r="G260" t="s">
        <v>69</v>
      </c>
      <c r="H260" t="s">
        <v>364</v>
      </c>
      <c r="I260" t="s">
        <v>365</v>
      </c>
      <c r="J260" t="s">
        <v>366</v>
      </c>
      <c r="K260" t="s">
        <v>71</v>
      </c>
      <c r="L260" t="s">
        <v>72</v>
      </c>
      <c r="M260" t="s">
        <v>360</v>
      </c>
      <c r="N260" t="s">
        <v>73</v>
      </c>
      <c r="P260" s="8">
        <v>16</v>
      </c>
      <c r="Q260" s="9" t="s">
        <v>12</v>
      </c>
      <c r="R260" t="s">
        <v>13</v>
      </c>
      <c r="S260" t="s">
        <v>67</v>
      </c>
      <c r="T260" s="6" t="s">
        <v>376</v>
      </c>
      <c r="U260" t="s">
        <v>68</v>
      </c>
      <c r="V260" t="s">
        <v>69</v>
      </c>
      <c r="W260" t="s">
        <v>364</v>
      </c>
      <c r="X260" t="s">
        <v>365</v>
      </c>
      <c r="Y260" t="s">
        <v>366</v>
      </c>
      <c r="Z260" t="s">
        <v>71</v>
      </c>
      <c r="AA260" t="s">
        <v>72</v>
      </c>
      <c r="AB260" t="s">
        <v>360</v>
      </c>
      <c r="AC260" t="s">
        <v>73</v>
      </c>
    </row>
    <row r="261" spans="1:29" x14ac:dyDescent="0.2">
      <c r="A261" s="8">
        <v>16</v>
      </c>
      <c r="B261" s="8">
        <v>1</v>
      </c>
      <c r="C261">
        <v>0.95</v>
      </c>
      <c r="D261" t="s">
        <v>296</v>
      </c>
      <c r="E261" s="6" t="s">
        <v>568</v>
      </c>
      <c r="F261" t="s">
        <v>556</v>
      </c>
      <c r="G261" s="11">
        <v>108</v>
      </c>
      <c r="H261" s="11" cm="1">
        <f t="array" ref="H261">_xlfn.IFNA(MATCH(1,0/COUNTIF($F261,"*"&amp;H$2&amp;TEXT(ROW($1:$118),"[&gt;1]0;")&amp;"*")),0)</f>
        <v>7</v>
      </c>
      <c r="I261" s="11" cm="1">
        <f t="array" ref="I261">_xlfn.IFNA(MATCH(1,0/COUNTIF($F261,"*"&amp;I$2&amp;TEXT(ROW($1:$118),"[&gt;1]0;")&amp;"*")),0)</f>
        <v>8</v>
      </c>
      <c r="J261" s="11" cm="1">
        <f t="array" ref="J261">_xlfn.IFNA(MATCH(1,0/COUNTIF($F261,"*"&amp;J$2&amp;TEXT(ROW($1:$118),"[&gt;1]0;")&amp;"*")),0)</f>
        <v>1</v>
      </c>
      <c r="K261">
        <f t="shared" ref="K261:K274" si="60">I261/H261</f>
        <v>1.1428571428571428</v>
      </c>
      <c r="L261">
        <f t="shared" ref="L261:L274" si="61">J261/H261</f>
        <v>0.14285714285714285</v>
      </c>
      <c r="M261">
        <v>0</v>
      </c>
      <c r="N261">
        <v>1</v>
      </c>
      <c r="P261" s="8">
        <v>16</v>
      </c>
      <c r="Q261" s="8">
        <v>1</v>
      </c>
      <c r="R261">
        <v>0.95</v>
      </c>
      <c r="S261" t="s">
        <v>296</v>
      </c>
      <c r="T261" s="6" t="s">
        <v>568</v>
      </c>
      <c r="U261" t="s">
        <v>556</v>
      </c>
      <c r="V261" s="11">
        <v>108</v>
      </c>
      <c r="W261" s="11" cm="1">
        <f t="array" ref="W261">_xlfn.IFNA(MATCH(1,0/COUNTIF($F261,"*"&amp;W$2&amp;TEXT(ROW($1:$118),"[&gt;1]0;")&amp;"*")),0)</f>
        <v>7</v>
      </c>
      <c r="X261" s="11" cm="1">
        <f t="array" ref="X261">_xlfn.IFNA(MATCH(1,0/COUNTIF($F261,"*"&amp;X$2&amp;TEXT(ROW($1:$118),"[&gt;1]0;")&amp;"*")),0)</f>
        <v>8</v>
      </c>
      <c r="Y261" s="11" cm="1">
        <f t="array" ref="Y261">_xlfn.IFNA(MATCH(1,0/COUNTIF($F261,"*"&amp;Y$2&amp;TEXT(ROW($1:$118),"[&gt;1]0;")&amp;"*")),0)</f>
        <v>1</v>
      </c>
      <c r="Z261">
        <f t="shared" ref="Z261:Z274" si="62">X261/W261</f>
        <v>1.1428571428571428</v>
      </c>
      <c r="AA261">
        <f t="shared" ref="AA261:AA274" si="63">Y261/W261</f>
        <v>0.14285714285714285</v>
      </c>
      <c r="AB261">
        <v>0</v>
      </c>
      <c r="AC261">
        <v>1</v>
      </c>
    </row>
    <row r="262" spans="1:29" x14ac:dyDescent="0.2">
      <c r="A262" s="8">
        <v>16</v>
      </c>
      <c r="B262" s="8">
        <v>2</v>
      </c>
      <c r="C262">
        <v>1.66</v>
      </c>
      <c r="D262" t="s">
        <v>14</v>
      </c>
      <c r="E262" s="6" t="s">
        <v>507</v>
      </c>
      <c r="F262" t="s">
        <v>260</v>
      </c>
      <c r="G262">
        <v>170</v>
      </c>
      <c r="H262" s="11" cm="1">
        <f t="array" ref="H262">_xlfn.IFNA(MATCH(1,0/COUNTIF($F262,"*"&amp;H$2&amp;TEXT(ROW($1:$118),"[&gt;1]0;")&amp;"*")),0)</f>
        <v>12</v>
      </c>
      <c r="I262" s="11" cm="1">
        <f t="array" ref="I262">_xlfn.IFNA(MATCH(1,0/COUNTIF($F262,"*"&amp;I$2&amp;TEXT(ROW($1:$118),"[&gt;1]0;")&amp;"*")),0)</f>
        <v>26</v>
      </c>
      <c r="J262" s="11" cm="1">
        <f t="array" ref="J262">_xlfn.IFNA(MATCH(1,0/COUNTIF($F262,"*"&amp;J$2&amp;TEXT(ROW($1:$118),"[&gt;1]0;")&amp;"*")),0)</f>
        <v>0</v>
      </c>
      <c r="K262">
        <f t="shared" si="60"/>
        <v>2.1666666666666665</v>
      </c>
      <c r="L262">
        <f t="shared" si="61"/>
        <v>0</v>
      </c>
      <c r="M262">
        <v>0</v>
      </c>
      <c r="N262">
        <v>0</v>
      </c>
      <c r="P262" s="8">
        <v>16</v>
      </c>
      <c r="Q262" s="8">
        <v>2</v>
      </c>
      <c r="R262">
        <v>1.66</v>
      </c>
      <c r="S262" t="s">
        <v>14</v>
      </c>
      <c r="T262" s="6" t="s">
        <v>507</v>
      </c>
      <c r="U262" t="s">
        <v>260</v>
      </c>
      <c r="V262">
        <v>170</v>
      </c>
      <c r="W262" s="11" cm="1">
        <f t="array" ref="W262">_xlfn.IFNA(MATCH(1,0/COUNTIF($F262,"*"&amp;W$2&amp;TEXT(ROW($1:$118),"[&gt;1]0;")&amp;"*")),0)</f>
        <v>12</v>
      </c>
      <c r="X262" s="11" cm="1">
        <f t="array" ref="X262">_xlfn.IFNA(MATCH(1,0/COUNTIF($F262,"*"&amp;X$2&amp;TEXT(ROW($1:$118),"[&gt;1]0;")&amp;"*")),0)</f>
        <v>26</v>
      </c>
      <c r="Y262" s="11" cm="1">
        <f t="array" ref="Y262">_xlfn.IFNA(MATCH(1,0/COUNTIF($F262,"*"&amp;Y$2&amp;TEXT(ROW($1:$118),"[&gt;1]0;")&amp;"*")),0)</f>
        <v>0</v>
      </c>
      <c r="Z262">
        <f t="shared" si="62"/>
        <v>2.1666666666666665</v>
      </c>
      <c r="AA262">
        <f t="shared" si="63"/>
        <v>0</v>
      </c>
      <c r="AB262">
        <v>0</v>
      </c>
      <c r="AC262">
        <v>0</v>
      </c>
    </row>
    <row r="263" spans="1:29" x14ac:dyDescent="0.2">
      <c r="A263" s="8">
        <v>16</v>
      </c>
      <c r="B263" s="8">
        <v>3</v>
      </c>
      <c r="C263">
        <v>1.1399999999999999</v>
      </c>
      <c r="D263" t="s">
        <v>79</v>
      </c>
      <c r="E263" s="13" t="s">
        <v>386</v>
      </c>
      <c r="F263" s="10" t="s">
        <v>373</v>
      </c>
      <c r="G263">
        <v>144</v>
      </c>
      <c r="H263" s="11" cm="1">
        <f t="array" ref="H263">_xlfn.IFNA(MATCH(1,0/COUNTIF($F263,"*"&amp;H$2&amp;TEXT(ROW($1:$118),"[&gt;1]0;")&amp;"*")),0)</f>
        <v>6</v>
      </c>
      <c r="I263" s="11" cm="1">
        <f t="array" ref="I263">_xlfn.IFNA(MATCH(1,0/COUNTIF($F263,"*"&amp;I$2&amp;TEXT(ROW($1:$118),"[&gt;1]0;")&amp;"*")),0)</f>
        <v>8</v>
      </c>
      <c r="J263" s="11" cm="1">
        <f t="array" ref="J263">_xlfn.IFNA(MATCH(1,0/COUNTIF($F263,"*"&amp;J$2&amp;TEXT(ROW($1:$118),"[&gt;1]0;")&amp;"*")),0)</f>
        <v>4</v>
      </c>
      <c r="K263">
        <f t="shared" si="60"/>
        <v>1.3333333333333333</v>
      </c>
      <c r="L263">
        <f t="shared" si="61"/>
        <v>0.66666666666666663</v>
      </c>
      <c r="M263">
        <v>1</v>
      </c>
      <c r="N263">
        <v>0</v>
      </c>
      <c r="P263" s="8">
        <v>16</v>
      </c>
      <c r="Q263" s="8">
        <v>3</v>
      </c>
      <c r="R263">
        <v>1.1399999999999999</v>
      </c>
      <c r="S263" t="s">
        <v>79</v>
      </c>
      <c r="T263" s="13" t="s">
        <v>386</v>
      </c>
      <c r="U263" s="10" t="s">
        <v>373</v>
      </c>
      <c r="V263">
        <v>144</v>
      </c>
      <c r="W263" s="11" cm="1">
        <f t="array" ref="W263">_xlfn.IFNA(MATCH(1,0/COUNTIF($F263,"*"&amp;W$2&amp;TEXT(ROW($1:$118),"[&gt;1]0;")&amp;"*")),0)</f>
        <v>6</v>
      </c>
      <c r="X263" s="11" cm="1">
        <f t="array" ref="X263">_xlfn.IFNA(MATCH(1,0/COUNTIF($F263,"*"&amp;X$2&amp;TEXT(ROW($1:$118),"[&gt;1]0;")&amp;"*")),0)</f>
        <v>8</v>
      </c>
      <c r="Y263" s="11" cm="1">
        <f t="array" ref="Y263">_xlfn.IFNA(MATCH(1,0/COUNTIF($F263,"*"&amp;Y$2&amp;TEXT(ROW($1:$118),"[&gt;1]0;")&amp;"*")),0)</f>
        <v>4</v>
      </c>
      <c r="Z263">
        <f t="shared" si="62"/>
        <v>1.3333333333333333</v>
      </c>
      <c r="AA263">
        <f t="shared" si="63"/>
        <v>0.66666666666666663</v>
      </c>
      <c r="AB263">
        <v>1</v>
      </c>
      <c r="AC263">
        <v>0</v>
      </c>
    </row>
    <row r="264" spans="1:29" x14ac:dyDescent="0.2">
      <c r="A264" s="8">
        <v>16</v>
      </c>
      <c r="B264" s="8">
        <v>4</v>
      </c>
      <c r="C264">
        <v>1</v>
      </c>
      <c r="D264" t="s">
        <v>51</v>
      </c>
      <c r="E264" s="6" t="s">
        <v>472</v>
      </c>
      <c r="F264" t="s">
        <v>261</v>
      </c>
      <c r="G264">
        <v>190</v>
      </c>
      <c r="H264" s="11" cm="1">
        <f t="array" ref="H264">_xlfn.IFNA(MATCH(1,0/COUNTIF($F264,"*"&amp;H$2&amp;TEXT(ROW($1:$118),"[&gt;1]0;")&amp;"*")),0)</f>
        <v>14</v>
      </c>
      <c r="I264" s="11" cm="1">
        <f t="array" ref="I264">_xlfn.IFNA(MATCH(1,0/COUNTIF($F264,"*"&amp;I$2&amp;TEXT(ROW($1:$118),"[&gt;1]0;")&amp;"*")),0)</f>
        <v>22</v>
      </c>
      <c r="J264" s="11" cm="1">
        <f t="array" ref="J264">_xlfn.IFNA(MATCH(1,0/COUNTIF($F264,"*"&amp;J$2&amp;TEXT(ROW($1:$118),"[&gt;1]0;")&amp;"*")),0)</f>
        <v>0</v>
      </c>
      <c r="K264">
        <f t="shared" si="60"/>
        <v>1.5714285714285714</v>
      </c>
      <c r="L264">
        <f t="shared" si="61"/>
        <v>0</v>
      </c>
      <c r="M264">
        <v>0</v>
      </c>
      <c r="N264">
        <v>1</v>
      </c>
      <c r="P264" s="8">
        <v>16</v>
      </c>
      <c r="Q264" s="8">
        <v>4</v>
      </c>
      <c r="R264">
        <v>1</v>
      </c>
      <c r="S264" t="s">
        <v>51</v>
      </c>
      <c r="T264" s="6" t="s">
        <v>472</v>
      </c>
      <c r="U264" t="s">
        <v>261</v>
      </c>
      <c r="V264">
        <v>190</v>
      </c>
      <c r="W264" s="11" cm="1">
        <f t="array" ref="W264">_xlfn.IFNA(MATCH(1,0/COUNTIF($F264,"*"&amp;W$2&amp;TEXT(ROW($1:$118),"[&gt;1]0;")&amp;"*")),0)</f>
        <v>14</v>
      </c>
      <c r="X264" s="11" cm="1">
        <f t="array" ref="X264">_xlfn.IFNA(MATCH(1,0/COUNTIF($F264,"*"&amp;X$2&amp;TEXT(ROW($1:$118),"[&gt;1]0;")&amp;"*")),0)</f>
        <v>22</v>
      </c>
      <c r="Y264" s="11" cm="1">
        <f t="array" ref="Y264">_xlfn.IFNA(MATCH(1,0/COUNTIF($F264,"*"&amp;Y$2&amp;TEXT(ROW($1:$118),"[&gt;1]0;")&amp;"*")),0)</f>
        <v>0</v>
      </c>
      <c r="Z264">
        <f t="shared" si="62"/>
        <v>1.5714285714285714</v>
      </c>
      <c r="AA264">
        <f t="shared" si="63"/>
        <v>0</v>
      </c>
      <c r="AB264">
        <v>0</v>
      </c>
      <c r="AC264">
        <v>1</v>
      </c>
    </row>
    <row r="265" spans="1:29" x14ac:dyDescent="0.2">
      <c r="A265" s="8">
        <v>16</v>
      </c>
      <c r="B265" s="8">
        <v>5</v>
      </c>
      <c r="C265">
        <v>1.53</v>
      </c>
      <c r="D265" t="s">
        <v>20</v>
      </c>
      <c r="E265" s="6" t="s">
        <v>432</v>
      </c>
      <c r="F265" t="s">
        <v>263</v>
      </c>
      <c r="G265">
        <v>164</v>
      </c>
      <c r="H265" s="11" cm="1">
        <f t="array" ref="H265">_xlfn.IFNA(MATCH(1,0/COUNTIF($F265,"*"&amp;H$2&amp;TEXT(ROW($1:$118),"[&gt;1]0;")&amp;"*")),0)</f>
        <v>10</v>
      </c>
      <c r="I265" s="11" cm="1">
        <f t="array" ref="I265">_xlfn.IFNA(MATCH(1,0/COUNTIF($F265,"*"&amp;I$2&amp;TEXT(ROW($1:$118),"[&gt;1]0;")&amp;"*")),0)</f>
        <v>12</v>
      </c>
      <c r="J265" s="11" cm="1">
        <f t="array" ref="J265">_xlfn.IFNA(MATCH(1,0/COUNTIF($F265,"*"&amp;J$2&amp;TEXT(ROW($1:$118),"[&gt;1]0;")&amp;"*")),0)</f>
        <v>2</v>
      </c>
      <c r="K265">
        <f t="shared" si="60"/>
        <v>1.2</v>
      </c>
      <c r="L265">
        <f t="shared" si="61"/>
        <v>0.2</v>
      </c>
      <c r="M265">
        <v>0</v>
      </c>
      <c r="N265">
        <v>1</v>
      </c>
      <c r="P265" s="8">
        <v>16</v>
      </c>
      <c r="Q265" s="8">
        <v>5</v>
      </c>
      <c r="R265">
        <v>1.53</v>
      </c>
      <c r="S265" t="s">
        <v>20</v>
      </c>
      <c r="T265" s="6" t="s">
        <v>432</v>
      </c>
      <c r="U265" t="s">
        <v>263</v>
      </c>
      <c r="V265">
        <v>164</v>
      </c>
      <c r="W265" s="11" cm="1">
        <f t="array" ref="W265">_xlfn.IFNA(MATCH(1,0/COUNTIF($F265,"*"&amp;W$2&amp;TEXT(ROW($1:$118),"[&gt;1]0;")&amp;"*")),0)</f>
        <v>10</v>
      </c>
      <c r="X265" s="11" cm="1">
        <f t="array" ref="X265">_xlfn.IFNA(MATCH(1,0/COUNTIF($F265,"*"&amp;X$2&amp;TEXT(ROW($1:$118),"[&gt;1]0;")&amp;"*")),0)</f>
        <v>12</v>
      </c>
      <c r="Y265" s="11" cm="1">
        <f t="array" ref="Y265">_xlfn.IFNA(MATCH(1,0/COUNTIF($F265,"*"&amp;Y$2&amp;TEXT(ROW($1:$118),"[&gt;1]0;")&amp;"*")),0)</f>
        <v>2</v>
      </c>
      <c r="Z265">
        <f t="shared" si="62"/>
        <v>1.2</v>
      </c>
      <c r="AA265">
        <f t="shared" si="63"/>
        <v>0.2</v>
      </c>
      <c r="AB265">
        <v>0</v>
      </c>
      <c r="AC265">
        <v>1</v>
      </c>
    </row>
    <row r="266" spans="1:29" x14ac:dyDescent="0.2">
      <c r="A266" s="8">
        <v>16</v>
      </c>
      <c r="B266" s="8">
        <v>6</v>
      </c>
      <c r="C266">
        <f>0.87+0.52</f>
        <v>1.3900000000000001</v>
      </c>
      <c r="D266" t="s">
        <v>32</v>
      </c>
      <c r="E266" s="13" t="s">
        <v>388</v>
      </c>
      <c r="F266" t="s">
        <v>374</v>
      </c>
      <c r="G266">
        <v>200</v>
      </c>
      <c r="H266" s="11" cm="1">
        <f t="array" ref="H266">_xlfn.IFNA(MATCH(1,0/COUNTIF($F266,"*"&amp;H$2&amp;TEXT(ROW($1:$118),"[&gt;1]0;")&amp;"*")),0)</f>
        <v>13</v>
      </c>
      <c r="I266" s="11" cm="1">
        <f t="array" ref="I266">_xlfn.IFNA(MATCH(1,0/COUNTIF($F266,"*"&amp;I$2&amp;TEXT(ROW($1:$118),"[&gt;1]0;")&amp;"*")),0)</f>
        <v>28</v>
      </c>
      <c r="J266" s="11" cm="1">
        <f t="array" ref="J266">_xlfn.IFNA(MATCH(1,0/COUNTIF($F266,"*"&amp;J$2&amp;TEXT(ROW($1:$118),"[&gt;1]0;")&amp;"*")),0)</f>
        <v>1</v>
      </c>
      <c r="K266">
        <f t="shared" si="60"/>
        <v>2.1538461538461537</v>
      </c>
      <c r="L266">
        <f t="shared" si="61"/>
        <v>7.6923076923076927E-2</v>
      </c>
      <c r="M266">
        <v>0</v>
      </c>
      <c r="N266">
        <v>0</v>
      </c>
      <c r="P266" s="8">
        <v>16</v>
      </c>
      <c r="Q266" s="8">
        <v>6</v>
      </c>
      <c r="R266">
        <f>0.87+0.52</f>
        <v>1.3900000000000001</v>
      </c>
      <c r="S266" t="s">
        <v>32</v>
      </c>
      <c r="T266" s="13" t="s">
        <v>388</v>
      </c>
      <c r="U266" t="s">
        <v>374</v>
      </c>
      <c r="V266">
        <v>200</v>
      </c>
      <c r="W266" s="11" cm="1">
        <f t="array" ref="W266">_xlfn.IFNA(MATCH(1,0/COUNTIF($F266,"*"&amp;W$2&amp;TEXT(ROW($1:$118),"[&gt;1]0;")&amp;"*")),0)</f>
        <v>13</v>
      </c>
      <c r="X266" s="11" cm="1">
        <f t="array" ref="X266">_xlfn.IFNA(MATCH(1,0/COUNTIF($F266,"*"&amp;X$2&amp;TEXT(ROW($1:$118),"[&gt;1]0;")&amp;"*")),0)</f>
        <v>28</v>
      </c>
      <c r="Y266" s="11" cm="1">
        <f t="array" ref="Y266">_xlfn.IFNA(MATCH(1,0/COUNTIF($F266,"*"&amp;Y$2&amp;TEXT(ROW($1:$118),"[&gt;1]0;")&amp;"*")),0)</f>
        <v>1</v>
      </c>
      <c r="Z266">
        <f t="shared" si="62"/>
        <v>2.1538461538461537</v>
      </c>
      <c r="AA266">
        <f t="shared" si="63"/>
        <v>7.6923076923076927E-2</v>
      </c>
      <c r="AB266">
        <v>0</v>
      </c>
      <c r="AC266">
        <v>0</v>
      </c>
    </row>
    <row r="267" spans="1:29" x14ac:dyDescent="0.2">
      <c r="A267" s="8">
        <v>16</v>
      </c>
      <c r="B267" s="8">
        <v>7</v>
      </c>
      <c r="C267">
        <v>1.18</v>
      </c>
      <c r="D267" t="s">
        <v>54</v>
      </c>
      <c r="E267" s="6" t="s">
        <v>411</v>
      </c>
      <c r="F267" t="s">
        <v>265</v>
      </c>
      <c r="G267">
        <v>168</v>
      </c>
      <c r="H267" s="11" cm="1">
        <f t="array" ref="H267">_xlfn.IFNA(MATCH(1,0/COUNTIF($F267,"*"&amp;H$2&amp;TEXT(ROW($1:$118),"[&gt;1]0;")&amp;"*")),0)</f>
        <v>12</v>
      </c>
      <c r="I267" s="11" cm="1">
        <f t="array" ref="I267">_xlfn.IFNA(MATCH(1,0/COUNTIF($F267,"*"&amp;I$2&amp;TEXT(ROW($1:$118),"[&gt;1]0;")&amp;"*")),0)</f>
        <v>24</v>
      </c>
      <c r="J267" s="11" cm="1">
        <f t="array" ref="J267">_xlfn.IFNA(MATCH(1,0/COUNTIF($F267,"*"&amp;J$2&amp;TEXT(ROW($1:$118),"[&gt;1]0;")&amp;"*")),0)</f>
        <v>0</v>
      </c>
      <c r="K267">
        <f t="shared" si="60"/>
        <v>2</v>
      </c>
      <c r="L267">
        <f t="shared" si="61"/>
        <v>0</v>
      </c>
      <c r="M267">
        <v>0</v>
      </c>
      <c r="N267">
        <v>0</v>
      </c>
      <c r="P267" s="8">
        <v>16</v>
      </c>
      <c r="Q267" s="8">
        <v>7</v>
      </c>
      <c r="R267">
        <v>1.18</v>
      </c>
      <c r="S267" t="s">
        <v>54</v>
      </c>
      <c r="T267" s="6" t="s">
        <v>411</v>
      </c>
      <c r="U267" t="s">
        <v>265</v>
      </c>
      <c r="V267">
        <v>168</v>
      </c>
      <c r="W267" s="11" cm="1">
        <f t="array" ref="W267">_xlfn.IFNA(MATCH(1,0/COUNTIF($F267,"*"&amp;W$2&amp;TEXT(ROW($1:$118),"[&gt;1]0;")&amp;"*")),0)</f>
        <v>12</v>
      </c>
      <c r="X267" s="11" cm="1">
        <f t="array" ref="X267">_xlfn.IFNA(MATCH(1,0/COUNTIF($F267,"*"&amp;X$2&amp;TEXT(ROW($1:$118),"[&gt;1]0;")&amp;"*")),0)</f>
        <v>24</v>
      </c>
      <c r="Y267" s="11" cm="1">
        <f t="array" ref="Y267">_xlfn.IFNA(MATCH(1,0/COUNTIF($F267,"*"&amp;Y$2&amp;TEXT(ROW($1:$118),"[&gt;1]0;")&amp;"*")),0)</f>
        <v>0</v>
      </c>
      <c r="Z267">
        <f t="shared" si="62"/>
        <v>2</v>
      </c>
      <c r="AA267">
        <f t="shared" si="63"/>
        <v>0</v>
      </c>
      <c r="AB267">
        <v>0</v>
      </c>
      <c r="AC267">
        <v>0</v>
      </c>
    </row>
    <row r="268" spans="1:29" x14ac:dyDescent="0.2">
      <c r="A268" s="8">
        <v>16</v>
      </c>
      <c r="B268" s="8">
        <v>8</v>
      </c>
      <c r="C268">
        <v>0.84</v>
      </c>
      <c r="D268" t="s">
        <v>128</v>
      </c>
      <c r="E268" s="6" t="s">
        <v>435</v>
      </c>
      <c r="F268" t="s">
        <v>434</v>
      </c>
      <c r="G268">
        <v>172</v>
      </c>
      <c r="H268" s="11" cm="1">
        <f t="array" ref="H268">_xlfn.IFNA(MATCH(1,0/COUNTIF($F268,"*"&amp;H$2&amp;TEXT(ROW($1:$118),"[&gt;1]0;")&amp;"*")),0)</f>
        <v>11</v>
      </c>
      <c r="I268" s="11" cm="1">
        <f t="array" ref="I268">_xlfn.IFNA(MATCH(1,0/COUNTIF($F268,"*"&amp;I$2&amp;TEXT(ROW($1:$118),"[&gt;1]0;")&amp;"*")),0)</f>
        <v>24</v>
      </c>
      <c r="J268" s="11" cm="1">
        <f t="array" ref="J268">_xlfn.IFNA(MATCH(1,0/COUNTIF($F268,"*"&amp;J$2&amp;TEXT(ROW($1:$118),"[&gt;1]0;")&amp;"*")),0)</f>
        <v>1</v>
      </c>
      <c r="K268">
        <f t="shared" si="60"/>
        <v>2.1818181818181817</v>
      </c>
      <c r="L268">
        <f t="shared" si="61"/>
        <v>9.0909090909090912E-2</v>
      </c>
      <c r="M268">
        <v>0</v>
      </c>
      <c r="N268">
        <v>0</v>
      </c>
      <c r="P268" s="8">
        <v>16</v>
      </c>
      <c r="Q268" s="8">
        <v>8</v>
      </c>
      <c r="R268">
        <v>0.84</v>
      </c>
      <c r="S268" t="s">
        <v>128</v>
      </c>
      <c r="T268" s="6" t="s">
        <v>435</v>
      </c>
      <c r="U268" t="s">
        <v>434</v>
      </c>
      <c r="V268">
        <v>172</v>
      </c>
      <c r="W268" s="11" cm="1">
        <f t="array" ref="W268">_xlfn.IFNA(MATCH(1,0/COUNTIF($F268,"*"&amp;W$2&amp;TEXT(ROW($1:$118),"[&gt;1]0;")&amp;"*")),0)</f>
        <v>11</v>
      </c>
      <c r="X268" s="11" cm="1">
        <f t="array" ref="X268">_xlfn.IFNA(MATCH(1,0/COUNTIF($F268,"*"&amp;X$2&amp;TEXT(ROW($1:$118),"[&gt;1]0;")&amp;"*")),0)</f>
        <v>24</v>
      </c>
      <c r="Y268" s="11" cm="1">
        <f t="array" ref="Y268">_xlfn.IFNA(MATCH(1,0/COUNTIF($F268,"*"&amp;Y$2&amp;TEXT(ROW($1:$118),"[&gt;1]0;")&amp;"*")),0)</f>
        <v>1</v>
      </c>
      <c r="Z268">
        <f t="shared" si="62"/>
        <v>2.1818181818181817</v>
      </c>
      <c r="AA268">
        <f t="shared" si="63"/>
        <v>9.0909090909090912E-2</v>
      </c>
      <c r="AB268">
        <v>0</v>
      </c>
      <c r="AC268">
        <v>0</v>
      </c>
    </row>
    <row r="269" spans="1:29" x14ac:dyDescent="0.2">
      <c r="A269" s="8">
        <v>16</v>
      </c>
      <c r="B269" s="8">
        <v>9</v>
      </c>
      <c r="C269">
        <f>2.01+0.78</f>
        <v>2.79</v>
      </c>
      <c r="D269" t="s">
        <v>37</v>
      </c>
      <c r="E269" s="6" t="s">
        <v>586</v>
      </c>
      <c r="F269" t="s">
        <v>273</v>
      </c>
      <c r="G269" s="11">
        <v>198</v>
      </c>
      <c r="H269" s="11" cm="1">
        <f t="array" ref="H269">_xlfn.IFNA(MATCH(1,0/COUNTIF($F269,"*"&amp;H$2&amp;TEXT(ROW($1:$118),"[&gt;1]0;")&amp;"*")),0)</f>
        <v>14</v>
      </c>
      <c r="I269" s="11" cm="1">
        <f t="array" ref="I269">_xlfn.IFNA(MATCH(1,0/COUNTIF($F269,"*"&amp;I$2&amp;TEXT(ROW($1:$118),"[&gt;1]0;")&amp;"*")),0)</f>
        <v>30</v>
      </c>
      <c r="J269" s="11" cm="1">
        <f t="array" ref="J269">_xlfn.IFNA(MATCH(1,0/COUNTIF($F269,"*"&amp;J$2&amp;TEXT(ROW($1:$118),"[&gt;1]0;")&amp;"*")),0)</f>
        <v>0</v>
      </c>
      <c r="K269">
        <f t="shared" si="60"/>
        <v>2.1428571428571428</v>
      </c>
      <c r="L269">
        <f t="shared" si="61"/>
        <v>0</v>
      </c>
      <c r="M269">
        <v>0</v>
      </c>
      <c r="N269">
        <v>0</v>
      </c>
      <c r="P269" s="8">
        <v>16</v>
      </c>
      <c r="Q269" s="8">
        <v>9</v>
      </c>
      <c r="R269">
        <f>2.01+0.78</f>
        <v>2.79</v>
      </c>
      <c r="S269" t="s">
        <v>37</v>
      </c>
      <c r="T269" s="6" t="s">
        <v>586</v>
      </c>
      <c r="U269" t="s">
        <v>273</v>
      </c>
      <c r="V269" s="11">
        <v>198</v>
      </c>
      <c r="W269" s="11" cm="1">
        <f t="array" ref="W269">_xlfn.IFNA(MATCH(1,0/COUNTIF($F269,"*"&amp;W$2&amp;TEXT(ROW($1:$118),"[&gt;1]0;")&amp;"*")),0)</f>
        <v>14</v>
      </c>
      <c r="X269" s="11" cm="1">
        <f t="array" ref="X269">_xlfn.IFNA(MATCH(1,0/COUNTIF($F269,"*"&amp;X$2&amp;TEXT(ROW($1:$118),"[&gt;1]0;")&amp;"*")),0)</f>
        <v>30</v>
      </c>
      <c r="Y269" s="11" cm="1">
        <f t="array" ref="Y269">_xlfn.IFNA(MATCH(1,0/COUNTIF($F269,"*"&amp;Y$2&amp;TEXT(ROW($1:$118),"[&gt;1]0;")&amp;"*")),0)</f>
        <v>0</v>
      </c>
      <c r="Z269">
        <f t="shared" si="62"/>
        <v>2.1428571428571428</v>
      </c>
      <c r="AA269">
        <f t="shared" si="63"/>
        <v>0</v>
      </c>
      <c r="AB269">
        <v>0</v>
      </c>
      <c r="AC269">
        <v>0</v>
      </c>
    </row>
    <row r="270" spans="1:29" x14ac:dyDescent="0.2">
      <c r="A270" s="8">
        <v>16</v>
      </c>
      <c r="B270" s="8">
        <v>10</v>
      </c>
      <c r="C270">
        <v>1.41</v>
      </c>
      <c r="D270" t="s">
        <v>31</v>
      </c>
      <c r="E270" s="6" t="s">
        <v>418</v>
      </c>
      <c r="F270" t="s">
        <v>269</v>
      </c>
      <c r="G270">
        <v>206</v>
      </c>
      <c r="H270" s="11" cm="1">
        <f t="array" ref="H270">_xlfn.IFNA(MATCH(1,0/COUNTIF($F270,"*"&amp;H$2&amp;TEXT(ROW($1:$118),"[&gt;1]0;")&amp;"*")),0)</f>
        <v>14</v>
      </c>
      <c r="I270" s="11" cm="1">
        <f t="array" ref="I270">_xlfn.IFNA(MATCH(1,0/COUNTIF($F270,"*"&amp;I$2&amp;TEXT(ROW($1:$118),"[&gt;1]0;")&amp;"*")),0)</f>
        <v>22</v>
      </c>
      <c r="J270" s="11" cm="1">
        <f t="array" ref="J270">_xlfn.IFNA(MATCH(1,0/COUNTIF($F270,"*"&amp;J$2&amp;TEXT(ROW($1:$118),"[&gt;1]0;")&amp;"*")),0)</f>
        <v>1</v>
      </c>
      <c r="K270">
        <f t="shared" si="60"/>
        <v>1.5714285714285714</v>
      </c>
      <c r="L270">
        <f t="shared" si="61"/>
        <v>7.1428571428571425E-2</v>
      </c>
      <c r="M270">
        <v>0</v>
      </c>
      <c r="N270">
        <v>1</v>
      </c>
      <c r="P270" s="8">
        <v>16</v>
      </c>
      <c r="Q270" s="8">
        <v>10</v>
      </c>
      <c r="R270">
        <v>1.41</v>
      </c>
      <c r="S270" t="s">
        <v>31</v>
      </c>
      <c r="T270" s="6" t="s">
        <v>418</v>
      </c>
      <c r="U270" t="s">
        <v>269</v>
      </c>
      <c r="V270">
        <v>206</v>
      </c>
      <c r="W270" s="11" cm="1">
        <f t="array" ref="W270">_xlfn.IFNA(MATCH(1,0/COUNTIF($F270,"*"&amp;W$2&amp;TEXT(ROW($1:$118),"[&gt;1]0;")&amp;"*")),0)</f>
        <v>14</v>
      </c>
      <c r="X270" s="11" cm="1">
        <f t="array" ref="X270">_xlfn.IFNA(MATCH(1,0/COUNTIF($F270,"*"&amp;X$2&amp;TEXT(ROW($1:$118),"[&gt;1]0;")&amp;"*")),0)</f>
        <v>22</v>
      </c>
      <c r="Y270" s="11" cm="1">
        <f t="array" ref="Y270">_xlfn.IFNA(MATCH(1,0/COUNTIF($F270,"*"&amp;Y$2&amp;TEXT(ROW($1:$118),"[&gt;1]0;")&amp;"*")),0)</f>
        <v>1</v>
      </c>
      <c r="Z270">
        <f t="shared" si="62"/>
        <v>1.5714285714285714</v>
      </c>
      <c r="AA270">
        <f t="shared" si="63"/>
        <v>7.1428571428571425E-2</v>
      </c>
      <c r="AB270">
        <v>0</v>
      </c>
      <c r="AC270">
        <v>1</v>
      </c>
    </row>
    <row r="271" spans="1:29" x14ac:dyDescent="0.2">
      <c r="A271" s="8">
        <v>16</v>
      </c>
      <c r="B271" s="8">
        <v>11</v>
      </c>
      <c r="C271">
        <v>3.1</v>
      </c>
      <c r="D271" t="s">
        <v>286</v>
      </c>
      <c r="E271" s="14"/>
      <c r="F271" t="s">
        <v>558</v>
      </c>
      <c r="G271" s="11">
        <v>610</v>
      </c>
      <c r="H271" s="11" cm="1">
        <f t="array" ref="H271">_xlfn.IFNA(MATCH(1,0/COUNTIF($F271,"*"&amp;H$2&amp;TEXT(ROW($1:$118),"[&gt;1]0;")&amp;"*")),0)</f>
        <v>22</v>
      </c>
      <c r="I271" s="11" cm="1">
        <f t="array" ref="I271">_xlfn.IFNA(MATCH(1,0/COUNTIF($F271,"*"&amp;I$2&amp;TEXT(ROW($1:$118),"[&gt;1]0;")&amp;"*")),0)</f>
        <v>29</v>
      </c>
      <c r="J271" s="11" cm="1">
        <f t="array" ref="J271">_xlfn.IFNA(MATCH(1,0/COUNTIF($F271,"*"&amp;J$2&amp;TEXT(ROW($1:$118),"[&gt;1]0;")&amp;"*")),0)</f>
        <v>2</v>
      </c>
      <c r="K271">
        <f t="shared" si="60"/>
        <v>1.3181818181818181</v>
      </c>
      <c r="L271">
        <f t="shared" si="61"/>
        <v>9.0909090909090912E-2</v>
      </c>
      <c r="M271">
        <v>0</v>
      </c>
      <c r="N271">
        <v>0</v>
      </c>
      <c r="P271" s="8">
        <v>16</v>
      </c>
      <c r="Q271" s="8">
        <v>11</v>
      </c>
      <c r="R271">
        <v>3.1</v>
      </c>
      <c r="S271" t="s">
        <v>286</v>
      </c>
      <c r="T271" s="14"/>
      <c r="U271" t="s">
        <v>558</v>
      </c>
      <c r="V271" s="11">
        <v>610</v>
      </c>
      <c r="W271" s="11" cm="1">
        <f t="array" ref="W271">_xlfn.IFNA(MATCH(1,0/COUNTIF($F271,"*"&amp;W$2&amp;TEXT(ROW($1:$118),"[&gt;1]0;")&amp;"*")),0)</f>
        <v>22</v>
      </c>
      <c r="X271" s="11" cm="1">
        <f t="array" ref="X271">_xlfn.IFNA(MATCH(1,0/COUNTIF($F271,"*"&amp;X$2&amp;TEXT(ROW($1:$118),"[&gt;1]0;")&amp;"*")),0)</f>
        <v>29</v>
      </c>
      <c r="Y271" s="11" cm="1">
        <f t="array" ref="Y271">_xlfn.IFNA(MATCH(1,0/COUNTIF($F271,"*"&amp;Y$2&amp;TEXT(ROW($1:$118),"[&gt;1]0;")&amp;"*")),0)</f>
        <v>2</v>
      </c>
      <c r="Z271">
        <f t="shared" si="62"/>
        <v>1.3181818181818181</v>
      </c>
      <c r="AA271">
        <f t="shared" si="63"/>
        <v>9.0909090909090912E-2</v>
      </c>
      <c r="AB271">
        <v>0</v>
      </c>
      <c r="AC271">
        <v>0</v>
      </c>
    </row>
    <row r="272" spans="1:29" x14ac:dyDescent="0.2">
      <c r="A272" s="8">
        <v>16</v>
      </c>
      <c r="B272" s="8">
        <v>12</v>
      </c>
      <c r="C272">
        <f>2.16+0.53</f>
        <v>2.6900000000000004</v>
      </c>
      <c r="D272" t="s">
        <v>59</v>
      </c>
      <c r="E272" s="13" t="s">
        <v>390</v>
      </c>
      <c r="F272" t="s">
        <v>272</v>
      </c>
      <c r="G272">
        <v>242</v>
      </c>
      <c r="H272" s="11" cm="1">
        <f t="array" ref="H272">_xlfn.IFNA(MATCH(1,0/COUNTIF($F272,"*"&amp;H$2&amp;TEXT(ROW($1:$118),"[&gt;1]0;")&amp;"*")),0)</f>
        <v>16</v>
      </c>
      <c r="I272" s="11" cm="1">
        <f t="array" ref="I272">_xlfn.IFNA(MATCH(1,0/COUNTIF($F272,"*"&amp;I$2&amp;TEXT(ROW($1:$118),"[&gt;1]0;")&amp;"*")),0)</f>
        <v>34</v>
      </c>
      <c r="J272" s="11" cm="1">
        <f t="array" ref="J272">_xlfn.IFNA(MATCH(1,0/COUNTIF($F272,"*"&amp;J$2&amp;TEXT(ROW($1:$118),"[&gt;1]0;")&amp;"*")),0)</f>
        <v>1</v>
      </c>
      <c r="K272">
        <f t="shared" si="60"/>
        <v>2.125</v>
      </c>
      <c r="L272">
        <f t="shared" si="61"/>
        <v>6.25E-2</v>
      </c>
      <c r="M272">
        <v>0</v>
      </c>
      <c r="N272">
        <v>0</v>
      </c>
      <c r="P272" s="8">
        <v>16</v>
      </c>
      <c r="Q272" s="8">
        <v>12</v>
      </c>
      <c r="R272">
        <f>2.16+0.53</f>
        <v>2.6900000000000004</v>
      </c>
      <c r="S272" t="s">
        <v>59</v>
      </c>
      <c r="T272" s="13" t="s">
        <v>390</v>
      </c>
      <c r="U272" t="s">
        <v>272</v>
      </c>
      <c r="V272">
        <v>242</v>
      </c>
      <c r="W272" s="11" cm="1">
        <f t="array" ref="W272">_xlfn.IFNA(MATCH(1,0/COUNTIF($F272,"*"&amp;W$2&amp;TEXT(ROW($1:$118),"[&gt;1]0;")&amp;"*")),0)</f>
        <v>16</v>
      </c>
      <c r="X272" s="11" cm="1">
        <f t="array" ref="X272">_xlfn.IFNA(MATCH(1,0/COUNTIF($F272,"*"&amp;X$2&amp;TEXT(ROW($1:$118),"[&gt;1]0;")&amp;"*")),0)</f>
        <v>34</v>
      </c>
      <c r="Y272" s="11" cm="1">
        <f t="array" ref="Y272">_xlfn.IFNA(MATCH(1,0/COUNTIF($F272,"*"&amp;Y$2&amp;TEXT(ROW($1:$118),"[&gt;1]0;")&amp;"*")),0)</f>
        <v>1</v>
      </c>
      <c r="Z272">
        <f t="shared" si="62"/>
        <v>2.125</v>
      </c>
      <c r="AA272">
        <f t="shared" si="63"/>
        <v>6.25E-2</v>
      </c>
      <c r="AB272">
        <v>0</v>
      </c>
      <c r="AC272">
        <v>0</v>
      </c>
    </row>
    <row r="273" spans="1:29" x14ac:dyDescent="0.2">
      <c r="A273" s="8">
        <v>16</v>
      </c>
      <c r="B273" s="8">
        <v>13</v>
      </c>
      <c r="C273">
        <v>2.21</v>
      </c>
      <c r="D273" t="s">
        <v>301</v>
      </c>
      <c r="E273" s="6" t="s">
        <v>379</v>
      </c>
      <c r="F273" s="10" t="s">
        <v>371</v>
      </c>
      <c r="G273">
        <v>162</v>
      </c>
      <c r="H273" s="11" cm="1">
        <f t="array" ref="H273">_xlfn.IFNA(MATCH(1,0/COUNTIF($F273,"*"&amp;H$2&amp;TEXT(ROW($1:$118),"[&gt;1]0;")&amp;"*")),0)</f>
        <v>6</v>
      </c>
      <c r="I273" s="11" cm="1">
        <f t="array" ref="I273">_xlfn.IFNA(MATCH(1,0/COUNTIF($F273,"*"&amp;I$2&amp;TEXT(ROW($1:$118),"[&gt;1]0;")&amp;"*")),0)</f>
        <v>10</v>
      </c>
      <c r="J273" s="11" cm="1">
        <f t="array" ref="J273">_xlfn.IFNA(MATCH(1,0/COUNTIF($F273,"*"&amp;J$2&amp;TEXT(ROW($1:$118),"[&gt;1]0;")&amp;"*")),0)</f>
        <v>5</v>
      </c>
      <c r="K273">
        <f t="shared" si="60"/>
        <v>1.6666666666666667</v>
      </c>
      <c r="L273">
        <f t="shared" si="61"/>
        <v>0.83333333333333337</v>
      </c>
      <c r="M273">
        <v>1</v>
      </c>
      <c r="N273">
        <v>0</v>
      </c>
      <c r="P273" s="8">
        <v>16</v>
      </c>
      <c r="Q273" s="8">
        <v>13</v>
      </c>
      <c r="R273">
        <v>2.21</v>
      </c>
      <c r="S273" t="s">
        <v>301</v>
      </c>
      <c r="T273" s="6" t="s">
        <v>379</v>
      </c>
      <c r="U273" s="10" t="s">
        <v>371</v>
      </c>
      <c r="V273">
        <v>162</v>
      </c>
      <c r="W273" s="11" cm="1">
        <f t="array" ref="W273">_xlfn.IFNA(MATCH(1,0/COUNTIF($F273,"*"&amp;W$2&amp;TEXT(ROW($1:$118),"[&gt;1]0;")&amp;"*")),0)</f>
        <v>6</v>
      </c>
      <c r="X273" s="11" cm="1">
        <f t="array" ref="X273">_xlfn.IFNA(MATCH(1,0/COUNTIF($F273,"*"&amp;X$2&amp;TEXT(ROW($1:$118),"[&gt;1]0;")&amp;"*")),0)</f>
        <v>10</v>
      </c>
      <c r="Y273" s="11" cm="1">
        <f t="array" ref="Y273">_xlfn.IFNA(MATCH(1,0/COUNTIF($F273,"*"&amp;Y$2&amp;TEXT(ROW($1:$118),"[&gt;1]0;")&amp;"*")),0)</f>
        <v>5</v>
      </c>
      <c r="Z273">
        <f t="shared" si="62"/>
        <v>1.6666666666666667</v>
      </c>
      <c r="AA273">
        <f t="shared" si="63"/>
        <v>0.83333333333333337</v>
      </c>
      <c r="AB273">
        <v>1</v>
      </c>
      <c r="AC273">
        <v>0</v>
      </c>
    </row>
    <row r="274" spans="1:29" x14ac:dyDescent="0.2">
      <c r="A274" s="8">
        <v>16</v>
      </c>
      <c r="B274" s="8">
        <v>14</v>
      </c>
      <c r="C274">
        <v>4.62</v>
      </c>
      <c r="D274" t="s">
        <v>66</v>
      </c>
      <c r="E274" s="6" t="s">
        <v>459</v>
      </c>
      <c r="F274" t="s">
        <v>460</v>
      </c>
      <c r="G274">
        <v>281</v>
      </c>
      <c r="H274" s="11" cm="1">
        <f t="array" ref="H274">_xlfn.IFNA(MATCH(1,0/COUNTIF($F274,"*"&amp;H$2&amp;TEXT(ROW($1:$118),"[&gt;1]0;")&amp;"*")),0)</f>
        <v>18</v>
      </c>
      <c r="I274" s="11" cm="1">
        <f t="array" ref="I274">_xlfn.IFNA(MATCH(1,0/COUNTIF($F274,"*"&amp;I$2&amp;TEXT(ROW($1:$118),"[&gt;1]0;")&amp;"*")),0)</f>
        <v>35</v>
      </c>
      <c r="J274" s="11" cm="1">
        <f t="array" ref="J274">_xlfn.IFNA(MATCH(1,0/COUNTIF($F274,"*"&amp;J$2&amp;TEXT(ROW($1:$118),"[&gt;1]0;")&amp;"*")),0)</f>
        <v>1</v>
      </c>
      <c r="K274">
        <f t="shared" si="60"/>
        <v>1.9444444444444444</v>
      </c>
      <c r="L274">
        <f t="shared" si="61"/>
        <v>5.5555555555555552E-2</v>
      </c>
      <c r="M274">
        <v>0</v>
      </c>
      <c r="N274">
        <v>0</v>
      </c>
      <c r="P274" s="8">
        <v>16</v>
      </c>
      <c r="Q274" s="8">
        <v>14</v>
      </c>
      <c r="R274">
        <v>4.62</v>
      </c>
      <c r="S274" t="s">
        <v>66</v>
      </c>
      <c r="T274" s="6" t="s">
        <v>459</v>
      </c>
      <c r="U274" t="s">
        <v>460</v>
      </c>
      <c r="V274">
        <v>281</v>
      </c>
      <c r="W274" s="11" cm="1">
        <f t="array" ref="W274">_xlfn.IFNA(MATCH(1,0/COUNTIF($F274,"*"&amp;W$2&amp;TEXT(ROW($1:$118),"[&gt;1]0;")&amp;"*")),0)</f>
        <v>18</v>
      </c>
      <c r="X274" s="11" cm="1">
        <f t="array" ref="X274">_xlfn.IFNA(MATCH(1,0/COUNTIF($F274,"*"&amp;X$2&amp;TEXT(ROW($1:$118),"[&gt;1]0;")&amp;"*")),0)</f>
        <v>35</v>
      </c>
      <c r="Y274" s="11" cm="1">
        <f t="array" ref="Y274">_xlfn.IFNA(MATCH(1,0/COUNTIF($F274,"*"&amp;Y$2&amp;TEXT(ROW($1:$118),"[&gt;1]0;")&amp;"*")),0)</f>
        <v>1</v>
      </c>
      <c r="Z274">
        <f t="shared" si="62"/>
        <v>1.9444444444444444</v>
      </c>
      <c r="AA274">
        <f t="shared" si="63"/>
        <v>5.5555555555555552E-2</v>
      </c>
      <c r="AB274">
        <v>0</v>
      </c>
      <c r="AC274">
        <v>0</v>
      </c>
    </row>
    <row r="275" spans="1:29" x14ac:dyDescent="0.2">
      <c r="P275" s="8"/>
      <c r="Q275" s="8"/>
      <c r="T275" s="6"/>
    </row>
    <row r="276" spans="1:29" x14ac:dyDescent="0.2">
      <c r="A276" s="8">
        <v>17</v>
      </c>
      <c r="B276" s="9" t="s">
        <v>12</v>
      </c>
      <c r="C276" t="s">
        <v>13</v>
      </c>
      <c r="D276" t="s">
        <v>67</v>
      </c>
      <c r="E276" s="6" t="s">
        <v>376</v>
      </c>
      <c r="F276" t="s">
        <v>68</v>
      </c>
      <c r="G276" t="s">
        <v>69</v>
      </c>
      <c r="H276" t="s">
        <v>364</v>
      </c>
      <c r="I276" t="s">
        <v>365</v>
      </c>
      <c r="J276" t="s">
        <v>366</v>
      </c>
      <c r="K276" t="s">
        <v>71</v>
      </c>
      <c r="L276" t="s">
        <v>72</v>
      </c>
      <c r="M276" t="s">
        <v>360</v>
      </c>
      <c r="N276" t="s">
        <v>73</v>
      </c>
      <c r="P276" s="8">
        <v>17</v>
      </c>
      <c r="Q276" s="9" t="s">
        <v>12</v>
      </c>
      <c r="R276" t="s">
        <v>13</v>
      </c>
      <c r="S276" t="s">
        <v>67</v>
      </c>
      <c r="T276" s="6" t="s">
        <v>376</v>
      </c>
      <c r="U276" t="s">
        <v>68</v>
      </c>
      <c r="V276" t="s">
        <v>69</v>
      </c>
      <c r="W276" t="s">
        <v>364</v>
      </c>
      <c r="X276" t="s">
        <v>365</v>
      </c>
      <c r="Y276" t="s">
        <v>366</v>
      </c>
      <c r="Z276" t="s">
        <v>71</v>
      </c>
      <c r="AA276" t="s">
        <v>72</v>
      </c>
      <c r="AB276" t="s">
        <v>360</v>
      </c>
      <c r="AC276" t="s">
        <v>73</v>
      </c>
    </row>
    <row r="277" spans="1:29" x14ac:dyDescent="0.2">
      <c r="A277" s="8">
        <v>17</v>
      </c>
      <c r="B277" s="8">
        <v>1</v>
      </c>
      <c r="C277">
        <v>0.62</v>
      </c>
      <c r="D277" t="s">
        <v>116</v>
      </c>
      <c r="E277" s="13" t="s">
        <v>382</v>
      </c>
      <c r="F277" s="10" t="s">
        <v>368</v>
      </c>
      <c r="G277">
        <v>138</v>
      </c>
      <c r="H277" s="11" cm="1">
        <f t="array" ref="H277">_xlfn.IFNA(MATCH(1,0/COUNTIF($F277,"*"&amp;H$2&amp;TEXT(ROW($1:$118),"[&gt;1]0;")&amp;"*")),0)</f>
        <v>8</v>
      </c>
      <c r="I277" s="11" cm="1">
        <f t="array" ref="I277">_xlfn.IFNA(MATCH(1,0/COUNTIF($F277,"*"&amp;I$2&amp;TEXT(ROW($1:$118),"[&gt;1]0;")&amp;"*")),0)</f>
        <v>10</v>
      </c>
      <c r="J277" s="11" cm="1">
        <f t="array" ref="J277">_xlfn.IFNA(MATCH(1,0/COUNTIF($F277,"*"&amp;J$2&amp;TEXT(ROW($1:$118),"[&gt;1]0;")&amp;"*")),0)</f>
        <v>2</v>
      </c>
      <c r="K277">
        <f t="shared" ref="K277:K291" si="64">I277/H277</f>
        <v>1.25</v>
      </c>
      <c r="L277">
        <f t="shared" ref="L277:L291" si="65">J277/H277</f>
        <v>0.25</v>
      </c>
      <c r="M277">
        <v>0</v>
      </c>
      <c r="N277">
        <v>1</v>
      </c>
      <c r="P277" s="8">
        <v>17</v>
      </c>
      <c r="Q277" s="8">
        <v>1</v>
      </c>
      <c r="R277">
        <v>0.62</v>
      </c>
      <c r="S277" t="s">
        <v>116</v>
      </c>
      <c r="T277" s="13" t="s">
        <v>382</v>
      </c>
      <c r="U277" s="10" t="s">
        <v>368</v>
      </c>
      <c r="V277">
        <v>138</v>
      </c>
      <c r="W277" s="11" cm="1">
        <f t="array" ref="W277">_xlfn.IFNA(MATCH(1,0/COUNTIF($F277,"*"&amp;W$2&amp;TEXT(ROW($1:$118),"[&gt;1]0;")&amp;"*")),0)</f>
        <v>8</v>
      </c>
      <c r="X277" s="11" cm="1">
        <f t="array" ref="X277">_xlfn.IFNA(MATCH(1,0/COUNTIF($F277,"*"&amp;X$2&amp;TEXT(ROW($1:$118),"[&gt;1]0;")&amp;"*")),0)</f>
        <v>10</v>
      </c>
      <c r="Y277" s="11" cm="1">
        <f t="array" ref="Y277">_xlfn.IFNA(MATCH(1,0/COUNTIF($F277,"*"&amp;Y$2&amp;TEXT(ROW($1:$118),"[&gt;1]0;")&amp;"*")),0)</f>
        <v>2</v>
      </c>
      <c r="Z277">
        <f t="shared" ref="Z277:Z291" si="66">X277/W277</f>
        <v>1.25</v>
      </c>
      <c r="AA277">
        <f t="shared" ref="AA277:AA291" si="67">Y277/W277</f>
        <v>0.25</v>
      </c>
      <c r="AB277">
        <v>0</v>
      </c>
      <c r="AC277">
        <v>1</v>
      </c>
    </row>
    <row r="278" spans="1:29" x14ac:dyDescent="0.2">
      <c r="A278" s="8">
        <v>17</v>
      </c>
      <c r="B278" s="8">
        <v>12</v>
      </c>
      <c r="C278">
        <v>0.63</v>
      </c>
      <c r="D278" t="s">
        <v>32</v>
      </c>
      <c r="E278" s="13" t="s">
        <v>388</v>
      </c>
      <c r="F278" t="s">
        <v>374</v>
      </c>
      <c r="G278">
        <v>200</v>
      </c>
      <c r="H278" s="11" cm="1">
        <f t="array" ref="H278">_xlfn.IFNA(MATCH(1,0/COUNTIF($F278,"*"&amp;H$2&amp;TEXT(ROW($1:$118),"[&gt;1]0;")&amp;"*")),0)</f>
        <v>13</v>
      </c>
      <c r="I278" s="11" cm="1">
        <f t="array" ref="I278">_xlfn.IFNA(MATCH(1,0/COUNTIF($F278,"*"&amp;I$2&amp;TEXT(ROW($1:$118),"[&gt;1]0;")&amp;"*")),0)</f>
        <v>28</v>
      </c>
      <c r="J278" s="11" cm="1">
        <f t="array" ref="J278">_xlfn.IFNA(MATCH(1,0/COUNTIF($F278,"*"&amp;J$2&amp;TEXT(ROW($1:$118),"[&gt;1]0;")&amp;"*")),0)</f>
        <v>1</v>
      </c>
      <c r="K278">
        <f t="shared" si="64"/>
        <v>2.1538461538461537</v>
      </c>
      <c r="L278">
        <f t="shared" si="65"/>
        <v>7.6923076923076927E-2</v>
      </c>
      <c r="M278">
        <v>0</v>
      </c>
      <c r="N278">
        <v>0</v>
      </c>
      <c r="P278" s="8">
        <v>17</v>
      </c>
      <c r="Q278" s="8">
        <v>12</v>
      </c>
      <c r="R278">
        <v>0.63</v>
      </c>
      <c r="S278" t="s">
        <v>32</v>
      </c>
      <c r="T278" s="13" t="s">
        <v>388</v>
      </c>
      <c r="U278" t="s">
        <v>374</v>
      </c>
      <c r="V278">
        <v>200</v>
      </c>
      <c r="W278" s="11" cm="1">
        <f t="array" ref="W278">_xlfn.IFNA(MATCH(1,0/COUNTIF($F278,"*"&amp;W$2&amp;TEXT(ROW($1:$118),"[&gt;1]0;")&amp;"*")),0)</f>
        <v>13</v>
      </c>
      <c r="X278" s="11" cm="1">
        <f t="array" ref="X278">_xlfn.IFNA(MATCH(1,0/COUNTIF($F278,"*"&amp;X$2&amp;TEXT(ROW($1:$118),"[&gt;1]0;")&amp;"*")),0)</f>
        <v>28</v>
      </c>
      <c r="Y278" s="11" cm="1">
        <f t="array" ref="Y278">_xlfn.IFNA(MATCH(1,0/COUNTIF($F278,"*"&amp;Y$2&amp;TEXT(ROW($1:$118),"[&gt;1]0;")&amp;"*")),0)</f>
        <v>1</v>
      </c>
      <c r="Z278">
        <f t="shared" si="66"/>
        <v>2.1538461538461537</v>
      </c>
      <c r="AA278">
        <f t="shared" si="67"/>
        <v>7.6923076923076927E-2</v>
      </c>
      <c r="AB278">
        <v>0</v>
      </c>
      <c r="AC278">
        <v>0</v>
      </c>
    </row>
    <row r="279" spans="1:29" x14ac:dyDescent="0.2">
      <c r="A279" s="8">
        <v>17</v>
      </c>
      <c r="B279" s="8">
        <v>14</v>
      </c>
      <c r="C279">
        <v>0.72</v>
      </c>
      <c r="D279" t="s">
        <v>59</v>
      </c>
      <c r="E279" s="13" t="s">
        <v>390</v>
      </c>
      <c r="F279" t="s">
        <v>272</v>
      </c>
      <c r="G279">
        <v>242</v>
      </c>
      <c r="H279" s="11" cm="1">
        <f t="array" ref="H279">_xlfn.IFNA(MATCH(1,0/COUNTIF($F279,"*"&amp;H$2&amp;TEXT(ROW($1:$118),"[&gt;1]0;")&amp;"*")),0)</f>
        <v>16</v>
      </c>
      <c r="I279" s="11" cm="1">
        <f t="array" ref="I279">_xlfn.IFNA(MATCH(1,0/COUNTIF($F279,"*"&amp;I$2&amp;TEXT(ROW($1:$118),"[&gt;1]0;")&amp;"*")),0)</f>
        <v>34</v>
      </c>
      <c r="J279" s="11" cm="1">
        <f t="array" ref="J279">_xlfn.IFNA(MATCH(1,0/COUNTIF($F279,"*"&amp;J$2&amp;TEXT(ROW($1:$118),"[&gt;1]0;")&amp;"*")),0)</f>
        <v>1</v>
      </c>
      <c r="K279">
        <f t="shared" si="64"/>
        <v>2.125</v>
      </c>
      <c r="L279">
        <f t="shared" si="65"/>
        <v>6.25E-2</v>
      </c>
      <c r="M279">
        <v>0</v>
      </c>
      <c r="N279">
        <v>0</v>
      </c>
      <c r="P279" s="8">
        <v>17</v>
      </c>
      <c r="Q279" s="8">
        <v>14</v>
      </c>
      <c r="R279">
        <v>0.72</v>
      </c>
      <c r="S279" t="s">
        <v>59</v>
      </c>
      <c r="T279" s="13" t="s">
        <v>390</v>
      </c>
      <c r="U279" t="s">
        <v>272</v>
      </c>
      <c r="V279">
        <v>242</v>
      </c>
      <c r="W279" s="11" cm="1">
        <f t="array" ref="W279">_xlfn.IFNA(MATCH(1,0/COUNTIF($F279,"*"&amp;W$2&amp;TEXT(ROW($1:$118),"[&gt;1]0;")&amp;"*")),0)</f>
        <v>16</v>
      </c>
      <c r="X279" s="11" cm="1">
        <f t="array" ref="X279">_xlfn.IFNA(MATCH(1,0/COUNTIF($F279,"*"&amp;X$2&amp;TEXT(ROW($1:$118),"[&gt;1]0;")&amp;"*")),0)</f>
        <v>34</v>
      </c>
      <c r="Y279" s="11" cm="1">
        <f t="array" ref="Y279">_xlfn.IFNA(MATCH(1,0/COUNTIF($F279,"*"&amp;Y$2&amp;TEXT(ROW($1:$118),"[&gt;1]0;")&amp;"*")),0)</f>
        <v>1</v>
      </c>
      <c r="Z279">
        <f t="shared" si="66"/>
        <v>2.125</v>
      </c>
      <c r="AA279">
        <f t="shared" si="67"/>
        <v>6.25E-2</v>
      </c>
      <c r="AB279">
        <v>0</v>
      </c>
      <c r="AC279">
        <v>0</v>
      </c>
    </row>
    <row r="280" spans="1:29" x14ac:dyDescent="0.2">
      <c r="A280" s="8">
        <v>17</v>
      </c>
      <c r="B280" s="8">
        <v>18</v>
      </c>
      <c r="C280">
        <v>1.01</v>
      </c>
      <c r="D280" t="s">
        <v>282</v>
      </c>
      <c r="E280" s="13" t="s">
        <v>391</v>
      </c>
      <c r="F280" t="s">
        <v>392</v>
      </c>
      <c r="G280">
        <v>242</v>
      </c>
      <c r="H280" s="11" cm="1">
        <f t="array" ref="H280">_xlfn.IFNA(MATCH(1,0/COUNTIF($F280,"*"&amp;H$2&amp;TEXT(ROW($1:$118),"[&gt;1]0;")&amp;"*")),0)</f>
        <v>18</v>
      </c>
      <c r="I280" s="11" cm="1">
        <f t="array" ref="I280">_xlfn.IFNA(MATCH(1,0/COUNTIF($F280,"*"&amp;I$2&amp;TEXT(ROW($1:$118),"[&gt;1]0;")&amp;"*")),0)</f>
        <v>38</v>
      </c>
      <c r="J280" s="11" cm="1">
        <f t="array" ref="J280">_xlfn.IFNA(MATCH(1,0/COUNTIF($F280,"*"&amp;J$2&amp;TEXT(ROW($1:$118),"[&gt;1]0;")&amp;"*")),0)</f>
        <v>1</v>
      </c>
      <c r="K280">
        <f t="shared" si="64"/>
        <v>2.1111111111111112</v>
      </c>
      <c r="L280">
        <f t="shared" si="65"/>
        <v>5.5555555555555552E-2</v>
      </c>
      <c r="M280">
        <v>0</v>
      </c>
      <c r="N280">
        <v>0</v>
      </c>
      <c r="P280" s="8">
        <v>17</v>
      </c>
      <c r="Q280" s="8">
        <v>18</v>
      </c>
      <c r="R280">
        <v>1.01</v>
      </c>
      <c r="S280" t="s">
        <v>282</v>
      </c>
      <c r="T280" s="13" t="s">
        <v>391</v>
      </c>
      <c r="U280" t="s">
        <v>392</v>
      </c>
      <c r="V280">
        <v>242</v>
      </c>
      <c r="W280" s="11" cm="1">
        <f t="array" ref="W280">_xlfn.IFNA(MATCH(1,0/COUNTIF($F280,"*"&amp;W$2&amp;TEXT(ROW($1:$118),"[&gt;1]0;")&amp;"*")),0)</f>
        <v>18</v>
      </c>
      <c r="X280" s="11" cm="1">
        <f t="array" ref="X280">_xlfn.IFNA(MATCH(1,0/COUNTIF($F280,"*"&amp;X$2&amp;TEXT(ROW($1:$118),"[&gt;1]0;")&amp;"*")),0)</f>
        <v>38</v>
      </c>
      <c r="Y280" s="11" cm="1">
        <f t="array" ref="Y280">_xlfn.IFNA(MATCH(1,0/COUNTIF($F280,"*"&amp;Y$2&amp;TEXT(ROW($1:$118),"[&gt;1]0;")&amp;"*")),0)</f>
        <v>1</v>
      </c>
      <c r="Z280">
        <f t="shared" si="66"/>
        <v>2.1111111111111112</v>
      </c>
      <c r="AA280">
        <f t="shared" si="67"/>
        <v>5.5555555555555552E-2</v>
      </c>
      <c r="AB280">
        <v>0</v>
      </c>
      <c r="AC280">
        <v>0</v>
      </c>
    </row>
    <row r="281" spans="1:29" x14ac:dyDescent="0.2">
      <c r="A281" s="8">
        <v>17</v>
      </c>
      <c r="B281" s="8">
        <v>6</v>
      </c>
      <c r="C281">
        <v>1.33</v>
      </c>
      <c r="D281" t="s">
        <v>64</v>
      </c>
      <c r="E281" s="13" t="s">
        <v>393</v>
      </c>
      <c r="F281" t="s">
        <v>277</v>
      </c>
      <c r="G281">
        <v>172</v>
      </c>
      <c r="H281" s="11" cm="1">
        <f t="array" ref="H281">_xlfn.IFNA(MATCH(1,0/COUNTIF($F281,"*"&amp;H$2&amp;TEXT(ROW($1:$118),"[&gt;1]0;")&amp;"*")),0)</f>
        <v>11</v>
      </c>
      <c r="I281" s="11" cm="1">
        <f t="array" ref="I281">_xlfn.IFNA(MATCH(1,0/COUNTIF($F281,"*"&amp;I$2&amp;TEXT(ROW($1:$118),"[&gt;1]0;")&amp;"*")),0)</f>
        <v>24</v>
      </c>
      <c r="J281" s="11" cm="1">
        <f t="array" ref="J281">_xlfn.IFNA(MATCH(1,0/COUNTIF($F281,"*"&amp;J$2&amp;TEXT(ROW($1:$118),"[&gt;1]0;")&amp;"*")),0)</f>
        <v>1</v>
      </c>
      <c r="K281">
        <f t="shared" si="64"/>
        <v>2.1818181818181817</v>
      </c>
      <c r="L281">
        <f t="shared" si="65"/>
        <v>9.0909090909090912E-2</v>
      </c>
      <c r="M281">
        <v>0</v>
      </c>
      <c r="N281">
        <v>0</v>
      </c>
      <c r="P281" s="8">
        <v>17</v>
      </c>
      <c r="Q281" s="8">
        <v>6</v>
      </c>
      <c r="R281">
        <v>1.33</v>
      </c>
      <c r="S281" t="s">
        <v>64</v>
      </c>
      <c r="T281" s="13" t="s">
        <v>393</v>
      </c>
      <c r="U281" t="s">
        <v>277</v>
      </c>
      <c r="V281">
        <v>172</v>
      </c>
      <c r="W281" s="11" cm="1">
        <f t="array" ref="W281">_xlfn.IFNA(MATCH(1,0/COUNTIF($F281,"*"&amp;W$2&amp;TEXT(ROW($1:$118),"[&gt;1]0;")&amp;"*")),0)</f>
        <v>11</v>
      </c>
      <c r="X281" s="11" cm="1">
        <f t="array" ref="X281">_xlfn.IFNA(MATCH(1,0/COUNTIF($F281,"*"&amp;X$2&amp;TEXT(ROW($1:$118),"[&gt;1]0;")&amp;"*")),0)</f>
        <v>24</v>
      </c>
      <c r="Y281" s="11" cm="1">
        <f t="array" ref="Y281">_xlfn.IFNA(MATCH(1,0/COUNTIF($F281,"*"&amp;Y$2&amp;TEXT(ROW($1:$118),"[&gt;1]0;")&amp;"*")),0)</f>
        <v>1</v>
      </c>
      <c r="Z281">
        <f t="shared" si="66"/>
        <v>2.1818181818181817</v>
      </c>
      <c r="AA281">
        <f t="shared" si="67"/>
        <v>9.0909090909090912E-2</v>
      </c>
      <c r="AB281">
        <v>0</v>
      </c>
      <c r="AC281">
        <v>0</v>
      </c>
    </row>
    <row r="282" spans="1:29" x14ac:dyDescent="0.2">
      <c r="A282" s="8">
        <v>17</v>
      </c>
      <c r="B282" s="8">
        <v>7</v>
      </c>
      <c r="C282">
        <f>1.01+0.7</f>
        <v>1.71</v>
      </c>
      <c r="D282" t="s">
        <v>54</v>
      </c>
      <c r="E282" s="6" t="s">
        <v>411</v>
      </c>
      <c r="F282" t="s">
        <v>265</v>
      </c>
      <c r="G282">
        <v>168</v>
      </c>
      <c r="H282" s="11" cm="1">
        <f t="array" ref="H282">_xlfn.IFNA(MATCH(1,0/COUNTIF($F282,"*"&amp;H$2&amp;TEXT(ROW($1:$118),"[&gt;1]0;")&amp;"*")),0)</f>
        <v>12</v>
      </c>
      <c r="I282" s="11" cm="1">
        <f t="array" ref="I282">_xlfn.IFNA(MATCH(1,0/COUNTIF($F282,"*"&amp;I$2&amp;TEXT(ROW($1:$118),"[&gt;1]0;")&amp;"*")),0)</f>
        <v>24</v>
      </c>
      <c r="J282" s="11" cm="1">
        <f t="array" ref="J282">_xlfn.IFNA(MATCH(1,0/COUNTIF($F282,"*"&amp;J$2&amp;TEXT(ROW($1:$118),"[&gt;1]0;")&amp;"*")),0)</f>
        <v>0</v>
      </c>
      <c r="K282">
        <f t="shared" si="64"/>
        <v>2</v>
      </c>
      <c r="L282">
        <f t="shared" si="65"/>
        <v>0</v>
      </c>
      <c r="M282">
        <v>0</v>
      </c>
      <c r="N282">
        <v>0</v>
      </c>
      <c r="P282" s="8">
        <v>17</v>
      </c>
      <c r="Q282" s="8">
        <v>7</v>
      </c>
      <c r="R282">
        <f>1.01+0.7</f>
        <v>1.71</v>
      </c>
      <c r="S282" t="s">
        <v>54</v>
      </c>
      <c r="T282" s="6" t="s">
        <v>411</v>
      </c>
      <c r="U282" t="s">
        <v>265</v>
      </c>
      <c r="V282">
        <v>168</v>
      </c>
      <c r="W282" s="11" cm="1">
        <f t="array" ref="W282">_xlfn.IFNA(MATCH(1,0/COUNTIF($F282,"*"&amp;W$2&amp;TEXT(ROW($1:$118),"[&gt;1]0;")&amp;"*")),0)</f>
        <v>12</v>
      </c>
      <c r="X282" s="11" cm="1">
        <f t="array" ref="X282">_xlfn.IFNA(MATCH(1,0/COUNTIF($F282,"*"&amp;X$2&amp;TEXT(ROW($1:$118),"[&gt;1]0;")&amp;"*")),0)</f>
        <v>24</v>
      </c>
      <c r="Y282" s="11" cm="1">
        <f t="array" ref="Y282">_xlfn.IFNA(MATCH(1,0/COUNTIF($F282,"*"&amp;Y$2&amp;TEXT(ROW($1:$118),"[&gt;1]0;")&amp;"*")),0)</f>
        <v>0</v>
      </c>
      <c r="Z282">
        <f t="shared" si="66"/>
        <v>2</v>
      </c>
      <c r="AA282">
        <f t="shared" si="67"/>
        <v>0</v>
      </c>
      <c r="AB282">
        <v>0</v>
      </c>
      <c r="AC282">
        <v>0</v>
      </c>
    </row>
    <row r="283" spans="1:29" x14ac:dyDescent="0.2">
      <c r="A283" s="8">
        <v>17</v>
      </c>
      <c r="B283" s="8">
        <v>11</v>
      </c>
      <c r="C283">
        <v>1.59</v>
      </c>
      <c r="D283" t="s">
        <v>31</v>
      </c>
      <c r="E283" s="6" t="s">
        <v>418</v>
      </c>
      <c r="F283" t="s">
        <v>269</v>
      </c>
      <c r="G283">
        <v>206</v>
      </c>
      <c r="H283" s="11" cm="1">
        <f t="array" ref="H283">_xlfn.IFNA(MATCH(1,0/COUNTIF($F283,"*"&amp;H$2&amp;TEXT(ROW($1:$118),"[&gt;1]0;")&amp;"*")),0)</f>
        <v>14</v>
      </c>
      <c r="I283" s="11" cm="1">
        <f t="array" ref="I283">_xlfn.IFNA(MATCH(1,0/COUNTIF($F283,"*"&amp;I$2&amp;TEXT(ROW($1:$118),"[&gt;1]0;")&amp;"*")),0)</f>
        <v>22</v>
      </c>
      <c r="J283" s="11" cm="1">
        <f t="array" ref="J283">_xlfn.IFNA(MATCH(1,0/COUNTIF($F283,"*"&amp;J$2&amp;TEXT(ROW($1:$118),"[&gt;1]0;")&amp;"*")),0)</f>
        <v>1</v>
      </c>
      <c r="K283">
        <f t="shared" si="64"/>
        <v>1.5714285714285714</v>
      </c>
      <c r="L283">
        <f t="shared" si="65"/>
        <v>7.1428571428571425E-2</v>
      </c>
      <c r="M283">
        <v>0</v>
      </c>
      <c r="N283">
        <v>1</v>
      </c>
      <c r="P283" s="8">
        <v>17</v>
      </c>
      <c r="Q283" s="8">
        <v>11</v>
      </c>
      <c r="R283">
        <v>1.59</v>
      </c>
      <c r="S283" t="s">
        <v>31</v>
      </c>
      <c r="T283" s="6" t="s">
        <v>418</v>
      </c>
      <c r="U283" t="s">
        <v>269</v>
      </c>
      <c r="V283">
        <v>206</v>
      </c>
      <c r="W283" s="11" cm="1">
        <f t="array" ref="W283">_xlfn.IFNA(MATCH(1,0/COUNTIF($F283,"*"&amp;W$2&amp;TEXT(ROW($1:$118),"[&gt;1]0;")&amp;"*")),0)</f>
        <v>14</v>
      </c>
      <c r="X283" s="11" cm="1">
        <f t="array" ref="X283">_xlfn.IFNA(MATCH(1,0/COUNTIF($F283,"*"&amp;X$2&amp;TEXT(ROW($1:$118),"[&gt;1]0;")&amp;"*")),0)</f>
        <v>22</v>
      </c>
      <c r="Y283" s="11" cm="1">
        <f t="array" ref="Y283">_xlfn.IFNA(MATCH(1,0/COUNTIF($F283,"*"&amp;Y$2&amp;TEXT(ROW($1:$118),"[&gt;1]0;")&amp;"*")),0)</f>
        <v>1</v>
      </c>
      <c r="Z283">
        <f t="shared" si="66"/>
        <v>1.5714285714285714</v>
      </c>
      <c r="AA283">
        <f t="shared" si="67"/>
        <v>7.1428571428571425E-2</v>
      </c>
      <c r="AB283">
        <v>0</v>
      </c>
      <c r="AC283">
        <v>1</v>
      </c>
    </row>
    <row r="284" spans="1:29" x14ac:dyDescent="0.2">
      <c r="A284" s="8">
        <v>17</v>
      </c>
      <c r="B284" s="8">
        <v>5</v>
      </c>
      <c r="C284">
        <v>1.02</v>
      </c>
      <c r="D284" t="s">
        <v>20</v>
      </c>
      <c r="E284" s="6" t="s">
        <v>432</v>
      </c>
      <c r="F284" t="s">
        <v>263</v>
      </c>
      <c r="G284">
        <v>164</v>
      </c>
      <c r="H284" s="11" cm="1">
        <f t="array" ref="H284">_xlfn.IFNA(MATCH(1,0/COUNTIF($F284,"*"&amp;H$2&amp;TEXT(ROW($1:$118),"[&gt;1]0;")&amp;"*")),0)</f>
        <v>10</v>
      </c>
      <c r="I284" s="11" cm="1">
        <f t="array" ref="I284">_xlfn.IFNA(MATCH(1,0/COUNTIF($F284,"*"&amp;I$2&amp;TEXT(ROW($1:$118),"[&gt;1]0;")&amp;"*")),0)</f>
        <v>12</v>
      </c>
      <c r="J284" s="11" cm="1">
        <f t="array" ref="J284">_xlfn.IFNA(MATCH(1,0/COUNTIF($F284,"*"&amp;J$2&amp;TEXT(ROW($1:$118),"[&gt;1]0;")&amp;"*")),0)</f>
        <v>2</v>
      </c>
      <c r="K284">
        <f t="shared" si="64"/>
        <v>1.2</v>
      </c>
      <c r="L284">
        <f t="shared" si="65"/>
        <v>0.2</v>
      </c>
      <c r="M284">
        <v>0</v>
      </c>
      <c r="N284">
        <v>1</v>
      </c>
      <c r="P284" s="8">
        <v>17</v>
      </c>
      <c r="Q284" s="8">
        <v>5</v>
      </c>
      <c r="R284">
        <v>1.02</v>
      </c>
      <c r="S284" t="s">
        <v>20</v>
      </c>
      <c r="T284" s="6" t="s">
        <v>432</v>
      </c>
      <c r="U284" t="s">
        <v>263</v>
      </c>
      <c r="V284">
        <v>164</v>
      </c>
      <c r="W284" s="11" cm="1">
        <f t="array" ref="W284">_xlfn.IFNA(MATCH(1,0/COUNTIF($F284,"*"&amp;W$2&amp;TEXT(ROW($1:$118),"[&gt;1]0;")&amp;"*")),0)</f>
        <v>10</v>
      </c>
      <c r="X284" s="11" cm="1">
        <f t="array" ref="X284">_xlfn.IFNA(MATCH(1,0/COUNTIF($F284,"*"&amp;X$2&amp;TEXT(ROW($1:$118),"[&gt;1]0;")&amp;"*")),0)</f>
        <v>12</v>
      </c>
      <c r="Y284" s="11" cm="1">
        <f t="array" ref="Y284">_xlfn.IFNA(MATCH(1,0/COUNTIF($F284,"*"&amp;Y$2&amp;TEXT(ROW($1:$118),"[&gt;1]0;")&amp;"*")),0)</f>
        <v>2</v>
      </c>
      <c r="Z284">
        <f t="shared" si="66"/>
        <v>1.2</v>
      </c>
      <c r="AA284">
        <f t="shared" si="67"/>
        <v>0.2</v>
      </c>
      <c r="AB284">
        <v>0</v>
      </c>
      <c r="AC284">
        <v>1</v>
      </c>
    </row>
    <row r="285" spans="1:29" x14ac:dyDescent="0.2">
      <c r="A285" s="8">
        <v>17</v>
      </c>
      <c r="B285" s="8">
        <v>24</v>
      </c>
      <c r="C285">
        <v>3.51</v>
      </c>
      <c r="D285" t="s">
        <v>66</v>
      </c>
      <c r="E285" s="6" t="s">
        <v>459</v>
      </c>
      <c r="F285" t="s">
        <v>460</v>
      </c>
      <c r="G285">
        <v>281</v>
      </c>
      <c r="H285" s="11" cm="1">
        <f t="array" ref="H285">_xlfn.IFNA(MATCH(1,0/COUNTIF($F285,"*"&amp;H$2&amp;TEXT(ROW($1:$118),"[&gt;1]0;")&amp;"*")),0)</f>
        <v>18</v>
      </c>
      <c r="I285" s="11" cm="1">
        <f t="array" ref="I285">_xlfn.IFNA(MATCH(1,0/COUNTIF($F285,"*"&amp;I$2&amp;TEXT(ROW($1:$118),"[&gt;1]0;")&amp;"*")),0)</f>
        <v>35</v>
      </c>
      <c r="J285" s="11" cm="1">
        <f t="array" ref="J285">_xlfn.IFNA(MATCH(1,0/COUNTIF($F285,"*"&amp;J$2&amp;TEXT(ROW($1:$118),"[&gt;1]0;")&amp;"*")),0)</f>
        <v>1</v>
      </c>
      <c r="K285">
        <f t="shared" si="64"/>
        <v>1.9444444444444444</v>
      </c>
      <c r="L285">
        <f t="shared" si="65"/>
        <v>5.5555555555555552E-2</v>
      </c>
      <c r="M285">
        <v>0</v>
      </c>
      <c r="N285">
        <v>0</v>
      </c>
      <c r="P285" s="8">
        <v>17</v>
      </c>
      <c r="Q285" s="8">
        <v>24</v>
      </c>
      <c r="R285">
        <v>3.51</v>
      </c>
      <c r="S285" t="s">
        <v>66</v>
      </c>
      <c r="T285" s="6" t="s">
        <v>459</v>
      </c>
      <c r="U285" t="s">
        <v>460</v>
      </c>
      <c r="V285">
        <v>281</v>
      </c>
      <c r="W285" s="11" cm="1">
        <f t="array" ref="W285">_xlfn.IFNA(MATCH(1,0/COUNTIF($F285,"*"&amp;W$2&amp;TEXT(ROW($1:$118),"[&gt;1]0;")&amp;"*")),0)</f>
        <v>18</v>
      </c>
      <c r="X285" s="11" cm="1">
        <f t="array" ref="X285">_xlfn.IFNA(MATCH(1,0/COUNTIF($F285,"*"&amp;X$2&amp;TEXT(ROW($1:$118),"[&gt;1]0;")&amp;"*")),0)</f>
        <v>35</v>
      </c>
      <c r="Y285" s="11" cm="1">
        <f t="array" ref="Y285">_xlfn.IFNA(MATCH(1,0/COUNTIF($F285,"*"&amp;Y$2&amp;TEXT(ROW($1:$118),"[&gt;1]0;")&amp;"*")),0)</f>
        <v>1</v>
      </c>
      <c r="Z285">
        <f t="shared" si="66"/>
        <v>1.9444444444444444</v>
      </c>
      <c r="AA285">
        <f t="shared" si="67"/>
        <v>5.5555555555555552E-2</v>
      </c>
      <c r="AB285">
        <v>0</v>
      </c>
      <c r="AC285">
        <v>0</v>
      </c>
    </row>
    <row r="286" spans="1:29" x14ac:dyDescent="0.2">
      <c r="A286" s="8">
        <v>17</v>
      </c>
      <c r="B286" s="8">
        <v>4</v>
      </c>
      <c r="C286">
        <v>0.99</v>
      </c>
      <c r="D286" t="s">
        <v>51</v>
      </c>
      <c r="E286" s="6" t="s">
        <v>472</v>
      </c>
      <c r="F286" t="s">
        <v>261</v>
      </c>
      <c r="G286">
        <v>190</v>
      </c>
      <c r="H286" s="11" cm="1">
        <f t="array" ref="H286">_xlfn.IFNA(MATCH(1,0/COUNTIF($F286,"*"&amp;H$2&amp;TEXT(ROW($1:$118),"[&gt;1]0;")&amp;"*")),0)</f>
        <v>14</v>
      </c>
      <c r="I286" s="11" cm="1">
        <f t="array" ref="I286">_xlfn.IFNA(MATCH(1,0/COUNTIF($F286,"*"&amp;I$2&amp;TEXT(ROW($1:$118),"[&gt;1]0;")&amp;"*")),0)</f>
        <v>22</v>
      </c>
      <c r="J286" s="11" cm="1">
        <f t="array" ref="J286">_xlfn.IFNA(MATCH(1,0/COUNTIF($F286,"*"&amp;J$2&amp;TEXT(ROW($1:$118),"[&gt;1]0;")&amp;"*")),0)</f>
        <v>0</v>
      </c>
      <c r="K286">
        <f t="shared" si="64"/>
        <v>1.5714285714285714</v>
      </c>
      <c r="L286">
        <f t="shared" si="65"/>
        <v>0</v>
      </c>
      <c r="M286">
        <v>0</v>
      </c>
      <c r="N286">
        <v>1</v>
      </c>
      <c r="P286" s="8">
        <v>17</v>
      </c>
      <c r="Q286" s="8">
        <v>4</v>
      </c>
      <c r="R286">
        <v>0.99</v>
      </c>
      <c r="S286" t="s">
        <v>51</v>
      </c>
      <c r="T286" s="6" t="s">
        <v>472</v>
      </c>
      <c r="U286" t="s">
        <v>261</v>
      </c>
      <c r="V286">
        <v>190</v>
      </c>
      <c r="W286" s="11" cm="1">
        <f t="array" ref="W286">_xlfn.IFNA(MATCH(1,0/COUNTIF($F286,"*"&amp;W$2&amp;TEXT(ROW($1:$118),"[&gt;1]0;")&amp;"*")),0)</f>
        <v>14</v>
      </c>
      <c r="X286" s="11" cm="1">
        <f t="array" ref="X286">_xlfn.IFNA(MATCH(1,0/COUNTIF($F286,"*"&amp;X$2&amp;TEXT(ROW($1:$118),"[&gt;1]0;")&amp;"*")),0)</f>
        <v>22</v>
      </c>
      <c r="Y286" s="11" cm="1">
        <f t="array" ref="Y286">_xlfn.IFNA(MATCH(1,0/COUNTIF($F286,"*"&amp;Y$2&amp;TEXT(ROW($1:$118),"[&gt;1]0;")&amp;"*")),0)</f>
        <v>0</v>
      </c>
      <c r="Z286">
        <f t="shared" si="66"/>
        <v>1.5714285714285714</v>
      </c>
      <c r="AA286">
        <f t="shared" si="67"/>
        <v>0</v>
      </c>
      <c r="AB286">
        <v>0</v>
      </c>
      <c r="AC286">
        <v>1</v>
      </c>
    </row>
    <row r="287" spans="1:29" x14ac:dyDescent="0.2">
      <c r="A287" s="8">
        <v>17</v>
      </c>
      <c r="B287" s="8">
        <v>3</v>
      </c>
      <c r="C287">
        <v>0.63</v>
      </c>
      <c r="D287" t="s">
        <v>104</v>
      </c>
      <c r="E287" s="6" t="s">
        <v>476</v>
      </c>
      <c r="F287" t="s">
        <v>475</v>
      </c>
      <c r="G287">
        <v>110</v>
      </c>
      <c r="H287" s="11" cm="1">
        <f t="array" ref="H287">_xlfn.IFNA(MATCH(1,0/COUNTIF($F287,"*"&amp;H$2&amp;TEXT(ROW($1:$118),"[&gt;1]0;")&amp;"*")),0)</f>
        <v>6</v>
      </c>
      <c r="I287" s="11" cm="1">
        <f t="array" ref="I287">_xlfn.IFNA(MATCH(1,0/COUNTIF($F287,"*"&amp;I$2&amp;TEXT(ROW($1:$118),"[&gt;1]0;")&amp;"*")),0)</f>
        <v>6</v>
      </c>
      <c r="J287" s="11" cm="1">
        <f t="array" ref="J287">_xlfn.IFNA(MATCH(1,0/COUNTIF($F287,"*"&amp;J$2&amp;TEXT(ROW($1:$118),"[&gt;1]0;")&amp;"*")),0)</f>
        <v>2</v>
      </c>
      <c r="K287">
        <f t="shared" si="64"/>
        <v>1</v>
      </c>
      <c r="L287">
        <f t="shared" si="65"/>
        <v>0.33333333333333331</v>
      </c>
      <c r="M287">
        <v>0</v>
      </c>
      <c r="N287">
        <v>1</v>
      </c>
      <c r="P287" s="8">
        <v>17</v>
      </c>
      <c r="Q287" s="8">
        <v>3</v>
      </c>
      <c r="R287">
        <v>0.63</v>
      </c>
      <c r="S287" t="s">
        <v>104</v>
      </c>
      <c r="T287" s="6" t="s">
        <v>476</v>
      </c>
      <c r="U287" t="s">
        <v>475</v>
      </c>
      <c r="V287">
        <v>110</v>
      </c>
      <c r="W287" s="11" cm="1">
        <f t="array" ref="W287">_xlfn.IFNA(MATCH(1,0/COUNTIF($F287,"*"&amp;W$2&amp;TEXT(ROW($1:$118),"[&gt;1]0;")&amp;"*")),0)</f>
        <v>6</v>
      </c>
      <c r="X287" s="11" cm="1">
        <f t="array" ref="X287">_xlfn.IFNA(MATCH(1,0/COUNTIF($F287,"*"&amp;X$2&amp;TEXT(ROW($1:$118),"[&gt;1]0;")&amp;"*")),0)</f>
        <v>6</v>
      </c>
      <c r="Y287" s="11" cm="1">
        <f t="array" ref="Y287">_xlfn.IFNA(MATCH(1,0/COUNTIF($F287,"*"&amp;Y$2&amp;TEXT(ROW($1:$118),"[&gt;1]0;")&amp;"*")),0)</f>
        <v>2</v>
      </c>
      <c r="Z287">
        <f t="shared" si="66"/>
        <v>1</v>
      </c>
      <c r="AA287">
        <f t="shared" si="67"/>
        <v>0.33333333333333331</v>
      </c>
      <c r="AB287">
        <v>0</v>
      </c>
      <c r="AC287">
        <v>1</v>
      </c>
    </row>
    <row r="288" spans="1:29" x14ac:dyDescent="0.2">
      <c r="A288" s="8">
        <v>17</v>
      </c>
      <c r="B288" s="8">
        <v>2</v>
      </c>
      <c r="C288">
        <v>1.1100000000000001</v>
      </c>
      <c r="D288" t="s">
        <v>14</v>
      </c>
      <c r="E288" s="6" t="s">
        <v>507</v>
      </c>
      <c r="F288" t="s">
        <v>260</v>
      </c>
      <c r="G288">
        <v>170</v>
      </c>
      <c r="H288" s="11" cm="1">
        <f t="array" ref="H288">_xlfn.IFNA(MATCH(1,0/COUNTIF($F288,"*"&amp;H$2&amp;TEXT(ROW($1:$118),"[&gt;1]0;")&amp;"*")),0)</f>
        <v>12</v>
      </c>
      <c r="I288" s="11" cm="1">
        <f t="array" ref="I288">_xlfn.IFNA(MATCH(1,0/COUNTIF($F288,"*"&amp;I$2&amp;TEXT(ROW($1:$118),"[&gt;1]0;")&amp;"*")),0)</f>
        <v>26</v>
      </c>
      <c r="J288" s="11" cm="1">
        <f t="array" ref="J288">_xlfn.IFNA(MATCH(1,0/COUNTIF($F288,"*"&amp;J$2&amp;TEXT(ROW($1:$118),"[&gt;1]0;")&amp;"*")),0)</f>
        <v>0</v>
      </c>
      <c r="K288">
        <f t="shared" si="64"/>
        <v>2.1666666666666665</v>
      </c>
      <c r="L288">
        <f t="shared" si="65"/>
        <v>0</v>
      </c>
      <c r="M288">
        <v>0</v>
      </c>
      <c r="N288">
        <v>0</v>
      </c>
      <c r="P288" s="8">
        <v>17</v>
      </c>
      <c r="Q288" s="8">
        <v>2</v>
      </c>
      <c r="R288">
        <v>1.1100000000000001</v>
      </c>
      <c r="S288" t="s">
        <v>14</v>
      </c>
      <c r="T288" s="6" t="s">
        <v>507</v>
      </c>
      <c r="U288" t="s">
        <v>260</v>
      </c>
      <c r="V288">
        <v>170</v>
      </c>
      <c r="W288" s="11" cm="1">
        <f t="array" ref="W288">_xlfn.IFNA(MATCH(1,0/COUNTIF($F288,"*"&amp;W$2&amp;TEXT(ROW($1:$118),"[&gt;1]0;")&amp;"*")),0)</f>
        <v>12</v>
      </c>
      <c r="X288" s="11" cm="1">
        <f t="array" ref="X288">_xlfn.IFNA(MATCH(1,0/COUNTIF($F288,"*"&amp;X$2&amp;TEXT(ROW($1:$118),"[&gt;1]0;")&amp;"*")),0)</f>
        <v>26</v>
      </c>
      <c r="Y288" s="11" cm="1">
        <f t="array" ref="Y288">_xlfn.IFNA(MATCH(1,0/COUNTIF($F288,"*"&amp;Y$2&amp;TEXT(ROW($1:$118),"[&gt;1]0;")&amp;"*")),0)</f>
        <v>0</v>
      </c>
      <c r="Z288">
        <f t="shared" si="66"/>
        <v>2.1666666666666665</v>
      </c>
      <c r="AA288">
        <f t="shared" si="67"/>
        <v>0</v>
      </c>
      <c r="AB288">
        <v>0</v>
      </c>
      <c r="AC288">
        <v>0</v>
      </c>
    </row>
    <row r="289" spans="1:29" x14ac:dyDescent="0.2">
      <c r="A289" s="8">
        <v>17</v>
      </c>
      <c r="B289" s="8">
        <v>13</v>
      </c>
      <c r="C289">
        <v>1.48</v>
      </c>
      <c r="D289" t="s">
        <v>290</v>
      </c>
      <c r="E289" s="6" t="s">
        <v>521</v>
      </c>
      <c r="F289" t="s">
        <v>520</v>
      </c>
      <c r="G289">
        <v>174</v>
      </c>
      <c r="H289" s="11" cm="1">
        <f t="array" ref="H289">_xlfn.IFNA(MATCH(1,0/COUNTIF($F289,"*"&amp;H$2&amp;TEXT(ROW($1:$118),"[&gt;1]0;")&amp;"*")),0)</f>
        <v>10</v>
      </c>
      <c r="I289" s="11" cm="1">
        <f t="array" ref="I289">_xlfn.IFNA(MATCH(1,0/COUNTIF($F289,"*"&amp;I$2&amp;TEXT(ROW($1:$118),"[&gt;1]0;")&amp;"*")),0)</f>
        <v>22</v>
      </c>
      <c r="J289" s="11" cm="1">
        <f t="array" ref="J289">_xlfn.IFNA(MATCH(1,0/COUNTIF($F289,"*"&amp;J$2&amp;TEXT(ROW($1:$118),"[&gt;1]0;")&amp;"*")),0)</f>
        <v>2</v>
      </c>
      <c r="K289">
        <f t="shared" si="64"/>
        <v>2.2000000000000002</v>
      </c>
      <c r="L289">
        <f t="shared" si="65"/>
        <v>0.2</v>
      </c>
      <c r="M289">
        <v>0</v>
      </c>
      <c r="N289">
        <v>0</v>
      </c>
      <c r="P289" s="8">
        <v>17</v>
      </c>
      <c r="Q289" s="8">
        <v>13</v>
      </c>
      <c r="R289">
        <v>1.48</v>
      </c>
      <c r="S289" t="s">
        <v>290</v>
      </c>
      <c r="T289" s="6" t="s">
        <v>521</v>
      </c>
      <c r="U289" t="s">
        <v>520</v>
      </c>
      <c r="V289">
        <v>174</v>
      </c>
      <c r="W289" s="11" cm="1">
        <f t="array" ref="W289">_xlfn.IFNA(MATCH(1,0/COUNTIF($F289,"*"&amp;W$2&amp;TEXT(ROW($1:$118),"[&gt;1]0;")&amp;"*")),0)</f>
        <v>10</v>
      </c>
      <c r="X289" s="11" cm="1">
        <f t="array" ref="X289">_xlfn.IFNA(MATCH(1,0/COUNTIF($F289,"*"&amp;X$2&amp;TEXT(ROW($1:$118),"[&gt;1]0;")&amp;"*")),0)</f>
        <v>22</v>
      </c>
      <c r="Y289" s="11" cm="1">
        <f t="array" ref="Y289">_xlfn.IFNA(MATCH(1,0/COUNTIF($F289,"*"&amp;Y$2&amp;TEXT(ROW($1:$118),"[&gt;1]0;")&amp;"*")),0)</f>
        <v>2</v>
      </c>
      <c r="Z289">
        <f t="shared" si="66"/>
        <v>2.2000000000000002</v>
      </c>
      <c r="AA289">
        <f t="shared" si="67"/>
        <v>0.2</v>
      </c>
      <c r="AB289">
        <v>0</v>
      </c>
      <c r="AC289">
        <v>0</v>
      </c>
    </row>
    <row r="290" spans="1:29" x14ac:dyDescent="0.2">
      <c r="A290" s="8">
        <v>17</v>
      </c>
      <c r="B290" s="8">
        <v>17</v>
      </c>
      <c r="C290">
        <v>0.6</v>
      </c>
      <c r="D290" t="s">
        <v>63</v>
      </c>
      <c r="E290" s="14"/>
      <c r="F290" t="s">
        <v>276</v>
      </c>
      <c r="G290" s="11">
        <v>507</v>
      </c>
      <c r="H290" s="11" cm="1">
        <f t="array" ref="H290">_xlfn.IFNA(MATCH(1,0/COUNTIF($F290,"*"&amp;H$2&amp;TEXT(ROW($1:$118),"[&gt;1]0;")&amp;"*")),0)</f>
        <v>30</v>
      </c>
      <c r="I290" s="11" cm="1">
        <f t="array" ref="I290">_xlfn.IFNA(MATCH(1,0/COUNTIF($F290,"*"&amp;I$2&amp;TEXT(ROW($1:$118),"[&gt;1]0;")&amp;"*")),0)</f>
        <v>57</v>
      </c>
      <c r="J290" s="11" cm="1">
        <f t="array" ref="J290">_xlfn.IFNA(MATCH(1,0/COUNTIF($F290,"*"&amp;J$2&amp;TEXT(ROW($1:$118),"[&gt;1]0;")&amp;"*")),0)</f>
        <v>2</v>
      </c>
      <c r="K290">
        <f t="shared" si="64"/>
        <v>1.9</v>
      </c>
      <c r="L290">
        <f t="shared" si="65"/>
        <v>6.6666666666666666E-2</v>
      </c>
      <c r="M290">
        <v>0</v>
      </c>
      <c r="N290">
        <v>0</v>
      </c>
      <c r="P290" s="8">
        <v>17</v>
      </c>
      <c r="Q290" s="8">
        <v>17</v>
      </c>
      <c r="R290">
        <v>0.6</v>
      </c>
      <c r="S290" t="s">
        <v>63</v>
      </c>
      <c r="T290" s="14"/>
      <c r="U290" t="s">
        <v>276</v>
      </c>
      <c r="V290" s="11">
        <v>507</v>
      </c>
      <c r="W290" s="11" cm="1">
        <f t="array" ref="W290">_xlfn.IFNA(MATCH(1,0/COUNTIF($F290,"*"&amp;W$2&amp;TEXT(ROW($1:$118),"[&gt;1]0;")&amp;"*")),0)</f>
        <v>30</v>
      </c>
      <c r="X290" s="11" cm="1">
        <f t="array" ref="X290">_xlfn.IFNA(MATCH(1,0/COUNTIF($F290,"*"&amp;X$2&amp;TEXT(ROW($1:$118),"[&gt;1]0;")&amp;"*")),0)</f>
        <v>57</v>
      </c>
      <c r="Y290" s="11" cm="1">
        <f t="array" ref="Y290">_xlfn.IFNA(MATCH(1,0/COUNTIF($F290,"*"&amp;Y$2&amp;TEXT(ROW($1:$118),"[&gt;1]0;")&amp;"*")),0)</f>
        <v>2</v>
      </c>
      <c r="Z290">
        <f t="shared" si="66"/>
        <v>1.9</v>
      </c>
      <c r="AA290">
        <f t="shared" si="67"/>
        <v>6.6666666666666666E-2</v>
      </c>
      <c r="AB290">
        <v>0</v>
      </c>
      <c r="AC290">
        <v>0</v>
      </c>
    </row>
    <row r="291" spans="1:29" x14ac:dyDescent="0.2">
      <c r="A291" s="8">
        <v>17</v>
      </c>
      <c r="B291" s="8">
        <v>9</v>
      </c>
      <c r="C291">
        <f>1.8+0.85</f>
        <v>2.65</v>
      </c>
      <c r="D291" t="s">
        <v>37</v>
      </c>
      <c r="E291" s="6" t="s">
        <v>586</v>
      </c>
      <c r="F291" t="s">
        <v>273</v>
      </c>
      <c r="G291" s="11">
        <v>198</v>
      </c>
      <c r="H291" s="11" cm="1">
        <f t="array" ref="H291">_xlfn.IFNA(MATCH(1,0/COUNTIF($F291,"*"&amp;H$2&amp;TEXT(ROW($1:$118),"[&gt;1]0;")&amp;"*")),0)</f>
        <v>14</v>
      </c>
      <c r="I291" s="11" cm="1">
        <f t="array" ref="I291">_xlfn.IFNA(MATCH(1,0/COUNTIF($F291,"*"&amp;I$2&amp;TEXT(ROW($1:$118),"[&gt;1]0;")&amp;"*")),0)</f>
        <v>30</v>
      </c>
      <c r="J291" s="11" cm="1">
        <f t="array" ref="J291">_xlfn.IFNA(MATCH(1,0/COUNTIF($F291,"*"&amp;J$2&amp;TEXT(ROW($1:$118),"[&gt;1]0;")&amp;"*")),0)</f>
        <v>0</v>
      </c>
      <c r="K291">
        <f t="shared" si="64"/>
        <v>2.1428571428571428</v>
      </c>
      <c r="L291">
        <f t="shared" si="65"/>
        <v>0</v>
      </c>
      <c r="M291">
        <v>0</v>
      </c>
      <c r="N291">
        <v>0</v>
      </c>
      <c r="P291" s="8">
        <v>17</v>
      </c>
      <c r="Q291" s="8">
        <v>9</v>
      </c>
      <c r="R291">
        <f>1.8+0.85</f>
        <v>2.65</v>
      </c>
      <c r="S291" t="s">
        <v>37</v>
      </c>
      <c r="T291" s="6" t="s">
        <v>586</v>
      </c>
      <c r="U291" t="s">
        <v>273</v>
      </c>
      <c r="V291" s="11">
        <v>198</v>
      </c>
      <c r="W291" s="11" cm="1">
        <f t="array" ref="W291">_xlfn.IFNA(MATCH(1,0/COUNTIF($F291,"*"&amp;W$2&amp;TEXT(ROW($1:$118),"[&gt;1]0;")&amp;"*")),0)</f>
        <v>14</v>
      </c>
      <c r="X291" s="11" cm="1">
        <f t="array" ref="X291">_xlfn.IFNA(MATCH(1,0/COUNTIF($F291,"*"&amp;X$2&amp;TEXT(ROW($1:$118),"[&gt;1]0;")&amp;"*")),0)</f>
        <v>30</v>
      </c>
      <c r="Y291" s="11" cm="1">
        <f t="array" ref="Y291">_xlfn.IFNA(MATCH(1,0/COUNTIF($F291,"*"&amp;Y$2&amp;TEXT(ROW($1:$118),"[&gt;1]0;")&amp;"*")),0)</f>
        <v>0</v>
      </c>
      <c r="Z291">
        <f t="shared" si="66"/>
        <v>2.1428571428571428</v>
      </c>
      <c r="AA291">
        <f t="shared" si="67"/>
        <v>0</v>
      </c>
      <c r="AB291">
        <v>0</v>
      </c>
      <c r="AC291">
        <v>0</v>
      </c>
    </row>
    <row r="292" spans="1:29" x14ac:dyDescent="0.2">
      <c r="P292" s="8"/>
      <c r="Q292" s="8"/>
      <c r="T292" s="6"/>
    </row>
    <row r="293" spans="1:29" x14ac:dyDescent="0.2">
      <c r="A293" s="8">
        <v>18</v>
      </c>
      <c r="B293" s="9" t="s">
        <v>12</v>
      </c>
      <c r="C293" t="s">
        <v>13</v>
      </c>
      <c r="D293" t="s">
        <v>67</v>
      </c>
      <c r="E293" s="6" t="s">
        <v>376</v>
      </c>
      <c r="F293" t="s">
        <v>68</v>
      </c>
      <c r="G293" t="s">
        <v>69</v>
      </c>
      <c r="H293" t="s">
        <v>364</v>
      </c>
      <c r="I293" t="s">
        <v>365</v>
      </c>
      <c r="J293" t="s">
        <v>366</v>
      </c>
      <c r="K293" t="s">
        <v>71</v>
      </c>
      <c r="L293" t="s">
        <v>72</v>
      </c>
      <c r="M293" t="s">
        <v>360</v>
      </c>
      <c r="N293" t="s">
        <v>73</v>
      </c>
      <c r="P293" s="8">
        <v>18</v>
      </c>
      <c r="Q293" s="9" t="s">
        <v>12</v>
      </c>
      <c r="R293" t="s">
        <v>13</v>
      </c>
      <c r="S293" t="s">
        <v>67</v>
      </c>
      <c r="T293" s="6" t="s">
        <v>376</v>
      </c>
      <c r="U293" t="s">
        <v>68</v>
      </c>
      <c r="V293" t="s">
        <v>69</v>
      </c>
      <c r="W293" t="s">
        <v>364</v>
      </c>
      <c r="X293" t="s">
        <v>365</v>
      </c>
      <c r="Y293" t="s">
        <v>366</v>
      </c>
      <c r="Z293" t="s">
        <v>71</v>
      </c>
      <c r="AA293" t="s">
        <v>72</v>
      </c>
      <c r="AB293" t="s">
        <v>360</v>
      </c>
      <c r="AC293" t="s">
        <v>73</v>
      </c>
    </row>
    <row r="294" spans="1:29" x14ac:dyDescent="0.2">
      <c r="A294" s="8">
        <v>18</v>
      </c>
      <c r="B294" s="8">
        <v>1</v>
      </c>
      <c r="C294">
        <v>0.77</v>
      </c>
      <c r="D294" t="s">
        <v>302</v>
      </c>
      <c r="E294" s="6" t="s">
        <v>551</v>
      </c>
      <c r="F294" t="s">
        <v>550</v>
      </c>
      <c r="G294" s="11">
        <v>156</v>
      </c>
      <c r="H294" s="11" cm="1">
        <f t="array" ref="H294">_xlfn.IFNA(MATCH(1,0/COUNTIF($F294,"*"&amp;H$2&amp;TEXT(ROW($1:$118),"[&gt;1]0;")&amp;"*")),0)</f>
        <v>11</v>
      </c>
      <c r="I294" s="11" cm="1">
        <f t="array" ref="I294">_xlfn.IFNA(MATCH(1,0/COUNTIF($F294,"*"&amp;I$2&amp;TEXT(ROW($1:$118),"[&gt;1]0;")&amp;"*")),0)</f>
        <v>24</v>
      </c>
      <c r="J294" s="11" cm="1">
        <f t="array" ref="J294">_xlfn.IFNA(MATCH(1,0/COUNTIF($F294,"*"&amp;J$2&amp;TEXT(ROW($1:$118),"[&gt;1]0;")&amp;"*")),0)</f>
        <v>0</v>
      </c>
      <c r="K294">
        <f t="shared" ref="K294:K307" si="68">I294/H294</f>
        <v>2.1818181818181817</v>
      </c>
      <c r="L294">
        <f t="shared" ref="L294:L307" si="69">J294/H294</f>
        <v>0</v>
      </c>
      <c r="M294">
        <v>0</v>
      </c>
      <c r="N294">
        <v>0</v>
      </c>
      <c r="P294" s="8">
        <v>18</v>
      </c>
      <c r="Q294" s="8">
        <v>1</v>
      </c>
      <c r="R294">
        <v>0.77</v>
      </c>
      <c r="S294" t="s">
        <v>302</v>
      </c>
      <c r="T294" s="6" t="s">
        <v>551</v>
      </c>
      <c r="U294" t="s">
        <v>550</v>
      </c>
      <c r="V294" s="11">
        <v>156</v>
      </c>
      <c r="W294" s="11" cm="1">
        <f t="array" ref="W294">_xlfn.IFNA(MATCH(1,0/COUNTIF($F294,"*"&amp;W$2&amp;TEXT(ROW($1:$118),"[&gt;1]0;")&amp;"*")),0)</f>
        <v>11</v>
      </c>
      <c r="X294" s="11" cm="1">
        <f t="array" ref="X294">_xlfn.IFNA(MATCH(1,0/COUNTIF($F294,"*"&amp;X$2&amp;TEXT(ROW($1:$118),"[&gt;1]0;")&amp;"*")),0)</f>
        <v>24</v>
      </c>
      <c r="Y294" s="11" cm="1">
        <f t="array" ref="Y294">_xlfn.IFNA(MATCH(1,0/COUNTIF($F294,"*"&amp;Y$2&amp;TEXT(ROW($1:$118),"[&gt;1]0;")&amp;"*")),0)</f>
        <v>0</v>
      </c>
      <c r="Z294">
        <f t="shared" ref="Z294:Z307" si="70">X294/W294</f>
        <v>2.1818181818181817</v>
      </c>
      <c r="AA294">
        <f t="shared" ref="AA294:AA307" si="71">Y294/W294</f>
        <v>0</v>
      </c>
      <c r="AB294">
        <v>0</v>
      </c>
      <c r="AC294">
        <v>0</v>
      </c>
    </row>
    <row r="295" spans="1:29" x14ac:dyDescent="0.2">
      <c r="A295" s="8">
        <v>18</v>
      </c>
      <c r="B295" s="8">
        <v>2</v>
      </c>
      <c r="C295">
        <v>1.19</v>
      </c>
      <c r="D295" t="s">
        <v>14</v>
      </c>
      <c r="E295" s="6" t="s">
        <v>507</v>
      </c>
      <c r="F295" t="s">
        <v>260</v>
      </c>
      <c r="G295">
        <v>170</v>
      </c>
      <c r="H295" s="11" cm="1">
        <f t="array" ref="H295">_xlfn.IFNA(MATCH(1,0/COUNTIF($F295,"*"&amp;H$2&amp;TEXT(ROW($1:$118),"[&gt;1]0;")&amp;"*")),0)</f>
        <v>12</v>
      </c>
      <c r="I295" s="11" cm="1">
        <f t="array" ref="I295">_xlfn.IFNA(MATCH(1,0/COUNTIF($F295,"*"&amp;I$2&amp;TEXT(ROW($1:$118),"[&gt;1]0;")&amp;"*")),0)</f>
        <v>26</v>
      </c>
      <c r="J295" s="11" cm="1">
        <f t="array" ref="J295">_xlfn.IFNA(MATCH(1,0/COUNTIF($F295,"*"&amp;J$2&amp;TEXT(ROW($1:$118),"[&gt;1]0;")&amp;"*")),0)</f>
        <v>0</v>
      </c>
      <c r="K295">
        <f t="shared" si="68"/>
        <v>2.1666666666666665</v>
      </c>
      <c r="L295">
        <f t="shared" si="69"/>
        <v>0</v>
      </c>
      <c r="M295">
        <v>0</v>
      </c>
      <c r="N295">
        <v>0</v>
      </c>
      <c r="P295" s="8">
        <v>18</v>
      </c>
      <c r="Q295" s="8">
        <v>2</v>
      </c>
      <c r="R295">
        <v>1.19</v>
      </c>
      <c r="S295" t="s">
        <v>14</v>
      </c>
      <c r="T295" s="6" t="s">
        <v>507</v>
      </c>
      <c r="U295" t="s">
        <v>260</v>
      </c>
      <c r="V295">
        <v>170</v>
      </c>
      <c r="W295" s="11" cm="1">
        <f t="array" ref="W295">_xlfn.IFNA(MATCH(1,0/COUNTIF($F295,"*"&amp;W$2&amp;TEXT(ROW($1:$118),"[&gt;1]0;")&amp;"*")),0)</f>
        <v>12</v>
      </c>
      <c r="X295" s="11" cm="1">
        <f t="array" ref="X295">_xlfn.IFNA(MATCH(1,0/COUNTIF($F295,"*"&amp;X$2&amp;TEXT(ROW($1:$118),"[&gt;1]0;")&amp;"*")),0)</f>
        <v>26</v>
      </c>
      <c r="Y295" s="11" cm="1">
        <f t="array" ref="Y295">_xlfn.IFNA(MATCH(1,0/COUNTIF($F295,"*"&amp;Y$2&amp;TEXT(ROW($1:$118),"[&gt;1]0;")&amp;"*")),0)</f>
        <v>0</v>
      </c>
      <c r="Z295">
        <f t="shared" si="70"/>
        <v>2.1666666666666665</v>
      </c>
      <c r="AA295">
        <f t="shared" si="71"/>
        <v>0</v>
      </c>
      <c r="AB295">
        <v>0</v>
      </c>
      <c r="AC295">
        <v>0</v>
      </c>
    </row>
    <row r="296" spans="1:29" x14ac:dyDescent="0.2">
      <c r="A296" s="8">
        <v>18</v>
      </c>
      <c r="B296" s="8">
        <v>3</v>
      </c>
      <c r="C296">
        <v>0.46</v>
      </c>
      <c r="D296" t="s">
        <v>104</v>
      </c>
      <c r="E296" s="6" t="s">
        <v>476</v>
      </c>
      <c r="F296" t="s">
        <v>475</v>
      </c>
      <c r="G296">
        <v>110</v>
      </c>
      <c r="H296" s="11" cm="1">
        <f t="array" ref="H296">_xlfn.IFNA(MATCH(1,0/COUNTIF($F296,"*"&amp;H$2&amp;TEXT(ROW($1:$118),"[&gt;1]0;")&amp;"*")),0)</f>
        <v>6</v>
      </c>
      <c r="I296" s="11" cm="1">
        <f t="array" ref="I296">_xlfn.IFNA(MATCH(1,0/COUNTIF($F296,"*"&amp;I$2&amp;TEXT(ROW($1:$118),"[&gt;1]0;")&amp;"*")),0)</f>
        <v>6</v>
      </c>
      <c r="J296" s="11" cm="1">
        <f t="array" ref="J296">_xlfn.IFNA(MATCH(1,0/COUNTIF($F296,"*"&amp;J$2&amp;TEXT(ROW($1:$118),"[&gt;1]0;")&amp;"*")),0)</f>
        <v>2</v>
      </c>
      <c r="K296">
        <f t="shared" si="68"/>
        <v>1</v>
      </c>
      <c r="L296">
        <f t="shared" si="69"/>
        <v>0.33333333333333331</v>
      </c>
      <c r="M296">
        <v>0</v>
      </c>
      <c r="N296">
        <v>1</v>
      </c>
      <c r="P296" s="8">
        <v>18</v>
      </c>
      <c r="Q296" s="8">
        <v>3</v>
      </c>
      <c r="R296">
        <v>0.46</v>
      </c>
      <c r="S296" t="s">
        <v>104</v>
      </c>
      <c r="T296" s="6" t="s">
        <v>476</v>
      </c>
      <c r="U296" t="s">
        <v>475</v>
      </c>
      <c r="V296">
        <v>110</v>
      </c>
      <c r="W296" s="11" cm="1">
        <f t="array" ref="W296">_xlfn.IFNA(MATCH(1,0/COUNTIF($F296,"*"&amp;W$2&amp;TEXT(ROW($1:$118),"[&gt;1]0;")&amp;"*")),0)</f>
        <v>6</v>
      </c>
      <c r="X296" s="11" cm="1">
        <f t="array" ref="X296">_xlfn.IFNA(MATCH(1,0/COUNTIF($F296,"*"&amp;X$2&amp;TEXT(ROW($1:$118),"[&gt;1]0;")&amp;"*")),0)</f>
        <v>6</v>
      </c>
      <c r="Y296" s="11" cm="1">
        <f t="array" ref="Y296">_xlfn.IFNA(MATCH(1,0/COUNTIF($F296,"*"&amp;Y$2&amp;TEXT(ROW($1:$118),"[&gt;1]0;")&amp;"*")),0)</f>
        <v>2</v>
      </c>
      <c r="Z296">
        <f t="shared" si="70"/>
        <v>1</v>
      </c>
      <c r="AA296">
        <f t="shared" si="71"/>
        <v>0.33333333333333331</v>
      </c>
      <c r="AB296">
        <v>0</v>
      </c>
      <c r="AC296">
        <v>1</v>
      </c>
    </row>
    <row r="297" spans="1:29" x14ac:dyDescent="0.2">
      <c r="A297" s="8">
        <v>18</v>
      </c>
      <c r="B297" s="8">
        <v>4</v>
      </c>
      <c r="C297">
        <v>1.38</v>
      </c>
      <c r="D297" t="s">
        <v>79</v>
      </c>
      <c r="E297" s="13" t="s">
        <v>386</v>
      </c>
      <c r="F297" s="10" t="s">
        <v>373</v>
      </c>
      <c r="G297">
        <v>144</v>
      </c>
      <c r="H297" s="11" cm="1">
        <f t="array" ref="H297">_xlfn.IFNA(MATCH(1,0/COUNTIF($F297,"*"&amp;H$2&amp;TEXT(ROW($1:$118),"[&gt;1]0;")&amp;"*")),0)</f>
        <v>6</v>
      </c>
      <c r="I297" s="11" cm="1">
        <f t="array" ref="I297">_xlfn.IFNA(MATCH(1,0/COUNTIF($F297,"*"&amp;I$2&amp;TEXT(ROW($1:$118),"[&gt;1]0;")&amp;"*")),0)</f>
        <v>8</v>
      </c>
      <c r="J297" s="11" cm="1">
        <f t="array" ref="J297">_xlfn.IFNA(MATCH(1,0/COUNTIF($F297,"*"&amp;J$2&amp;TEXT(ROW($1:$118),"[&gt;1]0;")&amp;"*")),0)</f>
        <v>4</v>
      </c>
      <c r="K297">
        <f t="shared" si="68"/>
        <v>1.3333333333333333</v>
      </c>
      <c r="L297">
        <f t="shared" si="69"/>
        <v>0.66666666666666663</v>
      </c>
      <c r="M297">
        <v>1</v>
      </c>
      <c r="N297">
        <v>0</v>
      </c>
      <c r="P297" s="8">
        <v>18</v>
      </c>
      <c r="Q297" s="8">
        <v>4</v>
      </c>
      <c r="R297">
        <v>1.38</v>
      </c>
      <c r="S297" t="s">
        <v>79</v>
      </c>
      <c r="T297" s="13" t="s">
        <v>386</v>
      </c>
      <c r="U297" s="10" t="s">
        <v>373</v>
      </c>
      <c r="V297">
        <v>144</v>
      </c>
      <c r="W297" s="11" cm="1">
        <f t="array" ref="W297">_xlfn.IFNA(MATCH(1,0/COUNTIF($F297,"*"&amp;W$2&amp;TEXT(ROW($1:$118),"[&gt;1]0;")&amp;"*")),0)</f>
        <v>6</v>
      </c>
      <c r="X297" s="11" cm="1">
        <f t="array" ref="X297">_xlfn.IFNA(MATCH(1,0/COUNTIF($F297,"*"&amp;X$2&amp;TEXT(ROW($1:$118),"[&gt;1]0;")&amp;"*")),0)</f>
        <v>8</v>
      </c>
      <c r="Y297" s="11" cm="1">
        <f t="array" ref="Y297">_xlfn.IFNA(MATCH(1,0/COUNTIF($F297,"*"&amp;Y$2&amp;TEXT(ROW($1:$118),"[&gt;1]0;")&amp;"*")),0)</f>
        <v>4</v>
      </c>
      <c r="Z297">
        <f t="shared" si="70"/>
        <v>1.3333333333333333</v>
      </c>
      <c r="AA297">
        <f t="shared" si="71"/>
        <v>0.66666666666666663</v>
      </c>
      <c r="AB297">
        <v>1</v>
      </c>
      <c r="AC297">
        <v>0</v>
      </c>
    </row>
    <row r="298" spans="1:29" x14ac:dyDescent="0.2">
      <c r="A298" s="8">
        <v>18</v>
      </c>
      <c r="B298" s="8">
        <v>5</v>
      </c>
      <c r="C298">
        <v>0.37</v>
      </c>
      <c r="D298" t="s">
        <v>303</v>
      </c>
      <c r="E298" s="6" t="s">
        <v>588</v>
      </c>
      <c r="F298" t="s">
        <v>508</v>
      </c>
      <c r="G298" s="11">
        <v>212</v>
      </c>
      <c r="H298" s="11" cm="1">
        <f t="array" ref="H298">_xlfn.IFNA(MATCH(1,0/COUNTIF($F298,"*"&amp;H$2&amp;TEXT(ROW($1:$118),"[&gt;1]0;")&amp;"*")),0)</f>
        <v>15</v>
      </c>
      <c r="I298" s="11" cm="1">
        <f t="array" ref="I298">_xlfn.IFNA(MATCH(1,0/COUNTIF($F298,"*"&amp;I$2&amp;TEXT(ROW($1:$118),"[&gt;1]0;")&amp;"*")),0)</f>
        <v>32</v>
      </c>
      <c r="J298" s="11" cm="1">
        <f t="array" ref="J298">_xlfn.IFNA(MATCH(1,0/COUNTIF($F298,"*"&amp;J$2&amp;TEXT(ROW($1:$118),"[&gt;1]0;")&amp;"*")),0)</f>
        <v>0</v>
      </c>
      <c r="K298">
        <f t="shared" si="68"/>
        <v>2.1333333333333333</v>
      </c>
      <c r="L298">
        <f t="shared" si="69"/>
        <v>0</v>
      </c>
      <c r="M298">
        <v>0</v>
      </c>
      <c r="N298">
        <v>0</v>
      </c>
      <c r="P298" s="8">
        <v>18</v>
      </c>
      <c r="Q298" s="8">
        <v>5</v>
      </c>
      <c r="R298">
        <v>0.37</v>
      </c>
      <c r="S298" t="s">
        <v>303</v>
      </c>
      <c r="T298" s="6" t="s">
        <v>588</v>
      </c>
      <c r="U298" t="s">
        <v>508</v>
      </c>
      <c r="V298" s="11">
        <v>212</v>
      </c>
      <c r="W298" s="11" cm="1">
        <f t="array" ref="W298">_xlfn.IFNA(MATCH(1,0/COUNTIF($F298,"*"&amp;W$2&amp;TEXT(ROW($1:$118),"[&gt;1]0;")&amp;"*")),0)</f>
        <v>15</v>
      </c>
      <c r="X298" s="11" cm="1">
        <f t="array" ref="X298">_xlfn.IFNA(MATCH(1,0/COUNTIF($F298,"*"&amp;X$2&amp;TEXT(ROW($1:$118),"[&gt;1]0;")&amp;"*")),0)</f>
        <v>32</v>
      </c>
      <c r="Y298" s="11" cm="1">
        <f t="array" ref="Y298">_xlfn.IFNA(MATCH(1,0/COUNTIF($F298,"*"&amp;Y$2&amp;TEXT(ROW($1:$118),"[&gt;1]0;")&amp;"*")),0)</f>
        <v>0</v>
      </c>
      <c r="Z298">
        <f t="shared" si="70"/>
        <v>2.1333333333333333</v>
      </c>
      <c r="AA298">
        <f t="shared" si="71"/>
        <v>0</v>
      </c>
      <c r="AB298">
        <v>0</v>
      </c>
      <c r="AC298">
        <v>0</v>
      </c>
    </row>
    <row r="299" spans="1:29" x14ac:dyDescent="0.2">
      <c r="A299" s="8">
        <v>18</v>
      </c>
      <c r="B299" s="8">
        <v>6</v>
      </c>
      <c r="C299">
        <f>0.89+0.83+0.19+0.72</f>
        <v>2.63</v>
      </c>
      <c r="D299" t="s">
        <v>25</v>
      </c>
      <c r="E299" s="6" t="s">
        <v>536</v>
      </c>
      <c r="F299" t="s">
        <v>266</v>
      </c>
      <c r="G299">
        <v>226</v>
      </c>
      <c r="H299" s="11" cm="1">
        <f t="array" ref="H299">_xlfn.IFNA(MATCH(1,0/COUNTIF($F299,"*"&amp;H$2&amp;TEXT(ROW($1:$118),"[&gt;1]0;")&amp;"*")),0)</f>
        <v>16</v>
      </c>
      <c r="I299" s="11" cm="1">
        <f t="array" ref="I299">_xlfn.IFNA(MATCH(1,0/COUNTIF($F299,"*"&amp;I$2&amp;TEXT(ROW($1:$118),"[&gt;1]0;")&amp;"*")),0)</f>
        <v>34</v>
      </c>
      <c r="J299" s="11" cm="1">
        <f t="array" ref="J299">_xlfn.IFNA(MATCH(1,0/COUNTIF($F299,"*"&amp;J$2&amp;TEXT(ROW($1:$118),"[&gt;1]0;")&amp;"*")),0)</f>
        <v>0</v>
      </c>
      <c r="K299">
        <f t="shared" si="68"/>
        <v>2.125</v>
      </c>
      <c r="L299">
        <f t="shared" si="69"/>
        <v>0</v>
      </c>
      <c r="M299">
        <v>0</v>
      </c>
      <c r="N299">
        <v>0</v>
      </c>
      <c r="P299" s="8">
        <v>18</v>
      </c>
      <c r="Q299" s="8">
        <v>6</v>
      </c>
      <c r="R299">
        <f>0.89+0.83+0.19+0.72</f>
        <v>2.63</v>
      </c>
      <c r="S299" t="s">
        <v>25</v>
      </c>
      <c r="T299" s="6" t="s">
        <v>536</v>
      </c>
      <c r="U299" t="s">
        <v>266</v>
      </c>
      <c r="V299">
        <v>226</v>
      </c>
      <c r="W299" s="11" cm="1">
        <f t="array" ref="W299">_xlfn.IFNA(MATCH(1,0/COUNTIF($F299,"*"&amp;W$2&amp;TEXT(ROW($1:$118),"[&gt;1]0;")&amp;"*")),0)</f>
        <v>16</v>
      </c>
      <c r="X299" s="11" cm="1">
        <f t="array" ref="X299">_xlfn.IFNA(MATCH(1,0/COUNTIF($F299,"*"&amp;X$2&amp;TEXT(ROW($1:$118),"[&gt;1]0;")&amp;"*")),0)</f>
        <v>34</v>
      </c>
      <c r="Y299" s="11" cm="1">
        <f t="array" ref="Y299">_xlfn.IFNA(MATCH(1,0/COUNTIF($F299,"*"&amp;Y$2&amp;TEXT(ROW($1:$118),"[&gt;1]0;")&amp;"*")),0)</f>
        <v>0</v>
      </c>
      <c r="Z299">
        <f t="shared" si="70"/>
        <v>2.125</v>
      </c>
      <c r="AA299">
        <f t="shared" si="71"/>
        <v>0</v>
      </c>
      <c r="AB299">
        <v>0</v>
      </c>
      <c r="AC299">
        <v>0</v>
      </c>
    </row>
    <row r="300" spans="1:29" x14ac:dyDescent="0.2">
      <c r="A300" s="8">
        <v>18</v>
      </c>
      <c r="B300" s="8">
        <v>7</v>
      </c>
      <c r="C300">
        <v>0.28999999999999998</v>
      </c>
      <c r="D300" t="s">
        <v>304</v>
      </c>
      <c r="E300" s="6" t="s">
        <v>457</v>
      </c>
      <c r="F300" t="s">
        <v>458</v>
      </c>
      <c r="G300" s="11">
        <v>184</v>
      </c>
      <c r="H300" s="11" cm="1">
        <f t="array" ref="H300">_xlfn.IFNA(MATCH(1,0/COUNTIF($F300,"*"&amp;H$2&amp;TEXT(ROW($1:$118),"[&gt;1]0;")&amp;"*")),0)</f>
        <v>13</v>
      </c>
      <c r="I300" s="11" cm="1">
        <f t="array" ref="I300">_xlfn.IFNA(MATCH(1,0/COUNTIF($F300,"*"&amp;I$2&amp;TEXT(ROW($1:$118),"[&gt;1]0;")&amp;"*")),0)</f>
        <v>28</v>
      </c>
      <c r="J300" s="11" cm="1">
        <f t="array" ref="J300">_xlfn.IFNA(MATCH(1,0/COUNTIF($F300,"*"&amp;J$2&amp;TEXT(ROW($1:$118),"[&gt;1]0;")&amp;"*")),0)</f>
        <v>0</v>
      </c>
      <c r="K300">
        <f t="shared" si="68"/>
        <v>2.1538461538461537</v>
      </c>
      <c r="L300">
        <f t="shared" si="69"/>
        <v>0</v>
      </c>
      <c r="M300">
        <v>0</v>
      </c>
      <c r="N300">
        <v>0</v>
      </c>
      <c r="P300" s="8">
        <v>18</v>
      </c>
      <c r="Q300" s="8">
        <v>7</v>
      </c>
      <c r="R300">
        <v>0.28999999999999998</v>
      </c>
      <c r="S300" t="s">
        <v>304</v>
      </c>
      <c r="T300" s="6" t="s">
        <v>457</v>
      </c>
      <c r="U300" t="s">
        <v>458</v>
      </c>
      <c r="V300" s="11">
        <v>184</v>
      </c>
      <c r="W300" s="11" cm="1">
        <f t="array" ref="W300">_xlfn.IFNA(MATCH(1,0/COUNTIF($F300,"*"&amp;W$2&amp;TEXT(ROW($1:$118),"[&gt;1]0;")&amp;"*")),0)</f>
        <v>13</v>
      </c>
      <c r="X300" s="11" cm="1">
        <f t="array" ref="X300">_xlfn.IFNA(MATCH(1,0/COUNTIF($F300,"*"&amp;X$2&amp;TEXT(ROW($1:$118),"[&gt;1]0;")&amp;"*")),0)</f>
        <v>28</v>
      </c>
      <c r="Y300" s="11" cm="1">
        <f t="array" ref="Y300">_xlfn.IFNA(MATCH(1,0/COUNTIF($F300,"*"&amp;Y$2&amp;TEXT(ROW($1:$118),"[&gt;1]0;")&amp;"*")),0)</f>
        <v>0</v>
      </c>
      <c r="Z300">
        <f t="shared" si="70"/>
        <v>2.1538461538461537</v>
      </c>
      <c r="AA300">
        <f t="shared" si="71"/>
        <v>0</v>
      </c>
      <c r="AB300">
        <v>0</v>
      </c>
      <c r="AC300">
        <v>0</v>
      </c>
    </row>
    <row r="301" spans="1:29" x14ac:dyDescent="0.2">
      <c r="A301" s="8">
        <v>18</v>
      </c>
      <c r="B301" s="8">
        <v>8</v>
      </c>
      <c r="C301">
        <v>0.78</v>
      </c>
      <c r="D301" t="s">
        <v>37</v>
      </c>
      <c r="E301" s="6" t="s">
        <v>586</v>
      </c>
      <c r="F301" t="s">
        <v>273</v>
      </c>
      <c r="G301" s="11">
        <v>198</v>
      </c>
      <c r="H301" s="11" cm="1">
        <f t="array" ref="H301">_xlfn.IFNA(MATCH(1,0/COUNTIF($F301,"*"&amp;H$2&amp;TEXT(ROW($1:$118),"[&gt;1]0;")&amp;"*")),0)</f>
        <v>14</v>
      </c>
      <c r="I301" s="11" cm="1">
        <f t="array" ref="I301">_xlfn.IFNA(MATCH(1,0/COUNTIF($F301,"*"&amp;I$2&amp;TEXT(ROW($1:$118),"[&gt;1]0;")&amp;"*")),0)</f>
        <v>30</v>
      </c>
      <c r="J301" s="11" cm="1">
        <f t="array" ref="J301">_xlfn.IFNA(MATCH(1,0/COUNTIF($F301,"*"&amp;J$2&amp;TEXT(ROW($1:$118),"[&gt;1]0;")&amp;"*")),0)</f>
        <v>0</v>
      </c>
      <c r="K301">
        <f t="shared" si="68"/>
        <v>2.1428571428571428</v>
      </c>
      <c r="L301">
        <f t="shared" si="69"/>
        <v>0</v>
      </c>
      <c r="M301">
        <v>0</v>
      </c>
      <c r="N301">
        <v>0</v>
      </c>
      <c r="P301" s="8">
        <v>18</v>
      </c>
      <c r="Q301" s="8">
        <v>8</v>
      </c>
      <c r="R301">
        <v>0.78</v>
      </c>
      <c r="S301" t="s">
        <v>37</v>
      </c>
      <c r="T301" s="6" t="s">
        <v>586</v>
      </c>
      <c r="U301" t="s">
        <v>273</v>
      </c>
      <c r="V301" s="11">
        <v>198</v>
      </c>
      <c r="W301" s="11" cm="1">
        <f t="array" ref="W301">_xlfn.IFNA(MATCH(1,0/COUNTIF($F301,"*"&amp;W$2&amp;TEXT(ROW($1:$118),"[&gt;1]0;")&amp;"*")),0)</f>
        <v>14</v>
      </c>
      <c r="X301" s="11" cm="1">
        <f t="array" ref="X301">_xlfn.IFNA(MATCH(1,0/COUNTIF($F301,"*"&amp;X$2&amp;TEXT(ROW($1:$118),"[&gt;1]0;")&amp;"*")),0)</f>
        <v>30</v>
      </c>
      <c r="Y301" s="11" cm="1">
        <f t="array" ref="Y301">_xlfn.IFNA(MATCH(1,0/COUNTIF($F301,"*"&amp;Y$2&amp;TEXT(ROW($1:$118),"[&gt;1]0;")&amp;"*")),0)</f>
        <v>0</v>
      </c>
      <c r="Z301">
        <f t="shared" si="70"/>
        <v>2.1428571428571428</v>
      </c>
      <c r="AA301">
        <f t="shared" si="71"/>
        <v>0</v>
      </c>
      <c r="AB301">
        <v>0</v>
      </c>
      <c r="AC301">
        <v>0</v>
      </c>
    </row>
    <row r="302" spans="1:29" x14ac:dyDescent="0.2">
      <c r="A302" s="8">
        <v>18</v>
      </c>
      <c r="B302" s="8">
        <v>9</v>
      </c>
      <c r="C302">
        <v>0.54</v>
      </c>
      <c r="D302" t="s">
        <v>140</v>
      </c>
      <c r="E302" s="6" t="s">
        <v>545</v>
      </c>
      <c r="F302" t="s">
        <v>544</v>
      </c>
      <c r="G302" s="11">
        <v>409</v>
      </c>
      <c r="H302" s="11" cm="1">
        <f t="array" ref="H302">_xlfn.IFNA(MATCH(1,0/COUNTIF($F302,"*"&amp;H$2&amp;TEXT(ROW($1:$118),"[&gt;1]0;")&amp;"*")),0)</f>
        <v>29</v>
      </c>
      <c r="I302" s="11" cm="1">
        <f t="array" ref="I302">_xlfn.IFNA(MATCH(1,0/COUNTIF($F302,"*"&amp;I$2&amp;TEXT(ROW($1:$118),"[&gt;1]0;")&amp;"*")),0)</f>
        <v>60</v>
      </c>
      <c r="J302" s="11" cm="1">
        <f t="array" ref="J302">_xlfn.IFNA(MATCH(1,0/COUNTIF($F302,"*"&amp;J$2&amp;TEXT(ROW($1:$118),"[&gt;1]0;")&amp;"*")),0)</f>
        <v>0</v>
      </c>
      <c r="K302">
        <f t="shared" si="68"/>
        <v>2.0689655172413794</v>
      </c>
      <c r="L302">
        <f t="shared" si="69"/>
        <v>0</v>
      </c>
      <c r="M302">
        <v>0</v>
      </c>
      <c r="N302">
        <v>0</v>
      </c>
      <c r="P302" s="8">
        <v>18</v>
      </c>
      <c r="Q302" s="8">
        <v>9</v>
      </c>
      <c r="R302">
        <v>0.54</v>
      </c>
      <c r="S302" t="s">
        <v>140</v>
      </c>
      <c r="T302" s="6" t="s">
        <v>545</v>
      </c>
      <c r="U302" t="s">
        <v>544</v>
      </c>
      <c r="V302" s="11">
        <v>409</v>
      </c>
      <c r="W302" s="11" cm="1">
        <f t="array" ref="W302">_xlfn.IFNA(MATCH(1,0/COUNTIF($F302,"*"&amp;W$2&amp;TEXT(ROW($1:$118),"[&gt;1]0;")&amp;"*")),0)</f>
        <v>29</v>
      </c>
      <c r="X302" s="11" cm="1">
        <f t="array" ref="X302">_xlfn.IFNA(MATCH(1,0/COUNTIF($F302,"*"&amp;X$2&amp;TEXT(ROW($1:$118),"[&gt;1]0;")&amp;"*")),0)</f>
        <v>60</v>
      </c>
      <c r="Y302" s="11" cm="1">
        <f t="array" ref="Y302">_xlfn.IFNA(MATCH(1,0/COUNTIF($F302,"*"&amp;Y$2&amp;TEXT(ROW($1:$118),"[&gt;1]0;")&amp;"*")),0)</f>
        <v>0</v>
      </c>
      <c r="Z302">
        <f t="shared" si="70"/>
        <v>2.0689655172413794</v>
      </c>
      <c r="AA302">
        <f t="shared" si="71"/>
        <v>0</v>
      </c>
      <c r="AB302">
        <v>0</v>
      </c>
      <c r="AC302">
        <v>0</v>
      </c>
    </row>
    <row r="303" spans="1:29" x14ac:dyDescent="0.2">
      <c r="A303" s="8">
        <v>18</v>
      </c>
      <c r="B303" s="8">
        <v>10</v>
      </c>
      <c r="C303">
        <v>1.42</v>
      </c>
      <c r="D303" t="s">
        <v>31</v>
      </c>
      <c r="E303" s="6" t="s">
        <v>418</v>
      </c>
      <c r="F303" t="s">
        <v>269</v>
      </c>
      <c r="G303">
        <v>206</v>
      </c>
      <c r="H303" s="11" cm="1">
        <f t="array" ref="H303">_xlfn.IFNA(MATCH(1,0/COUNTIF($F303,"*"&amp;H$2&amp;TEXT(ROW($1:$118),"[&gt;1]0;")&amp;"*")),0)</f>
        <v>14</v>
      </c>
      <c r="I303" s="11" cm="1">
        <f t="array" ref="I303">_xlfn.IFNA(MATCH(1,0/COUNTIF($F303,"*"&amp;I$2&amp;TEXT(ROW($1:$118),"[&gt;1]0;")&amp;"*")),0)</f>
        <v>22</v>
      </c>
      <c r="J303" s="11" cm="1">
        <f t="array" ref="J303">_xlfn.IFNA(MATCH(1,0/COUNTIF($F303,"*"&amp;J$2&amp;TEXT(ROW($1:$118),"[&gt;1]0;")&amp;"*")),0)</f>
        <v>1</v>
      </c>
      <c r="K303">
        <f t="shared" si="68"/>
        <v>1.5714285714285714</v>
      </c>
      <c r="L303">
        <f t="shared" si="69"/>
        <v>7.1428571428571425E-2</v>
      </c>
      <c r="M303">
        <v>0</v>
      </c>
      <c r="N303">
        <v>1</v>
      </c>
      <c r="P303" s="8">
        <v>18</v>
      </c>
      <c r="Q303" s="8">
        <v>10</v>
      </c>
      <c r="R303">
        <v>1.42</v>
      </c>
      <c r="S303" t="s">
        <v>31</v>
      </c>
      <c r="T303" s="6" t="s">
        <v>418</v>
      </c>
      <c r="U303" t="s">
        <v>269</v>
      </c>
      <c r="V303">
        <v>206</v>
      </c>
      <c r="W303" s="11" cm="1">
        <f t="array" ref="W303">_xlfn.IFNA(MATCH(1,0/COUNTIF($F303,"*"&amp;W$2&amp;TEXT(ROW($1:$118),"[&gt;1]0;")&amp;"*")),0)</f>
        <v>14</v>
      </c>
      <c r="X303" s="11" cm="1">
        <f t="array" ref="X303">_xlfn.IFNA(MATCH(1,0/COUNTIF($F303,"*"&amp;X$2&amp;TEXT(ROW($1:$118),"[&gt;1]0;")&amp;"*")),0)</f>
        <v>22</v>
      </c>
      <c r="Y303" s="11" cm="1">
        <f t="array" ref="Y303">_xlfn.IFNA(MATCH(1,0/COUNTIF($F303,"*"&amp;Y$2&amp;TEXT(ROW($1:$118),"[&gt;1]0;")&amp;"*")),0)</f>
        <v>1</v>
      </c>
      <c r="Z303">
        <f t="shared" si="70"/>
        <v>1.5714285714285714</v>
      </c>
      <c r="AA303">
        <f t="shared" si="71"/>
        <v>7.1428571428571425E-2</v>
      </c>
      <c r="AB303">
        <v>0</v>
      </c>
      <c r="AC303">
        <v>1</v>
      </c>
    </row>
    <row r="304" spans="1:29" x14ac:dyDescent="0.2">
      <c r="A304" s="8">
        <v>18</v>
      </c>
      <c r="B304" s="8">
        <v>11</v>
      </c>
      <c r="C304">
        <v>0.48</v>
      </c>
      <c r="D304" t="s">
        <v>108</v>
      </c>
      <c r="E304" s="6" t="s">
        <v>514</v>
      </c>
      <c r="F304" t="s">
        <v>513</v>
      </c>
      <c r="G304">
        <v>283</v>
      </c>
      <c r="H304" s="11" cm="1">
        <f t="array" ref="H304">_xlfn.IFNA(MATCH(1,0/COUNTIF($F304,"*"&amp;H$2&amp;TEXT(ROW($1:$118),"[&gt;1]0;")&amp;"*")),0)</f>
        <v>20</v>
      </c>
      <c r="I304" s="11" cm="1">
        <f t="array" ref="I304">_xlfn.IFNA(MATCH(1,0/COUNTIF($F304,"*"&amp;I$2&amp;TEXT(ROW($1:$118),"[&gt;1]0;")&amp;"*")),0)</f>
        <v>42</v>
      </c>
      <c r="J304" s="11" cm="1">
        <f t="array" ref="J304">_xlfn.IFNA(MATCH(1,0/COUNTIF($F304,"*"&amp;J$2&amp;TEXT(ROW($1:$118),"[&gt;1]0;")&amp;"*")),0)</f>
        <v>0</v>
      </c>
      <c r="K304">
        <f t="shared" si="68"/>
        <v>2.1</v>
      </c>
      <c r="L304">
        <f t="shared" si="69"/>
        <v>0</v>
      </c>
      <c r="M304">
        <v>0</v>
      </c>
      <c r="N304">
        <v>0</v>
      </c>
      <c r="P304" s="8">
        <v>18</v>
      </c>
      <c r="Q304" s="8">
        <v>11</v>
      </c>
      <c r="R304">
        <v>0.48</v>
      </c>
      <c r="S304" t="s">
        <v>108</v>
      </c>
      <c r="T304" s="6" t="s">
        <v>514</v>
      </c>
      <c r="U304" t="s">
        <v>513</v>
      </c>
      <c r="V304">
        <v>283</v>
      </c>
      <c r="W304" s="11" cm="1">
        <f t="array" ref="W304">_xlfn.IFNA(MATCH(1,0/COUNTIF($F304,"*"&amp;W$2&amp;TEXT(ROW($1:$118),"[&gt;1]0;")&amp;"*")),0)</f>
        <v>20</v>
      </c>
      <c r="X304" s="11" cm="1">
        <f t="array" ref="X304">_xlfn.IFNA(MATCH(1,0/COUNTIF($F304,"*"&amp;X$2&amp;TEXT(ROW($1:$118),"[&gt;1]0;")&amp;"*")),0)</f>
        <v>42</v>
      </c>
      <c r="Y304" s="11" cm="1">
        <f t="array" ref="Y304">_xlfn.IFNA(MATCH(1,0/COUNTIF($F304,"*"&amp;Y$2&amp;TEXT(ROW($1:$118),"[&gt;1]0;")&amp;"*")),0)</f>
        <v>0</v>
      </c>
      <c r="Z304">
        <f t="shared" si="70"/>
        <v>2.1</v>
      </c>
      <c r="AA304">
        <f t="shared" si="71"/>
        <v>0</v>
      </c>
      <c r="AB304">
        <v>0</v>
      </c>
      <c r="AC304">
        <v>0</v>
      </c>
    </row>
    <row r="305" spans="1:29" x14ac:dyDescent="0.2">
      <c r="A305" s="8">
        <v>18</v>
      </c>
      <c r="B305" s="8">
        <v>12</v>
      </c>
      <c r="C305">
        <v>0.5</v>
      </c>
      <c r="D305" t="s">
        <v>305</v>
      </c>
      <c r="E305" s="6" t="s">
        <v>594</v>
      </c>
      <c r="F305" t="s">
        <v>592</v>
      </c>
      <c r="G305" s="11">
        <v>338</v>
      </c>
      <c r="H305" s="11" cm="1">
        <f t="array" ref="H305">_xlfn.IFNA(MATCH(1,0/COUNTIF($F305,"*"&amp;H$2&amp;TEXT(ROW($1:$118),"[&gt;1]0;")&amp;"*")),0)</f>
        <v>18</v>
      </c>
      <c r="I305" s="11" cm="1">
        <f t="array" ref="I305">_xlfn.IFNA(MATCH(1,0/COUNTIF($F305,"*"&amp;I$2&amp;TEXT(ROW($1:$118),"[&gt;1]0;")&amp;"*")),0)</f>
        <v>33</v>
      </c>
      <c r="J305" s="11" cm="1">
        <f t="array" ref="J305">_xlfn.IFNA(MATCH(1,0/COUNTIF($F305,"*"&amp;J$2&amp;TEXT(ROW($1:$118),"[&gt;1]0;")&amp;"*")),0)</f>
        <v>2</v>
      </c>
      <c r="K305">
        <f t="shared" si="68"/>
        <v>1.8333333333333333</v>
      </c>
      <c r="L305">
        <f t="shared" si="69"/>
        <v>0.1111111111111111</v>
      </c>
      <c r="M305">
        <v>0</v>
      </c>
      <c r="N305">
        <v>0</v>
      </c>
      <c r="P305" s="8">
        <v>18</v>
      </c>
      <c r="Q305" s="8">
        <v>12</v>
      </c>
      <c r="R305">
        <v>0.5</v>
      </c>
      <c r="S305" t="s">
        <v>305</v>
      </c>
      <c r="T305" s="6" t="s">
        <v>594</v>
      </c>
      <c r="U305" t="s">
        <v>592</v>
      </c>
      <c r="V305" s="11">
        <v>338</v>
      </c>
      <c r="W305" s="11" cm="1">
        <f t="array" ref="W305">_xlfn.IFNA(MATCH(1,0/COUNTIF($F305,"*"&amp;W$2&amp;TEXT(ROW($1:$118),"[&gt;1]0;")&amp;"*")),0)</f>
        <v>18</v>
      </c>
      <c r="X305" s="11" cm="1">
        <f t="array" ref="X305">_xlfn.IFNA(MATCH(1,0/COUNTIF($F305,"*"&amp;X$2&amp;TEXT(ROW($1:$118),"[&gt;1]0;")&amp;"*")),0)</f>
        <v>33</v>
      </c>
      <c r="Y305" s="11" cm="1">
        <f t="array" ref="Y305">_xlfn.IFNA(MATCH(1,0/COUNTIF($F305,"*"&amp;Y$2&amp;TEXT(ROW($1:$118),"[&gt;1]0;")&amp;"*")),0)</f>
        <v>2</v>
      </c>
      <c r="Z305">
        <f t="shared" si="70"/>
        <v>1.8333333333333333</v>
      </c>
      <c r="AA305">
        <f t="shared" si="71"/>
        <v>0.1111111111111111</v>
      </c>
      <c r="AB305">
        <v>0</v>
      </c>
      <c r="AC305">
        <v>0</v>
      </c>
    </row>
    <row r="306" spans="1:29" x14ac:dyDescent="0.2">
      <c r="A306" s="8">
        <v>18</v>
      </c>
      <c r="B306" s="8">
        <v>13</v>
      </c>
      <c r="C306">
        <v>0.52</v>
      </c>
      <c r="D306" t="s">
        <v>129</v>
      </c>
      <c r="E306" s="6" t="s">
        <v>535</v>
      </c>
      <c r="F306" t="s">
        <v>534</v>
      </c>
      <c r="G306">
        <v>255</v>
      </c>
      <c r="H306" s="11" cm="1">
        <f t="array" ref="H306">_xlfn.IFNA(MATCH(1,0/COUNTIF($F306,"*"&amp;H$2&amp;TEXT(ROW($1:$118),"[&gt;1]0;")&amp;"*")),0)</f>
        <v>16</v>
      </c>
      <c r="I306" s="11" cm="1">
        <f t="array" ref="I306">_xlfn.IFNA(MATCH(1,0/COUNTIF($F306,"*"&amp;I$2&amp;TEXT(ROW($1:$118),"[&gt;1]0;")&amp;"*")),0)</f>
        <v>33</v>
      </c>
      <c r="J306" s="11" cm="1">
        <f t="array" ref="J306">_xlfn.IFNA(MATCH(1,0/COUNTIF($F306,"*"&amp;J$2&amp;TEXT(ROW($1:$118),"[&gt;1]0;")&amp;"*")),0)</f>
        <v>1</v>
      </c>
      <c r="K306">
        <f t="shared" si="68"/>
        <v>2.0625</v>
      </c>
      <c r="L306">
        <f t="shared" si="69"/>
        <v>6.25E-2</v>
      </c>
      <c r="M306">
        <v>0</v>
      </c>
      <c r="N306">
        <v>0</v>
      </c>
      <c r="P306" s="8">
        <v>18</v>
      </c>
      <c r="Q306" s="8">
        <v>13</v>
      </c>
      <c r="R306">
        <v>0.52</v>
      </c>
      <c r="S306" t="s">
        <v>129</v>
      </c>
      <c r="T306" s="6" t="s">
        <v>535</v>
      </c>
      <c r="U306" t="s">
        <v>534</v>
      </c>
      <c r="V306">
        <v>255</v>
      </c>
      <c r="W306" s="11" cm="1">
        <f t="array" ref="W306">_xlfn.IFNA(MATCH(1,0/COUNTIF($F306,"*"&amp;W$2&amp;TEXT(ROW($1:$118),"[&gt;1]0;")&amp;"*")),0)</f>
        <v>16</v>
      </c>
      <c r="X306" s="11" cm="1">
        <f t="array" ref="X306">_xlfn.IFNA(MATCH(1,0/COUNTIF($F306,"*"&amp;X$2&amp;TEXT(ROW($1:$118),"[&gt;1]0;")&amp;"*")),0)</f>
        <v>33</v>
      </c>
      <c r="Y306" s="11" cm="1">
        <f t="array" ref="Y306">_xlfn.IFNA(MATCH(1,0/COUNTIF($F306,"*"&amp;Y$2&amp;TEXT(ROW($1:$118),"[&gt;1]0;")&amp;"*")),0)</f>
        <v>1</v>
      </c>
      <c r="Z306">
        <f t="shared" si="70"/>
        <v>2.0625</v>
      </c>
      <c r="AA306">
        <f t="shared" si="71"/>
        <v>6.25E-2</v>
      </c>
      <c r="AB306">
        <v>0</v>
      </c>
      <c r="AC306">
        <v>0</v>
      </c>
    </row>
    <row r="307" spans="1:29" x14ac:dyDescent="0.2">
      <c r="A307" s="8">
        <v>18</v>
      </c>
      <c r="B307" s="8">
        <v>14</v>
      </c>
      <c r="C307">
        <v>4.78</v>
      </c>
      <c r="D307" t="s">
        <v>101</v>
      </c>
      <c r="E307" s="6" t="s">
        <v>555</v>
      </c>
      <c r="F307" t="s">
        <v>554</v>
      </c>
      <c r="G307" s="11">
        <v>253</v>
      </c>
      <c r="H307" s="11" cm="1">
        <f t="array" ref="H307">_xlfn.IFNA(MATCH(1,0/COUNTIF($F307,"*"&amp;H$2&amp;TEXT(ROW($1:$118),"[&gt;1]0;")&amp;"*")),0)</f>
        <v>16</v>
      </c>
      <c r="I307" s="11" cm="1">
        <f t="array" ref="I307">_xlfn.IFNA(MATCH(1,0/COUNTIF($F307,"*"&amp;I$2&amp;TEXT(ROW($1:$118),"[&gt;1]0;")&amp;"*")),0)</f>
        <v>31</v>
      </c>
      <c r="J307" s="11" cm="1">
        <f t="array" ref="J307">_xlfn.IFNA(MATCH(1,0/COUNTIF($F307,"*"&amp;J$2&amp;TEXT(ROW($1:$118),"[&gt;1]0;")&amp;"*")),0)</f>
        <v>1</v>
      </c>
      <c r="K307">
        <f t="shared" si="68"/>
        <v>1.9375</v>
      </c>
      <c r="L307">
        <f t="shared" si="69"/>
        <v>6.25E-2</v>
      </c>
      <c r="M307">
        <v>0</v>
      </c>
      <c r="N307">
        <v>0</v>
      </c>
      <c r="P307" s="8">
        <v>18</v>
      </c>
      <c r="Q307" s="8">
        <v>14</v>
      </c>
      <c r="R307">
        <v>4.78</v>
      </c>
      <c r="S307" t="s">
        <v>101</v>
      </c>
      <c r="T307" s="6" t="s">
        <v>555</v>
      </c>
      <c r="U307" t="s">
        <v>554</v>
      </c>
      <c r="V307" s="11">
        <v>253</v>
      </c>
      <c r="W307" s="11" cm="1">
        <f t="array" ref="W307">_xlfn.IFNA(MATCH(1,0/COUNTIF($F307,"*"&amp;W$2&amp;TEXT(ROW($1:$118),"[&gt;1]0;")&amp;"*")),0)</f>
        <v>16</v>
      </c>
      <c r="X307" s="11" cm="1">
        <f t="array" ref="X307">_xlfn.IFNA(MATCH(1,0/COUNTIF($F307,"*"&amp;X$2&amp;TEXT(ROW($1:$118),"[&gt;1]0;")&amp;"*")),0)</f>
        <v>31</v>
      </c>
      <c r="Y307" s="11" cm="1">
        <f t="array" ref="Y307">_xlfn.IFNA(MATCH(1,0/COUNTIF($F307,"*"&amp;Y$2&amp;TEXT(ROW($1:$118),"[&gt;1]0;")&amp;"*")),0)</f>
        <v>1</v>
      </c>
      <c r="Z307">
        <f t="shared" si="70"/>
        <v>1.9375</v>
      </c>
      <c r="AA307">
        <f t="shared" si="71"/>
        <v>6.25E-2</v>
      </c>
      <c r="AB307">
        <v>0</v>
      </c>
      <c r="AC307">
        <v>0</v>
      </c>
    </row>
    <row r="308" spans="1:29" x14ac:dyDescent="0.2">
      <c r="P308" s="8"/>
      <c r="Q308" s="8"/>
      <c r="T308" s="6"/>
    </row>
    <row r="309" spans="1:29" x14ac:dyDescent="0.2">
      <c r="A309" s="8">
        <v>19</v>
      </c>
      <c r="B309" s="9" t="s">
        <v>12</v>
      </c>
      <c r="C309" t="s">
        <v>13</v>
      </c>
      <c r="D309" t="s">
        <v>67</v>
      </c>
      <c r="E309" s="6" t="s">
        <v>376</v>
      </c>
      <c r="F309" t="s">
        <v>68</v>
      </c>
      <c r="G309" t="s">
        <v>69</v>
      </c>
      <c r="H309" t="s">
        <v>364</v>
      </c>
      <c r="I309" t="s">
        <v>365</v>
      </c>
      <c r="J309" t="s">
        <v>366</v>
      </c>
      <c r="K309" t="s">
        <v>71</v>
      </c>
      <c r="L309" t="s">
        <v>72</v>
      </c>
      <c r="M309" t="s">
        <v>360</v>
      </c>
      <c r="N309" t="s">
        <v>73</v>
      </c>
      <c r="P309" s="8">
        <v>19</v>
      </c>
      <c r="Q309" s="9" t="s">
        <v>12</v>
      </c>
      <c r="R309" t="s">
        <v>13</v>
      </c>
      <c r="S309" t="s">
        <v>67</v>
      </c>
      <c r="T309" s="6" t="s">
        <v>376</v>
      </c>
      <c r="U309" t="s">
        <v>68</v>
      </c>
      <c r="V309" t="s">
        <v>69</v>
      </c>
      <c r="W309" t="s">
        <v>364</v>
      </c>
      <c r="X309" t="s">
        <v>365</v>
      </c>
      <c r="Y309" t="s">
        <v>366</v>
      </c>
      <c r="Z309" t="s">
        <v>71</v>
      </c>
      <c r="AA309" t="s">
        <v>72</v>
      </c>
      <c r="AB309" t="s">
        <v>360</v>
      </c>
      <c r="AC309" t="s">
        <v>73</v>
      </c>
    </row>
    <row r="310" spans="1:29" x14ac:dyDescent="0.2">
      <c r="A310" s="8">
        <v>19</v>
      </c>
      <c r="B310" s="8">
        <v>1</v>
      </c>
      <c r="C310">
        <v>0.99</v>
      </c>
      <c r="D310" t="s">
        <v>110</v>
      </c>
      <c r="E310" s="6" t="s">
        <v>498</v>
      </c>
      <c r="F310" t="s">
        <v>497</v>
      </c>
      <c r="G310">
        <v>142</v>
      </c>
      <c r="H310" s="11" cm="1">
        <f t="array" ref="H310">_xlfn.IFNA(MATCH(1,0/COUNTIF($F310,"*"&amp;H$2&amp;TEXT(ROW($1:$118),"[&gt;1]0;")&amp;"*")),0)</f>
        <v>10</v>
      </c>
      <c r="I310" s="11" cm="1">
        <f t="array" ref="I310">_xlfn.IFNA(MATCH(1,0/COUNTIF($F310,"*"&amp;I$2&amp;TEXT(ROW($1:$118),"[&gt;1]0;")&amp;"*")),0)</f>
        <v>22</v>
      </c>
      <c r="J310" s="11" cm="1">
        <f t="array" ref="J310">_xlfn.IFNA(MATCH(1,0/COUNTIF($F310,"*"&amp;J$2&amp;TEXT(ROW($1:$118),"[&gt;1]0;")&amp;"*")),0)</f>
        <v>0</v>
      </c>
      <c r="K310">
        <f t="shared" ref="K310:K321" si="72">I310/H310</f>
        <v>2.2000000000000002</v>
      </c>
      <c r="L310">
        <f t="shared" ref="L310:L321" si="73">J310/H310</f>
        <v>0</v>
      </c>
      <c r="M310">
        <v>0</v>
      </c>
      <c r="N310">
        <v>0</v>
      </c>
      <c r="P310" s="8">
        <v>19</v>
      </c>
      <c r="Q310" s="8">
        <v>1</v>
      </c>
      <c r="R310">
        <v>0.99</v>
      </c>
      <c r="S310" t="s">
        <v>110</v>
      </c>
      <c r="T310" s="6" t="s">
        <v>498</v>
      </c>
      <c r="U310" t="s">
        <v>497</v>
      </c>
      <c r="V310">
        <v>142</v>
      </c>
      <c r="W310" s="11" cm="1">
        <f t="array" ref="W310">_xlfn.IFNA(MATCH(1,0/COUNTIF($F310,"*"&amp;W$2&amp;TEXT(ROW($1:$118),"[&gt;1]0;")&amp;"*")),0)</f>
        <v>10</v>
      </c>
      <c r="X310" s="11" cm="1">
        <f t="array" ref="X310">_xlfn.IFNA(MATCH(1,0/COUNTIF($F310,"*"&amp;X$2&amp;TEXT(ROW($1:$118),"[&gt;1]0;")&amp;"*")),0)</f>
        <v>22</v>
      </c>
      <c r="Y310" s="11" cm="1">
        <f t="array" ref="Y310">_xlfn.IFNA(MATCH(1,0/COUNTIF($F310,"*"&amp;Y$2&amp;TEXT(ROW($1:$118),"[&gt;1]0;")&amp;"*")),0)</f>
        <v>0</v>
      </c>
      <c r="Z310">
        <f t="shared" ref="Z310:Z321" si="74">X310/W310</f>
        <v>2.2000000000000002</v>
      </c>
      <c r="AA310">
        <f t="shared" ref="AA310:AA321" si="75">Y310/W310</f>
        <v>0</v>
      </c>
      <c r="AB310">
        <v>0</v>
      </c>
      <c r="AC310">
        <v>0</v>
      </c>
    </row>
    <row r="311" spans="1:29" x14ac:dyDescent="0.2">
      <c r="A311" s="8">
        <v>19</v>
      </c>
      <c r="B311" s="8">
        <v>2</v>
      </c>
      <c r="C311">
        <f>0.61+0.63+1.22+0.86</f>
        <v>3.32</v>
      </c>
      <c r="D311" t="s">
        <v>54</v>
      </c>
      <c r="E311" s="6" t="s">
        <v>411</v>
      </c>
      <c r="F311" t="s">
        <v>265</v>
      </c>
      <c r="G311">
        <v>168</v>
      </c>
      <c r="H311" s="11" cm="1">
        <f t="array" ref="H311">_xlfn.IFNA(MATCH(1,0/COUNTIF($F311,"*"&amp;H$2&amp;TEXT(ROW($1:$118),"[&gt;1]0;")&amp;"*")),0)</f>
        <v>12</v>
      </c>
      <c r="I311" s="11" cm="1">
        <f t="array" ref="I311">_xlfn.IFNA(MATCH(1,0/COUNTIF($F311,"*"&amp;I$2&amp;TEXT(ROW($1:$118),"[&gt;1]0;")&amp;"*")),0)</f>
        <v>24</v>
      </c>
      <c r="J311" s="11" cm="1">
        <f t="array" ref="J311">_xlfn.IFNA(MATCH(1,0/COUNTIF($F311,"*"&amp;J$2&amp;TEXT(ROW($1:$118),"[&gt;1]0;")&amp;"*")),0)</f>
        <v>0</v>
      </c>
      <c r="K311">
        <f t="shared" si="72"/>
        <v>2</v>
      </c>
      <c r="L311">
        <f t="shared" si="73"/>
        <v>0</v>
      </c>
      <c r="M311">
        <v>0</v>
      </c>
      <c r="N311">
        <v>0</v>
      </c>
      <c r="P311" s="8">
        <v>19</v>
      </c>
      <c r="Q311" s="8">
        <v>2</v>
      </c>
      <c r="R311">
        <f>0.61+0.63+1.22+0.86</f>
        <v>3.32</v>
      </c>
      <c r="S311" t="s">
        <v>54</v>
      </c>
      <c r="T311" s="6" t="s">
        <v>411</v>
      </c>
      <c r="U311" t="s">
        <v>265</v>
      </c>
      <c r="V311">
        <v>168</v>
      </c>
      <c r="W311" s="11" cm="1">
        <f t="array" ref="W311">_xlfn.IFNA(MATCH(1,0/COUNTIF($F311,"*"&amp;W$2&amp;TEXT(ROW($1:$118),"[&gt;1]0;")&amp;"*")),0)</f>
        <v>12</v>
      </c>
      <c r="X311" s="11" cm="1">
        <f t="array" ref="X311">_xlfn.IFNA(MATCH(1,0/COUNTIF($F311,"*"&amp;X$2&amp;TEXT(ROW($1:$118),"[&gt;1]0;")&amp;"*")),0)</f>
        <v>24</v>
      </c>
      <c r="Y311" s="11" cm="1">
        <f t="array" ref="Y311">_xlfn.IFNA(MATCH(1,0/COUNTIF($F311,"*"&amp;Y$2&amp;TEXT(ROW($1:$118),"[&gt;1]0;")&amp;"*")),0)</f>
        <v>0</v>
      </c>
      <c r="Z311">
        <f t="shared" si="74"/>
        <v>2</v>
      </c>
      <c r="AA311">
        <f t="shared" si="75"/>
        <v>0</v>
      </c>
      <c r="AB311">
        <v>0</v>
      </c>
      <c r="AC311">
        <v>0</v>
      </c>
    </row>
    <row r="312" spans="1:29" x14ac:dyDescent="0.2">
      <c r="A312" s="8">
        <v>19</v>
      </c>
      <c r="B312" s="8">
        <v>3</v>
      </c>
      <c r="C312">
        <v>2.15</v>
      </c>
      <c r="D312" t="s">
        <v>14</v>
      </c>
      <c r="E312" s="6" t="s">
        <v>507</v>
      </c>
      <c r="F312" t="s">
        <v>260</v>
      </c>
      <c r="G312">
        <v>170</v>
      </c>
      <c r="H312" s="11" cm="1">
        <f t="array" ref="H312">_xlfn.IFNA(MATCH(1,0/COUNTIF($F312,"*"&amp;H$2&amp;TEXT(ROW($1:$118),"[&gt;1]0;")&amp;"*")),0)</f>
        <v>12</v>
      </c>
      <c r="I312" s="11" cm="1">
        <f t="array" ref="I312">_xlfn.IFNA(MATCH(1,0/COUNTIF($F312,"*"&amp;I$2&amp;TEXT(ROW($1:$118),"[&gt;1]0;")&amp;"*")),0)</f>
        <v>26</v>
      </c>
      <c r="J312" s="11" cm="1">
        <f t="array" ref="J312">_xlfn.IFNA(MATCH(1,0/COUNTIF($F312,"*"&amp;J$2&amp;TEXT(ROW($1:$118),"[&gt;1]0;")&amp;"*")),0)</f>
        <v>0</v>
      </c>
      <c r="K312">
        <f t="shared" si="72"/>
        <v>2.1666666666666665</v>
      </c>
      <c r="L312">
        <f t="shared" si="73"/>
        <v>0</v>
      </c>
      <c r="M312">
        <v>0</v>
      </c>
      <c r="N312">
        <v>0</v>
      </c>
      <c r="P312" s="8">
        <v>19</v>
      </c>
      <c r="Q312" s="8">
        <v>3</v>
      </c>
      <c r="R312">
        <v>2.15</v>
      </c>
      <c r="S312" t="s">
        <v>14</v>
      </c>
      <c r="T312" s="6" t="s">
        <v>507</v>
      </c>
      <c r="U312" t="s">
        <v>260</v>
      </c>
      <c r="V312">
        <v>170</v>
      </c>
      <c r="W312" s="11" cm="1">
        <f t="array" ref="W312">_xlfn.IFNA(MATCH(1,0/COUNTIF($F312,"*"&amp;W$2&amp;TEXT(ROW($1:$118),"[&gt;1]0;")&amp;"*")),0)</f>
        <v>12</v>
      </c>
      <c r="X312" s="11" cm="1">
        <f t="array" ref="X312">_xlfn.IFNA(MATCH(1,0/COUNTIF($F312,"*"&amp;X$2&amp;TEXT(ROW($1:$118),"[&gt;1]0;")&amp;"*")),0)</f>
        <v>26</v>
      </c>
      <c r="Y312" s="11" cm="1">
        <f t="array" ref="Y312">_xlfn.IFNA(MATCH(1,0/COUNTIF($F312,"*"&amp;Y$2&amp;TEXT(ROW($1:$118),"[&gt;1]0;")&amp;"*")),0)</f>
        <v>0</v>
      </c>
      <c r="Z312">
        <f t="shared" si="74"/>
        <v>2.1666666666666665</v>
      </c>
      <c r="AA312">
        <f t="shared" si="75"/>
        <v>0</v>
      </c>
      <c r="AB312">
        <v>0</v>
      </c>
      <c r="AC312">
        <v>0</v>
      </c>
    </row>
    <row r="313" spans="1:29" x14ac:dyDescent="0.2">
      <c r="A313" s="8">
        <v>19</v>
      </c>
      <c r="B313" s="8">
        <v>4</v>
      </c>
      <c r="C313">
        <v>1.33</v>
      </c>
      <c r="D313" t="s">
        <v>51</v>
      </c>
      <c r="E313" s="6" t="s">
        <v>472</v>
      </c>
      <c r="F313" t="s">
        <v>261</v>
      </c>
      <c r="G313">
        <v>190</v>
      </c>
      <c r="H313" s="11" cm="1">
        <f t="array" ref="H313">_xlfn.IFNA(MATCH(1,0/COUNTIF($F313,"*"&amp;H$2&amp;TEXT(ROW($1:$118),"[&gt;1]0;")&amp;"*")),0)</f>
        <v>14</v>
      </c>
      <c r="I313" s="11" cm="1">
        <f t="array" ref="I313">_xlfn.IFNA(MATCH(1,0/COUNTIF($F313,"*"&amp;I$2&amp;TEXT(ROW($1:$118),"[&gt;1]0;")&amp;"*")),0)</f>
        <v>22</v>
      </c>
      <c r="J313" s="11" cm="1">
        <f t="array" ref="J313">_xlfn.IFNA(MATCH(1,0/COUNTIF($F313,"*"&amp;J$2&amp;TEXT(ROW($1:$118),"[&gt;1]0;")&amp;"*")),0)</f>
        <v>0</v>
      </c>
      <c r="K313">
        <f t="shared" si="72"/>
        <v>1.5714285714285714</v>
      </c>
      <c r="L313">
        <f t="shared" si="73"/>
        <v>0</v>
      </c>
      <c r="M313">
        <v>0</v>
      </c>
      <c r="N313">
        <v>1</v>
      </c>
      <c r="P313" s="8">
        <v>19</v>
      </c>
      <c r="Q313" s="8">
        <v>4</v>
      </c>
      <c r="R313">
        <v>1.33</v>
      </c>
      <c r="S313" t="s">
        <v>51</v>
      </c>
      <c r="T313" s="6" t="s">
        <v>472</v>
      </c>
      <c r="U313" t="s">
        <v>261</v>
      </c>
      <c r="V313">
        <v>190</v>
      </c>
      <c r="W313" s="11" cm="1">
        <f t="array" ref="W313">_xlfn.IFNA(MATCH(1,0/COUNTIF($F313,"*"&amp;W$2&amp;TEXT(ROW($1:$118),"[&gt;1]0;")&amp;"*")),0)</f>
        <v>14</v>
      </c>
      <c r="X313" s="11" cm="1">
        <f t="array" ref="X313">_xlfn.IFNA(MATCH(1,0/COUNTIF($F313,"*"&amp;X$2&amp;TEXT(ROW($1:$118),"[&gt;1]0;")&amp;"*")),0)</f>
        <v>22</v>
      </c>
      <c r="Y313" s="11" cm="1">
        <f t="array" ref="Y313">_xlfn.IFNA(MATCH(1,0/COUNTIF($F313,"*"&amp;Y$2&amp;TEXT(ROW($1:$118),"[&gt;1]0;")&amp;"*")),0)</f>
        <v>0</v>
      </c>
      <c r="Z313">
        <f t="shared" si="74"/>
        <v>1.5714285714285714</v>
      </c>
      <c r="AA313">
        <f t="shared" si="75"/>
        <v>0</v>
      </c>
      <c r="AB313">
        <v>0</v>
      </c>
      <c r="AC313">
        <v>1</v>
      </c>
    </row>
    <row r="314" spans="1:29" x14ac:dyDescent="0.2">
      <c r="A314" s="8">
        <v>19</v>
      </c>
      <c r="B314" s="8">
        <v>5</v>
      </c>
      <c r="C314">
        <v>1.26</v>
      </c>
      <c r="D314" t="s">
        <v>20</v>
      </c>
      <c r="E314" s="6" t="s">
        <v>432</v>
      </c>
      <c r="F314" t="s">
        <v>263</v>
      </c>
      <c r="G314">
        <v>164</v>
      </c>
      <c r="H314" s="11" cm="1">
        <f t="array" ref="H314">_xlfn.IFNA(MATCH(1,0/COUNTIF($F314,"*"&amp;H$2&amp;TEXT(ROW($1:$118),"[&gt;1]0;")&amp;"*")),0)</f>
        <v>10</v>
      </c>
      <c r="I314" s="11" cm="1">
        <f t="array" ref="I314">_xlfn.IFNA(MATCH(1,0/COUNTIF($F314,"*"&amp;I$2&amp;TEXT(ROW($1:$118),"[&gt;1]0;")&amp;"*")),0)</f>
        <v>12</v>
      </c>
      <c r="J314" s="11" cm="1">
        <f t="array" ref="J314">_xlfn.IFNA(MATCH(1,0/COUNTIF($F314,"*"&amp;J$2&amp;TEXT(ROW($1:$118),"[&gt;1]0;")&amp;"*")),0)</f>
        <v>2</v>
      </c>
      <c r="K314">
        <f t="shared" si="72"/>
        <v>1.2</v>
      </c>
      <c r="L314">
        <f t="shared" si="73"/>
        <v>0.2</v>
      </c>
      <c r="M314">
        <v>0</v>
      </c>
      <c r="N314">
        <v>1</v>
      </c>
      <c r="P314" s="8">
        <v>19</v>
      </c>
      <c r="Q314" s="8">
        <v>5</v>
      </c>
      <c r="R314">
        <v>1.26</v>
      </c>
      <c r="S314" t="s">
        <v>20</v>
      </c>
      <c r="T314" s="6" t="s">
        <v>432</v>
      </c>
      <c r="U314" t="s">
        <v>263</v>
      </c>
      <c r="V314">
        <v>164</v>
      </c>
      <c r="W314" s="11" cm="1">
        <f t="array" ref="W314">_xlfn.IFNA(MATCH(1,0/COUNTIF($F314,"*"&amp;W$2&amp;TEXT(ROW($1:$118),"[&gt;1]0;")&amp;"*")),0)</f>
        <v>10</v>
      </c>
      <c r="X314" s="11" cm="1">
        <f t="array" ref="X314">_xlfn.IFNA(MATCH(1,0/COUNTIF($F314,"*"&amp;X$2&amp;TEXT(ROW($1:$118),"[&gt;1]0;")&amp;"*")),0)</f>
        <v>12</v>
      </c>
      <c r="Y314" s="11" cm="1">
        <f t="array" ref="Y314">_xlfn.IFNA(MATCH(1,0/COUNTIF($F314,"*"&amp;Y$2&amp;TEXT(ROW($1:$118),"[&gt;1]0;")&amp;"*")),0)</f>
        <v>2</v>
      </c>
      <c r="Z314">
        <f t="shared" si="74"/>
        <v>1.2</v>
      </c>
      <c r="AA314">
        <f t="shared" si="75"/>
        <v>0.2</v>
      </c>
      <c r="AB314">
        <v>0</v>
      </c>
      <c r="AC314">
        <v>1</v>
      </c>
    </row>
    <row r="315" spans="1:29" x14ac:dyDescent="0.2">
      <c r="A315" s="8">
        <v>19</v>
      </c>
      <c r="B315" s="8">
        <v>6</v>
      </c>
      <c r="C315">
        <f>1+0.78</f>
        <v>1.78</v>
      </c>
      <c r="D315" t="s">
        <v>32</v>
      </c>
      <c r="E315" s="13" t="s">
        <v>388</v>
      </c>
      <c r="F315" t="s">
        <v>374</v>
      </c>
      <c r="G315">
        <v>200</v>
      </c>
      <c r="H315" s="11" cm="1">
        <f t="array" ref="H315">_xlfn.IFNA(MATCH(1,0/COUNTIF($F315,"*"&amp;H$2&amp;TEXT(ROW($1:$118),"[&gt;1]0;")&amp;"*")),0)</f>
        <v>13</v>
      </c>
      <c r="I315" s="11" cm="1">
        <f t="array" ref="I315">_xlfn.IFNA(MATCH(1,0/COUNTIF($F315,"*"&amp;I$2&amp;TEXT(ROW($1:$118),"[&gt;1]0;")&amp;"*")),0)</f>
        <v>28</v>
      </c>
      <c r="J315" s="11" cm="1">
        <f t="array" ref="J315">_xlfn.IFNA(MATCH(1,0/COUNTIF($F315,"*"&amp;J$2&amp;TEXT(ROW($1:$118),"[&gt;1]0;")&amp;"*")),0)</f>
        <v>1</v>
      </c>
      <c r="K315">
        <f t="shared" si="72"/>
        <v>2.1538461538461537</v>
      </c>
      <c r="L315">
        <f t="shared" si="73"/>
        <v>7.6923076923076927E-2</v>
      </c>
      <c r="M315">
        <v>0</v>
      </c>
      <c r="N315">
        <v>0</v>
      </c>
      <c r="P315" s="8">
        <v>19</v>
      </c>
      <c r="Q315" s="8">
        <v>6</v>
      </c>
      <c r="R315">
        <f>1+0.78</f>
        <v>1.78</v>
      </c>
      <c r="S315" t="s">
        <v>32</v>
      </c>
      <c r="T315" s="13" t="s">
        <v>388</v>
      </c>
      <c r="U315" t="s">
        <v>374</v>
      </c>
      <c r="V315">
        <v>200</v>
      </c>
      <c r="W315" s="11" cm="1">
        <f t="array" ref="W315">_xlfn.IFNA(MATCH(1,0/COUNTIF($F315,"*"&amp;W$2&amp;TEXT(ROW($1:$118),"[&gt;1]0;")&amp;"*")),0)</f>
        <v>13</v>
      </c>
      <c r="X315" s="11" cm="1">
        <f t="array" ref="X315">_xlfn.IFNA(MATCH(1,0/COUNTIF($F315,"*"&amp;X$2&amp;TEXT(ROW($1:$118),"[&gt;1]0;")&amp;"*")),0)</f>
        <v>28</v>
      </c>
      <c r="Y315" s="11" cm="1">
        <f t="array" ref="Y315">_xlfn.IFNA(MATCH(1,0/COUNTIF($F315,"*"&amp;Y$2&amp;TEXT(ROW($1:$118),"[&gt;1]0;")&amp;"*")),0)</f>
        <v>1</v>
      </c>
      <c r="Z315">
        <f t="shared" si="74"/>
        <v>2.1538461538461537</v>
      </c>
      <c r="AA315">
        <f t="shared" si="75"/>
        <v>7.6923076923076927E-2</v>
      </c>
      <c r="AB315">
        <v>0</v>
      </c>
      <c r="AC315">
        <v>0</v>
      </c>
    </row>
    <row r="316" spans="1:29" x14ac:dyDescent="0.2">
      <c r="A316" s="8">
        <v>19</v>
      </c>
      <c r="B316" s="8">
        <v>7</v>
      </c>
      <c r="C316">
        <v>2.2599999999999998</v>
      </c>
      <c r="D316" t="s">
        <v>25</v>
      </c>
      <c r="E316" s="6" t="s">
        <v>536</v>
      </c>
      <c r="F316" t="s">
        <v>266</v>
      </c>
      <c r="G316">
        <v>226</v>
      </c>
      <c r="H316" s="11" cm="1">
        <f t="array" ref="H316">_xlfn.IFNA(MATCH(1,0/COUNTIF($F316,"*"&amp;H$2&amp;TEXT(ROW($1:$118),"[&gt;1]0;")&amp;"*")),0)</f>
        <v>16</v>
      </c>
      <c r="I316" s="11" cm="1">
        <f t="array" ref="I316">_xlfn.IFNA(MATCH(1,0/COUNTIF($F316,"*"&amp;I$2&amp;TEXT(ROW($1:$118),"[&gt;1]0;")&amp;"*")),0)</f>
        <v>34</v>
      </c>
      <c r="J316" s="11" cm="1">
        <f t="array" ref="J316">_xlfn.IFNA(MATCH(1,0/COUNTIF($F316,"*"&amp;J$2&amp;TEXT(ROW($1:$118),"[&gt;1]0;")&amp;"*")),0)</f>
        <v>0</v>
      </c>
      <c r="K316">
        <f t="shared" si="72"/>
        <v>2.125</v>
      </c>
      <c r="L316">
        <f t="shared" si="73"/>
        <v>0</v>
      </c>
      <c r="M316">
        <v>0</v>
      </c>
      <c r="N316">
        <v>0</v>
      </c>
      <c r="P316" s="8">
        <v>19</v>
      </c>
      <c r="Q316" s="8">
        <v>7</v>
      </c>
      <c r="R316">
        <v>2.2599999999999998</v>
      </c>
      <c r="S316" t="s">
        <v>25</v>
      </c>
      <c r="T316" s="6" t="s">
        <v>536</v>
      </c>
      <c r="U316" t="s">
        <v>266</v>
      </c>
      <c r="V316">
        <v>226</v>
      </c>
      <c r="W316" s="11" cm="1">
        <f t="array" ref="W316">_xlfn.IFNA(MATCH(1,0/COUNTIF($F316,"*"&amp;W$2&amp;TEXT(ROW($1:$118),"[&gt;1]0;")&amp;"*")),0)</f>
        <v>16</v>
      </c>
      <c r="X316" s="11" cm="1">
        <f t="array" ref="X316">_xlfn.IFNA(MATCH(1,0/COUNTIF($F316,"*"&amp;X$2&amp;TEXT(ROW($1:$118),"[&gt;1]0;")&amp;"*")),0)</f>
        <v>34</v>
      </c>
      <c r="Y316" s="11" cm="1">
        <f t="array" ref="Y316">_xlfn.IFNA(MATCH(1,0/COUNTIF($F316,"*"&amp;Y$2&amp;TEXT(ROW($1:$118),"[&gt;1]0;")&amp;"*")),0)</f>
        <v>0</v>
      </c>
      <c r="Z316">
        <f t="shared" si="74"/>
        <v>2.125</v>
      </c>
      <c r="AA316">
        <f t="shared" si="75"/>
        <v>0</v>
      </c>
      <c r="AB316">
        <v>0</v>
      </c>
      <c r="AC316">
        <v>0</v>
      </c>
    </row>
    <row r="317" spans="1:29" x14ac:dyDescent="0.2">
      <c r="A317" s="8">
        <v>19</v>
      </c>
      <c r="B317" s="8">
        <v>8</v>
      </c>
      <c r="C317">
        <v>1.46</v>
      </c>
      <c r="D317" t="s">
        <v>31</v>
      </c>
      <c r="E317" s="6" t="s">
        <v>418</v>
      </c>
      <c r="F317" t="s">
        <v>269</v>
      </c>
      <c r="G317">
        <v>206</v>
      </c>
      <c r="H317" s="11" cm="1">
        <f t="array" ref="H317">_xlfn.IFNA(MATCH(1,0/COUNTIF($F317,"*"&amp;H$2&amp;TEXT(ROW($1:$118),"[&gt;1]0;")&amp;"*")),0)</f>
        <v>14</v>
      </c>
      <c r="I317" s="11" cm="1">
        <f t="array" ref="I317">_xlfn.IFNA(MATCH(1,0/COUNTIF($F317,"*"&amp;I$2&amp;TEXT(ROW($1:$118),"[&gt;1]0;")&amp;"*")),0)</f>
        <v>22</v>
      </c>
      <c r="J317" s="11" cm="1">
        <f t="array" ref="J317">_xlfn.IFNA(MATCH(1,0/COUNTIF($F317,"*"&amp;J$2&amp;TEXT(ROW($1:$118),"[&gt;1]0;")&amp;"*")),0)</f>
        <v>1</v>
      </c>
      <c r="K317">
        <f t="shared" si="72"/>
        <v>1.5714285714285714</v>
      </c>
      <c r="L317">
        <f t="shared" si="73"/>
        <v>7.1428571428571425E-2</v>
      </c>
      <c r="M317">
        <v>0</v>
      </c>
      <c r="N317">
        <v>1</v>
      </c>
      <c r="P317" s="8">
        <v>19</v>
      </c>
      <c r="Q317" s="8">
        <v>8</v>
      </c>
      <c r="R317">
        <v>1.46</v>
      </c>
      <c r="S317" t="s">
        <v>31</v>
      </c>
      <c r="T317" s="6" t="s">
        <v>418</v>
      </c>
      <c r="U317" t="s">
        <v>269</v>
      </c>
      <c r="V317">
        <v>206</v>
      </c>
      <c r="W317" s="11" cm="1">
        <f t="array" ref="W317">_xlfn.IFNA(MATCH(1,0/COUNTIF($F317,"*"&amp;W$2&amp;TEXT(ROW($1:$118),"[&gt;1]0;")&amp;"*")),0)</f>
        <v>14</v>
      </c>
      <c r="X317" s="11" cm="1">
        <f t="array" ref="X317">_xlfn.IFNA(MATCH(1,0/COUNTIF($F317,"*"&amp;X$2&amp;TEXT(ROW($1:$118),"[&gt;1]0;")&amp;"*")),0)</f>
        <v>22</v>
      </c>
      <c r="Y317" s="11" cm="1">
        <f t="array" ref="Y317">_xlfn.IFNA(MATCH(1,0/COUNTIF($F317,"*"&amp;Y$2&amp;TEXT(ROW($1:$118),"[&gt;1]0;")&amp;"*")),0)</f>
        <v>1</v>
      </c>
      <c r="Z317">
        <f t="shared" si="74"/>
        <v>1.5714285714285714</v>
      </c>
      <c r="AA317">
        <f t="shared" si="75"/>
        <v>7.1428571428571425E-2</v>
      </c>
      <c r="AB317">
        <v>0</v>
      </c>
      <c r="AC317">
        <v>1</v>
      </c>
    </row>
    <row r="318" spans="1:29" x14ac:dyDescent="0.2">
      <c r="A318" s="8">
        <v>19</v>
      </c>
      <c r="B318" s="8">
        <v>9</v>
      </c>
      <c r="C318">
        <f>0.97+0.66</f>
        <v>1.63</v>
      </c>
      <c r="D318" t="s">
        <v>59</v>
      </c>
      <c r="E318" s="13" t="s">
        <v>390</v>
      </c>
      <c r="F318" t="s">
        <v>272</v>
      </c>
      <c r="G318">
        <v>242</v>
      </c>
      <c r="H318" s="11" cm="1">
        <f t="array" ref="H318">_xlfn.IFNA(MATCH(1,0/COUNTIF($F318,"*"&amp;H$2&amp;TEXT(ROW($1:$118),"[&gt;1]0;")&amp;"*")),0)</f>
        <v>16</v>
      </c>
      <c r="I318" s="11" cm="1">
        <f t="array" ref="I318">_xlfn.IFNA(MATCH(1,0/COUNTIF($F318,"*"&amp;I$2&amp;TEXT(ROW($1:$118),"[&gt;1]0;")&amp;"*")),0)</f>
        <v>34</v>
      </c>
      <c r="J318" s="11" cm="1">
        <f t="array" ref="J318">_xlfn.IFNA(MATCH(1,0/COUNTIF($F318,"*"&amp;J$2&amp;TEXT(ROW($1:$118),"[&gt;1]0;")&amp;"*")),0)</f>
        <v>1</v>
      </c>
      <c r="K318">
        <f t="shared" si="72"/>
        <v>2.125</v>
      </c>
      <c r="L318">
        <f t="shared" si="73"/>
        <v>6.25E-2</v>
      </c>
      <c r="M318">
        <v>0</v>
      </c>
      <c r="N318">
        <v>0</v>
      </c>
      <c r="P318" s="8">
        <v>19</v>
      </c>
      <c r="Q318" s="8">
        <v>9</v>
      </c>
      <c r="R318">
        <f>0.97+0.66</f>
        <v>1.63</v>
      </c>
      <c r="S318" t="s">
        <v>59</v>
      </c>
      <c r="T318" s="13" t="s">
        <v>390</v>
      </c>
      <c r="U318" t="s">
        <v>272</v>
      </c>
      <c r="V318">
        <v>242</v>
      </c>
      <c r="W318" s="11" cm="1">
        <f t="array" ref="W318">_xlfn.IFNA(MATCH(1,0/COUNTIF($F318,"*"&amp;W$2&amp;TEXT(ROW($1:$118),"[&gt;1]0;")&amp;"*")),0)</f>
        <v>16</v>
      </c>
      <c r="X318" s="11" cm="1">
        <f t="array" ref="X318">_xlfn.IFNA(MATCH(1,0/COUNTIF($F318,"*"&amp;X$2&amp;TEXT(ROW($1:$118),"[&gt;1]0;")&amp;"*")),0)</f>
        <v>34</v>
      </c>
      <c r="Y318" s="11" cm="1">
        <f t="array" ref="Y318">_xlfn.IFNA(MATCH(1,0/COUNTIF($F318,"*"&amp;Y$2&amp;TEXT(ROW($1:$118),"[&gt;1]0;")&amp;"*")),0)</f>
        <v>1</v>
      </c>
      <c r="Z318">
        <f t="shared" si="74"/>
        <v>2.125</v>
      </c>
      <c r="AA318">
        <f t="shared" si="75"/>
        <v>6.25E-2</v>
      </c>
      <c r="AB318">
        <v>0</v>
      </c>
      <c r="AC318">
        <v>0</v>
      </c>
    </row>
    <row r="319" spans="1:29" x14ac:dyDescent="0.2">
      <c r="A319" s="8">
        <v>19</v>
      </c>
      <c r="B319" s="8">
        <v>10</v>
      </c>
      <c r="C319">
        <v>0.87</v>
      </c>
      <c r="D319" t="s">
        <v>37</v>
      </c>
      <c r="E319" s="6" t="s">
        <v>586</v>
      </c>
      <c r="F319" t="s">
        <v>273</v>
      </c>
      <c r="G319" s="11">
        <v>198</v>
      </c>
      <c r="H319" s="11" cm="1">
        <f t="array" ref="H319">_xlfn.IFNA(MATCH(1,0/COUNTIF($F319,"*"&amp;H$2&amp;TEXT(ROW($1:$118),"[&gt;1]0;")&amp;"*")),0)</f>
        <v>14</v>
      </c>
      <c r="I319" s="11" cm="1">
        <f t="array" ref="I319">_xlfn.IFNA(MATCH(1,0/COUNTIF($F319,"*"&amp;I$2&amp;TEXT(ROW($1:$118),"[&gt;1]0;")&amp;"*")),0)</f>
        <v>30</v>
      </c>
      <c r="J319" s="11" cm="1">
        <f t="array" ref="J319">_xlfn.IFNA(MATCH(1,0/COUNTIF($F319,"*"&amp;J$2&amp;TEXT(ROW($1:$118),"[&gt;1]0;")&amp;"*")),0)</f>
        <v>0</v>
      </c>
      <c r="K319">
        <f t="shared" si="72"/>
        <v>2.1428571428571428</v>
      </c>
      <c r="L319">
        <f t="shared" si="73"/>
        <v>0</v>
      </c>
      <c r="M319">
        <v>0</v>
      </c>
      <c r="N319">
        <v>0</v>
      </c>
      <c r="P319" s="8">
        <v>19</v>
      </c>
      <c r="Q319" s="8">
        <v>10</v>
      </c>
      <c r="R319">
        <v>0.87</v>
      </c>
      <c r="S319" t="s">
        <v>37</v>
      </c>
      <c r="T319" s="6" t="s">
        <v>586</v>
      </c>
      <c r="U319" t="s">
        <v>273</v>
      </c>
      <c r="V319" s="11">
        <v>198</v>
      </c>
      <c r="W319" s="11" cm="1">
        <f t="array" ref="W319">_xlfn.IFNA(MATCH(1,0/COUNTIF($F319,"*"&amp;W$2&amp;TEXT(ROW($1:$118),"[&gt;1]0;")&amp;"*")),0)</f>
        <v>14</v>
      </c>
      <c r="X319" s="11" cm="1">
        <f t="array" ref="X319">_xlfn.IFNA(MATCH(1,0/COUNTIF($F319,"*"&amp;X$2&amp;TEXT(ROW($1:$118),"[&gt;1]0;")&amp;"*")),0)</f>
        <v>30</v>
      </c>
      <c r="Y319" s="11" cm="1">
        <f t="array" ref="Y319">_xlfn.IFNA(MATCH(1,0/COUNTIF($F319,"*"&amp;Y$2&amp;TEXT(ROW($1:$118),"[&gt;1]0;")&amp;"*")),0)</f>
        <v>0</v>
      </c>
      <c r="Z319">
        <f t="shared" si="74"/>
        <v>2.1428571428571428</v>
      </c>
      <c r="AA319">
        <f t="shared" si="75"/>
        <v>0</v>
      </c>
      <c r="AB319">
        <v>0</v>
      </c>
      <c r="AC319">
        <v>0</v>
      </c>
    </row>
    <row r="320" spans="1:29" x14ac:dyDescent="0.2">
      <c r="A320" s="8">
        <v>19</v>
      </c>
      <c r="B320" s="8">
        <v>11</v>
      </c>
      <c r="C320">
        <v>0.97</v>
      </c>
      <c r="D320" t="s">
        <v>282</v>
      </c>
      <c r="E320" s="13" t="s">
        <v>391</v>
      </c>
      <c r="F320" t="s">
        <v>392</v>
      </c>
      <c r="G320">
        <v>242</v>
      </c>
      <c r="H320" s="11" cm="1">
        <f t="array" ref="H320">_xlfn.IFNA(MATCH(1,0/COUNTIF($F320,"*"&amp;H$2&amp;TEXT(ROW($1:$118),"[&gt;1]0;")&amp;"*")),0)</f>
        <v>18</v>
      </c>
      <c r="I320" s="11" cm="1">
        <f t="array" ref="I320">_xlfn.IFNA(MATCH(1,0/COUNTIF($F320,"*"&amp;I$2&amp;TEXT(ROW($1:$118),"[&gt;1]0;")&amp;"*")),0)</f>
        <v>38</v>
      </c>
      <c r="J320" s="11" cm="1">
        <f t="array" ref="J320">_xlfn.IFNA(MATCH(1,0/COUNTIF($F320,"*"&amp;J$2&amp;TEXT(ROW($1:$118),"[&gt;1]0;")&amp;"*")),0)</f>
        <v>1</v>
      </c>
      <c r="K320">
        <f t="shared" si="72"/>
        <v>2.1111111111111112</v>
      </c>
      <c r="L320">
        <f t="shared" si="73"/>
        <v>5.5555555555555552E-2</v>
      </c>
      <c r="M320">
        <v>0</v>
      </c>
      <c r="N320">
        <v>0</v>
      </c>
      <c r="P320" s="8">
        <v>19</v>
      </c>
      <c r="Q320" s="8">
        <v>11</v>
      </c>
      <c r="R320">
        <v>0.97</v>
      </c>
      <c r="S320" t="s">
        <v>282</v>
      </c>
      <c r="T320" s="13" t="s">
        <v>391</v>
      </c>
      <c r="U320" t="s">
        <v>392</v>
      </c>
      <c r="V320">
        <v>242</v>
      </c>
      <c r="W320" s="11" cm="1">
        <f t="array" ref="W320">_xlfn.IFNA(MATCH(1,0/COUNTIF($F320,"*"&amp;W$2&amp;TEXT(ROW($1:$118),"[&gt;1]0;")&amp;"*")),0)</f>
        <v>18</v>
      </c>
      <c r="X320" s="11" cm="1">
        <f t="array" ref="X320">_xlfn.IFNA(MATCH(1,0/COUNTIF($F320,"*"&amp;X$2&amp;TEXT(ROW($1:$118),"[&gt;1]0;")&amp;"*")),0)</f>
        <v>38</v>
      </c>
      <c r="Y320" s="11" cm="1">
        <f t="array" ref="Y320">_xlfn.IFNA(MATCH(1,0/COUNTIF($F320,"*"&amp;Y$2&amp;TEXT(ROW($1:$118),"[&gt;1]0;")&amp;"*")),0)</f>
        <v>1</v>
      </c>
      <c r="Z320">
        <f t="shared" si="74"/>
        <v>2.1111111111111112</v>
      </c>
      <c r="AA320">
        <f t="shared" si="75"/>
        <v>5.5555555555555552E-2</v>
      </c>
      <c r="AB320">
        <v>0</v>
      </c>
      <c r="AC320">
        <v>0</v>
      </c>
    </row>
    <row r="321" spans="1:29" x14ac:dyDescent="0.2">
      <c r="A321" s="8">
        <v>19</v>
      </c>
      <c r="B321" s="8">
        <v>12</v>
      </c>
      <c r="C321">
        <v>4.01</v>
      </c>
      <c r="D321" t="s">
        <v>66</v>
      </c>
      <c r="E321" s="6" t="s">
        <v>459</v>
      </c>
      <c r="F321" t="s">
        <v>460</v>
      </c>
      <c r="G321">
        <v>281</v>
      </c>
      <c r="H321" s="11" cm="1">
        <f t="array" ref="H321">_xlfn.IFNA(MATCH(1,0/COUNTIF($F321,"*"&amp;H$2&amp;TEXT(ROW($1:$118),"[&gt;1]0;")&amp;"*")),0)</f>
        <v>18</v>
      </c>
      <c r="I321" s="11" cm="1">
        <f t="array" ref="I321">_xlfn.IFNA(MATCH(1,0/COUNTIF($F321,"*"&amp;I$2&amp;TEXT(ROW($1:$118),"[&gt;1]0;")&amp;"*")),0)</f>
        <v>35</v>
      </c>
      <c r="J321" s="11" cm="1">
        <f t="array" ref="J321">_xlfn.IFNA(MATCH(1,0/COUNTIF($F321,"*"&amp;J$2&amp;TEXT(ROW($1:$118),"[&gt;1]0;")&amp;"*")),0)</f>
        <v>1</v>
      </c>
      <c r="K321">
        <f t="shared" si="72"/>
        <v>1.9444444444444444</v>
      </c>
      <c r="L321">
        <f t="shared" si="73"/>
        <v>5.5555555555555552E-2</v>
      </c>
      <c r="M321">
        <v>0</v>
      </c>
      <c r="N321">
        <v>0</v>
      </c>
      <c r="P321" s="8">
        <v>19</v>
      </c>
      <c r="Q321" s="8">
        <v>12</v>
      </c>
      <c r="R321">
        <v>4.01</v>
      </c>
      <c r="S321" t="s">
        <v>66</v>
      </c>
      <c r="T321" s="6" t="s">
        <v>459</v>
      </c>
      <c r="U321" t="s">
        <v>460</v>
      </c>
      <c r="V321">
        <v>281</v>
      </c>
      <c r="W321" s="11" cm="1">
        <f t="array" ref="W321">_xlfn.IFNA(MATCH(1,0/COUNTIF($F321,"*"&amp;W$2&amp;TEXT(ROW($1:$118),"[&gt;1]0;")&amp;"*")),0)</f>
        <v>18</v>
      </c>
      <c r="X321" s="11" cm="1">
        <f t="array" ref="X321">_xlfn.IFNA(MATCH(1,0/COUNTIF($F321,"*"&amp;X$2&amp;TEXT(ROW($1:$118),"[&gt;1]0;")&amp;"*")),0)</f>
        <v>35</v>
      </c>
      <c r="Y321" s="11" cm="1">
        <f t="array" ref="Y321">_xlfn.IFNA(MATCH(1,0/COUNTIF($F321,"*"&amp;Y$2&amp;TEXT(ROW($1:$118),"[&gt;1]0;")&amp;"*")),0)</f>
        <v>1</v>
      </c>
      <c r="Z321">
        <f t="shared" si="74"/>
        <v>1.9444444444444444</v>
      </c>
      <c r="AA321">
        <f t="shared" si="75"/>
        <v>5.5555555555555552E-2</v>
      </c>
      <c r="AB321">
        <v>0</v>
      </c>
      <c r="AC321">
        <v>0</v>
      </c>
    </row>
    <row r="322" spans="1:29" x14ac:dyDescent="0.2">
      <c r="P322" s="8"/>
      <c r="Q322" s="8"/>
      <c r="T322" s="6"/>
    </row>
    <row r="323" spans="1:29" x14ac:dyDescent="0.2">
      <c r="A323" s="8">
        <v>20</v>
      </c>
      <c r="B323" s="9" t="s">
        <v>12</v>
      </c>
      <c r="C323" t="s">
        <v>13</v>
      </c>
      <c r="D323" t="s">
        <v>67</v>
      </c>
      <c r="E323" s="6" t="s">
        <v>376</v>
      </c>
      <c r="F323" t="s">
        <v>68</v>
      </c>
      <c r="G323" t="s">
        <v>69</v>
      </c>
      <c r="H323" t="s">
        <v>364</v>
      </c>
      <c r="I323" t="s">
        <v>365</v>
      </c>
      <c r="J323" t="s">
        <v>366</v>
      </c>
      <c r="K323" t="s">
        <v>71</v>
      </c>
      <c r="L323" t="s">
        <v>72</v>
      </c>
      <c r="M323" t="s">
        <v>360</v>
      </c>
      <c r="N323" t="s">
        <v>73</v>
      </c>
      <c r="P323" s="8">
        <v>20</v>
      </c>
      <c r="Q323" s="9" t="s">
        <v>12</v>
      </c>
      <c r="R323" t="s">
        <v>13</v>
      </c>
      <c r="S323" t="s">
        <v>67</v>
      </c>
      <c r="T323" s="6" t="s">
        <v>376</v>
      </c>
      <c r="U323" t="s">
        <v>68</v>
      </c>
      <c r="V323" t="s">
        <v>69</v>
      </c>
      <c r="W323" t="s">
        <v>364</v>
      </c>
      <c r="X323" t="s">
        <v>365</v>
      </c>
      <c r="Y323" t="s">
        <v>366</v>
      </c>
      <c r="Z323" t="s">
        <v>71</v>
      </c>
      <c r="AA323" t="s">
        <v>72</v>
      </c>
      <c r="AB323" t="s">
        <v>360</v>
      </c>
      <c r="AC323" t="s">
        <v>73</v>
      </c>
    </row>
    <row r="324" spans="1:29" x14ac:dyDescent="0.2">
      <c r="A324" s="8">
        <v>20</v>
      </c>
      <c r="B324" s="8">
        <v>1</v>
      </c>
      <c r="C324">
        <v>1.69</v>
      </c>
      <c r="D324" t="s">
        <v>14</v>
      </c>
      <c r="E324" s="6" t="s">
        <v>507</v>
      </c>
      <c r="F324" t="s">
        <v>260</v>
      </c>
      <c r="G324">
        <v>170</v>
      </c>
      <c r="H324" s="11" cm="1">
        <f t="array" ref="H324">_xlfn.IFNA(MATCH(1,0/COUNTIF($F324,"*"&amp;H$2&amp;TEXT(ROW($1:$118),"[&gt;1]0;")&amp;"*")),0)</f>
        <v>12</v>
      </c>
      <c r="I324" s="11" cm="1">
        <f t="array" ref="I324">_xlfn.IFNA(MATCH(1,0/COUNTIF($F324,"*"&amp;I$2&amp;TEXT(ROW($1:$118),"[&gt;1]0;")&amp;"*")),0)</f>
        <v>26</v>
      </c>
      <c r="J324" s="11" cm="1">
        <f t="array" ref="J324">_xlfn.IFNA(MATCH(1,0/COUNTIF($F324,"*"&amp;J$2&amp;TEXT(ROW($1:$118),"[&gt;1]0;")&amp;"*")),0)</f>
        <v>0</v>
      </c>
      <c r="K324">
        <f t="shared" ref="K324:K336" si="76">I324/H324</f>
        <v>2.1666666666666665</v>
      </c>
      <c r="L324">
        <f t="shared" ref="L324:L336" si="77">J324/H324</f>
        <v>0</v>
      </c>
      <c r="M324">
        <v>0</v>
      </c>
      <c r="N324">
        <v>0</v>
      </c>
      <c r="P324" s="8">
        <v>20</v>
      </c>
      <c r="Q324" s="8">
        <v>1</v>
      </c>
      <c r="R324">
        <v>1.69</v>
      </c>
      <c r="S324" t="s">
        <v>14</v>
      </c>
      <c r="T324" s="6" t="s">
        <v>507</v>
      </c>
      <c r="U324" t="s">
        <v>260</v>
      </c>
      <c r="V324">
        <v>170</v>
      </c>
      <c r="W324" s="11" cm="1">
        <f t="array" ref="W324">_xlfn.IFNA(MATCH(1,0/COUNTIF($F324,"*"&amp;W$2&amp;TEXT(ROW($1:$118),"[&gt;1]0;")&amp;"*")),0)</f>
        <v>12</v>
      </c>
      <c r="X324" s="11" cm="1">
        <f t="array" ref="X324">_xlfn.IFNA(MATCH(1,0/COUNTIF($F324,"*"&amp;X$2&amp;TEXT(ROW($1:$118),"[&gt;1]0;")&amp;"*")),0)</f>
        <v>26</v>
      </c>
      <c r="Y324" s="11" cm="1">
        <f t="array" ref="Y324">_xlfn.IFNA(MATCH(1,0/COUNTIF($F324,"*"&amp;Y$2&amp;TEXT(ROW($1:$118),"[&gt;1]0;")&amp;"*")),0)</f>
        <v>0</v>
      </c>
      <c r="Z324">
        <f t="shared" ref="Z324:Z336" si="78">X324/W324</f>
        <v>2.1666666666666665</v>
      </c>
      <c r="AA324">
        <f t="shared" ref="AA324:AA336" si="79">Y324/W324</f>
        <v>0</v>
      </c>
      <c r="AB324">
        <v>0</v>
      </c>
      <c r="AC324">
        <v>0</v>
      </c>
    </row>
    <row r="325" spans="1:29" x14ac:dyDescent="0.2">
      <c r="A325" s="8">
        <v>20</v>
      </c>
      <c r="B325" s="8">
        <v>2</v>
      </c>
      <c r="C325">
        <v>1.24</v>
      </c>
      <c r="D325" t="s">
        <v>51</v>
      </c>
      <c r="E325" s="6" t="s">
        <v>472</v>
      </c>
      <c r="F325" t="s">
        <v>261</v>
      </c>
      <c r="G325">
        <v>190</v>
      </c>
      <c r="H325" s="11" cm="1">
        <f t="array" ref="H325">_xlfn.IFNA(MATCH(1,0/COUNTIF($F325,"*"&amp;H$2&amp;TEXT(ROW($1:$118),"[&gt;1]0;")&amp;"*")),0)</f>
        <v>14</v>
      </c>
      <c r="I325" s="11" cm="1">
        <f t="array" ref="I325">_xlfn.IFNA(MATCH(1,0/COUNTIF($F325,"*"&amp;I$2&amp;TEXT(ROW($1:$118),"[&gt;1]0;")&amp;"*")),0)</f>
        <v>22</v>
      </c>
      <c r="J325" s="11" cm="1">
        <f t="array" ref="J325">_xlfn.IFNA(MATCH(1,0/COUNTIF($F325,"*"&amp;J$2&amp;TEXT(ROW($1:$118),"[&gt;1]0;")&amp;"*")),0)</f>
        <v>0</v>
      </c>
      <c r="K325">
        <f t="shared" si="76"/>
        <v>1.5714285714285714</v>
      </c>
      <c r="L325">
        <f t="shared" si="77"/>
        <v>0</v>
      </c>
      <c r="M325">
        <v>0</v>
      </c>
      <c r="N325">
        <v>1</v>
      </c>
      <c r="P325" s="8">
        <v>20</v>
      </c>
      <c r="Q325" s="8">
        <v>2</v>
      </c>
      <c r="R325">
        <v>1.24</v>
      </c>
      <c r="S325" t="s">
        <v>51</v>
      </c>
      <c r="T325" s="6" t="s">
        <v>472</v>
      </c>
      <c r="U325" t="s">
        <v>261</v>
      </c>
      <c r="V325">
        <v>190</v>
      </c>
      <c r="W325" s="11" cm="1">
        <f t="array" ref="W325">_xlfn.IFNA(MATCH(1,0/COUNTIF($F325,"*"&amp;W$2&amp;TEXT(ROW($1:$118),"[&gt;1]0;")&amp;"*")),0)</f>
        <v>14</v>
      </c>
      <c r="X325" s="11" cm="1">
        <f t="array" ref="X325">_xlfn.IFNA(MATCH(1,0/COUNTIF($F325,"*"&amp;X$2&amp;TEXT(ROW($1:$118),"[&gt;1]0;")&amp;"*")),0)</f>
        <v>22</v>
      </c>
      <c r="Y325" s="11" cm="1">
        <f t="array" ref="Y325">_xlfn.IFNA(MATCH(1,0/COUNTIF($F325,"*"&amp;Y$2&amp;TEXT(ROW($1:$118),"[&gt;1]0;")&amp;"*")),0)</f>
        <v>0</v>
      </c>
      <c r="Z325">
        <f t="shared" si="78"/>
        <v>1.5714285714285714</v>
      </c>
      <c r="AA325">
        <f t="shared" si="79"/>
        <v>0</v>
      </c>
      <c r="AB325">
        <v>0</v>
      </c>
      <c r="AC325">
        <v>1</v>
      </c>
    </row>
    <row r="326" spans="1:29" x14ac:dyDescent="0.2">
      <c r="A326" s="8">
        <v>20</v>
      </c>
      <c r="B326" s="8">
        <v>3</v>
      </c>
      <c r="C326">
        <v>0.93</v>
      </c>
      <c r="D326" t="s">
        <v>20</v>
      </c>
      <c r="E326" s="6" t="s">
        <v>432</v>
      </c>
      <c r="F326" t="s">
        <v>263</v>
      </c>
      <c r="G326">
        <v>164</v>
      </c>
      <c r="H326" s="11" cm="1">
        <f t="array" ref="H326">_xlfn.IFNA(MATCH(1,0/COUNTIF($F326,"*"&amp;H$2&amp;TEXT(ROW($1:$118),"[&gt;1]0;")&amp;"*")),0)</f>
        <v>10</v>
      </c>
      <c r="I326" s="11" cm="1">
        <f t="array" ref="I326">_xlfn.IFNA(MATCH(1,0/COUNTIF($F326,"*"&amp;I$2&amp;TEXT(ROW($1:$118),"[&gt;1]0;")&amp;"*")),0)</f>
        <v>12</v>
      </c>
      <c r="J326" s="11" cm="1">
        <f t="array" ref="J326">_xlfn.IFNA(MATCH(1,0/COUNTIF($F326,"*"&amp;J$2&amp;TEXT(ROW($1:$118),"[&gt;1]0;")&amp;"*")),0)</f>
        <v>2</v>
      </c>
      <c r="K326">
        <f t="shared" si="76"/>
        <v>1.2</v>
      </c>
      <c r="L326">
        <f t="shared" si="77"/>
        <v>0.2</v>
      </c>
      <c r="M326">
        <v>0</v>
      </c>
      <c r="N326">
        <v>1</v>
      </c>
      <c r="P326" s="8">
        <v>20</v>
      </c>
      <c r="Q326" s="8">
        <v>3</v>
      </c>
      <c r="R326">
        <v>0.93</v>
      </c>
      <c r="S326" t="s">
        <v>20</v>
      </c>
      <c r="T326" s="6" t="s">
        <v>432</v>
      </c>
      <c r="U326" t="s">
        <v>263</v>
      </c>
      <c r="V326">
        <v>164</v>
      </c>
      <c r="W326" s="11" cm="1">
        <f t="array" ref="W326">_xlfn.IFNA(MATCH(1,0/COUNTIF($F326,"*"&amp;W$2&amp;TEXT(ROW($1:$118),"[&gt;1]0;")&amp;"*")),0)</f>
        <v>10</v>
      </c>
      <c r="X326" s="11" cm="1">
        <f t="array" ref="X326">_xlfn.IFNA(MATCH(1,0/COUNTIF($F326,"*"&amp;X$2&amp;TEXT(ROW($1:$118),"[&gt;1]0;")&amp;"*")),0)</f>
        <v>12</v>
      </c>
      <c r="Y326" s="11" cm="1">
        <f t="array" ref="Y326">_xlfn.IFNA(MATCH(1,0/COUNTIF($F326,"*"&amp;Y$2&amp;TEXT(ROW($1:$118),"[&gt;1]0;")&amp;"*")),0)</f>
        <v>2</v>
      </c>
      <c r="Z326">
        <f t="shared" si="78"/>
        <v>1.2</v>
      </c>
      <c r="AA326">
        <f t="shared" si="79"/>
        <v>0.2</v>
      </c>
      <c r="AB326">
        <v>0</v>
      </c>
      <c r="AC326">
        <v>1</v>
      </c>
    </row>
    <row r="327" spans="1:29" x14ac:dyDescent="0.2">
      <c r="A327" s="8">
        <v>20</v>
      </c>
      <c r="B327" s="8">
        <v>4</v>
      </c>
      <c r="C327">
        <f>1.17+0.48</f>
        <v>1.65</v>
      </c>
      <c r="D327" t="s">
        <v>32</v>
      </c>
      <c r="E327" s="13" t="s">
        <v>388</v>
      </c>
      <c r="F327" t="s">
        <v>374</v>
      </c>
      <c r="G327">
        <v>200</v>
      </c>
      <c r="H327" s="11" cm="1">
        <f t="array" ref="H327">_xlfn.IFNA(MATCH(1,0/COUNTIF($F327,"*"&amp;H$2&amp;TEXT(ROW($1:$118),"[&gt;1]0;")&amp;"*")),0)</f>
        <v>13</v>
      </c>
      <c r="I327" s="11" cm="1">
        <f t="array" ref="I327">_xlfn.IFNA(MATCH(1,0/COUNTIF($F327,"*"&amp;I$2&amp;TEXT(ROW($1:$118),"[&gt;1]0;")&amp;"*")),0)</f>
        <v>28</v>
      </c>
      <c r="J327" s="11" cm="1">
        <f t="array" ref="J327">_xlfn.IFNA(MATCH(1,0/COUNTIF($F327,"*"&amp;J$2&amp;TEXT(ROW($1:$118),"[&gt;1]0;")&amp;"*")),0)</f>
        <v>1</v>
      </c>
      <c r="K327">
        <f t="shared" si="76"/>
        <v>2.1538461538461537</v>
      </c>
      <c r="L327">
        <f t="shared" si="77"/>
        <v>7.6923076923076927E-2</v>
      </c>
      <c r="M327">
        <v>0</v>
      </c>
      <c r="N327">
        <v>0</v>
      </c>
      <c r="P327" s="8">
        <v>20</v>
      </c>
      <c r="Q327" s="8">
        <v>4</v>
      </c>
      <c r="R327">
        <f>1.17+0.48</f>
        <v>1.65</v>
      </c>
      <c r="S327" t="s">
        <v>32</v>
      </c>
      <c r="T327" s="13" t="s">
        <v>388</v>
      </c>
      <c r="U327" t="s">
        <v>374</v>
      </c>
      <c r="V327">
        <v>200</v>
      </c>
      <c r="W327" s="11" cm="1">
        <f t="array" ref="W327">_xlfn.IFNA(MATCH(1,0/COUNTIF($F327,"*"&amp;W$2&amp;TEXT(ROW($1:$118),"[&gt;1]0;")&amp;"*")),0)</f>
        <v>13</v>
      </c>
      <c r="X327" s="11" cm="1">
        <f t="array" ref="X327">_xlfn.IFNA(MATCH(1,0/COUNTIF($F327,"*"&amp;X$2&amp;TEXT(ROW($1:$118),"[&gt;1]0;")&amp;"*")),0)</f>
        <v>28</v>
      </c>
      <c r="Y327" s="11" cm="1">
        <f t="array" ref="Y327">_xlfn.IFNA(MATCH(1,0/COUNTIF($F327,"*"&amp;Y$2&amp;TEXT(ROW($1:$118),"[&gt;1]0;")&amp;"*")),0)</f>
        <v>1</v>
      </c>
      <c r="Z327">
        <f t="shared" si="78"/>
        <v>2.1538461538461537</v>
      </c>
      <c r="AA327">
        <f t="shared" si="79"/>
        <v>7.6923076923076927E-2</v>
      </c>
      <c r="AB327">
        <v>0</v>
      </c>
      <c r="AC327">
        <v>0</v>
      </c>
    </row>
    <row r="328" spans="1:29" x14ac:dyDescent="0.2">
      <c r="A328" s="8">
        <v>20</v>
      </c>
      <c r="B328" s="8">
        <v>5</v>
      </c>
      <c r="C328">
        <f>1.33+0.93</f>
        <v>2.2600000000000002</v>
      </c>
      <c r="D328" t="s">
        <v>54</v>
      </c>
      <c r="E328" s="6" t="s">
        <v>411</v>
      </c>
      <c r="F328" t="s">
        <v>265</v>
      </c>
      <c r="G328">
        <v>168</v>
      </c>
      <c r="H328" s="11" cm="1">
        <f t="array" ref="H328">_xlfn.IFNA(MATCH(1,0/COUNTIF($F328,"*"&amp;H$2&amp;TEXT(ROW($1:$118),"[&gt;1]0;")&amp;"*")),0)</f>
        <v>12</v>
      </c>
      <c r="I328" s="11" cm="1">
        <f t="array" ref="I328">_xlfn.IFNA(MATCH(1,0/COUNTIF($F328,"*"&amp;I$2&amp;TEXT(ROW($1:$118),"[&gt;1]0;")&amp;"*")),0)</f>
        <v>24</v>
      </c>
      <c r="J328" s="11" cm="1">
        <f t="array" ref="J328">_xlfn.IFNA(MATCH(1,0/COUNTIF($F328,"*"&amp;J$2&amp;TEXT(ROW($1:$118),"[&gt;1]0;")&amp;"*")),0)</f>
        <v>0</v>
      </c>
      <c r="K328">
        <f t="shared" si="76"/>
        <v>2</v>
      </c>
      <c r="L328">
        <f t="shared" si="77"/>
        <v>0</v>
      </c>
      <c r="M328">
        <v>0</v>
      </c>
      <c r="N328">
        <v>0</v>
      </c>
      <c r="P328" s="8">
        <v>20</v>
      </c>
      <c r="Q328" s="8">
        <v>5</v>
      </c>
      <c r="R328">
        <f>1.33+0.93</f>
        <v>2.2600000000000002</v>
      </c>
      <c r="S328" t="s">
        <v>54</v>
      </c>
      <c r="T328" s="6" t="s">
        <v>411</v>
      </c>
      <c r="U328" t="s">
        <v>265</v>
      </c>
      <c r="V328">
        <v>168</v>
      </c>
      <c r="W328" s="11" cm="1">
        <f t="array" ref="W328">_xlfn.IFNA(MATCH(1,0/COUNTIF($F328,"*"&amp;W$2&amp;TEXT(ROW($1:$118),"[&gt;1]0;")&amp;"*")),0)</f>
        <v>12</v>
      </c>
      <c r="X328" s="11" cm="1">
        <f t="array" ref="X328">_xlfn.IFNA(MATCH(1,0/COUNTIF($F328,"*"&amp;X$2&amp;TEXT(ROW($1:$118),"[&gt;1]0;")&amp;"*")),0)</f>
        <v>24</v>
      </c>
      <c r="Y328" s="11" cm="1">
        <f t="array" ref="Y328">_xlfn.IFNA(MATCH(1,0/COUNTIF($F328,"*"&amp;Y$2&amp;TEXT(ROW($1:$118),"[&gt;1]0;")&amp;"*")),0)</f>
        <v>0</v>
      </c>
      <c r="Z328">
        <f t="shared" si="78"/>
        <v>2</v>
      </c>
      <c r="AA328">
        <f t="shared" si="79"/>
        <v>0</v>
      </c>
      <c r="AB328">
        <v>0</v>
      </c>
      <c r="AC328">
        <v>0</v>
      </c>
    </row>
    <row r="329" spans="1:29" x14ac:dyDescent="0.2">
      <c r="A329" s="8">
        <v>20</v>
      </c>
      <c r="B329" s="8">
        <v>6</v>
      </c>
      <c r="C329">
        <f>2.32+0.56</f>
        <v>2.88</v>
      </c>
      <c r="D329" t="s">
        <v>25</v>
      </c>
      <c r="E329" s="6" t="s">
        <v>536</v>
      </c>
      <c r="F329" t="s">
        <v>266</v>
      </c>
      <c r="G329">
        <v>226</v>
      </c>
      <c r="H329" s="11" cm="1">
        <f t="array" ref="H329">_xlfn.IFNA(MATCH(1,0/COUNTIF($F329,"*"&amp;H$2&amp;TEXT(ROW($1:$118),"[&gt;1]0;")&amp;"*")),0)</f>
        <v>16</v>
      </c>
      <c r="I329" s="11" cm="1">
        <f t="array" ref="I329">_xlfn.IFNA(MATCH(1,0/COUNTIF($F329,"*"&amp;I$2&amp;TEXT(ROW($1:$118),"[&gt;1]0;")&amp;"*")),0)</f>
        <v>34</v>
      </c>
      <c r="J329" s="11" cm="1">
        <f t="array" ref="J329">_xlfn.IFNA(MATCH(1,0/COUNTIF($F329,"*"&amp;J$2&amp;TEXT(ROW($1:$118),"[&gt;1]0;")&amp;"*")),0)</f>
        <v>0</v>
      </c>
      <c r="K329">
        <f t="shared" si="76"/>
        <v>2.125</v>
      </c>
      <c r="L329">
        <f t="shared" si="77"/>
        <v>0</v>
      </c>
      <c r="M329">
        <v>0</v>
      </c>
      <c r="N329">
        <v>0</v>
      </c>
      <c r="P329" s="8">
        <v>20</v>
      </c>
      <c r="Q329" s="8">
        <v>6</v>
      </c>
      <c r="R329">
        <f>2.32+0.56</f>
        <v>2.88</v>
      </c>
      <c r="S329" t="s">
        <v>25</v>
      </c>
      <c r="T329" s="6" t="s">
        <v>536</v>
      </c>
      <c r="U329" t="s">
        <v>266</v>
      </c>
      <c r="V329">
        <v>226</v>
      </c>
      <c r="W329" s="11" cm="1">
        <f t="array" ref="W329">_xlfn.IFNA(MATCH(1,0/COUNTIF($F329,"*"&amp;W$2&amp;TEXT(ROW($1:$118),"[&gt;1]0;")&amp;"*")),0)</f>
        <v>16</v>
      </c>
      <c r="X329" s="11" cm="1">
        <f t="array" ref="X329">_xlfn.IFNA(MATCH(1,0/COUNTIF($F329,"*"&amp;X$2&amp;TEXT(ROW($1:$118),"[&gt;1]0;")&amp;"*")),0)</f>
        <v>34</v>
      </c>
      <c r="Y329" s="11" cm="1">
        <f t="array" ref="Y329">_xlfn.IFNA(MATCH(1,0/COUNTIF($F329,"*"&amp;Y$2&amp;TEXT(ROW($1:$118),"[&gt;1]0;")&amp;"*")),0)</f>
        <v>0</v>
      </c>
      <c r="Z329">
        <f t="shared" si="78"/>
        <v>2.125</v>
      </c>
      <c r="AA329">
        <f t="shared" si="79"/>
        <v>0</v>
      </c>
      <c r="AB329">
        <v>0</v>
      </c>
      <c r="AC329">
        <v>0</v>
      </c>
    </row>
    <row r="330" spans="1:29" x14ac:dyDescent="0.2">
      <c r="A330" s="8">
        <v>20</v>
      </c>
      <c r="B330" s="8">
        <v>7</v>
      </c>
      <c r="C330">
        <v>1.44</v>
      </c>
      <c r="D330" t="s">
        <v>31</v>
      </c>
      <c r="E330" s="6" t="s">
        <v>418</v>
      </c>
      <c r="F330" t="s">
        <v>269</v>
      </c>
      <c r="G330">
        <v>206</v>
      </c>
      <c r="H330" s="11" cm="1">
        <f t="array" ref="H330">_xlfn.IFNA(MATCH(1,0/COUNTIF($F330,"*"&amp;H$2&amp;TEXT(ROW($1:$118),"[&gt;1]0;")&amp;"*")),0)</f>
        <v>14</v>
      </c>
      <c r="I330" s="11" cm="1">
        <f t="array" ref="I330">_xlfn.IFNA(MATCH(1,0/COUNTIF($F330,"*"&amp;I$2&amp;TEXT(ROW($1:$118),"[&gt;1]0;")&amp;"*")),0)</f>
        <v>22</v>
      </c>
      <c r="J330" s="11" cm="1">
        <f t="array" ref="J330">_xlfn.IFNA(MATCH(1,0/COUNTIF($F330,"*"&amp;J$2&amp;TEXT(ROW($1:$118),"[&gt;1]0;")&amp;"*")),0)</f>
        <v>1</v>
      </c>
      <c r="K330">
        <f t="shared" si="76"/>
        <v>1.5714285714285714</v>
      </c>
      <c r="L330">
        <f t="shared" si="77"/>
        <v>7.1428571428571425E-2</v>
      </c>
      <c r="M330">
        <v>0</v>
      </c>
      <c r="N330">
        <v>1</v>
      </c>
      <c r="P330" s="8">
        <v>20</v>
      </c>
      <c r="Q330" s="8">
        <v>7</v>
      </c>
      <c r="R330">
        <v>1.44</v>
      </c>
      <c r="S330" t="s">
        <v>31</v>
      </c>
      <c r="T330" s="6" t="s">
        <v>418</v>
      </c>
      <c r="U330" t="s">
        <v>269</v>
      </c>
      <c r="V330">
        <v>206</v>
      </c>
      <c r="W330" s="11" cm="1">
        <f t="array" ref="W330">_xlfn.IFNA(MATCH(1,0/COUNTIF($F330,"*"&amp;W$2&amp;TEXT(ROW($1:$118),"[&gt;1]0;")&amp;"*")),0)</f>
        <v>14</v>
      </c>
      <c r="X330" s="11" cm="1">
        <f t="array" ref="X330">_xlfn.IFNA(MATCH(1,0/COUNTIF($F330,"*"&amp;X$2&amp;TEXT(ROW($1:$118),"[&gt;1]0;")&amp;"*")),0)</f>
        <v>22</v>
      </c>
      <c r="Y330" s="11" cm="1">
        <f t="array" ref="Y330">_xlfn.IFNA(MATCH(1,0/COUNTIF($F330,"*"&amp;Y$2&amp;TEXT(ROW($1:$118),"[&gt;1]0;")&amp;"*")),0)</f>
        <v>1</v>
      </c>
      <c r="Z330">
        <f t="shared" si="78"/>
        <v>1.5714285714285714</v>
      </c>
      <c r="AA330">
        <f t="shared" si="79"/>
        <v>7.1428571428571425E-2</v>
      </c>
      <c r="AB330">
        <v>0</v>
      </c>
      <c r="AC330">
        <v>1</v>
      </c>
    </row>
    <row r="331" spans="1:29" x14ac:dyDescent="0.2">
      <c r="A331" s="8">
        <v>20</v>
      </c>
      <c r="B331" s="8">
        <v>8</v>
      </c>
      <c r="C331">
        <v>0.51</v>
      </c>
      <c r="D331" t="s">
        <v>286</v>
      </c>
      <c r="E331" s="14"/>
      <c r="F331" t="s">
        <v>558</v>
      </c>
      <c r="G331" s="11">
        <v>610</v>
      </c>
      <c r="H331" s="11" cm="1">
        <f t="array" ref="H331">_xlfn.IFNA(MATCH(1,0/COUNTIF($F331,"*"&amp;H$2&amp;TEXT(ROW($1:$118),"[&gt;1]0;")&amp;"*")),0)</f>
        <v>22</v>
      </c>
      <c r="I331" s="11" cm="1">
        <f t="array" ref="I331">_xlfn.IFNA(MATCH(1,0/COUNTIF($F331,"*"&amp;I$2&amp;TEXT(ROW($1:$118),"[&gt;1]0;")&amp;"*")),0)</f>
        <v>29</v>
      </c>
      <c r="J331" s="11" cm="1">
        <f t="array" ref="J331">_xlfn.IFNA(MATCH(1,0/COUNTIF($F331,"*"&amp;J$2&amp;TEXT(ROW($1:$118),"[&gt;1]0;")&amp;"*")),0)</f>
        <v>2</v>
      </c>
      <c r="K331">
        <f t="shared" si="76"/>
        <v>1.3181818181818181</v>
      </c>
      <c r="L331">
        <f t="shared" si="77"/>
        <v>9.0909090909090912E-2</v>
      </c>
      <c r="M331">
        <v>0</v>
      </c>
      <c r="N331">
        <v>0</v>
      </c>
      <c r="P331" s="8">
        <v>20</v>
      </c>
      <c r="Q331" s="8">
        <v>8</v>
      </c>
      <c r="R331">
        <v>0.51</v>
      </c>
      <c r="S331" t="s">
        <v>286</v>
      </c>
      <c r="T331" s="14"/>
      <c r="U331" t="s">
        <v>558</v>
      </c>
      <c r="V331" s="11">
        <v>610</v>
      </c>
      <c r="W331" s="11" cm="1">
        <f t="array" ref="W331">_xlfn.IFNA(MATCH(1,0/COUNTIF($F331,"*"&amp;W$2&amp;TEXT(ROW($1:$118),"[&gt;1]0;")&amp;"*")),0)</f>
        <v>22</v>
      </c>
      <c r="X331" s="11" cm="1">
        <f t="array" ref="X331">_xlfn.IFNA(MATCH(1,0/COUNTIF($F331,"*"&amp;X$2&amp;TEXT(ROW($1:$118),"[&gt;1]0;")&amp;"*")),0)</f>
        <v>29</v>
      </c>
      <c r="Y331" s="11" cm="1">
        <f t="array" ref="Y331">_xlfn.IFNA(MATCH(1,0/COUNTIF($F331,"*"&amp;Y$2&amp;TEXT(ROW($1:$118),"[&gt;1]0;")&amp;"*")),0)</f>
        <v>2</v>
      </c>
      <c r="Z331">
        <f t="shared" si="78"/>
        <v>1.3181818181818181</v>
      </c>
      <c r="AA331">
        <f t="shared" si="79"/>
        <v>9.0909090909090912E-2</v>
      </c>
      <c r="AB331">
        <v>0</v>
      </c>
      <c r="AC331">
        <v>0</v>
      </c>
    </row>
    <row r="332" spans="1:29" x14ac:dyDescent="0.2">
      <c r="A332" s="8">
        <v>20</v>
      </c>
      <c r="B332" s="8">
        <v>9</v>
      </c>
      <c r="C332">
        <f>0.57+0.48</f>
        <v>1.0499999999999998</v>
      </c>
      <c r="D332" t="s">
        <v>59</v>
      </c>
      <c r="E332" s="13" t="s">
        <v>390</v>
      </c>
      <c r="F332" t="s">
        <v>272</v>
      </c>
      <c r="G332">
        <v>242</v>
      </c>
      <c r="H332" s="11" cm="1">
        <f t="array" ref="H332">_xlfn.IFNA(MATCH(1,0/COUNTIF($F332,"*"&amp;H$2&amp;TEXT(ROW($1:$118),"[&gt;1]0;")&amp;"*")),0)</f>
        <v>16</v>
      </c>
      <c r="I332" s="11" cm="1">
        <f t="array" ref="I332">_xlfn.IFNA(MATCH(1,0/COUNTIF($F332,"*"&amp;I$2&amp;TEXT(ROW($1:$118),"[&gt;1]0;")&amp;"*")),0)</f>
        <v>34</v>
      </c>
      <c r="J332" s="11" cm="1">
        <f t="array" ref="J332">_xlfn.IFNA(MATCH(1,0/COUNTIF($F332,"*"&amp;J$2&amp;TEXT(ROW($1:$118),"[&gt;1]0;")&amp;"*")),0)</f>
        <v>1</v>
      </c>
      <c r="K332">
        <f t="shared" si="76"/>
        <v>2.125</v>
      </c>
      <c r="L332">
        <f t="shared" si="77"/>
        <v>6.25E-2</v>
      </c>
      <c r="M332">
        <v>0</v>
      </c>
      <c r="N332">
        <v>0</v>
      </c>
      <c r="P332" s="8">
        <v>20</v>
      </c>
      <c r="Q332" s="8">
        <v>9</v>
      </c>
      <c r="R332">
        <f>0.57+0.48</f>
        <v>1.0499999999999998</v>
      </c>
      <c r="S332" t="s">
        <v>59</v>
      </c>
      <c r="T332" s="13" t="s">
        <v>390</v>
      </c>
      <c r="U332" t="s">
        <v>272</v>
      </c>
      <c r="V332">
        <v>242</v>
      </c>
      <c r="W332" s="11" cm="1">
        <f t="array" ref="W332">_xlfn.IFNA(MATCH(1,0/COUNTIF($F332,"*"&amp;W$2&amp;TEXT(ROW($1:$118),"[&gt;1]0;")&amp;"*")),0)</f>
        <v>16</v>
      </c>
      <c r="X332" s="11" cm="1">
        <f t="array" ref="X332">_xlfn.IFNA(MATCH(1,0/COUNTIF($F332,"*"&amp;X$2&amp;TEXT(ROW($1:$118),"[&gt;1]0;")&amp;"*")),0)</f>
        <v>34</v>
      </c>
      <c r="Y332" s="11" cm="1">
        <f t="array" ref="Y332">_xlfn.IFNA(MATCH(1,0/COUNTIF($F332,"*"&amp;Y$2&amp;TEXT(ROW($1:$118),"[&gt;1]0;")&amp;"*")),0)</f>
        <v>1</v>
      </c>
      <c r="Z332">
        <f t="shared" si="78"/>
        <v>2.125</v>
      </c>
      <c r="AA332">
        <f t="shared" si="79"/>
        <v>6.25E-2</v>
      </c>
      <c r="AB332">
        <v>0</v>
      </c>
      <c r="AC332">
        <v>0</v>
      </c>
    </row>
    <row r="333" spans="1:29" x14ac:dyDescent="0.2">
      <c r="A333" s="8">
        <v>20</v>
      </c>
      <c r="B333" s="8">
        <v>10</v>
      </c>
      <c r="C333">
        <v>0.91</v>
      </c>
      <c r="D333" t="s">
        <v>108</v>
      </c>
      <c r="E333" s="6" t="s">
        <v>514</v>
      </c>
      <c r="F333" t="s">
        <v>513</v>
      </c>
      <c r="G333">
        <v>283</v>
      </c>
      <c r="H333" s="11" cm="1">
        <f t="array" ref="H333">_xlfn.IFNA(MATCH(1,0/COUNTIF($F333,"*"&amp;H$2&amp;TEXT(ROW($1:$118),"[&gt;1]0;")&amp;"*")),0)</f>
        <v>20</v>
      </c>
      <c r="I333" s="11" cm="1">
        <f t="array" ref="I333">_xlfn.IFNA(MATCH(1,0/COUNTIF($F333,"*"&amp;I$2&amp;TEXT(ROW($1:$118),"[&gt;1]0;")&amp;"*")),0)</f>
        <v>42</v>
      </c>
      <c r="J333" s="11" cm="1">
        <f t="array" ref="J333">_xlfn.IFNA(MATCH(1,0/COUNTIF($F333,"*"&amp;J$2&amp;TEXT(ROW($1:$118),"[&gt;1]0;")&amp;"*")),0)</f>
        <v>0</v>
      </c>
      <c r="K333">
        <f t="shared" si="76"/>
        <v>2.1</v>
      </c>
      <c r="L333">
        <f t="shared" si="77"/>
        <v>0</v>
      </c>
      <c r="M333">
        <v>0</v>
      </c>
      <c r="N333">
        <v>0</v>
      </c>
      <c r="P333" s="8">
        <v>20</v>
      </c>
      <c r="Q333" s="8">
        <v>10</v>
      </c>
      <c r="R333">
        <v>0.91</v>
      </c>
      <c r="S333" t="s">
        <v>108</v>
      </c>
      <c r="T333" s="6" t="s">
        <v>514</v>
      </c>
      <c r="U333" t="s">
        <v>513</v>
      </c>
      <c r="V333">
        <v>283</v>
      </c>
      <c r="W333" s="11" cm="1">
        <f t="array" ref="W333">_xlfn.IFNA(MATCH(1,0/COUNTIF($F333,"*"&amp;W$2&amp;TEXT(ROW($1:$118),"[&gt;1]0;")&amp;"*")),0)</f>
        <v>20</v>
      </c>
      <c r="X333" s="11" cm="1">
        <f t="array" ref="X333">_xlfn.IFNA(MATCH(1,0/COUNTIF($F333,"*"&amp;X$2&amp;TEXT(ROW($1:$118),"[&gt;1]0;")&amp;"*")),0)</f>
        <v>42</v>
      </c>
      <c r="Y333" s="11" cm="1">
        <f t="array" ref="Y333">_xlfn.IFNA(MATCH(1,0/COUNTIF($F333,"*"&amp;Y$2&amp;TEXT(ROW($1:$118),"[&gt;1]0;")&amp;"*")),0)</f>
        <v>0</v>
      </c>
      <c r="Z333">
        <f t="shared" si="78"/>
        <v>2.1</v>
      </c>
      <c r="AA333">
        <f t="shared" si="79"/>
        <v>0</v>
      </c>
      <c r="AB333">
        <v>0</v>
      </c>
      <c r="AC333">
        <v>0</v>
      </c>
    </row>
    <row r="334" spans="1:29" x14ac:dyDescent="0.2">
      <c r="A334" s="8">
        <v>20</v>
      </c>
      <c r="B334" s="8">
        <v>11</v>
      </c>
      <c r="C334">
        <v>0.68</v>
      </c>
      <c r="D334" t="s">
        <v>282</v>
      </c>
      <c r="E334" s="13" t="s">
        <v>391</v>
      </c>
      <c r="F334" t="s">
        <v>392</v>
      </c>
      <c r="G334">
        <v>242</v>
      </c>
      <c r="H334" s="11" cm="1">
        <f t="array" ref="H334">_xlfn.IFNA(MATCH(1,0/COUNTIF($F334,"*"&amp;H$2&amp;TEXT(ROW($1:$118),"[&gt;1]0;")&amp;"*")),0)</f>
        <v>18</v>
      </c>
      <c r="I334" s="11" cm="1">
        <f t="array" ref="I334">_xlfn.IFNA(MATCH(1,0/COUNTIF($F334,"*"&amp;I$2&amp;TEXT(ROW($1:$118),"[&gt;1]0;")&amp;"*")),0)</f>
        <v>38</v>
      </c>
      <c r="J334" s="11" cm="1">
        <f t="array" ref="J334">_xlfn.IFNA(MATCH(1,0/COUNTIF($F334,"*"&amp;J$2&amp;TEXT(ROW($1:$118),"[&gt;1]0;")&amp;"*")),0)</f>
        <v>1</v>
      </c>
      <c r="K334">
        <f t="shared" si="76"/>
        <v>2.1111111111111112</v>
      </c>
      <c r="L334">
        <f t="shared" si="77"/>
        <v>5.5555555555555552E-2</v>
      </c>
      <c r="M334">
        <v>0</v>
      </c>
      <c r="N334">
        <v>0</v>
      </c>
      <c r="P334" s="8">
        <v>20</v>
      </c>
      <c r="Q334" s="8">
        <v>11</v>
      </c>
      <c r="R334">
        <v>0.68</v>
      </c>
      <c r="S334" t="s">
        <v>282</v>
      </c>
      <c r="T334" s="13" t="s">
        <v>391</v>
      </c>
      <c r="U334" t="s">
        <v>392</v>
      </c>
      <c r="V334">
        <v>242</v>
      </c>
      <c r="W334" s="11" cm="1">
        <f t="array" ref="W334">_xlfn.IFNA(MATCH(1,0/COUNTIF($F334,"*"&amp;W$2&amp;TEXT(ROW($1:$118),"[&gt;1]0;")&amp;"*")),0)</f>
        <v>18</v>
      </c>
      <c r="X334" s="11" cm="1">
        <f t="array" ref="X334">_xlfn.IFNA(MATCH(1,0/COUNTIF($F334,"*"&amp;X$2&amp;TEXT(ROW($1:$118),"[&gt;1]0;")&amp;"*")),0)</f>
        <v>38</v>
      </c>
      <c r="Y334" s="11" cm="1">
        <f t="array" ref="Y334">_xlfn.IFNA(MATCH(1,0/COUNTIF($F334,"*"&amp;Y$2&amp;TEXT(ROW($1:$118),"[&gt;1]0;")&amp;"*")),0)</f>
        <v>1</v>
      </c>
      <c r="Z334">
        <f t="shared" si="78"/>
        <v>2.1111111111111112</v>
      </c>
      <c r="AA334">
        <f t="shared" si="79"/>
        <v>5.5555555555555552E-2</v>
      </c>
      <c r="AB334">
        <v>0</v>
      </c>
      <c r="AC334">
        <v>0</v>
      </c>
    </row>
    <row r="335" spans="1:29" x14ac:dyDescent="0.2">
      <c r="A335" s="8">
        <v>20</v>
      </c>
      <c r="B335" s="8">
        <v>12</v>
      </c>
      <c r="C335">
        <v>0.61</v>
      </c>
      <c r="D335" t="s">
        <v>143</v>
      </c>
      <c r="E335" s="6" t="s">
        <v>585</v>
      </c>
      <c r="F335" t="s">
        <v>584</v>
      </c>
      <c r="G335" s="11">
        <v>227</v>
      </c>
      <c r="H335" s="11" cm="1">
        <f t="array" ref="H335">_xlfn.IFNA(MATCH(1,0/COUNTIF($F335,"*"&amp;H$2&amp;TEXT(ROW($1:$118),"[&gt;1]0;")&amp;"*")),0)</f>
        <v>14</v>
      </c>
      <c r="I335" s="11" cm="1">
        <f t="array" ref="I335">_xlfn.IFNA(MATCH(1,0/COUNTIF($F335,"*"&amp;I$2&amp;TEXT(ROW($1:$118),"[&gt;1]0;")&amp;"*")),0)</f>
        <v>29</v>
      </c>
      <c r="J335" s="11" cm="1">
        <f t="array" ref="J335">_xlfn.IFNA(MATCH(1,0/COUNTIF($F335,"*"&amp;J$2&amp;TEXT(ROW($1:$118),"[&gt;1]0;")&amp;"*")),0)</f>
        <v>1</v>
      </c>
      <c r="K335">
        <f t="shared" si="76"/>
        <v>2.0714285714285716</v>
      </c>
      <c r="L335">
        <f t="shared" si="77"/>
        <v>7.1428571428571425E-2</v>
      </c>
      <c r="M335">
        <v>0</v>
      </c>
      <c r="N335">
        <v>0</v>
      </c>
      <c r="P335" s="8">
        <v>20</v>
      </c>
      <c r="Q335" s="8">
        <v>12</v>
      </c>
      <c r="R335">
        <v>0.61</v>
      </c>
      <c r="S335" t="s">
        <v>143</v>
      </c>
      <c r="T335" s="6" t="s">
        <v>585</v>
      </c>
      <c r="U335" t="s">
        <v>584</v>
      </c>
      <c r="V335" s="11">
        <v>227</v>
      </c>
      <c r="W335" s="11" cm="1">
        <f t="array" ref="W335">_xlfn.IFNA(MATCH(1,0/COUNTIF($F335,"*"&amp;W$2&amp;TEXT(ROW($1:$118),"[&gt;1]0;")&amp;"*")),0)</f>
        <v>14</v>
      </c>
      <c r="X335" s="11" cm="1">
        <f t="array" ref="X335">_xlfn.IFNA(MATCH(1,0/COUNTIF($F335,"*"&amp;X$2&amp;TEXT(ROW($1:$118),"[&gt;1]0;")&amp;"*")),0)</f>
        <v>29</v>
      </c>
      <c r="Y335" s="11" cm="1">
        <f t="array" ref="Y335">_xlfn.IFNA(MATCH(1,0/COUNTIF($F335,"*"&amp;Y$2&amp;TEXT(ROW($1:$118),"[&gt;1]0;")&amp;"*")),0)</f>
        <v>1</v>
      </c>
      <c r="Z335">
        <f t="shared" si="78"/>
        <v>2.0714285714285716</v>
      </c>
      <c r="AA335">
        <f t="shared" si="79"/>
        <v>7.1428571428571425E-2</v>
      </c>
      <c r="AB335">
        <v>0</v>
      </c>
      <c r="AC335">
        <v>0</v>
      </c>
    </row>
    <row r="336" spans="1:29" x14ac:dyDescent="0.2">
      <c r="A336" s="8">
        <v>20</v>
      </c>
      <c r="B336" s="8">
        <v>13</v>
      </c>
      <c r="C336">
        <v>6.11</v>
      </c>
      <c r="D336" t="s">
        <v>66</v>
      </c>
      <c r="E336" s="6" t="s">
        <v>459</v>
      </c>
      <c r="F336" t="s">
        <v>460</v>
      </c>
      <c r="G336">
        <v>281</v>
      </c>
      <c r="H336" s="11" cm="1">
        <f t="array" ref="H336">_xlfn.IFNA(MATCH(1,0/COUNTIF($F336,"*"&amp;H$2&amp;TEXT(ROW($1:$118),"[&gt;1]0;")&amp;"*")),0)</f>
        <v>18</v>
      </c>
      <c r="I336" s="11" cm="1">
        <f t="array" ref="I336">_xlfn.IFNA(MATCH(1,0/COUNTIF($F336,"*"&amp;I$2&amp;TEXT(ROW($1:$118),"[&gt;1]0;")&amp;"*")),0)</f>
        <v>35</v>
      </c>
      <c r="J336" s="11" cm="1">
        <f t="array" ref="J336">_xlfn.IFNA(MATCH(1,0/COUNTIF($F336,"*"&amp;J$2&amp;TEXT(ROW($1:$118),"[&gt;1]0;")&amp;"*")),0)</f>
        <v>1</v>
      </c>
      <c r="K336">
        <f t="shared" si="76"/>
        <v>1.9444444444444444</v>
      </c>
      <c r="L336">
        <f t="shared" si="77"/>
        <v>5.5555555555555552E-2</v>
      </c>
      <c r="M336">
        <v>0</v>
      </c>
      <c r="N336">
        <v>0</v>
      </c>
      <c r="P336" s="8">
        <v>20</v>
      </c>
      <c r="Q336" s="8">
        <v>13</v>
      </c>
      <c r="R336">
        <v>6.11</v>
      </c>
      <c r="S336" t="s">
        <v>66</v>
      </c>
      <c r="T336" s="6" t="s">
        <v>459</v>
      </c>
      <c r="U336" t="s">
        <v>460</v>
      </c>
      <c r="V336">
        <v>281</v>
      </c>
      <c r="W336" s="11" cm="1">
        <f t="array" ref="W336">_xlfn.IFNA(MATCH(1,0/COUNTIF($F336,"*"&amp;W$2&amp;TEXT(ROW($1:$118),"[&gt;1]0;")&amp;"*")),0)</f>
        <v>18</v>
      </c>
      <c r="X336" s="11" cm="1">
        <f t="array" ref="X336">_xlfn.IFNA(MATCH(1,0/COUNTIF($F336,"*"&amp;X$2&amp;TEXT(ROW($1:$118),"[&gt;1]0;")&amp;"*")),0)</f>
        <v>35</v>
      </c>
      <c r="Y336" s="11" cm="1">
        <f t="array" ref="Y336">_xlfn.IFNA(MATCH(1,0/COUNTIF($F336,"*"&amp;Y$2&amp;TEXT(ROW($1:$118),"[&gt;1]0;")&amp;"*")),0)</f>
        <v>1</v>
      </c>
      <c r="Z336">
        <f t="shared" si="78"/>
        <v>1.9444444444444444</v>
      </c>
      <c r="AA336">
        <f t="shared" si="79"/>
        <v>5.5555555555555552E-2</v>
      </c>
      <c r="AB336">
        <v>0</v>
      </c>
      <c r="AC336">
        <v>0</v>
      </c>
    </row>
    <row r="338" spans="1:29" x14ac:dyDescent="0.2">
      <c r="A338" s="8">
        <v>21</v>
      </c>
      <c r="B338" s="9" t="s">
        <v>12</v>
      </c>
      <c r="C338" t="s">
        <v>13</v>
      </c>
      <c r="D338" t="s">
        <v>67</v>
      </c>
      <c r="E338" s="6" t="s">
        <v>376</v>
      </c>
      <c r="F338" t="s">
        <v>68</v>
      </c>
      <c r="G338" t="s">
        <v>69</v>
      </c>
      <c r="H338" t="s">
        <v>364</v>
      </c>
      <c r="I338" t="s">
        <v>365</v>
      </c>
      <c r="J338" t="s">
        <v>366</v>
      </c>
      <c r="K338" t="s">
        <v>71</v>
      </c>
      <c r="L338" t="s">
        <v>72</v>
      </c>
      <c r="M338" t="s">
        <v>360</v>
      </c>
      <c r="N338" t="s">
        <v>73</v>
      </c>
      <c r="P338" s="8">
        <v>21</v>
      </c>
      <c r="Q338" s="9" t="s">
        <v>12</v>
      </c>
      <c r="R338" t="s">
        <v>13</v>
      </c>
      <c r="S338" t="s">
        <v>67</v>
      </c>
      <c r="T338" s="6" t="s">
        <v>376</v>
      </c>
      <c r="U338" t="s">
        <v>68</v>
      </c>
      <c r="V338" t="s">
        <v>69</v>
      </c>
      <c r="W338" t="s">
        <v>364</v>
      </c>
      <c r="X338" t="s">
        <v>365</v>
      </c>
      <c r="Y338" t="s">
        <v>366</v>
      </c>
      <c r="Z338" t="s">
        <v>71</v>
      </c>
      <c r="AA338" t="s">
        <v>72</v>
      </c>
      <c r="AB338" t="s">
        <v>360</v>
      </c>
      <c r="AC338" t="s">
        <v>73</v>
      </c>
    </row>
    <row r="339" spans="1:29" x14ac:dyDescent="0.2">
      <c r="A339" s="8">
        <v>21</v>
      </c>
      <c r="B339" s="8">
        <v>1</v>
      </c>
      <c r="C339">
        <v>0.67</v>
      </c>
      <c r="D339" t="s">
        <v>54</v>
      </c>
      <c r="E339" s="6" t="s">
        <v>411</v>
      </c>
      <c r="F339" t="s">
        <v>265</v>
      </c>
      <c r="G339">
        <v>168</v>
      </c>
      <c r="H339" s="11" cm="1">
        <f t="array" ref="H339">_xlfn.IFNA(MATCH(1,0/COUNTIF($F339,"*"&amp;H$2&amp;TEXT(ROW($1:$118),"[&gt;1]0;")&amp;"*")),0)</f>
        <v>12</v>
      </c>
      <c r="I339" s="11" cm="1">
        <f t="array" ref="I339">_xlfn.IFNA(MATCH(1,0/COUNTIF($F339,"*"&amp;I$2&amp;TEXT(ROW($1:$118),"[&gt;1]0;")&amp;"*")),0)</f>
        <v>24</v>
      </c>
      <c r="J339" s="11" cm="1">
        <f t="array" ref="J339">_xlfn.IFNA(MATCH(1,0/COUNTIF($F339,"*"&amp;J$2&amp;TEXT(ROW($1:$118),"[&gt;1]0;")&amp;"*")),0)</f>
        <v>0</v>
      </c>
      <c r="K339">
        <f t="shared" ref="K339:K355" si="80">I339/H339</f>
        <v>2</v>
      </c>
      <c r="L339">
        <f t="shared" ref="L339:L355" si="81">J339/H339</f>
        <v>0</v>
      </c>
      <c r="M339">
        <v>0</v>
      </c>
      <c r="N339">
        <v>0</v>
      </c>
      <c r="P339" s="8">
        <v>21</v>
      </c>
      <c r="Q339" s="8">
        <v>1</v>
      </c>
      <c r="R339">
        <f>SUMIF($D$339:$D$355,S339,$C$339:$C$355)</f>
        <v>3.34</v>
      </c>
      <c r="S339" t="s">
        <v>54</v>
      </c>
      <c r="T339" s="6" t="s">
        <v>411</v>
      </c>
      <c r="U339" t="s">
        <v>265</v>
      </c>
      <c r="V339">
        <v>168</v>
      </c>
      <c r="W339" s="11" cm="1">
        <f t="array" ref="W339">_xlfn.IFNA(MATCH(1,0/COUNTIF($F339,"*"&amp;W$2&amp;TEXT(ROW($1:$118),"[&gt;1]0;")&amp;"*")),0)</f>
        <v>12</v>
      </c>
      <c r="X339" s="11" cm="1">
        <f t="array" ref="X339">_xlfn.IFNA(MATCH(1,0/COUNTIF($F339,"*"&amp;X$2&amp;TEXT(ROW($1:$118),"[&gt;1]0;")&amp;"*")),0)</f>
        <v>24</v>
      </c>
      <c r="Y339" s="11" cm="1">
        <f t="array" ref="Y339">_xlfn.IFNA(MATCH(1,0/COUNTIF($F339,"*"&amp;Y$2&amp;TEXT(ROW($1:$118),"[&gt;1]0;")&amp;"*")),0)</f>
        <v>0</v>
      </c>
      <c r="Z339">
        <f t="shared" ref="Z339:Z351" si="82">X339/W339</f>
        <v>2</v>
      </c>
      <c r="AA339">
        <f t="shared" ref="AA339:AA351" si="83">Y339/W339</f>
        <v>0</v>
      </c>
      <c r="AB339">
        <v>0</v>
      </c>
      <c r="AC339">
        <v>0</v>
      </c>
    </row>
    <row r="340" spans="1:29" x14ac:dyDescent="0.2">
      <c r="A340" s="8">
        <v>21</v>
      </c>
      <c r="B340" s="8">
        <v>2</v>
      </c>
      <c r="C340">
        <v>0.68</v>
      </c>
      <c r="D340" t="s">
        <v>440</v>
      </c>
      <c r="E340" s="6" t="s">
        <v>441</v>
      </c>
      <c r="F340" t="s">
        <v>442</v>
      </c>
      <c r="G340">
        <v>182</v>
      </c>
      <c r="H340" s="11" cm="1">
        <f t="array" ref="H340">_xlfn.IFNA(MATCH(1,0/COUNTIF($F340,"*"&amp;H$2&amp;TEXT(ROW($1:$118),"[&gt;1]0;")&amp;"*")),0)</f>
        <v>13</v>
      </c>
      <c r="I340" s="11" cm="1">
        <f t="array" ref="I340">_xlfn.IFNA(MATCH(1,0/COUNTIF($F340,"*"&amp;I$2&amp;TEXT(ROW($1:$118),"[&gt;1]0;")&amp;"*")),0)</f>
        <v>26</v>
      </c>
      <c r="J340" s="11" cm="1">
        <f t="array" ref="J340">_xlfn.IFNA(MATCH(1,0/COUNTIF($F340,"*"&amp;J$2&amp;TEXT(ROW($1:$118),"[&gt;1]0;")&amp;"*")),0)</f>
        <v>0</v>
      </c>
      <c r="K340">
        <f t="shared" si="80"/>
        <v>2</v>
      </c>
      <c r="L340">
        <f t="shared" si="81"/>
        <v>0</v>
      </c>
      <c r="M340">
        <v>0</v>
      </c>
      <c r="N340">
        <v>0</v>
      </c>
      <c r="P340" s="8">
        <v>21</v>
      </c>
      <c r="Q340" s="8">
        <v>2</v>
      </c>
      <c r="R340">
        <f t="shared" ref="R340:R351" si="84">SUMIF($D$339:$D$355,S340,$C$339:$C$355)</f>
        <v>0.68</v>
      </c>
      <c r="S340" t="s">
        <v>440</v>
      </c>
      <c r="T340" s="6" t="s">
        <v>441</v>
      </c>
      <c r="U340" t="s">
        <v>442</v>
      </c>
      <c r="V340">
        <v>182</v>
      </c>
      <c r="W340" s="11" cm="1">
        <f t="array" ref="W340">_xlfn.IFNA(MATCH(1,0/COUNTIF($F340,"*"&amp;W$2&amp;TEXT(ROW($1:$118),"[&gt;1]0;")&amp;"*")),0)</f>
        <v>13</v>
      </c>
      <c r="X340" s="11" cm="1">
        <f t="array" ref="X340">_xlfn.IFNA(MATCH(1,0/COUNTIF($F340,"*"&amp;X$2&amp;TEXT(ROW($1:$118),"[&gt;1]0;")&amp;"*")),0)</f>
        <v>26</v>
      </c>
      <c r="Y340" s="11" cm="1">
        <f t="array" ref="Y340">_xlfn.IFNA(MATCH(1,0/COUNTIF($F340,"*"&amp;Y$2&amp;TEXT(ROW($1:$118),"[&gt;1]0;")&amp;"*")),0)</f>
        <v>0</v>
      </c>
      <c r="Z340">
        <f t="shared" si="82"/>
        <v>2</v>
      </c>
      <c r="AA340">
        <f t="shared" si="83"/>
        <v>0</v>
      </c>
      <c r="AB340">
        <v>0</v>
      </c>
      <c r="AC340">
        <v>0</v>
      </c>
    </row>
    <row r="341" spans="1:29" x14ac:dyDescent="0.2">
      <c r="A341" s="8">
        <v>21</v>
      </c>
      <c r="B341" s="8">
        <v>3</v>
      </c>
      <c r="C341">
        <v>2.2999999999999998</v>
      </c>
      <c r="D341" t="s">
        <v>14</v>
      </c>
      <c r="E341" s="6" t="s">
        <v>507</v>
      </c>
      <c r="F341" t="s">
        <v>260</v>
      </c>
      <c r="G341">
        <v>170</v>
      </c>
      <c r="H341" s="11" cm="1">
        <f t="array" ref="H341">_xlfn.IFNA(MATCH(1,0/COUNTIF($F341,"*"&amp;H$2&amp;TEXT(ROW($1:$118),"[&gt;1]0;")&amp;"*")),0)</f>
        <v>12</v>
      </c>
      <c r="I341" s="11" cm="1">
        <f t="array" ref="I341">_xlfn.IFNA(MATCH(1,0/COUNTIF($F341,"*"&amp;I$2&amp;TEXT(ROW($1:$118),"[&gt;1]0;")&amp;"*")),0)</f>
        <v>26</v>
      </c>
      <c r="J341" s="11" cm="1">
        <f t="array" ref="J341">_xlfn.IFNA(MATCH(1,0/COUNTIF($F341,"*"&amp;J$2&amp;TEXT(ROW($1:$118),"[&gt;1]0;")&amp;"*")),0)</f>
        <v>0</v>
      </c>
      <c r="K341">
        <f t="shared" si="80"/>
        <v>2.1666666666666665</v>
      </c>
      <c r="L341">
        <f t="shared" si="81"/>
        <v>0</v>
      </c>
      <c r="M341">
        <v>0</v>
      </c>
      <c r="N341">
        <v>0</v>
      </c>
      <c r="P341" s="8">
        <v>21</v>
      </c>
      <c r="Q341" s="8">
        <v>3</v>
      </c>
      <c r="R341">
        <f t="shared" si="84"/>
        <v>2.2999999999999998</v>
      </c>
      <c r="S341" t="s">
        <v>14</v>
      </c>
      <c r="T341" s="6" t="s">
        <v>507</v>
      </c>
      <c r="U341" t="s">
        <v>260</v>
      </c>
      <c r="V341">
        <v>170</v>
      </c>
      <c r="W341" s="11" cm="1">
        <f t="array" ref="W341">_xlfn.IFNA(MATCH(1,0/COUNTIF($F341,"*"&amp;W$2&amp;TEXT(ROW($1:$118),"[&gt;1]0;")&amp;"*")),0)</f>
        <v>12</v>
      </c>
      <c r="X341" s="11" cm="1">
        <f t="array" ref="X341">_xlfn.IFNA(MATCH(1,0/COUNTIF($F341,"*"&amp;X$2&amp;TEXT(ROW($1:$118),"[&gt;1]0;")&amp;"*")),0)</f>
        <v>26</v>
      </c>
      <c r="Y341" s="11" cm="1">
        <f t="array" ref="Y341">_xlfn.IFNA(MATCH(1,0/COUNTIF($F341,"*"&amp;Y$2&amp;TEXT(ROW($1:$118),"[&gt;1]0;")&amp;"*")),0)</f>
        <v>0</v>
      </c>
      <c r="Z341">
        <f t="shared" si="82"/>
        <v>2.1666666666666665</v>
      </c>
      <c r="AA341">
        <f t="shared" si="83"/>
        <v>0</v>
      </c>
      <c r="AB341">
        <v>0</v>
      </c>
      <c r="AC341">
        <v>0</v>
      </c>
    </row>
    <row r="342" spans="1:29" x14ac:dyDescent="0.2">
      <c r="A342" s="8">
        <v>21</v>
      </c>
      <c r="B342" s="8">
        <v>4</v>
      </c>
      <c r="C342">
        <v>1.36</v>
      </c>
      <c r="D342" t="s">
        <v>51</v>
      </c>
      <c r="E342" s="6" t="s">
        <v>472</v>
      </c>
      <c r="F342" t="s">
        <v>261</v>
      </c>
      <c r="G342">
        <v>190</v>
      </c>
      <c r="H342" s="11" cm="1">
        <f t="array" ref="H342">_xlfn.IFNA(MATCH(1,0/COUNTIF($F342,"*"&amp;H$2&amp;TEXT(ROW($1:$118),"[&gt;1]0;")&amp;"*")),0)</f>
        <v>14</v>
      </c>
      <c r="I342" s="11" cm="1">
        <f t="array" ref="I342">_xlfn.IFNA(MATCH(1,0/COUNTIF($F342,"*"&amp;I$2&amp;TEXT(ROW($1:$118),"[&gt;1]0;")&amp;"*")),0)</f>
        <v>22</v>
      </c>
      <c r="J342" s="11" cm="1">
        <f t="array" ref="J342">_xlfn.IFNA(MATCH(1,0/COUNTIF($F342,"*"&amp;J$2&amp;TEXT(ROW($1:$118),"[&gt;1]0;")&amp;"*")),0)</f>
        <v>0</v>
      </c>
      <c r="K342">
        <f t="shared" si="80"/>
        <v>1.5714285714285714</v>
      </c>
      <c r="L342">
        <f t="shared" si="81"/>
        <v>0</v>
      </c>
      <c r="M342">
        <v>0</v>
      </c>
      <c r="N342">
        <v>1</v>
      </c>
      <c r="P342" s="8">
        <v>21</v>
      </c>
      <c r="Q342" s="8">
        <v>4</v>
      </c>
      <c r="R342">
        <f t="shared" si="84"/>
        <v>1.36</v>
      </c>
      <c r="S342" t="s">
        <v>51</v>
      </c>
      <c r="T342" s="6" t="s">
        <v>472</v>
      </c>
      <c r="U342" t="s">
        <v>261</v>
      </c>
      <c r="V342">
        <v>190</v>
      </c>
      <c r="W342" s="11" cm="1">
        <f t="array" ref="W342">_xlfn.IFNA(MATCH(1,0/COUNTIF($F342,"*"&amp;W$2&amp;TEXT(ROW($1:$118),"[&gt;1]0;")&amp;"*")),0)</f>
        <v>14</v>
      </c>
      <c r="X342" s="11" cm="1">
        <f t="array" ref="X342">_xlfn.IFNA(MATCH(1,0/COUNTIF($F342,"*"&amp;X$2&amp;TEXT(ROW($1:$118),"[&gt;1]0;")&amp;"*")),0)</f>
        <v>22</v>
      </c>
      <c r="Y342" s="11" cm="1">
        <f t="array" ref="Y342">_xlfn.IFNA(MATCH(1,0/COUNTIF($F342,"*"&amp;Y$2&amp;TEXT(ROW($1:$118),"[&gt;1]0;")&amp;"*")),0)</f>
        <v>0</v>
      </c>
      <c r="Z342">
        <f t="shared" si="82"/>
        <v>1.5714285714285714</v>
      </c>
      <c r="AA342">
        <f t="shared" si="83"/>
        <v>0</v>
      </c>
      <c r="AB342">
        <v>0</v>
      </c>
      <c r="AC342">
        <v>1</v>
      </c>
    </row>
    <row r="343" spans="1:29" x14ac:dyDescent="0.2">
      <c r="A343" s="8">
        <v>21</v>
      </c>
      <c r="B343" s="8">
        <v>5</v>
      </c>
      <c r="C343">
        <v>1.31</v>
      </c>
      <c r="D343" t="s">
        <v>20</v>
      </c>
      <c r="E343" s="6" t="s">
        <v>432</v>
      </c>
      <c r="F343" t="s">
        <v>263</v>
      </c>
      <c r="G343">
        <v>164</v>
      </c>
      <c r="H343" s="11" cm="1">
        <f t="array" ref="H343">_xlfn.IFNA(MATCH(1,0/COUNTIF($F343,"*"&amp;H$2&amp;TEXT(ROW($1:$118),"[&gt;1]0;")&amp;"*")),0)</f>
        <v>10</v>
      </c>
      <c r="I343" s="11" cm="1">
        <f t="array" ref="I343">_xlfn.IFNA(MATCH(1,0/COUNTIF($F343,"*"&amp;I$2&amp;TEXT(ROW($1:$118),"[&gt;1]0;")&amp;"*")),0)</f>
        <v>12</v>
      </c>
      <c r="J343" s="11" cm="1">
        <f t="array" ref="J343">_xlfn.IFNA(MATCH(1,0/COUNTIF($F343,"*"&amp;J$2&amp;TEXT(ROW($1:$118),"[&gt;1]0;")&amp;"*")),0)</f>
        <v>2</v>
      </c>
      <c r="K343">
        <f t="shared" si="80"/>
        <v>1.2</v>
      </c>
      <c r="L343">
        <f t="shared" si="81"/>
        <v>0.2</v>
      </c>
      <c r="M343">
        <v>0</v>
      </c>
      <c r="N343">
        <v>1</v>
      </c>
      <c r="P343" s="8">
        <v>21</v>
      </c>
      <c r="Q343" s="8">
        <v>5</v>
      </c>
      <c r="R343">
        <f t="shared" si="84"/>
        <v>1.31</v>
      </c>
      <c r="S343" t="s">
        <v>20</v>
      </c>
      <c r="T343" s="6" t="s">
        <v>432</v>
      </c>
      <c r="U343" t="s">
        <v>263</v>
      </c>
      <c r="V343">
        <v>164</v>
      </c>
      <c r="W343" s="11" cm="1">
        <f t="array" ref="W343">_xlfn.IFNA(MATCH(1,0/COUNTIF($F343,"*"&amp;W$2&amp;TEXT(ROW($1:$118),"[&gt;1]0;")&amp;"*")),0)</f>
        <v>10</v>
      </c>
      <c r="X343" s="11" cm="1">
        <f t="array" ref="X343">_xlfn.IFNA(MATCH(1,0/COUNTIF($F343,"*"&amp;X$2&amp;TEXT(ROW($1:$118),"[&gt;1]0;")&amp;"*")),0)</f>
        <v>12</v>
      </c>
      <c r="Y343" s="11" cm="1">
        <f t="array" ref="Y343">_xlfn.IFNA(MATCH(1,0/COUNTIF($F343,"*"&amp;Y$2&amp;TEXT(ROW($1:$118),"[&gt;1]0;")&amp;"*")),0)</f>
        <v>2</v>
      </c>
      <c r="Z343">
        <f t="shared" si="82"/>
        <v>1.2</v>
      </c>
      <c r="AA343">
        <f t="shared" si="83"/>
        <v>0.2</v>
      </c>
      <c r="AB343">
        <v>0</v>
      </c>
      <c r="AC343">
        <v>1</v>
      </c>
    </row>
    <row r="344" spans="1:29" x14ac:dyDescent="0.2">
      <c r="A344" s="8">
        <v>21</v>
      </c>
      <c r="B344" s="8">
        <v>6</v>
      </c>
      <c r="C344">
        <v>1.24</v>
      </c>
      <c r="D344" t="s">
        <v>32</v>
      </c>
      <c r="E344" s="13" t="s">
        <v>388</v>
      </c>
      <c r="F344" t="s">
        <v>374</v>
      </c>
      <c r="G344">
        <v>200</v>
      </c>
      <c r="H344" s="11" cm="1">
        <f t="array" ref="H344">_xlfn.IFNA(MATCH(1,0/COUNTIF($F344,"*"&amp;H$2&amp;TEXT(ROW($1:$118),"[&gt;1]0;")&amp;"*")),0)</f>
        <v>13</v>
      </c>
      <c r="I344" s="11" cm="1">
        <f t="array" ref="I344">_xlfn.IFNA(MATCH(1,0/COUNTIF($F344,"*"&amp;I$2&amp;TEXT(ROW($1:$118),"[&gt;1]0;")&amp;"*")),0)</f>
        <v>28</v>
      </c>
      <c r="J344" s="11" cm="1">
        <f t="array" ref="J344">_xlfn.IFNA(MATCH(1,0/COUNTIF($F344,"*"&amp;J$2&amp;TEXT(ROW($1:$118),"[&gt;1]0;")&amp;"*")),0)</f>
        <v>1</v>
      </c>
      <c r="K344">
        <f t="shared" si="80"/>
        <v>2.1538461538461537</v>
      </c>
      <c r="L344">
        <f t="shared" si="81"/>
        <v>7.6923076923076927E-2</v>
      </c>
      <c r="M344">
        <v>0</v>
      </c>
      <c r="N344">
        <v>0</v>
      </c>
      <c r="P344" s="8">
        <v>21</v>
      </c>
      <c r="Q344" s="8">
        <v>6</v>
      </c>
      <c r="R344">
        <f t="shared" si="84"/>
        <v>1.24</v>
      </c>
      <c r="S344" t="s">
        <v>32</v>
      </c>
      <c r="T344" s="13" t="s">
        <v>388</v>
      </c>
      <c r="U344" t="s">
        <v>374</v>
      </c>
      <c r="V344">
        <v>200</v>
      </c>
      <c r="W344" s="11" cm="1">
        <f t="array" ref="W344">_xlfn.IFNA(MATCH(1,0/COUNTIF($F344,"*"&amp;W$2&amp;TEXT(ROW($1:$118),"[&gt;1]0;")&amp;"*")),0)</f>
        <v>13</v>
      </c>
      <c r="X344" s="11" cm="1">
        <f t="array" ref="X344">_xlfn.IFNA(MATCH(1,0/COUNTIF($F344,"*"&amp;X$2&amp;TEXT(ROW($1:$118),"[&gt;1]0;")&amp;"*")),0)</f>
        <v>28</v>
      </c>
      <c r="Y344" s="11" cm="1">
        <f t="array" ref="Y344">_xlfn.IFNA(MATCH(1,0/COUNTIF($F344,"*"&amp;Y$2&amp;TEXT(ROW($1:$118),"[&gt;1]0;")&amp;"*")),0)</f>
        <v>1</v>
      </c>
      <c r="Z344">
        <f t="shared" si="82"/>
        <v>2.1538461538461537</v>
      </c>
      <c r="AA344">
        <f t="shared" si="83"/>
        <v>7.6923076923076927E-2</v>
      </c>
      <c r="AB344">
        <v>0</v>
      </c>
      <c r="AC344">
        <v>0</v>
      </c>
    </row>
    <row r="345" spans="1:29" x14ac:dyDescent="0.2">
      <c r="A345" s="8">
        <v>21</v>
      </c>
      <c r="B345" s="8">
        <v>7</v>
      </c>
      <c r="C345">
        <v>1.51</v>
      </c>
      <c r="D345" t="s">
        <v>54</v>
      </c>
      <c r="E345" s="6" t="s">
        <v>411</v>
      </c>
      <c r="F345" t="s">
        <v>265</v>
      </c>
      <c r="G345">
        <v>168</v>
      </c>
      <c r="H345" s="11" cm="1">
        <f t="array" ref="H345">_xlfn.IFNA(MATCH(1,0/COUNTIF($F345,"*"&amp;H$2&amp;TEXT(ROW($1:$118),"[&gt;1]0;")&amp;"*")),0)</f>
        <v>12</v>
      </c>
      <c r="I345" s="11" cm="1">
        <f t="array" ref="I345">_xlfn.IFNA(MATCH(1,0/COUNTIF($F345,"*"&amp;I$2&amp;TEXT(ROW($1:$118),"[&gt;1]0;")&amp;"*")),0)</f>
        <v>24</v>
      </c>
      <c r="J345" s="11" cm="1">
        <f t="array" ref="J345">_xlfn.IFNA(MATCH(1,0/COUNTIF($F345,"*"&amp;J$2&amp;TEXT(ROW($1:$118),"[&gt;1]0;")&amp;"*")),0)</f>
        <v>0</v>
      </c>
      <c r="K345">
        <f t="shared" si="80"/>
        <v>2</v>
      </c>
      <c r="L345">
        <f t="shared" si="81"/>
        <v>0</v>
      </c>
      <c r="M345">
        <v>0</v>
      </c>
      <c r="N345">
        <v>0</v>
      </c>
      <c r="P345" s="8">
        <v>21</v>
      </c>
      <c r="Q345" s="8">
        <v>7</v>
      </c>
      <c r="R345">
        <f t="shared" si="84"/>
        <v>3.36</v>
      </c>
      <c r="S345" t="s">
        <v>25</v>
      </c>
      <c r="T345" s="6" t="s">
        <v>536</v>
      </c>
      <c r="U345" t="s">
        <v>266</v>
      </c>
      <c r="V345">
        <v>226</v>
      </c>
      <c r="W345" s="11" cm="1">
        <f t="array" ref="W345">_xlfn.IFNA(MATCH(1,0/COUNTIF($F345,"*"&amp;W$2&amp;TEXT(ROW($1:$118),"[&gt;1]0;")&amp;"*")),0)</f>
        <v>12</v>
      </c>
      <c r="X345" s="11" cm="1">
        <f t="array" ref="X345">_xlfn.IFNA(MATCH(1,0/COUNTIF($F345,"*"&amp;X$2&amp;TEXT(ROW($1:$118),"[&gt;1]0;")&amp;"*")),0)</f>
        <v>24</v>
      </c>
      <c r="Y345" s="11" cm="1">
        <f t="array" ref="Y345">_xlfn.IFNA(MATCH(1,0/COUNTIF($F345,"*"&amp;Y$2&amp;TEXT(ROW($1:$118),"[&gt;1]0;")&amp;"*")),0)</f>
        <v>0</v>
      </c>
      <c r="Z345">
        <f t="shared" si="82"/>
        <v>2</v>
      </c>
      <c r="AA345">
        <f t="shared" si="83"/>
        <v>0</v>
      </c>
      <c r="AB345">
        <v>0</v>
      </c>
      <c r="AC345">
        <v>0</v>
      </c>
    </row>
    <row r="346" spans="1:29" x14ac:dyDescent="0.2">
      <c r="A346" s="8">
        <v>21</v>
      </c>
      <c r="B346" s="8">
        <v>8</v>
      </c>
      <c r="C346">
        <v>1.1599999999999999</v>
      </c>
      <c r="D346" t="s">
        <v>54</v>
      </c>
      <c r="E346" s="6" t="s">
        <v>411</v>
      </c>
      <c r="F346" t="s">
        <v>265</v>
      </c>
      <c r="G346">
        <v>168</v>
      </c>
      <c r="H346" s="11" cm="1">
        <f t="array" ref="H346">_xlfn.IFNA(MATCH(1,0/COUNTIF($F346,"*"&amp;H$2&amp;TEXT(ROW($1:$118),"[&gt;1]0;")&amp;"*")),0)</f>
        <v>12</v>
      </c>
      <c r="I346" s="11" cm="1">
        <f t="array" ref="I346">_xlfn.IFNA(MATCH(1,0/COUNTIF($F346,"*"&amp;I$2&amp;TEXT(ROW($1:$118),"[&gt;1]0;")&amp;"*")),0)</f>
        <v>24</v>
      </c>
      <c r="J346" s="11" cm="1">
        <f t="array" ref="J346">_xlfn.IFNA(MATCH(1,0/COUNTIF($F346,"*"&amp;J$2&amp;TEXT(ROW($1:$118),"[&gt;1]0;")&amp;"*")),0)</f>
        <v>0</v>
      </c>
      <c r="K346">
        <f t="shared" si="80"/>
        <v>2</v>
      </c>
      <c r="L346">
        <f t="shared" si="81"/>
        <v>0</v>
      </c>
      <c r="M346">
        <v>0</v>
      </c>
      <c r="N346">
        <v>0</v>
      </c>
      <c r="P346" s="8">
        <v>21</v>
      </c>
      <c r="Q346" s="8">
        <v>8</v>
      </c>
      <c r="R346">
        <f>SUMIF($D$339:$D$355,S346,$C$339:$C$355)</f>
        <v>1.64</v>
      </c>
      <c r="S346" t="s">
        <v>31</v>
      </c>
      <c r="T346" s="6" t="s">
        <v>418</v>
      </c>
      <c r="U346" t="s">
        <v>269</v>
      </c>
      <c r="V346">
        <v>206</v>
      </c>
      <c r="W346" s="11" cm="1">
        <f t="array" ref="W346">_xlfn.IFNA(MATCH(1,0/COUNTIF($F346,"*"&amp;W$2&amp;TEXT(ROW($1:$118),"[&gt;1]0;")&amp;"*")),0)</f>
        <v>12</v>
      </c>
      <c r="X346" s="11" cm="1">
        <f t="array" ref="X346">_xlfn.IFNA(MATCH(1,0/COUNTIF($F346,"*"&amp;X$2&amp;TEXT(ROW($1:$118),"[&gt;1]0;")&amp;"*")),0)</f>
        <v>24</v>
      </c>
      <c r="Y346" s="11" cm="1">
        <f t="array" ref="Y346">_xlfn.IFNA(MATCH(1,0/COUNTIF($F346,"*"&amp;Y$2&amp;TEXT(ROW($1:$118),"[&gt;1]0;")&amp;"*")),0)</f>
        <v>0</v>
      </c>
      <c r="Z346">
        <f t="shared" si="82"/>
        <v>2</v>
      </c>
      <c r="AA346">
        <f t="shared" si="83"/>
        <v>0</v>
      </c>
      <c r="AB346">
        <v>0</v>
      </c>
      <c r="AC346">
        <v>1</v>
      </c>
    </row>
    <row r="347" spans="1:29" x14ac:dyDescent="0.2">
      <c r="A347" s="8">
        <v>21</v>
      </c>
      <c r="B347" s="8">
        <v>9</v>
      </c>
      <c r="C347">
        <v>2.76</v>
      </c>
      <c r="D347" t="s">
        <v>25</v>
      </c>
      <c r="E347" s="6" t="s">
        <v>536</v>
      </c>
      <c r="F347" t="s">
        <v>266</v>
      </c>
      <c r="G347">
        <v>226</v>
      </c>
      <c r="H347" s="11" cm="1">
        <f t="array" ref="H347">_xlfn.IFNA(MATCH(1,0/COUNTIF($F347,"*"&amp;H$2&amp;TEXT(ROW($1:$118),"[&gt;1]0;")&amp;"*")),0)</f>
        <v>16</v>
      </c>
      <c r="I347" s="11" cm="1">
        <f t="array" ref="I347">_xlfn.IFNA(MATCH(1,0/COUNTIF($F347,"*"&amp;I$2&amp;TEXT(ROW($1:$118),"[&gt;1]0;")&amp;"*")),0)</f>
        <v>34</v>
      </c>
      <c r="J347" s="11" cm="1">
        <f t="array" ref="J347">_xlfn.IFNA(MATCH(1,0/COUNTIF($F347,"*"&amp;J$2&amp;TEXT(ROW($1:$118),"[&gt;1]0;")&amp;"*")),0)</f>
        <v>0</v>
      </c>
      <c r="K347">
        <f t="shared" si="80"/>
        <v>2.125</v>
      </c>
      <c r="L347">
        <f t="shared" si="81"/>
        <v>0</v>
      </c>
      <c r="M347">
        <v>0</v>
      </c>
      <c r="N347">
        <v>0</v>
      </c>
      <c r="P347" s="8">
        <v>21</v>
      </c>
      <c r="Q347" s="8">
        <v>9</v>
      </c>
      <c r="R347">
        <f t="shared" si="84"/>
        <v>1.9</v>
      </c>
      <c r="S347" t="s">
        <v>286</v>
      </c>
      <c r="T347" s="14"/>
      <c r="U347" t="s">
        <v>558</v>
      </c>
      <c r="V347" s="11">
        <v>610</v>
      </c>
      <c r="W347" s="11" cm="1">
        <f t="array" ref="W347">_xlfn.IFNA(MATCH(1,0/COUNTIF($F347,"*"&amp;W$2&amp;TEXT(ROW($1:$118),"[&gt;1]0;")&amp;"*")),0)</f>
        <v>16</v>
      </c>
      <c r="X347" s="11" cm="1">
        <f t="array" ref="X347">_xlfn.IFNA(MATCH(1,0/COUNTIF($F347,"*"&amp;X$2&amp;TEXT(ROW($1:$118),"[&gt;1]0;")&amp;"*")),0)</f>
        <v>34</v>
      </c>
      <c r="Y347" s="11" cm="1">
        <f t="array" ref="Y347">_xlfn.IFNA(MATCH(1,0/COUNTIF($F347,"*"&amp;Y$2&amp;TEXT(ROW($1:$118),"[&gt;1]0;")&amp;"*")),0)</f>
        <v>0</v>
      </c>
      <c r="Z347">
        <f t="shared" si="82"/>
        <v>2.125</v>
      </c>
      <c r="AA347">
        <f t="shared" si="83"/>
        <v>0</v>
      </c>
      <c r="AB347">
        <v>0</v>
      </c>
      <c r="AC347">
        <v>0</v>
      </c>
    </row>
    <row r="348" spans="1:29" x14ac:dyDescent="0.2">
      <c r="A348" s="8">
        <v>21</v>
      </c>
      <c r="B348" s="8">
        <v>11</v>
      </c>
      <c r="C348">
        <v>0.6</v>
      </c>
      <c r="D348" t="s">
        <v>25</v>
      </c>
      <c r="E348" s="6" t="s">
        <v>536</v>
      </c>
      <c r="F348" t="s">
        <v>266</v>
      </c>
      <c r="G348">
        <v>226</v>
      </c>
      <c r="H348" s="11" cm="1">
        <f t="array" ref="H348">_xlfn.IFNA(MATCH(1,0/COUNTIF($F348,"*"&amp;H$2&amp;TEXT(ROW($1:$118),"[&gt;1]0;")&amp;"*")),0)</f>
        <v>16</v>
      </c>
      <c r="I348" s="11" cm="1">
        <f t="array" ref="I348">_xlfn.IFNA(MATCH(1,0/COUNTIF($F348,"*"&amp;I$2&amp;TEXT(ROW($1:$118),"[&gt;1]0;")&amp;"*")),0)</f>
        <v>34</v>
      </c>
      <c r="J348" s="11" cm="1">
        <f t="array" ref="J348">_xlfn.IFNA(MATCH(1,0/COUNTIF($F348,"*"&amp;J$2&amp;TEXT(ROW($1:$118),"[&gt;1]0;")&amp;"*")),0)</f>
        <v>0</v>
      </c>
      <c r="K348">
        <f t="shared" si="80"/>
        <v>2.125</v>
      </c>
      <c r="L348">
        <f t="shared" si="81"/>
        <v>0</v>
      </c>
      <c r="M348">
        <v>0</v>
      </c>
      <c r="N348">
        <v>0</v>
      </c>
      <c r="P348" s="8">
        <v>21</v>
      </c>
      <c r="Q348" s="8">
        <v>10</v>
      </c>
      <c r="R348">
        <f t="shared" si="84"/>
        <v>0.73</v>
      </c>
      <c r="S348" t="s">
        <v>59</v>
      </c>
      <c r="T348" s="13" t="s">
        <v>390</v>
      </c>
      <c r="U348" t="s">
        <v>272</v>
      </c>
      <c r="V348">
        <v>242</v>
      </c>
      <c r="W348" s="11" cm="1">
        <f t="array" ref="W348">_xlfn.IFNA(MATCH(1,0/COUNTIF($F348,"*"&amp;W$2&amp;TEXT(ROW($1:$118),"[&gt;1]0;")&amp;"*")),0)</f>
        <v>16</v>
      </c>
      <c r="X348" s="11" cm="1">
        <f t="array" ref="X348">_xlfn.IFNA(MATCH(1,0/COUNTIF($F348,"*"&amp;X$2&amp;TEXT(ROW($1:$118),"[&gt;1]0;")&amp;"*")),0)</f>
        <v>34</v>
      </c>
      <c r="Y348" s="11" cm="1">
        <f t="array" ref="Y348">_xlfn.IFNA(MATCH(1,0/COUNTIF($F348,"*"&amp;Y$2&amp;TEXT(ROW($1:$118),"[&gt;1]0;")&amp;"*")),0)</f>
        <v>0</v>
      </c>
      <c r="Z348">
        <f t="shared" si="82"/>
        <v>2.125</v>
      </c>
      <c r="AA348">
        <f t="shared" si="83"/>
        <v>0</v>
      </c>
      <c r="AB348">
        <v>0</v>
      </c>
      <c r="AC348">
        <v>0</v>
      </c>
    </row>
    <row r="349" spans="1:29" x14ac:dyDescent="0.2">
      <c r="A349" s="8">
        <v>21</v>
      </c>
      <c r="B349" s="8">
        <v>12</v>
      </c>
      <c r="C349">
        <v>1.64</v>
      </c>
      <c r="D349" t="s">
        <v>31</v>
      </c>
      <c r="E349" s="6" t="s">
        <v>418</v>
      </c>
      <c r="F349" t="s">
        <v>269</v>
      </c>
      <c r="G349">
        <v>206</v>
      </c>
      <c r="H349" s="11" cm="1">
        <f t="array" ref="H349">_xlfn.IFNA(MATCH(1,0/COUNTIF($F349,"*"&amp;H$2&amp;TEXT(ROW($1:$118),"[&gt;1]0;")&amp;"*")),0)</f>
        <v>14</v>
      </c>
      <c r="I349" s="11" cm="1">
        <f t="array" ref="I349">_xlfn.IFNA(MATCH(1,0/COUNTIF($F349,"*"&amp;I$2&amp;TEXT(ROW($1:$118),"[&gt;1]0;")&amp;"*")),0)</f>
        <v>22</v>
      </c>
      <c r="J349" s="11" cm="1">
        <f t="array" ref="J349">_xlfn.IFNA(MATCH(1,0/COUNTIF($F349,"*"&amp;J$2&amp;TEXT(ROW($1:$118),"[&gt;1]0;")&amp;"*")),0)</f>
        <v>1</v>
      </c>
      <c r="K349">
        <f t="shared" si="80"/>
        <v>1.5714285714285714</v>
      </c>
      <c r="L349">
        <f t="shared" si="81"/>
        <v>7.1428571428571425E-2</v>
      </c>
      <c r="M349">
        <v>0</v>
      </c>
      <c r="N349">
        <v>1</v>
      </c>
      <c r="P349" s="8">
        <v>21</v>
      </c>
      <c r="Q349" s="8">
        <v>11</v>
      </c>
      <c r="R349">
        <f t="shared" si="84"/>
        <v>1.19</v>
      </c>
      <c r="S349" t="s">
        <v>37</v>
      </c>
      <c r="T349" s="6" t="s">
        <v>586</v>
      </c>
      <c r="U349" t="s">
        <v>273</v>
      </c>
      <c r="V349" s="11">
        <v>198</v>
      </c>
      <c r="W349" s="11" cm="1">
        <f t="array" ref="W349">_xlfn.IFNA(MATCH(1,0/COUNTIF($F349,"*"&amp;W$2&amp;TEXT(ROW($1:$118),"[&gt;1]0;")&amp;"*")),0)</f>
        <v>14</v>
      </c>
      <c r="X349" s="11" cm="1">
        <f t="array" ref="X349">_xlfn.IFNA(MATCH(1,0/COUNTIF($F349,"*"&amp;X$2&amp;TEXT(ROW($1:$118),"[&gt;1]0;")&amp;"*")),0)</f>
        <v>22</v>
      </c>
      <c r="Y349" s="11" cm="1">
        <f t="array" ref="Y349">_xlfn.IFNA(MATCH(1,0/COUNTIF($F349,"*"&amp;Y$2&amp;TEXT(ROW($1:$118),"[&gt;1]0;")&amp;"*")),0)</f>
        <v>1</v>
      </c>
      <c r="Z349">
        <f t="shared" si="82"/>
        <v>1.5714285714285714</v>
      </c>
      <c r="AA349">
        <f t="shared" si="83"/>
        <v>7.1428571428571425E-2</v>
      </c>
      <c r="AB349">
        <v>0</v>
      </c>
      <c r="AC349">
        <v>0</v>
      </c>
    </row>
    <row r="350" spans="1:29" x14ac:dyDescent="0.2">
      <c r="A350" s="8">
        <v>21</v>
      </c>
      <c r="B350" s="8">
        <v>13</v>
      </c>
      <c r="C350">
        <v>1.1599999999999999</v>
      </c>
      <c r="D350" t="s">
        <v>286</v>
      </c>
      <c r="E350" s="14"/>
      <c r="F350" t="s">
        <v>558</v>
      </c>
      <c r="G350" s="11">
        <v>610</v>
      </c>
      <c r="H350" s="11" cm="1">
        <f t="array" ref="H350">_xlfn.IFNA(MATCH(1,0/COUNTIF($F350,"*"&amp;H$2&amp;TEXT(ROW($1:$118),"[&gt;1]0;")&amp;"*")),0)</f>
        <v>22</v>
      </c>
      <c r="I350" s="11" cm="1">
        <f t="array" ref="I350">_xlfn.IFNA(MATCH(1,0/COUNTIF($F350,"*"&amp;I$2&amp;TEXT(ROW($1:$118),"[&gt;1]0;")&amp;"*")),0)</f>
        <v>29</v>
      </c>
      <c r="J350" s="11" cm="1">
        <f t="array" ref="J350">_xlfn.IFNA(MATCH(1,0/COUNTIF($F350,"*"&amp;J$2&amp;TEXT(ROW($1:$118),"[&gt;1]0;")&amp;"*")),0)</f>
        <v>2</v>
      </c>
      <c r="K350">
        <f t="shared" si="80"/>
        <v>1.3181818181818181</v>
      </c>
      <c r="L350">
        <f t="shared" si="81"/>
        <v>9.0909090909090912E-2</v>
      </c>
      <c r="M350">
        <v>0</v>
      </c>
      <c r="N350">
        <v>0</v>
      </c>
      <c r="P350" s="8">
        <v>21</v>
      </c>
      <c r="Q350" s="8">
        <v>12</v>
      </c>
      <c r="R350">
        <f t="shared" si="84"/>
        <v>0.71</v>
      </c>
      <c r="S350" t="s">
        <v>282</v>
      </c>
      <c r="T350" s="13" t="s">
        <v>391</v>
      </c>
      <c r="U350" t="s">
        <v>392</v>
      </c>
      <c r="V350">
        <v>242</v>
      </c>
      <c r="W350" s="11" cm="1">
        <f t="array" ref="W350">_xlfn.IFNA(MATCH(1,0/COUNTIF($F350,"*"&amp;W$2&amp;TEXT(ROW($1:$118),"[&gt;1]0;")&amp;"*")),0)</f>
        <v>22</v>
      </c>
      <c r="X350" s="11" cm="1">
        <f t="array" ref="X350">_xlfn.IFNA(MATCH(1,0/COUNTIF($F350,"*"&amp;X$2&amp;TEXT(ROW($1:$118),"[&gt;1]0;")&amp;"*")),0)</f>
        <v>29</v>
      </c>
      <c r="Y350" s="11" cm="1">
        <f t="array" ref="Y350">_xlfn.IFNA(MATCH(1,0/COUNTIF($F350,"*"&amp;Y$2&amp;TEXT(ROW($1:$118),"[&gt;1]0;")&amp;"*")),0)</f>
        <v>2</v>
      </c>
      <c r="Z350">
        <f t="shared" si="82"/>
        <v>1.3181818181818181</v>
      </c>
      <c r="AA350">
        <f t="shared" si="83"/>
        <v>9.0909090909090912E-2</v>
      </c>
      <c r="AB350">
        <v>0</v>
      </c>
      <c r="AC350">
        <v>0</v>
      </c>
    </row>
    <row r="351" spans="1:29" x14ac:dyDescent="0.2">
      <c r="A351" s="8">
        <v>21</v>
      </c>
      <c r="B351" s="8">
        <v>14</v>
      </c>
      <c r="C351">
        <v>0.73</v>
      </c>
      <c r="D351" t="s">
        <v>59</v>
      </c>
      <c r="E351" s="13" t="s">
        <v>390</v>
      </c>
      <c r="F351" t="s">
        <v>272</v>
      </c>
      <c r="G351">
        <v>242</v>
      </c>
      <c r="H351" s="11" cm="1">
        <f t="array" ref="H351">_xlfn.IFNA(MATCH(1,0/COUNTIF($F351,"*"&amp;H$2&amp;TEXT(ROW($1:$118),"[&gt;1]0;")&amp;"*")),0)</f>
        <v>16</v>
      </c>
      <c r="I351" s="11" cm="1">
        <f t="array" ref="I351">_xlfn.IFNA(MATCH(1,0/COUNTIF($F351,"*"&amp;I$2&amp;TEXT(ROW($1:$118),"[&gt;1]0;")&amp;"*")),0)</f>
        <v>34</v>
      </c>
      <c r="J351" s="11" cm="1">
        <f t="array" ref="J351">_xlfn.IFNA(MATCH(1,0/COUNTIF($F351,"*"&amp;J$2&amp;TEXT(ROW($1:$118),"[&gt;1]0;")&amp;"*")),0)</f>
        <v>1</v>
      </c>
      <c r="K351">
        <f t="shared" si="80"/>
        <v>2.125</v>
      </c>
      <c r="L351">
        <f t="shared" si="81"/>
        <v>6.25E-2</v>
      </c>
      <c r="M351">
        <v>0</v>
      </c>
      <c r="N351">
        <v>0</v>
      </c>
      <c r="P351" s="8">
        <v>21</v>
      </c>
      <c r="Q351" s="8">
        <v>13</v>
      </c>
      <c r="R351">
        <f t="shared" si="84"/>
        <v>3.8</v>
      </c>
      <c r="S351" t="s">
        <v>66</v>
      </c>
      <c r="T351" s="6" t="s">
        <v>459</v>
      </c>
      <c r="U351" t="s">
        <v>460</v>
      </c>
      <c r="V351">
        <v>281</v>
      </c>
      <c r="W351" s="11" cm="1">
        <f t="array" ref="W351">_xlfn.IFNA(MATCH(1,0/COUNTIF($F351,"*"&amp;W$2&amp;TEXT(ROW($1:$118),"[&gt;1]0;")&amp;"*")),0)</f>
        <v>16</v>
      </c>
      <c r="X351" s="11" cm="1">
        <f t="array" ref="X351">_xlfn.IFNA(MATCH(1,0/COUNTIF($F351,"*"&amp;X$2&amp;TEXT(ROW($1:$118),"[&gt;1]0;")&amp;"*")),0)</f>
        <v>34</v>
      </c>
      <c r="Y351" s="11" cm="1">
        <f t="array" ref="Y351">_xlfn.IFNA(MATCH(1,0/COUNTIF($F351,"*"&amp;Y$2&amp;TEXT(ROW($1:$118),"[&gt;1]0;")&amp;"*")),0)</f>
        <v>1</v>
      </c>
      <c r="Z351">
        <f t="shared" si="82"/>
        <v>2.125</v>
      </c>
      <c r="AA351">
        <f t="shared" si="83"/>
        <v>6.25E-2</v>
      </c>
      <c r="AB351">
        <v>0</v>
      </c>
      <c r="AC351">
        <v>0</v>
      </c>
    </row>
    <row r="352" spans="1:29" x14ac:dyDescent="0.2">
      <c r="A352" s="8">
        <v>21</v>
      </c>
      <c r="B352" s="8">
        <v>15</v>
      </c>
      <c r="C352">
        <v>0.74</v>
      </c>
      <c r="D352" t="s">
        <v>286</v>
      </c>
      <c r="E352" s="14"/>
      <c r="F352" t="s">
        <v>558</v>
      </c>
      <c r="G352" s="11">
        <v>610</v>
      </c>
      <c r="H352" s="11" cm="1">
        <f t="array" ref="H352">_xlfn.IFNA(MATCH(1,0/COUNTIF($F352,"*"&amp;H$2&amp;TEXT(ROW($1:$118),"[&gt;1]0;")&amp;"*")),0)</f>
        <v>22</v>
      </c>
      <c r="I352" s="11" cm="1">
        <f t="array" ref="I352">_xlfn.IFNA(MATCH(1,0/COUNTIF($F352,"*"&amp;I$2&amp;TEXT(ROW($1:$118),"[&gt;1]0;")&amp;"*")),0)</f>
        <v>29</v>
      </c>
      <c r="J352" s="11" cm="1">
        <f t="array" ref="J352">_xlfn.IFNA(MATCH(1,0/COUNTIF($F352,"*"&amp;J$2&amp;TEXT(ROW($1:$118),"[&gt;1]0;")&amp;"*")),0)</f>
        <v>2</v>
      </c>
      <c r="K352">
        <f t="shared" si="80"/>
        <v>1.3181818181818181</v>
      </c>
      <c r="L352">
        <f t="shared" si="81"/>
        <v>9.0909090909090912E-2</v>
      </c>
      <c r="M352">
        <v>0</v>
      </c>
      <c r="N352">
        <v>0</v>
      </c>
    </row>
    <row r="353" spans="1:29" x14ac:dyDescent="0.2">
      <c r="A353" s="8">
        <v>21</v>
      </c>
      <c r="B353" s="8">
        <v>16</v>
      </c>
      <c r="C353">
        <v>1.19</v>
      </c>
      <c r="D353" t="s">
        <v>37</v>
      </c>
      <c r="E353" s="6" t="s">
        <v>586</v>
      </c>
      <c r="F353" t="s">
        <v>273</v>
      </c>
      <c r="G353" s="11">
        <v>198</v>
      </c>
      <c r="H353" s="11" cm="1">
        <f t="array" ref="H353">_xlfn.IFNA(MATCH(1,0/COUNTIF($F353,"*"&amp;H$2&amp;TEXT(ROW($1:$118),"[&gt;1]0;")&amp;"*")),0)</f>
        <v>14</v>
      </c>
      <c r="I353" s="11" cm="1">
        <f t="array" ref="I353">_xlfn.IFNA(MATCH(1,0/COUNTIF($F353,"*"&amp;I$2&amp;TEXT(ROW($1:$118),"[&gt;1]0;")&amp;"*")),0)</f>
        <v>30</v>
      </c>
      <c r="J353" s="11" cm="1">
        <f t="array" ref="J353">_xlfn.IFNA(MATCH(1,0/COUNTIF($F353,"*"&amp;J$2&amp;TEXT(ROW($1:$118),"[&gt;1]0;")&amp;"*")),0)</f>
        <v>0</v>
      </c>
      <c r="K353">
        <f t="shared" si="80"/>
        <v>2.1428571428571428</v>
      </c>
      <c r="L353">
        <f t="shared" si="81"/>
        <v>0</v>
      </c>
      <c r="M353">
        <v>0</v>
      </c>
      <c r="N353">
        <v>0</v>
      </c>
    </row>
    <row r="354" spans="1:29" x14ac:dyDescent="0.2">
      <c r="A354" s="8">
        <v>21</v>
      </c>
      <c r="B354" s="8">
        <v>18</v>
      </c>
      <c r="C354">
        <v>0.71</v>
      </c>
      <c r="D354" t="s">
        <v>282</v>
      </c>
      <c r="E354" s="13" t="s">
        <v>391</v>
      </c>
      <c r="F354" t="s">
        <v>392</v>
      </c>
      <c r="G354">
        <v>242</v>
      </c>
      <c r="H354" s="11" cm="1">
        <f t="array" ref="H354">_xlfn.IFNA(MATCH(1,0/COUNTIF($F354,"*"&amp;H$2&amp;TEXT(ROW($1:$118),"[&gt;1]0;")&amp;"*")),0)</f>
        <v>18</v>
      </c>
      <c r="I354" s="11" cm="1">
        <f t="array" ref="I354">_xlfn.IFNA(MATCH(1,0/COUNTIF($F354,"*"&amp;I$2&amp;TEXT(ROW($1:$118),"[&gt;1]0;")&amp;"*")),0)</f>
        <v>38</v>
      </c>
      <c r="J354" s="11" cm="1">
        <f t="array" ref="J354">_xlfn.IFNA(MATCH(1,0/COUNTIF($F354,"*"&amp;J$2&amp;TEXT(ROW($1:$118),"[&gt;1]0;")&amp;"*")),0)</f>
        <v>1</v>
      </c>
      <c r="K354">
        <f t="shared" si="80"/>
        <v>2.1111111111111112</v>
      </c>
      <c r="L354">
        <f t="shared" si="81"/>
        <v>5.5555555555555552E-2</v>
      </c>
      <c r="M354">
        <v>0</v>
      </c>
      <c r="N354">
        <v>0</v>
      </c>
    </row>
    <row r="355" spans="1:29" x14ac:dyDescent="0.2">
      <c r="A355" s="8">
        <v>21</v>
      </c>
      <c r="B355" s="8">
        <v>24</v>
      </c>
      <c r="C355">
        <v>3.8</v>
      </c>
      <c r="D355" t="s">
        <v>66</v>
      </c>
      <c r="E355" s="6" t="s">
        <v>459</v>
      </c>
      <c r="F355" t="s">
        <v>460</v>
      </c>
      <c r="G355">
        <v>281</v>
      </c>
      <c r="H355" s="11" cm="1">
        <f t="array" ref="H355">_xlfn.IFNA(MATCH(1,0/COUNTIF($F355,"*"&amp;H$2&amp;TEXT(ROW($1:$118),"[&gt;1]0;")&amp;"*")),0)</f>
        <v>18</v>
      </c>
      <c r="I355" s="11" cm="1">
        <f t="array" ref="I355">_xlfn.IFNA(MATCH(1,0/COUNTIF($F355,"*"&amp;I$2&amp;TEXT(ROW($1:$118),"[&gt;1]0;")&amp;"*")),0)</f>
        <v>35</v>
      </c>
      <c r="J355" s="11" cm="1">
        <f t="array" ref="J355">_xlfn.IFNA(MATCH(1,0/COUNTIF($F355,"*"&amp;J$2&amp;TEXT(ROW($1:$118),"[&gt;1]0;")&amp;"*")),0)</f>
        <v>1</v>
      </c>
      <c r="K355">
        <f t="shared" si="80"/>
        <v>1.9444444444444444</v>
      </c>
      <c r="L355">
        <f t="shared" si="81"/>
        <v>5.5555555555555552E-2</v>
      </c>
      <c r="M355">
        <v>0</v>
      </c>
      <c r="N355">
        <v>0</v>
      </c>
    </row>
    <row r="357" spans="1:29" x14ac:dyDescent="0.2">
      <c r="A357" s="8">
        <v>22</v>
      </c>
      <c r="B357" s="9" t="s">
        <v>12</v>
      </c>
      <c r="C357" t="s">
        <v>13</v>
      </c>
      <c r="D357" t="s">
        <v>67</v>
      </c>
      <c r="E357" s="6" t="s">
        <v>376</v>
      </c>
      <c r="F357" t="s">
        <v>68</v>
      </c>
      <c r="G357" t="s">
        <v>69</v>
      </c>
      <c r="H357" t="s">
        <v>364</v>
      </c>
      <c r="I357" t="s">
        <v>365</v>
      </c>
      <c r="J357" t="s">
        <v>366</v>
      </c>
      <c r="K357" t="s">
        <v>71</v>
      </c>
      <c r="L357" t="s">
        <v>72</v>
      </c>
      <c r="M357" t="s">
        <v>360</v>
      </c>
      <c r="N357" t="s">
        <v>73</v>
      </c>
      <c r="P357" s="8">
        <v>22</v>
      </c>
      <c r="Q357" s="9" t="s">
        <v>12</v>
      </c>
      <c r="R357" t="s">
        <v>13</v>
      </c>
      <c r="S357" t="s">
        <v>67</v>
      </c>
      <c r="T357" s="6" t="s">
        <v>376</v>
      </c>
      <c r="U357" t="s">
        <v>68</v>
      </c>
      <c r="V357" t="s">
        <v>69</v>
      </c>
      <c r="W357" t="s">
        <v>364</v>
      </c>
      <c r="X357" t="s">
        <v>365</v>
      </c>
      <c r="Y357" t="s">
        <v>366</v>
      </c>
      <c r="Z357" t="s">
        <v>71</v>
      </c>
      <c r="AA357" t="s">
        <v>72</v>
      </c>
      <c r="AB357" t="s">
        <v>360</v>
      </c>
      <c r="AC357" t="s">
        <v>73</v>
      </c>
    </row>
    <row r="358" spans="1:29" x14ac:dyDescent="0.2">
      <c r="A358" s="8">
        <v>22</v>
      </c>
      <c r="B358" s="8">
        <v>1</v>
      </c>
      <c r="C358">
        <v>0.68</v>
      </c>
      <c r="D358" t="s">
        <v>54</v>
      </c>
      <c r="E358" s="6" t="s">
        <v>411</v>
      </c>
      <c r="F358" t="s">
        <v>265</v>
      </c>
      <c r="G358">
        <v>168</v>
      </c>
      <c r="H358" s="11" cm="1">
        <f t="array" ref="H358">_xlfn.IFNA(MATCH(1,0/COUNTIF($F358,"*"&amp;H$2&amp;TEXT(ROW($1:$118),"[&gt;1]0;")&amp;"*")),0)</f>
        <v>12</v>
      </c>
      <c r="I358" s="11" cm="1">
        <f t="array" ref="I358">_xlfn.IFNA(MATCH(1,0/COUNTIF($F358,"*"&amp;I$2&amp;TEXT(ROW($1:$118),"[&gt;1]0;")&amp;"*")),0)</f>
        <v>24</v>
      </c>
      <c r="J358" s="11" cm="1">
        <f t="array" ref="J358">_xlfn.IFNA(MATCH(1,0/COUNTIF($F358,"*"&amp;J$2&amp;TEXT(ROW($1:$118),"[&gt;1]0;")&amp;"*")),0)</f>
        <v>0</v>
      </c>
      <c r="K358">
        <f t="shared" ref="K358:K374" si="85">I358/H358</f>
        <v>2</v>
      </c>
      <c r="L358">
        <f t="shared" ref="L358:L374" si="86">J358/H358</f>
        <v>0</v>
      </c>
      <c r="M358">
        <v>0</v>
      </c>
      <c r="N358">
        <v>0</v>
      </c>
      <c r="P358" s="8">
        <v>22</v>
      </c>
      <c r="Q358" s="8">
        <v>1</v>
      </c>
      <c r="R358">
        <f>SUMIF($D$358:$D$374,S358,$C$358:$C$374)</f>
        <v>3.46</v>
      </c>
      <c r="S358" t="s">
        <v>54</v>
      </c>
      <c r="T358" s="6" t="s">
        <v>411</v>
      </c>
      <c r="U358" t="s">
        <v>265</v>
      </c>
      <c r="V358">
        <v>168</v>
      </c>
      <c r="W358" s="11" cm="1">
        <f t="array" ref="W358">_xlfn.IFNA(MATCH(1,0/COUNTIF($F358,"*"&amp;W$2&amp;TEXT(ROW($1:$118),"[&gt;1]0;")&amp;"*")),0)</f>
        <v>12</v>
      </c>
      <c r="X358" s="11" cm="1">
        <f t="array" ref="X358">_xlfn.IFNA(MATCH(1,0/COUNTIF($F358,"*"&amp;X$2&amp;TEXT(ROW($1:$118),"[&gt;1]0;")&amp;"*")),0)</f>
        <v>24</v>
      </c>
      <c r="Y358" s="11" cm="1">
        <f t="array" ref="Y358">_xlfn.IFNA(MATCH(1,0/COUNTIF($F358,"*"&amp;Y$2&amp;TEXT(ROW($1:$118),"[&gt;1]0;")&amp;"*")),0)</f>
        <v>0</v>
      </c>
      <c r="Z358">
        <f t="shared" ref="Z358:Z371" si="87">X358/W358</f>
        <v>2</v>
      </c>
      <c r="AA358">
        <f t="shared" ref="AA358:AA371" si="88">Y358/W358</f>
        <v>0</v>
      </c>
      <c r="AB358">
        <v>0</v>
      </c>
      <c r="AC358">
        <v>0</v>
      </c>
    </row>
    <row r="359" spans="1:29" x14ac:dyDescent="0.2">
      <c r="A359" s="8">
        <v>22</v>
      </c>
      <c r="B359" s="8">
        <v>2</v>
      </c>
      <c r="C359">
        <v>0.72</v>
      </c>
      <c r="D359" t="s">
        <v>440</v>
      </c>
      <c r="E359" s="6" t="s">
        <v>441</v>
      </c>
      <c r="F359" t="s">
        <v>442</v>
      </c>
      <c r="G359">
        <v>182</v>
      </c>
      <c r="H359" s="11" cm="1">
        <f t="array" ref="H359">_xlfn.IFNA(MATCH(1,0/COUNTIF($F359,"*"&amp;H$2&amp;TEXT(ROW($1:$118),"[&gt;1]0;")&amp;"*")),0)</f>
        <v>13</v>
      </c>
      <c r="I359" s="11" cm="1">
        <f t="array" ref="I359">_xlfn.IFNA(MATCH(1,0/COUNTIF($F359,"*"&amp;I$2&amp;TEXT(ROW($1:$118),"[&gt;1]0;")&amp;"*")),0)</f>
        <v>26</v>
      </c>
      <c r="J359" s="11" cm="1">
        <f t="array" ref="J359">_xlfn.IFNA(MATCH(1,0/COUNTIF($F359,"*"&amp;J$2&amp;TEXT(ROW($1:$118),"[&gt;1]0;")&amp;"*")),0)</f>
        <v>0</v>
      </c>
      <c r="K359">
        <f t="shared" si="85"/>
        <v>2</v>
      </c>
      <c r="L359">
        <f t="shared" si="86"/>
        <v>0</v>
      </c>
      <c r="M359">
        <v>0</v>
      </c>
      <c r="N359">
        <v>0</v>
      </c>
      <c r="P359" s="8">
        <v>22</v>
      </c>
      <c r="Q359" s="8">
        <v>2</v>
      </c>
      <c r="R359">
        <f t="shared" ref="R359:R371" si="89">SUMIF($D$358:$D$374,S359,$C$358:$C$374)</f>
        <v>0.72</v>
      </c>
      <c r="S359" t="s">
        <v>440</v>
      </c>
      <c r="T359" s="6" t="s">
        <v>441</v>
      </c>
      <c r="U359" t="s">
        <v>442</v>
      </c>
      <c r="V359">
        <v>182</v>
      </c>
      <c r="W359" s="11" cm="1">
        <f t="array" ref="W359">_xlfn.IFNA(MATCH(1,0/COUNTIF($F359,"*"&amp;W$2&amp;TEXT(ROW($1:$118),"[&gt;1]0;")&amp;"*")),0)</f>
        <v>13</v>
      </c>
      <c r="X359" s="11" cm="1">
        <f t="array" ref="X359">_xlfn.IFNA(MATCH(1,0/COUNTIF($F359,"*"&amp;X$2&amp;TEXT(ROW($1:$118),"[&gt;1]0;")&amp;"*")),0)</f>
        <v>26</v>
      </c>
      <c r="Y359" s="11" cm="1">
        <f t="array" ref="Y359">_xlfn.IFNA(MATCH(1,0/COUNTIF($F359,"*"&amp;Y$2&amp;TEXT(ROW($1:$118),"[&gt;1]0;")&amp;"*")),0)</f>
        <v>0</v>
      </c>
      <c r="Z359">
        <f t="shared" si="87"/>
        <v>2</v>
      </c>
      <c r="AA359">
        <f t="shared" si="88"/>
        <v>0</v>
      </c>
      <c r="AB359">
        <v>0</v>
      </c>
      <c r="AC359">
        <v>0</v>
      </c>
    </row>
    <row r="360" spans="1:29" x14ac:dyDescent="0.2">
      <c r="A360" s="8">
        <v>22</v>
      </c>
      <c r="B360" s="8">
        <v>3</v>
      </c>
      <c r="C360">
        <v>2.4900000000000002</v>
      </c>
      <c r="D360" t="s">
        <v>14</v>
      </c>
      <c r="E360" s="6" t="s">
        <v>507</v>
      </c>
      <c r="F360" t="s">
        <v>260</v>
      </c>
      <c r="G360">
        <v>170</v>
      </c>
      <c r="H360" s="11" cm="1">
        <f t="array" ref="H360">_xlfn.IFNA(MATCH(1,0/COUNTIF($F360,"*"&amp;H$2&amp;TEXT(ROW($1:$118),"[&gt;1]0;")&amp;"*")),0)</f>
        <v>12</v>
      </c>
      <c r="I360" s="11" cm="1">
        <f t="array" ref="I360">_xlfn.IFNA(MATCH(1,0/COUNTIF($F360,"*"&amp;I$2&amp;TEXT(ROW($1:$118),"[&gt;1]0;")&amp;"*")),0)</f>
        <v>26</v>
      </c>
      <c r="J360" s="11" cm="1">
        <f t="array" ref="J360">_xlfn.IFNA(MATCH(1,0/COUNTIF($F360,"*"&amp;J$2&amp;TEXT(ROW($1:$118),"[&gt;1]0;")&amp;"*")),0)</f>
        <v>0</v>
      </c>
      <c r="K360">
        <f t="shared" si="85"/>
        <v>2.1666666666666665</v>
      </c>
      <c r="L360">
        <f t="shared" si="86"/>
        <v>0</v>
      </c>
      <c r="M360">
        <v>0</v>
      </c>
      <c r="N360">
        <v>0</v>
      </c>
      <c r="P360" s="8">
        <v>22</v>
      </c>
      <c r="Q360" s="8">
        <v>3</v>
      </c>
      <c r="R360">
        <f t="shared" si="89"/>
        <v>2.4900000000000002</v>
      </c>
      <c r="S360" t="s">
        <v>14</v>
      </c>
      <c r="T360" s="6" t="s">
        <v>507</v>
      </c>
      <c r="U360" t="s">
        <v>260</v>
      </c>
      <c r="V360">
        <v>170</v>
      </c>
      <c r="W360" s="11" cm="1">
        <f t="array" ref="W360">_xlfn.IFNA(MATCH(1,0/COUNTIF($F360,"*"&amp;W$2&amp;TEXT(ROW($1:$118),"[&gt;1]0;")&amp;"*")),0)</f>
        <v>12</v>
      </c>
      <c r="X360" s="11" cm="1">
        <f t="array" ref="X360">_xlfn.IFNA(MATCH(1,0/COUNTIF($F360,"*"&amp;X$2&amp;TEXT(ROW($1:$118),"[&gt;1]0;")&amp;"*")),0)</f>
        <v>26</v>
      </c>
      <c r="Y360" s="11" cm="1">
        <f t="array" ref="Y360">_xlfn.IFNA(MATCH(1,0/COUNTIF($F360,"*"&amp;Y$2&amp;TEXT(ROW($1:$118),"[&gt;1]0;")&amp;"*")),0)</f>
        <v>0</v>
      </c>
      <c r="Z360">
        <f t="shared" si="87"/>
        <v>2.1666666666666665</v>
      </c>
      <c r="AA360">
        <f t="shared" si="88"/>
        <v>0</v>
      </c>
      <c r="AB360">
        <v>0</v>
      </c>
      <c r="AC360">
        <v>0</v>
      </c>
    </row>
    <row r="361" spans="1:29" x14ac:dyDescent="0.2">
      <c r="A361" s="8">
        <v>22</v>
      </c>
      <c r="B361" s="8">
        <v>4</v>
      </c>
      <c r="C361">
        <v>1.38</v>
      </c>
      <c r="D361" t="s">
        <v>51</v>
      </c>
      <c r="E361" s="6" t="s">
        <v>472</v>
      </c>
      <c r="F361" t="s">
        <v>261</v>
      </c>
      <c r="G361">
        <v>190</v>
      </c>
      <c r="H361" s="11" cm="1">
        <f t="array" ref="H361">_xlfn.IFNA(MATCH(1,0/COUNTIF($F361,"*"&amp;H$2&amp;TEXT(ROW($1:$118),"[&gt;1]0;")&amp;"*")),0)</f>
        <v>14</v>
      </c>
      <c r="I361" s="11" cm="1">
        <f t="array" ref="I361">_xlfn.IFNA(MATCH(1,0/COUNTIF($F361,"*"&amp;I$2&amp;TEXT(ROW($1:$118),"[&gt;1]0;")&amp;"*")),0)</f>
        <v>22</v>
      </c>
      <c r="J361" s="11" cm="1">
        <f t="array" ref="J361">_xlfn.IFNA(MATCH(1,0/COUNTIF($F361,"*"&amp;J$2&amp;TEXT(ROW($1:$118),"[&gt;1]0;")&amp;"*")),0)</f>
        <v>0</v>
      </c>
      <c r="K361">
        <f t="shared" si="85"/>
        <v>1.5714285714285714</v>
      </c>
      <c r="L361">
        <f t="shared" si="86"/>
        <v>0</v>
      </c>
      <c r="M361">
        <v>0</v>
      </c>
      <c r="N361">
        <v>1</v>
      </c>
      <c r="P361" s="8">
        <v>22</v>
      </c>
      <c r="Q361" s="8">
        <v>4</v>
      </c>
      <c r="R361">
        <f t="shared" si="89"/>
        <v>1.38</v>
      </c>
      <c r="S361" t="s">
        <v>51</v>
      </c>
      <c r="T361" s="6" t="s">
        <v>472</v>
      </c>
      <c r="U361" t="s">
        <v>261</v>
      </c>
      <c r="V361">
        <v>190</v>
      </c>
      <c r="W361" s="11" cm="1">
        <f t="array" ref="W361">_xlfn.IFNA(MATCH(1,0/COUNTIF($F361,"*"&amp;W$2&amp;TEXT(ROW($1:$118),"[&gt;1]0;")&amp;"*")),0)</f>
        <v>14</v>
      </c>
      <c r="X361" s="11" cm="1">
        <f t="array" ref="X361">_xlfn.IFNA(MATCH(1,0/COUNTIF($F361,"*"&amp;X$2&amp;TEXT(ROW($1:$118),"[&gt;1]0;")&amp;"*")),0)</f>
        <v>22</v>
      </c>
      <c r="Y361" s="11" cm="1">
        <f t="array" ref="Y361">_xlfn.IFNA(MATCH(1,0/COUNTIF($F361,"*"&amp;Y$2&amp;TEXT(ROW($1:$118),"[&gt;1]0;")&amp;"*")),0)</f>
        <v>0</v>
      </c>
      <c r="Z361">
        <f t="shared" si="87"/>
        <v>1.5714285714285714</v>
      </c>
      <c r="AA361">
        <f t="shared" si="88"/>
        <v>0</v>
      </c>
      <c r="AB361">
        <v>0</v>
      </c>
      <c r="AC361">
        <v>1</v>
      </c>
    </row>
    <row r="362" spans="1:29" x14ac:dyDescent="0.2">
      <c r="A362" s="8">
        <v>22</v>
      </c>
      <c r="B362" s="8">
        <v>5</v>
      </c>
      <c r="C362">
        <v>1.46</v>
      </c>
      <c r="D362" t="s">
        <v>20</v>
      </c>
      <c r="E362" s="6" t="s">
        <v>432</v>
      </c>
      <c r="F362" t="s">
        <v>263</v>
      </c>
      <c r="G362">
        <v>164</v>
      </c>
      <c r="H362" s="11" cm="1">
        <f t="array" ref="H362">_xlfn.IFNA(MATCH(1,0/COUNTIF($F362,"*"&amp;H$2&amp;TEXT(ROW($1:$118),"[&gt;1]0;")&amp;"*")),0)</f>
        <v>10</v>
      </c>
      <c r="I362" s="11" cm="1">
        <f t="array" ref="I362">_xlfn.IFNA(MATCH(1,0/COUNTIF($F362,"*"&amp;I$2&amp;TEXT(ROW($1:$118),"[&gt;1]0;")&amp;"*")),0)</f>
        <v>12</v>
      </c>
      <c r="J362" s="11" cm="1">
        <f t="array" ref="J362">_xlfn.IFNA(MATCH(1,0/COUNTIF($F362,"*"&amp;J$2&amp;TEXT(ROW($1:$118),"[&gt;1]0;")&amp;"*")),0)</f>
        <v>2</v>
      </c>
      <c r="K362">
        <f t="shared" si="85"/>
        <v>1.2</v>
      </c>
      <c r="L362">
        <f t="shared" si="86"/>
        <v>0.2</v>
      </c>
      <c r="M362">
        <v>0</v>
      </c>
      <c r="N362">
        <v>1</v>
      </c>
      <c r="P362" s="8">
        <v>22</v>
      </c>
      <c r="Q362" s="8">
        <v>5</v>
      </c>
      <c r="R362">
        <f t="shared" si="89"/>
        <v>1.46</v>
      </c>
      <c r="S362" t="s">
        <v>20</v>
      </c>
      <c r="T362" s="6" t="s">
        <v>432</v>
      </c>
      <c r="U362" t="s">
        <v>263</v>
      </c>
      <c r="V362">
        <v>164</v>
      </c>
      <c r="W362" s="11" cm="1">
        <f t="array" ref="W362">_xlfn.IFNA(MATCH(1,0/COUNTIF($F362,"*"&amp;W$2&amp;TEXT(ROW($1:$118),"[&gt;1]0;")&amp;"*")),0)</f>
        <v>10</v>
      </c>
      <c r="X362" s="11" cm="1">
        <f t="array" ref="X362">_xlfn.IFNA(MATCH(1,0/COUNTIF($F362,"*"&amp;X$2&amp;TEXT(ROW($1:$118),"[&gt;1]0;")&amp;"*")),0)</f>
        <v>12</v>
      </c>
      <c r="Y362" s="11" cm="1">
        <f t="array" ref="Y362">_xlfn.IFNA(MATCH(1,0/COUNTIF($F362,"*"&amp;Y$2&amp;TEXT(ROW($1:$118),"[&gt;1]0;")&amp;"*")),0)</f>
        <v>2</v>
      </c>
      <c r="Z362">
        <f t="shared" si="87"/>
        <v>1.2</v>
      </c>
      <c r="AA362">
        <f t="shared" si="88"/>
        <v>0.2</v>
      </c>
      <c r="AB362">
        <v>0</v>
      </c>
      <c r="AC362">
        <v>1</v>
      </c>
    </row>
    <row r="363" spans="1:29" x14ac:dyDescent="0.2">
      <c r="A363" s="8">
        <v>22</v>
      </c>
      <c r="B363" s="8">
        <v>6</v>
      </c>
      <c r="C363">
        <v>1.27</v>
      </c>
      <c r="D363" t="s">
        <v>32</v>
      </c>
      <c r="E363" s="13" t="s">
        <v>388</v>
      </c>
      <c r="F363" t="s">
        <v>374</v>
      </c>
      <c r="G363">
        <v>200</v>
      </c>
      <c r="H363" s="11" cm="1">
        <f t="array" ref="H363">_xlfn.IFNA(MATCH(1,0/COUNTIF($F363,"*"&amp;H$2&amp;TEXT(ROW($1:$118),"[&gt;1]0;")&amp;"*")),0)</f>
        <v>13</v>
      </c>
      <c r="I363" s="11" cm="1">
        <f t="array" ref="I363">_xlfn.IFNA(MATCH(1,0/COUNTIF($F363,"*"&amp;I$2&amp;TEXT(ROW($1:$118),"[&gt;1]0;")&amp;"*")),0)</f>
        <v>28</v>
      </c>
      <c r="J363" s="11" cm="1">
        <f t="array" ref="J363">_xlfn.IFNA(MATCH(1,0/COUNTIF($F363,"*"&amp;J$2&amp;TEXT(ROW($1:$118),"[&gt;1]0;")&amp;"*")),0)</f>
        <v>1</v>
      </c>
      <c r="K363">
        <f t="shared" si="85"/>
        <v>2.1538461538461537</v>
      </c>
      <c r="L363">
        <f t="shared" si="86"/>
        <v>7.6923076923076927E-2</v>
      </c>
      <c r="M363">
        <v>0</v>
      </c>
      <c r="N363">
        <v>0</v>
      </c>
      <c r="P363" s="8">
        <v>22</v>
      </c>
      <c r="Q363" s="8">
        <v>6</v>
      </c>
      <c r="R363">
        <f t="shared" si="89"/>
        <v>1.27</v>
      </c>
      <c r="S363" t="s">
        <v>32</v>
      </c>
      <c r="T363" s="13" t="s">
        <v>388</v>
      </c>
      <c r="U363" t="s">
        <v>374</v>
      </c>
      <c r="V363">
        <v>200</v>
      </c>
      <c r="W363" s="11" cm="1">
        <f t="array" ref="W363">_xlfn.IFNA(MATCH(1,0/COUNTIF($F363,"*"&amp;W$2&amp;TEXT(ROW($1:$118),"[&gt;1]0;")&amp;"*")),0)</f>
        <v>13</v>
      </c>
      <c r="X363" s="11" cm="1">
        <f t="array" ref="X363">_xlfn.IFNA(MATCH(1,0/COUNTIF($F363,"*"&amp;X$2&amp;TEXT(ROW($1:$118),"[&gt;1]0;")&amp;"*")),0)</f>
        <v>28</v>
      </c>
      <c r="Y363" s="11" cm="1">
        <f t="array" ref="Y363">_xlfn.IFNA(MATCH(1,0/COUNTIF($F363,"*"&amp;Y$2&amp;TEXT(ROW($1:$118),"[&gt;1]0;")&amp;"*")),0)</f>
        <v>1</v>
      </c>
      <c r="Z363">
        <f t="shared" si="87"/>
        <v>2.1538461538461537</v>
      </c>
      <c r="AA363">
        <f t="shared" si="88"/>
        <v>7.6923076923076927E-2</v>
      </c>
      <c r="AB363">
        <v>0</v>
      </c>
      <c r="AC363">
        <v>0</v>
      </c>
    </row>
    <row r="364" spans="1:29" x14ac:dyDescent="0.2">
      <c r="A364" s="8">
        <v>22</v>
      </c>
      <c r="B364" s="8">
        <v>7</v>
      </c>
      <c r="C364">
        <v>1.65</v>
      </c>
      <c r="D364" t="s">
        <v>54</v>
      </c>
      <c r="E364" s="6" t="s">
        <v>411</v>
      </c>
      <c r="F364" t="s">
        <v>265</v>
      </c>
      <c r="G364">
        <v>168</v>
      </c>
      <c r="H364" s="11" cm="1">
        <f t="array" ref="H364">_xlfn.IFNA(MATCH(1,0/COUNTIF($F364,"*"&amp;H$2&amp;TEXT(ROW($1:$118),"[&gt;1]0;")&amp;"*")),0)</f>
        <v>12</v>
      </c>
      <c r="I364" s="11" cm="1">
        <f t="array" ref="I364">_xlfn.IFNA(MATCH(1,0/COUNTIF($F364,"*"&amp;I$2&amp;TEXT(ROW($1:$118),"[&gt;1]0;")&amp;"*")),0)</f>
        <v>24</v>
      </c>
      <c r="J364" s="11" cm="1">
        <f t="array" ref="J364">_xlfn.IFNA(MATCH(1,0/COUNTIF($F364,"*"&amp;J$2&amp;TEXT(ROW($1:$118),"[&gt;1]0;")&amp;"*")),0)</f>
        <v>0</v>
      </c>
      <c r="K364">
        <f t="shared" si="85"/>
        <v>2</v>
      </c>
      <c r="L364">
        <f t="shared" si="86"/>
        <v>0</v>
      </c>
      <c r="M364">
        <v>0</v>
      </c>
      <c r="N364">
        <v>0</v>
      </c>
      <c r="P364" s="8">
        <v>22</v>
      </c>
      <c r="Q364" s="8">
        <v>7</v>
      </c>
      <c r="R364">
        <f>SUMIF($D$358:$D$374,S364,$C$358:$C$374)</f>
        <v>2.85</v>
      </c>
      <c r="S364" t="s">
        <v>25</v>
      </c>
      <c r="T364" s="6" t="s">
        <v>536</v>
      </c>
      <c r="U364" t="s">
        <v>266</v>
      </c>
      <c r="V364">
        <v>226</v>
      </c>
      <c r="W364" s="11" cm="1">
        <f t="array" ref="W364">_xlfn.IFNA(MATCH(1,0/COUNTIF($F364,"*"&amp;W$2&amp;TEXT(ROW($1:$118),"[&gt;1]0;")&amp;"*")),0)</f>
        <v>12</v>
      </c>
      <c r="X364" s="11" cm="1">
        <f t="array" ref="X364">_xlfn.IFNA(MATCH(1,0/COUNTIF($F364,"*"&amp;X$2&amp;TEXT(ROW($1:$118),"[&gt;1]0;")&amp;"*")),0)</f>
        <v>24</v>
      </c>
      <c r="Y364" s="11" cm="1">
        <f t="array" ref="Y364">_xlfn.IFNA(MATCH(1,0/COUNTIF($F364,"*"&amp;Y$2&amp;TEXT(ROW($1:$118),"[&gt;1]0;")&amp;"*")),0)</f>
        <v>0</v>
      </c>
      <c r="Z364">
        <f t="shared" si="87"/>
        <v>2</v>
      </c>
      <c r="AA364">
        <f t="shared" si="88"/>
        <v>0</v>
      </c>
      <c r="AB364">
        <v>0</v>
      </c>
      <c r="AC364">
        <v>0</v>
      </c>
    </row>
    <row r="365" spans="1:29" x14ac:dyDescent="0.2">
      <c r="A365" s="8">
        <v>22</v>
      </c>
      <c r="B365" s="8">
        <v>8</v>
      </c>
      <c r="C365">
        <v>1.1299999999999999</v>
      </c>
      <c r="D365" t="s">
        <v>54</v>
      </c>
      <c r="E365" s="6" t="s">
        <v>411</v>
      </c>
      <c r="F365" t="s">
        <v>265</v>
      </c>
      <c r="G365">
        <v>168</v>
      </c>
      <c r="H365" s="11" cm="1">
        <f t="array" ref="H365">_xlfn.IFNA(MATCH(1,0/COUNTIF($F365,"*"&amp;H$2&amp;TEXT(ROW($1:$118),"[&gt;1]0;")&amp;"*")),0)</f>
        <v>12</v>
      </c>
      <c r="I365" s="11" cm="1">
        <f t="array" ref="I365">_xlfn.IFNA(MATCH(1,0/COUNTIF($F365,"*"&amp;I$2&amp;TEXT(ROW($1:$118),"[&gt;1]0;")&amp;"*")),0)</f>
        <v>24</v>
      </c>
      <c r="J365" s="11" cm="1">
        <f t="array" ref="J365">_xlfn.IFNA(MATCH(1,0/COUNTIF($F365,"*"&amp;J$2&amp;TEXT(ROW($1:$118),"[&gt;1]0;")&amp;"*")),0)</f>
        <v>0</v>
      </c>
      <c r="K365">
        <f t="shared" si="85"/>
        <v>2</v>
      </c>
      <c r="L365">
        <f t="shared" si="86"/>
        <v>0</v>
      </c>
      <c r="M365">
        <v>0</v>
      </c>
      <c r="N365">
        <v>0</v>
      </c>
      <c r="P365" s="8">
        <v>22</v>
      </c>
      <c r="Q365" s="8">
        <v>8</v>
      </c>
      <c r="R365">
        <f t="shared" si="89"/>
        <v>0.7</v>
      </c>
      <c r="S365" t="s">
        <v>306</v>
      </c>
      <c r="T365" s="6" t="s">
        <v>500</v>
      </c>
      <c r="U365" t="s">
        <v>499</v>
      </c>
      <c r="V365">
        <v>235</v>
      </c>
      <c r="W365" s="11" cm="1">
        <f t="array" ref="W365">_xlfn.IFNA(MATCH(1,0/COUNTIF($F365,"*"&amp;W$2&amp;TEXT(ROW($1:$118),"[&gt;1]0;")&amp;"*")),0)</f>
        <v>12</v>
      </c>
      <c r="X365" s="11" cm="1">
        <f t="array" ref="X365">_xlfn.IFNA(MATCH(1,0/COUNTIF($F365,"*"&amp;X$2&amp;TEXT(ROW($1:$118),"[&gt;1]0;")&amp;"*")),0)</f>
        <v>24</v>
      </c>
      <c r="Y365" s="11" cm="1">
        <f t="array" ref="Y365">_xlfn.IFNA(MATCH(1,0/COUNTIF($F365,"*"&amp;Y$2&amp;TEXT(ROW($1:$118),"[&gt;1]0;")&amp;"*")),0)</f>
        <v>0</v>
      </c>
      <c r="Z365">
        <f t="shared" si="87"/>
        <v>2</v>
      </c>
      <c r="AA365">
        <f t="shared" si="88"/>
        <v>0</v>
      </c>
      <c r="AB365">
        <v>0</v>
      </c>
      <c r="AC365">
        <v>0</v>
      </c>
    </row>
    <row r="366" spans="1:29" x14ac:dyDescent="0.2">
      <c r="A366" s="8">
        <v>22</v>
      </c>
      <c r="B366" s="8">
        <v>9</v>
      </c>
      <c r="C366">
        <v>2.85</v>
      </c>
      <c r="D366" t="s">
        <v>25</v>
      </c>
      <c r="E366" s="6" t="s">
        <v>536</v>
      </c>
      <c r="F366" t="s">
        <v>266</v>
      </c>
      <c r="G366">
        <v>226</v>
      </c>
      <c r="H366" s="11" cm="1">
        <f t="array" ref="H366">_xlfn.IFNA(MATCH(1,0/COUNTIF($F366,"*"&amp;H$2&amp;TEXT(ROW($1:$118),"[&gt;1]0;")&amp;"*")),0)</f>
        <v>16</v>
      </c>
      <c r="I366" s="11" cm="1">
        <f t="array" ref="I366">_xlfn.IFNA(MATCH(1,0/COUNTIF($F366,"*"&amp;I$2&amp;TEXT(ROW($1:$118),"[&gt;1]0;")&amp;"*")),0)</f>
        <v>34</v>
      </c>
      <c r="J366" s="11" cm="1">
        <f t="array" ref="J366">_xlfn.IFNA(MATCH(1,0/COUNTIF($F366,"*"&amp;J$2&amp;TEXT(ROW($1:$118),"[&gt;1]0;")&amp;"*")),0)</f>
        <v>0</v>
      </c>
      <c r="K366">
        <f t="shared" si="85"/>
        <v>2.125</v>
      </c>
      <c r="L366">
        <f t="shared" si="86"/>
        <v>0</v>
      </c>
      <c r="M366">
        <v>0</v>
      </c>
      <c r="N366">
        <v>0</v>
      </c>
      <c r="P366" s="8">
        <v>22</v>
      </c>
      <c r="Q366" s="8">
        <v>9</v>
      </c>
      <c r="R366">
        <f t="shared" si="89"/>
        <v>1.61</v>
      </c>
      <c r="S366" t="s">
        <v>31</v>
      </c>
      <c r="T366" s="6" t="s">
        <v>418</v>
      </c>
      <c r="U366" t="s">
        <v>269</v>
      </c>
      <c r="V366">
        <v>206</v>
      </c>
      <c r="W366" s="11" cm="1">
        <f t="array" ref="W366">_xlfn.IFNA(MATCH(1,0/COUNTIF($F366,"*"&amp;W$2&amp;TEXT(ROW($1:$118),"[&gt;1]0;")&amp;"*")),0)</f>
        <v>16</v>
      </c>
      <c r="X366" s="11" cm="1">
        <f t="array" ref="X366">_xlfn.IFNA(MATCH(1,0/COUNTIF($F366,"*"&amp;X$2&amp;TEXT(ROW($1:$118),"[&gt;1]0;")&amp;"*")),0)</f>
        <v>34</v>
      </c>
      <c r="Y366" s="11" cm="1">
        <f t="array" ref="Y366">_xlfn.IFNA(MATCH(1,0/COUNTIF($F366,"*"&amp;Y$2&amp;TEXT(ROW($1:$118),"[&gt;1]0;")&amp;"*")),0)</f>
        <v>0</v>
      </c>
      <c r="Z366">
        <f t="shared" si="87"/>
        <v>2.125</v>
      </c>
      <c r="AA366">
        <f t="shared" si="88"/>
        <v>0</v>
      </c>
      <c r="AB366">
        <v>0</v>
      </c>
      <c r="AC366">
        <v>1</v>
      </c>
    </row>
    <row r="367" spans="1:29" x14ac:dyDescent="0.2">
      <c r="A367" s="8">
        <v>22</v>
      </c>
      <c r="B367" s="8">
        <v>11</v>
      </c>
      <c r="C367">
        <v>0.7</v>
      </c>
      <c r="D367" t="s">
        <v>306</v>
      </c>
      <c r="E367" s="6" t="s">
        <v>500</v>
      </c>
      <c r="F367" t="s">
        <v>499</v>
      </c>
      <c r="G367">
        <v>235</v>
      </c>
      <c r="H367" s="11" cm="1">
        <f t="array" ref="H367">_xlfn.IFNA(MATCH(1,0/COUNTIF($F367,"*"&amp;H$2&amp;TEXT(ROW($1:$118),"[&gt;1]0;")&amp;"*")),0)</f>
        <v>11</v>
      </c>
      <c r="I367" s="11" cm="1">
        <f t="array" ref="I367">_xlfn.IFNA(MATCH(1,0/COUNTIF($F367,"*"&amp;I$2&amp;TEXT(ROW($1:$118),"[&gt;1]0;")&amp;"*")),0)</f>
        <v>23</v>
      </c>
      <c r="J367" s="11" cm="1">
        <f t="array" ref="J367">_xlfn.IFNA(MATCH(1,0/COUNTIF($F367,"*"&amp;J$2&amp;TEXT(ROW($1:$118),"[&gt;1]0;")&amp;"*")),0)</f>
        <v>0</v>
      </c>
      <c r="K367">
        <f t="shared" si="85"/>
        <v>2.0909090909090908</v>
      </c>
      <c r="L367">
        <f t="shared" si="86"/>
        <v>0</v>
      </c>
      <c r="M367">
        <v>0</v>
      </c>
      <c r="N367">
        <v>0</v>
      </c>
      <c r="P367" s="8">
        <v>22</v>
      </c>
      <c r="Q367" s="8">
        <v>10</v>
      </c>
      <c r="R367">
        <f t="shared" si="89"/>
        <v>0.89</v>
      </c>
      <c r="S367" t="s">
        <v>286</v>
      </c>
      <c r="T367" s="14"/>
      <c r="U367" t="s">
        <v>558</v>
      </c>
      <c r="V367" s="11">
        <v>610</v>
      </c>
      <c r="W367" s="11" cm="1">
        <f t="array" ref="W367">_xlfn.IFNA(MATCH(1,0/COUNTIF($F367,"*"&amp;W$2&amp;TEXT(ROW($1:$118),"[&gt;1]0;")&amp;"*")),0)</f>
        <v>11</v>
      </c>
      <c r="X367" s="11" cm="1">
        <f t="array" ref="X367">_xlfn.IFNA(MATCH(1,0/COUNTIF($F367,"*"&amp;X$2&amp;TEXT(ROW($1:$118),"[&gt;1]0;")&amp;"*")),0)</f>
        <v>23</v>
      </c>
      <c r="Y367" s="11" cm="1">
        <f t="array" ref="Y367">_xlfn.IFNA(MATCH(1,0/COUNTIF($F367,"*"&amp;Y$2&amp;TEXT(ROW($1:$118),"[&gt;1]0;")&amp;"*")),0)</f>
        <v>0</v>
      </c>
      <c r="Z367">
        <f t="shared" si="87"/>
        <v>2.0909090909090908</v>
      </c>
      <c r="AA367">
        <f t="shared" si="88"/>
        <v>0</v>
      </c>
      <c r="AB367">
        <v>0</v>
      </c>
      <c r="AC367">
        <v>0</v>
      </c>
    </row>
    <row r="368" spans="1:29" x14ac:dyDescent="0.2">
      <c r="A368" s="8">
        <v>22</v>
      </c>
      <c r="B368" s="8">
        <v>12</v>
      </c>
      <c r="C368">
        <v>1.61</v>
      </c>
      <c r="D368" t="s">
        <v>31</v>
      </c>
      <c r="E368" s="6" t="s">
        <v>418</v>
      </c>
      <c r="F368" t="s">
        <v>269</v>
      </c>
      <c r="G368">
        <v>206</v>
      </c>
      <c r="H368" s="11" cm="1">
        <f t="array" ref="H368">_xlfn.IFNA(MATCH(1,0/COUNTIF($F368,"*"&amp;H$2&amp;TEXT(ROW($1:$118),"[&gt;1]0;")&amp;"*")),0)</f>
        <v>14</v>
      </c>
      <c r="I368" s="11" cm="1">
        <f t="array" ref="I368">_xlfn.IFNA(MATCH(1,0/COUNTIF($F368,"*"&amp;I$2&amp;TEXT(ROW($1:$118),"[&gt;1]0;")&amp;"*")),0)</f>
        <v>22</v>
      </c>
      <c r="J368" s="11" cm="1">
        <f t="array" ref="J368">_xlfn.IFNA(MATCH(1,0/COUNTIF($F368,"*"&amp;J$2&amp;TEXT(ROW($1:$118),"[&gt;1]0;")&amp;"*")),0)</f>
        <v>1</v>
      </c>
      <c r="K368">
        <f t="shared" si="85"/>
        <v>1.5714285714285714</v>
      </c>
      <c r="L368">
        <f t="shared" si="86"/>
        <v>7.1428571428571425E-2</v>
      </c>
      <c r="M368">
        <v>0</v>
      </c>
      <c r="N368">
        <v>1</v>
      </c>
      <c r="P368" s="8">
        <v>22</v>
      </c>
      <c r="Q368" s="8">
        <v>11</v>
      </c>
      <c r="R368">
        <f t="shared" si="89"/>
        <v>1.29</v>
      </c>
      <c r="S368" t="s">
        <v>59</v>
      </c>
      <c r="T368" s="13" t="s">
        <v>390</v>
      </c>
      <c r="U368" t="s">
        <v>272</v>
      </c>
      <c r="V368">
        <v>242</v>
      </c>
      <c r="W368" s="11" cm="1">
        <f t="array" ref="W368">_xlfn.IFNA(MATCH(1,0/COUNTIF($F368,"*"&amp;W$2&amp;TEXT(ROW($1:$118),"[&gt;1]0;")&amp;"*")),0)</f>
        <v>14</v>
      </c>
      <c r="X368" s="11" cm="1">
        <f t="array" ref="X368">_xlfn.IFNA(MATCH(1,0/COUNTIF($F368,"*"&amp;X$2&amp;TEXT(ROW($1:$118),"[&gt;1]0;")&amp;"*")),0)</f>
        <v>22</v>
      </c>
      <c r="Y368" s="11" cm="1">
        <f t="array" ref="Y368">_xlfn.IFNA(MATCH(1,0/COUNTIF($F368,"*"&amp;Y$2&amp;TEXT(ROW($1:$118),"[&gt;1]0;")&amp;"*")),0)</f>
        <v>1</v>
      </c>
      <c r="Z368">
        <f t="shared" si="87"/>
        <v>1.5714285714285714</v>
      </c>
      <c r="AA368">
        <f t="shared" si="88"/>
        <v>7.1428571428571425E-2</v>
      </c>
      <c r="AB368">
        <v>0</v>
      </c>
      <c r="AC368">
        <v>0</v>
      </c>
    </row>
    <row r="369" spans="1:29" x14ac:dyDescent="0.2">
      <c r="A369" s="8">
        <v>22</v>
      </c>
      <c r="B369" s="8">
        <v>13</v>
      </c>
      <c r="C369">
        <v>0.89</v>
      </c>
      <c r="D369" t="s">
        <v>286</v>
      </c>
      <c r="E369" s="14"/>
      <c r="F369" t="s">
        <v>558</v>
      </c>
      <c r="G369" s="11">
        <v>610</v>
      </c>
      <c r="H369" s="11" cm="1">
        <f t="array" ref="H369">_xlfn.IFNA(MATCH(1,0/COUNTIF($F369,"*"&amp;H$2&amp;TEXT(ROW($1:$118),"[&gt;1]0;")&amp;"*")),0)</f>
        <v>22</v>
      </c>
      <c r="I369" s="11" cm="1">
        <f t="array" ref="I369">_xlfn.IFNA(MATCH(1,0/COUNTIF($F369,"*"&amp;I$2&amp;TEXT(ROW($1:$118),"[&gt;1]0;")&amp;"*")),0)</f>
        <v>29</v>
      </c>
      <c r="J369" s="11" cm="1">
        <f t="array" ref="J369">_xlfn.IFNA(MATCH(1,0/COUNTIF($F369,"*"&amp;J$2&amp;TEXT(ROW($1:$118),"[&gt;1]0;")&amp;"*")),0)</f>
        <v>2</v>
      </c>
      <c r="K369">
        <f t="shared" si="85"/>
        <v>1.3181818181818181</v>
      </c>
      <c r="L369">
        <f t="shared" si="86"/>
        <v>9.0909090909090912E-2</v>
      </c>
      <c r="M369">
        <v>0</v>
      </c>
      <c r="N369">
        <v>0</v>
      </c>
      <c r="P369" s="8">
        <v>22</v>
      </c>
      <c r="Q369" s="8">
        <v>12</v>
      </c>
      <c r="R369">
        <f t="shared" si="89"/>
        <v>1.1599999999999999</v>
      </c>
      <c r="S369" t="s">
        <v>37</v>
      </c>
      <c r="T369" s="6" t="s">
        <v>586</v>
      </c>
      <c r="U369" t="s">
        <v>273</v>
      </c>
      <c r="V369" s="11">
        <v>198</v>
      </c>
      <c r="W369" s="11" cm="1">
        <f t="array" ref="W369">_xlfn.IFNA(MATCH(1,0/COUNTIF($F369,"*"&amp;W$2&amp;TEXT(ROW($1:$118),"[&gt;1]0;")&amp;"*")),0)</f>
        <v>22</v>
      </c>
      <c r="X369" s="11" cm="1">
        <f t="array" ref="X369">_xlfn.IFNA(MATCH(1,0/COUNTIF($F369,"*"&amp;X$2&amp;TEXT(ROW($1:$118),"[&gt;1]0;")&amp;"*")),0)</f>
        <v>29</v>
      </c>
      <c r="Y369" s="11" cm="1">
        <f t="array" ref="Y369">_xlfn.IFNA(MATCH(1,0/COUNTIF($F369,"*"&amp;Y$2&amp;TEXT(ROW($1:$118),"[&gt;1]0;")&amp;"*")),0)</f>
        <v>2</v>
      </c>
      <c r="Z369">
        <f t="shared" si="87"/>
        <v>1.3181818181818181</v>
      </c>
      <c r="AA369">
        <f t="shared" si="88"/>
        <v>9.0909090909090912E-2</v>
      </c>
      <c r="AB369">
        <v>0</v>
      </c>
      <c r="AC369">
        <v>0</v>
      </c>
    </row>
    <row r="370" spans="1:29" x14ac:dyDescent="0.2">
      <c r="A370" s="8">
        <v>22</v>
      </c>
      <c r="B370" s="8">
        <v>14</v>
      </c>
      <c r="C370">
        <v>0.63</v>
      </c>
      <c r="D370" t="s">
        <v>59</v>
      </c>
      <c r="E370" s="13" t="s">
        <v>390</v>
      </c>
      <c r="F370" t="s">
        <v>272</v>
      </c>
      <c r="G370">
        <v>242</v>
      </c>
      <c r="H370" s="11" cm="1">
        <f t="array" ref="H370">_xlfn.IFNA(MATCH(1,0/COUNTIF($F370,"*"&amp;H$2&amp;TEXT(ROW($1:$118),"[&gt;1]0;")&amp;"*")),0)</f>
        <v>16</v>
      </c>
      <c r="I370" s="11" cm="1">
        <f t="array" ref="I370">_xlfn.IFNA(MATCH(1,0/COUNTIF($F370,"*"&amp;I$2&amp;TEXT(ROW($1:$118),"[&gt;1]0;")&amp;"*")),0)</f>
        <v>34</v>
      </c>
      <c r="J370" s="11" cm="1">
        <f t="array" ref="J370">_xlfn.IFNA(MATCH(1,0/COUNTIF($F370,"*"&amp;J$2&amp;TEXT(ROW($1:$118),"[&gt;1]0;")&amp;"*")),0)</f>
        <v>1</v>
      </c>
      <c r="K370">
        <f t="shared" si="85"/>
        <v>2.125</v>
      </c>
      <c r="L370">
        <f t="shared" si="86"/>
        <v>6.25E-2</v>
      </c>
      <c r="M370">
        <v>0</v>
      </c>
      <c r="N370">
        <v>0</v>
      </c>
      <c r="P370" s="8">
        <v>22</v>
      </c>
      <c r="Q370" s="8">
        <v>13</v>
      </c>
      <c r="R370">
        <f t="shared" si="89"/>
        <v>0.73</v>
      </c>
      <c r="S370" t="s">
        <v>129</v>
      </c>
      <c r="T370" s="6" t="s">
        <v>535</v>
      </c>
      <c r="U370" t="s">
        <v>534</v>
      </c>
      <c r="V370">
        <v>255</v>
      </c>
      <c r="W370" s="11" cm="1">
        <f t="array" ref="W370">_xlfn.IFNA(MATCH(1,0/COUNTIF($F370,"*"&amp;W$2&amp;TEXT(ROW($1:$118),"[&gt;1]0;")&amp;"*")),0)</f>
        <v>16</v>
      </c>
      <c r="X370" s="11" cm="1">
        <f t="array" ref="X370">_xlfn.IFNA(MATCH(1,0/COUNTIF($F370,"*"&amp;X$2&amp;TEXT(ROW($1:$118),"[&gt;1]0;")&amp;"*")),0)</f>
        <v>34</v>
      </c>
      <c r="Y370" s="11" cm="1">
        <f t="array" ref="Y370">_xlfn.IFNA(MATCH(1,0/COUNTIF($F370,"*"&amp;Y$2&amp;TEXT(ROW($1:$118),"[&gt;1]0;")&amp;"*")),0)</f>
        <v>1</v>
      </c>
      <c r="Z370">
        <f t="shared" si="87"/>
        <v>2.125</v>
      </c>
      <c r="AA370">
        <f t="shared" si="88"/>
        <v>6.25E-2</v>
      </c>
      <c r="AB370">
        <v>0</v>
      </c>
      <c r="AC370">
        <v>0</v>
      </c>
    </row>
    <row r="371" spans="1:29" x14ac:dyDescent="0.2">
      <c r="A371" s="8">
        <v>22</v>
      </c>
      <c r="B371" s="8">
        <v>15</v>
      </c>
      <c r="C371">
        <v>1.1599999999999999</v>
      </c>
      <c r="D371" t="s">
        <v>37</v>
      </c>
      <c r="E371" s="6" t="s">
        <v>586</v>
      </c>
      <c r="F371" t="s">
        <v>273</v>
      </c>
      <c r="G371" s="11">
        <v>198</v>
      </c>
      <c r="H371" s="11" cm="1">
        <f t="array" ref="H371">_xlfn.IFNA(MATCH(1,0/COUNTIF($F371,"*"&amp;H$2&amp;TEXT(ROW($1:$118),"[&gt;1]0;")&amp;"*")),0)</f>
        <v>14</v>
      </c>
      <c r="I371" s="11" cm="1">
        <f t="array" ref="I371">_xlfn.IFNA(MATCH(1,0/COUNTIF($F371,"*"&amp;I$2&amp;TEXT(ROW($1:$118),"[&gt;1]0;")&amp;"*")),0)</f>
        <v>30</v>
      </c>
      <c r="J371" s="11" cm="1">
        <f t="array" ref="J371">_xlfn.IFNA(MATCH(1,0/COUNTIF($F371,"*"&amp;J$2&amp;TEXT(ROW($1:$118),"[&gt;1]0;")&amp;"*")),0)</f>
        <v>0</v>
      </c>
      <c r="K371">
        <f t="shared" si="85"/>
        <v>2.1428571428571428</v>
      </c>
      <c r="L371">
        <f t="shared" si="86"/>
        <v>0</v>
      </c>
      <c r="M371">
        <v>0</v>
      </c>
      <c r="N371">
        <v>0</v>
      </c>
      <c r="P371" s="8">
        <v>22</v>
      </c>
      <c r="Q371" s="8">
        <v>14</v>
      </c>
      <c r="R371">
        <f t="shared" si="89"/>
        <v>6.2</v>
      </c>
      <c r="S371" t="s">
        <v>66</v>
      </c>
      <c r="T371" s="6" t="s">
        <v>459</v>
      </c>
      <c r="U371" t="s">
        <v>460</v>
      </c>
      <c r="V371">
        <v>281</v>
      </c>
      <c r="W371" s="11" cm="1">
        <f t="array" ref="W371">_xlfn.IFNA(MATCH(1,0/COUNTIF($F371,"*"&amp;W$2&amp;TEXT(ROW($1:$118),"[&gt;1]0;")&amp;"*")),0)</f>
        <v>14</v>
      </c>
      <c r="X371" s="11" cm="1">
        <f t="array" ref="X371">_xlfn.IFNA(MATCH(1,0/COUNTIF($F371,"*"&amp;X$2&amp;TEXT(ROW($1:$118),"[&gt;1]0;")&amp;"*")),0)</f>
        <v>30</v>
      </c>
      <c r="Y371" s="11" cm="1">
        <f t="array" ref="Y371">_xlfn.IFNA(MATCH(1,0/COUNTIF($F371,"*"&amp;Y$2&amp;TEXT(ROW($1:$118),"[&gt;1]0;")&amp;"*")),0)</f>
        <v>0</v>
      </c>
      <c r="Z371">
        <f t="shared" si="87"/>
        <v>2.1428571428571428</v>
      </c>
      <c r="AA371">
        <f t="shared" si="88"/>
        <v>0</v>
      </c>
      <c r="AB371">
        <v>0</v>
      </c>
      <c r="AC371">
        <v>0</v>
      </c>
    </row>
    <row r="372" spans="1:29" x14ac:dyDescent="0.2">
      <c r="A372" s="8">
        <v>22</v>
      </c>
      <c r="B372" s="8">
        <v>17</v>
      </c>
      <c r="C372">
        <v>0.66</v>
      </c>
      <c r="D372" t="s">
        <v>59</v>
      </c>
      <c r="E372" s="13" t="s">
        <v>390</v>
      </c>
      <c r="F372" t="s">
        <v>272</v>
      </c>
      <c r="G372">
        <v>242</v>
      </c>
      <c r="H372" s="11" cm="1">
        <f t="array" ref="H372">_xlfn.IFNA(MATCH(1,0/COUNTIF($F372,"*"&amp;H$2&amp;TEXT(ROW($1:$118),"[&gt;1]0;")&amp;"*")),0)</f>
        <v>16</v>
      </c>
      <c r="I372" s="11" cm="1">
        <f t="array" ref="I372">_xlfn.IFNA(MATCH(1,0/COUNTIF($F372,"*"&amp;I$2&amp;TEXT(ROW($1:$118),"[&gt;1]0;")&amp;"*")),0)</f>
        <v>34</v>
      </c>
      <c r="J372" s="11" cm="1">
        <f t="array" ref="J372">_xlfn.IFNA(MATCH(1,0/COUNTIF($F372,"*"&amp;J$2&amp;TEXT(ROW($1:$118),"[&gt;1]0;")&amp;"*")),0)</f>
        <v>1</v>
      </c>
      <c r="K372">
        <f t="shared" si="85"/>
        <v>2.125</v>
      </c>
      <c r="L372">
        <f t="shared" si="86"/>
        <v>6.25E-2</v>
      </c>
      <c r="M372">
        <v>0</v>
      </c>
      <c r="N372">
        <v>0</v>
      </c>
    </row>
    <row r="373" spans="1:29" x14ac:dyDescent="0.2">
      <c r="A373" s="8">
        <v>22</v>
      </c>
      <c r="B373" s="8">
        <v>22</v>
      </c>
      <c r="C373">
        <v>0.73</v>
      </c>
      <c r="D373" t="s">
        <v>129</v>
      </c>
      <c r="E373" s="6" t="s">
        <v>535</v>
      </c>
      <c r="F373" t="s">
        <v>534</v>
      </c>
      <c r="G373">
        <v>255</v>
      </c>
      <c r="H373" s="11" cm="1">
        <f t="array" ref="H373">_xlfn.IFNA(MATCH(1,0/COUNTIF($F373,"*"&amp;H$2&amp;TEXT(ROW($1:$118),"[&gt;1]0;")&amp;"*")),0)</f>
        <v>16</v>
      </c>
      <c r="I373" s="11" cm="1">
        <f t="array" ref="I373">_xlfn.IFNA(MATCH(1,0/COUNTIF($F373,"*"&amp;I$2&amp;TEXT(ROW($1:$118),"[&gt;1]0;")&amp;"*")),0)</f>
        <v>33</v>
      </c>
      <c r="J373" s="11" cm="1">
        <f t="array" ref="J373">_xlfn.IFNA(MATCH(1,0/COUNTIF($F373,"*"&amp;J$2&amp;TEXT(ROW($1:$118),"[&gt;1]0;")&amp;"*")),0)</f>
        <v>1</v>
      </c>
      <c r="K373">
        <f t="shared" si="85"/>
        <v>2.0625</v>
      </c>
      <c r="L373">
        <f t="shared" si="86"/>
        <v>6.25E-2</v>
      </c>
      <c r="M373">
        <v>0</v>
      </c>
      <c r="N373">
        <v>0</v>
      </c>
    </row>
    <row r="374" spans="1:29" x14ac:dyDescent="0.2">
      <c r="A374" s="8">
        <v>22</v>
      </c>
      <c r="B374" s="8">
        <v>24</v>
      </c>
      <c r="C374">
        <v>6.2</v>
      </c>
      <c r="D374" t="s">
        <v>66</v>
      </c>
      <c r="E374" s="6" t="s">
        <v>459</v>
      </c>
      <c r="F374" t="s">
        <v>460</v>
      </c>
      <c r="G374">
        <v>281</v>
      </c>
      <c r="H374" s="11" cm="1">
        <f t="array" ref="H374">_xlfn.IFNA(MATCH(1,0/COUNTIF($F374,"*"&amp;H$2&amp;TEXT(ROW($1:$118),"[&gt;1]0;")&amp;"*")),0)</f>
        <v>18</v>
      </c>
      <c r="I374" s="11" cm="1">
        <f t="array" ref="I374">_xlfn.IFNA(MATCH(1,0/COUNTIF($F374,"*"&amp;I$2&amp;TEXT(ROW($1:$118),"[&gt;1]0;")&amp;"*")),0)</f>
        <v>35</v>
      </c>
      <c r="J374" s="11" cm="1">
        <f t="array" ref="J374">_xlfn.IFNA(MATCH(1,0/COUNTIF($F374,"*"&amp;J$2&amp;TEXT(ROW($1:$118),"[&gt;1]0;")&amp;"*")),0)</f>
        <v>1</v>
      </c>
      <c r="K374">
        <f t="shared" si="85"/>
        <v>1.9444444444444444</v>
      </c>
      <c r="L374">
        <f t="shared" si="86"/>
        <v>5.5555555555555552E-2</v>
      </c>
      <c r="M374">
        <v>0</v>
      </c>
      <c r="N374">
        <v>0</v>
      </c>
    </row>
    <row r="376" spans="1:29" x14ac:dyDescent="0.2">
      <c r="A376" s="8">
        <v>23</v>
      </c>
      <c r="B376" s="9" t="s">
        <v>12</v>
      </c>
      <c r="C376" t="s">
        <v>13</v>
      </c>
      <c r="D376" t="s">
        <v>67</v>
      </c>
      <c r="E376" s="6" t="s">
        <v>376</v>
      </c>
      <c r="F376" t="s">
        <v>68</v>
      </c>
      <c r="G376" t="s">
        <v>69</v>
      </c>
      <c r="H376" t="s">
        <v>364</v>
      </c>
      <c r="I376" t="s">
        <v>365</v>
      </c>
      <c r="J376" t="s">
        <v>366</v>
      </c>
      <c r="K376" t="s">
        <v>71</v>
      </c>
      <c r="L376" t="s">
        <v>72</v>
      </c>
      <c r="M376" t="s">
        <v>360</v>
      </c>
      <c r="N376" t="s">
        <v>73</v>
      </c>
      <c r="P376" s="8">
        <v>23</v>
      </c>
      <c r="Q376" s="9" t="s">
        <v>12</v>
      </c>
      <c r="R376" t="s">
        <v>13</v>
      </c>
      <c r="S376" t="s">
        <v>67</v>
      </c>
      <c r="T376" s="6" t="s">
        <v>376</v>
      </c>
      <c r="U376" t="s">
        <v>68</v>
      </c>
      <c r="V376" t="s">
        <v>69</v>
      </c>
      <c r="W376" t="s">
        <v>364</v>
      </c>
      <c r="X376" t="s">
        <v>365</v>
      </c>
      <c r="Y376" t="s">
        <v>366</v>
      </c>
      <c r="Z376" t="s">
        <v>71</v>
      </c>
      <c r="AA376" t="s">
        <v>72</v>
      </c>
      <c r="AB376" t="s">
        <v>360</v>
      </c>
      <c r="AC376" t="s">
        <v>73</v>
      </c>
    </row>
    <row r="377" spans="1:29" x14ac:dyDescent="0.2">
      <c r="A377" s="8">
        <v>23</v>
      </c>
      <c r="B377" s="8">
        <v>1</v>
      </c>
      <c r="C377">
        <v>0.51</v>
      </c>
      <c r="D377" t="s">
        <v>146</v>
      </c>
      <c r="E377" s="6" t="s">
        <v>415</v>
      </c>
      <c r="F377" t="s">
        <v>416</v>
      </c>
      <c r="G377">
        <v>126</v>
      </c>
      <c r="H377" s="11" cm="1">
        <f t="array" ref="H377">_xlfn.IFNA(MATCH(1,0/COUNTIF($F377,"*"&amp;H$2&amp;TEXT(ROW($1:$118),"[&gt;1]0;")&amp;"*")),0)</f>
        <v>9</v>
      </c>
      <c r="I377" s="11" cm="1">
        <f t="array" ref="I377">_xlfn.IFNA(MATCH(1,0/COUNTIF($F377,"*"&amp;I$2&amp;TEXT(ROW($1:$118),"[&gt;1]0;")&amp;"*")),0)</f>
        <v>18</v>
      </c>
      <c r="J377" s="11" cm="1">
        <f t="array" ref="J377">_xlfn.IFNA(MATCH(1,0/COUNTIF($F377,"*"&amp;J$2&amp;TEXT(ROW($1:$118),"[&gt;1]0;")&amp;"*")),0)</f>
        <v>0</v>
      </c>
      <c r="K377">
        <f t="shared" ref="K377:K395" si="90">I377/H377</f>
        <v>2</v>
      </c>
      <c r="L377">
        <f t="shared" ref="L377:L395" si="91">J377/H377</f>
        <v>0</v>
      </c>
      <c r="M377">
        <v>0</v>
      </c>
      <c r="N377">
        <v>0</v>
      </c>
      <c r="P377" s="8">
        <v>23</v>
      </c>
      <c r="Q377" s="8">
        <v>1</v>
      </c>
      <c r="R377">
        <f>SUMIF($D$377:$D$395,S377,$C$377:$C$395)</f>
        <v>0.51</v>
      </c>
      <c r="S377" t="s">
        <v>146</v>
      </c>
      <c r="T377" s="6" t="s">
        <v>415</v>
      </c>
      <c r="U377" t="s">
        <v>416</v>
      </c>
      <c r="V377">
        <v>126</v>
      </c>
      <c r="W377" s="11" cm="1">
        <f t="array" ref="W377">_xlfn.IFNA(MATCH(1,0/COUNTIF($F377,"*"&amp;W$2&amp;TEXT(ROW($1:$118),"[&gt;1]0;")&amp;"*")),0)</f>
        <v>9</v>
      </c>
      <c r="X377" s="11" cm="1">
        <f t="array" ref="X377">_xlfn.IFNA(MATCH(1,0/COUNTIF($F377,"*"&amp;X$2&amp;TEXT(ROW($1:$118),"[&gt;1]0;")&amp;"*")),0)</f>
        <v>18</v>
      </c>
      <c r="Y377" s="11" cm="1">
        <f t="array" ref="Y377">_xlfn.IFNA(MATCH(1,0/COUNTIF($F377,"*"&amp;Y$2&amp;TEXT(ROW($1:$118),"[&gt;1]0;")&amp;"*")),0)</f>
        <v>0</v>
      </c>
      <c r="Z377">
        <f t="shared" ref="Z377:Z390" si="92">X377/W377</f>
        <v>2</v>
      </c>
      <c r="AA377">
        <f t="shared" ref="AA377:AA390" si="93">Y377/W377</f>
        <v>0</v>
      </c>
      <c r="AB377">
        <v>0</v>
      </c>
      <c r="AC377">
        <v>0</v>
      </c>
    </row>
    <row r="378" spans="1:29" x14ac:dyDescent="0.2">
      <c r="A378" s="8">
        <v>23</v>
      </c>
      <c r="B378" s="8">
        <v>2</v>
      </c>
      <c r="C378">
        <v>1.32</v>
      </c>
      <c r="D378" t="s">
        <v>110</v>
      </c>
      <c r="E378" s="6" t="s">
        <v>498</v>
      </c>
      <c r="F378" t="s">
        <v>497</v>
      </c>
      <c r="G378">
        <v>142</v>
      </c>
      <c r="H378" s="11" cm="1">
        <f t="array" ref="H378">_xlfn.IFNA(MATCH(1,0/COUNTIF($F378,"*"&amp;H$2&amp;TEXT(ROW($1:$118),"[&gt;1]0;")&amp;"*")),0)</f>
        <v>10</v>
      </c>
      <c r="I378" s="11" cm="1">
        <f t="array" ref="I378">_xlfn.IFNA(MATCH(1,0/COUNTIF($F378,"*"&amp;I$2&amp;TEXT(ROW($1:$118),"[&gt;1]0;")&amp;"*")),0)</f>
        <v>22</v>
      </c>
      <c r="J378" s="11" cm="1">
        <f t="array" ref="J378">_xlfn.IFNA(MATCH(1,0/COUNTIF($F378,"*"&amp;J$2&amp;TEXT(ROW($1:$118),"[&gt;1]0;")&amp;"*")),0)</f>
        <v>0</v>
      </c>
      <c r="K378">
        <f t="shared" si="90"/>
        <v>2.2000000000000002</v>
      </c>
      <c r="L378">
        <f t="shared" si="91"/>
        <v>0</v>
      </c>
      <c r="M378">
        <v>0</v>
      </c>
      <c r="N378">
        <v>0</v>
      </c>
      <c r="P378" s="8">
        <v>23</v>
      </c>
      <c r="Q378" s="8">
        <v>2</v>
      </c>
      <c r="R378">
        <f t="shared" ref="R378:R390" si="94">SUMIF($D$377:$D$395,S378,$C$377:$C$395)</f>
        <v>1.32</v>
      </c>
      <c r="S378" t="s">
        <v>110</v>
      </c>
      <c r="T378" s="6" t="s">
        <v>498</v>
      </c>
      <c r="U378" t="s">
        <v>497</v>
      </c>
      <c r="V378">
        <v>142</v>
      </c>
      <c r="W378" s="11" cm="1">
        <f t="array" ref="W378">_xlfn.IFNA(MATCH(1,0/COUNTIF($F378,"*"&amp;W$2&amp;TEXT(ROW($1:$118),"[&gt;1]0;")&amp;"*")),0)</f>
        <v>10</v>
      </c>
      <c r="X378" s="11" cm="1">
        <f t="array" ref="X378">_xlfn.IFNA(MATCH(1,0/COUNTIF($F378,"*"&amp;X$2&amp;TEXT(ROW($1:$118),"[&gt;1]0;")&amp;"*")),0)</f>
        <v>22</v>
      </c>
      <c r="Y378" s="11" cm="1">
        <f t="array" ref="Y378">_xlfn.IFNA(MATCH(1,0/COUNTIF($F378,"*"&amp;Y$2&amp;TEXT(ROW($1:$118),"[&gt;1]0;")&amp;"*")),0)</f>
        <v>0</v>
      </c>
      <c r="Z378">
        <f t="shared" si="92"/>
        <v>2.2000000000000002</v>
      </c>
      <c r="AA378">
        <f t="shared" si="93"/>
        <v>0</v>
      </c>
      <c r="AB378">
        <v>0</v>
      </c>
      <c r="AC378">
        <v>0</v>
      </c>
    </row>
    <row r="379" spans="1:29" x14ac:dyDescent="0.2">
      <c r="A379" s="8">
        <v>23</v>
      </c>
      <c r="B379" s="8">
        <v>3</v>
      </c>
      <c r="C379">
        <v>0.8</v>
      </c>
      <c r="D379" t="s">
        <v>54</v>
      </c>
      <c r="E379" s="6" t="s">
        <v>411</v>
      </c>
      <c r="F379" t="s">
        <v>265</v>
      </c>
      <c r="G379">
        <v>168</v>
      </c>
      <c r="H379" s="11" cm="1">
        <f t="array" ref="H379">_xlfn.IFNA(MATCH(1,0/COUNTIF($F379,"*"&amp;H$2&amp;TEXT(ROW($1:$118),"[&gt;1]0;")&amp;"*")),0)</f>
        <v>12</v>
      </c>
      <c r="I379" s="11" cm="1">
        <f t="array" ref="I379">_xlfn.IFNA(MATCH(1,0/COUNTIF($F379,"*"&amp;I$2&amp;TEXT(ROW($1:$118),"[&gt;1]0;")&amp;"*")),0)</f>
        <v>24</v>
      </c>
      <c r="J379" s="11" cm="1">
        <f t="array" ref="J379">_xlfn.IFNA(MATCH(1,0/COUNTIF($F379,"*"&amp;J$2&amp;TEXT(ROW($1:$118),"[&gt;1]0;")&amp;"*")),0)</f>
        <v>0</v>
      </c>
      <c r="K379">
        <f t="shared" si="90"/>
        <v>2</v>
      </c>
      <c r="L379">
        <f t="shared" si="91"/>
        <v>0</v>
      </c>
      <c r="M379">
        <v>0</v>
      </c>
      <c r="N379">
        <v>0</v>
      </c>
      <c r="P379" s="8">
        <v>23</v>
      </c>
      <c r="Q379" s="8">
        <v>3</v>
      </c>
      <c r="R379">
        <f t="shared" si="94"/>
        <v>3.34</v>
      </c>
      <c r="S379" t="s">
        <v>54</v>
      </c>
      <c r="T379" s="6" t="s">
        <v>411</v>
      </c>
      <c r="U379" t="s">
        <v>265</v>
      </c>
      <c r="V379">
        <v>168</v>
      </c>
      <c r="W379" s="11" cm="1">
        <f t="array" ref="W379">_xlfn.IFNA(MATCH(1,0/COUNTIF($F379,"*"&amp;W$2&amp;TEXT(ROW($1:$118),"[&gt;1]0;")&amp;"*")),0)</f>
        <v>12</v>
      </c>
      <c r="X379" s="11" cm="1">
        <f t="array" ref="X379">_xlfn.IFNA(MATCH(1,0/COUNTIF($F379,"*"&amp;X$2&amp;TEXT(ROW($1:$118),"[&gt;1]0;")&amp;"*")),0)</f>
        <v>24</v>
      </c>
      <c r="Y379" s="11" cm="1">
        <f t="array" ref="Y379">_xlfn.IFNA(MATCH(1,0/COUNTIF($F379,"*"&amp;Y$2&amp;TEXT(ROW($1:$118),"[&gt;1]0;")&amp;"*")),0)</f>
        <v>0</v>
      </c>
      <c r="Z379">
        <f t="shared" si="92"/>
        <v>2</v>
      </c>
      <c r="AA379">
        <f t="shared" si="93"/>
        <v>0</v>
      </c>
      <c r="AB379">
        <v>0</v>
      </c>
      <c r="AC379">
        <v>0</v>
      </c>
    </row>
    <row r="380" spans="1:29" x14ac:dyDescent="0.2">
      <c r="A380" s="8">
        <v>23</v>
      </c>
      <c r="B380" s="8">
        <v>4</v>
      </c>
      <c r="C380">
        <v>0.8</v>
      </c>
      <c r="D380" t="s">
        <v>440</v>
      </c>
      <c r="E380" s="6" t="s">
        <v>441</v>
      </c>
      <c r="F380" t="s">
        <v>442</v>
      </c>
      <c r="G380">
        <v>182</v>
      </c>
      <c r="H380" s="11" cm="1">
        <f t="array" ref="H380">_xlfn.IFNA(MATCH(1,0/COUNTIF($F380,"*"&amp;H$2&amp;TEXT(ROW($1:$118),"[&gt;1]0;")&amp;"*")),0)</f>
        <v>13</v>
      </c>
      <c r="I380" s="11" cm="1">
        <f t="array" ref="I380">_xlfn.IFNA(MATCH(1,0/COUNTIF($F380,"*"&amp;I$2&amp;TEXT(ROW($1:$118),"[&gt;1]0;")&amp;"*")),0)</f>
        <v>26</v>
      </c>
      <c r="J380" s="11" cm="1">
        <f t="array" ref="J380">_xlfn.IFNA(MATCH(1,0/COUNTIF($F380,"*"&amp;J$2&amp;TEXT(ROW($1:$118),"[&gt;1]0;")&amp;"*")),0)</f>
        <v>0</v>
      </c>
      <c r="K380">
        <f t="shared" si="90"/>
        <v>2</v>
      </c>
      <c r="L380">
        <f t="shared" si="91"/>
        <v>0</v>
      </c>
      <c r="M380">
        <v>0</v>
      </c>
      <c r="N380">
        <v>0</v>
      </c>
      <c r="P380" s="8">
        <v>23</v>
      </c>
      <c r="Q380" s="8">
        <v>4</v>
      </c>
      <c r="R380">
        <f t="shared" si="94"/>
        <v>0.8</v>
      </c>
      <c r="S380" t="s">
        <v>440</v>
      </c>
      <c r="T380" s="6" t="s">
        <v>441</v>
      </c>
      <c r="U380" t="s">
        <v>442</v>
      </c>
      <c r="V380">
        <v>182</v>
      </c>
      <c r="W380" s="11" cm="1">
        <f t="array" ref="W380">_xlfn.IFNA(MATCH(1,0/COUNTIF($F380,"*"&amp;W$2&amp;TEXT(ROW($1:$118),"[&gt;1]0;")&amp;"*")),0)</f>
        <v>13</v>
      </c>
      <c r="X380" s="11" cm="1">
        <f t="array" ref="X380">_xlfn.IFNA(MATCH(1,0/COUNTIF($F380,"*"&amp;X$2&amp;TEXT(ROW($1:$118),"[&gt;1]0;")&amp;"*")),0)</f>
        <v>26</v>
      </c>
      <c r="Y380" s="11" cm="1">
        <f t="array" ref="Y380">_xlfn.IFNA(MATCH(1,0/COUNTIF($F380,"*"&amp;Y$2&amp;TEXT(ROW($1:$118),"[&gt;1]0;")&amp;"*")),0)</f>
        <v>0</v>
      </c>
      <c r="Z380">
        <f t="shared" si="92"/>
        <v>2</v>
      </c>
      <c r="AA380">
        <f t="shared" si="93"/>
        <v>0</v>
      </c>
      <c r="AB380">
        <v>0</v>
      </c>
      <c r="AC380">
        <v>0</v>
      </c>
    </row>
    <row r="381" spans="1:29" x14ac:dyDescent="0.2">
      <c r="A381" s="8">
        <v>23</v>
      </c>
      <c r="B381" s="8">
        <v>5</v>
      </c>
      <c r="C381">
        <v>2.9</v>
      </c>
      <c r="D381" t="s">
        <v>14</v>
      </c>
      <c r="E381" s="6" t="s">
        <v>507</v>
      </c>
      <c r="F381" t="s">
        <v>260</v>
      </c>
      <c r="G381">
        <v>170</v>
      </c>
      <c r="H381" s="11" cm="1">
        <f t="array" ref="H381">_xlfn.IFNA(MATCH(1,0/COUNTIF($F381,"*"&amp;H$2&amp;TEXT(ROW($1:$118),"[&gt;1]0;")&amp;"*")),0)</f>
        <v>12</v>
      </c>
      <c r="I381" s="11" cm="1">
        <f t="array" ref="I381">_xlfn.IFNA(MATCH(1,0/COUNTIF($F381,"*"&amp;I$2&amp;TEXT(ROW($1:$118),"[&gt;1]0;")&amp;"*")),0)</f>
        <v>26</v>
      </c>
      <c r="J381" s="11" cm="1">
        <f t="array" ref="J381">_xlfn.IFNA(MATCH(1,0/COUNTIF($F381,"*"&amp;J$2&amp;TEXT(ROW($1:$118),"[&gt;1]0;")&amp;"*")),0)</f>
        <v>0</v>
      </c>
      <c r="K381">
        <f t="shared" si="90"/>
        <v>2.1666666666666665</v>
      </c>
      <c r="L381">
        <f t="shared" si="91"/>
        <v>0</v>
      </c>
      <c r="M381">
        <v>0</v>
      </c>
      <c r="N381">
        <v>0</v>
      </c>
      <c r="P381" s="8">
        <v>23</v>
      </c>
      <c r="Q381" s="8">
        <v>5</v>
      </c>
      <c r="R381">
        <f t="shared" si="94"/>
        <v>2.9</v>
      </c>
      <c r="S381" t="s">
        <v>14</v>
      </c>
      <c r="T381" s="6" t="s">
        <v>507</v>
      </c>
      <c r="U381" t="s">
        <v>260</v>
      </c>
      <c r="V381">
        <v>170</v>
      </c>
      <c r="W381" s="11" cm="1">
        <f t="array" ref="W381">_xlfn.IFNA(MATCH(1,0/COUNTIF($F381,"*"&amp;W$2&amp;TEXT(ROW($1:$118),"[&gt;1]0;")&amp;"*")),0)</f>
        <v>12</v>
      </c>
      <c r="X381" s="11" cm="1">
        <f t="array" ref="X381">_xlfn.IFNA(MATCH(1,0/COUNTIF($F381,"*"&amp;X$2&amp;TEXT(ROW($1:$118),"[&gt;1]0;")&amp;"*")),0)</f>
        <v>26</v>
      </c>
      <c r="Y381" s="11" cm="1">
        <f t="array" ref="Y381">_xlfn.IFNA(MATCH(1,0/COUNTIF($F381,"*"&amp;Y$2&amp;TEXT(ROW($1:$118),"[&gt;1]0;")&amp;"*")),0)</f>
        <v>0</v>
      </c>
      <c r="Z381">
        <f t="shared" si="92"/>
        <v>2.1666666666666665</v>
      </c>
      <c r="AA381">
        <f t="shared" si="93"/>
        <v>0</v>
      </c>
      <c r="AB381">
        <v>0</v>
      </c>
      <c r="AC381">
        <v>0</v>
      </c>
    </row>
    <row r="382" spans="1:29" x14ac:dyDescent="0.2">
      <c r="A382" s="8">
        <v>23</v>
      </c>
      <c r="B382" s="8">
        <v>6</v>
      </c>
      <c r="C382">
        <v>1.26</v>
      </c>
      <c r="D382" t="s">
        <v>51</v>
      </c>
      <c r="E382" s="6" t="s">
        <v>472</v>
      </c>
      <c r="F382" t="s">
        <v>261</v>
      </c>
      <c r="G382">
        <v>190</v>
      </c>
      <c r="H382" s="11" cm="1">
        <f t="array" ref="H382">_xlfn.IFNA(MATCH(1,0/COUNTIF($F382,"*"&amp;H$2&amp;TEXT(ROW($1:$118),"[&gt;1]0;")&amp;"*")),0)</f>
        <v>14</v>
      </c>
      <c r="I382" s="11" cm="1">
        <f t="array" ref="I382">_xlfn.IFNA(MATCH(1,0/COUNTIF($F382,"*"&amp;I$2&amp;TEXT(ROW($1:$118),"[&gt;1]0;")&amp;"*")),0)</f>
        <v>22</v>
      </c>
      <c r="J382" s="11" cm="1">
        <f t="array" ref="J382">_xlfn.IFNA(MATCH(1,0/COUNTIF($F382,"*"&amp;J$2&amp;TEXT(ROW($1:$118),"[&gt;1]0;")&amp;"*")),0)</f>
        <v>0</v>
      </c>
      <c r="K382">
        <f t="shared" si="90"/>
        <v>1.5714285714285714</v>
      </c>
      <c r="L382">
        <f t="shared" si="91"/>
        <v>0</v>
      </c>
      <c r="M382">
        <v>0</v>
      </c>
      <c r="N382">
        <v>1</v>
      </c>
      <c r="P382" s="8">
        <v>23</v>
      </c>
      <c r="Q382" s="8">
        <v>6</v>
      </c>
      <c r="R382">
        <f t="shared" si="94"/>
        <v>1.26</v>
      </c>
      <c r="S382" t="s">
        <v>51</v>
      </c>
      <c r="T382" s="6" t="s">
        <v>472</v>
      </c>
      <c r="U382" t="s">
        <v>261</v>
      </c>
      <c r="V382">
        <v>190</v>
      </c>
      <c r="W382" s="11" cm="1">
        <f t="array" ref="W382">_xlfn.IFNA(MATCH(1,0/COUNTIF($F382,"*"&amp;W$2&amp;TEXT(ROW($1:$118),"[&gt;1]0;")&amp;"*")),0)</f>
        <v>14</v>
      </c>
      <c r="X382" s="11" cm="1">
        <f t="array" ref="X382">_xlfn.IFNA(MATCH(1,0/COUNTIF($F382,"*"&amp;X$2&amp;TEXT(ROW($1:$118),"[&gt;1]0;")&amp;"*")),0)</f>
        <v>22</v>
      </c>
      <c r="Y382" s="11" cm="1">
        <f t="array" ref="Y382">_xlfn.IFNA(MATCH(1,0/COUNTIF($F382,"*"&amp;Y$2&amp;TEXT(ROW($1:$118),"[&gt;1]0;")&amp;"*")),0)</f>
        <v>0</v>
      </c>
      <c r="Z382">
        <f t="shared" si="92"/>
        <v>1.5714285714285714</v>
      </c>
      <c r="AA382">
        <f t="shared" si="93"/>
        <v>0</v>
      </c>
      <c r="AB382">
        <v>0</v>
      </c>
      <c r="AC382">
        <v>1</v>
      </c>
    </row>
    <row r="383" spans="1:29" x14ac:dyDescent="0.2">
      <c r="A383" s="8">
        <v>23</v>
      </c>
      <c r="B383" s="8">
        <v>7</v>
      </c>
      <c r="C383">
        <v>1.25</v>
      </c>
      <c r="D383" t="s">
        <v>20</v>
      </c>
      <c r="E383" s="6" t="s">
        <v>432</v>
      </c>
      <c r="F383" t="s">
        <v>263</v>
      </c>
      <c r="G383">
        <v>164</v>
      </c>
      <c r="H383" s="11" cm="1">
        <f t="array" ref="H383">_xlfn.IFNA(MATCH(1,0/COUNTIF($F383,"*"&amp;H$2&amp;TEXT(ROW($1:$118),"[&gt;1]0;")&amp;"*")),0)</f>
        <v>10</v>
      </c>
      <c r="I383" s="11" cm="1">
        <f t="array" ref="I383">_xlfn.IFNA(MATCH(1,0/COUNTIF($F383,"*"&amp;I$2&amp;TEXT(ROW($1:$118),"[&gt;1]0;")&amp;"*")),0)</f>
        <v>12</v>
      </c>
      <c r="J383" s="11" cm="1">
        <f t="array" ref="J383">_xlfn.IFNA(MATCH(1,0/COUNTIF($F383,"*"&amp;J$2&amp;TEXT(ROW($1:$118),"[&gt;1]0;")&amp;"*")),0)</f>
        <v>2</v>
      </c>
      <c r="K383">
        <f t="shared" si="90"/>
        <v>1.2</v>
      </c>
      <c r="L383">
        <f t="shared" si="91"/>
        <v>0.2</v>
      </c>
      <c r="M383">
        <v>0</v>
      </c>
      <c r="N383">
        <v>1</v>
      </c>
      <c r="P383" s="8">
        <v>23</v>
      </c>
      <c r="Q383" s="8">
        <v>7</v>
      </c>
      <c r="R383">
        <f t="shared" si="94"/>
        <v>1.25</v>
      </c>
      <c r="S383" t="s">
        <v>20</v>
      </c>
      <c r="T383" s="6" t="s">
        <v>432</v>
      </c>
      <c r="U383" t="s">
        <v>263</v>
      </c>
      <c r="V383">
        <v>164</v>
      </c>
      <c r="W383" s="11" cm="1">
        <f t="array" ref="W383">_xlfn.IFNA(MATCH(1,0/COUNTIF($F383,"*"&amp;W$2&amp;TEXT(ROW($1:$118),"[&gt;1]0;")&amp;"*")),0)</f>
        <v>10</v>
      </c>
      <c r="X383" s="11" cm="1">
        <f t="array" ref="X383">_xlfn.IFNA(MATCH(1,0/COUNTIF($F383,"*"&amp;X$2&amp;TEXT(ROW($1:$118),"[&gt;1]0;")&amp;"*")),0)</f>
        <v>12</v>
      </c>
      <c r="Y383" s="11" cm="1">
        <f t="array" ref="Y383">_xlfn.IFNA(MATCH(1,0/COUNTIF($F383,"*"&amp;Y$2&amp;TEXT(ROW($1:$118),"[&gt;1]0;")&amp;"*")),0)</f>
        <v>2</v>
      </c>
      <c r="Z383">
        <f t="shared" si="92"/>
        <v>1.2</v>
      </c>
      <c r="AA383">
        <f t="shared" si="93"/>
        <v>0.2</v>
      </c>
      <c r="AB383">
        <v>0</v>
      </c>
      <c r="AC383">
        <v>1</v>
      </c>
    </row>
    <row r="384" spans="1:29" x14ac:dyDescent="0.2">
      <c r="A384" s="8">
        <v>23</v>
      </c>
      <c r="B384" s="8">
        <v>8</v>
      </c>
      <c r="C384">
        <v>1.17</v>
      </c>
      <c r="D384" t="s">
        <v>32</v>
      </c>
      <c r="E384" s="13" t="s">
        <v>388</v>
      </c>
      <c r="F384" t="s">
        <v>374</v>
      </c>
      <c r="G384">
        <v>200</v>
      </c>
      <c r="H384" s="11" cm="1">
        <f t="array" ref="H384">_xlfn.IFNA(MATCH(1,0/COUNTIF($F384,"*"&amp;H$2&amp;TEXT(ROW($1:$118),"[&gt;1]0;")&amp;"*")),0)</f>
        <v>13</v>
      </c>
      <c r="I384" s="11" cm="1">
        <f t="array" ref="I384">_xlfn.IFNA(MATCH(1,0/COUNTIF($F384,"*"&amp;I$2&amp;TEXT(ROW($1:$118),"[&gt;1]0;")&amp;"*")),0)</f>
        <v>28</v>
      </c>
      <c r="J384" s="11" cm="1">
        <f t="array" ref="J384">_xlfn.IFNA(MATCH(1,0/COUNTIF($F384,"*"&amp;J$2&amp;TEXT(ROW($1:$118),"[&gt;1]0;")&amp;"*")),0)</f>
        <v>1</v>
      </c>
      <c r="K384">
        <f t="shared" si="90"/>
        <v>2.1538461538461537</v>
      </c>
      <c r="L384">
        <f t="shared" si="91"/>
        <v>7.6923076923076927E-2</v>
      </c>
      <c r="M384">
        <v>0</v>
      </c>
      <c r="N384">
        <v>0</v>
      </c>
      <c r="P384" s="8">
        <v>23</v>
      </c>
      <c r="Q384" s="8">
        <v>8</v>
      </c>
      <c r="R384">
        <f t="shared" si="94"/>
        <v>1.64</v>
      </c>
      <c r="S384" t="s">
        <v>32</v>
      </c>
      <c r="T384" s="13" t="s">
        <v>388</v>
      </c>
      <c r="U384" t="s">
        <v>374</v>
      </c>
      <c r="V384">
        <v>200</v>
      </c>
      <c r="W384" s="11" cm="1">
        <f t="array" ref="W384">_xlfn.IFNA(MATCH(1,0/COUNTIF($F384,"*"&amp;W$2&amp;TEXT(ROW($1:$118),"[&gt;1]0;")&amp;"*")),0)</f>
        <v>13</v>
      </c>
      <c r="X384" s="11" cm="1">
        <f t="array" ref="X384">_xlfn.IFNA(MATCH(1,0/COUNTIF($F384,"*"&amp;X$2&amp;TEXT(ROW($1:$118),"[&gt;1]0;")&amp;"*")),0)</f>
        <v>28</v>
      </c>
      <c r="Y384" s="11" cm="1">
        <f t="array" ref="Y384">_xlfn.IFNA(MATCH(1,0/COUNTIF($F384,"*"&amp;Y$2&amp;TEXT(ROW($1:$118),"[&gt;1]0;")&amp;"*")),0)</f>
        <v>1</v>
      </c>
      <c r="Z384">
        <f t="shared" si="92"/>
        <v>2.1538461538461537</v>
      </c>
      <c r="AA384">
        <f t="shared" si="93"/>
        <v>7.6923076923076927E-2</v>
      </c>
      <c r="AB384">
        <v>0</v>
      </c>
      <c r="AC384">
        <v>0</v>
      </c>
    </row>
    <row r="385" spans="1:29" x14ac:dyDescent="0.2">
      <c r="A385" s="8">
        <v>23</v>
      </c>
      <c r="B385" s="8">
        <v>9</v>
      </c>
      <c r="C385">
        <v>1.47</v>
      </c>
      <c r="D385" t="s">
        <v>54</v>
      </c>
      <c r="E385" s="6" t="s">
        <v>411</v>
      </c>
      <c r="F385" t="s">
        <v>265</v>
      </c>
      <c r="G385">
        <v>168</v>
      </c>
      <c r="H385" s="11" cm="1">
        <f t="array" ref="H385">_xlfn.IFNA(MATCH(1,0/COUNTIF($F385,"*"&amp;H$2&amp;TEXT(ROW($1:$118),"[&gt;1]0;")&amp;"*")),0)</f>
        <v>12</v>
      </c>
      <c r="I385" s="11" cm="1">
        <f t="array" ref="I385">_xlfn.IFNA(MATCH(1,0/COUNTIF($F385,"*"&amp;I$2&amp;TEXT(ROW($1:$118),"[&gt;1]0;")&amp;"*")),0)</f>
        <v>24</v>
      </c>
      <c r="J385" s="11" cm="1">
        <f t="array" ref="J385">_xlfn.IFNA(MATCH(1,0/COUNTIF($F385,"*"&amp;J$2&amp;TEXT(ROW($1:$118),"[&gt;1]0;")&amp;"*")),0)</f>
        <v>0</v>
      </c>
      <c r="K385">
        <f t="shared" si="90"/>
        <v>2</v>
      </c>
      <c r="L385">
        <f t="shared" si="91"/>
        <v>0</v>
      </c>
      <c r="M385">
        <v>0</v>
      </c>
      <c r="N385">
        <v>0</v>
      </c>
      <c r="P385" s="8">
        <v>23</v>
      </c>
      <c r="Q385" s="8">
        <v>9</v>
      </c>
      <c r="R385">
        <f>SUMIF($D$377:$D$395,S385,$C$377:$C$395)</f>
        <v>4.2300000000000004</v>
      </c>
      <c r="S385" t="s">
        <v>37</v>
      </c>
      <c r="T385" s="6" t="s">
        <v>586</v>
      </c>
      <c r="U385" t="s">
        <v>273</v>
      </c>
      <c r="V385" s="11">
        <v>198</v>
      </c>
      <c r="W385" s="11" cm="1">
        <f t="array" ref="W385">_xlfn.IFNA(MATCH(1,0/COUNTIF($F385,"*"&amp;W$2&amp;TEXT(ROW($1:$118),"[&gt;1]0;")&amp;"*")),0)</f>
        <v>12</v>
      </c>
      <c r="X385" s="11" cm="1">
        <f t="array" ref="X385">_xlfn.IFNA(MATCH(1,0/COUNTIF($F385,"*"&amp;X$2&amp;TEXT(ROW($1:$118),"[&gt;1]0;")&amp;"*")),0)</f>
        <v>24</v>
      </c>
      <c r="Y385" s="11" cm="1">
        <f t="array" ref="Y385">_xlfn.IFNA(MATCH(1,0/COUNTIF($F385,"*"&amp;Y$2&amp;TEXT(ROW($1:$118),"[&gt;1]0;")&amp;"*")),0)</f>
        <v>0</v>
      </c>
      <c r="Z385">
        <f t="shared" si="92"/>
        <v>2</v>
      </c>
      <c r="AA385">
        <f t="shared" si="93"/>
        <v>0</v>
      </c>
      <c r="AB385">
        <v>0</v>
      </c>
      <c r="AC385">
        <v>0</v>
      </c>
    </row>
    <row r="386" spans="1:29" x14ac:dyDescent="0.2">
      <c r="A386" s="8">
        <v>23</v>
      </c>
      <c r="B386" s="8">
        <v>10</v>
      </c>
      <c r="C386">
        <v>1.07</v>
      </c>
      <c r="D386" t="s">
        <v>54</v>
      </c>
      <c r="E386" s="6" t="s">
        <v>411</v>
      </c>
      <c r="F386" t="s">
        <v>265</v>
      </c>
      <c r="G386">
        <v>168</v>
      </c>
      <c r="H386" s="11" cm="1">
        <f t="array" ref="H386">_xlfn.IFNA(MATCH(1,0/COUNTIF($F386,"*"&amp;H$2&amp;TEXT(ROW($1:$118),"[&gt;1]0;")&amp;"*")),0)</f>
        <v>12</v>
      </c>
      <c r="I386" s="11" cm="1">
        <f t="array" ref="I386">_xlfn.IFNA(MATCH(1,0/COUNTIF($F386,"*"&amp;I$2&amp;TEXT(ROW($1:$118),"[&gt;1]0;")&amp;"*")),0)</f>
        <v>24</v>
      </c>
      <c r="J386" s="11" cm="1">
        <f t="array" ref="J386">_xlfn.IFNA(MATCH(1,0/COUNTIF($F386,"*"&amp;J$2&amp;TEXT(ROW($1:$118),"[&gt;1]0;")&amp;"*")),0)</f>
        <v>0</v>
      </c>
      <c r="K386">
        <f t="shared" si="90"/>
        <v>2</v>
      </c>
      <c r="L386">
        <f t="shared" si="91"/>
        <v>0</v>
      </c>
      <c r="M386">
        <v>0</v>
      </c>
      <c r="N386">
        <v>0</v>
      </c>
      <c r="P386" s="8">
        <v>23</v>
      </c>
      <c r="Q386" s="8">
        <v>10</v>
      </c>
      <c r="R386">
        <f t="shared" si="94"/>
        <v>0.68</v>
      </c>
      <c r="S386" t="s">
        <v>147</v>
      </c>
      <c r="T386" s="6" t="s">
        <v>420</v>
      </c>
      <c r="U386" t="s">
        <v>266</v>
      </c>
      <c r="V386">
        <v>226</v>
      </c>
      <c r="W386" s="11" cm="1">
        <f t="array" ref="W386">_xlfn.IFNA(MATCH(1,0/COUNTIF($F386,"*"&amp;W$2&amp;TEXT(ROW($1:$118),"[&gt;1]0;")&amp;"*")),0)</f>
        <v>12</v>
      </c>
      <c r="X386" s="11" cm="1">
        <f t="array" ref="X386">_xlfn.IFNA(MATCH(1,0/COUNTIF($F386,"*"&amp;X$2&amp;TEXT(ROW($1:$118),"[&gt;1]0;")&amp;"*")),0)</f>
        <v>24</v>
      </c>
      <c r="Y386" s="11" cm="1">
        <f t="array" ref="Y386">_xlfn.IFNA(MATCH(1,0/COUNTIF($F386,"*"&amp;Y$2&amp;TEXT(ROW($1:$118),"[&gt;1]0;")&amp;"*")),0)</f>
        <v>0</v>
      </c>
      <c r="Z386">
        <f t="shared" si="92"/>
        <v>2</v>
      </c>
      <c r="AA386">
        <f t="shared" si="93"/>
        <v>0</v>
      </c>
      <c r="AB386">
        <v>0</v>
      </c>
      <c r="AC386">
        <v>0</v>
      </c>
    </row>
    <row r="387" spans="1:29" x14ac:dyDescent="0.2">
      <c r="A387" s="8">
        <v>23</v>
      </c>
      <c r="B387" s="8">
        <v>11</v>
      </c>
      <c r="C387">
        <v>3.16</v>
      </c>
      <c r="D387" t="s">
        <v>37</v>
      </c>
      <c r="E387" s="6" t="s">
        <v>586</v>
      </c>
      <c r="F387" t="s">
        <v>273</v>
      </c>
      <c r="G387" s="11">
        <v>198</v>
      </c>
      <c r="H387" s="11" cm="1">
        <f t="array" ref="H387">_xlfn.IFNA(MATCH(1,0/COUNTIF($F387,"*"&amp;H$2&amp;TEXT(ROW($1:$118),"[&gt;1]0;")&amp;"*")),0)</f>
        <v>14</v>
      </c>
      <c r="I387" s="11" cm="1">
        <f t="array" ref="I387">_xlfn.IFNA(MATCH(1,0/COUNTIF($F387,"*"&amp;I$2&amp;TEXT(ROW($1:$118),"[&gt;1]0;")&amp;"*")),0)</f>
        <v>30</v>
      </c>
      <c r="J387" s="11" cm="1">
        <f t="array" ref="J387">_xlfn.IFNA(MATCH(1,0/COUNTIF($F387,"*"&amp;J$2&amp;TEXT(ROW($1:$118),"[&gt;1]0;")&amp;"*")),0)</f>
        <v>0</v>
      </c>
      <c r="K387">
        <f t="shared" si="90"/>
        <v>2.1428571428571428</v>
      </c>
      <c r="L387">
        <f t="shared" si="91"/>
        <v>0</v>
      </c>
      <c r="M387">
        <v>0</v>
      </c>
      <c r="N387">
        <v>0</v>
      </c>
      <c r="P387" s="8">
        <v>23</v>
      </c>
      <c r="Q387" s="8">
        <v>11</v>
      </c>
      <c r="R387">
        <f t="shared" si="94"/>
        <v>1.25</v>
      </c>
      <c r="S387" t="s">
        <v>31</v>
      </c>
      <c r="T387" s="6" t="s">
        <v>418</v>
      </c>
      <c r="U387" t="s">
        <v>269</v>
      </c>
      <c r="V387">
        <v>206</v>
      </c>
      <c r="W387" s="11" cm="1">
        <f t="array" ref="W387">_xlfn.IFNA(MATCH(1,0/COUNTIF($F387,"*"&amp;W$2&amp;TEXT(ROW($1:$118),"[&gt;1]0;")&amp;"*")),0)</f>
        <v>14</v>
      </c>
      <c r="X387" s="11" cm="1">
        <f t="array" ref="X387">_xlfn.IFNA(MATCH(1,0/COUNTIF($F387,"*"&amp;X$2&amp;TEXT(ROW($1:$118),"[&gt;1]0;")&amp;"*")),0)</f>
        <v>30</v>
      </c>
      <c r="Y387" s="11" cm="1">
        <f t="array" ref="Y387">_xlfn.IFNA(MATCH(1,0/COUNTIF($F387,"*"&amp;Y$2&amp;TEXT(ROW($1:$118),"[&gt;1]0;")&amp;"*")),0)</f>
        <v>0</v>
      </c>
      <c r="Z387">
        <f t="shared" si="92"/>
        <v>2.1428571428571428</v>
      </c>
      <c r="AA387">
        <f t="shared" si="93"/>
        <v>0</v>
      </c>
      <c r="AB387">
        <v>0</v>
      </c>
      <c r="AC387">
        <v>1</v>
      </c>
    </row>
    <row r="388" spans="1:29" x14ac:dyDescent="0.2">
      <c r="A388" s="8">
        <v>23</v>
      </c>
      <c r="B388" s="8">
        <v>13</v>
      </c>
      <c r="C388">
        <v>0.68</v>
      </c>
      <c r="D388" t="s">
        <v>147</v>
      </c>
      <c r="E388" s="6" t="s">
        <v>420</v>
      </c>
      <c r="F388" t="s">
        <v>266</v>
      </c>
      <c r="G388">
        <v>226</v>
      </c>
      <c r="H388" s="11" cm="1">
        <f t="array" ref="H388">_xlfn.IFNA(MATCH(1,0/COUNTIF($F388,"*"&amp;H$2&amp;TEXT(ROW($1:$118),"[&gt;1]0;")&amp;"*")),0)</f>
        <v>16</v>
      </c>
      <c r="I388" s="11" cm="1">
        <f t="array" ref="I388">_xlfn.IFNA(MATCH(1,0/COUNTIF($F388,"*"&amp;I$2&amp;TEXT(ROW($1:$118),"[&gt;1]0;")&amp;"*")),0)</f>
        <v>34</v>
      </c>
      <c r="J388" s="11" cm="1">
        <f t="array" ref="J388">_xlfn.IFNA(MATCH(1,0/COUNTIF($F388,"*"&amp;J$2&amp;TEXT(ROW($1:$118),"[&gt;1]0;")&amp;"*")),0)</f>
        <v>0</v>
      </c>
      <c r="K388">
        <f t="shared" si="90"/>
        <v>2.125</v>
      </c>
      <c r="L388">
        <f t="shared" si="91"/>
        <v>0</v>
      </c>
      <c r="M388">
        <v>0</v>
      </c>
      <c r="N388">
        <v>0</v>
      </c>
      <c r="P388" s="8">
        <v>23</v>
      </c>
      <c r="Q388" s="8">
        <v>12</v>
      </c>
      <c r="R388">
        <f t="shared" si="94"/>
        <v>1.08</v>
      </c>
      <c r="S388" t="s">
        <v>59</v>
      </c>
      <c r="T388" s="13" t="s">
        <v>390</v>
      </c>
      <c r="U388" t="s">
        <v>272</v>
      </c>
      <c r="V388">
        <v>242</v>
      </c>
      <c r="W388" s="11" cm="1">
        <f t="array" ref="W388">_xlfn.IFNA(MATCH(1,0/COUNTIF($F388,"*"&amp;W$2&amp;TEXT(ROW($1:$118),"[&gt;1]0;")&amp;"*")),0)</f>
        <v>16</v>
      </c>
      <c r="X388" s="11" cm="1">
        <f t="array" ref="X388">_xlfn.IFNA(MATCH(1,0/COUNTIF($F388,"*"&amp;X$2&amp;TEXT(ROW($1:$118),"[&gt;1]0;")&amp;"*")),0)</f>
        <v>34</v>
      </c>
      <c r="Y388" s="11" cm="1">
        <f t="array" ref="Y388">_xlfn.IFNA(MATCH(1,0/COUNTIF($F388,"*"&amp;Y$2&amp;TEXT(ROW($1:$118),"[&gt;1]0;")&amp;"*")),0)</f>
        <v>0</v>
      </c>
      <c r="Z388">
        <f t="shared" si="92"/>
        <v>2.125</v>
      </c>
      <c r="AA388">
        <f t="shared" si="93"/>
        <v>0</v>
      </c>
      <c r="AB388">
        <v>0</v>
      </c>
      <c r="AC388">
        <v>0</v>
      </c>
    </row>
    <row r="389" spans="1:29" x14ac:dyDescent="0.2">
      <c r="A389" s="8">
        <v>23</v>
      </c>
      <c r="B389" s="8">
        <v>14</v>
      </c>
      <c r="C389">
        <v>1.25</v>
      </c>
      <c r="D389" t="s">
        <v>31</v>
      </c>
      <c r="E389" s="6" t="s">
        <v>418</v>
      </c>
      <c r="F389" t="s">
        <v>269</v>
      </c>
      <c r="G389">
        <v>206</v>
      </c>
      <c r="H389" s="11" cm="1">
        <f t="array" ref="H389">_xlfn.IFNA(MATCH(1,0/COUNTIF($F389,"*"&amp;H$2&amp;TEXT(ROW($1:$118),"[&gt;1]0;")&amp;"*")),0)</f>
        <v>14</v>
      </c>
      <c r="I389" s="11" cm="1">
        <f t="array" ref="I389">_xlfn.IFNA(MATCH(1,0/COUNTIF($F389,"*"&amp;I$2&amp;TEXT(ROW($1:$118),"[&gt;1]0;")&amp;"*")),0)</f>
        <v>22</v>
      </c>
      <c r="J389" s="11" cm="1">
        <f t="array" ref="J389">_xlfn.IFNA(MATCH(1,0/COUNTIF($F389,"*"&amp;J$2&amp;TEXT(ROW($1:$118),"[&gt;1]0;")&amp;"*")),0)</f>
        <v>1</v>
      </c>
      <c r="K389">
        <f t="shared" si="90"/>
        <v>1.5714285714285714</v>
      </c>
      <c r="L389">
        <f t="shared" si="91"/>
        <v>7.1428571428571425E-2</v>
      </c>
      <c r="M389">
        <v>0</v>
      </c>
      <c r="N389">
        <v>1</v>
      </c>
      <c r="P389" s="8">
        <v>23</v>
      </c>
      <c r="Q389" s="8">
        <v>13</v>
      </c>
      <c r="R389">
        <f t="shared" si="94"/>
        <v>0.5</v>
      </c>
      <c r="S389" t="s">
        <v>62</v>
      </c>
      <c r="T389" s="6" t="s">
        <v>539</v>
      </c>
      <c r="U389" t="s">
        <v>275</v>
      </c>
      <c r="V389" s="11">
        <v>204</v>
      </c>
      <c r="W389" s="11" cm="1">
        <f t="array" ref="W389">_xlfn.IFNA(MATCH(1,0/COUNTIF($F389,"*"&amp;W$2&amp;TEXT(ROW($1:$118),"[&gt;1]0;")&amp;"*")),0)</f>
        <v>14</v>
      </c>
      <c r="X389" s="11" cm="1">
        <f t="array" ref="X389">_xlfn.IFNA(MATCH(1,0/COUNTIF($F389,"*"&amp;X$2&amp;TEXT(ROW($1:$118),"[&gt;1]0;")&amp;"*")),0)</f>
        <v>22</v>
      </c>
      <c r="Y389" s="11" cm="1">
        <f t="array" ref="Y389">_xlfn.IFNA(MATCH(1,0/COUNTIF($F389,"*"&amp;Y$2&amp;TEXT(ROW($1:$118),"[&gt;1]0;")&amp;"*")),0)</f>
        <v>1</v>
      </c>
      <c r="Z389">
        <f t="shared" si="92"/>
        <v>1.5714285714285714</v>
      </c>
      <c r="AA389">
        <f t="shared" si="93"/>
        <v>7.1428571428571425E-2</v>
      </c>
      <c r="AB389">
        <v>1</v>
      </c>
      <c r="AC389">
        <v>1</v>
      </c>
    </row>
    <row r="390" spans="1:29" x14ac:dyDescent="0.2">
      <c r="A390" s="8">
        <v>23</v>
      </c>
      <c r="B390" s="8">
        <v>15</v>
      </c>
      <c r="C390">
        <v>0.47</v>
      </c>
      <c r="D390" t="s">
        <v>32</v>
      </c>
      <c r="E390" s="13" t="s">
        <v>388</v>
      </c>
      <c r="F390" t="s">
        <v>374</v>
      </c>
      <c r="G390">
        <v>200</v>
      </c>
      <c r="H390" s="11" cm="1">
        <f t="array" ref="H390">_xlfn.IFNA(MATCH(1,0/COUNTIF($F390,"*"&amp;H$2&amp;TEXT(ROW($1:$118),"[&gt;1]0;")&amp;"*")),0)</f>
        <v>13</v>
      </c>
      <c r="I390" s="11" cm="1">
        <f t="array" ref="I390">_xlfn.IFNA(MATCH(1,0/COUNTIF($F390,"*"&amp;I$2&amp;TEXT(ROW($1:$118),"[&gt;1]0;")&amp;"*")),0)</f>
        <v>28</v>
      </c>
      <c r="J390" s="11" cm="1">
        <f t="array" ref="J390">_xlfn.IFNA(MATCH(1,0/COUNTIF($F390,"*"&amp;J$2&amp;TEXT(ROW($1:$118),"[&gt;1]0;")&amp;"*")),0)</f>
        <v>1</v>
      </c>
      <c r="K390">
        <f t="shared" si="90"/>
        <v>2.1538461538461537</v>
      </c>
      <c r="L390">
        <f t="shared" si="91"/>
        <v>7.6923076923076927E-2</v>
      </c>
      <c r="M390">
        <v>0</v>
      </c>
      <c r="N390">
        <v>0</v>
      </c>
      <c r="P390" s="8">
        <v>23</v>
      </c>
      <c r="Q390" s="8">
        <v>14</v>
      </c>
      <c r="R390">
        <f t="shared" si="94"/>
        <v>3.22</v>
      </c>
      <c r="S390" t="s">
        <v>101</v>
      </c>
      <c r="T390" s="6" t="s">
        <v>555</v>
      </c>
      <c r="U390" t="s">
        <v>554</v>
      </c>
      <c r="V390" s="11">
        <v>253</v>
      </c>
      <c r="W390" s="11" cm="1">
        <f t="array" ref="W390">_xlfn.IFNA(MATCH(1,0/COUNTIF($F390,"*"&amp;W$2&amp;TEXT(ROW($1:$118),"[&gt;1]0;")&amp;"*")),0)</f>
        <v>13</v>
      </c>
      <c r="X390" s="11" cm="1">
        <f t="array" ref="X390">_xlfn.IFNA(MATCH(1,0/COUNTIF($F390,"*"&amp;X$2&amp;TEXT(ROW($1:$118),"[&gt;1]0;")&amp;"*")),0)</f>
        <v>28</v>
      </c>
      <c r="Y390" s="11" cm="1">
        <f t="array" ref="Y390">_xlfn.IFNA(MATCH(1,0/COUNTIF($F390,"*"&amp;Y$2&amp;TEXT(ROW($1:$118),"[&gt;1]0;")&amp;"*")),0)</f>
        <v>1</v>
      </c>
      <c r="Z390">
        <f t="shared" si="92"/>
        <v>2.1538461538461537</v>
      </c>
      <c r="AA390">
        <f t="shared" si="93"/>
        <v>7.6923076923076927E-2</v>
      </c>
      <c r="AB390">
        <v>0</v>
      </c>
      <c r="AC390">
        <v>0</v>
      </c>
    </row>
    <row r="391" spans="1:29" x14ac:dyDescent="0.2">
      <c r="A391" s="8">
        <v>23</v>
      </c>
      <c r="B391" s="8">
        <v>16</v>
      </c>
      <c r="C391">
        <v>0.52</v>
      </c>
      <c r="D391" t="s">
        <v>59</v>
      </c>
      <c r="E391" s="13" t="s">
        <v>390</v>
      </c>
      <c r="F391" t="s">
        <v>272</v>
      </c>
      <c r="G391">
        <v>242</v>
      </c>
      <c r="H391" s="11" cm="1">
        <f t="array" ref="H391">_xlfn.IFNA(MATCH(1,0/COUNTIF($F391,"*"&amp;H$2&amp;TEXT(ROW($1:$118),"[&gt;1]0;")&amp;"*")),0)</f>
        <v>16</v>
      </c>
      <c r="I391" s="11" cm="1">
        <f t="array" ref="I391">_xlfn.IFNA(MATCH(1,0/COUNTIF($F391,"*"&amp;I$2&amp;TEXT(ROW($1:$118),"[&gt;1]0;")&amp;"*")),0)</f>
        <v>34</v>
      </c>
      <c r="J391" s="11" cm="1">
        <f t="array" ref="J391">_xlfn.IFNA(MATCH(1,0/COUNTIF($F391,"*"&amp;J$2&amp;TEXT(ROW($1:$118),"[&gt;1]0;")&amp;"*")),0)</f>
        <v>1</v>
      </c>
      <c r="K391">
        <f t="shared" si="90"/>
        <v>2.125</v>
      </c>
      <c r="L391">
        <f t="shared" si="91"/>
        <v>6.25E-2</v>
      </c>
      <c r="M391">
        <v>0</v>
      </c>
      <c r="N391">
        <v>0</v>
      </c>
    </row>
    <row r="392" spans="1:29" x14ac:dyDescent="0.2">
      <c r="A392" s="8">
        <v>23</v>
      </c>
      <c r="B392" s="8">
        <v>17</v>
      </c>
      <c r="C392">
        <v>1.07</v>
      </c>
      <c r="D392" t="s">
        <v>37</v>
      </c>
      <c r="E392" s="6" t="s">
        <v>586</v>
      </c>
      <c r="F392" t="s">
        <v>273</v>
      </c>
      <c r="G392" s="11">
        <v>198</v>
      </c>
      <c r="H392" s="11" cm="1">
        <f t="array" ref="H392">_xlfn.IFNA(MATCH(1,0/COUNTIF($F392,"*"&amp;H$2&amp;TEXT(ROW($1:$118),"[&gt;1]0;")&amp;"*")),0)</f>
        <v>14</v>
      </c>
      <c r="I392" s="11" cm="1">
        <f t="array" ref="I392">_xlfn.IFNA(MATCH(1,0/COUNTIF($F392,"*"&amp;I$2&amp;TEXT(ROW($1:$118),"[&gt;1]0;")&amp;"*")),0)</f>
        <v>30</v>
      </c>
      <c r="J392" s="11" cm="1">
        <f t="array" ref="J392">_xlfn.IFNA(MATCH(1,0/COUNTIF($F392,"*"&amp;J$2&amp;TEXT(ROW($1:$118),"[&gt;1]0;")&amp;"*")),0)</f>
        <v>0</v>
      </c>
      <c r="K392">
        <f t="shared" si="90"/>
        <v>2.1428571428571428</v>
      </c>
      <c r="L392">
        <f t="shared" si="91"/>
        <v>0</v>
      </c>
      <c r="M392">
        <v>0</v>
      </c>
      <c r="N392">
        <v>0</v>
      </c>
    </row>
    <row r="393" spans="1:29" x14ac:dyDescent="0.2">
      <c r="A393" s="8">
        <v>23</v>
      </c>
      <c r="B393" s="8">
        <v>19</v>
      </c>
      <c r="C393">
        <v>0.5</v>
      </c>
      <c r="D393" t="s">
        <v>62</v>
      </c>
      <c r="E393" s="6" t="s">
        <v>539</v>
      </c>
      <c r="F393" t="s">
        <v>275</v>
      </c>
      <c r="G393" s="11">
        <v>204</v>
      </c>
      <c r="H393" s="11" cm="1">
        <f t="array" ref="H393">_xlfn.IFNA(MATCH(1,0/COUNTIF($F393,"*"&amp;H$2&amp;TEXT(ROW($1:$118),"[&gt;1]0;")&amp;"*")),0)</f>
        <v>13</v>
      </c>
      <c r="I393" s="11" cm="1">
        <f t="array" ref="I393">_xlfn.IFNA(MATCH(1,0/COUNTIF($F393,"*"&amp;I$2&amp;TEXT(ROW($1:$118),"[&gt;1]0;")&amp;"*")),0)</f>
        <v>16</v>
      </c>
      <c r="J393" s="11" cm="1">
        <f t="array" ref="J393">_xlfn.IFNA(MATCH(1,0/COUNTIF($F393,"*"&amp;J$2&amp;TEXT(ROW($1:$118),"[&gt;1]0;")&amp;"*")),0)</f>
        <v>2</v>
      </c>
      <c r="K393">
        <f t="shared" si="90"/>
        <v>1.2307692307692308</v>
      </c>
      <c r="L393">
        <f t="shared" si="91"/>
        <v>0.15384615384615385</v>
      </c>
      <c r="M393">
        <v>1</v>
      </c>
      <c r="N393">
        <v>1</v>
      </c>
    </row>
    <row r="394" spans="1:29" x14ac:dyDescent="0.2">
      <c r="A394" s="8">
        <v>23</v>
      </c>
      <c r="B394" s="8">
        <v>20</v>
      </c>
      <c r="C394">
        <v>0.56000000000000005</v>
      </c>
      <c r="D394" t="s">
        <v>59</v>
      </c>
      <c r="E394" s="13" t="s">
        <v>390</v>
      </c>
      <c r="F394" t="s">
        <v>272</v>
      </c>
      <c r="G394">
        <v>242</v>
      </c>
      <c r="H394" s="11" cm="1">
        <f t="array" ref="H394">_xlfn.IFNA(MATCH(1,0/COUNTIF($F394,"*"&amp;H$2&amp;TEXT(ROW($1:$118),"[&gt;1]0;")&amp;"*")),0)</f>
        <v>16</v>
      </c>
      <c r="I394" s="11" cm="1">
        <f t="array" ref="I394">_xlfn.IFNA(MATCH(1,0/COUNTIF($F394,"*"&amp;I$2&amp;TEXT(ROW($1:$118),"[&gt;1]0;")&amp;"*")),0)</f>
        <v>34</v>
      </c>
      <c r="J394" s="11" cm="1">
        <f t="array" ref="J394">_xlfn.IFNA(MATCH(1,0/COUNTIF($F394,"*"&amp;J$2&amp;TEXT(ROW($1:$118),"[&gt;1]0;")&amp;"*")),0)</f>
        <v>1</v>
      </c>
      <c r="K394">
        <f t="shared" si="90"/>
        <v>2.125</v>
      </c>
      <c r="L394">
        <f t="shared" si="91"/>
        <v>6.25E-2</v>
      </c>
      <c r="M394">
        <v>0</v>
      </c>
      <c r="N394">
        <v>0</v>
      </c>
    </row>
    <row r="395" spans="1:29" x14ac:dyDescent="0.2">
      <c r="A395" s="8">
        <v>23</v>
      </c>
      <c r="B395" s="8">
        <v>26</v>
      </c>
      <c r="C395">
        <v>3.22</v>
      </c>
      <c r="D395" t="s">
        <v>101</v>
      </c>
      <c r="E395" s="6" t="s">
        <v>555</v>
      </c>
      <c r="F395" t="s">
        <v>554</v>
      </c>
      <c r="G395" s="11">
        <v>253</v>
      </c>
      <c r="H395" s="11" cm="1">
        <f t="array" ref="H395">_xlfn.IFNA(MATCH(1,0/COUNTIF($F395,"*"&amp;H$2&amp;TEXT(ROW($1:$118),"[&gt;1]0;")&amp;"*")),0)</f>
        <v>16</v>
      </c>
      <c r="I395" s="11" cm="1">
        <f t="array" ref="I395">_xlfn.IFNA(MATCH(1,0/COUNTIF($F395,"*"&amp;I$2&amp;TEXT(ROW($1:$118),"[&gt;1]0;")&amp;"*")),0)</f>
        <v>31</v>
      </c>
      <c r="J395" s="11" cm="1">
        <f t="array" ref="J395">_xlfn.IFNA(MATCH(1,0/COUNTIF($F395,"*"&amp;J$2&amp;TEXT(ROW($1:$118),"[&gt;1]0;")&amp;"*")),0)</f>
        <v>1</v>
      </c>
      <c r="K395">
        <f t="shared" si="90"/>
        <v>1.9375</v>
      </c>
      <c r="L395">
        <f t="shared" si="91"/>
        <v>6.25E-2</v>
      </c>
      <c r="M395">
        <v>0</v>
      </c>
      <c r="N395">
        <v>0</v>
      </c>
    </row>
    <row r="397" spans="1:29" x14ac:dyDescent="0.2">
      <c r="A397" s="8">
        <v>24</v>
      </c>
      <c r="B397" s="9" t="s">
        <v>12</v>
      </c>
      <c r="C397" t="s">
        <v>13</v>
      </c>
      <c r="D397" t="s">
        <v>67</v>
      </c>
      <c r="E397" s="6" t="s">
        <v>376</v>
      </c>
      <c r="F397" t="s">
        <v>68</v>
      </c>
      <c r="G397" t="s">
        <v>69</v>
      </c>
      <c r="H397" t="s">
        <v>364</v>
      </c>
      <c r="I397" t="s">
        <v>365</v>
      </c>
      <c r="J397" t="s">
        <v>366</v>
      </c>
      <c r="K397" t="s">
        <v>71</v>
      </c>
      <c r="L397" t="s">
        <v>72</v>
      </c>
      <c r="M397" t="s">
        <v>360</v>
      </c>
      <c r="N397" t="s">
        <v>73</v>
      </c>
      <c r="P397" s="8">
        <v>24</v>
      </c>
      <c r="Q397" s="9" t="s">
        <v>12</v>
      </c>
      <c r="R397" t="s">
        <v>13</v>
      </c>
      <c r="S397" t="s">
        <v>67</v>
      </c>
      <c r="T397" s="6" t="s">
        <v>376</v>
      </c>
      <c r="U397" t="s">
        <v>68</v>
      </c>
      <c r="V397" t="s">
        <v>69</v>
      </c>
      <c r="W397" t="s">
        <v>364</v>
      </c>
      <c r="X397" t="s">
        <v>365</v>
      </c>
      <c r="Y397" t="s">
        <v>366</v>
      </c>
      <c r="Z397" t="s">
        <v>71</v>
      </c>
      <c r="AA397" t="s">
        <v>72</v>
      </c>
      <c r="AB397" t="s">
        <v>360</v>
      </c>
      <c r="AC397" t="s">
        <v>73</v>
      </c>
    </row>
    <row r="398" spans="1:29" x14ac:dyDescent="0.2">
      <c r="A398" s="8">
        <v>24</v>
      </c>
      <c r="B398" s="8">
        <v>1</v>
      </c>
      <c r="C398">
        <v>1.39</v>
      </c>
      <c r="D398" t="s">
        <v>110</v>
      </c>
      <c r="E398" s="6" t="s">
        <v>498</v>
      </c>
      <c r="F398" t="s">
        <v>497</v>
      </c>
      <c r="G398">
        <v>142</v>
      </c>
      <c r="H398" s="11" cm="1">
        <f t="array" ref="H398">_xlfn.IFNA(MATCH(1,0/COUNTIF($F398,"*"&amp;H$2&amp;TEXT(ROW($1:$118),"[&gt;1]0;")&amp;"*")),0)</f>
        <v>10</v>
      </c>
      <c r="I398" s="11" cm="1">
        <f t="array" ref="I398">_xlfn.IFNA(MATCH(1,0/COUNTIF($F398,"*"&amp;I$2&amp;TEXT(ROW($1:$118),"[&gt;1]0;")&amp;"*")),0)</f>
        <v>22</v>
      </c>
      <c r="J398" s="11" cm="1">
        <f t="array" ref="J398">_xlfn.IFNA(MATCH(1,0/COUNTIF($F398,"*"&amp;J$2&amp;TEXT(ROW($1:$118),"[&gt;1]0;")&amp;"*")),0)</f>
        <v>0</v>
      </c>
      <c r="K398">
        <f t="shared" ref="K398:K415" si="95">I398/H398</f>
        <v>2.2000000000000002</v>
      </c>
      <c r="L398">
        <f t="shared" ref="L398:L415" si="96">J398/H398</f>
        <v>0</v>
      </c>
      <c r="M398">
        <v>0</v>
      </c>
      <c r="N398">
        <v>0</v>
      </c>
      <c r="P398" s="8">
        <v>24</v>
      </c>
      <c r="Q398" s="8">
        <v>1</v>
      </c>
      <c r="R398">
        <f>SUMIF($D$398:$D$415,S398,$C$398:$C$415)</f>
        <v>1.39</v>
      </c>
      <c r="S398" t="s">
        <v>110</v>
      </c>
      <c r="T398" s="6" t="s">
        <v>498</v>
      </c>
      <c r="U398" t="s">
        <v>497</v>
      </c>
      <c r="V398">
        <v>142</v>
      </c>
      <c r="W398" s="11" cm="1">
        <f t="array" ref="W398">_xlfn.IFNA(MATCH(1,0/COUNTIF($F398,"*"&amp;W$2&amp;TEXT(ROW($1:$118),"[&gt;1]0;")&amp;"*")),0)</f>
        <v>10</v>
      </c>
      <c r="X398" s="11" cm="1">
        <f t="array" ref="X398">_xlfn.IFNA(MATCH(1,0/COUNTIF($F398,"*"&amp;X$2&amp;TEXT(ROW($1:$118),"[&gt;1]0;")&amp;"*")),0)</f>
        <v>22</v>
      </c>
      <c r="Y398" s="11" cm="1">
        <f t="array" ref="Y398">_xlfn.IFNA(MATCH(1,0/COUNTIF($F398,"*"&amp;Y$2&amp;TEXT(ROW($1:$118),"[&gt;1]0;")&amp;"*")),0)</f>
        <v>0</v>
      </c>
      <c r="Z398">
        <f t="shared" ref="Z398:Z411" si="97">X398/W398</f>
        <v>2.2000000000000002</v>
      </c>
      <c r="AA398">
        <f t="shared" ref="AA398:AA411" si="98">Y398/W398</f>
        <v>0</v>
      </c>
      <c r="AB398">
        <v>0</v>
      </c>
      <c r="AC398">
        <v>0</v>
      </c>
    </row>
    <row r="399" spans="1:29" x14ac:dyDescent="0.2">
      <c r="A399" s="8">
        <v>24</v>
      </c>
      <c r="B399" s="8">
        <v>2</v>
      </c>
      <c r="C399">
        <v>0.91</v>
      </c>
      <c r="D399" t="s">
        <v>54</v>
      </c>
      <c r="E399" s="6" t="s">
        <v>411</v>
      </c>
      <c r="F399" t="s">
        <v>265</v>
      </c>
      <c r="G399">
        <v>168</v>
      </c>
      <c r="H399" s="11" cm="1">
        <f t="array" ref="H399">_xlfn.IFNA(MATCH(1,0/COUNTIF($F399,"*"&amp;H$2&amp;TEXT(ROW($1:$118),"[&gt;1]0;")&amp;"*")),0)</f>
        <v>12</v>
      </c>
      <c r="I399" s="11" cm="1">
        <f t="array" ref="I399">_xlfn.IFNA(MATCH(1,0/COUNTIF($F399,"*"&amp;I$2&amp;TEXT(ROW($1:$118),"[&gt;1]0;")&amp;"*")),0)</f>
        <v>24</v>
      </c>
      <c r="J399" s="11" cm="1">
        <f t="array" ref="J399">_xlfn.IFNA(MATCH(1,0/COUNTIF($F399,"*"&amp;J$2&amp;TEXT(ROW($1:$118),"[&gt;1]0;")&amp;"*")),0)</f>
        <v>0</v>
      </c>
      <c r="K399">
        <f t="shared" si="95"/>
        <v>2</v>
      </c>
      <c r="L399">
        <f t="shared" si="96"/>
        <v>0</v>
      </c>
      <c r="M399">
        <v>0</v>
      </c>
      <c r="N399">
        <v>0</v>
      </c>
      <c r="P399" s="8">
        <v>24</v>
      </c>
      <c r="Q399" s="8">
        <v>2</v>
      </c>
      <c r="R399">
        <f t="shared" ref="R399:R411" si="99">SUMIF($D$398:$D$415,S399,$C$398:$C$415)</f>
        <v>3.75</v>
      </c>
      <c r="S399" t="s">
        <v>54</v>
      </c>
      <c r="T399" s="6" t="s">
        <v>411</v>
      </c>
      <c r="U399" t="s">
        <v>265</v>
      </c>
      <c r="V399">
        <v>168</v>
      </c>
      <c r="W399" s="11" cm="1">
        <f t="array" ref="W399">_xlfn.IFNA(MATCH(1,0/COUNTIF($F399,"*"&amp;W$2&amp;TEXT(ROW($1:$118),"[&gt;1]0;")&amp;"*")),0)</f>
        <v>12</v>
      </c>
      <c r="X399" s="11" cm="1">
        <f t="array" ref="X399">_xlfn.IFNA(MATCH(1,0/COUNTIF($F399,"*"&amp;X$2&amp;TEXT(ROW($1:$118),"[&gt;1]0;")&amp;"*")),0)</f>
        <v>24</v>
      </c>
      <c r="Y399" s="11" cm="1">
        <f t="array" ref="Y399">_xlfn.IFNA(MATCH(1,0/COUNTIF($F399,"*"&amp;Y$2&amp;TEXT(ROW($1:$118),"[&gt;1]0;")&amp;"*")),0)</f>
        <v>0</v>
      </c>
      <c r="Z399">
        <f t="shared" si="97"/>
        <v>2</v>
      </c>
      <c r="AA399">
        <f t="shared" si="98"/>
        <v>0</v>
      </c>
      <c r="AB399">
        <v>0</v>
      </c>
      <c r="AC399">
        <v>0</v>
      </c>
    </row>
    <row r="400" spans="1:29" x14ac:dyDescent="0.2">
      <c r="A400" s="8">
        <v>24</v>
      </c>
      <c r="B400" s="8">
        <v>3</v>
      </c>
      <c r="C400">
        <v>0.92</v>
      </c>
      <c r="D400" t="s">
        <v>440</v>
      </c>
      <c r="E400" s="6" t="s">
        <v>441</v>
      </c>
      <c r="F400" t="s">
        <v>442</v>
      </c>
      <c r="G400">
        <v>182</v>
      </c>
      <c r="H400" s="11" cm="1">
        <f t="array" ref="H400">_xlfn.IFNA(MATCH(1,0/COUNTIF($F400,"*"&amp;H$2&amp;TEXT(ROW($1:$118),"[&gt;1]0;")&amp;"*")),0)</f>
        <v>13</v>
      </c>
      <c r="I400" s="11" cm="1">
        <f t="array" ref="I400">_xlfn.IFNA(MATCH(1,0/COUNTIF($F400,"*"&amp;I$2&amp;TEXT(ROW($1:$118),"[&gt;1]0;")&amp;"*")),0)</f>
        <v>26</v>
      </c>
      <c r="J400" s="11" cm="1">
        <f t="array" ref="J400">_xlfn.IFNA(MATCH(1,0/COUNTIF($F400,"*"&amp;J$2&amp;TEXT(ROW($1:$118),"[&gt;1]0;")&amp;"*")),0)</f>
        <v>0</v>
      </c>
      <c r="K400">
        <f t="shared" si="95"/>
        <v>2</v>
      </c>
      <c r="L400">
        <f t="shared" si="96"/>
        <v>0</v>
      </c>
      <c r="M400">
        <v>0</v>
      </c>
      <c r="N400">
        <v>0</v>
      </c>
      <c r="P400" s="8">
        <v>24</v>
      </c>
      <c r="Q400" s="8">
        <v>3</v>
      </c>
      <c r="R400">
        <f t="shared" si="99"/>
        <v>0.92</v>
      </c>
      <c r="S400" t="s">
        <v>440</v>
      </c>
      <c r="T400" s="6" t="s">
        <v>441</v>
      </c>
      <c r="U400" t="s">
        <v>442</v>
      </c>
      <c r="V400">
        <v>182</v>
      </c>
      <c r="W400" s="11" cm="1">
        <f t="array" ref="W400">_xlfn.IFNA(MATCH(1,0/COUNTIF($F400,"*"&amp;W$2&amp;TEXT(ROW($1:$118),"[&gt;1]0;")&amp;"*")),0)</f>
        <v>13</v>
      </c>
      <c r="X400" s="11" cm="1">
        <f t="array" ref="X400">_xlfn.IFNA(MATCH(1,0/COUNTIF($F400,"*"&amp;X$2&amp;TEXT(ROW($1:$118),"[&gt;1]0;")&amp;"*")),0)</f>
        <v>26</v>
      </c>
      <c r="Y400" s="11" cm="1">
        <f t="array" ref="Y400">_xlfn.IFNA(MATCH(1,0/COUNTIF($F400,"*"&amp;Y$2&amp;TEXT(ROW($1:$118),"[&gt;1]0;")&amp;"*")),0)</f>
        <v>0</v>
      </c>
      <c r="Z400">
        <f t="shared" si="97"/>
        <v>2</v>
      </c>
      <c r="AA400">
        <f t="shared" si="98"/>
        <v>0</v>
      </c>
      <c r="AB400">
        <v>0</v>
      </c>
      <c r="AC400">
        <v>0</v>
      </c>
    </row>
    <row r="401" spans="1:29" x14ac:dyDescent="0.2">
      <c r="A401" s="8">
        <v>24</v>
      </c>
      <c r="B401" s="8">
        <v>4</v>
      </c>
      <c r="C401">
        <v>3.07</v>
      </c>
      <c r="D401" t="s">
        <v>14</v>
      </c>
      <c r="E401" s="6" t="s">
        <v>507</v>
      </c>
      <c r="F401" t="s">
        <v>260</v>
      </c>
      <c r="G401">
        <v>170</v>
      </c>
      <c r="H401" s="11" cm="1">
        <f t="array" ref="H401">_xlfn.IFNA(MATCH(1,0/COUNTIF($F401,"*"&amp;H$2&amp;TEXT(ROW($1:$118),"[&gt;1]0;")&amp;"*")),0)</f>
        <v>12</v>
      </c>
      <c r="I401" s="11" cm="1">
        <f t="array" ref="I401">_xlfn.IFNA(MATCH(1,0/COUNTIF($F401,"*"&amp;I$2&amp;TEXT(ROW($1:$118),"[&gt;1]0;")&amp;"*")),0)</f>
        <v>26</v>
      </c>
      <c r="J401" s="11" cm="1">
        <f t="array" ref="J401">_xlfn.IFNA(MATCH(1,0/COUNTIF($F401,"*"&amp;J$2&amp;TEXT(ROW($1:$118),"[&gt;1]0;")&amp;"*")),0)</f>
        <v>0</v>
      </c>
      <c r="K401">
        <f t="shared" si="95"/>
        <v>2.1666666666666665</v>
      </c>
      <c r="L401">
        <f t="shared" si="96"/>
        <v>0</v>
      </c>
      <c r="M401">
        <v>0</v>
      </c>
      <c r="N401">
        <v>0</v>
      </c>
      <c r="P401" s="8">
        <v>24</v>
      </c>
      <c r="Q401" s="8">
        <v>4</v>
      </c>
      <c r="R401">
        <f t="shared" si="99"/>
        <v>3.07</v>
      </c>
      <c r="S401" t="s">
        <v>14</v>
      </c>
      <c r="T401" s="6" t="s">
        <v>507</v>
      </c>
      <c r="U401" t="s">
        <v>260</v>
      </c>
      <c r="V401">
        <v>170</v>
      </c>
      <c r="W401" s="11" cm="1">
        <f t="array" ref="W401">_xlfn.IFNA(MATCH(1,0/COUNTIF($F401,"*"&amp;W$2&amp;TEXT(ROW($1:$118),"[&gt;1]0;")&amp;"*")),0)</f>
        <v>12</v>
      </c>
      <c r="X401" s="11" cm="1">
        <f t="array" ref="X401">_xlfn.IFNA(MATCH(1,0/COUNTIF($F401,"*"&amp;X$2&amp;TEXT(ROW($1:$118),"[&gt;1]0;")&amp;"*")),0)</f>
        <v>26</v>
      </c>
      <c r="Y401" s="11" cm="1">
        <f t="array" ref="Y401">_xlfn.IFNA(MATCH(1,0/COUNTIF($F401,"*"&amp;Y$2&amp;TEXT(ROW($1:$118),"[&gt;1]0;")&amp;"*")),0)</f>
        <v>0</v>
      </c>
      <c r="Z401">
        <f t="shared" si="97"/>
        <v>2.1666666666666665</v>
      </c>
      <c r="AA401">
        <f t="shared" si="98"/>
        <v>0</v>
      </c>
      <c r="AB401">
        <v>0</v>
      </c>
      <c r="AC401">
        <v>0</v>
      </c>
    </row>
    <row r="402" spans="1:29" x14ac:dyDescent="0.2">
      <c r="A402" s="8">
        <v>24</v>
      </c>
      <c r="B402" s="8">
        <v>5</v>
      </c>
      <c r="C402">
        <v>1.48</v>
      </c>
      <c r="D402" t="s">
        <v>51</v>
      </c>
      <c r="E402" s="6" t="s">
        <v>472</v>
      </c>
      <c r="F402" t="s">
        <v>261</v>
      </c>
      <c r="G402">
        <v>190</v>
      </c>
      <c r="H402" s="11" cm="1">
        <f t="array" ref="H402">_xlfn.IFNA(MATCH(1,0/COUNTIF($F402,"*"&amp;H$2&amp;TEXT(ROW($1:$118),"[&gt;1]0;")&amp;"*")),0)</f>
        <v>14</v>
      </c>
      <c r="I402" s="11" cm="1">
        <f t="array" ref="I402">_xlfn.IFNA(MATCH(1,0/COUNTIF($F402,"*"&amp;I$2&amp;TEXT(ROW($1:$118),"[&gt;1]0;")&amp;"*")),0)</f>
        <v>22</v>
      </c>
      <c r="J402" s="11" cm="1">
        <f t="array" ref="J402">_xlfn.IFNA(MATCH(1,0/COUNTIF($F402,"*"&amp;J$2&amp;TEXT(ROW($1:$118),"[&gt;1]0;")&amp;"*")),0)</f>
        <v>0</v>
      </c>
      <c r="K402">
        <f t="shared" si="95"/>
        <v>1.5714285714285714</v>
      </c>
      <c r="L402">
        <f t="shared" si="96"/>
        <v>0</v>
      </c>
      <c r="M402">
        <v>0</v>
      </c>
      <c r="N402">
        <v>1</v>
      </c>
      <c r="P402" s="8">
        <v>24</v>
      </c>
      <c r="Q402" s="8">
        <v>5</v>
      </c>
      <c r="R402">
        <f t="shared" si="99"/>
        <v>1.48</v>
      </c>
      <c r="S402" t="s">
        <v>51</v>
      </c>
      <c r="T402" s="6" t="s">
        <v>472</v>
      </c>
      <c r="U402" t="s">
        <v>261</v>
      </c>
      <c r="V402">
        <v>190</v>
      </c>
      <c r="W402" s="11" cm="1">
        <f t="array" ref="W402">_xlfn.IFNA(MATCH(1,0/COUNTIF($F402,"*"&amp;W$2&amp;TEXT(ROW($1:$118),"[&gt;1]0;")&amp;"*")),0)</f>
        <v>14</v>
      </c>
      <c r="X402" s="11" cm="1">
        <f t="array" ref="X402">_xlfn.IFNA(MATCH(1,0/COUNTIF($F402,"*"&amp;X$2&amp;TEXT(ROW($1:$118),"[&gt;1]0;")&amp;"*")),0)</f>
        <v>22</v>
      </c>
      <c r="Y402" s="11" cm="1">
        <f t="array" ref="Y402">_xlfn.IFNA(MATCH(1,0/COUNTIF($F402,"*"&amp;Y$2&amp;TEXT(ROW($1:$118),"[&gt;1]0;")&amp;"*")),0)</f>
        <v>0</v>
      </c>
      <c r="Z402">
        <f t="shared" si="97"/>
        <v>1.5714285714285714</v>
      </c>
      <c r="AA402">
        <f t="shared" si="98"/>
        <v>0</v>
      </c>
      <c r="AB402">
        <v>0</v>
      </c>
      <c r="AC402">
        <v>1</v>
      </c>
    </row>
    <row r="403" spans="1:29" x14ac:dyDescent="0.2">
      <c r="A403" s="8">
        <v>24</v>
      </c>
      <c r="B403" s="8">
        <v>6</v>
      </c>
      <c r="C403">
        <v>1.35</v>
      </c>
      <c r="D403" t="s">
        <v>20</v>
      </c>
      <c r="E403" s="6" t="s">
        <v>432</v>
      </c>
      <c r="F403" t="s">
        <v>263</v>
      </c>
      <c r="G403">
        <v>164</v>
      </c>
      <c r="H403" s="11" cm="1">
        <f t="array" ref="H403">_xlfn.IFNA(MATCH(1,0/COUNTIF($F403,"*"&amp;H$2&amp;TEXT(ROW($1:$118),"[&gt;1]0;")&amp;"*")),0)</f>
        <v>10</v>
      </c>
      <c r="I403" s="11" cm="1">
        <f t="array" ref="I403">_xlfn.IFNA(MATCH(1,0/COUNTIF($F403,"*"&amp;I$2&amp;TEXT(ROW($1:$118),"[&gt;1]0;")&amp;"*")),0)</f>
        <v>12</v>
      </c>
      <c r="J403" s="11" cm="1">
        <f t="array" ref="J403">_xlfn.IFNA(MATCH(1,0/COUNTIF($F403,"*"&amp;J$2&amp;TEXT(ROW($1:$118),"[&gt;1]0;")&amp;"*")),0)</f>
        <v>2</v>
      </c>
      <c r="K403">
        <f t="shared" si="95"/>
        <v>1.2</v>
      </c>
      <c r="L403">
        <f t="shared" si="96"/>
        <v>0.2</v>
      </c>
      <c r="M403">
        <v>0</v>
      </c>
      <c r="N403">
        <v>1</v>
      </c>
      <c r="P403" s="8">
        <v>24</v>
      </c>
      <c r="Q403" s="8">
        <v>6</v>
      </c>
      <c r="R403">
        <f t="shared" si="99"/>
        <v>1.35</v>
      </c>
      <c r="S403" t="s">
        <v>20</v>
      </c>
      <c r="T403" s="6" t="s">
        <v>432</v>
      </c>
      <c r="U403" t="s">
        <v>263</v>
      </c>
      <c r="V403">
        <v>164</v>
      </c>
      <c r="W403" s="11" cm="1">
        <f t="array" ref="W403">_xlfn.IFNA(MATCH(1,0/COUNTIF($F403,"*"&amp;W$2&amp;TEXT(ROW($1:$118),"[&gt;1]0;")&amp;"*")),0)</f>
        <v>10</v>
      </c>
      <c r="X403" s="11" cm="1">
        <f t="array" ref="X403">_xlfn.IFNA(MATCH(1,0/COUNTIF($F403,"*"&amp;X$2&amp;TEXT(ROW($1:$118),"[&gt;1]0;")&amp;"*")),0)</f>
        <v>12</v>
      </c>
      <c r="Y403" s="11" cm="1">
        <f t="array" ref="Y403">_xlfn.IFNA(MATCH(1,0/COUNTIF($F403,"*"&amp;Y$2&amp;TEXT(ROW($1:$118),"[&gt;1]0;")&amp;"*")),0)</f>
        <v>2</v>
      </c>
      <c r="Z403">
        <f t="shared" si="97"/>
        <v>1.2</v>
      </c>
      <c r="AA403">
        <f t="shared" si="98"/>
        <v>0.2</v>
      </c>
      <c r="AB403">
        <v>0</v>
      </c>
      <c r="AC403">
        <v>1</v>
      </c>
    </row>
    <row r="404" spans="1:29" x14ac:dyDescent="0.2">
      <c r="A404" s="8">
        <v>24</v>
      </c>
      <c r="B404" s="8">
        <v>7</v>
      </c>
      <c r="C404">
        <v>1.3</v>
      </c>
      <c r="D404" t="s">
        <v>32</v>
      </c>
      <c r="E404" s="13" t="s">
        <v>388</v>
      </c>
      <c r="F404" t="s">
        <v>374</v>
      </c>
      <c r="G404">
        <v>200</v>
      </c>
      <c r="H404" s="11" cm="1">
        <f t="array" ref="H404">_xlfn.IFNA(MATCH(1,0/COUNTIF($F404,"*"&amp;H$2&amp;TEXT(ROW($1:$118),"[&gt;1]0;")&amp;"*")),0)</f>
        <v>13</v>
      </c>
      <c r="I404" s="11" cm="1">
        <f t="array" ref="I404">_xlfn.IFNA(MATCH(1,0/COUNTIF($F404,"*"&amp;I$2&amp;TEXT(ROW($1:$118),"[&gt;1]0;")&amp;"*")),0)</f>
        <v>28</v>
      </c>
      <c r="J404" s="11" cm="1">
        <f t="array" ref="J404">_xlfn.IFNA(MATCH(1,0/COUNTIF($F404,"*"&amp;J$2&amp;TEXT(ROW($1:$118),"[&gt;1]0;")&amp;"*")),0)</f>
        <v>1</v>
      </c>
      <c r="K404">
        <f t="shared" si="95"/>
        <v>2.1538461538461537</v>
      </c>
      <c r="L404">
        <f t="shared" si="96"/>
        <v>7.6923076923076927E-2</v>
      </c>
      <c r="M404">
        <v>0</v>
      </c>
      <c r="N404">
        <v>0</v>
      </c>
      <c r="P404" s="8">
        <v>24</v>
      </c>
      <c r="Q404" s="8">
        <v>7</v>
      </c>
      <c r="R404">
        <f t="shared" si="99"/>
        <v>1.3</v>
      </c>
      <c r="S404" t="s">
        <v>32</v>
      </c>
      <c r="T404" s="13" t="s">
        <v>388</v>
      </c>
      <c r="U404" t="s">
        <v>374</v>
      </c>
      <c r="V404">
        <v>200</v>
      </c>
      <c r="W404" s="11" cm="1">
        <f t="array" ref="W404">_xlfn.IFNA(MATCH(1,0/COUNTIF($F404,"*"&amp;W$2&amp;TEXT(ROW($1:$118),"[&gt;1]0;")&amp;"*")),0)</f>
        <v>13</v>
      </c>
      <c r="X404" s="11" cm="1">
        <f t="array" ref="X404">_xlfn.IFNA(MATCH(1,0/COUNTIF($F404,"*"&amp;X$2&amp;TEXT(ROW($1:$118),"[&gt;1]0;")&amp;"*")),0)</f>
        <v>28</v>
      </c>
      <c r="Y404" s="11" cm="1">
        <f t="array" ref="Y404">_xlfn.IFNA(MATCH(1,0/COUNTIF($F404,"*"&amp;Y$2&amp;TEXT(ROW($1:$118),"[&gt;1]0;")&amp;"*")),0)</f>
        <v>1</v>
      </c>
      <c r="Z404">
        <f t="shared" si="97"/>
        <v>2.1538461538461537</v>
      </c>
      <c r="AA404">
        <f t="shared" si="98"/>
        <v>7.6923076923076927E-2</v>
      </c>
      <c r="AB404">
        <v>0</v>
      </c>
      <c r="AC404">
        <v>0</v>
      </c>
    </row>
    <row r="405" spans="1:29" x14ac:dyDescent="0.2">
      <c r="A405" s="8">
        <v>24</v>
      </c>
      <c r="B405" s="8">
        <v>8</v>
      </c>
      <c r="C405">
        <v>1.64</v>
      </c>
      <c r="D405" t="s">
        <v>54</v>
      </c>
      <c r="E405" s="6" t="s">
        <v>411</v>
      </c>
      <c r="F405" t="s">
        <v>265</v>
      </c>
      <c r="G405">
        <v>168</v>
      </c>
      <c r="H405" s="11" cm="1">
        <f t="array" ref="H405">_xlfn.IFNA(MATCH(1,0/COUNTIF($F405,"*"&amp;H$2&amp;TEXT(ROW($1:$118),"[&gt;1]0;")&amp;"*")),0)</f>
        <v>12</v>
      </c>
      <c r="I405" s="11" cm="1">
        <f t="array" ref="I405">_xlfn.IFNA(MATCH(1,0/COUNTIF($F405,"*"&amp;I$2&amp;TEXT(ROW($1:$118),"[&gt;1]0;")&amp;"*")),0)</f>
        <v>24</v>
      </c>
      <c r="J405" s="11" cm="1">
        <f t="array" ref="J405">_xlfn.IFNA(MATCH(1,0/COUNTIF($F405,"*"&amp;J$2&amp;TEXT(ROW($1:$118),"[&gt;1]0;")&amp;"*")),0)</f>
        <v>0</v>
      </c>
      <c r="K405">
        <f t="shared" si="95"/>
        <v>2</v>
      </c>
      <c r="L405">
        <f t="shared" si="96"/>
        <v>0</v>
      </c>
      <c r="M405">
        <v>0</v>
      </c>
      <c r="N405">
        <v>0</v>
      </c>
      <c r="P405" s="8">
        <v>24</v>
      </c>
      <c r="Q405" s="8">
        <v>8</v>
      </c>
      <c r="R405">
        <f t="shared" si="99"/>
        <v>3.21</v>
      </c>
      <c r="S405" t="s">
        <v>25</v>
      </c>
      <c r="T405" s="6" t="s">
        <v>536</v>
      </c>
      <c r="U405" t="s">
        <v>266</v>
      </c>
      <c r="V405">
        <v>226</v>
      </c>
      <c r="W405" s="11" cm="1">
        <f t="array" ref="W405">_xlfn.IFNA(MATCH(1,0/COUNTIF($F405,"*"&amp;W$2&amp;TEXT(ROW($1:$118),"[&gt;1]0;")&amp;"*")),0)</f>
        <v>12</v>
      </c>
      <c r="X405" s="11" cm="1">
        <f t="array" ref="X405">_xlfn.IFNA(MATCH(1,0/COUNTIF($F405,"*"&amp;X$2&amp;TEXT(ROW($1:$118),"[&gt;1]0;")&amp;"*")),0)</f>
        <v>24</v>
      </c>
      <c r="Y405" s="11" cm="1">
        <f t="array" ref="Y405">_xlfn.IFNA(MATCH(1,0/COUNTIF($F405,"*"&amp;Y$2&amp;TEXT(ROW($1:$118),"[&gt;1]0;")&amp;"*")),0)</f>
        <v>0</v>
      </c>
      <c r="Z405">
        <f t="shared" si="97"/>
        <v>2</v>
      </c>
      <c r="AA405">
        <f t="shared" si="98"/>
        <v>0</v>
      </c>
      <c r="AB405">
        <v>0</v>
      </c>
      <c r="AC405">
        <v>0</v>
      </c>
    </row>
    <row r="406" spans="1:29" x14ac:dyDescent="0.2">
      <c r="A406" s="8">
        <v>24</v>
      </c>
      <c r="B406" s="8">
        <v>9</v>
      </c>
      <c r="C406">
        <v>1.2</v>
      </c>
      <c r="D406" t="s">
        <v>54</v>
      </c>
      <c r="E406" s="6" t="s">
        <v>411</v>
      </c>
      <c r="F406" t="s">
        <v>265</v>
      </c>
      <c r="G406">
        <v>168</v>
      </c>
      <c r="H406" s="11" cm="1">
        <f t="array" ref="H406">_xlfn.IFNA(MATCH(1,0/COUNTIF($F406,"*"&amp;H$2&amp;TEXT(ROW($1:$118),"[&gt;1]0;")&amp;"*")),0)</f>
        <v>12</v>
      </c>
      <c r="I406" s="11" cm="1">
        <f t="array" ref="I406">_xlfn.IFNA(MATCH(1,0/COUNTIF($F406,"*"&amp;I$2&amp;TEXT(ROW($1:$118),"[&gt;1]0;")&amp;"*")),0)</f>
        <v>24</v>
      </c>
      <c r="J406" s="11" cm="1">
        <f t="array" ref="J406">_xlfn.IFNA(MATCH(1,0/COUNTIF($F406,"*"&amp;J$2&amp;TEXT(ROW($1:$118),"[&gt;1]0;")&amp;"*")),0)</f>
        <v>0</v>
      </c>
      <c r="K406">
        <f t="shared" si="95"/>
        <v>2</v>
      </c>
      <c r="L406">
        <f t="shared" si="96"/>
        <v>0</v>
      </c>
      <c r="M406">
        <v>0</v>
      </c>
      <c r="N406">
        <v>0</v>
      </c>
      <c r="P406" s="8">
        <v>24</v>
      </c>
      <c r="Q406" s="8">
        <v>9</v>
      </c>
      <c r="R406">
        <f t="shared" si="99"/>
        <v>1.6400000000000001</v>
      </c>
      <c r="S406" t="s">
        <v>286</v>
      </c>
      <c r="T406" s="14"/>
      <c r="U406" t="s">
        <v>558</v>
      </c>
      <c r="V406" s="11">
        <v>610</v>
      </c>
      <c r="W406" s="11" cm="1">
        <f t="array" ref="W406">_xlfn.IFNA(MATCH(1,0/COUNTIF($F406,"*"&amp;W$2&amp;TEXT(ROW($1:$118),"[&gt;1]0;")&amp;"*")),0)</f>
        <v>12</v>
      </c>
      <c r="X406" s="11" cm="1">
        <f t="array" ref="X406">_xlfn.IFNA(MATCH(1,0/COUNTIF($F406,"*"&amp;X$2&amp;TEXT(ROW($1:$118),"[&gt;1]0;")&amp;"*")),0)</f>
        <v>24</v>
      </c>
      <c r="Y406" s="11" cm="1">
        <f t="array" ref="Y406">_xlfn.IFNA(MATCH(1,0/COUNTIF($F406,"*"&amp;Y$2&amp;TEXT(ROW($1:$118),"[&gt;1]0;")&amp;"*")),0)</f>
        <v>0</v>
      </c>
      <c r="Z406">
        <f t="shared" si="97"/>
        <v>2</v>
      </c>
      <c r="AA406">
        <f t="shared" si="98"/>
        <v>0</v>
      </c>
      <c r="AB406">
        <v>0</v>
      </c>
      <c r="AC406">
        <v>0</v>
      </c>
    </row>
    <row r="407" spans="1:29" x14ac:dyDescent="0.2">
      <c r="A407" s="8">
        <v>24</v>
      </c>
      <c r="B407" s="8">
        <v>10</v>
      </c>
      <c r="C407">
        <v>3.21</v>
      </c>
      <c r="D407" t="s">
        <v>25</v>
      </c>
      <c r="E407" s="6" t="s">
        <v>536</v>
      </c>
      <c r="F407" t="s">
        <v>266</v>
      </c>
      <c r="G407">
        <v>226</v>
      </c>
      <c r="H407" s="11" cm="1">
        <f t="array" ref="H407">_xlfn.IFNA(MATCH(1,0/COUNTIF($F407,"*"&amp;H$2&amp;TEXT(ROW($1:$118),"[&gt;1]0;")&amp;"*")),0)</f>
        <v>16</v>
      </c>
      <c r="I407" s="11" cm="1">
        <f t="array" ref="I407">_xlfn.IFNA(MATCH(1,0/COUNTIF($F407,"*"&amp;I$2&amp;TEXT(ROW($1:$118),"[&gt;1]0;")&amp;"*")),0)</f>
        <v>34</v>
      </c>
      <c r="J407" s="11" cm="1">
        <f t="array" ref="J407">_xlfn.IFNA(MATCH(1,0/COUNTIF($F407,"*"&amp;J$2&amp;TEXT(ROW($1:$118),"[&gt;1]0;")&amp;"*")),0)</f>
        <v>0</v>
      </c>
      <c r="K407">
        <f t="shared" si="95"/>
        <v>2.125</v>
      </c>
      <c r="L407">
        <f t="shared" si="96"/>
        <v>0</v>
      </c>
      <c r="M407">
        <v>0</v>
      </c>
      <c r="N407">
        <v>0</v>
      </c>
      <c r="P407" s="8">
        <v>24</v>
      </c>
      <c r="Q407" s="8">
        <v>10</v>
      </c>
      <c r="R407">
        <f t="shared" si="99"/>
        <v>0.64</v>
      </c>
      <c r="S407" t="s">
        <v>282</v>
      </c>
      <c r="T407" s="13" t="s">
        <v>391</v>
      </c>
      <c r="U407" t="s">
        <v>392</v>
      </c>
      <c r="V407">
        <v>242</v>
      </c>
      <c r="W407" s="11" cm="1">
        <f t="array" ref="W407">_xlfn.IFNA(MATCH(1,0/COUNTIF($F407,"*"&amp;W$2&amp;TEXT(ROW($1:$118),"[&gt;1]0;")&amp;"*")),0)</f>
        <v>16</v>
      </c>
      <c r="X407" s="11" cm="1">
        <f t="array" ref="X407">_xlfn.IFNA(MATCH(1,0/COUNTIF($F407,"*"&amp;X$2&amp;TEXT(ROW($1:$118),"[&gt;1]0;")&amp;"*")),0)</f>
        <v>34</v>
      </c>
      <c r="Y407" s="11" cm="1">
        <f t="array" ref="Y407">_xlfn.IFNA(MATCH(1,0/COUNTIF($F407,"*"&amp;Y$2&amp;TEXT(ROW($1:$118),"[&gt;1]0;")&amp;"*")),0)</f>
        <v>0</v>
      </c>
      <c r="Z407">
        <f t="shared" si="97"/>
        <v>2.125</v>
      </c>
      <c r="AA407">
        <f t="shared" si="98"/>
        <v>0</v>
      </c>
      <c r="AB407">
        <v>0</v>
      </c>
      <c r="AC407">
        <v>0</v>
      </c>
    </row>
    <row r="408" spans="1:29" x14ac:dyDescent="0.2">
      <c r="A408" s="8">
        <v>24</v>
      </c>
      <c r="B408" s="8">
        <v>12</v>
      </c>
      <c r="C408">
        <v>0.88</v>
      </c>
      <c r="D408" t="s">
        <v>286</v>
      </c>
      <c r="E408" s="14"/>
      <c r="F408" t="s">
        <v>558</v>
      </c>
      <c r="G408" s="11">
        <v>610</v>
      </c>
      <c r="H408" s="11" cm="1">
        <f t="array" ref="H408">_xlfn.IFNA(MATCH(1,0/COUNTIF($F408,"*"&amp;H$2&amp;TEXT(ROW($1:$118),"[&gt;1]0;")&amp;"*")),0)</f>
        <v>22</v>
      </c>
      <c r="I408" s="11" cm="1">
        <f t="array" ref="I408">_xlfn.IFNA(MATCH(1,0/COUNTIF($F408,"*"&amp;I$2&amp;TEXT(ROW($1:$118),"[&gt;1]0;")&amp;"*")),0)</f>
        <v>29</v>
      </c>
      <c r="J408" s="11" cm="1">
        <f t="array" ref="J408">_xlfn.IFNA(MATCH(1,0/COUNTIF($F408,"*"&amp;J$2&amp;TEXT(ROW($1:$118),"[&gt;1]0;")&amp;"*")),0)</f>
        <v>2</v>
      </c>
      <c r="K408">
        <f t="shared" si="95"/>
        <v>1.3181818181818181</v>
      </c>
      <c r="L408">
        <f t="shared" si="96"/>
        <v>9.0909090909090912E-2</v>
      </c>
      <c r="M408">
        <v>0</v>
      </c>
      <c r="N408">
        <v>0</v>
      </c>
      <c r="P408" s="8">
        <v>24</v>
      </c>
      <c r="Q408" s="8">
        <v>11</v>
      </c>
      <c r="R408">
        <f>SUMIF($D$398:$D$415,S408,$C$398:$C$415)</f>
        <v>1.31</v>
      </c>
      <c r="S408" t="s">
        <v>85</v>
      </c>
      <c r="T408" s="6" t="s">
        <v>529</v>
      </c>
      <c r="U408" t="s">
        <v>528</v>
      </c>
      <c r="V408">
        <v>240</v>
      </c>
      <c r="W408" s="11" cm="1">
        <f t="array" ref="W408">_xlfn.IFNA(MATCH(1,0/COUNTIF($F408,"*"&amp;W$2&amp;TEXT(ROW($1:$118),"[&gt;1]0;")&amp;"*")),0)</f>
        <v>22</v>
      </c>
      <c r="X408" s="11" cm="1">
        <f t="array" ref="X408">_xlfn.IFNA(MATCH(1,0/COUNTIF($F408,"*"&amp;X$2&amp;TEXT(ROW($1:$118),"[&gt;1]0;")&amp;"*")),0)</f>
        <v>29</v>
      </c>
      <c r="Y408" s="11" cm="1">
        <f t="array" ref="Y408">_xlfn.IFNA(MATCH(1,0/COUNTIF($F408,"*"&amp;Y$2&amp;TEXT(ROW($1:$118),"[&gt;1]0;")&amp;"*")),0)</f>
        <v>2</v>
      </c>
      <c r="Z408">
        <f t="shared" si="97"/>
        <v>1.3181818181818181</v>
      </c>
      <c r="AA408">
        <f t="shared" si="98"/>
        <v>9.0909090909090912E-2</v>
      </c>
      <c r="AB408">
        <v>0</v>
      </c>
      <c r="AC408">
        <v>0</v>
      </c>
    </row>
    <row r="409" spans="1:29" x14ac:dyDescent="0.2">
      <c r="A409" s="8">
        <v>24</v>
      </c>
      <c r="B409" s="8">
        <v>13</v>
      </c>
      <c r="C409">
        <v>0.76</v>
      </c>
      <c r="D409" t="s">
        <v>286</v>
      </c>
      <c r="E409" s="14"/>
      <c r="F409" t="s">
        <v>558</v>
      </c>
      <c r="G409" s="11">
        <v>610</v>
      </c>
      <c r="H409" s="11" cm="1">
        <f t="array" ref="H409">_xlfn.IFNA(MATCH(1,0/COUNTIF($F409,"*"&amp;H$2&amp;TEXT(ROW($1:$118),"[&gt;1]0;")&amp;"*")),0)</f>
        <v>22</v>
      </c>
      <c r="I409" s="11" cm="1">
        <f t="array" ref="I409">_xlfn.IFNA(MATCH(1,0/COUNTIF($F409,"*"&amp;I$2&amp;TEXT(ROW($1:$118),"[&gt;1]0;")&amp;"*")),0)</f>
        <v>29</v>
      </c>
      <c r="J409" s="11" cm="1">
        <f t="array" ref="J409">_xlfn.IFNA(MATCH(1,0/COUNTIF($F409,"*"&amp;J$2&amp;TEXT(ROW($1:$118),"[&gt;1]0;")&amp;"*")),0)</f>
        <v>2</v>
      </c>
      <c r="K409">
        <f t="shared" si="95"/>
        <v>1.3181818181818181</v>
      </c>
      <c r="L409">
        <f t="shared" si="96"/>
        <v>9.0909090909090912E-2</v>
      </c>
      <c r="M409">
        <v>0</v>
      </c>
      <c r="N409">
        <v>0</v>
      </c>
      <c r="P409" s="8">
        <v>24</v>
      </c>
      <c r="Q409" s="8">
        <v>12</v>
      </c>
      <c r="R409">
        <f t="shared" si="99"/>
        <v>0.55000000000000004</v>
      </c>
      <c r="S409" t="s">
        <v>62</v>
      </c>
      <c r="T409" s="6" t="s">
        <v>539</v>
      </c>
      <c r="U409" t="s">
        <v>275</v>
      </c>
      <c r="V409" s="11">
        <v>204</v>
      </c>
      <c r="W409" s="11" cm="1">
        <f t="array" ref="W409">_xlfn.IFNA(MATCH(1,0/COUNTIF($F409,"*"&amp;W$2&amp;TEXT(ROW($1:$118),"[&gt;1]0;")&amp;"*")),0)</f>
        <v>22</v>
      </c>
      <c r="X409" s="11" cm="1">
        <f t="array" ref="X409">_xlfn.IFNA(MATCH(1,0/COUNTIF($F409,"*"&amp;X$2&amp;TEXT(ROW($1:$118),"[&gt;1]0;")&amp;"*")),0)</f>
        <v>29</v>
      </c>
      <c r="Y409" s="11" cm="1">
        <f t="array" ref="Y409">_xlfn.IFNA(MATCH(1,0/COUNTIF($F409,"*"&amp;Y$2&amp;TEXT(ROW($1:$118),"[&gt;1]0;")&amp;"*")),0)</f>
        <v>2</v>
      </c>
      <c r="Z409">
        <f t="shared" si="97"/>
        <v>1.3181818181818181</v>
      </c>
      <c r="AA409">
        <f t="shared" si="98"/>
        <v>9.0909090909090912E-2</v>
      </c>
      <c r="AB409">
        <v>1</v>
      </c>
      <c r="AC409">
        <v>1</v>
      </c>
    </row>
    <row r="410" spans="1:29" x14ac:dyDescent="0.2">
      <c r="A410" s="8">
        <v>24</v>
      </c>
      <c r="B410" s="8">
        <v>14</v>
      </c>
      <c r="C410">
        <v>0.64</v>
      </c>
      <c r="D410" t="s">
        <v>282</v>
      </c>
      <c r="E410" s="13" t="s">
        <v>391</v>
      </c>
      <c r="F410" t="s">
        <v>392</v>
      </c>
      <c r="G410">
        <v>242</v>
      </c>
      <c r="H410" s="11" cm="1">
        <f t="array" ref="H410">_xlfn.IFNA(MATCH(1,0/COUNTIF($F410,"*"&amp;H$2&amp;TEXT(ROW($1:$118),"[&gt;1]0;")&amp;"*")),0)</f>
        <v>18</v>
      </c>
      <c r="I410" s="11" cm="1">
        <f t="array" ref="I410">_xlfn.IFNA(MATCH(1,0/COUNTIF($F410,"*"&amp;I$2&amp;TEXT(ROW($1:$118),"[&gt;1]0;")&amp;"*")),0)</f>
        <v>38</v>
      </c>
      <c r="J410" s="11" cm="1">
        <f t="array" ref="J410">_xlfn.IFNA(MATCH(1,0/COUNTIF($F410,"*"&amp;J$2&amp;TEXT(ROW($1:$118),"[&gt;1]0;")&amp;"*")),0)</f>
        <v>1</v>
      </c>
      <c r="K410">
        <f t="shared" si="95"/>
        <v>2.1111111111111112</v>
      </c>
      <c r="L410">
        <f t="shared" si="96"/>
        <v>5.5555555555555552E-2</v>
      </c>
      <c r="M410">
        <v>0</v>
      </c>
      <c r="N410">
        <v>0</v>
      </c>
      <c r="P410" s="8">
        <v>24</v>
      </c>
      <c r="Q410" s="8">
        <v>13</v>
      </c>
      <c r="R410">
        <f t="shared" si="99"/>
        <v>1.2599999999999998</v>
      </c>
      <c r="S410" t="s">
        <v>59</v>
      </c>
      <c r="T410" s="13" t="s">
        <v>390</v>
      </c>
      <c r="U410" t="s">
        <v>272</v>
      </c>
      <c r="V410">
        <v>242</v>
      </c>
      <c r="W410" s="11" cm="1">
        <f t="array" ref="W410">_xlfn.IFNA(MATCH(1,0/COUNTIF($F410,"*"&amp;W$2&amp;TEXT(ROW($1:$118),"[&gt;1]0;")&amp;"*")),0)</f>
        <v>18</v>
      </c>
      <c r="X410" s="11" cm="1">
        <f t="array" ref="X410">_xlfn.IFNA(MATCH(1,0/COUNTIF($F410,"*"&amp;X$2&amp;TEXT(ROW($1:$118),"[&gt;1]0;")&amp;"*")),0)</f>
        <v>38</v>
      </c>
      <c r="Y410" s="11" cm="1">
        <f t="array" ref="Y410">_xlfn.IFNA(MATCH(1,0/COUNTIF($F410,"*"&amp;Y$2&amp;TEXT(ROW($1:$118),"[&gt;1]0;")&amp;"*")),0)</f>
        <v>1</v>
      </c>
      <c r="Z410">
        <f t="shared" si="97"/>
        <v>2.1111111111111112</v>
      </c>
      <c r="AA410">
        <f t="shared" si="98"/>
        <v>5.5555555555555552E-2</v>
      </c>
      <c r="AB410">
        <v>0</v>
      </c>
      <c r="AC410">
        <v>0</v>
      </c>
    </row>
    <row r="411" spans="1:29" x14ac:dyDescent="0.2">
      <c r="A411" s="8">
        <v>24</v>
      </c>
      <c r="B411" s="8">
        <v>15</v>
      </c>
      <c r="C411">
        <v>1.31</v>
      </c>
      <c r="D411" t="s">
        <v>85</v>
      </c>
      <c r="E411" s="6" t="s">
        <v>529</v>
      </c>
      <c r="F411" t="s">
        <v>528</v>
      </c>
      <c r="G411">
        <v>240</v>
      </c>
      <c r="H411" s="11" cm="1">
        <f t="array" ref="H411">_xlfn.IFNA(MATCH(1,0/COUNTIF($F411,"*"&amp;H$2&amp;TEXT(ROW($1:$118),"[&gt;1]0;")&amp;"*")),0)</f>
        <v>17</v>
      </c>
      <c r="I411" s="11" cm="1">
        <f t="array" ref="I411">_xlfn.IFNA(MATCH(1,0/COUNTIF($F411,"*"&amp;I$2&amp;TEXT(ROW($1:$118),"[&gt;1]0;")&amp;"*")),0)</f>
        <v>36</v>
      </c>
      <c r="J411" s="11" cm="1">
        <f t="array" ref="J411">_xlfn.IFNA(MATCH(1,0/COUNTIF($F411,"*"&amp;J$2&amp;TEXT(ROW($1:$118),"[&gt;1]0;")&amp;"*")),0)</f>
        <v>0</v>
      </c>
      <c r="K411">
        <f t="shared" si="95"/>
        <v>2.1176470588235294</v>
      </c>
      <c r="L411">
        <f t="shared" si="96"/>
        <v>0</v>
      </c>
      <c r="M411">
        <v>0</v>
      </c>
      <c r="N411">
        <v>0</v>
      </c>
      <c r="P411" s="8">
        <v>24</v>
      </c>
      <c r="Q411" s="8">
        <v>14</v>
      </c>
      <c r="R411">
        <f t="shared" si="99"/>
        <v>2.31</v>
      </c>
      <c r="S411" t="s">
        <v>66</v>
      </c>
      <c r="T411" s="6" t="s">
        <v>459</v>
      </c>
      <c r="U411" t="s">
        <v>460</v>
      </c>
      <c r="V411">
        <v>281</v>
      </c>
      <c r="W411" s="11" cm="1">
        <f t="array" ref="W411">_xlfn.IFNA(MATCH(1,0/COUNTIF($F411,"*"&amp;W$2&amp;TEXT(ROW($1:$118),"[&gt;1]0;")&amp;"*")),0)</f>
        <v>17</v>
      </c>
      <c r="X411" s="11" cm="1">
        <f t="array" ref="X411">_xlfn.IFNA(MATCH(1,0/COUNTIF($F411,"*"&amp;X$2&amp;TEXT(ROW($1:$118),"[&gt;1]0;")&amp;"*")),0)</f>
        <v>36</v>
      </c>
      <c r="Y411" s="11" cm="1">
        <f t="array" ref="Y411">_xlfn.IFNA(MATCH(1,0/COUNTIF($F411,"*"&amp;Y$2&amp;TEXT(ROW($1:$118),"[&gt;1]0;")&amp;"*")),0)</f>
        <v>0</v>
      </c>
      <c r="Z411">
        <f t="shared" si="97"/>
        <v>2.1176470588235294</v>
      </c>
      <c r="AA411">
        <f t="shared" si="98"/>
        <v>0</v>
      </c>
      <c r="AB411">
        <v>0</v>
      </c>
      <c r="AC411">
        <v>0</v>
      </c>
    </row>
    <row r="412" spans="1:29" x14ac:dyDescent="0.2">
      <c r="A412" s="8">
        <v>24</v>
      </c>
      <c r="B412" s="8">
        <v>17</v>
      </c>
      <c r="C412">
        <v>0.55000000000000004</v>
      </c>
      <c r="D412" t="s">
        <v>62</v>
      </c>
      <c r="E412" s="6" t="s">
        <v>539</v>
      </c>
      <c r="F412" t="s">
        <v>275</v>
      </c>
      <c r="G412" s="11">
        <v>204</v>
      </c>
      <c r="H412" s="11" cm="1">
        <f t="array" ref="H412">_xlfn.IFNA(MATCH(1,0/COUNTIF($F412,"*"&amp;H$2&amp;TEXT(ROW($1:$118),"[&gt;1]0;")&amp;"*")),0)</f>
        <v>13</v>
      </c>
      <c r="I412" s="11" cm="1">
        <f t="array" ref="I412">_xlfn.IFNA(MATCH(1,0/COUNTIF($F412,"*"&amp;I$2&amp;TEXT(ROW($1:$118),"[&gt;1]0;")&amp;"*")),0)</f>
        <v>16</v>
      </c>
      <c r="J412" s="11" cm="1">
        <f t="array" ref="J412">_xlfn.IFNA(MATCH(1,0/COUNTIF($F412,"*"&amp;J$2&amp;TEXT(ROW($1:$118),"[&gt;1]0;")&amp;"*")),0)</f>
        <v>2</v>
      </c>
      <c r="K412">
        <f t="shared" si="95"/>
        <v>1.2307692307692308</v>
      </c>
      <c r="L412">
        <f t="shared" si="96"/>
        <v>0.15384615384615385</v>
      </c>
      <c r="M412">
        <v>1</v>
      </c>
      <c r="N412">
        <v>1</v>
      </c>
    </row>
    <row r="413" spans="1:29" x14ac:dyDescent="0.2">
      <c r="A413" s="8">
        <v>24</v>
      </c>
      <c r="B413" s="8">
        <v>18</v>
      </c>
      <c r="C413">
        <v>0.69</v>
      </c>
      <c r="D413" t="s">
        <v>59</v>
      </c>
      <c r="E413" s="13" t="s">
        <v>390</v>
      </c>
      <c r="F413" t="s">
        <v>272</v>
      </c>
      <c r="G413">
        <v>242</v>
      </c>
      <c r="H413" s="11" cm="1">
        <f t="array" ref="H413">_xlfn.IFNA(MATCH(1,0/COUNTIF($F413,"*"&amp;H$2&amp;TEXT(ROW($1:$118),"[&gt;1]0;")&amp;"*")),0)</f>
        <v>16</v>
      </c>
      <c r="I413" s="11" cm="1">
        <f t="array" ref="I413">_xlfn.IFNA(MATCH(1,0/COUNTIF($F413,"*"&amp;I$2&amp;TEXT(ROW($1:$118),"[&gt;1]0;")&amp;"*")),0)</f>
        <v>34</v>
      </c>
      <c r="J413" s="11" cm="1">
        <f t="array" ref="J413">_xlfn.IFNA(MATCH(1,0/COUNTIF($F413,"*"&amp;J$2&amp;TEXT(ROW($1:$118),"[&gt;1]0;")&amp;"*")),0)</f>
        <v>1</v>
      </c>
      <c r="K413">
        <f t="shared" si="95"/>
        <v>2.125</v>
      </c>
      <c r="L413">
        <f t="shared" si="96"/>
        <v>6.25E-2</v>
      </c>
      <c r="M413">
        <v>0</v>
      </c>
      <c r="N413">
        <v>0</v>
      </c>
    </row>
    <row r="414" spans="1:29" x14ac:dyDescent="0.2">
      <c r="A414" s="8">
        <v>24</v>
      </c>
      <c r="B414" s="8">
        <v>19</v>
      </c>
      <c r="C414">
        <v>0.56999999999999995</v>
      </c>
      <c r="D414" t="s">
        <v>59</v>
      </c>
      <c r="E414" s="13" t="s">
        <v>390</v>
      </c>
      <c r="F414" t="s">
        <v>272</v>
      </c>
      <c r="G414">
        <v>242</v>
      </c>
      <c r="H414" s="11" cm="1">
        <f t="array" ref="H414">_xlfn.IFNA(MATCH(1,0/COUNTIF($F414,"*"&amp;H$2&amp;TEXT(ROW($1:$118),"[&gt;1]0;")&amp;"*")),0)</f>
        <v>16</v>
      </c>
      <c r="I414" s="11" cm="1">
        <f t="array" ref="I414">_xlfn.IFNA(MATCH(1,0/COUNTIF($F414,"*"&amp;I$2&amp;TEXT(ROW($1:$118),"[&gt;1]0;")&amp;"*")),0)</f>
        <v>34</v>
      </c>
      <c r="J414" s="11" cm="1">
        <f t="array" ref="J414">_xlfn.IFNA(MATCH(1,0/COUNTIF($F414,"*"&amp;J$2&amp;TEXT(ROW($1:$118),"[&gt;1]0;")&amp;"*")),0)</f>
        <v>1</v>
      </c>
      <c r="K414">
        <f t="shared" si="95"/>
        <v>2.125</v>
      </c>
      <c r="L414">
        <f t="shared" si="96"/>
        <v>6.25E-2</v>
      </c>
      <c r="M414">
        <v>0</v>
      </c>
      <c r="N414">
        <v>0</v>
      </c>
    </row>
    <row r="415" spans="1:29" x14ac:dyDescent="0.2">
      <c r="A415" s="8">
        <v>24</v>
      </c>
      <c r="B415" s="8">
        <v>25</v>
      </c>
      <c r="C415">
        <v>2.31</v>
      </c>
      <c r="D415" t="s">
        <v>66</v>
      </c>
      <c r="E415" s="6" t="s">
        <v>459</v>
      </c>
      <c r="F415" t="s">
        <v>460</v>
      </c>
      <c r="G415">
        <v>281</v>
      </c>
      <c r="H415" s="11" cm="1">
        <f t="array" ref="H415">_xlfn.IFNA(MATCH(1,0/COUNTIF($F415,"*"&amp;H$2&amp;TEXT(ROW($1:$118),"[&gt;1]0;")&amp;"*")),0)</f>
        <v>18</v>
      </c>
      <c r="I415" s="11" cm="1">
        <f t="array" ref="I415">_xlfn.IFNA(MATCH(1,0/COUNTIF($F415,"*"&amp;I$2&amp;TEXT(ROW($1:$118),"[&gt;1]0;")&amp;"*")),0)</f>
        <v>35</v>
      </c>
      <c r="J415" s="11" cm="1">
        <f t="array" ref="J415">_xlfn.IFNA(MATCH(1,0/COUNTIF($F415,"*"&amp;J$2&amp;TEXT(ROW($1:$118),"[&gt;1]0;")&amp;"*")),0)</f>
        <v>1</v>
      </c>
      <c r="K415">
        <f t="shared" si="95"/>
        <v>1.9444444444444444</v>
      </c>
      <c r="L415">
        <f t="shared" si="96"/>
        <v>5.5555555555555552E-2</v>
      </c>
      <c r="M415">
        <v>0</v>
      </c>
      <c r="N415">
        <v>0</v>
      </c>
    </row>
    <row r="417" spans="1:29" x14ac:dyDescent="0.2">
      <c r="A417" s="8">
        <v>25</v>
      </c>
      <c r="B417" s="9" t="s">
        <v>12</v>
      </c>
      <c r="C417" t="s">
        <v>13</v>
      </c>
      <c r="D417" t="s">
        <v>67</v>
      </c>
      <c r="E417" s="6" t="s">
        <v>376</v>
      </c>
      <c r="F417" t="s">
        <v>68</v>
      </c>
      <c r="G417" t="s">
        <v>69</v>
      </c>
      <c r="H417" t="s">
        <v>364</v>
      </c>
      <c r="I417" t="s">
        <v>365</v>
      </c>
      <c r="J417" t="s">
        <v>366</v>
      </c>
      <c r="K417" t="s">
        <v>71</v>
      </c>
      <c r="L417" t="s">
        <v>72</v>
      </c>
      <c r="M417" t="s">
        <v>360</v>
      </c>
      <c r="N417" t="s">
        <v>73</v>
      </c>
      <c r="P417" s="8">
        <v>25</v>
      </c>
      <c r="Q417" s="9" t="s">
        <v>12</v>
      </c>
      <c r="R417" t="s">
        <v>13</v>
      </c>
      <c r="S417" t="s">
        <v>67</v>
      </c>
      <c r="T417" s="6" t="s">
        <v>376</v>
      </c>
      <c r="U417" t="s">
        <v>68</v>
      </c>
      <c r="V417" t="s">
        <v>69</v>
      </c>
      <c r="W417" t="s">
        <v>364</v>
      </c>
      <c r="X417" t="s">
        <v>365</v>
      </c>
      <c r="Y417" t="s">
        <v>366</v>
      </c>
      <c r="Z417" t="s">
        <v>71</v>
      </c>
      <c r="AA417" t="s">
        <v>72</v>
      </c>
      <c r="AB417" t="s">
        <v>360</v>
      </c>
      <c r="AC417" t="s">
        <v>73</v>
      </c>
    </row>
    <row r="418" spans="1:29" x14ac:dyDescent="0.2">
      <c r="A418" s="8">
        <v>25</v>
      </c>
      <c r="B418" s="8">
        <v>1</v>
      </c>
      <c r="C418">
        <v>0.62</v>
      </c>
      <c r="D418" t="s">
        <v>307</v>
      </c>
      <c r="E418" s="6" t="s">
        <v>596</v>
      </c>
      <c r="F418" t="s">
        <v>458</v>
      </c>
      <c r="G418" s="11">
        <v>184</v>
      </c>
      <c r="H418" s="11" cm="1">
        <f t="array" ref="H418">_xlfn.IFNA(MATCH(1,0/COUNTIF($F418,"*"&amp;H$2&amp;TEXT(ROW($1:$118),"[&gt;1]0;")&amp;"*")),0)</f>
        <v>13</v>
      </c>
      <c r="I418" s="11" cm="1">
        <f t="array" ref="I418">_xlfn.IFNA(MATCH(1,0/COUNTIF($F418,"*"&amp;I$2&amp;TEXT(ROW($1:$118),"[&gt;1]0;")&amp;"*")),0)</f>
        <v>28</v>
      </c>
      <c r="J418" s="11" cm="1">
        <f t="array" ref="J418">_xlfn.IFNA(MATCH(1,0/COUNTIF($F418,"*"&amp;J$2&amp;TEXT(ROW($1:$118),"[&gt;1]0;")&amp;"*")),0)</f>
        <v>0</v>
      </c>
      <c r="K418">
        <f t="shared" ref="K418:K434" si="100">I418/H418</f>
        <v>2.1538461538461537</v>
      </c>
      <c r="L418">
        <f t="shared" ref="L418:L434" si="101">J418/H418</f>
        <v>0</v>
      </c>
      <c r="M418">
        <v>0</v>
      </c>
      <c r="N418">
        <v>0</v>
      </c>
      <c r="P418" s="8">
        <v>25</v>
      </c>
      <c r="Q418" s="8">
        <v>1</v>
      </c>
      <c r="R418">
        <f>SUMIF($D$418:$D$434,S418,$C$418:$C$434)</f>
        <v>0.62</v>
      </c>
      <c r="S418" t="s">
        <v>307</v>
      </c>
      <c r="T418" s="6" t="s">
        <v>596</v>
      </c>
      <c r="U418" t="s">
        <v>458</v>
      </c>
      <c r="V418" s="11">
        <v>184</v>
      </c>
      <c r="W418" s="11" cm="1">
        <f t="array" ref="W418">_xlfn.IFNA(MATCH(1,0/COUNTIF($F418,"*"&amp;W$2&amp;TEXT(ROW($1:$118),"[&gt;1]0;")&amp;"*")),0)</f>
        <v>13</v>
      </c>
      <c r="X418" s="11" cm="1">
        <f t="array" ref="X418">_xlfn.IFNA(MATCH(1,0/COUNTIF($F418,"*"&amp;X$2&amp;TEXT(ROW($1:$118),"[&gt;1]0;")&amp;"*")),0)</f>
        <v>28</v>
      </c>
      <c r="Y418" s="11" cm="1">
        <f t="array" ref="Y418">_xlfn.IFNA(MATCH(1,0/COUNTIF($F418,"*"&amp;Y$2&amp;TEXT(ROW($1:$118),"[&gt;1]0;")&amp;"*")),0)</f>
        <v>0</v>
      </c>
      <c r="Z418">
        <f t="shared" ref="Z418:Z431" si="102">X418/W418</f>
        <v>2.1538461538461537</v>
      </c>
      <c r="AA418">
        <f t="shared" ref="AA418:AA431" si="103">Y418/W418</f>
        <v>0</v>
      </c>
      <c r="AB418">
        <v>0</v>
      </c>
      <c r="AC418">
        <v>0</v>
      </c>
    </row>
    <row r="419" spans="1:29" x14ac:dyDescent="0.2">
      <c r="A419" s="8">
        <v>25</v>
      </c>
      <c r="B419" s="8">
        <v>2</v>
      </c>
      <c r="C419">
        <v>0.65</v>
      </c>
      <c r="D419" t="s">
        <v>297</v>
      </c>
      <c r="E419" s="6" t="s">
        <v>569</v>
      </c>
      <c r="F419" t="s">
        <v>556</v>
      </c>
      <c r="G419" s="11">
        <v>108</v>
      </c>
      <c r="H419" s="11" cm="1">
        <f t="array" ref="H419">_xlfn.IFNA(MATCH(1,0/COUNTIF($F419,"*"&amp;H$2&amp;TEXT(ROW($1:$118),"[&gt;1]0;")&amp;"*")),0)</f>
        <v>7</v>
      </c>
      <c r="I419" s="11" cm="1">
        <f t="array" ref="I419">_xlfn.IFNA(MATCH(1,0/COUNTIF($F419,"*"&amp;I$2&amp;TEXT(ROW($1:$118),"[&gt;1]0;")&amp;"*")),0)</f>
        <v>8</v>
      </c>
      <c r="J419" s="11" cm="1">
        <f t="array" ref="J419">_xlfn.IFNA(MATCH(1,0/COUNTIF($F419,"*"&amp;J$2&amp;TEXT(ROW($1:$118),"[&gt;1]0;")&amp;"*")),0)</f>
        <v>1</v>
      </c>
      <c r="K419">
        <f t="shared" si="100"/>
        <v>1.1428571428571428</v>
      </c>
      <c r="L419">
        <f t="shared" si="101"/>
        <v>0.14285714285714285</v>
      </c>
      <c r="M419">
        <v>0</v>
      </c>
      <c r="N419">
        <v>1</v>
      </c>
      <c r="P419" s="8">
        <v>25</v>
      </c>
      <c r="Q419" s="8">
        <v>2</v>
      </c>
      <c r="R419">
        <f t="shared" ref="R419:R431" si="104">SUMIF($D$418:$D$434,S419,$C$418:$C$434)</f>
        <v>0.65</v>
      </c>
      <c r="S419" t="s">
        <v>297</v>
      </c>
      <c r="T419" s="6" t="s">
        <v>569</v>
      </c>
      <c r="U419" t="s">
        <v>556</v>
      </c>
      <c r="V419" s="11">
        <v>108</v>
      </c>
      <c r="W419" s="11" cm="1">
        <f t="array" ref="W419">_xlfn.IFNA(MATCH(1,0/COUNTIF($F419,"*"&amp;W$2&amp;TEXT(ROW($1:$118),"[&gt;1]0;")&amp;"*")),0)</f>
        <v>7</v>
      </c>
      <c r="X419" s="11" cm="1">
        <f t="array" ref="X419">_xlfn.IFNA(MATCH(1,0/COUNTIF($F419,"*"&amp;X$2&amp;TEXT(ROW($1:$118),"[&gt;1]0;")&amp;"*")),0)</f>
        <v>8</v>
      </c>
      <c r="Y419" s="11" cm="1">
        <f t="array" ref="Y419">_xlfn.IFNA(MATCH(1,0/COUNTIF($F419,"*"&amp;Y$2&amp;TEXT(ROW($1:$118),"[&gt;1]0;")&amp;"*")),0)</f>
        <v>1</v>
      </c>
      <c r="Z419">
        <f t="shared" si="102"/>
        <v>1.1428571428571428</v>
      </c>
      <c r="AA419">
        <f t="shared" si="103"/>
        <v>0.14285714285714285</v>
      </c>
      <c r="AB419">
        <v>0</v>
      </c>
      <c r="AC419">
        <v>1</v>
      </c>
    </row>
    <row r="420" spans="1:29" x14ac:dyDescent="0.2">
      <c r="A420" s="8">
        <v>25</v>
      </c>
      <c r="B420" s="8">
        <v>3</v>
      </c>
      <c r="C420">
        <v>0.74</v>
      </c>
      <c r="D420" t="s">
        <v>308</v>
      </c>
      <c r="E420" s="6" t="s">
        <v>567</v>
      </c>
      <c r="F420" t="s">
        <v>369</v>
      </c>
      <c r="G420" s="11">
        <v>124</v>
      </c>
      <c r="H420" s="11" cm="1">
        <f t="array" ref="H420">_xlfn.IFNA(MATCH(1,0/COUNTIF($F420,"*"&amp;H$2&amp;TEXT(ROW($1:$118),"[&gt;1]0;")&amp;"*")),0)</f>
        <v>7</v>
      </c>
      <c r="I420" s="11" cm="1">
        <f t="array" ref="I420">_xlfn.IFNA(MATCH(1,0/COUNTIF($F420,"*"&amp;I$2&amp;TEXT(ROW($1:$118),"[&gt;1]0;")&amp;"*")),0)</f>
        <v>8</v>
      </c>
      <c r="J420" s="11" cm="1">
        <f t="array" ref="J420">_xlfn.IFNA(MATCH(1,0/COUNTIF($F420,"*"&amp;J$2&amp;TEXT(ROW($1:$118),"[&gt;1]0;")&amp;"*")),0)</f>
        <v>2</v>
      </c>
      <c r="K420">
        <f t="shared" si="100"/>
        <v>1.1428571428571428</v>
      </c>
      <c r="L420">
        <f t="shared" si="101"/>
        <v>0.2857142857142857</v>
      </c>
      <c r="M420">
        <v>0</v>
      </c>
      <c r="N420">
        <v>1</v>
      </c>
      <c r="P420" s="8">
        <v>25</v>
      </c>
      <c r="Q420" s="8">
        <v>3</v>
      </c>
      <c r="R420">
        <f t="shared" si="104"/>
        <v>0.74</v>
      </c>
      <c r="S420" t="s">
        <v>308</v>
      </c>
      <c r="T420" s="6" t="s">
        <v>567</v>
      </c>
      <c r="U420" t="s">
        <v>369</v>
      </c>
      <c r="V420" s="11">
        <v>124</v>
      </c>
      <c r="W420" s="11" cm="1">
        <f t="array" ref="W420">_xlfn.IFNA(MATCH(1,0/COUNTIF($F420,"*"&amp;W$2&amp;TEXT(ROW($1:$118),"[&gt;1]0;")&amp;"*")),0)</f>
        <v>7</v>
      </c>
      <c r="X420" s="11" cm="1">
        <f t="array" ref="X420">_xlfn.IFNA(MATCH(1,0/COUNTIF($F420,"*"&amp;X$2&amp;TEXT(ROW($1:$118),"[&gt;1]0;")&amp;"*")),0)</f>
        <v>8</v>
      </c>
      <c r="Y420" s="11" cm="1">
        <f t="array" ref="Y420">_xlfn.IFNA(MATCH(1,0/COUNTIF($F420,"*"&amp;Y$2&amp;TEXT(ROW($1:$118),"[&gt;1]0;")&amp;"*")),0)</f>
        <v>2</v>
      </c>
      <c r="Z420">
        <f t="shared" si="102"/>
        <v>1.1428571428571428</v>
      </c>
      <c r="AA420">
        <f t="shared" si="103"/>
        <v>0.2857142857142857</v>
      </c>
      <c r="AB420">
        <v>0</v>
      </c>
      <c r="AC420">
        <v>1</v>
      </c>
    </row>
    <row r="421" spans="1:29" x14ac:dyDescent="0.2">
      <c r="A421" s="8">
        <v>25</v>
      </c>
      <c r="B421" s="8">
        <v>4</v>
      </c>
      <c r="C421">
        <v>0.84</v>
      </c>
      <c r="D421" t="s">
        <v>14</v>
      </c>
      <c r="E421" s="6" t="s">
        <v>507</v>
      </c>
      <c r="F421" t="s">
        <v>260</v>
      </c>
      <c r="G421">
        <v>170</v>
      </c>
      <c r="H421" s="11" cm="1">
        <f t="array" ref="H421">_xlfn.IFNA(MATCH(1,0/COUNTIF($F421,"*"&amp;H$2&amp;TEXT(ROW($1:$118),"[&gt;1]0;")&amp;"*")),0)</f>
        <v>12</v>
      </c>
      <c r="I421" s="11" cm="1">
        <f t="array" ref="I421">_xlfn.IFNA(MATCH(1,0/COUNTIF($F421,"*"&amp;I$2&amp;TEXT(ROW($1:$118),"[&gt;1]0;")&amp;"*")),0)</f>
        <v>26</v>
      </c>
      <c r="J421" s="11" cm="1">
        <f t="array" ref="J421">_xlfn.IFNA(MATCH(1,0/COUNTIF($F421,"*"&amp;J$2&amp;TEXT(ROW($1:$118),"[&gt;1]0;")&amp;"*")),0)</f>
        <v>0</v>
      </c>
      <c r="K421">
        <f t="shared" si="100"/>
        <v>2.1666666666666665</v>
      </c>
      <c r="L421">
        <f t="shared" si="101"/>
        <v>0</v>
      </c>
      <c r="M421">
        <v>0</v>
      </c>
      <c r="N421">
        <v>0</v>
      </c>
      <c r="P421" s="8">
        <v>25</v>
      </c>
      <c r="Q421" s="8">
        <v>4</v>
      </c>
      <c r="R421">
        <f t="shared" si="104"/>
        <v>0.84</v>
      </c>
      <c r="S421" t="s">
        <v>14</v>
      </c>
      <c r="T421" s="6" t="s">
        <v>507</v>
      </c>
      <c r="U421" t="s">
        <v>260</v>
      </c>
      <c r="V421">
        <v>170</v>
      </c>
      <c r="W421" s="11" cm="1">
        <f t="array" ref="W421">_xlfn.IFNA(MATCH(1,0/COUNTIF($F421,"*"&amp;W$2&amp;TEXT(ROW($1:$118),"[&gt;1]0;")&amp;"*")),0)</f>
        <v>12</v>
      </c>
      <c r="X421" s="11" cm="1">
        <f t="array" ref="X421">_xlfn.IFNA(MATCH(1,0/COUNTIF($F421,"*"&amp;X$2&amp;TEXT(ROW($1:$118),"[&gt;1]0;")&amp;"*")),0)</f>
        <v>26</v>
      </c>
      <c r="Y421" s="11" cm="1">
        <f t="array" ref="Y421">_xlfn.IFNA(MATCH(1,0/COUNTIF($F421,"*"&amp;Y$2&amp;TEXT(ROW($1:$118),"[&gt;1]0;")&amp;"*")),0)</f>
        <v>0</v>
      </c>
      <c r="Z421">
        <f t="shared" si="102"/>
        <v>2.1666666666666665</v>
      </c>
      <c r="AA421">
        <f t="shared" si="103"/>
        <v>0</v>
      </c>
      <c r="AB421">
        <v>0</v>
      </c>
      <c r="AC421">
        <v>0</v>
      </c>
    </row>
    <row r="422" spans="1:29" x14ac:dyDescent="0.2">
      <c r="A422" s="8">
        <v>25</v>
      </c>
      <c r="B422" s="8">
        <v>5</v>
      </c>
      <c r="C422">
        <v>0.67</v>
      </c>
      <c r="D422" t="s">
        <v>79</v>
      </c>
      <c r="E422" s="13" t="s">
        <v>386</v>
      </c>
      <c r="F422" s="10" t="s">
        <v>373</v>
      </c>
      <c r="G422">
        <v>144</v>
      </c>
      <c r="H422" s="11" cm="1">
        <f t="array" ref="H422">_xlfn.IFNA(MATCH(1,0/COUNTIF($F422,"*"&amp;H$2&amp;TEXT(ROW($1:$118),"[&gt;1]0;")&amp;"*")),0)</f>
        <v>6</v>
      </c>
      <c r="I422" s="11" cm="1">
        <f t="array" ref="I422">_xlfn.IFNA(MATCH(1,0/COUNTIF($F422,"*"&amp;I$2&amp;TEXT(ROW($1:$118),"[&gt;1]0;")&amp;"*")),0)</f>
        <v>8</v>
      </c>
      <c r="J422" s="11" cm="1">
        <f t="array" ref="J422">_xlfn.IFNA(MATCH(1,0/COUNTIF($F422,"*"&amp;J$2&amp;TEXT(ROW($1:$118),"[&gt;1]0;")&amp;"*")),0)</f>
        <v>4</v>
      </c>
      <c r="K422">
        <f t="shared" si="100"/>
        <v>1.3333333333333333</v>
      </c>
      <c r="L422">
        <f t="shared" si="101"/>
        <v>0.66666666666666663</v>
      </c>
      <c r="M422">
        <v>1</v>
      </c>
      <c r="N422">
        <v>0</v>
      </c>
      <c r="P422" s="8">
        <v>25</v>
      </c>
      <c r="Q422" s="8">
        <v>5</v>
      </c>
      <c r="R422">
        <f t="shared" si="104"/>
        <v>0.67</v>
      </c>
      <c r="S422" t="s">
        <v>79</v>
      </c>
      <c r="T422" s="13" t="s">
        <v>386</v>
      </c>
      <c r="U422" s="10" t="s">
        <v>373</v>
      </c>
      <c r="V422">
        <v>144</v>
      </c>
      <c r="W422" s="11" cm="1">
        <f t="array" ref="W422">_xlfn.IFNA(MATCH(1,0/COUNTIF($F422,"*"&amp;W$2&amp;TEXT(ROW($1:$118),"[&gt;1]0;")&amp;"*")),0)</f>
        <v>6</v>
      </c>
      <c r="X422" s="11" cm="1">
        <f t="array" ref="X422">_xlfn.IFNA(MATCH(1,0/COUNTIF($F422,"*"&amp;X$2&amp;TEXT(ROW($1:$118),"[&gt;1]0;")&amp;"*")),0)</f>
        <v>8</v>
      </c>
      <c r="Y422" s="11" cm="1">
        <f t="array" ref="Y422">_xlfn.IFNA(MATCH(1,0/COUNTIF($F422,"*"&amp;Y$2&amp;TEXT(ROW($1:$118),"[&gt;1]0;")&amp;"*")),0)</f>
        <v>4</v>
      </c>
      <c r="Z422">
        <f t="shared" si="102"/>
        <v>1.3333333333333333</v>
      </c>
      <c r="AA422">
        <f t="shared" si="103"/>
        <v>0.66666666666666663</v>
      </c>
      <c r="AB422">
        <v>1</v>
      </c>
      <c r="AC422">
        <v>0</v>
      </c>
    </row>
    <row r="423" spans="1:29" x14ac:dyDescent="0.2">
      <c r="A423" s="8">
        <v>25</v>
      </c>
      <c r="B423" s="8">
        <v>6</v>
      </c>
      <c r="C423">
        <v>0.31</v>
      </c>
      <c r="D423" t="s">
        <v>303</v>
      </c>
      <c r="E423" s="6" t="s">
        <v>588</v>
      </c>
      <c r="F423" t="s">
        <v>508</v>
      </c>
      <c r="G423" s="11">
        <v>212</v>
      </c>
      <c r="H423" s="11" cm="1">
        <f t="array" ref="H423">_xlfn.IFNA(MATCH(1,0/COUNTIF($F423,"*"&amp;H$2&amp;TEXT(ROW($1:$118),"[&gt;1]0;")&amp;"*")),0)</f>
        <v>15</v>
      </c>
      <c r="I423" s="11" cm="1">
        <f t="array" ref="I423">_xlfn.IFNA(MATCH(1,0/COUNTIF($F423,"*"&amp;I$2&amp;TEXT(ROW($1:$118),"[&gt;1]0;")&amp;"*")),0)</f>
        <v>32</v>
      </c>
      <c r="J423" s="11" cm="1">
        <f t="array" ref="J423">_xlfn.IFNA(MATCH(1,0/COUNTIF($F423,"*"&amp;J$2&amp;TEXT(ROW($1:$118),"[&gt;1]0;")&amp;"*")),0)</f>
        <v>0</v>
      </c>
      <c r="K423">
        <f t="shared" si="100"/>
        <v>2.1333333333333333</v>
      </c>
      <c r="L423">
        <f t="shared" si="101"/>
        <v>0</v>
      </c>
      <c r="M423">
        <v>0</v>
      </c>
      <c r="N423">
        <v>0</v>
      </c>
      <c r="P423" s="8">
        <v>25</v>
      </c>
      <c r="Q423" s="8">
        <v>6</v>
      </c>
      <c r="R423">
        <f t="shared" si="104"/>
        <v>0.31</v>
      </c>
      <c r="S423" t="s">
        <v>303</v>
      </c>
      <c r="T423" s="6" t="s">
        <v>588</v>
      </c>
      <c r="U423" t="s">
        <v>508</v>
      </c>
      <c r="V423" s="11">
        <v>212</v>
      </c>
      <c r="W423" s="11" cm="1">
        <f t="array" ref="W423">_xlfn.IFNA(MATCH(1,0/COUNTIF($F423,"*"&amp;W$2&amp;TEXT(ROW($1:$118),"[&gt;1]0;")&amp;"*")),0)</f>
        <v>15</v>
      </c>
      <c r="X423" s="11" cm="1">
        <f t="array" ref="X423">_xlfn.IFNA(MATCH(1,0/COUNTIF($F423,"*"&amp;X$2&amp;TEXT(ROW($1:$118),"[&gt;1]0;")&amp;"*")),0)</f>
        <v>32</v>
      </c>
      <c r="Y423" s="11" cm="1">
        <f t="array" ref="Y423">_xlfn.IFNA(MATCH(1,0/COUNTIF($F423,"*"&amp;Y$2&amp;TEXT(ROW($1:$118),"[&gt;1]0;")&amp;"*")),0)</f>
        <v>0</v>
      </c>
      <c r="Z423">
        <f t="shared" si="102"/>
        <v>2.1333333333333333</v>
      </c>
      <c r="AA423">
        <f t="shared" si="103"/>
        <v>0</v>
      </c>
      <c r="AB423">
        <v>0</v>
      </c>
      <c r="AC423">
        <v>0</v>
      </c>
    </row>
    <row r="424" spans="1:29" x14ac:dyDescent="0.2">
      <c r="A424" s="8">
        <v>25</v>
      </c>
      <c r="B424" s="8">
        <v>7</v>
      </c>
      <c r="C424">
        <v>0.66</v>
      </c>
      <c r="D424" t="s">
        <v>25</v>
      </c>
      <c r="E424" s="6" t="s">
        <v>536</v>
      </c>
      <c r="F424" t="s">
        <v>266</v>
      </c>
      <c r="G424">
        <v>226</v>
      </c>
      <c r="H424" s="11" cm="1">
        <f t="array" ref="H424">_xlfn.IFNA(MATCH(1,0/COUNTIF($F424,"*"&amp;H$2&amp;TEXT(ROW($1:$118),"[&gt;1]0;")&amp;"*")),0)</f>
        <v>16</v>
      </c>
      <c r="I424" s="11" cm="1">
        <f t="array" ref="I424">_xlfn.IFNA(MATCH(1,0/COUNTIF($F424,"*"&amp;I$2&amp;TEXT(ROW($1:$118),"[&gt;1]0;")&amp;"*")),0)</f>
        <v>34</v>
      </c>
      <c r="J424" s="11" cm="1">
        <f t="array" ref="J424">_xlfn.IFNA(MATCH(1,0/COUNTIF($F424,"*"&amp;J$2&amp;TEXT(ROW($1:$118),"[&gt;1]0;")&amp;"*")),0)</f>
        <v>0</v>
      </c>
      <c r="K424">
        <f t="shared" si="100"/>
        <v>2.125</v>
      </c>
      <c r="L424">
        <f t="shared" si="101"/>
        <v>0</v>
      </c>
      <c r="M424">
        <v>0</v>
      </c>
      <c r="N424">
        <v>0</v>
      </c>
      <c r="P424" s="8">
        <v>25</v>
      </c>
      <c r="Q424" s="8">
        <v>7</v>
      </c>
      <c r="R424">
        <f t="shared" si="104"/>
        <v>1.68</v>
      </c>
      <c r="S424" t="s">
        <v>25</v>
      </c>
      <c r="T424" s="6" t="s">
        <v>536</v>
      </c>
      <c r="U424" t="s">
        <v>266</v>
      </c>
      <c r="V424">
        <v>226</v>
      </c>
      <c r="W424" s="11" cm="1">
        <f t="array" ref="W424">_xlfn.IFNA(MATCH(1,0/COUNTIF($F424,"*"&amp;W$2&amp;TEXT(ROW($1:$118),"[&gt;1]0;")&amp;"*")),0)</f>
        <v>16</v>
      </c>
      <c r="X424" s="11" cm="1">
        <f t="array" ref="X424">_xlfn.IFNA(MATCH(1,0/COUNTIF($F424,"*"&amp;X$2&amp;TEXT(ROW($1:$118),"[&gt;1]0;")&amp;"*")),0)</f>
        <v>34</v>
      </c>
      <c r="Y424" s="11" cm="1">
        <f t="array" ref="Y424">_xlfn.IFNA(MATCH(1,0/COUNTIF($F424,"*"&amp;Y$2&amp;TEXT(ROW($1:$118),"[&gt;1]0;")&amp;"*")),0)</f>
        <v>0</v>
      </c>
      <c r="Z424">
        <f t="shared" si="102"/>
        <v>2.125</v>
      </c>
      <c r="AA424">
        <f t="shared" si="103"/>
        <v>0</v>
      </c>
      <c r="AB424">
        <v>0</v>
      </c>
      <c r="AC424">
        <v>0</v>
      </c>
    </row>
    <row r="425" spans="1:29" x14ac:dyDescent="0.2">
      <c r="A425" s="8">
        <v>25</v>
      </c>
      <c r="B425" s="8">
        <v>8</v>
      </c>
      <c r="C425">
        <v>0.32</v>
      </c>
      <c r="D425" t="s">
        <v>309</v>
      </c>
      <c r="E425" s="6" t="s">
        <v>551</v>
      </c>
      <c r="F425" t="s">
        <v>550</v>
      </c>
      <c r="G425" s="11">
        <v>156</v>
      </c>
      <c r="H425" s="11" cm="1">
        <f t="array" ref="H425">_xlfn.IFNA(MATCH(1,0/COUNTIF($F425,"*"&amp;H$2&amp;TEXT(ROW($1:$118),"[&gt;1]0;")&amp;"*")),0)</f>
        <v>11</v>
      </c>
      <c r="I425" s="11" cm="1">
        <f t="array" ref="I425">_xlfn.IFNA(MATCH(1,0/COUNTIF($F425,"*"&amp;I$2&amp;TEXT(ROW($1:$118),"[&gt;1]0;")&amp;"*")),0)</f>
        <v>24</v>
      </c>
      <c r="J425" s="11" cm="1">
        <f t="array" ref="J425">_xlfn.IFNA(MATCH(1,0/COUNTIF($F425,"*"&amp;J$2&amp;TEXT(ROW($1:$118),"[&gt;1]0;")&amp;"*")),0)</f>
        <v>0</v>
      </c>
      <c r="K425">
        <f t="shared" si="100"/>
        <v>2.1818181818181817</v>
      </c>
      <c r="L425">
        <f t="shared" si="101"/>
        <v>0</v>
      </c>
      <c r="M425">
        <v>0</v>
      </c>
      <c r="N425">
        <v>0</v>
      </c>
      <c r="P425" s="8">
        <v>25</v>
      </c>
      <c r="Q425" s="8">
        <v>8</v>
      </c>
      <c r="R425">
        <f t="shared" si="104"/>
        <v>0.32</v>
      </c>
      <c r="S425" t="s">
        <v>309</v>
      </c>
      <c r="T425" s="6" t="s">
        <v>551</v>
      </c>
      <c r="U425" t="s">
        <v>550</v>
      </c>
      <c r="V425" s="11">
        <v>156</v>
      </c>
      <c r="W425" s="11" cm="1">
        <f t="array" ref="W425">_xlfn.IFNA(MATCH(1,0/COUNTIF($F425,"*"&amp;W$2&amp;TEXT(ROW($1:$118),"[&gt;1]0;")&amp;"*")),0)</f>
        <v>11</v>
      </c>
      <c r="X425" s="11" cm="1">
        <f t="array" ref="X425">_xlfn.IFNA(MATCH(1,0/COUNTIF($F425,"*"&amp;X$2&amp;TEXT(ROW($1:$118),"[&gt;1]0;")&amp;"*")),0)</f>
        <v>24</v>
      </c>
      <c r="Y425" s="11" cm="1">
        <f t="array" ref="Y425">_xlfn.IFNA(MATCH(1,0/COUNTIF($F425,"*"&amp;Y$2&amp;TEXT(ROW($1:$118),"[&gt;1]0;")&amp;"*")),0)</f>
        <v>0</v>
      </c>
      <c r="Z425">
        <f t="shared" si="102"/>
        <v>2.1818181818181817</v>
      </c>
      <c r="AA425">
        <f t="shared" si="103"/>
        <v>0</v>
      </c>
      <c r="AB425">
        <v>0</v>
      </c>
      <c r="AC425">
        <v>0</v>
      </c>
    </row>
    <row r="426" spans="1:29" x14ac:dyDescent="0.2">
      <c r="A426" s="8">
        <v>25</v>
      </c>
      <c r="B426" s="8">
        <v>9</v>
      </c>
      <c r="C426">
        <v>0.47</v>
      </c>
      <c r="D426" t="s">
        <v>25</v>
      </c>
      <c r="E426" s="6" t="s">
        <v>536</v>
      </c>
      <c r="F426" t="s">
        <v>266</v>
      </c>
      <c r="G426">
        <v>226</v>
      </c>
      <c r="H426" s="11" cm="1">
        <f t="array" ref="H426">_xlfn.IFNA(MATCH(1,0/COUNTIF($F426,"*"&amp;H$2&amp;TEXT(ROW($1:$118),"[&gt;1]0;")&amp;"*")),0)</f>
        <v>16</v>
      </c>
      <c r="I426" s="11" cm="1">
        <f t="array" ref="I426">_xlfn.IFNA(MATCH(1,0/COUNTIF($F426,"*"&amp;I$2&amp;TEXT(ROW($1:$118),"[&gt;1]0;")&amp;"*")),0)</f>
        <v>34</v>
      </c>
      <c r="J426" s="11" cm="1">
        <f t="array" ref="J426">_xlfn.IFNA(MATCH(1,0/COUNTIF($F426,"*"&amp;J$2&amp;TEXT(ROW($1:$118),"[&gt;1]0;")&amp;"*")),0)</f>
        <v>0</v>
      </c>
      <c r="K426">
        <f t="shared" si="100"/>
        <v>2.125</v>
      </c>
      <c r="L426">
        <f t="shared" si="101"/>
        <v>0</v>
      </c>
      <c r="M426">
        <v>0</v>
      </c>
      <c r="N426">
        <v>0</v>
      </c>
      <c r="P426" s="8">
        <v>25</v>
      </c>
      <c r="Q426" s="8">
        <v>9</v>
      </c>
      <c r="R426">
        <f t="shared" si="104"/>
        <v>1.58</v>
      </c>
      <c r="S426" t="s">
        <v>80</v>
      </c>
      <c r="T426" s="6" t="s">
        <v>600</v>
      </c>
      <c r="U426" t="s">
        <v>599</v>
      </c>
      <c r="V426" s="11">
        <v>152</v>
      </c>
      <c r="W426" s="11" cm="1">
        <f t="array" ref="W426">_xlfn.IFNA(MATCH(1,0/COUNTIF($F426,"*"&amp;W$2&amp;TEXT(ROW($1:$118),"[&gt;1]0;")&amp;"*")),0)</f>
        <v>16</v>
      </c>
      <c r="X426" s="11" cm="1">
        <f t="array" ref="X426">_xlfn.IFNA(MATCH(1,0/COUNTIF($F426,"*"&amp;X$2&amp;TEXT(ROW($1:$118),"[&gt;1]0;")&amp;"*")),0)</f>
        <v>34</v>
      </c>
      <c r="Y426" s="11" cm="1">
        <f t="array" ref="Y426">_xlfn.IFNA(MATCH(1,0/COUNTIF($F426,"*"&amp;Y$2&amp;TEXT(ROW($1:$118),"[&gt;1]0;")&amp;"*")),0)</f>
        <v>0</v>
      </c>
      <c r="Z426">
        <f t="shared" si="102"/>
        <v>2.125</v>
      </c>
      <c r="AA426">
        <f t="shared" si="103"/>
        <v>0</v>
      </c>
      <c r="AB426">
        <v>0</v>
      </c>
      <c r="AC426">
        <v>1</v>
      </c>
    </row>
    <row r="427" spans="1:29" x14ac:dyDescent="0.2">
      <c r="A427" s="8">
        <v>25</v>
      </c>
      <c r="B427" s="8">
        <v>10</v>
      </c>
      <c r="C427">
        <v>1.58</v>
      </c>
      <c r="D427" t="s">
        <v>80</v>
      </c>
      <c r="E427" s="6" t="s">
        <v>600</v>
      </c>
      <c r="F427" t="s">
        <v>599</v>
      </c>
      <c r="G427" s="11">
        <v>152</v>
      </c>
      <c r="H427" s="11" cm="1">
        <f t="array" ref="H427">_xlfn.IFNA(MATCH(1,0/COUNTIF($F427,"*"&amp;H$2&amp;TEXT(ROW($1:$118),"[&gt;1]0;")&amp;"*")),0)</f>
        <v>8</v>
      </c>
      <c r="I427" s="11" cm="1">
        <f t="array" ref="I427">_xlfn.IFNA(MATCH(1,0/COUNTIF($F427,"*"&amp;I$2&amp;TEXT(ROW($1:$118),"[&gt;1]0;")&amp;"*")),0)</f>
        <v>8</v>
      </c>
      <c r="J427" s="11" cm="1">
        <f t="array" ref="J427">_xlfn.IFNA(MATCH(1,0/COUNTIF($F427,"*"&amp;J$2&amp;TEXT(ROW($1:$118),"[&gt;1]0;")&amp;"*")),0)</f>
        <v>3</v>
      </c>
      <c r="K427">
        <f t="shared" si="100"/>
        <v>1</v>
      </c>
      <c r="L427">
        <f t="shared" si="101"/>
        <v>0.375</v>
      </c>
      <c r="M427">
        <v>0</v>
      </c>
      <c r="N427">
        <v>1</v>
      </c>
      <c r="P427" s="8">
        <v>25</v>
      </c>
      <c r="Q427" s="8">
        <v>10</v>
      </c>
      <c r="R427">
        <f t="shared" si="104"/>
        <v>1.32</v>
      </c>
      <c r="S427" t="s">
        <v>31</v>
      </c>
      <c r="T427" s="6" t="s">
        <v>418</v>
      </c>
      <c r="U427" t="s">
        <v>269</v>
      </c>
      <c r="V427">
        <v>206</v>
      </c>
      <c r="W427" s="11" cm="1">
        <f t="array" ref="W427">_xlfn.IFNA(MATCH(1,0/COUNTIF($F427,"*"&amp;W$2&amp;TEXT(ROW($1:$118),"[&gt;1]0;")&amp;"*")),0)</f>
        <v>8</v>
      </c>
      <c r="X427" s="11" cm="1">
        <f t="array" ref="X427">_xlfn.IFNA(MATCH(1,0/COUNTIF($F427,"*"&amp;X$2&amp;TEXT(ROW($1:$118),"[&gt;1]0;")&amp;"*")),0)</f>
        <v>8</v>
      </c>
      <c r="Y427" s="11" cm="1">
        <f t="array" ref="Y427">_xlfn.IFNA(MATCH(1,0/COUNTIF($F427,"*"&amp;Y$2&amp;TEXT(ROW($1:$118),"[&gt;1]0;")&amp;"*")),0)</f>
        <v>3</v>
      </c>
      <c r="Z427">
        <f t="shared" si="102"/>
        <v>1</v>
      </c>
      <c r="AA427">
        <f t="shared" si="103"/>
        <v>0.375</v>
      </c>
      <c r="AB427">
        <v>0</v>
      </c>
      <c r="AC427">
        <v>1</v>
      </c>
    </row>
    <row r="428" spans="1:29" x14ac:dyDescent="0.2">
      <c r="A428" s="8">
        <v>25</v>
      </c>
      <c r="B428" s="8">
        <v>12</v>
      </c>
      <c r="C428">
        <v>0.55000000000000004</v>
      </c>
      <c r="D428" t="s">
        <v>25</v>
      </c>
      <c r="E428" s="6" t="s">
        <v>536</v>
      </c>
      <c r="F428" t="s">
        <v>266</v>
      </c>
      <c r="G428">
        <v>226</v>
      </c>
      <c r="H428" s="11" cm="1">
        <f t="array" ref="H428">_xlfn.IFNA(MATCH(1,0/COUNTIF($F428,"*"&amp;H$2&amp;TEXT(ROW($1:$118),"[&gt;1]0;")&amp;"*")),0)</f>
        <v>16</v>
      </c>
      <c r="I428" s="11" cm="1">
        <f t="array" ref="I428">_xlfn.IFNA(MATCH(1,0/COUNTIF($F428,"*"&amp;I$2&amp;TEXT(ROW($1:$118),"[&gt;1]0;")&amp;"*")),0)</f>
        <v>34</v>
      </c>
      <c r="J428" s="11" cm="1">
        <f t="array" ref="J428">_xlfn.IFNA(MATCH(1,0/COUNTIF($F428,"*"&amp;J$2&amp;TEXT(ROW($1:$118),"[&gt;1]0;")&amp;"*")),0)</f>
        <v>0</v>
      </c>
      <c r="K428">
        <f t="shared" si="100"/>
        <v>2.125</v>
      </c>
      <c r="L428">
        <f t="shared" si="101"/>
        <v>0</v>
      </c>
      <c r="M428">
        <v>0</v>
      </c>
      <c r="N428">
        <v>0</v>
      </c>
      <c r="P428" s="8">
        <v>25</v>
      </c>
      <c r="Q428" s="8">
        <v>11</v>
      </c>
      <c r="R428">
        <f t="shared" si="104"/>
        <v>0.89999999999999991</v>
      </c>
      <c r="S428" t="s">
        <v>108</v>
      </c>
      <c r="T428" s="6" t="s">
        <v>514</v>
      </c>
      <c r="U428" t="s">
        <v>513</v>
      </c>
      <c r="V428">
        <v>283</v>
      </c>
      <c r="W428" s="11" cm="1">
        <f t="array" ref="W428">_xlfn.IFNA(MATCH(1,0/COUNTIF($F428,"*"&amp;W$2&amp;TEXT(ROW($1:$118),"[&gt;1]0;")&amp;"*")),0)</f>
        <v>16</v>
      </c>
      <c r="X428" s="11" cm="1">
        <f t="array" ref="X428">_xlfn.IFNA(MATCH(1,0/COUNTIF($F428,"*"&amp;X$2&amp;TEXT(ROW($1:$118),"[&gt;1]0;")&amp;"*")),0)</f>
        <v>34</v>
      </c>
      <c r="Y428" s="11" cm="1">
        <f t="array" ref="Y428">_xlfn.IFNA(MATCH(1,0/COUNTIF($F428,"*"&amp;Y$2&amp;TEXT(ROW($1:$118),"[&gt;1]0;")&amp;"*")),0)</f>
        <v>0</v>
      </c>
      <c r="Z428">
        <f t="shared" si="102"/>
        <v>2.125</v>
      </c>
      <c r="AA428">
        <f t="shared" si="103"/>
        <v>0</v>
      </c>
      <c r="AB428">
        <v>0</v>
      </c>
      <c r="AC428">
        <v>0</v>
      </c>
    </row>
    <row r="429" spans="1:29" x14ac:dyDescent="0.2">
      <c r="A429" s="8">
        <v>25</v>
      </c>
      <c r="B429" s="8">
        <v>13</v>
      </c>
      <c r="C429">
        <v>1.32</v>
      </c>
      <c r="D429" t="s">
        <v>31</v>
      </c>
      <c r="E429" s="6" t="s">
        <v>418</v>
      </c>
      <c r="F429" t="s">
        <v>269</v>
      </c>
      <c r="G429">
        <v>206</v>
      </c>
      <c r="H429" s="11" cm="1">
        <f t="array" ref="H429">_xlfn.IFNA(MATCH(1,0/COUNTIF($F429,"*"&amp;H$2&amp;TEXT(ROW($1:$118),"[&gt;1]0;")&amp;"*")),0)</f>
        <v>14</v>
      </c>
      <c r="I429" s="11" cm="1">
        <f t="array" ref="I429">_xlfn.IFNA(MATCH(1,0/COUNTIF($F429,"*"&amp;I$2&amp;TEXT(ROW($1:$118),"[&gt;1]0;")&amp;"*")),0)</f>
        <v>22</v>
      </c>
      <c r="J429" s="11" cm="1">
        <f t="array" ref="J429">_xlfn.IFNA(MATCH(1,0/COUNTIF($F429,"*"&amp;J$2&amp;TEXT(ROW($1:$118),"[&gt;1]0;")&amp;"*")),0)</f>
        <v>1</v>
      </c>
      <c r="K429">
        <f t="shared" si="100"/>
        <v>1.5714285714285714</v>
      </c>
      <c r="L429">
        <f t="shared" si="101"/>
        <v>7.1428571428571425E-2</v>
      </c>
      <c r="M429">
        <v>0</v>
      </c>
      <c r="N429">
        <v>1</v>
      </c>
      <c r="P429" s="8">
        <v>25</v>
      </c>
      <c r="Q429" s="8">
        <v>12</v>
      </c>
      <c r="R429">
        <f>SUMIF($D$418:$D$434,S429,$C$418:$C$434)</f>
        <v>0.74</v>
      </c>
      <c r="S429" t="s">
        <v>129</v>
      </c>
      <c r="T429" s="6" t="s">
        <v>535</v>
      </c>
      <c r="U429" t="s">
        <v>534</v>
      </c>
      <c r="V429">
        <v>255</v>
      </c>
      <c r="W429" s="11" cm="1">
        <f t="array" ref="W429">_xlfn.IFNA(MATCH(1,0/COUNTIF($F429,"*"&amp;W$2&amp;TEXT(ROW($1:$118),"[&gt;1]0;")&amp;"*")),0)</f>
        <v>14</v>
      </c>
      <c r="X429" s="11" cm="1">
        <f t="array" ref="X429">_xlfn.IFNA(MATCH(1,0/COUNTIF($F429,"*"&amp;X$2&amp;TEXT(ROW($1:$118),"[&gt;1]0;")&amp;"*")),0)</f>
        <v>22</v>
      </c>
      <c r="Y429" s="11" cm="1">
        <f t="array" ref="Y429">_xlfn.IFNA(MATCH(1,0/COUNTIF($F429,"*"&amp;Y$2&amp;TEXT(ROW($1:$118),"[&gt;1]0;")&amp;"*")),0)</f>
        <v>1</v>
      </c>
      <c r="Z429">
        <f t="shared" si="102"/>
        <v>1.5714285714285714</v>
      </c>
      <c r="AA429">
        <f t="shared" si="103"/>
        <v>7.1428571428571425E-2</v>
      </c>
      <c r="AB429">
        <v>0</v>
      </c>
      <c r="AC429">
        <v>0</v>
      </c>
    </row>
    <row r="430" spans="1:29" x14ac:dyDescent="0.2">
      <c r="A430" s="8">
        <v>25</v>
      </c>
      <c r="B430" s="8">
        <v>15</v>
      </c>
      <c r="C430">
        <v>0.56999999999999995</v>
      </c>
      <c r="D430" t="s">
        <v>108</v>
      </c>
      <c r="E430" s="6" t="s">
        <v>514</v>
      </c>
      <c r="F430" t="s">
        <v>513</v>
      </c>
      <c r="G430">
        <v>283</v>
      </c>
      <c r="H430" s="11" cm="1">
        <f t="array" ref="H430">_xlfn.IFNA(MATCH(1,0/COUNTIF($F430,"*"&amp;H$2&amp;TEXT(ROW($1:$118),"[&gt;1]0;")&amp;"*")),0)</f>
        <v>20</v>
      </c>
      <c r="I430" s="11" cm="1">
        <f t="array" ref="I430">_xlfn.IFNA(MATCH(1,0/COUNTIF($F430,"*"&amp;I$2&amp;TEXT(ROW($1:$118),"[&gt;1]0;")&amp;"*")),0)</f>
        <v>42</v>
      </c>
      <c r="J430" s="11" cm="1">
        <f t="array" ref="J430">_xlfn.IFNA(MATCH(1,0/COUNTIF($F430,"*"&amp;J$2&amp;TEXT(ROW($1:$118),"[&gt;1]0;")&amp;"*")),0)</f>
        <v>0</v>
      </c>
      <c r="K430">
        <f t="shared" si="100"/>
        <v>2.1</v>
      </c>
      <c r="L430">
        <f t="shared" si="101"/>
        <v>0</v>
      </c>
      <c r="M430">
        <v>0</v>
      </c>
      <c r="N430">
        <v>0</v>
      </c>
      <c r="P430" s="8">
        <v>25</v>
      </c>
      <c r="Q430" s="8">
        <v>13</v>
      </c>
      <c r="R430">
        <f t="shared" si="104"/>
        <v>6.3</v>
      </c>
      <c r="S430" t="s">
        <v>66</v>
      </c>
      <c r="T430" s="6" t="s">
        <v>459</v>
      </c>
      <c r="U430" t="s">
        <v>460</v>
      </c>
      <c r="V430">
        <v>281</v>
      </c>
      <c r="W430" s="11" cm="1">
        <f t="array" ref="W430">_xlfn.IFNA(MATCH(1,0/COUNTIF($F430,"*"&amp;W$2&amp;TEXT(ROW($1:$118),"[&gt;1]0;")&amp;"*")),0)</f>
        <v>20</v>
      </c>
      <c r="X430" s="11" cm="1">
        <f t="array" ref="X430">_xlfn.IFNA(MATCH(1,0/COUNTIF($F430,"*"&amp;X$2&amp;TEXT(ROW($1:$118),"[&gt;1]0;")&amp;"*")),0)</f>
        <v>42</v>
      </c>
      <c r="Y430" s="11" cm="1">
        <f t="array" ref="Y430">_xlfn.IFNA(MATCH(1,0/COUNTIF($F430,"*"&amp;Y$2&amp;TEXT(ROW($1:$118),"[&gt;1]0;")&amp;"*")),0)</f>
        <v>0</v>
      </c>
      <c r="Z430">
        <f t="shared" si="102"/>
        <v>2.1</v>
      </c>
      <c r="AA430">
        <f t="shared" si="103"/>
        <v>0</v>
      </c>
      <c r="AB430">
        <v>0</v>
      </c>
      <c r="AC430">
        <v>0</v>
      </c>
    </row>
    <row r="431" spans="1:29" x14ac:dyDescent="0.2">
      <c r="A431" s="8">
        <v>25</v>
      </c>
      <c r="B431" s="8">
        <v>17</v>
      </c>
      <c r="C431">
        <v>0.33</v>
      </c>
      <c r="D431" t="s">
        <v>108</v>
      </c>
      <c r="E431" s="6" t="s">
        <v>514</v>
      </c>
      <c r="F431" t="s">
        <v>513</v>
      </c>
      <c r="G431">
        <v>283</v>
      </c>
      <c r="H431" s="11" cm="1">
        <f t="array" ref="H431">_xlfn.IFNA(MATCH(1,0/COUNTIF($F431,"*"&amp;H$2&amp;TEXT(ROW($1:$118),"[&gt;1]0;")&amp;"*")),0)</f>
        <v>20</v>
      </c>
      <c r="I431" s="11" cm="1">
        <f t="array" ref="I431">_xlfn.IFNA(MATCH(1,0/COUNTIF($F431,"*"&amp;I$2&amp;TEXT(ROW($1:$118),"[&gt;1]0;")&amp;"*")),0)</f>
        <v>42</v>
      </c>
      <c r="J431" s="11" cm="1">
        <f t="array" ref="J431">_xlfn.IFNA(MATCH(1,0/COUNTIF($F431,"*"&amp;J$2&amp;TEXT(ROW($1:$118),"[&gt;1]0;")&amp;"*")),0)</f>
        <v>0</v>
      </c>
      <c r="K431">
        <f t="shared" si="100"/>
        <v>2.1</v>
      </c>
      <c r="L431">
        <f t="shared" si="101"/>
        <v>0</v>
      </c>
      <c r="M431">
        <v>0</v>
      </c>
      <c r="N431">
        <v>0</v>
      </c>
      <c r="P431" s="8">
        <v>25</v>
      </c>
      <c r="Q431" s="8">
        <v>14</v>
      </c>
      <c r="R431">
        <f t="shared" si="104"/>
        <v>0.42</v>
      </c>
      <c r="S431" t="s">
        <v>310</v>
      </c>
      <c r="T431" s="6" t="s">
        <v>473</v>
      </c>
      <c r="U431" t="s">
        <v>474</v>
      </c>
      <c r="V431">
        <v>391</v>
      </c>
      <c r="W431" s="11" cm="1">
        <f t="array" ref="W431">_xlfn.IFNA(MATCH(1,0/COUNTIF($F431,"*"&amp;W$2&amp;TEXT(ROW($1:$118),"[&gt;1]0;")&amp;"*")),0)</f>
        <v>20</v>
      </c>
      <c r="X431" s="11" cm="1">
        <f t="array" ref="X431">_xlfn.IFNA(MATCH(1,0/COUNTIF($F431,"*"&amp;X$2&amp;TEXT(ROW($1:$118),"[&gt;1]0;")&amp;"*")),0)</f>
        <v>42</v>
      </c>
      <c r="Y431" s="11" cm="1">
        <f t="array" ref="Y431">_xlfn.IFNA(MATCH(1,0/COUNTIF($F431,"*"&amp;Y$2&amp;TEXT(ROW($1:$118),"[&gt;1]0;")&amp;"*")),0)</f>
        <v>0</v>
      </c>
      <c r="Z431">
        <f t="shared" si="102"/>
        <v>2.1</v>
      </c>
      <c r="AA431">
        <f t="shared" si="103"/>
        <v>0</v>
      </c>
      <c r="AB431">
        <v>0</v>
      </c>
      <c r="AC431">
        <v>1</v>
      </c>
    </row>
    <row r="432" spans="1:29" x14ac:dyDescent="0.2">
      <c r="A432" s="8">
        <v>25</v>
      </c>
      <c r="B432" s="8">
        <v>21</v>
      </c>
      <c r="C432">
        <v>0.74</v>
      </c>
      <c r="D432" t="s">
        <v>129</v>
      </c>
      <c r="E432" s="6" t="s">
        <v>535</v>
      </c>
      <c r="F432" t="s">
        <v>534</v>
      </c>
      <c r="G432">
        <v>255</v>
      </c>
      <c r="H432" s="11" cm="1">
        <f t="array" ref="H432">_xlfn.IFNA(MATCH(1,0/COUNTIF($F432,"*"&amp;H$2&amp;TEXT(ROW($1:$118),"[&gt;1]0;")&amp;"*")),0)</f>
        <v>16</v>
      </c>
      <c r="I432" s="11" cm="1">
        <f t="array" ref="I432">_xlfn.IFNA(MATCH(1,0/COUNTIF($F432,"*"&amp;I$2&amp;TEXT(ROW($1:$118),"[&gt;1]0;")&amp;"*")),0)</f>
        <v>33</v>
      </c>
      <c r="J432" s="11" cm="1">
        <f t="array" ref="J432">_xlfn.IFNA(MATCH(1,0/COUNTIF($F432,"*"&amp;J$2&amp;TEXT(ROW($1:$118),"[&gt;1]0;")&amp;"*")),0)</f>
        <v>1</v>
      </c>
      <c r="K432">
        <f t="shared" si="100"/>
        <v>2.0625</v>
      </c>
      <c r="L432">
        <f t="shared" si="101"/>
        <v>6.25E-2</v>
      </c>
      <c r="M432">
        <v>0</v>
      </c>
      <c r="N432">
        <v>0</v>
      </c>
    </row>
    <row r="433" spans="1:29" x14ac:dyDescent="0.2">
      <c r="A433" s="8">
        <v>25</v>
      </c>
      <c r="B433" s="8">
        <v>23</v>
      </c>
      <c r="C433">
        <v>6.3</v>
      </c>
      <c r="D433" t="s">
        <v>66</v>
      </c>
      <c r="E433" s="6" t="s">
        <v>459</v>
      </c>
      <c r="F433" t="s">
        <v>460</v>
      </c>
      <c r="G433">
        <v>281</v>
      </c>
      <c r="H433" s="11" cm="1">
        <f t="array" ref="H433">_xlfn.IFNA(MATCH(1,0/COUNTIF($F433,"*"&amp;H$2&amp;TEXT(ROW($1:$118),"[&gt;1]0;")&amp;"*")),0)</f>
        <v>18</v>
      </c>
      <c r="I433" s="11" cm="1">
        <f t="array" ref="I433">_xlfn.IFNA(MATCH(1,0/COUNTIF($F433,"*"&amp;I$2&amp;TEXT(ROW($1:$118),"[&gt;1]0;")&amp;"*")),0)</f>
        <v>35</v>
      </c>
      <c r="J433" s="11" cm="1">
        <f t="array" ref="J433">_xlfn.IFNA(MATCH(1,0/COUNTIF($F433,"*"&amp;J$2&amp;TEXT(ROW($1:$118),"[&gt;1]0;")&amp;"*")),0)</f>
        <v>1</v>
      </c>
      <c r="K433">
        <f t="shared" si="100"/>
        <v>1.9444444444444444</v>
      </c>
      <c r="L433">
        <f t="shared" si="101"/>
        <v>5.5555555555555552E-2</v>
      </c>
      <c r="M433">
        <v>0</v>
      </c>
      <c r="N433">
        <v>0</v>
      </c>
    </row>
    <row r="434" spans="1:29" x14ac:dyDescent="0.2">
      <c r="A434" s="8">
        <v>25</v>
      </c>
      <c r="B434" s="8">
        <v>27</v>
      </c>
      <c r="C434">
        <v>0.42</v>
      </c>
      <c r="D434" t="s">
        <v>310</v>
      </c>
      <c r="E434" s="6" t="s">
        <v>473</v>
      </c>
      <c r="F434" t="s">
        <v>474</v>
      </c>
      <c r="G434">
        <v>391</v>
      </c>
      <c r="H434" s="11" cm="1">
        <f t="array" ref="H434">_xlfn.IFNA(MATCH(1,0/COUNTIF($F434,"*"&amp;H$2&amp;TEXT(ROW($1:$118),"[&gt;1]0;")&amp;"*")),0)</f>
        <v>24</v>
      </c>
      <c r="I434" s="11" cm="1">
        <f t="array" ref="I434">_xlfn.IFNA(MATCH(1,0/COUNTIF($F434,"*"&amp;I$2&amp;TEXT(ROW($1:$118),"[&gt;1]0;")&amp;"*")),0)</f>
        <v>38</v>
      </c>
      <c r="J434" s="11" cm="1">
        <f t="array" ref="J434">_xlfn.IFNA(MATCH(1,0/COUNTIF($F434,"*"&amp;J$2&amp;TEXT(ROW($1:$118),"[&gt;1]0;")&amp;"*")),0)</f>
        <v>4</v>
      </c>
      <c r="K434">
        <f t="shared" si="100"/>
        <v>1.5833333333333333</v>
      </c>
      <c r="L434">
        <f t="shared" si="101"/>
        <v>0.16666666666666666</v>
      </c>
      <c r="M434">
        <v>0</v>
      </c>
      <c r="N434">
        <v>1</v>
      </c>
    </row>
    <row r="436" spans="1:29" x14ac:dyDescent="0.2">
      <c r="A436" s="8">
        <v>26</v>
      </c>
      <c r="B436" s="9" t="s">
        <v>12</v>
      </c>
      <c r="C436" t="s">
        <v>13</v>
      </c>
      <c r="D436" t="s">
        <v>67</v>
      </c>
      <c r="E436" s="6" t="s">
        <v>376</v>
      </c>
      <c r="F436" t="s">
        <v>68</v>
      </c>
      <c r="G436" t="s">
        <v>69</v>
      </c>
      <c r="H436" t="s">
        <v>364</v>
      </c>
      <c r="I436" t="s">
        <v>365</v>
      </c>
      <c r="J436" t="s">
        <v>366</v>
      </c>
      <c r="K436" t="s">
        <v>71</v>
      </c>
      <c r="L436" t="s">
        <v>72</v>
      </c>
      <c r="M436" t="s">
        <v>360</v>
      </c>
      <c r="N436" t="s">
        <v>73</v>
      </c>
      <c r="P436" s="8">
        <v>26</v>
      </c>
      <c r="Q436" s="9" t="s">
        <v>12</v>
      </c>
      <c r="R436" t="s">
        <v>13</v>
      </c>
      <c r="S436" t="s">
        <v>67</v>
      </c>
      <c r="T436" s="6" t="s">
        <v>376</v>
      </c>
      <c r="U436" t="s">
        <v>68</v>
      </c>
      <c r="V436" t="s">
        <v>69</v>
      </c>
      <c r="W436" t="s">
        <v>364</v>
      </c>
      <c r="X436" t="s">
        <v>365</v>
      </c>
      <c r="Y436" t="s">
        <v>366</v>
      </c>
      <c r="Z436" t="s">
        <v>71</v>
      </c>
      <c r="AA436" t="s">
        <v>72</v>
      </c>
      <c r="AB436" t="s">
        <v>360</v>
      </c>
      <c r="AC436" t="s">
        <v>73</v>
      </c>
    </row>
    <row r="437" spans="1:29" x14ac:dyDescent="0.2">
      <c r="A437" s="8">
        <v>26</v>
      </c>
      <c r="B437" s="8">
        <v>1</v>
      </c>
      <c r="C437">
        <v>1.17</v>
      </c>
      <c r="D437" t="s">
        <v>308</v>
      </c>
      <c r="E437" s="6" t="s">
        <v>567</v>
      </c>
      <c r="F437" t="s">
        <v>369</v>
      </c>
      <c r="G437" s="11">
        <v>124</v>
      </c>
      <c r="H437" s="11" cm="1">
        <f t="array" ref="H437">_xlfn.IFNA(MATCH(1,0/COUNTIF($F437,"*"&amp;H$2&amp;TEXT(ROW($1:$118),"[&gt;1]0;")&amp;"*")),0)</f>
        <v>7</v>
      </c>
      <c r="I437" s="11" cm="1">
        <f t="array" ref="I437">_xlfn.IFNA(MATCH(1,0/COUNTIF($F437,"*"&amp;I$2&amp;TEXT(ROW($1:$118),"[&gt;1]0;")&amp;"*")),0)</f>
        <v>8</v>
      </c>
      <c r="J437" s="11" cm="1">
        <f t="array" ref="J437">_xlfn.IFNA(MATCH(1,0/COUNTIF($F437,"*"&amp;J$2&amp;TEXT(ROW($1:$118),"[&gt;1]0;")&amp;"*")),0)</f>
        <v>2</v>
      </c>
      <c r="K437">
        <f t="shared" ref="K437:K452" si="105">I437/H437</f>
        <v>1.1428571428571428</v>
      </c>
      <c r="L437">
        <f t="shared" ref="L437:L452" si="106">J437/H437</f>
        <v>0.2857142857142857</v>
      </c>
      <c r="M437">
        <v>0</v>
      </c>
      <c r="N437">
        <v>1</v>
      </c>
      <c r="P437" s="8">
        <v>26</v>
      </c>
      <c r="Q437" s="8">
        <v>1</v>
      </c>
      <c r="R437">
        <f>SUMIF($D$437:$D$452,S437,$C$437:$C$452)</f>
        <v>1.17</v>
      </c>
      <c r="S437" t="s">
        <v>308</v>
      </c>
      <c r="T437" s="6" t="s">
        <v>567</v>
      </c>
      <c r="U437" t="s">
        <v>369</v>
      </c>
      <c r="V437" s="11">
        <v>124</v>
      </c>
      <c r="W437" s="11" cm="1">
        <f t="array" ref="W437">_xlfn.IFNA(MATCH(1,0/COUNTIF($F437,"*"&amp;W$2&amp;TEXT(ROW($1:$118),"[&gt;1]0;")&amp;"*")),0)</f>
        <v>7</v>
      </c>
      <c r="X437" s="11" cm="1">
        <f t="array" ref="X437">_xlfn.IFNA(MATCH(1,0/COUNTIF($F437,"*"&amp;X$2&amp;TEXT(ROW($1:$118),"[&gt;1]0;")&amp;"*")),0)</f>
        <v>8</v>
      </c>
      <c r="Y437" s="11" cm="1">
        <f t="array" ref="Y437">_xlfn.IFNA(MATCH(1,0/COUNTIF($F437,"*"&amp;Y$2&amp;TEXT(ROW($1:$118),"[&gt;1]0;")&amp;"*")),0)</f>
        <v>2</v>
      </c>
      <c r="Z437">
        <f t="shared" ref="Z437:Z450" si="107">X437/W437</f>
        <v>1.1428571428571428</v>
      </c>
      <c r="AA437">
        <f t="shared" ref="AA437:AA450" si="108">Y437/W437</f>
        <v>0.2857142857142857</v>
      </c>
      <c r="AB437">
        <v>0</v>
      </c>
      <c r="AC437">
        <v>1</v>
      </c>
    </row>
    <row r="438" spans="1:29" x14ac:dyDescent="0.2">
      <c r="A438" s="8">
        <v>26</v>
      </c>
      <c r="B438" s="8">
        <v>2</v>
      </c>
      <c r="C438">
        <v>0.32</v>
      </c>
      <c r="D438" t="s">
        <v>14</v>
      </c>
      <c r="E438" s="6" t="s">
        <v>507</v>
      </c>
      <c r="F438" t="s">
        <v>260</v>
      </c>
      <c r="G438">
        <v>170</v>
      </c>
      <c r="H438" s="11" cm="1">
        <f t="array" ref="H438">_xlfn.IFNA(MATCH(1,0/COUNTIF($F438,"*"&amp;H$2&amp;TEXT(ROW($1:$118),"[&gt;1]0;")&amp;"*")),0)</f>
        <v>12</v>
      </c>
      <c r="I438" s="11" cm="1">
        <f t="array" ref="I438">_xlfn.IFNA(MATCH(1,0/COUNTIF($F438,"*"&amp;I$2&amp;TEXT(ROW($1:$118),"[&gt;1]0;")&amp;"*")),0)</f>
        <v>26</v>
      </c>
      <c r="J438" s="11" cm="1">
        <f t="array" ref="J438">_xlfn.IFNA(MATCH(1,0/COUNTIF($F438,"*"&amp;J$2&amp;TEXT(ROW($1:$118),"[&gt;1]0;")&amp;"*")),0)</f>
        <v>0</v>
      </c>
      <c r="K438">
        <f t="shared" si="105"/>
        <v>2.1666666666666665</v>
      </c>
      <c r="L438">
        <f t="shared" si="106"/>
        <v>0</v>
      </c>
      <c r="M438">
        <v>0</v>
      </c>
      <c r="N438">
        <v>0</v>
      </c>
      <c r="P438" s="8">
        <v>26</v>
      </c>
      <c r="Q438" s="8">
        <v>2</v>
      </c>
      <c r="R438">
        <f t="shared" ref="R438:R450" si="109">SUMIF($D$437:$D$452,S438,$C$437:$C$452)</f>
        <v>0.32</v>
      </c>
      <c r="S438" t="s">
        <v>14</v>
      </c>
      <c r="T438" s="6" t="s">
        <v>507</v>
      </c>
      <c r="U438" t="s">
        <v>260</v>
      </c>
      <c r="V438">
        <v>170</v>
      </c>
      <c r="W438" s="11" cm="1">
        <f t="array" ref="W438">_xlfn.IFNA(MATCH(1,0/COUNTIF($F438,"*"&amp;W$2&amp;TEXT(ROW($1:$118),"[&gt;1]0;")&amp;"*")),0)</f>
        <v>12</v>
      </c>
      <c r="X438" s="11" cm="1">
        <f t="array" ref="X438">_xlfn.IFNA(MATCH(1,0/COUNTIF($F438,"*"&amp;X$2&amp;TEXT(ROW($1:$118),"[&gt;1]0;")&amp;"*")),0)</f>
        <v>26</v>
      </c>
      <c r="Y438" s="11" cm="1">
        <f t="array" ref="Y438">_xlfn.IFNA(MATCH(1,0/COUNTIF($F438,"*"&amp;Y$2&amp;TEXT(ROW($1:$118),"[&gt;1]0;")&amp;"*")),0)</f>
        <v>0</v>
      </c>
      <c r="Z438">
        <f t="shared" si="107"/>
        <v>2.1666666666666665</v>
      </c>
      <c r="AA438">
        <f t="shared" si="108"/>
        <v>0</v>
      </c>
      <c r="AB438">
        <v>0</v>
      </c>
      <c r="AC438">
        <v>0</v>
      </c>
    </row>
    <row r="439" spans="1:29" x14ac:dyDescent="0.2">
      <c r="A439" s="8">
        <v>26</v>
      </c>
      <c r="B439" s="8">
        <v>3</v>
      </c>
      <c r="C439">
        <v>0.36</v>
      </c>
      <c r="D439" t="s">
        <v>154</v>
      </c>
      <c r="E439" s="6" t="s">
        <v>477</v>
      </c>
      <c r="F439" t="s">
        <v>368</v>
      </c>
      <c r="G439">
        <v>138</v>
      </c>
      <c r="H439" s="11" cm="1">
        <f t="array" ref="H439">_xlfn.IFNA(MATCH(1,0/COUNTIF($F439,"*"&amp;H$2&amp;TEXT(ROW($1:$118),"[&gt;1]0;")&amp;"*")),0)</f>
        <v>8</v>
      </c>
      <c r="I439" s="11" cm="1">
        <f t="array" ref="I439">_xlfn.IFNA(MATCH(1,0/COUNTIF($F439,"*"&amp;I$2&amp;TEXT(ROW($1:$118),"[&gt;1]0;")&amp;"*")),0)</f>
        <v>10</v>
      </c>
      <c r="J439" s="11" cm="1">
        <f t="array" ref="J439">_xlfn.IFNA(MATCH(1,0/COUNTIF($F439,"*"&amp;J$2&amp;TEXT(ROW($1:$118),"[&gt;1]0;")&amp;"*")),0)</f>
        <v>2</v>
      </c>
      <c r="K439">
        <f t="shared" si="105"/>
        <v>1.25</v>
      </c>
      <c r="L439">
        <f t="shared" si="106"/>
        <v>0.25</v>
      </c>
      <c r="M439">
        <v>0</v>
      </c>
      <c r="N439">
        <v>1</v>
      </c>
      <c r="P439" s="8">
        <v>26</v>
      </c>
      <c r="Q439" s="8">
        <v>3</v>
      </c>
      <c r="R439">
        <f t="shared" si="109"/>
        <v>0.36</v>
      </c>
      <c r="S439" t="s">
        <v>154</v>
      </c>
      <c r="T439" s="6" t="s">
        <v>477</v>
      </c>
      <c r="U439" t="s">
        <v>368</v>
      </c>
      <c r="V439">
        <v>138</v>
      </c>
      <c r="W439" s="11" cm="1">
        <f t="array" ref="W439">_xlfn.IFNA(MATCH(1,0/COUNTIF($F439,"*"&amp;W$2&amp;TEXT(ROW($1:$118),"[&gt;1]0;")&amp;"*")),0)</f>
        <v>8</v>
      </c>
      <c r="X439" s="11" cm="1">
        <f t="array" ref="X439">_xlfn.IFNA(MATCH(1,0/COUNTIF($F439,"*"&amp;X$2&amp;TEXT(ROW($1:$118),"[&gt;1]0;")&amp;"*")),0)</f>
        <v>10</v>
      </c>
      <c r="Y439" s="11" cm="1">
        <f t="array" ref="Y439">_xlfn.IFNA(MATCH(1,0/COUNTIF($F439,"*"&amp;Y$2&amp;TEXT(ROW($1:$118),"[&gt;1]0;")&amp;"*")),0)</f>
        <v>2</v>
      </c>
      <c r="Z439">
        <f t="shared" si="107"/>
        <v>1.25</v>
      </c>
      <c r="AA439">
        <f t="shared" si="108"/>
        <v>0.25</v>
      </c>
      <c r="AB439">
        <v>0</v>
      </c>
      <c r="AC439">
        <v>1</v>
      </c>
    </row>
    <row r="440" spans="1:29" x14ac:dyDescent="0.2">
      <c r="A440" s="8">
        <v>26</v>
      </c>
      <c r="B440" s="8">
        <v>4</v>
      </c>
      <c r="C440">
        <v>0.88</v>
      </c>
      <c r="D440" t="s">
        <v>79</v>
      </c>
      <c r="E440" s="13" t="s">
        <v>386</v>
      </c>
      <c r="F440" s="10" t="s">
        <v>373</v>
      </c>
      <c r="G440">
        <v>144</v>
      </c>
      <c r="H440" s="11" cm="1">
        <f t="array" ref="H440">_xlfn.IFNA(MATCH(1,0/COUNTIF($F440,"*"&amp;H$2&amp;TEXT(ROW($1:$118),"[&gt;1]0;")&amp;"*")),0)</f>
        <v>6</v>
      </c>
      <c r="I440" s="11" cm="1">
        <f t="array" ref="I440">_xlfn.IFNA(MATCH(1,0/COUNTIF($F440,"*"&amp;I$2&amp;TEXT(ROW($1:$118),"[&gt;1]0;")&amp;"*")),0)</f>
        <v>8</v>
      </c>
      <c r="J440" s="11" cm="1">
        <f t="array" ref="J440">_xlfn.IFNA(MATCH(1,0/COUNTIF($F440,"*"&amp;J$2&amp;TEXT(ROW($1:$118),"[&gt;1]0;")&amp;"*")),0)</f>
        <v>4</v>
      </c>
      <c r="K440">
        <f t="shared" si="105"/>
        <v>1.3333333333333333</v>
      </c>
      <c r="L440">
        <f t="shared" si="106"/>
        <v>0.66666666666666663</v>
      </c>
      <c r="M440">
        <v>1</v>
      </c>
      <c r="N440">
        <v>0</v>
      </c>
      <c r="P440" s="8">
        <v>26</v>
      </c>
      <c r="Q440" s="8">
        <v>4</v>
      </c>
      <c r="R440">
        <f t="shared" si="109"/>
        <v>0.88</v>
      </c>
      <c r="S440" t="s">
        <v>79</v>
      </c>
      <c r="T440" s="13" t="s">
        <v>386</v>
      </c>
      <c r="U440" s="10" t="s">
        <v>373</v>
      </c>
      <c r="V440">
        <v>144</v>
      </c>
      <c r="W440" s="11" cm="1">
        <f t="array" ref="W440">_xlfn.IFNA(MATCH(1,0/COUNTIF($F440,"*"&amp;W$2&amp;TEXT(ROW($1:$118),"[&gt;1]0;")&amp;"*")),0)</f>
        <v>6</v>
      </c>
      <c r="X440" s="11" cm="1">
        <f t="array" ref="X440">_xlfn.IFNA(MATCH(1,0/COUNTIF($F440,"*"&amp;X$2&amp;TEXT(ROW($1:$118),"[&gt;1]0;")&amp;"*")),0)</f>
        <v>8</v>
      </c>
      <c r="Y440" s="11" cm="1">
        <f t="array" ref="Y440">_xlfn.IFNA(MATCH(1,0/COUNTIF($F440,"*"&amp;Y$2&amp;TEXT(ROW($1:$118),"[&gt;1]0;")&amp;"*")),0)</f>
        <v>4</v>
      </c>
      <c r="Z440">
        <f t="shared" si="107"/>
        <v>1.3333333333333333</v>
      </c>
      <c r="AA440">
        <f t="shared" si="108"/>
        <v>0.66666666666666663</v>
      </c>
      <c r="AB440">
        <v>1</v>
      </c>
      <c r="AC440">
        <v>0</v>
      </c>
    </row>
    <row r="441" spans="1:29" x14ac:dyDescent="0.2">
      <c r="A441" s="8">
        <v>26</v>
      </c>
      <c r="B441" s="8">
        <v>5</v>
      </c>
      <c r="C441">
        <v>0.47</v>
      </c>
      <c r="D441" t="s">
        <v>304</v>
      </c>
      <c r="E441" s="6" t="s">
        <v>457</v>
      </c>
      <c r="F441" t="s">
        <v>458</v>
      </c>
      <c r="G441" s="11">
        <v>184</v>
      </c>
      <c r="H441" s="11" cm="1">
        <f t="array" ref="H441">_xlfn.IFNA(MATCH(1,0/COUNTIF($F441,"*"&amp;H$2&amp;TEXT(ROW($1:$118),"[&gt;1]0;")&amp;"*")),0)</f>
        <v>13</v>
      </c>
      <c r="I441" s="11" cm="1">
        <f t="array" ref="I441">_xlfn.IFNA(MATCH(1,0/COUNTIF($F441,"*"&amp;I$2&amp;TEXT(ROW($1:$118),"[&gt;1]0;")&amp;"*")),0)</f>
        <v>28</v>
      </c>
      <c r="J441" s="11" cm="1">
        <f t="array" ref="J441">_xlfn.IFNA(MATCH(1,0/COUNTIF($F441,"*"&amp;J$2&amp;TEXT(ROW($1:$118),"[&gt;1]0;")&amp;"*")),0)</f>
        <v>0</v>
      </c>
      <c r="K441">
        <f t="shared" si="105"/>
        <v>2.1538461538461537</v>
      </c>
      <c r="L441">
        <f t="shared" si="106"/>
        <v>0</v>
      </c>
      <c r="M441">
        <v>0</v>
      </c>
      <c r="N441">
        <v>0</v>
      </c>
      <c r="P441" s="8">
        <v>26</v>
      </c>
      <c r="Q441" s="8">
        <v>5</v>
      </c>
      <c r="R441">
        <f t="shared" si="109"/>
        <v>0.47</v>
      </c>
      <c r="S441" t="s">
        <v>304</v>
      </c>
      <c r="T441" s="6" t="s">
        <v>457</v>
      </c>
      <c r="U441" t="s">
        <v>458</v>
      </c>
      <c r="V441" s="11">
        <v>184</v>
      </c>
      <c r="W441" s="11" cm="1">
        <f t="array" ref="W441">_xlfn.IFNA(MATCH(1,0/COUNTIF($F441,"*"&amp;W$2&amp;TEXT(ROW($1:$118),"[&gt;1]0;")&amp;"*")),0)</f>
        <v>13</v>
      </c>
      <c r="X441" s="11" cm="1">
        <f t="array" ref="X441">_xlfn.IFNA(MATCH(1,0/COUNTIF($F441,"*"&amp;X$2&amp;TEXT(ROW($1:$118),"[&gt;1]0;")&amp;"*")),0)</f>
        <v>28</v>
      </c>
      <c r="Y441" s="11" cm="1">
        <f t="array" ref="Y441">_xlfn.IFNA(MATCH(1,0/COUNTIF($F441,"*"&amp;Y$2&amp;TEXT(ROW($1:$118),"[&gt;1]0;")&amp;"*")),0)</f>
        <v>0</v>
      </c>
      <c r="Z441">
        <f t="shared" si="107"/>
        <v>2.1538461538461537</v>
      </c>
      <c r="AA441">
        <f t="shared" si="108"/>
        <v>0</v>
      </c>
      <c r="AB441">
        <v>0</v>
      </c>
      <c r="AC441">
        <v>0</v>
      </c>
    </row>
    <row r="442" spans="1:29" x14ac:dyDescent="0.2">
      <c r="A442" s="8">
        <v>26</v>
      </c>
      <c r="B442" s="8">
        <v>6</v>
      </c>
      <c r="C442">
        <v>0.65</v>
      </c>
      <c r="D442" t="s">
        <v>52</v>
      </c>
      <c r="E442" s="6" t="s">
        <v>570</v>
      </c>
      <c r="F442" t="s">
        <v>262</v>
      </c>
      <c r="G442" s="11">
        <v>152</v>
      </c>
      <c r="H442" s="11" cm="1">
        <f t="array" ref="H442">_xlfn.IFNA(MATCH(1,0/COUNTIF($F442,"*"&amp;H$2&amp;TEXT(ROW($1:$118),"[&gt;1]0;")&amp;"*")),0)</f>
        <v>9</v>
      </c>
      <c r="I442" s="11" cm="1">
        <f t="array" ref="I442">_xlfn.IFNA(MATCH(1,0/COUNTIF($F442,"*"&amp;I$2&amp;TEXT(ROW($1:$118),"[&gt;1]0;")&amp;"*")),0)</f>
        <v>12</v>
      </c>
      <c r="J442" s="11" cm="1">
        <f t="array" ref="J442">_xlfn.IFNA(MATCH(1,0/COUNTIF($F442,"*"&amp;J$2&amp;TEXT(ROW($1:$118),"[&gt;1]0;")&amp;"*")),0)</f>
        <v>2</v>
      </c>
      <c r="K442">
        <f t="shared" si="105"/>
        <v>1.3333333333333333</v>
      </c>
      <c r="L442">
        <f t="shared" si="106"/>
        <v>0.22222222222222221</v>
      </c>
      <c r="M442">
        <v>0</v>
      </c>
      <c r="N442">
        <v>1</v>
      </c>
      <c r="P442" s="8">
        <v>26</v>
      </c>
      <c r="Q442" s="8">
        <v>6</v>
      </c>
      <c r="R442">
        <f t="shared" si="109"/>
        <v>0.65</v>
      </c>
      <c r="S442" t="s">
        <v>52</v>
      </c>
      <c r="T442" s="6" t="s">
        <v>570</v>
      </c>
      <c r="U442" t="s">
        <v>262</v>
      </c>
      <c r="V442" s="11">
        <v>152</v>
      </c>
      <c r="W442" s="11" cm="1">
        <f t="array" ref="W442">_xlfn.IFNA(MATCH(1,0/COUNTIF($F442,"*"&amp;W$2&amp;TEXT(ROW($1:$118),"[&gt;1]0;")&amp;"*")),0)</f>
        <v>9</v>
      </c>
      <c r="X442" s="11" cm="1">
        <f t="array" ref="X442">_xlfn.IFNA(MATCH(1,0/COUNTIF($F442,"*"&amp;X$2&amp;TEXT(ROW($1:$118),"[&gt;1]0;")&amp;"*")),0)</f>
        <v>12</v>
      </c>
      <c r="Y442" s="11" cm="1">
        <f t="array" ref="Y442">_xlfn.IFNA(MATCH(1,0/COUNTIF($F442,"*"&amp;Y$2&amp;TEXT(ROW($1:$118),"[&gt;1]0;")&amp;"*")),0)</f>
        <v>2</v>
      </c>
      <c r="Z442">
        <f t="shared" si="107"/>
        <v>1.3333333333333333</v>
      </c>
      <c r="AA442">
        <f t="shared" si="108"/>
        <v>0.22222222222222221</v>
      </c>
      <c r="AB442">
        <v>0</v>
      </c>
      <c r="AC442">
        <v>1</v>
      </c>
    </row>
    <row r="443" spans="1:29" x14ac:dyDescent="0.2">
      <c r="A443" s="8">
        <v>26</v>
      </c>
      <c r="B443" s="8">
        <v>7</v>
      </c>
      <c r="C443">
        <v>2.4500000000000002</v>
      </c>
      <c r="D443" t="s">
        <v>80</v>
      </c>
      <c r="E443" s="6" t="s">
        <v>600</v>
      </c>
      <c r="F443" t="s">
        <v>599</v>
      </c>
      <c r="G443" s="11">
        <v>152</v>
      </c>
      <c r="H443" s="11" cm="1">
        <f t="array" ref="H443">_xlfn.IFNA(MATCH(1,0/COUNTIF($F443,"*"&amp;H$2&amp;TEXT(ROW($1:$118),"[&gt;1]0;")&amp;"*")),0)</f>
        <v>8</v>
      </c>
      <c r="I443" s="11" cm="1">
        <f t="array" ref="I443">_xlfn.IFNA(MATCH(1,0/COUNTIF($F443,"*"&amp;I$2&amp;TEXT(ROW($1:$118),"[&gt;1]0;")&amp;"*")),0)</f>
        <v>8</v>
      </c>
      <c r="J443" s="11" cm="1">
        <f t="array" ref="J443">_xlfn.IFNA(MATCH(1,0/COUNTIF($F443,"*"&amp;J$2&amp;TEXT(ROW($1:$118),"[&gt;1]0;")&amp;"*")),0)</f>
        <v>3</v>
      </c>
      <c r="K443">
        <f t="shared" si="105"/>
        <v>1</v>
      </c>
      <c r="L443">
        <f t="shared" si="106"/>
        <v>0.375</v>
      </c>
      <c r="M443">
        <v>0</v>
      </c>
      <c r="N443">
        <v>1</v>
      </c>
      <c r="P443" s="8">
        <v>26</v>
      </c>
      <c r="Q443" s="8">
        <v>7</v>
      </c>
      <c r="R443">
        <f t="shared" si="109"/>
        <v>2.4500000000000002</v>
      </c>
      <c r="S443" t="s">
        <v>80</v>
      </c>
      <c r="T443" s="6" t="s">
        <v>600</v>
      </c>
      <c r="U443" t="s">
        <v>599</v>
      </c>
      <c r="V443" s="11">
        <v>152</v>
      </c>
      <c r="W443" s="11" cm="1">
        <f t="array" ref="W443">_xlfn.IFNA(MATCH(1,0/COUNTIF($F443,"*"&amp;W$2&amp;TEXT(ROW($1:$118),"[&gt;1]0;")&amp;"*")),0)</f>
        <v>8</v>
      </c>
      <c r="X443" s="11" cm="1">
        <f t="array" ref="X443">_xlfn.IFNA(MATCH(1,0/COUNTIF($F443,"*"&amp;X$2&amp;TEXT(ROW($1:$118),"[&gt;1]0;")&amp;"*")),0)</f>
        <v>8</v>
      </c>
      <c r="Y443" s="11" cm="1">
        <f t="array" ref="Y443">_xlfn.IFNA(MATCH(1,0/COUNTIF($F443,"*"&amp;Y$2&amp;TEXT(ROW($1:$118),"[&gt;1]0;")&amp;"*")),0)</f>
        <v>3</v>
      </c>
      <c r="Z443">
        <f t="shared" si="107"/>
        <v>1</v>
      </c>
      <c r="AA443">
        <f t="shared" si="108"/>
        <v>0.375</v>
      </c>
      <c r="AB443">
        <v>0</v>
      </c>
      <c r="AC443">
        <v>1</v>
      </c>
    </row>
    <row r="444" spans="1:29" x14ac:dyDescent="0.2">
      <c r="A444" s="8">
        <v>26</v>
      </c>
      <c r="B444" s="8">
        <v>9</v>
      </c>
      <c r="C444">
        <v>0.62</v>
      </c>
      <c r="D444" t="s">
        <v>25</v>
      </c>
      <c r="E444" s="6" t="s">
        <v>536</v>
      </c>
      <c r="F444" t="s">
        <v>266</v>
      </c>
      <c r="G444">
        <v>226</v>
      </c>
      <c r="H444" s="11" cm="1">
        <f t="array" ref="H444">_xlfn.IFNA(MATCH(1,0/COUNTIF($F444,"*"&amp;H$2&amp;TEXT(ROW($1:$118),"[&gt;1]0;")&amp;"*")),0)</f>
        <v>16</v>
      </c>
      <c r="I444" s="11" cm="1">
        <f t="array" ref="I444">_xlfn.IFNA(MATCH(1,0/COUNTIF($F444,"*"&amp;I$2&amp;TEXT(ROW($1:$118),"[&gt;1]0;")&amp;"*")),0)</f>
        <v>34</v>
      </c>
      <c r="J444" s="11" cm="1">
        <f t="array" ref="J444">_xlfn.IFNA(MATCH(1,0/COUNTIF($F444,"*"&amp;J$2&amp;TEXT(ROW($1:$118),"[&gt;1]0;")&amp;"*")),0)</f>
        <v>0</v>
      </c>
      <c r="K444">
        <f t="shared" si="105"/>
        <v>2.125</v>
      </c>
      <c r="L444">
        <f t="shared" si="106"/>
        <v>0</v>
      </c>
      <c r="M444">
        <v>0</v>
      </c>
      <c r="N444">
        <v>0</v>
      </c>
      <c r="P444" s="8">
        <v>26</v>
      </c>
      <c r="Q444" s="8">
        <v>8</v>
      </c>
      <c r="R444">
        <f>SUMIF($D$437:$D$452,S444,$C$437:$C$452)</f>
        <v>1.53</v>
      </c>
      <c r="S444" t="s">
        <v>25</v>
      </c>
      <c r="T444" s="6" t="s">
        <v>536</v>
      </c>
      <c r="U444" t="s">
        <v>266</v>
      </c>
      <c r="V444">
        <v>226</v>
      </c>
      <c r="W444" s="11" cm="1">
        <f t="array" ref="W444">_xlfn.IFNA(MATCH(1,0/COUNTIF($F444,"*"&amp;W$2&amp;TEXT(ROW($1:$118),"[&gt;1]0;")&amp;"*")),0)</f>
        <v>16</v>
      </c>
      <c r="X444" s="11" cm="1">
        <f t="array" ref="X444">_xlfn.IFNA(MATCH(1,0/COUNTIF($F444,"*"&amp;X$2&amp;TEXT(ROW($1:$118),"[&gt;1]0;")&amp;"*")),0)</f>
        <v>34</v>
      </c>
      <c r="Y444" s="11" cm="1">
        <f t="array" ref="Y444">_xlfn.IFNA(MATCH(1,0/COUNTIF($F444,"*"&amp;Y$2&amp;TEXT(ROW($1:$118),"[&gt;1]0;")&amp;"*")),0)</f>
        <v>0</v>
      </c>
      <c r="Z444">
        <f t="shared" si="107"/>
        <v>2.125</v>
      </c>
      <c r="AA444">
        <f t="shared" si="108"/>
        <v>0</v>
      </c>
      <c r="AB444">
        <v>0</v>
      </c>
      <c r="AC444">
        <v>0</v>
      </c>
    </row>
    <row r="445" spans="1:29" x14ac:dyDescent="0.2">
      <c r="A445" s="8">
        <v>26</v>
      </c>
      <c r="B445" s="8">
        <v>10</v>
      </c>
      <c r="C445">
        <v>0.81</v>
      </c>
      <c r="D445" t="s">
        <v>81</v>
      </c>
      <c r="E445" s="6" t="s">
        <v>467</v>
      </c>
      <c r="F445" t="s">
        <v>466</v>
      </c>
      <c r="G445">
        <v>166</v>
      </c>
      <c r="H445" s="11" cm="1">
        <f t="array" ref="H445">_xlfn.IFNA(MATCH(1,0/COUNTIF($F445,"*"&amp;H$2&amp;TEXT(ROW($1:$118),"[&gt;1]0;")&amp;"*")),0)</f>
        <v>9</v>
      </c>
      <c r="I445" s="11" cm="1">
        <f t="array" ref="I445">_xlfn.IFNA(MATCH(1,0/COUNTIF($F445,"*"&amp;I$2&amp;TEXT(ROW($1:$118),"[&gt;1]0;")&amp;"*")),0)</f>
        <v>10</v>
      </c>
      <c r="J445" s="11" cm="1">
        <f t="array" ref="J445">_xlfn.IFNA(MATCH(1,0/COUNTIF($F445,"*"&amp;J$2&amp;TEXT(ROW($1:$118),"[&gt;1]0;")&amp;"*")),0)</f>
        <v>3</v>
      </c>
      <c r="K445">
        <f t="shared" si="105"/>
        <v>1.1111111111111112</v>
      </c>
      <c r="L445">
        <f t="shared" si="106"/>
        <v>0.33333333333333331</v>
      </c>
      <c r="M445">
        <v>0</v>
      </c>
      <c r="N445">
        <v>1</v>
      </c>
      <c r="P445" s="8">
        <v>26</v>
      </c>
      <c r="Q445" s="8">
        <v>9</v>
      </c>
      <c r="R445">
        <f t="shared" si="109"/>
        <v>0.81</v>
      </c>
      <c r="S445" t="s">
        <v>81</v>
      </c>
      <c r="T445" s="6" t="s">
        <v>467</v>
      </c>
      <c r="U445" t="s">
        <v>466</v>
      </c>
      <c r="V445">
        <v>166</v>
      </c>
      <c r="W445" s="11" cm="1">
        <f t="array" ref="W445">_xlfn.IFNA(MATCH(1,0/COUNTIF($F445,"*"&amp;W$2&amp;TEXT(ROW($1:$118),"[&gt;1]0;")&amp;"*")),0)</f>
        <v>9</v>
      </c>
      <c r="X445" s="11" cm="1">
        <f t="array" ref="X445">_xlfn.IFNA(MATCH(1,0/COUNTIF($F445,"*"&amp;X$2&amp;TEXT(ROW($1:$118),"[&gt;1]0;")&amp;"*")),0)</f>
        <v>10</v>
      </c>
      <c r="Y445" s="11" cm="1">
        <f t="array" ref="Y445">_xlfn.IFNA(MATCH(1,0/COUNTIF($F445,"*"&amp;Y$2&amp;TEXT(ROW($1:$118),"[&gt;1]0;")&amp;"*")),0)</f>
        <v>3</v>
      </c>
      <c r="Z445">
        <f t="shared" si="107"/>
        <v>1.1111111111111112</v>
      </c>
      <c r="AA445">
        <f t="shared" si="108"/>
        <v>0.33333333333333331</v>
      </c>
      <c r="AB445">
        <v>0</v>
      </c>
      <c r="AC445">
        <v>1</v>
      </c>
    </row>
    <row r="446" spans="1:29" x14ac:dyDescent="0.2">
      <c r="A446" s="8">
        <v>26</v>
      </c>
      <c r="B446" s="8">
        <v>11</v>
      </c>
      <c r="C446">
        <v>1.86</v>
      </c>
      <c r="D446" t="s">
        <v>31</v>
      </c>
      <c r="E446" s="6" t="s">
        <v>418</v>
      </c>
      <c r="F446" t="s">
        <v>269</v>
      </c>
      <c r="G446">
        <v>206</v>
      </c>
      <c r="H446" s="11" cm="1">
        <f t="array" ref="H446">_xlfn.IFNA(MATCH(1,0/COUNTIF($F446,"*"&amp;H$2&amp;TEXT(ROW($1:$118),"[&gt;1]0;")&amp;"*")),0)</f>
        <v>14</v>
      </c>
      <c r="I446" s="11" cm="1">
        <f t="array" ref="I446">_xlfn.IFNA(MATCH(1,0/COUNTIF($F446,"*"&amp;I$2&amp;TEXT(ROW($1:$118),"[&gt;1]0;")&amp;"*")),0)</f>
        <v>22</v>
      </c>
      <c r="J446" s="11" cm="1">
        <f t="array" ref="J446">_xlfn.IFNA(MATCH(1,0/COUNTIF($F446,"*"&amp;J$2&amp;TEXT(ROW($1:$118),"[&gt;1]0;")&amp;"*")),0)</f>
        <v>1</v>
      </c>
      <c r="K446">
        <f t="shared" si="105"/>
        <v>1.5714285714285714</v>
      </c>
      <c r="L446">
        <f t="shared" si="106"/>
        <v>7.1428571428571425E-2</v>
      </c>
      <c r="M446">
        <v>0</v>
      </c>
      <c r="N446">
        <v>1</v>
      </c>
      <c r="P446" s="8">
        <v>26</v>
      </c>
      <c r="Q446" s="8">
        <v>10</v>
      </c>
      <c r="R446">
        <f t="shared" si="109"/>
        <v>1.86</v>
      </c>
      <c r="S446" t="s">
        <v>31</v>
      </c>
      <c r="T446" s="6" t="s">
        <v>418</v>
      </c>
      <c r="U446" t="s">
        <v>269</v>
      </c>
      <c r="V446">
        <v>206</v>
      </c>
      <c r="W446" s="11" cm="1">
        <f t="array" ref="W446">_xlfn.IFNA(MATCH(1,0/COUNTIF($F446,"*"&amp;W$2&amp;TEXT(ROW($1:$118),"[&gt;1]0;")&amp;"*")),0)</f>
        <v>14</v>
      </c>
      <c r="X446" s="11" cm="1">
        <f t="array" ref="X446">_xlfn.IFNA(MATCH(1,0/COUNTIF($F446,"*"&amp;X$2&amp;TEXT(ROW($1:$118),"[&gt;1]0;")&amp;"*")),0)</f>
        <v>22</v>
      </c>
      <c r="Y446" s="11" cm="1">
        <f t="array" ref="Y446">_xlfn.IFNA(MATCH(1,0/COUNTIF($F446,"*"&amp;Y$2&amp;TEXT(ROW($1:$118),"[&gt;1]0;")&amp;"*")),0)</f>
        <v>1</v>
      </c>
      <c r="Z446">
        <f t="shared" si="107"/>
        <v>1.5714285714285714</v>
      </c>
      <c r="AA446">
        <f t="shared" si="108"/>
        <v>7.1428571428571425E-2</v>
      </c>
      <c r="AB446">
        <v>0</v>
      </c>
      <c r="AC446">
        <v>1</v>
      </c>
    </row>
    <row r="447" spans="1:29" x14ac:dyDescent="0.2">
      <c r="A447" s="8">
        <v>26</v>
      </c>
      <c r="B447" s="8">
        <v>12</v>
      </c>
      <c r="C447">
        <v>0.44</v>
      </c>
      <c r="D447" t="s">
        <v>25</v>
      </c>
      <c r="E447" s="6" t="s">
        <v>536</v>
      </c>
      <c r="F447" t="s">
        <v>266</v>
      </c>
      <c r="G447">
        <v>226</v>
      </c>
      <c r="H447" s="11" cm="1">
        <f t="array" ref="H447">_xlfn.IFNA(MATCH(1,0/COUNTIF($F447,"*"&amp;H$2&amp;TEXT(ROW($1:$118),"[&gt;1]0;")&amp;"*")),0)</f>
        <v>16</v>
      </c>
      <c r="I447" s="11" cm="1">
        <f t="array" ref="I447">_xlfn.IFNA(MATCH(1,0/COUNTIF($F447,"*"&amp;I$2&amp;TEXT(ROW($1:$118),"[&gt;1]0;")&amp;"*")),0)</f>
        <v>34</v>
      </c>
      <c r="J447" s="11" cm="1">
        <f t="array" ref="J447">_xlfn.IFNA(MATCH(1,0/COUNTIF($F447,"*"&amp;J$2&amp;TEXT(ROW($1:$118),"[&gt;1]0;")&amp;"*")),0)</f>
        <v>0</v>
      </c>
      <c r="K447">
        <f t="shared" si="105"/>
        <v>2.125</v>
      </c>
      <c r="L447">
        <f t="shared" si="106"/>
        <v>0</v>
      </c>
      <c r="M447">
        <v>0</v>
      </c>
      <c r="N447">
        <v>0</v>
      </c>
      <c r="P447" s="8">
        <v>26</v>
      </c>
      <c r="Q447" s="8">
        <v>11</v>
      </c>
      <c r="R447">
        <f t="shared" si="109"/>
        <v>0.32</v>
      </c>
      <c r="S447" t="s">
        <v>108</v>
      </c>
      <c r="T447" s="6" t="s">
        <v>514</v>
      </c>
      <c r="U447" t="s">
        <v>513</v>
      </c>
      <c r="V447">
        <v>283</v>
      </c>
      <c r="W447" s="11" cm="1">
        <f t="array" ref="W447">_xlfn.IFNA(MATCH(1,0/COUNTIF($F447,"*"&amp;W$2&amp;TEXT(ROW($1:$118),"[&gt;1]0;")&amp;"*")),0)</f>
        <v>16</v>
      </c>
      <c r="X447" s="11" cm="1">
        <f t="array" ref="X447">_xlfn.IFNA(MATCH(1,0/COUNTIF($F447,"*"&amp;X$2&amp;TEXT(ROW($1:$118),"[&gt;1]0;")&amp;"*")),0)</f>
        <v>34</v>
      </c>
      <c r="Y447" s="11" cm="1">
        <f t="array" ref="Y447">_xlfn.IFNA(MATCH(1,0/COUNTIF($F447,"*"&amp;Y$2&amp;TEXT(ROW($1:$118),"[&gt;1]0;")&amp;"*")),0)</f>
        <v>0</v>
      </c>
      <c r="Z447">
        <f t="shared" si="107"/>
        <v>2.125</v>
      </c>
      <c r="AA447">
        <f t="shared" si="108"/>
        <v>0</v>
      </c>
      <c r="AB447">
        <v>0</v>
      </c>
      <c r="AC447">
        <v>0</v>
      </c>
    </row>
    <row r="448" spans="1:29" x14ac:dyDescent="0.2">
      <c r="A448" s="8">
        <v>26</v>
      </c>
      <c r="B448" s="8">
        <v>14</v>
      </c>
      <c r="C448">
        <v>0.47</v>
      </c>
      <c r="D448" t="s">
        <v>25</v>
      </c>
      <c r="E448" s="6" t="s">
        <v>536</v>
      </c>
      <c r="F448" t="s">
        <v>266</v>
      </c>
      <c r="G448">
        <v>226</v>
      </c>
      <c r="H448" s="11" cm="1">
        <f t="array" ref="H448">_xlfn.IFNA(MATCH(1,0/COUNTIF($F448,"*"&amp;H$2&amp;TEXT(ROW($1:$118),"[&gt;1]0;")&amp;"*")),0)</f>
        <v>16</v>
      </c>
      <c r="I448" s="11" cm="1">
        <f t="array" ref="I448">_xlfn.IFNA(MATCH(1,0/COUNTIF($F448,"*"&amp;I$2&amp;TEXT(ROW($1:$118),"[&gt;1]0;")&amp;"*")),0)</f>
        <v>34</v>
      </c>
      <c r="J448" s="11" cm="1">
        <f t="array" ref="J448">_xlfn.IFNA(MATCH(1,0/COUNTIF($F448,"*"&amp;J$2&amp;TEXT(ROW($1:$118),"[&gt;1]0;")&amp;"*")),0)</f>
        <v>0</v>
      </c>
      <c r="K448">
        <f t="shared" si="105"/>
        <v>2.125</v>
      </c>
      <c r="L448">
        <f t="shared" si="106"/>
        <v>0</v>
      </c>
      <c r="M448">
        <v>0</v>
      </c>
      <c r="N448">
        <v>0</v>
      </c>
      <c r="P448" s="8">
        <v>26</v>
      </c>
      <c r="Q448" s="8">
        <v>12</v>
      </c>
      <c r="R448">
        <f t="shared" si="109"/>
        <v>0.45</v>
      </c>
      <c r="S448" t="s">
        <v>158</v>
      </c>
      <c r="T448" s="6" t="s">
        <v>408</v>
      </c>
      <c r="U448" t="s">
        <v>407</v>
      </c>
      <c r="V448">
        <v>337</v>
      </c>
      <c r="W448" s="11" cm="1">
        <f t="array" ref="W448">_xlfn.IFNA(MATCH(1,0/COUNTIF($F448,"*"&amp;W$2&amp;TEXT(ROW($1:$118),"[&gt;1]0;")&amp;"*")),0)</f>
        <v>16</v>
      </c>
      <c r="X448" s="11" cm="1">
        <f t="array" ref="X448">_xlfn.IFNA(MATCH(1,0/COUNTIF($F448,"*"&amp;X$2&amp;TEXT(ROW($1:$118),"[&gt;1]0;")&amp;"*")),0)</f>
        <v>34</v>
      </c>
      <c r="Y448" s="11" cm="1">
        <f t="array" ref="Y448">_xlfn.IFNA(MATCH(1,0/COUNTIF($F448,"*"&amp;Y$2&amp;TEXT(ROW($1:$118),"[&gt;1]0;")&amp;"*")),0)</f>
        <v>0</v>
      </c>
      <c r="Z448">
        <f t="shared" si="107"/>
        <v>2.125</v>
      </c>
      <c r="AA448">
        <f t="shared" si="108"/>
        <v>0</v>
      </c>
      <c r="AB448">
        <v>0</v>
      </c>
      <c r="AC448">
        <v>0</v>
      </c>
    </row>
    <row r="449" spans="1:29" x14ac:dyDescent="0.2">
      <c r="A449" s="8">
        <v>26</v>
      </c>
      <c r="B449" s="8">
        <v>16</v>
      </c>
      <c r="C449">
        <v>0.32</v>
      </c>
      <c r="D449" t="s">
        <v>108</v>
      </c>
      <c r="E449" s="6" t="s">
        <v>514</v>
      </c>
      <c r="F449" t="s">
        <v>513</v>
      </c>
      <c r="G449">
        <v>283</v>
      </c>
      <c r="H449" s="11" cm="1">
        <f t="array" ref="H449">_xlfn.IFNA(MATCH(1,0/COUNTIF($F449,"*"&amp;H$2&amp;TEXT(ROW($1:$118),"[&gt;1]0;")&amp;"*")),0)</f>
        <v>20</v>
      </c>
      <c r="I449" s="11" cm="1">
        <f t="array" ref="I449">_xlfn.IFNA(MATCH(1,0/COUNTIF($F449,"*"&amp;I$2&amp;TEXT(ROW($1:$118),"[&gt;1]0;")&amp;"*")),0)</f>
        <v>42</v>
      </c>
      <c r="J449" s="11" cm="1">
        <f t="array" ref="J449">_xlfn.IFNA(MATCH(1,0/COUNTIF($F449,"*"&amp;J$2&amp;TEXT(ROW($1:$118),"[&gt;1]0;")&amp;"*")),0)</f>
        <v>0</v>
      </c>
      <c r="K449">
        <f t="shared" si="105"/>
        <v>2.1</v>
      </c>
      <c r="L449">
        <f t="shared" si="106"/>
        <v>0</v>
      </c>
      <c r="M449">
        <v>0</v>
      </c>
      <c r="N449">
        <v>0</v>
      </c>
      <c r="P449" s="8">
        <v>26</v>
      </c>
      <c r="Q449" s="8">
        <v>13</v>
      </c>
      <c r="R449">
        <f t="shared" si="109"/>
        <v>0.62</v>
      </c>
      <c r="S449" t="s">
        <v>129</v>
      </c>
      <c r="T449" s="6" t="s">
        <v>535</v>
      </c>
      <c r="U449" t="s">
        <v>534</v>
      </c>
      <c r="V449">
        <v>255</v>
      </c>
      <c r="W449" s="11" cm="1">
        <f t="array" ref="W449">_xlfn.IFNA(MATCH(1,0/COUNTIF($F449,"*"&amp;W$2&amp;TEXT(ROW($1:$118),"[&gt;1]0;")&amp;"*")),0)</f>
        <v>20</v>
      </c>
      <c r="X449" s="11" cm="1">
        <f t="array" ref="X449">_xlfn.IFNA(MATCH(1,0/COUNTIF($F449,"*"&amp;X$2&amp;TEXT(ROW($1:$118),"[&gt;1]0;")&amp;"*")),0)</f>
        <v>42</v>
      </c>
      <c r="Y449" s="11" cm="1">
        <f t="array" ref="Y449">_xlfn.IFNA(MATCH(1,0/COUNTIF($F449,"*"&amp;Y$2&amp;TEXT(ROW($1:$118),"[&gt;1]0;")&amp;"*")),0)</f>
        <v>0</v>
      </c>
      <c r="Z449">
        <f t="shared" si="107"/>
        <v>2.1</v>
      </c>
      <c r="AA449">
        <f t="shared" si="108"/>
        <v>0</v>
      </c>
      <c r="AB449">
        <v>0</v>
      </c>
      <c r="AC449">
        <v>0</v>
      </c>
    </row>
    <row r="450" spans="1:29" x14ac:dyDescent="0.2">
      <c r="A450" s="8">
        <v>26</v>
      </c>
      <c r="B450" s="8">
        <v>20</v>
      </c>
      <c r="C450">
        <v>0.45</v>
      </c>
      <c r="D450" t="s">
        <v>158</v>
      </c>
      <c r="E450" s="6" t="s">
        <v>408</v>
      </c>
      <c r="F450" t="s">
        <v>407</v>
      </c>
      <c r="G450">
        <v>337</v>
      </c>
      <c r="H450" s="11" cm="1">
        <f t="array" ref="H450">_xlfn.IFNA(MATCH(1,0/COUNTIF($F450,"*"&amp;H$2&amp;TEXT(ROW($1:$118),"[&gt;1]0;")&amp;"*")),0)</f>
        <v>24</v>
      </c>
      <c r="I450" s="11" cm="1">
        <f t="array" ref="I450">_xlfn.IFNA(MATCH(1,0/COUNTIF($F450,"*"&amp;I$2&amp;TEXT(ROW($1:$118),"[&gt;1]0;")&amp;"*")),0)</f>
        <v>48</v>
      </c>
      <c r="J450" s="11" cm="1">
        <f t="array" ref="J450">_xlfn.IFNA(MATCH(1,0/COUNTIF($F450,"*"&amp;J$2&amp;TEXT(ROW($1:$118),"[&gt;1]0;")&amp;"*")),0)</f>
        <v>0</v>
      </c>
      <c r="K450">
        <f t="shared" si="105"/>
        <v>2</v>
      </c>
      <c r="L450">
        <f t="shared" si="106"/>
        <v>0</v>
      </c>
      <c r="M450">
        <v>0</v>
      </c>
      <c r="N450">
        <v>0</v>
      </c>
      <c r="P450" s="8">
        <v>26</v>
      </c>
      <c r="Q450" s="8">
        <v>14</v>
      </c>
      <c r="R450">
        <f t="shared" si="109"/>
        <v>5.1100000000000003</v>
      </c>
      <c r="S450" t="s">
        <v>66</v>
      </c>
      <c r="T450" s="6" t="s">
        <v>459</v>
      </c>
      <c r="U450" t="s">
        <v>460</v>
      </c>
      <c r="V450">
        <v>281</v>
      </c>
      <c r="W450" s="11" cm="1">
        <f t="array" ref="W450">_xlfn.IFNA(MATCH(1,0/COUNTIF($F450,"*"&amp;W$2&amp;TEXT(ROW($1:$118),"[&gt;1]0;")&amp;"*")),0)</f>
        <v>24</v>
      </c>
      <c r="X450" s="11" cm="1">
        <f t="array" ref="X450">_xlfn.IFNA(MATCH(1,0/COUNTIF($F450,"*"&amp;X$2&amp;TEXT(ROW($1:$118),"[&gt;1]0;")&amp;"*")),0)</f>
        <v>48</v>
      </c>
      <c r="Y450" s="11" cm="1">
        <f t="array" ref="Y450">_xlfn.IFNA(MATCH(1,0/COUNTIF($F450,"*"&amp;Y$2&amp;TEXT(ROW($1:$118),"[&gt;1]0;")&amp;"*")),0)</f>
        <v>0</v>
      </c>
      <c r="Z450">
        <f t="shared" si="107"/>
        <v>2</v>
      </c>
      <c r="AA450">
        <f t="shared" si="108"/>
        <v>0</v>
      </c>
      <c r="AB450">
        <v>0</v>
      </c>
      <c r="AC450">
        <v>0</v>
      </c>
    </row>
    <row r="451" spans="1:29" x14ac:dyDescent="0.2">
      <c r="A451" s="8">
        <v>26</v>
      </c>
      <c r="B451" s="8">
        <v>22</v>
      </c>
      <c r="C451">
        <v>0.62</v>
      </c>
      <c r="D451" t="s">
        <v>129</v>
      </c>
      <c r="E451" s="6" t="s">
        <v>535</v>
      </c>
      <c r="F451" t="s">
        <v>534</v>
      </c>
      <c r="G451">
        <v>255</v>
      </c>
      <c r="H451" s="11" cm="1">
        <f t="array" ref="H451">_xlfn.IFNA(MATCH(1,0/COUNTIF($F451,"*"&amp;H$2&amp;TEXT(ROW($1:$118),"[&gt;1]0;")&amp;"*")),0)</f>
        <v>16</v>
      </c>
      <c r="I451" s="11" cm="1">
        <f t="array" ref="I451">_xlfn.IFNA(MATCH(1,0/COUNTIF($F451,"*"&amp;I$2&amp;TEXT(ROW($1:$118),"[&gt;1]0;")&amp;"*")),0)</f>
        <v>33</v>
      </c>
      <c r="J451" s="11" cm="1">
        <f t="array" ref="J451">_xlfn.IFNA(MATCH(1,0/COUNTIF($F451,"*"&amp;J$2&amp;TEXT(ROW($1:$118),"[&gt;1]0;")&amp;"*")),0)</f>
        <v>1</v>
      </c>
      <c r="K451">
        <f t="shared" si="105"/>
        <v>2.0625</v>
      </c>
      <c r="L451">
        <f t="shared" si="106"/>
        <v>6.25E-2</v>
      </c>
      <c r="M451">
        <v>0</v>
      </c>
      <c r="N451">
        <v>0</v>
      </c>
    </row>
    <row r="452" spans="1:29" x14ac:dyDescent="0.2">
      <c r="A452" s="8">
        <v>26</v>
      </c>
      <c r="B452" s="8">
        <v>24</v>
      </c>
      <c r="C452">
        <v>5.1100000000000003</v>
      </c>
      <c r="D452" t="s">
        <v>66</v>
      </c>
      <c r="E452" s="6" t="s">
        <v>459</v>
      </c>
      <c r="F452" t="s">
        <v>460</v>
      </c>
      <c r="G452">
        <v>281</v>
      </c>
      <c r="H452" s="11" cm="1">
        <f t="array" ref="H452">_xlfn.IFNA(MATCH(1,0/COUNTIF($F452,"*"&amp;H$2&amp;TEXT(ROW($1:$118),"[&gt;1]0;")&amp;"*")),0)</f>
        <v>18</v>
      </c>
      <c r="I452" s="11" cm="1">
        <f t="array" ref="I452">_xlfn.IFNA(MATCH(1,0/COUNTIF($F452,"*"&amp;I$2&amp;TEXT(ROW($1:$118),"[&gt;1]0;")&amp;"*")),0)</f>
        <v>35</v>
      </c>
      <c r="J452" s="11" cm="1">
        <f t="array" ref="J452">_xlfn.IFNA(MATCH(1,0/COUNTIF($F452,"*"&amp;J$2&amp;TEXT(ROW($1:$118),"[&gt;1]0;")&amp;"*")),0)</f>
        <v>1</v>
      </c>
      <c r="K452">
        <f t="shared" si="105"/>
        <v>1.9444444444444444</v>
      </c>
      <c r="L452">
        <f t="shared" si="106"/>
        <v>5.5555555555555552E-2</v>
      </c>
      <c r="M452">
        <v>0</v>
      </c>
      <c r="N452">
        <v>0</v>
      </c>
    </row>
    <row r="454" spans="1:29" x14ac:dyDescent="0.2">
      <c r="A454" s="8">
        <v>27</v>
      </c>
      <c r="B454" s="9" t="s">
        <v>12</v>
      </c>
      <c r="C454" t="s">
        <v>13</v>
      </c>
      <c r="D454" t="s">
        <v>67</v>
      </c>
      <c r="E454" s="6" t="s">
        <v>376</v>
      </c>
      <c r="F454" t="s">
        <v>68</v>
      </c>
      <c r="G454" t="s">
        <v>69</v>
      </c>
      <c r="H454" t="s">
        <v>364</v>
      </c>
      <c r="I454" t="s">
        <v>365</v>
      </c>
      <c r="J454" t="s">
        <v>366</v>
      </c>
      <c r="K454" t="s">
        <v>71</v>
      </c>
      <c r="L454" t="s">
        <v>72</v>
      </c>
      <c r="M454" t="s">
        <v>360</v>
      </c>
      <c r="N454" t="s">
        <v>73</v>
      </c>
      <c r="P454" s="8">
        <v>27</v>
      </c>
      <c r="Q454" s="9" t="s">
        <v>12</v>
      </c>
      <c r="R454" t="s">
        <v>13</v>
      </c>
      <c r="S454" t="s">
        <v>67</v>
      </c>
      <c r="T454" s="6" t="s">
        <v>376</v>
      </c>
      <c r="U454" t="s">
        <v>68</v>
      </c>
      <c r="V454" t="s">
        <v>69</v>
      </c>
      <c r="W454" t="s">
        <v>364</v>
      </c>
      <c r="X454" t="s">
        <v>365</v>
      </c>
      <c r="Y454" t="s">
        <v>366</v>
      </c>
      <c r="Z454" t="s">
        <v>71</v>
      </c>
      <c r="AA454" t="s">
        <v>72</v>
      </c>
      <c r="AB454" t="s">
        <v>360</v>
      </c>
      <c r="AC454" t="s">
        <v>73</v>
      </c>
    </row>
    <row r="455" spans="1:29" x14ac:dyDescent="0.2">
      <c r="A455" s="8">
        <v>27</v>
      </c>
      <c r="B455" s="8">
        <v>1</v>
      </c>
      <c r="C455">
        <v>0.82</v>
      </c>
      <c r="D455" t="s">
        <v>302</v>
      </c>
      <c r="E455" s="6" t="s">
        <v>551</v>
      </c>
      <c r="F455" t="s">
        <v>550</v>
      </c>
      <c r="G455" s="11">
        <v>156</v>
      </c>
      <c r="H455" s="11" cm="1">
        <f t="array" ref="H455">_xlfn.IFNA(MATCH(1,0/COUNTIF($F455,"*"&amp;H$2&amp;TEXT(ROW($1:$118),"[&gt;1]0;")&amp;"*")),0)</f>
        <v>11</v>
      </c>
      <c r="I455" s="11" cm="1">
        <f t="array" ref="I455">_xlfn.IFNA(MATCH(1,0/COUNTIF($F455,"*"&amp;I$2&amp;TEXT(ROW($1:$118),"[&gt;1]0;")&amp;"*")),0)</f>
        <v>24</v>
      </c>
      <c r="J455" s="11" cm="1">
        <f t="array" ref="J455">_xlfn.IFNA(MATCH(1,0/COUNTIF($F455,"*"&amp;J$2&amp;TEXT(ROW($1:$118),"[&gt;1]0;")&amp;"*")),0)</f>
        <v>0</v>
      </c>
      <c r="K455">
        <f t="shared" ref="K455:K470" si="110">I455/H455</f>
        <v>2.1818181818181817</v>
      </c>
      <c r="L455">
        <f t="shared" ref="L455:L470" si="111">J455/H455</f>
        <v>0</v>
      </c>
      <c r="M455">
        <v>0</v>
      </c>
      <c r="N455">
        <v>0</v>
      </c>
      <c r="P455" s="8">
        <v>27</v>
      </c>
      <c r="Q455" s="8">
        <v>1</v>
      </c>
      <c r="R455">
        <f>SUMIF($D$455:$D$470,S455,$C$455:$C$470)</f>
        <v>0.82</v>
      </c>
      <c r="S455" t="s">
        <v>302</v>
      </c>
      <c r="T455" s="6" t="s">
        <v>551</v>
      </c>
      <c r="U455" t="s">
        <v>550</v>
      </c>
      <c r="V455" s="11">
        <v>156</v>
      </c>
      <c r="W455" s="11" cm="1">
        <f t="array" ref="W455">_xlfn.IFNA(MATCH(1,0/COUNTIF($F455,"*"&amp;W$2&amp;TEXT(ROW($1:$118),"[&gt;1]0;")&amp;"*")),0)</f>
        <v>11</v>
      </c>
      <c r="X455" s="11" cm="1">
        <f t="array" ref="X455">_xlfn.IFNA(MATCH(1,0/COUNTIF($F455,"*"&amp;X$2&amp;TEXT(ROW($1:$118),"[&gt;1]0;")&amp;"*")),0)</f>
        <v>24</v>
      </c>
      <c r="Y455" s="11" cm="1">
        <f t="array" ref="Y455">_xlfn.IFNA(MATCH(1,0/COUNTIF($F455,"*"&amp;Y$2&amp;TEXT(ROW($1:$118),"[&gt;1]0;")&amp;"*")),0)</f>
        <v>0</v>
      </c>
      <c r="Z455">
        <f t="shared" ref="Z455:Z469" si="112">X455/W455</f>
        <v>2.1818181818181817</v>
      </c>
      <c r="AA455">
        <f t="shared" ref="AA455:AA469" si="113">Y455/W455</f>
        <v>0</v>
      </c>
      <c r="AB455">
        <v>0</v>
      </c>
      <c r="AC455">
        <v>0</v>
      </c>
    </row>
    <row r="456" spans="1:29" x14ac:dyDescent="0.2">
      <c r="A456" s="8">
        <v>27</v>
      </c>
      <c r="B456" s="8">
        <v>2</v>
      </c>
      <c r="C456">
        <v>0.89</v>
      </c>
      <c r="D456" t="s">
        <v>308</v>
      </c>
      <c r="E456" s="6" t="s">
        <v>567</v>
      </c>
      <c r="F456" t="s">
        <v>369</v>
      </c>
      <c r="G456" s="11">
        <v>124</v>
      </c>
      <c r="H456" s="11" cm="1">
        <f t="array" ref="H456">_xlfn.IFNA(MATCH(1,0/COUNTIF($F456,"*"&amp;H$2&amp;TEXT(ROW($1:$118),"[&gt;1]0;")&amp;"*")),0)</f>
        <v>7</v>
      </c>
      <c r="I456" s="11" cm="1">
        <f t="array" ref="I456">_xlfn.IFNA(MATCH(1,0/COUNTIF($F456,"*"&amp;I$2&amp;TEXT(ROW($1:$118),"[&gt;1]0;")&amp;"*")),0)</f>
        <v>8</v>
      </c>
      <c r="J456" s="11" cm="1">
        <f t="array" ref="J456">_xlfn.IFNA(MATCH(1,0/COUNTIF($F456,"*"&amp;J$2&amp;TEXT(ROW($1:$118),"[&gt;1]0;")&amp;"*")),0)</f>
        <v>2</v>
      </c>
      <c r="K456">
        <f t="shared" si="110"/>
        <v>1.1428571428571428</v>
      </c>
      <c r="L456">
        <f t="shared" si="111"/>
        <v>0.2857142857142857</v>
      </c>
      <c r="M456">
        <v>0</v>
      </c>
      <c r="N456">
        <v>1</v>
      </c>
      <c r="P456" s="8">
        <v>27</v>
      </c>
      <c r="Q456" s="8">
        <v>2</v>
      </c>
      <c r="R456">
        <f t="shared" ref="R456:R469" si="114">SUMIF($D$455:$D$470,S456,$C$455:$C$470)</f>
        <v>0.89</v>
      </c>
      <c r="S456" t="s">
        <v>308</v>
      </c>
      <c r="T456" s="6" t="s">
        <v>567</v>
      </c>
      <c r="U456" t="s">
        <v>369</v>
      </c>
      <c r="V456" s="11">
        <v>124</v>
      </c>
      <c r="W456" s="11" cm="1">
        <f t="array" ref="W456">_xlfn.IFNA(MATCH(1,0/COUNTIF($F456,"*"&amp;W$2&amp;TEXT(ROW($1:$118),"[&gt;1]0;")&amp;"*")),0)</f>
        <v>7</v>
      </c>
      <c r="X456" s="11" cm="1">
        <f t="array" ref="X456">_xlfn.IFNA(MATCH(1,0/COUNTIF($F456,"*"&amp;X$2&amp;TEXT(ROW($1:$118),"[&gt;1]0;")&amp;"*")),0)</f>
        <v>8</v>
      </c>
      <c r="Y456" s="11" cm="1">
        <f t="array" ref="Y456">_xlfn.IFNA(MATCH(1,0/COUNTIF($F456,"*"&amp;Y$2&amp;TEXT(ROW($1:$118),"[&gt;1]0;")&amp;"*")),0)</f>
        <v>2</v>
      </c>
      <c r="Z456">
        <f t="shared" si="112"/>
        <v>1.1428571428571428</v>
      </c>
      <c r="AA456">
        <f t="shared" si="113"/>
        <v>0.2857142857142857</v>
      </c>
      <c r="AB456">
        <v>0</v>
      </c>
      <c r="AC456">
        <v>1</v>
      </c>
    </row>
    <row r="457" spans="1:29" x14ac:dyDescent="0.2">
      <c r="A457" s="8">
        <v>27</v>
      </c>
      <c r="B457" s="8">
        <v>4</v>
      </c>
      <c r="C457">
        <v>0.76</v>
      </c>
      <c r="D457" t="s">
        <v>14</v>
      </c>
      <c r="E457" s="6" t="s">
        <v>507</v>
      </c>
      <c r="F457" t="s">
        <v>260</v>
      </c>
      <c r="G457">
        <v>170</v>
      </c>
      <c r="H457" s="11" cm="1">
        <f t="array" ref="H457">_xlfn.IFNA(MATCH(1,0/COUNTIF($F457,"*"&amp;H$2&amp;TEXT(ROW($1:$118),"[&gt;1]0;")&amp;"*")),0)</f>
        <v>12</v>
      </c>
      <c r="I457" s="11" cm="1">
        <f t="array" ref="I457">_xlfn.IFNA(MATCH(1,0/COUNTIF($F457,"*"&amp;I$2&amp;TEXT(ROW($1:$118),"[&gt;1]0;")&amp;"*")),0)</f>
        <v>26</v>
      </c>
      <c r="J457" s="11" cm="1">
        <f t="array" ref="J457">_xlfn.IFNA(MATCH(1,0/COUNTIF($F457,"*"&amp;J$2&amp;TEXT(ROW($1:$118),"[&gt;1]0;")&amp;"*")),0)</f>
        <v>0</v>
      </c>
      <c r="K457">
        <f t="shared" si="110"/>
        <v>2.1666666666666665</v>
      </c>
      <c r="L457">
        <f t="shared" si="111"/>
        <v>0</v>
      </c>
      <c r="M457">
        <v>0</v>
      </c>
      <c r="N457">
        <v>0</v>
      </c>
      <c r="P457" s="8">
        <v>27</v>
      </c>
      <c r="Q457" s="8">
        <v>3</v>
      </c>
      <c r="R457">
        <f t="shared" si="114"/>
        <v>0.76</v>
      </c>
      <c r="S457" t="s">
        <v>14</v>
      </c>
      <c r="T457" s="6" t="s">
        <v>507</v>
      </c>
      <c r="U457" t="s">
        <v>260</v>
      </c>
      <c r="V457">
        <v>170</v>
      </c>
      <c r="W457" s="11" cm="1">
        <f t="array" ref="W457">_xlfn.IFNA(MATCH(1,0/COUNTIF($F457,"*"&amp;W$2&amp;TEXT(ROW($1:$118),"[&gt;1]0;")&amp;"*")),0)</f>
        <v>12</v>
      </c>
      <c r="X457" s="11" cm="1">
        <f t="array" ref="X457">_xlfn.IFNA(MATCH(1,0/COUNTIF($F457,"*"&amp;X$2&amp;TEXT(ROW($1:$118),"[&gt;1]0;")&amp;"*")),0)</f>
        <v>26</v>
      </c>
      <c r="Y457" s="11" cm="1">
        <f t="array" ref="Y457">_xlfn.IFNA(MATCH(1,0/COUNTIF($F457,"*"&amp;Y$2&amp;TEXT(ROW($1:$118),"[&gt;1]0;")&amp;"*")),0)</f>
        <v>0</v>
      </c>
      <c r="Z457">
        <f t="shared" si="112"/>
        <v>2.1666666666666665</v>
      </c>
      <c r="AA457">
        <f t="shared" si="113"/>
        <v>0</v>
      </c>
      <c r="AB457">
        <v>0</v>
      </c>
      <c r="AC457">
        <v>0</v>
      </c>
    </row>
    <row r="458" spans="1:29" x14ac:dyDescent="0.2">
      <c r="A458" s="8">
        <v>27</v>
      </c>
      <c r="B458" s="8">
        <v>5</v>
      </c>
      <c r="C458">
        <v>1.34</v>
      </c>
      <c r="D458" t="s">
        <v>79</v>
      </c>
      <c r="E458" s="13" t="s">
        <v>386</v>
      </c>
      <c r="F458" s="10" t="s">
        <v>373</v>
      </c>
      <c r="G458">
        <v>144</v>
      </c>
      <c r="H458" s="11" cm="1">
        <f t="array" ref="H458">_xlfn.IFNA(MATCH(1,0/COUNTIF($F458,"*"&amp;H$2&amp;TEXT(ROW($1:$118),"[&gt;1]0;")&amp;"*")),0)</f>
        <v>6</v>
      </c>
      <c r="I458" s="11" cm="1">
        <f t="array" ref="I458">_xlfn.IFNA(MATCH(1,0/COUNTIF($F458,"*"&amp;I$2&amp;TEXT(ROW($1:$118),"[&gt;1]0;")&amp;"*")),0)</f>
        <v>8</v>
      </c>
      <c r="J458" s="11" cm="1">
        <f t="array" ref="J458">_xlfn.IFNA(MATCH(1,0/COUNTIF($F458,"*"&amp;J$2&amp;TEXT(ROW($1:$118),"[&gt;1]0;")&amp;"*")),0)</f>
        <v>4</v>
      </c>
      <c r="K458">
        <f t="shared" si="110"/>
        <v>1.3333333333333333</v>
      </c>
      <c r="L458">
        <f t="shared" si="111"/>
        <v>0.66666666666666663</v>
      </c>
      <c r="M458">
        <v>1</v>
      </c>
      <c r="N458">
        <v>0</v>
      </c>
      <c r="P458" s="8">
        <v>27</v>
      </c>
      <c r="Q458" s="8">
        <v>4</v>
      </c>
      <c r="R458">
        <f t="shared" si="114"/>
        <v>1.34</v>
      </c>
      <c r="S458" t="s">
        <v>79</v>
      </c>
      <c r="T458" s="13" t="s">
        <v>386</v>
      </c>
      <c r="U458" s="10" t="s">
        <v>373</v>
      </c>
      <c r="V458">
        <v>144</v>
      </c>
      <c r="W458" s="11" cm="1">
        <f t="array" ref="W458">_xlfn.IFNA(MATCH(1,0/COUNTIF($F458,"*"&amp;W$2&amp;TEXT(ROW($1:$118),"[&gt;1]0;")&amp;"*")),0)</f>
        <v>6</v>
      </c>
      <c r="X458" s="11" cm="1">
        <f t="array" ref="X458">_xlfn.IFNA(MATCH(1,0/COUNTIF($F458,"*"&amp;X$2&amp;TEXT(ROW($1:$118),"[&gt;1]0;")&amp;"*")),0)</f>
        <v>8</v>
      </c>
      <c r="Y458" s="11" cm="1">
        <f t="array" ref="Y458">_xlfn.IFNA(MATCH(1,0/COUNTIF($F458,"*"&amp;Y$2&amp;TEXT(ROW($1:$118),"[&gt;1]0;")&amp;"*")),0)</f>
        <v>4</v>
      </c>
      <c r="Z458">
        <f t="shared" si="112"/>
        <v>1.3333333333333333</v>
      </c>
      <c r="AA458">
        <f t="shared" si="113"/>
        <v>0.66666666666666663</v>
      </c>
      <c r="AB458">
        <v>1</v>
      </c>
      <c r="AC458">
        <v>0</v>
      </c>
    </row>
    <row r="459" spans="1:29" x14ac:dyDescent="0.2">
      <c r="A459" s="8">
        <v>27</v>
      </c>
      <c r="B459" s="8">
        <v>6</v>
      </c>
      <c r="C459">
        <v>0.54</v>
      </c>
      <c r="D459" t="s">
        <v>92</v>
      </c>
      <c r="E459" s="14"/>
      <c r="F459" t="s">
        <v>373</v>
      </c>
      <c r="G459">
        <v>144</v>
      </c>
      <c r="H459" s="11" cm="1">
        <f t="array" ref="H459">_xlfn.IFNA(MATCH(1,0/COUNTIF($F459,"*"&amp;H$2&amp;TEXT(ROW($1:$118),"[&gt;1]0;")&amp;"*")),0)</f>
        <v>6</v>
      </c>
      <c r="I459" s="11" cm="1">
        <f t="array" ref="I459">_xlfn.IFNA(MATCH(1,0/COUNTIF($F459,"*"&amp;I$2&amp;TEXT(ROW($1:$118),"[&gt;1]0;")&amp;"*")),0)</f>
        <v>8</v>
      </c>
      <c r="J459" s="11" cm="1">
        <f t="array" ref="J459">_xlfn.IFNA(MATCH(1,0/COUNTIF($F459,"*"&amp;J$2&amp;TEXT(ROW($1:$118),"[&gt;1]0;")&amp;"*")),0)</f>
        <v>4</v>
      </c>
      <c r="K459">
        <f t="shared" si="110"/>
        <v>1.3333333333333333</v>
      </c>
      <c r="L459">
        <f t="shared" si="111"/>
        <v>0.66666666666666663</v>
      </c>
      <c r="M459">
        <v>1</v>
      </c>
      <c r="N459">
        <v>0</v>
      </c>
      <c r="P459" s="8">
        <v>27</v>
      </c>
      <c r="Q459" s="8">
        <v>5</v>
      </c>
      <c r="R459">
        <f t="shared" si="114"/>
        <v>0.54</v>
      </c>
      <c r="S459" t="s">
        <v>92</v>
      </c>
      <c r="T459" s="14"/>
      <c r="U459" t="s">
        <v>373</v>
      </c>
      <c r="V459">
        <v>144</v>
      </c>
      <c r="W459" s="11" cm="1">
        <f t="array" ref="W459">_xlfn.IFNA(MATCH(1,0/COUNTIF($F459,"*"&amp;W$2&amp;TEXT(ROW($1:$118),"[&gt;1]0;")&amp;"*")),0)</f>
        <v>6</v>
      </c>
      <c r="X459" s="11" cm="1">
        <f t="array" ref="X459">_xlfn.IFNA(MATCH(1,0/COUNTIF($F459,"*"&amp;X$2&amp;TEXT(ROW($1:$118),"[&gt;1]0;")&amp;"*")),0)</f>
        <v>8</v>
      </c>
      <c r="Y459" s="11" cm="1">
        <f t="array" ref="Y459">_xlfn.IFNA(MATCH(1,0/COUNTIF($F459,"*"&amp;Y$2&amp;TEXT(ROW($1:$118),"[&gt;1]0;")&amp;"*")),0)</f>
        <v>4</v>
      </c>
      <c r="Z459">
        <f t="shared" si="112"/>
        <v>1.3333333333333333</v>
      </c>
      <c r="AA459">
        <f t="shared" si="113"/>
        <v>0.66666666666666663</v>
      </c>
      <c r="AB459">
        <v>1</v>
      </c>
      <c r="AC459">
        <v>0</v>
      </c>
    </row>
    <row r="460" spans="1:29" x14ac:dyDescent="0.2">
      <c r="A460" s="8">
        <v>27</v>
      </c>
      <c r="B460" s="8">
        <v>7</v>
      </c>
      <c r="C460">
        <v>0.79</v>
      </c>
      <c r="D460" t="s">
        <v>304</v>
      </c>
      <c r="E460" s="6" t="s">
        <v>457</v>
      </c>
      <c r="F460" t="s">
        <v>458</v>
      </c>
      <c r="G460" s="11">
        <v>184</v>
      </c>
      <c r="H460" s="11" cm="1">
        <f t="array" ref="H460">_xlfn.IFNA(MATCH(1,0/COUNTIF($F460,"*"&amp;H$2&amp;TEXT(ROW($1:$118),"[&gt;1]0;")&amp;"*")),0)</f>
        <v>13</v>
      </c>
      <c r="I460" s="11" cm="1">
        <f t="array" ref="I460">_xlfn.IFNA(MATCH(1,0/COUNTIF($F460,"*"&amp;I$2&amp;TEXT(ROW($1:$118),"[&gt;1]0;")&amp;"*")),0)</f>
        <v>28</v>
      </c>
      <c r="J460" s="11" cm="1">
        <f t="array" ref="J460">_xlfn.IFNA(MATCH(1,0/COUNTIF($F460,"*"&amp;J$2&amp;TEXT(ROW($1:$118),"[&gt;1]0;")&amp;"*")),0)</f>
        <v>0</v>
      </c>
      <c r="K460">
        <f t="shared" si="110"/>
        <v>2.1538461538461537</v>
      </c>
      <c r="L460">
        <f t="shared" si="111"/>
        <v>0</v>
      </c>
      <c r="M460">
        <v>0</v>
      </c>
      <c r="N460">
        <v>0</v>
      </c>
      <c r="P460" s="8">
        <v>27</v>
      </c>
      <c r="Q460" s="8">
        <v>6</v>
      </c>
      <c r="R460">
        <f t="shared" si="114"/>
        <v>0.79</v>
      </c>
      <c r="S460" t="s">
        <v>304</v>
      </c>
      <c r="T460" s="6" t="s">
        <v>457</v>
      </c>
      <c r="U460" t="s">
        <v>458</v>
      </c>
      <c r="V460" s="11">
        <v>184</v>
      </c>
      <c r="W460" s="11" cm="1">
        <f t="array" ref="W460">_xlfn.IFNA(MATCH(1,0/COUNTIF($F460,"*"&amp;W$2&amp;TEXT(ROW($1:$118),"[&gt;1]0;")&amp;"*")),0)</f>
        <v>13</v>
      </c>
      <c r="X460" s="11" cm="1">
        <f t="array" ref="X460">_xlfn.IFNA(MATCH(1,0/COUNTIF($F460,"*"&amp;X$2&amp;TEXT(ROW($1:$118),"[&gt;1]0;")&amp;"*")),0)</f>
        <v>28</v>
      </c>
      <c r="Y460" s="11" cm="1">
        <f t="array" ref="Y460">_xlfn.IFNA(MATCH(1,0/COUNTIF($F460,"*"&amp;Y$2&amp;TEXT(ROW($1:$118),"[&gt;1]0;")&amp;"*")),0)</f>
        <v>0</v>
      </c>
      <c r="Z460">
        <f t="shared" si="112"/>
        <v>2.1538461538461537</v>
      </c>
      <c r="AA460">
        <f t="shared" si="113"/>
        <v>0</v>
      </c>
      <c r="AB460">
        <v>0</v>
      </c>
      <c r="AC460">
        <v>0</v>
      </c>
    </row>
    <row r="461" spans="1:29" x14ac:dyDescent="0.2">
      <c r="A461" s="8">
        <v>27</v>
      </c>
      <c r="B461" s="8">
        <v>8</v>
      </c>
      <c r="C461">
        <v>0.45</v>
      </c>
      <c r="D461" t="s">
        <v>52</v>
      </c>
      <c r="E461" s="6" t="s">
        <v>570</v>
      </c>
      <c r="F461" t="s">
        <v>262</v>
      </c>
      <c r="G461" s="11">
        <v>152</v>
      </c>
      <c r="H461" s="11" cm="1">
        <f t="array" ref="H461">_xlfn.IFNA(MATCH(1,0/COUNTIF($F461,"*"&amp;H$2&amp;TEXT(ROW($1:$118),"[&gt;1]0;")&amp;"*")),0)</f>
        <v>9</v>
      </c>
      <c r="I461" s="11" cm="1">
        <f t="array" ref="I461">_xlfn.IFNA(MATCH(1,0/COUNTIF($F461,"*"&amp;I$2&amp;TEXT(ROW($1:$118),"[&gt;1]0;")&amp;"*")),0)</f>
        <v>12</v>
      </c>
      <c r="J461" s="11" cm="1">
        <f t="array" ref="J461">_xlfn.IFNA(MATCH(1,0/COUNTIF($F461,"*"&amp;J$2&amp;TEXT(ROW($1:$118),"[&gt;1]0;")&amp;"*")),0)</f>
        <v>2</v>
      </c>
      <c r="K461">
        <f t="shared" si="110"/>
        <v>1.3333333333333333</v>
      </c>
      <c r="L461">
        <f t="shared" si="111"/>
        <v>0.22222222222222221</v>
      </c>
      <c r="M461">
        <v>0</v>
      </c>
      <c r="N461">
        <v>1</v>
      </c>
      <c r="P461" s="8">
        <v>27</v>
      </c>
      <c r="Q461" s="8">
        <v>7</v>
      </c>
      <c r="R461">
        <f t="shared" si="114"/>
        <v>0.45</v>
      </c>
      <c r="S461" t="s">
        <v>52</v>
      </c>
      <c r="T461" s="6" t="s">
        <v>570</v>
      </c>
      <c r="U461" t="s">
        <v>262</v>
      </c>
      <c r="V461" s="11">
        <v>152</v>
      </c>
      <c r="W461" s="11" cm="1">
        <f t="array" ref="W461">_xlfn.IFNA(MATCH(1,0/COUNTIF($F461,"*"&amp;W$2&amp;TEXT(ROW($1:$118),"[&gt;1]0;")&amp;"*")),0)</f>
        <v>9</v>
      </c>
      <c r="X461" s="11" cm="1">
        <f t="array" ref="X461">_xlfn.IFNA(MATCH(1,0/COUNTIF($F461,"*"&amp;X$2&amp;TEXT(ROW($1:$118),"[&gt;1]0;")&amp;"*")),0)</f>
        <v>12</v>
      </c>
      <c r="Y461" s="11" cm="1">
        <f t="array" ref="Y461">_xlfn.IFNA(MATCH(1,0/COUNTIF($F461,"*"&amp;Y$2&amp;TEXT(ROW($1:$118),"[&gt;1]0;")&amp;"*")),0)</f>
        <v>2</v>
      </c>
      <c r="Z461">
        <f t="shared" si="112"/>
        <v>1.3333333333333333</v>
      </c>
      <c r="AA461">
        <f t="shared" si="113"/>
        <v>0.22222222222222221</v>
      </c>
      <c r="AB461">
        <v>0</v>
      </c>
      <c r="AC461">
        <v>1</v>
      </c>
    </row>
    <row r="462" spans="1:29" x14ac:dyDescent="0.2">
      <c r="A462" s="8">
        <v>27</v>
      </c>
      <c r="B462" s="8">
        <v>9</v>
      </c>
      <c r="C462">
        <v>4.0199999999999996</v>
      </c>
      <c r="D462" t="s">
        <v>80</v>
      </c>
      <c r="E462" s="6" t="s">
        <v>600</v>
      </c>
      <c r="F462" t="s">
        <v>599</v>
      </c>
      <c r="G462" s="11">
        <v>152</v>
      </c>
      <c r="H462" s="11" cm="1">
        <f t="array" ref="H462">_xlfn.IFNA(MATCH(1,0/COUNTIF($F462,"*"&amp;H$2&amp;TEXT(ROW($1:$118),"[&gt;1]0;")&amp;"*")),0)</f>
        <v>8</v>
      </c>
      <c r="I462" s="11" cm="1">
        <f t="array" ref="I462">_xlfn.IFNA(MATCH(1,0/COUNTIF($F462,"*"&amp;I$2&amp;TEXT(ROW($1:$118),"[&gt;1]0;")&amp;"*")),0)</f>
        <v>8</v>
      </c>
      <c r="J462" s="11" cm="1">
        <f t="array" ref="J462">_xlfn.IFNA(MATCH(1,0/COUNTIF($F462,"*"&amp;J$2&amp;TEXT(ROW($1:$118),"[&gt;1]0;")&amp;"*")),0)</f>
        <v>3</v>
      </c>
      <c r="K462">
        <f t="shared" si="110"/>
        <v>1</v>
      </c>
      <c r="L462">
        <f t="shared" si="111"/>
        <v>0.375</v>
      </c>
      <c r="M462">
        <v>0</v>
      </c>
      <c r="N462">
        <v>1</v>
      </c>
      <c r="P462" s="8">
        <v>27</v>
      </c>
      <c r="Q462" s="8">
        <v>8</v>
      </c>
      <c r="R462">
        <f t="shared" si="114"/>
        <v>4.0199999999999996</v>
      </c>
      <c r="S462" t="s">
        <v>80</v>
      </c>
      <c r="T462" s="6" t="s">
        <v>600</v>
      </c>
      <c r="U462" t="s">
        <v>599</v>
      </c>
      <c r="V462" s="11">
        <v>152</v>
      </c>
      <c r="W462" s="11" cm="1">
        <f t="array" ref="W462">_xlfn.IFNA(MATCH(1,0/COUNTIF($F462,"*"&amp;W$2&amp;TEXT(ROW($1:$118),"[&gt;1]0;")&amp;"*")),0)</f>
        <v>8</v>
      </c>
      <c r="X462" s="11" cm="1">
        <f t="array" ref="X462">_xlfn.IFNA(MATCH(1,0/COUNTIF($F462,"*"&amp;X$2&amp;TEXT(ROW($1:$118),"[&gt;1]0;")&amp;"*")),0)</f>
        <v>8</v>
      </c>
      <c r="Y462" s="11" cm="1">
        <f t="array" ref="Y462">_xlfn.IFNA(MATCH(1,0/COUNTIF($F462,"*"&amp;Y$2&amp;TEXT(ROW($1:$118),"[&gt;1]0;")&amp;"*")),0)</f>
        <v>3</v>
      </c>
      <c r="Z462">
        <f t="shared" si="112"/>
        <v>1</v>
      </c>
      <c r="AA462">
        <f t="shared" si="113"/>
        <v>0.375</v>
      </c>
      <c r="AB462">
        <v>0</v>
      </c>
      <c r="AC462">
        <v>1</v>
      </c>
    </row>
    <row r="463" spans="1:29" x14ac:dyDescent="0.2">
      <c r="A463" s="8">
        <v>27</v>
      </c>
      <c r="B463" s="8">
        <v>11</v>
      </c>
      <c r="C463">
        <v>0.86</v>
      </c>
      <c r="D463" t="s">
        <v>25</v>
      </c>
      <c r="E463" s="6" t="s">
        <v>536</v>
      </c>
      <c r="F463" t="s">
        <v>266</v>
      </c>
      <c r="G463">
        <v>226</v>
      </c>
      <c r="H463" s="11" cm="1">
        <f t="array" ref="H463">_xlfn.IFNA(MATCH(1,0/COUNTIF($F463,"*"&amp;H$2&amp;TEXT(ROW($1:$118),"[&gt;1]0;")&amp;"*")),0)</f>
        <v>16</v>
      </c>
      <c r="I463" s="11" cm="1">
        <f t="array" ref="I463">_xlfn.IFNA(MATCH(1,0/COUNTIF($F463,"*"&amp;I$2&amp;TEXT(ROW($1:$118),"[&gt;1]0;")&amp;"*")),0)</f>
        <v>34</v>
      </c>
      <c r="J463" s="11" cm="1">
        <f t="array" ref="J463">_xlfn.IFNA(MATCH(1,0/COUNTIF($F463,"*"&amp;J$2&amp;TEXT(ROW($1:$118),"[&gt;1]0;")&amp;"*")),0)</f>
        <v>0</v>
      </c>
      <c r="K463">
        <f t="shared" si="110"/>
        <v>2.125</v>
      </c>
      <c r="L463">
        <f t="shared" si="111"/>
        <v>0</v>
      </c>
      <c r="M463">
        <v>0</v>
      </c>
      <c r="N463">
        <v>0</v>
      </c>
      <c r="P463" s="8">
        <v>27</v>
      </c>
      <c r="Q463" s="8">
        <v>9</v>
      </c>
      <c r="R463">
        <f t="shared" si="114"/>
        <v>1.56</v>
      </c>
      <c r="S463" t="s">
        <v>25</v>
      </c>
      <c r="T463" s="6" t="s">
        <v>536</v>
      </c>
      <c r="U463" t="s">
        <v>266</v>
      </c>
      <c r="V463">
        <v>226</v>
      </c>
      <c r="W463" s="11" cm="1">
        <f t="array" ref="W463">_xlfn.IFNA(MATCH(1,0/COUNTIF($F463,"*"&amp;W$2&amp;TEXT(ROW($1:$118),"[&gt;1]0;")&amp;"*")),0)</f>
        <v>16</v>
      </c>
      <c r="X463" s="11" cm="1">
        <f t="array" ref="X463">_xlfn.IFNA(MATCH(1,0/COUNTIF($F463,"*"&amp;X$2&amp;TEXT(ROW($1:$118),"[&gt;1]0;")&amp;"*")),0)</f>
        <v>34</v>
      </c>
      <c r="Y463" s="11" cm="1">
        <f t="array" ref="Y463">_xlfn.IFNA(MATCH(1,0/COUNTIF($F463,"*"&amp;Y$2&amp;TEXT(ROW($1:$118),"[&gt;1]0;")&amp;"*")),0)</f>
        <v>0</v>
      </c>
      <c r="Z463">
        <f t="shared" si="112"/>
        <v>2.125</v>
      </c>
      <c r="AA463">
        <f t="shared" si="113"/>
        <v>0</v>
      </c>
      <c r="AB463">
        <v>0</v>
      </c>
      <c r="AC463">
        <v>0</v>
      </c>
    </row>
    <row r="464" spans="1:29" x14ac:dyDescent="0.2">
      <c r="A464" s="8">
        <v>27</v>
      </c>
      <c r="B464" s="8">
        <v>12</v>
      </c>
      <c r="C464">
        <v>1.56</v>
      </c>
      <c r="D464" t="s">
        <v>81</v>
      </c>
      <c r="E464" s="6" t="s">
        <v>467</v>
      </c>
      <c r="F464" t="s">
        <v>466</v>
      </c>
      <c r="G464">
        <v>166</v>
      </c>
      <c r="H464" s="11" cm="1">
        <f t="array" ref="H464">_xlfn.IFNA(MATCH(1,0/COUNTIF($F464,"*"&amp;H$2&amp;TEXT(ROW($1:$118),"[&gt;1]0;")&amp;"*")),0)</f>
        <v>9</v>
      </c>
      <c r="I464" s="11" cm="1">
        <f t="array" ref="I464">_xlfn.IFNA(MATCH(1,0/COUNTIF($F464,"*"&amp;I$2&amp;TEXT(ROW($1:$118),"[&gt;1]0;")&amp;"*")),0)</f>
        <v>10</v>
      </c>
      <c r="J464" s="11" cm="1">
        <f t="array" ref="J464">_xlfn.IFNA(MATCH(1,0/COUNTIF($F464,"*"&amp;J$2&amp;TEXT(ROW($1:$118),"[&gt;1]0;")&amp;"*")),0)</f>
        <v>3</v>
      </c>
      <c r="K464">
        <f t="shared" si="110"/>
        <v>1.1111111111111112</v>
      </c>
      <c r="L464">
        <f t="shared" si="111"/>
        <v>0.33333333333333331</v>
      </c>
      <c r="M464">
        <v>0</v>
      </c>
      <c r="N464">
        <v>1</v>
      </c>
      <c r="P464" s="8">
        <v>27</v>
      </c>
      <c r="Q464" s="8">
        <v>10</v>
      </c>
      <c r="R464">
        <f>SUMIF($D$455:$D$470,S464,$C$455:$C$470)</f>
        <v>1.56</v>
      </c>
      <c r="S464" t="s">
        <v>81</v>
      </c>
      <c r="T464" s="6" t="s">
        <v>467</v>
      </c>
      <c r="U464" t="s">
        <v>466</v>
      </c>
      <c r="V464">
        <v>166</v>
      </c>
      <c r="W464" s="11" cm="1">
        <f t="array" ref="W464">_xlfn.IFNA(MATCH(1,0/COUNTIF($F464,"*"&amp;W$2&amp;TEXT(ROW($1:$118),"[&gt;1]0;")&amp;"*")),0)</f>
        <v>9</v>
      </c>
      <c r="X464" s="11" cm="1">
        <f t="array" ref="X464">_xlfn.IFNA(MATCH(1,0/COUNTIF($F464,"*"&amp;X$2&amp;TEXT(ROW($1:$118),"[&gt;1]0;")&amp;"*")),0)</f>
        <v>10</v>
      </c>
      <c r="Y464" s="11" cm="1">
        <f t="array" ref="Y464">_xlfn.IFNA(MATCH(1,0/COUNTIF($F464,"*"&amp;Y$2&amp;TEXT(ROW($1:$118),"[&gt;1]0;")&amp;"*")),0)</f>
        <v>3</v>
      </c>
      <c r="Z464">
        <f t="shared" si="112"/>
        <v>1.1111111111111112</v>
      </c>
      <c r="AA464">
        <f t="shared" si="113"/>
        <v>0.33333333333333331</v>
      </c>
      <c r="AB464">
        <v>0</v>
      </c>
      <c r="AC464">
        <v>1</v>
      </c>
    </row>
    <row r="465" spans="1:29" x14ac:dyDescent="0.2">
      <c r="A465" s="8">
        <v>27</v>
      </c>
      <c r="B465" s="8">
        <v>13</v>
      </c>
      <c r="C465">
        <v>1.73</v>
      </c>
      <c r="D465" t="s">
        <v>31</v>
      </c>
      <c r="E465" s="6" t="s">
        <v>418</v>
      </c>
      <c r="F465" t="s">
        <v>269</v>
      </c>
      <c r="G465">
        <v>206</v>
      </c>
      <c r="H465" s="11" cm="1">
        <f t="array" ref="H465">_xlfn.IFNA(MATCH(1,0/COUNTIF($F465,"*"&amp;H$2&amp;TEXT(ROW($1:$118),"[&gt;1]0;")&amp;"*")),0)</f>
        <v>14</v>
      </c>
      <c r="I465" s="11" cm="1">
        <f t="array" ref="I465">_xlfn.IFNA(MATCH(1,0/COUNTIF($F465,"*"&amp;I$2&amp;TEXT(ROW($1:$118),"[&gt;1]0;")&amp;"*")),0)</f>
        <v>22</v>
      </c>
      <c r="J465" s="11" cm="1">
        <f t="array" ref="J465">_xlfn.IFNA(MATCH(1,0/COUNTIF($F465,"*"&amp;J$2&amp;TEXT(ROW($1:$118),"[&gt;1]0;")&amp;"*")),0)</f>
        <v>1</v>
      </c>
      <c r="K465">
        <f t="shared" si="110"/>
        <v>1.5714285714285714</v>
      </c>
      <c r="L465">
        <f t="shared" si="111"/>
        <v>7.1428571428571425E-2</v>
      </c>
      <c r="M465">
        <v>0</v>
      </c>
      <c r="N465">
        <v>1</v>
      </c>
      <c r="P465" s="8">
        <v>27</v>
      </c>
      <c r="Q465" s="8">
        <v>11</v>
      </c>
      <c r="R465">
        <f t="shared" si="114"/>
        <v>1.73</v>
      </c>
      <c r="S465" t="s">
        <v>31</v>
      </c>
      <c r="T465" s="6" t="s">
        <v>418</v>
      </c>
      <c r="U465" t="s">
        <v>269</v>
      </c>
      <c r="V465">
        <v>206</v>
      </c>
      <c r="W465" s="11" cm="1">
        <f t="array" ref="W465">_xlfn.IFNA(MATCH(1,0/COUNTIF($F465,"*"&amp;W$2&amp;TEXT(ROW($1:$118),"[&gt;1]0;")&amp;"*")),0)</f>
        <v>14</v>
      </c>
      <c r="X465" s="11" cm="1">
        <f t="array" ref="X465">_xlfn.IFNA(MATCH(1,0/COUNTIF($F465,"*"&amp;X$2&amp;TEXT(ROW($1:$118),"[&gt;1]0;")&amp;"*")),0)</f>
        <v>22</v>
      </c>
      <c r="Y465" s="11" cm="1">
        <f t="array" ref="Y465">_xlfn.IFNA(MATCH(1,0/COUNTIF($F465,"*"&amp;Y$2&amp;TEXT(ROW($1:$118),"[&gt;1]0;")&amp;"*")),0)</f>
        <v>1</v>
      </c>
      <c r="Z465">
        <f t="shared" si="112"/>
        <v>1.5714285714285714</v>
      </c>
      <c r="AA465">
        <f t="shared" si="113"/>
        <v>7.1428571428571425E-2</v>
      </c>
      <c r="AB465">
        <v>0</v>
      </c>
      <c r="AC465">
        <v>1</v>
      </c>
    </row>
    <row r="466" spans="1:29" x14ac:dyDescent="0.2">
      <c r="A466" s="8">
        <v>27</v>
      </c>
      <c r="B466" s="8">
        <v>14</v>
      </c>
      <c r="C466">
        <v>1.47</v>
      </c>
      <c r="D466" t="s">
        <v>313</v>
      </c>
      <c r="E466" s="6" t="s">
        <v>439</v>
      </c>
      <c r="F466" t="s">
        <v>438</v>
      </c>
      <c r="G466">
        <v>180</v>
      </c>
      <c r="H466" s="11" cm="1">
        <f t="array" ref="H466">_xlfn.IFNA(MATCH(1,0/COUNTIF($F466,"*"&amp;H$2&amp;TEXT(ROW($1:$118),"[&gt;1]0;")&amp;"*")),0)</f>
        <v>10</v>
      </c>
      <c r="I466" s="11" cm="1">
        <f t="array" ref="I466">_xlfn.IFNA(MATCH(1,0/COUNTIF($F466,"*"&amp;I$2&amp;TEXT(ROW($1:$118),"[&gt;1]0;")&amp;"*")),0)</f>
        <v>12</v>
      </c>
      <c r="J466" s="11" cm="1">
        <f t="array" ref="J466">_xlfn.IFNA(MATCH(1,0/COUNTIF($F466,"*"&amp;J$2&amp;TEXT(ROW($1:$118),"[&gt;1]0;")&amp;"*")),0)</f>
        <v>3</v>
      </c>
      <c r="K466">
        <f t="shared" si="110"/>
        <v>1.2</v>
      </c>
      <c r="L466">
        <f t="shared" si="111"/>
        <v>0.3</v>
      </c>
      <c r="M466">
        <v>0</v>
      </c>
      <c r="N466">
        <v>1</v>
      </c>
      <c r="P466" s="8">
        <v>27</v>
      </c>
      <c r="Q466" s="8">
        <v>12</v>
      </c>
      <c r="R466">
        <f t="shared" si="114"/>
        <v>1.47</v>
      </c>
      <c r="S466" t="s">
        <v>313</v>
      </c>
      <c r="T466" s="6" t="s">
        <v>439</v>
      </c>
      <c r="U466" t="s">
        <v>438</v>
      </c>
      <c r="V466">
        <v>180</v>
      </c>
      <c r="W466" s="11" cm="1">
        <f t="array" ref="W466">_xlfn.IFNA(MATCH(1,0/COUNTIF($F466,"*"&amp;W$2&amp;TEXT(ROW($1:$118),"[&gt;1]0;")&amp;"*")),0)</f>
        <v>10</v>
      </c>
      <c r="X466" s="11" cm="1">
        <f t="array" ref="X466">_xlfn.IFNA(MATCH(1,0/COUNTIF($F466,"*"&amp;X$2&amp;TEXT(ROW($1:$118),"[&gt;1]0;")&amp;"*")),0)</f>
        <v>12</v>
      </c>
      <c r="Y466" s="11" cm="1">
        <f t="array" ref="Y466">_xlfn.IFNA(MATCH(1,0/COUNTIF($F466,"*"&amp;Y$2&amp;TEXT(ROW($1:$118),"[&gt;1]0;")&amp;"*")),0)</f>
        <v>3</v>
      </c>
      <c r="Z466">
        <f t="shared" si="112"/>
        <v>1.2</v>
      </c>
      <c r="AA466">
        <f t="shared" si="113"/>
        <v>0.3</v>
      </c>
      <c r="AB466">
        <v>0</v>
      </c>
      <c r="AC466">
        <v>1</v>
      </c>
    </row>
    <row r="467" spans="1:29" x14ac:dyDescent="0.2">
      <c r="A467" s="8">
        <v>27</v>
      </c>
      <c r="B467" s="8">
        <v>16</v>
      </c>
      <c r="C467">
        <v>0.7</v>
      </c>
      <c r="D467" t="s">
        <v>25</v>
      </c>
      <c r="E467" s="6" t="s">
        <v>536</v>
      </c>
      <c r="F467" t="s">
        <v>266</v>
      </c>
      <c r="G467">
        <v>226</v>
      </c>
      <c r="H467" s="11" cm="1">
        <f t="array" ref="H467">_xlfn.IFNA(MATCH(1,0/COUNTIF($F467,"*"&amp;H$2&amp;TEXT(ROW($1:$118),"[&gt;1]0;")&amp;"*")),0)</f>
        <v>16</v>
      </c>
      <c r="I467" s="11" cm="1">
        <f t="array" ref="I467">_xlfn.IFNA(MATCH(1,0/COUNTIF($F467,"*"&amp;I$2&amp;TEXT(ROW($1:$118),"[&gt;1]0;")&amp;"*")),0)</f>
        <v>34</v>
      </c>
      <c r="J467" s="11" cm="1">
        <f t="array" ref="J467">_xlfn.IFNA(MATCH(1,0/COUNTIF($F467,"*"&amp;J$2&amp;TEXT(ROW($1:$118),"[&gt;1]0;")&amp;"*")),0)</f>
        <v>0</v>
      </c>
      <c r="K467">
        <f t="shared" si="110"/>
        <v>2.125</v>
      </c>
      <c r="L467">
        <f t="shared" si="111"/>
        <v>0</v>
      </c>
      <c r="M467">
        <v>0</v>
      </c>
      <c r="N467">
        <v>0</v>
      </c>
      <c r="P467" s="8">
        <v>27</v>
      </c>
      <c r="Q467" s="8">
        <v>13</v>
      </c>
      <c r="R467">
        <f t="shared" si="114"/>
        <v>0.47</v>
      </c>
      <c r="S467" t="s">
        <v>108</v>
      </c>
      <c r="T467" s="6" t="s">
        <v>514</v>
      </c>
      <c r="U467" t="s">
        <v>513</v>
      </c>
      <c r="V467">
        <v>283</v>
      </c>
      <c r="W467" s="11" cm="1">
        <f t="array" ref="W467">_xlfn.IFNA(MATCH(1,0/COUNTIF($F467,"*"&amp;W$2&amp;TEXT(ROW($1:$118),"[&gt;1]0;")&amp;"*")),0)</f>
        <v>16</v>
      </c>
      <c r="X467" s="11" cm="1">
        <f t="array" ref="X467">_xlfn.IFNA(MATCH(1,0/COUNTIF($F467,"*"&amp;X$2&amp;TEXT(ROW($1:$118),"[&gt;1]0;")&amp;"*")),0)</f>
        <v>34</v>
      </c>
      <c r="Y467" s="11" cm="1">
        <f t="array" ref="Y467">_xlfn.IFNA(MATCH(1,0/COUNTIF($F467,"*"&amp;Y$2&amp;TEXT(ROW($1:$118),"[&gt;1]0;")&amp;"*")),0)</f>
        <v>0</v>
      </c>
      <c r="Z467">
        <f t="shared" si="112"/>
        <v>2.125</v>
      </c>
      <c r="AA467">
        <f t="shared" si="113"/>
        <v>0</v>
      </c>
      <c r="AB467">
        <v>0</v>
      </c>
      <c r="AC467">
        <v>0</v>
      </c>
    </row>
    <row r="468" spans="1:29" x14ac:dyDescent="0.2">
      <c r="A468" s="8">
        <v>27</v>
      </c>
      <c r="B468" s="8">
        <v>18</v>
      </c>
      <c r="C468">
        <v>0.47</v>
      </c>
      <c r="D468" t="s">
        <v>108</v>
      </c>
      <c r="E468" s="6" t="s">
        <v>514</v>
      </c>
      <c r="F468" t="s">
        <v>513</v>
      </c>
      <c r="G468">
        <v>283</v>
      </c>
      <c r="H468" s="11" cm="1">
        <f t="array" ref="H468">_xlfn.IFNA(MATCH(1,0/COUNTIF($F468,"*"&amp;H$2&amp;TEXT(ROW($1:$118),"[&gt;1]0;")&amp;"*")),0)</f>
        <v>20</v>
      </c>
      <c r="I468" s="11" cm="1">
        <f t="array" ref="I468">_xlfn.IFNA(MATCH(1,0/COUNTIF($F468,"*"&amp;I$2&amp;TEXT(ROW($1:$118),"[&gt;1]0;")&amp;"*")),0)</f>
        <v>42</v>
      </c>
      <c r="J468" s="11" cm="1">
        <f t="array" ref="J468">_xlfn.IFNA(MATCH(1,0/COUNTIF($F468,"*"&amp;J$2&amp;TEXT(ROW($1:$118),"[&gt;1]0;")&amp;"*")),0)</f>
        <v>0</v>
      </c>
      <c r="K468">
        <f t="shared" si="110"/>
        <v>2.1</v>
      </c>
      <c r="L468">
        <f t="shared" si="111"/>
        <v>0</v>
      </c>
      <c r="M468">
        <v>0</v>
      </c>
      <c r="N468">
        <v>0</v>
      </c>
      <c r="P468" s="8">
        <v>27</v>
      </c>
      <c r="Q468" s="8">
        <v>14</v>
      </c>
      <c r="R468">
        <f t="shared" si="114"/>
        <v>0.47</v>
      </c>
      <c r="S468" t="s">
        <v>143</v>
      </c>
      <c r="T468" s="6" t="s">
        <v>585</v>
      </c>
      <c r="U468" t="s">
        <v>584</v>
      </c>
      <c r="V468" s="11">
        <v>227</v>
      </c>
      <c r="W468" s="11" cm="1">
        <f t="array" ref="W468">_xlfn.IFNA(MATCH(1,0/COUNTIF($F468,"*"&amp;W$2&amp;TEXT(ROW($1:$118),"[&gt;1]0;")&amp;"*")),0)</f>
        <v>20</v>
      </c>
      <c r="X468" s="11" cm="1">
        <f t="array" ref="X468">_xlfn.IFNA(MATCH(1,0/COUNTIF($F468,"*"&amp;X$2&amp;TEXT(ROW($1:$118),"[&gt;1]0;")&amp;"*")),0)</f>
        <v>42</v>
      </c>
      <c r="Y468" s="11" cm="1">
        <f t="array" ref="Y468">_xlfn.IFNA(MATCH(1,0/COUNTIF($F468,"*"&amp;Y$2&amp;TEXT(ROW($1:$118),"[&gt;1]0;")&amp;"*")),0)</f>
        <v>0</v>
      </c>
      <c r="Z468">
        <f t="shared" si="112"/>
        <v>2.1</v>
      </c>
      <c r="AA468">
        <f t="shared" si="113"/>
        <v>0</v>
      </c>
      <c r="AB468">
        <v>0</v>
      </c>
      <c r="AC468">
        <v>0</v>
      </c>
    </row>
    <row r="469" spans="1:29" x14ac:dyDescent="0.2">
      <c r="A469" s="8">
        <v>27</v>
      </c>
      <c r="B469" s="8">
        <v>22</v>
      </c>
      <c r="C469">
        <v>0.47</v>
      </c>
      <c r="D469" t="s">
        <v>143</v>
      </c>
      <c r="E469" s="6" t="s">
        <v>585</v>
      </c>
      <c r="F469" t="s">
        <v>584</v>
      </c>
      <c r="G469" s="11">
        <v>227</v>
      </c>
      <c r="H469" s="11" cm="1">
        <f t="array" ref="H469">_xlfn.IFNA(MATCH(1,0/COUNTIF($F469,"*"&amp;H$2&amp;TEXT(ROW($1:$118),"[&gt;1]0;")&amp;"*")),0)</f>
        <v>14</v>
      </c>
      <c r="I469" s="11" cm="1">
        <f t="array" ref="I469">_xlfn.IFNA(MATCH(1,0/COUNTIF($F469,"*"&amp;I$2&amp;TEXT(ROW($1:$118),"[&gt;1]0;")&amp;"*")),0)</f>
        <v>29</v>
      </c>
      <c r="J469" s="11" cm="1">
        <f t="array" ref="J469">_xlfn.IFNA(MATCH(1,0/COUNTIF($F469,"*"&amp;J$2&amp;TEXT(ROW($1:$118),"[&gt;1]0;")&amp;"*")),0)</f>
        <v>1</v>
      </c>
      <c r="K469">
        <f t="shared" si="110"/>
        <v>2.0714285714285716</v>
      </c>
      <c r="L469">
        <f t="shared" si="111"/>
        <v>7.1428571428571425E-2</v>
      </c>
      <c r="M469">
        <v>0</v>
      </c>
      <c r="N469">
        <v>0</v>
      </c>
      <c r="P469" s="8">
        <v>27</v>
      </c>
      <c r="Q469" s="8">
        <v>15</v>
      </c>
      <c r="R469">
        <f t="shared" si="114"/>
        <v>3.73</v>
      </c>
      <c r="S469" t="s">
        <v>101</v>
      </c>
      <c r="T469" s="6" t="s">
        <v>555</v>
      </c>
      <c r="U469" t="s">
        <v>554</v>
      </c>
      <c r="V469" s="11">
        <v>253</v>
      </c>
      <c r="W469" s="11" cm="1">
        <f t="array" ref="W469">_xlfn.IFNA(MATCH(1,0/COUNTIF($F469,"*"&amp;W$2&amp;TEXT(ROW($1:$118),"[&gt;1]0;")&amp;"*")),0)</f>
        <v>14</v>
      </c>
      <c r="X469" s="11" cm="1">
        <f t="array" ref="X469">_xlfn.IFNA(MATCH(1,0/COUNTIF($F469,"*"&amp;X$2&amp;TEXT(ROW($1:$118),"[&gt;1]0;")&amp;"*")),0)</f>
        <v>29</v>
      </c>
      <c r="Y469" s="11" cm="1">
        <f t="array" ref="Y469">_xlfn.IFNA(MATCH(1,0/COUNTIF($F469,"*"&amp;Y$2&amp;TEXT(ROW($1:$118),"[&gt;1]0;")&amp;"*")),0)</f>
        <v>1</v>
      </c>
      <c r="Z469">
        <f t="shared" si="112"/>
        <v>2.0714285714285716</v>
      </c>
      <c r="AA469">
        <f t="shared" si="113"/>
        <v>7.1428571428571425E-2</v>
      </c>
      <c r="AB469">
        <v>0</v>
      </c>
      <c r="AC469">
        <v>0</v>
      </c>
    </row>
    <row r="470" spans="1:29" x14ac:dyDescent="0.2">
      <c r="A470" s="8">
        <v>27</v>
      </c>
      <c r="B470" s="8">
        <v>24</v>
      </c>
      <c r="C470">
        <v>3.73</v>
      </c>
      <c r="D470" t="s">
        <v>101</v>
      </c>
      <c r="E470" s="6" t="s">
        <v>555</v>
      </c>
      <c r="F470" t="s">
        <v>554</v>
      </c>
      <c r="G470" s="11">
        <v>253</v>
      </c>
      <c r="H470" s="11" cm="1">
        <f t="array" ref="H470">_xlfn.IFNA(MATCH(1,0/COUNTIF($F470,"*"&amp;H$2&amp;TEXT(ROW($1:$118),"[&gt;1]0;")&amp;"*")),0)</f>
        <v>16</v>
      </c>
      <c r="I470" s="11" cm="1">
        <f t="array" ref="I470">_xlfn.IFNA(MATCH(1,0/COUNTIF($F470,"*"&amp;I$2&amp;TEXT(ROW($1:$118),"[&gt;1]0;")&amp;"*")),0)</f>
        <v>31</v>
      </c>
      <c r="J470" s="11" cm="1">
        <f t="array" ref="J470">_xlfn.IFNA(MATCH(1,0/COUNTIF($F470,"*"&amp;J$2&amp;TEXT(ROW($1:$118),"[&gt;1]0;")&amp;"*")),0)</f>
        <v>1</v>
      </c>
      <c r="K470">
        <f t="shared" si="110"/>
        <v>1.9375</v>
      </c>
      <c r="L470">
        <f t="shared" si="111"/>
        <v>6.25E-2</v>
      </c>
      <c r="M470">
        <v>0</v>
      </c>
      <c r="N470">
        <v>0</v>
      </c>
    </row>
    <row r="472" spans="1:29" x14ac:dyDescent="0.2">
      <c r="A472" s="8">
        <v>28</v>
      </c>
      <c r="B472" s="9" t="s">
        <v>12</v>
      </c>
      <c r="C472" t="s">
        <v>13</v>
      </c>
      <c r="D472" t="s">
        <v>67</v>
      </c>
      <c r="E472" s="6" t="s">
        <v>376</v>
      </c>
      <c r="F472" t="s">
        <v>68</v>
      </c>
      <c r="G472" t="s">
        <v>69</v>
      </c>
      <c r="H472" t="s">
        <v>364</v>
      </c>
      <c r="I472" t="s">
        <v>365</v>
      </c>
      <c r="J472" t="s">
        <v>366</v>
      </c>
      <c r="K472" t="s">
        <v>71</v>
      </c>
      <c r="L472" t="s">
        <v>72</v>
      </c>
      <c r="M472" t="s">
        <v>360</v>
      </c>
      <c r="N472" t="s">
        <v>73</v>
      </c>
      <c r="P472" s="8">
        <v>28</v>
      </c>
      <c r="Q472" s="9" t="s">
        <v>12</v>
      </c>
      <c r="R472" t="s">
        <v>13</v>
      </c>
      <c r="S472" t="s">
        <v>67</v>
      </c>
      <c r="T472" s="6" t="s">
        <v>376</v>
      </c>
      <c r="U472" t="s">
        <v>68</v>
      </c>
      <c r="V472" t="s">
        <v>69</v>
      </c>
      <c r="W472" t="s">
        <v>364</v>
      </c>
      <c r="X472" t="s">
        <v>365</v>
      </c>
      <c r="Y472" t="s">
        <v>366</v>
      </c>
      <c r="Z472" t="s">
        <v>71</v>
      </c>
      <c r="AA472" t="s">
        <v>72</v>
      </c>
      <c r="AB472" t="s">
        <v>360</v>
      </c>
      <c r="AC472" t="s">
        <v>73</v>
      </c>
    </row>
    <row r="473" spans="1:29" x14ac:dyDescent="0.2">
      <c r="A473" s="8">
        <v>28</v>
      </c>
      <c r="B473" s="8">
        <v>1</v>
      </c>
      <c r="C473">
        <v>0.99</v>
      </c>
      <c r="D473" t="s">
        <v>302</v>
      </c>
      <c r="E473" s="6" t="s">
        <v>551</v>
      </c>
      <c r="F473" t="s">
        <v>550</v>
      </c>
      <c r="G473" s="11">
        <v>156</v>
      </c>
      <c r="H473" s="11" cm="1">
        <f t="array" ref="H473">_xlfn.IFNA(MATCH(1,0/COUNTIF($F473,"*"&amp;H$2&amp;TEXT(ROW($1:$118),"[&gt;1]0;")&amp;"*")),0)</f>
        <v>11</v>
      </c>
      <c r="I473" s="11" cm="1">
        <f t="array" ref="I473">_xlfn.IFNA(MATCH(1,0/COUNTIF($F473,"*"&amp;I$2&amp;TEXT(ROW($1:$118),"[&gt;1]0;")&amp;"*")),0)</f>
        <v>24</v>
      </c>
      <c r="J473" s="11" cm="1">
        <f t="array" ref="J473">_xlfn.IFNA(MATCH(1,0/COUNTIF($F473,"*"&amp;J$2&amp;TEXT(ROW($1:$118),"[&gt;1]0;")&amp;"*")),0)</f>
        <v>0</v>
      </c>
      <c r="K473">
        <f t="shared" ref="K473:K488" si="115">I473/H473</f>
        <v>2.1818181818181817</v>
      </c>
      <c r="L473">
        <f t="shared" ref="L473:L488" si="116">J473/H473</f>
        <v>0</v>
      </c>
      <c r="M473">
        <v>0</v>
      </c>
      <c r="N473">
        <v>0</v>
      </c>
      <c r="P473" s="8">
        <v>28</v>
      </c>
      <c r="Q473" s="8">
        <v>1</v>
      </c>
      <c r="R473">
        <f>SUMIF($D$473:$D$488,S473,$C$473:$C$488)</f>
        <v>0.99</v>
      </c>
      <c r="S473" t="s">
        <v>302</v>
      </c>
      <c r="T473" s="6" t="s">
        <v>551</v>
      </c>
      <c r="U473" t="s">
        <v>550</v>
      </c>
      <c r="V473" s="11">
        <v>156</v>
      </c>
      <c r="W473" s="11" cm="1">
        <f t="array" ref="W473">_xlfn.IFNA(MATCH(1,0/COUNTIF($F473,"*"&amp;W$2&amp;TEXT(ROW($1:$118),"[&gt;1]0;")&amp;"*")),0)</f>
        <v>11</v>
      </c>
      <c r="X473" s="11" cm="1">
        <f t="array" ref="X473">_xlfn.IFNA(MATCH(1,0/COUNTIF($F473,"*"&amp;X$2&amp;TEXT(ROW($1:$118),"[&gt;1]0;")&amp;"*")),0)</f>
        <v>24</v>
      </c>
      <c r="Y473" s="11" cm="1">
        <f t="array" ref="Y473">_xlfn.IFNA(MATCH(1,0/COUNTIF($F473,"*"&amp;Y$2&amp;TEXT(ROW($1:$118),"[&gt;1]0;")&amp;"*")),0)</f>
        <v>0</v>
      </c>
      <c r="Z473">
        <f t="shared" ref="Z473:Z485" si="117">X473/W473</f>
        <v>2.1818181818181817</v>
      </c>
      <c r="AA473">
        <f t="shared" ref="AA473:AA485" si="118">Y473/W473</f>
        <v>0</v>
      </c>
      <c r="AB473">
        <v>0</v>
      </c>
      <c r="AC473">
        <v>0</v>
      </c>
    </row>
    <row r="474" spans="1:29" x14ac:dyDescent="0.2">
      <c r="A474" s="8">
        <v>28</v>
      </c>
      <c r="B474" s="8">
        <v>2</v>
      </c>
      <c r="C474">
        <v>0.84</v>
      </c>
      <c r="D474" t="s">
        <v>14</v>
      </c>
      <c r="E474" s="6" t="s">
        <v>507</v>
      </c>
      <c r="F474" t="s">
        <v>260</v>
      </c>
      <c r="G474">
        <v>170</v>
      </c>
      <c r="H474" s="11" cm="1">
        <f t="array" ref="H474">_xlfn.IFNA(MATCH(1,0/COUNTIF($F474,"*"&amp;H$2&amp;TEXT(ROW($1:$118),"[&gt;1]0;")&amp;"*")),0)</f>
        <v>12</v>
      </c>
      <c r="I474" s="11" cm="1">
        <f t="array" ref="I474">_xlfn.IFNA(MATCH(1,0/COUNTIF($F474,"*"&amp;I$2&amp;TEXT(ROW($1:$118),"[&gt;1]0;")&amp;"*")),0)</f>
        <v>26</v>
      </c>
      <c r="J474" s="11" cm="1">
        <f t="array" ref="J474">_xlfn.IFNA(MATCH(1,0/COUNTIF($F474,"*"&amp;J$2&amp;TEXT(ROW($1:$118),"[&gt;1]0;")&amp;"*")),0)</f>
        <v>0</v>
      </c>
      <c r="K474">
        <f t="shared" si="115"/>
        <v>2.1666666666666665</v>
      </c>
      <c r="L474">
        <f t="shared" si="116"/>
        <v>0</v>
      </c>
      <c r="M474">
        <v>0</v>
      </c>
      <c r="N474">
        <v>0</v>
      </c>
      <c r="P474" s="8">
        <v>28</v>
      </c>
      <c r="Q474" s="8">
        <v>2</v>
      </c>
      <c r="R474">
        <f t="shared" ref="R474:R485" si="119">SUMIF($D$473:$D$488,S474,$C$473:$C$488)</f>
        <v>0.84</v>
      </c>
      <c r="S474" t="s">
        <v>14</v>
      </c>
      <c r="T474" s="6" t="s">
        <v>507</v>
      </c>
      <c r="U474" t="s">
        <v>260</v>
      </c>
      <c r="V474">
        <v>170</v>
      </c>
      <c r="W474" s="11" cm="1">
        <f t="array" ref="W474">_xlfn.IFNA(MATCH(1,0/COUNTIF($F474,"*"&amp;W$2&amp;TEXT(ROW($1:$118),"[&gt;1]0;")&amp;"*")),0)</f>
        <v>12</v>
      </c>
      <c r="X474" s="11" cm="1">
        <f t="array" ref="X474">_xlfn.IFNA(MATCH(1,0/COUNTIF($F474,"*"&amp;X$2&amp;TEXT(ROW($1:$118),"[&gt;1]0;")&amp;"*")),0)</f>
        <v>26</v>
      </c>
      <c r="Y474" s="11" cm="1">
        <f t="array" ref="Y474">_xlfn.IFNA(MATCH(1,0/COUNTIF($F474,"*"&amp;Y$2&amp;TEXT(ROW($1:$118),"[&gt;1]0;")&amp;"*")),0)</f>
        <v>0</v>
      </c>
      <c r="Z474">
        <f t="shared" si="117"/>
        <v>2.1666666666666665</v>
      </c>
      <c r="AA474">
        <f t="shared" si="118"/>
        <v>0</v>
      </c>
      <c r="AB474">
        <v>0</v>
      </c>
      <c r="AC474">
        <v>0</v>
      </c>
    </row>
    <row r="475" spans="1:29" x14ac:dyDescent="0.2">
      <c r="A475" s="8">
        <v>28</v>
      </c>
      <c r="B475" s="8">
        <v>3</v>
      </c>
      <c r="C475">
        <v>2.25</v>
      </c>
      <c r="D475" t="s">
        <v>79</v>
      </c>
      <c r="E475" s="13" t="s">
        <v>386</v>
      </c>
      <c r="F475" s="10" t="s">
        <v>373</v>
      </c>
      <c r="G475">
        <v>144</v>
      </c>
      <c r="H475" s="11" cm="1">
        <f t="array" ref="H475">_xlfn.IFNA(MATCH(1,0/COUNTIF($F475,"*"&amp;H$2&amp;TEXT(ROW($1:$118),"[&gt;1]0;")&amp;"*")),0)</f>
        <v>6</v>
      </c>
      <c r="I475" s="11" cm="1">
        <f t="array" ref="I475">_xlfn.IFNA(MATCH(1,0/COUNTIF($F475,"*"&amp;I$2&amp;TEXT(ROW($1:$118),"[&gt;1]0;")&amp;"*")),0)</f>
        <v>8</v>
      </c>
      <c r="J475" s="11" cm="1">
        <f t="array" ref="J475">_xlfn.IFNA(MATCH(1,0/COUNTIF($F475,"*"&amp;J$2&amp;TEXT(ROW($1:$118),"[&gt;1]0;")&amp;"*")),0)</f>
        <v>4</v>
      </c>
      <c r="K475">
        <f t="shared" si="115"/>
        <v>1.3333333333333333</v>
      </c>
      <c r="L475">
        <f t="shared" si="116"/>
        <v>0.66666666666666663</v>
      </c>
      <c r="M475">
        <v>1</v>
      </c>
      <c r="N475">
        <v>0</v>
      </c>
      <c r="P475" s="8">
        <v>28</v>
      </c>
      <c r="Q475" s="8">
        <v>3</v>
      </c>
      <c r="R475">
        <f t="shared" si="119"/>
        <v>2.25</v>
      </c>
      <c r="S475" t="s">
        <v>79</v>
      </c>
      <c r="T475" s="13" t="s">
        <v>386</v>
      </c>
      <c r="U475" s="10" t="s">
        <v>373</v>
      </c>
      <c r="V475">
        <v>144</v>
      </c>
      <c r="W475" s="11" cm="1">
        <f t="array" ref="W475">_xlfn.IFNA(MATCH(1,0/COUNTIF($F475,"*"&amp;W$2&amp;TEXT(ROW($1:$118),"[&gt;1]0;")&amp;"*")),0)</f>
        <v>6</v>
      </c>
      <c r="X475" s="11" cm="1">
        <f t="array" ref="X475">_xlfn.IFNA(MATCH(1,0/COUNTIF($F475,"*"&amp;X$2&amp;TEXT(ROW($1:$118),"[&gt;1]0;")&amp;"*")),0)</f>
        <v>8</v>
      </c>
      <c r="Y475" s="11" cm="1">
        <f t="array" ref="Y475">_xlfn.IFNA(MATCH(1,0/COUNTIF($F475,"*"&amp;Y$2&amp;TEXT(ROW($1:$118),"[&gt;1]0;")&amp;"*")),0)</f>
        <v>4</v>
      </c>
      <c r="Z475">
        <f t="shared" si="117"/>
        <v>1.3333333333333333</v>
      </c>
      <c r="AA475">
        <f t="shared" si="118"/>
        <v>0.66666666666666663</v>
      </c>
      <c r="AB475">
        <v>1</v>
      </c>
      <c r="AC475">
        <v>0</v>
      </c>
    </row>
    <row r="476" spans="1:29" x14ac:dyDescent="0.2">
      <c r="A476" s="8">
        <v>28</v>
      </c>
      <c r="B476" s="8">
        <v>4</v>
      </c>
      <c r="C476">
        <v>0.72</v>
      </c>
      <c r="D476" t="s">
        <v>92</v>
      </c>
      <c r="E476" s="14"/>
      <c r="F476" t="s">
        <v>373</v>
      </c>
      <c r="G476">
        <v>144</v>
      </c>
      <c r="H476" s="11" cm="1">
        <f t="array" ref="H476">_xlfn.IFNA(MATCH(1,0/COUNTIF($F476,"*"&amp;H$2&amp;TEXT(ROW($1:$118),"[&gt;1]0;")&amp;"*")),0)</f>
        <v>6</v>
      </c>
      <c r="I476" s="11" cm="1">
        <f t="array" ref="I476">_xlfn.IFNA(MATCH(1,0/COUNTIF($F476,"*"&amp;I$2&amp;TEXT(ROW($1:$118),"[&gt;1]0;")&amp;"*")),0)</f>
        <v>8</v>
      </c>
      <c r="J476" s="11" cm="1">
        <f t="array" ref="J476">_xlfn.IFNA(MATCH(1,0/COUNTIF($F476,"*"&amp;J$2&amp;TEXT(ROW($1:$118),"[&gt;1]0;")&amp;"*")),0)</f>
        <v>4</v>
      </c>
      <c r="K476">
        <f t="shared" si="115"/>
        <v>1.3333333333333333</v>
      </c>
      <c r="L476">
        <f t="shared" si="116"/>
        <v>0.66666666666666663</v>
      </c>
      <c r="M476">
        <v>1</v>
      </c>
      <c r="N476">
        <v>0</v>
      </c>
      <c r="P476" s="8">
        <v>28</v>
      </c>
      <c r="Q476" s="8">
        <v>4</v>
      </c>
      <c r="R476">
        <f t="shared" si="119"/>
        <v>0.72</v>
      </c>
      <c r="S476" t="s">
        <v>92</v>
      </c>
      <c r="T476" s="14"/>
      <c r="U476" t="s">
        <v>373</v>
      </c>
      <c r="V476">
        <v>144</v>
      </c>
      <c r="W476" s="11" cm="1">
        <f t="array" ref="W476">_xlfn.IFNA(MATCH(1,0/COUNTIF($F476,"*"&amp;W$2&amp;TEXT(ROW($1:$118),"[&gt;1]0;")&amp;"*")),0)</f>
        <v>6</v>
      </c>
      <c r="X476" s="11" cm="1">
        <f t="array" ref="X476">_xlfn.IFNA(MATCH(1,0/COUNTIF($F476,"*"&amp;X$2&amp;TEXT(ROW($1:$118),"[&gt;1]0;")&amp;"*")),0)</f>
        <v>8</v>
      </c>
      <c r="Y476" s="11" cm="1">
        <f t="array" ref="Y476">_xlfn.IFNA(MATCH(1,0/COUNTIF($F476,"*"&amp;Y$2&amp;TEXT(ROW($1:$118),"[&gt;1]0;")&amp;"*")),0)</f>
        <v>4</v>
      </c>
      <c r="Z476">
        <f t="shared" si="117"/>
        <v>1.3333333333333333</v>
      </c>
      <c r="AA476">
        <f t="shared" si="118"/>
        <v>0.66666666666666663</v>
      </c>
      <c r="AB476">
        <v>1</v>
      </c>
      <c r="AC476">
        <v>0</v>
      </c>
    </row>
    <row r="477" spans="1:29" x14ac:dyDescent="0.2">
      <c r="A477" s="8">
        <v>28</v>
      </c>
      <c r="B477" s="8">
        <v>5</v>
      </c>
      <c r="C477">
        <v>0.6</v>
      </c>
      <c r="D477" t="s">
        <v>163</v>
      </c>
      <c r="E477" s="14"/>
      <c r="F477" s="10" t="s">
        <v>363</v>
      </c>
      <c r="G477">
        <v>234</v>
      </c>
      <c r="H477" s="11" cm="1">
        <f t="array" ref="H477">_xlfn.IFNA(MATCH(1,0/COUNTIF($F477,"*"&amp;H$2&amp;TEXT(ROW($1:$118),"[&gt;1]0;")&amp;"*")),0)</f>
        <v>9</v>
      </c>
      <c r="I477" s="11" cm="1">
        <f t="array" ref="I477">_xlfn.IFNA(MATCH(1,0/COUNTIF($F477,"*"&amp;I$2&amp;TEXT(ROW($1:$118),"[&gt;1]0;")&amp;"*")),0)</f>
        <v>14</v>
      </c>
      <c r="J477" s="11" cm="1">
        <f t="array" ref="J477">_xlfn.IFNA(MATCH(1,0/COUNTIF($F477,"*"&amp;J$2&amp;TEXT(ROW($1:$118),"[&gt;1]0;")&amp;"*")),0)</f>
        <v>7</v>
      </c>
      <c r="K477">
        <f t="shared" si="115"/>
        <v>1.5555555555555556</v>
      </c>
      <c r="L477">
        <f t="shared" si="116"/>
        <v>0.77777777777777779</v>
      </c>
      <c r="M477">
        <v>1</v>
      </c>
      <c r="N477">
        <v>0</v>
      </c>
      <c r="P477" s="8">
        <v>28</v>
      </c>
      <c r="Q477" s="8">
        <v>5</v>
      </c>
      <c r="R477">
        <f t="shared" si="119"/>
        <v>0.6</v>
      </c>
      <c r="S477" t="s">
        <v>163</v>
      </c>
      <c r="T477" s="14"/>
      <c r="U477" s="10" t="s">
        <v>363</v>
      </c>
      <c r="V477">
        <v>234</v>
      </c>
      <c r="W477" s="11" cm="1">
        <f t="array" ref="W477">_xlfn.IFNA(MATCH(1,0/COUNTIF($F477,"*"&amp;W$2&amp;TEXT(ROW($1:$118),"[&gt;1]0;")&amp;"*")),0)</f>
        <v>9</v>
      </c>
      <c r="X477" s="11" cm="1">
        <f t="array" ref="X477">_xlfn.IFNA(MATCH(1,0/COUNTIF($F477,"*"&amp;X$2&amp;TEXT(ROW($1:$118),"[&gt;1]0;")&amp;"*")),0)</f>
        <v>14</v>
      </c>
      <c r="Y477" s="11" cm="1">
        <f t="array" ref="Y477">_xlfn.IFNA(MATCH(1,0/COUNTIF($F477,"*"&amp;Y$2&amp;TEXT(ROW($1:$118),"[&gt;1]0;")&amp;"*")),0)</f>
        <v>7</v>
      </c>
      <c r="Z477">
        <f t="shared" si="117"/>
        <v>1.5555555555555556</v>
      </c>
      <c r="AA477">
        <f t="shared" si="118"/>
        <v>0.77777777777777779</v>
      </c>
      <c r="AB477">
        <v>1</v>
      </c>
      <c r="AC477">
        <v>0</v>
      </c>
    </row>
    <row r="478" spans="1:29" x14ac:dyDescent="0.2">
      <c r="A478" s="8">
        <v>28</v>
      </c>
      <c r="B478" s="8">
        <v>6</v>
      </c>
      <c r="C478">
        <v>0.9</v>
      </c>
      <c r="D478" t="s">
        <v>25</v>
      </c>
      <c r="E478" s="6" t="s">
        <v>536</v>
      </c>
      <c r="F478" t="s">
        <v>266</v>
      </c>
      <c r="G478">
        <v>226</v>
      </c>
      <c r="H478" s="11" cm="1">
        <f t="array" ref="H478">_xlfn.IFNA(MATCH(1,0/COUNTIF($F478,"*"&amp;H$2&amp;TEXT(ROW($1:$118),"[&gt;1]0;")&amp;"*")),0)</f>
        <v>16</v>
      </c>
      <c r="I478" s="11" cm="1">
        <f t="array" ref="I478">_xlfn.IFNA(MATCH(1,0/COUNTIF($F478,"*"&amp;I$2&amp;TEXT(ROW($1:$118),"[&gt;1]0;")&amp;"*")),0)</f>
        <v>34</v>
      </c>
      <c r="J478" s="11" cm="1">
        <f t="array" ref="J478">_xlfn.IFNA(MATCH(1,0/COUNTIF($F478,"*"&amp;J$2&amp;TEXT(ROW($1:$118),"[&gt;1]0;")&amp;"*")),0)</f>
        <v>0</v>
      </c>
      <c r="K478">
        <f t="shared" si="115"/>
        <v>2.125</v>
      </c>
      <c r="L478">
        <f t="shared" si="116"/>
        <v>0</v>
      </c>
      <c r="M478">
        <v>0</v>
      </c>
      <c r="N478">
        <v>0</v>
      </c>
      <c r="P478" s="8">
        <v>28</v>
      </c>
      <c r="Q478" s="8">
        <v>6</v>
      </c>
      <c r="R478">
        <f t="shared" si="119"/>
        <v>2.7</v>
      </c>
      <c r="S478" t="s">
        <v>25</v>
      </c>
      <c r="T478" s="6" t="s">
        <v>536</v>
      </c>
      <c r="U478" t="s">
        <v>266</v>
      </c>
      <c r="V478">
        <v>226</v>
      </c>
      <c r="W478" s="11" cm="1">
        <f t="array" ref="W478">_xlfn.IFNA(MATCH(1,0/COUNTIF($F478,"*"&amp;W$2&amp;TEXT(ROW($1:$118),"[&gt;1]0;")&amp;"*")),0)</f>
        <v>16</v>
      </c>
      <c r="X478" s="11" cm="1">
        <f t="array" ref="X478">_xlfn.IFNA(MATCH(1,0/COUNTIF($F478,"*"&amp;X$2&amp;TEXT(ROW($1:$118),"[&gt;1]0;")&amp;"*")),0)</f>
        <v>34</v>
      </c>
      <c r="Y478" s="11" cm="1">
        <f t="array" ref="Y478">_xlfn.IFNA(MATCH(1,0/COUNTIF($F478,"*"&amp;Y$2&amp;TEXT(ROW($1:$118),"[&gt;1]0;")&amp;"*")),0)</f>
        <v>0</v>
      </c>
      <c r="Z478">
        <f t="shared" si="117"/>
        <v>2.125</v>
      </c>
      <c r="AA478">
        <f t="shared" si="118"/>
        <v>0</v>
      </c>
      <c r="AB478">
        <v>0</v>
      </c>
      <c r="AC478">
        <v>0</v>
      </c>
    </row>
    <row r="479" spans="1:29" x14ac:dyDescent="0.2">
      <c r="A479" s="8">
        <v>28</v>
      </c>
      <c r="B479" s="8">
        <v>7</v>
      </c>
      <c r="C479">
        <v>0.76</v>
      </c>
      <c r="D479" t="s">
        <v>314</v>
      </c>
      <c r="E479" s="6" t="s">
        <v>501</v>
      </c>
      <c r="F479" t="s">
        <v>458</v>
      </c>
      <c r="G479">
        <v>184</v>
      </c>
      <c r="H479" s="11" cm="1">
        <f t="array" ref="H479">_xlfn.IFNA(MATCH(1,0/COUNTIF($F479,"*"&amp;H$2&amp;TEXT(ROW($1:$118),"[&gt;1]0;")&amp;"*")),0)</f>
        <v>13</v>
      </c>
      <c r="I479" s="11" cm="1">
        <f t="array" ref="I479">_xlfn.IFNA(MATCH(1,0/COUNTIF($F479,"*"&amp;I$2&amp;TEXT(ROW($1:$118),"[&gt;1]0;")&amp;"*")),0)</f>
        <v>28</v>
      </c>
      <c r="J479" s="11" cm="1">
        <f t="array" ref="J479">_xlfn.IFNA(MATCH(1,0/COUNTIF($F479,"*"&amp;J$2&amp;TEXT(ROW($1:$118),"[&gt;1]0;")&amp;"*")),0)</f>
        <v>0</v>
      </c>
      <c r="K479">
        <f t="shared" si="115"/>
        <v>2.1538461538461537</v>
      </c>
      <c r="L479">
        <f t="shared" si="116"/>
        <v>0</v>
      </c>
      <c r="M479">
        <v>0</v>
      </c>
      <c r="N479">
        <v>0</v>
      </c>
      <c r="P479" s="8">
        <v>28</v>
      </c>
      <c r="Q479" s="8">
        <v>7</v>
      </c>
      <c r="R479">
        <f t="shared" si="119"/>
        <v>0.76</v>
      </c>
      <c r="S479" t="s">
        <v>314</v>
      </c>
      <c r="T479" s="6" t="s">
        <v>501</v>
      </c>
      <c r="U479" t="s">
        <v>458</v>
      </c>
      <c r="V479">
        <v>184</v>
      </c>
      <c r="W479" s="11" cm="1">
        <f t="array" ref="W479">_xlfn.IFNA(MATCH(1,0/COUNTIF($F479,"*"&amp;W$2&amp;TEXT(ROW($1:$118),"[&gt;1]0;")&amp;"*")),0)</f>
        <v>13</v>
      </c>
      <c r="X479" s="11" cm="1">
        <f t="array" ref="X479">_xlfn.IFNA(MATCH(1,0/COUNTIF($F479,"*"&amp;X$2&amp;TEXT(ROW($1:$118),"[&gt;1]0;")&amp;"*")),0)</f>
        <v>28</v>
      </c>
      <c r="Y479" s="11" cm="1">
        <f t="array" ref="Y479">_xlfn.IFNA(MATCH(1,0/COUNTIF($F479,"*"&amp;Y$2&amp;TEXT(ROW($1:$118),"[&gt;1]0;")&amp;"*")),0)</f>
        <v>0</v>
      </c>
      <c r="Z479">
        <f t="shared" si="117"/>
        <v>2.1538461538461537</v>
      </c>
      <c r="AA479">
        <f t="shared" si="118"/>
        <v>0</v>
      </c>
      <c r="AB479">
        <v>0</v>
      </c>
      <c r="AC479">
        <v>0</v>
      </c>
    </row>
    <row r="480" spans="1:29" x14ac:dyDescent="0.2">
      <c r="A480" s="8">
        <v>28</v>
      </c>
      <c r="B480" s="8">
        <v>8</v>
      </c>
      <c r="C480">
        <v>0.92</v>
      </c>
      <c r="D480" t="s">
        <v>80</v>
      </c>
      <c r="E480" s="6" t="s">
        <v>600</v>
      </c>
      <c r="F480" t="s">
        <v>599</v>
      </c>
      <c r="G480" s="11">
        <v>152</v>
      </c>
      <c r="H480" s="11" cm="1">
        <f t="array" ref="H480">_xlfn.IFNA(MATCH(1,0/COUNTIF($F480,"*"&amp;H$2&amp;TEXT(ROW($1:$118),"[&gt;1]0;")&amp;"*")),0)</f>
        <v>8</v>
      </c>
      <c r="I480" s="11" cm="1">
        <f t="array" ref="I480">_xlfn.IFNA(MATCH(1,0/COUNTIF($F480,"*"&amp;I$2&amp;TEXT(ROW($1:$118),"[&gt;1]0;")&amp;"*")),0)</f>
        <v>8</v>
      </c>
      <c r="J480" s="11" cm="1">
        <f t="array" ref="J480">_xlfn.IFNA(MATCH(1,0/COUNTIF($F480,"*"&amp;J$2&amp;TEXT(ROW($1:$118),"[&gt;1]0;")&amp;"*")),0)</f>
        <v>3</v>
      </c>
      <c r="K480">
        <f t="shared" si="115"/>
        <v>1</v>
      </c>
      <c r="L480">
        <f t="shared" si="116"/>
        <v>0.375</v>
      </c>
      <c r="M480">
        <v>0</v>
      </c>
      <c r="N480">
        <v>1</v>
      </c>
      <c r="P480" s="8">
        <v>28</v>
      </c>
      <c r="Q480" s="8">
        <v>8</v>
      </c>
      <c r="R480">
        <f t="shared" si="119"/>
        <v>0.92</v>
      </c>
      <c r="S480" t="s">
        <v>80</v>
      </c>
      <c r="T480" s="6" t="s">
        <v>600</v>
      </c>
      <c r="U480" t="s">
        <v>599</v>
      </c>
      <c r="V480" s="11">
        <v>152</v>
      </c>
      <c r="W480" s="11" cm="1">
        <f t="array" ref="W480">_xlfn.IFNA(MATCH(1,0/COUNTIF($F480,"*"&amp;W$2&amp;TEXT(ROW($1:$118),"[&gt;1]0;")&amp;"*")),0)</f>
        <v>8</v>
      </c>
      <c r="X480" s="11" cm="1">
        <f t="array" ref="X480">_xlfn.IFNA(MATCH(1,0/COUNTIF($F480,"*"&amp;X$2&amp;TEXT(ROW($1:$118),"[&gt;1]0;")&amp;"*")),0)</f>
        <v>8</v>
      </c>
      <c r="Y480" s="11" cm="1">
        <f t="array" ref="Y480">_xlfn.IFNA(MATCH(1,0/COUNTIF($F480,"*"&amp;Y$2&amp;TEXT(ROW($1:$118),"[&gt;1]0;")&amp;"*")),0)</f>
        <v>3</v>
      </c>
      <c r="Z480">
        <f t="shared" si="117"/>
        <v>1</v>
      </c>
      <c r="AA480">
        <f t="shared" si="118"/>
        <v>0.375</v>
      </c>
      <c r="AB480">
        <v>0</v>
      </c>
      <c r="AC480">
        <v>1</v>
      </c>
    </row>
    <row r="481" spans="1:29" x14ac:dyDescent="0.2">
      <c r="A481" s="8">
        <v>28</v>
      </c>
      <c r="B481" s="8">
        <v>11</v>
      </c>
      <c r="C481">
        <v>0.97</v>
      </c>
      <c r="D481" t="s">
        <v>25</v>
      </c>
      <c r="E481" s="6" t="s">
        <v>536</v>
      </c>
      <c r="F481" t="s">
        <v>266</v>
      </c>
      <c r="G481">
        <v>226</v>
      </c>
      <c r="H481" s="11" cm="1">
        <f t="array" ref="H481">_xlfn.IFNA(MATCH(1,0/COUNTIF($F481,"*"&amp;H$2&amp;TEXT(ROW($1:$118),"[&gt;1]0;")&amp;"*")),0)</f>
        <v>16</v>
      </c>
      <c r="I481" s="11" cm="1">
        <f t="array" ref="I481">_xlfn.IFNA(MATCH(1,0/COUNTIF($F481,"*"&amp;I$2&amp;TEXT(ROW($1:$118),"[&gt;1]0;")&amp;"*")),0)</f>
        <v>34</v>
      </c>
      <c r="J481" s="11" cm="1">
        <f t="array" ref="J481">_xlfn.IFNA(MATCH(1,0/COUNTIF($F481,"*"&amp;J$2&amp;TEXT(ROW($1:$118),"[&gt;1]0;")&amp;"*")),0)</f>
        <v>0</v>
      </c>
      <c r="K481">
        <f t="shared" si="115"/>
        <v>2.125</v>
      </c>
      <c r="L481">
        <f t="shared" si="116"/>
        <v>0</v>
      </c>
      <c r="M481">
        <v>0</v>
      </c>
      <c r="N481">
        <v>0</v>
      </c>
      <c r="P481" s="8">
        <v>28</v>
      </c>
      <c r="Q481" s="8">
        <v>9</v>
      </c>
      <c r="R481">
        <f t="shared" si="119"/>
        <v>2.2999999999999998</v>
      </c>
      <c r="S481" t="s">
        <v>31</v>
      </c>
      <c r="T481" s="6" t="s">
        <v>418</v>
      </c>
      <c r="U481" t="s">
        <v>269</v>
      </c>
      <c r="V481">
        <v>206</v>
      </c>
      <c r="W481" s="11" cm="1">
        <f t="array" ref="W481">_xlfn.IFNA(MATCH(1,0/COUNTIF($F481,"*"&amp;W$2&amp;TEXT(ROW($1:$118),"[&gt;1]0;")&amp;"*")),0)</f>
        <v>16</v>
      </c>
      <c r="X481" s="11" cm="1">
        <f t="array" ref="X481">_xlfn.IFNA(MATCH(1,0/COUNTIF($F481,"*"&amp;X$2&amp;TEXT(ROW($1:$118),"[&gt;1]0;")&amp;"*")),0)</f>
        <v>34</v>
      </c>
      <c r="Y481" s="11" cm="1">
        <f t="array" ref="Y481">_xlfn.IFNA(MATCH(1,0/COUNTIF($F481,"*"&amp;Y$2&amp;TEXT(ROW($1:$118),"[&gt;1]0;")&amp;"*")),0)</f>
        <v>0</v>
      </c>
      <c r="Z481">
        <f t="shared" si="117"/>
        <v>2.125</v>
      </c>
      <c r="AA481">
        <f t="shared" si="118"/>
        <v>0</v>
      </c>
      <c r="AB481">
        <v>0</v>
      </c>
      <c r="AC481">
        <v>1</v>
      </c>
    </row>
    <row r="482" spans="1:29" x14ac:dyDescent="0.2">
      <c r="A482" s="8">
        <v>28</v>
      </c>
      <c r="B482" s="8">
        <v>12</v>
      </c>
      <c r="C482">
        <v>2.2999999999999998</v>
      </c>
      <c r="D482" t="s">
        <v>31</v>
      </c>
      <c r="E482" s="6" t="s">
        <v>418</v>
      </c>
      <c r="F482" t="s">
        <v>269</v>
      </c>
      <c r="G482">
        <v>206</v>
      </c>
      <c r="H482" s="11" cm="1">
        <f t="array" ref="H482">_xlfn.IFNA(MATCH(1,0/COUNTIF($F482,"*"&amp;H$2&amp;TEXT(ROW($1:$118),"[&gt;1]0;")&amp;"*")),0)</f>
        <v>14</v>
      </c>
      <c r="I482" s="11" cm="1">
        <f t="array" ref="I482">_xlfn.IFNA(MATCH(1,0/COUNTIF($F482,"*"&amp;I$2&amp;TEXT(ROW($1:$118),"[&gt;1]0;")&amp;"*")),0)</f>
        <v>22</v>
      </c>
      <c r="J482" s="11" cm="1">
        <f t="array" ref="J482">_xlfn.IFNA(MATCH(1,0/COUNTIF($F482,"*"&amp;J$2&amp;TEXT(ROW($1:$118),"[&gt;1]0;")&amp;"*")),0)</f>
        <v>1</v>
      </c>
      <c r="K482">
        <f t="shared" si="115"/>
        <v>1.5714285714285714</v>
      </c>
      <c r="L482">
        <f t="shared" si="116"/>
        <v>7.1428571428571425E-2</v>
      </c>
      <c r="M482">
        <v>0</v>
      </c>
      <c r="N482">
        <v>1</v>
      </c>
      <c r="P482" s="8">
        <v>28</v>
      </c>
      <c r="Q482" s="8">
        <v>10</v>
      </c>
      <c r="R482">
        <f>SUMIF($D$473:$D$488,S482,$C$473:$C$488)</f>
        <v>1.07</v>
      </c>
      <c r="S482" t="s">
        <v>108</v>
      </c>
      <c r="T482" s="6" t="s">
        <v>514</v>
      </c>
      <c r="U482" t="s">
        <v>513</v>
      </c>
      <c r="V482">
        <v>283</v>
      </c>
      <c r="W482" s="11" cm="1">
        <f t="array" ref="W482">_xlfn.IFNA(MATCH(1,0/COUNTIF($F482,"*"&amp;W$2&amp;TEXT(ROW($1:$118),"[&gt;1]0;")&amp;"*")),0)</f>
        <v>14</v>
      </c>
      <c r="X482" s="11" cm="1">
        <f t="array" ref="X482">_xlfn.IFNA(MATCH(1,0/COUNTIF($F482,"*"&amp;X$2&amp;TEXT(ROW($1:$118),"[&gt;1]0;")&amp;"*")),0)</f>
        <v>22</v>
      </c>
      <c r="Y482" s="11" cm="1">
        <f t="array" ref="Y482">_xlfn.IFNA(MATCH(1,0/COUNTIF($F482,"*"&amp;Y$2&amp;TEXT(ROW($1:$118),"[&gt;1]0;")&amp;"*")),0)</f>
        <v>1</v>
      </c>
      <c r="Z482">
        <f t="shared" si="117"/>
        <v>1.5714285714285714</v>
      </c>
      <c r="AA482">
        <f t="shared" si="118"/>
        <v>7.1428571428571425E-2</v>
      </c>
      <c r="AB482">
        <v>0</v>
      </c>
      <c r="AC482">
        <v>0</v>
      </c>
    </row>
    <row r="483" spans="1:29" x14ac:dyDescent="0.2">
      <c r="A483" s="8">
        <v>28</v>
      </c>
      <c r="B483" s="8">
        <v>13</v>
      </c>
      <c r="C483">
        <v>0.53</v>
      </c>
      <c r="D483" t="s">
        <v>108</v>
      </c>
      <c r="E483" s="6" t="s">
        <v>514</v>
      </c>
      <c r="F483" t="s">
        <v>513</v>
      </c>
      <c r="G483">
        <v>283</v>
      </c>
      <c r="H483" s="11" cm="1">
        <f t="array" ref="H483">_xlfn.IFNA(MATCH(1,0/COUNTIF($F483,"*"&amp;H$2&amp;TEXT(ROW($1:$118),"[&gt;1]0;")&amp;"*")),0)</f>
        <v>20</v>
      </c>
      <c r="I483" s="11" cm="1">
        <f t="array" ref="I483">_xlfn.IFNA(MATCH(1,0/COUNTIF($F483,"*"&amp;I$2&amp;TEXT(ROW($1:$118),"[&gt;1]0;")&amp;"*")),0)</f>
        <v>42</v>
      </c>
      <c r="J483" s="11" cm="1">
        <f t="array" ref="J483">_xlfn.IFNA(MATCH(1,0/COUNTIF($F483,"*"&amp;J$2&amp;TEXT(ROW($1:$118),"[&gt;1]0;")&amp;"*")),0)</f>
        <v>0</v>
      </c>
      <c r="K483">
        <f t="shared" si="115"/>
        <v>2.1</v>
      </c>
      <c r="L483">
        <f t="shared" si="116"/>
        <v>0</v>
      </c>
      <c r="M483">
        <v>0</v>
      </c>
      <c r="N483">
        <v>0</v>
      </c>
      <c r="P483" s="8">
        <v>28</v>
      </c>
      <c r="Q483" s="8">
        <v>11</v>
      </c>
      <c r="R483">
        <f t="shared" si="119"/>
        <v>1.5</v>
      </c>
      <c r="S483" t="s">
        <v>316</v>
      </c>
      <c r="T483" s="14"/>
      <c r="U483" t="s">
        <v>263</v>
      </c>
      <c r="V483">
        <v>164</v>
      </c>
      <c r="W483" s="11" cm="1">
        <f t="array" ref="W483">_xlfn.IFNA(MATCH(1,0/COUNTIF($F483,"*"&amp;W$2&amp;TEXT(ROW($1:$118),"[&gt;1]0;")&amp;"*")),0)</f>
        <v>20</v>
      </c>
      <c r="X483" s="11" cm="1">
        <f t="array" ref="X483">_xlfn.IFNA(MATCH(1,0/COUNTIF($F483,"*"&amp;X$2&amp;TEXT(ROW($1:$118),"[&gt;1]0;")&amp;"*")),0)</f>
        <v>42</v>
      </c>
      <c r="Y483" s="11" cm="1">
        <f t="array" ref="Y483">_xlfn.IFNA(MATCH(1,0/COUNTIF($F483,"*"&amp;Y$2&amp;TEXT(ROW($1:$118),"[&gt;1]0;")&amp;"*")),0)</f>
        <v>0</v>
      </c>
      <c r="Z483">
        <f t="shared" si="117"/>
        <v>2.1</v>
      </c>
      <c r="AA483">
        <f t="shared" si="118"/>
        <v>0</v>
      </c>
      <c r="AB483">
        <v>2</v>
      </c>
      <c r="AC483">
        <v>0</v>
      </c>
    </row>
    <row r="484" spans="1:29" x14ac:dyDescent="0.2">
      <c r="A484" s="8">
        <v>28</v>
      </c>
      <c r="B484" s="8">
        <v>14</v>
      </c>
      <c r="C484">
        <v>1.5</v>
      </c>
      <c r="D484" t="s">
        <v>316</v>
      </c>
      <c r="E484" s="14"/>
      <c r="F484" t="s">
        <v>263</v>
      </c>
      <c r="G484">
        <v>164</v>
      </c>
      <c r="H484" s="11" cm="1">
        <f t="array" ref="H484">_xlfn.IFNA(MATCH(1,0/COUNTIF($F484,"*"&amp;H$2&amp;TEXT(ROW($1:$118),"[&gt;1]0;")&amp;"*")),0)</f>
        <v>10</v>
      </c>
      <c r="I484" s="11" cm="1">
        <f t="array" ref="I484">_xlfn.IFNA(MATCH(1,0/COUNTIF($F484,"*"&amp;I$2&amp;TEXT(ROW($1:$118),"[&gt;1]0;")&amp;"*")),0)</f>
        <v>12</v>
      </c>
      <c r="J484" s="11" cm="1">
        <f t="array" ref="J484">_xlfn.IFNA(MATCH(1,0/COUNTIF($F484,"*"&amp;J$2&amp;TEXT(ROW($1:$118),"[&gt;1]0;")&amp;"*")),0)</f>
        <v>2</v>
      </c>
      <c r="K484">
        <f t="shared" si="115"/>
        <v>1.2</v>
      </c>
      <c r="L484">
        <f t="shared" si="116"/>
        <v>0.2</v>
      </c>
      <c r="M484">
        <v>2</v>
      </c>
      <c r="N484">
        <v>0</v>
      </c>
      <c r="P484" s="8">
        <v>28</v>
      </c>
      <c r="Q484" s="8">
        <v>12</v>
      </c>
      <c r="R484">
        <f t="shared" si="119"/>
        <v>1.28</v>
      </c>
      <c r="S484" t="s">
        <v>301</v>
      </c>
      <c r="T484" s="6" t="s">
        <v>379</v>
      </c>
      <c r="U484" s="10" t="s">
        <v>371</v>
      </c>
      <c r="V484">
        <v>162</v>
      </c>
      <c r="W484" s="11" cm="1">
        <f t="array" ref="W484">_xlfn.IFNA(MATCH(1,0/COUNTIF($F484,"*"&amp;W$2&amp;TEXT(ROW($1:$118),"[&gt;1]0;")&amp;"*")),0)</f>
        <v>10</v>
      </c>
      <c r="X484" s="11" cm="1">
        <f t="array" ref="X484">_xlfn.IFNA(MATCH(1,0/COUNTIF($F484,"*"&amp;X$2&amp;TEXT(ROW($1:$118),"[&gt;1]0;")&amp;"*")),0)</f>
        <v>12</v>
      </c>
      <c r="Y484" s="11" cm="1">
        <f t="array" ref="Y484">_xlfn.IFNA(MATCH(1,0/COUNTIF($F484,"*"&amp;Y$2&amp;TEXT(ROW($1:$118),"[&gt;1]0;")&amp;"*")),0)</f>
        <v>2</v>
      </c>
      <c r="Z484">
        <f t="shared" si="117"/>
        <v>1.2</v>
      </c>
      <c r="AA484">
        <f t="shared" si="118"/>
        <v>0.2</v>
      </c>
      <c r="AB484">
        <v>1</v>
      </c>
      <c r="AC484">
        <v>0</v>
      </c>
    </row>
    <row r="485" spans="1:29" x14ac:dyDescent="0.2">
      <c r="A485" s="8">
        <v>28</v>
      </c>
      <c r="B485" s="8">
        <v>15</v>
      </c>
      <c r="C485">
        <v>1.28</v>
      </c>
      <c r="D485" t="s">
        <v>301</v>
      </c>
      <c r="E485" s="6" t="s">
        <v>379</v>
      </c>
      <c r="F485" s="10" t="s">
        <v>371</v>
      </c>
      <c r="G485">
        <v>162</v>
      </c>
      <c r="H485" s="11" cm="1">
        <f t="array" ref="H485">_xlfn.IFNA(MATCH(1,0/COUNTIF($F485,"*"&amp;H$2&amp;TEXT(ROW($1:$118),"[&gt;1]0;")&amp;"*")),0)</f>
        <v>6</v>
      </c>
      <c r="I485" s="11" cm="1">
        <f t="array" ref="I485">_xlfn.IFNA(MATCH(1,0/COUNTIF($F485,"*"&amp;I$2&amp;TEXT(ROW($1:$118),"[&gt;1]0;")&amp;"*")),0)</f>
        <v>10</v>
      </c>
      <c r="J485" s="11" cm="1">
        <f t="array" ref="J485">_xlfn.IFNA(MATCH(1,0/COUNTIF($F485,"*"&amp;J$2&amp;TEXT(ROW($1:$118),"[&gt;1]0;")&amp;"*")),0)</f>
        <v>5</v>
      </c>
      <c r="K485">
        <f t="shared" si="115"/>
        <v>1.6666666666666667</v>
      </c>
      <c r="L485">
        <f t="shared" si="116"/>
        <v>0.83333333333333337</v>
      </c>
      <c r="M485">
        <v>1</v>
      </c>
      <c r="N485">
        <v>0</v>
      </c>
      <c r="P485" s="8">
        <v>28</v>
      </c>
      <c r="Q485" s="8">
        <v>13</v>
      </c>
      <c r="R485">
        <f t="shared" si="119"/>
        <v>3.32</v>
      </c>
      <c r="S485" t="s">
        <v>66</v>
      </c>
      <c r="T485" s="6" t="s">
        <v>459</v>
      </c>
      <c r="U485" t="s">
        <v>460</v>
      </c>
      <c r="V485">
        <v>281</v>
      </c>
      <c r="W485" s="11" cm="1">
        <f t="array" ref="W485">_xlfn.IFNA(MATCH(1,0/COUNTIF($F485,"*"&amp;W$2&amp;TEXT(ROW($1:$118),"[&gt;1]0;")&amp;"*")),0)</f>
        <v>6</v>
      </c>
      <c r="X485" s="11" cm="1">
        <f t="array" ref="X485">_xlfn.IFNA(MATCH(1,0/COUNTIF($F485,"*"&amp;X$2&amp;TEXT(ROW($1:$118),"[&gt;1]0;")&amp;"*")),0)</f>
        <v>10</v>
      </c>
      <c r="Y485" s="11" cm="1">
        <f t="array" ref="Y485">_xlfn.IFNA(MATCH(1,0/COUNTIF($F485,"*"&amp;Y$2&amp;TEXT(ROW($1:$118),"[&gt;1]0;")&amp;"*")),0)</f>
        <v>5</v>
      </c>
      <c r="Z485">
        <f t="shared" si="117"/>
        <v>1.6666666666666667</v>
      </c>
      <c r="AA485">
        <f t="shared" si="118"/>
        <v>0.83333333333333337</v>
      </c>
      <c r="AB485">
        <v>0</v>
      </c>
      <c r="AC485">
        <v>0</v>
      </c>
    </row>
    <row r="486" spans="1:29" x14ac:dyDescent="0.2">
      <c r="A486" s="8">
        <v>28</v>
      </c>
      <c r="B486" s="8">
        <v>17</v>
      </c>
      <c r="C486">
        <v>0.83</v>
      </c>
      <c r="D486" t="s">
        <v>25</v>
      </c>
      <c r="E486" s="6" t="s">
        <v>536</v>
      </c>
      <c r="F486" t="s">
        <v>266</v>
      </c>
      <c r="G486">
        <v>226</v>
      </c>
      <c r="H486" s="11" cm="1">
        <f t="array" ref="H486">_xlfn.IFNA(MATCH(1,0/COUNTIF($F486,"*"&amp;H$2&amp;TEXT(ROW($1:$118),"[&gt;1]0;")&amp;"*")),0)</f>
        <v>16</v>
      </c>
      <c r="I486" s="11" cm="1">
        <f t="array" ref="I486">_xlfn.IFNA(MATCH(1,0/COUNTIF($F486,"*"&amp;I$2&amp;TEXT(ROW($1:$118),"[&gt;1]0;")&amp;"*")),0)</f>
        <v>34</v>
      </c>
      <c r="J486" s="11" cm="1">
        <f t="array" ref="J486">_xlfn.IFNA(MATCH(1,0/COUNTIF($F486,"*"&amp;J$2&amp;TEXT(ROW($1:$118),"[&gt;1]0;")&amp;"*")),0)</f>
        <v>0</v>
      </c>
      <c r="K486">
        <f t="shared" si="115"/>
        <v>2.125</v>
      </c>
      <c r="L486">
        <f t="shared" si="116"/>
        <v>0</v>
      </c>
      <c r="M486">
        <v>0</v>
      </c>
      <c r="N486">
        <v>0</v>
      </c>
    </row>
    <row r="487" spans="1:29" x14ac:dyDescent="0.2">
      <c r="A487" s="8">
        <v>28</v>
      </c>
      <c r="B487" s="8">
        <v>19</v>
      </c>
      <c r="C487">
        <v>0.54</v>
      </c>
      <c r="D487" t="s">
        <v>108</v>
      </c>
      <c r="E487" s="6" t="s">
        <v>514</v>
      </c>
      <c r="F487" t="s">
        <v>513</v>
      </c>
      <c r="G487">
        <v>283</v>
      </c>
      <c r="H487" s="11" cm="1">
        <f t="array" ref="H487">_xlfn.IFNA(MATCH(1,0/COUNTIF($F487,"*"&amp;H$2&amp;TEXT(ROW($1:$118),"[&gt;1]0;")&amp;"*")),0)</f>
        <v>20</v>
      </c>
      <c r="I487" s="11" cm="1">
        <f t="array" ref="I487">_xlfn.IFNA(MATCH(1,0/COUNTIF($F487,"*"&amp;I$2&amp;TEXT(ROW($1:$118),"[&gt;1]0;")&amp;"*")),0)</f>
        <v>42</v>
      </c>
      <c r="J487" s="11" cm="1">
        <f t="array" ref="J487">_xlfn.IFNA(MATCH(1,0/COUNTIF($F487,"*"&amp;J$2&amp;TEXT(ROW($1:$118),"[&gt;1]0;")&amp;"*")),0)</f>
        <v>0</v>
      </c>
      <c r="K487">
        <f t="shared" si="115"/>
        <v>2.1</v>
      </c>
      <c r="L487">
        <f t="shared" si="116"/>
        <v>0</v>
      </c>
      <c r="M487">
        <v>0</v>
      </c>
      <c r="N487">
        <v>0</v>
      </c>
    </row>
    <row r="488" spans="1:29" x14ac:dyDescent="0.2">
      <c r="A488" s="8">
        <v>28</v>
      </c>
      <c r="B488" s="8">
        <v>24</v>
      </c>
      <c r="C488">
        <v>3.32</v>
      </c>
      <c r="D488" t="s">
        <v>66</v>
      </c>
      <c r="E488" s="6" t="s">
        <v>459</v>
      </c>
      <c r="F488" t="s">
        <v>460</v>
      </c>
      <c r="G488">
        <v>281</v>
      </c>
      <c r="H488" s="11" cm="1">
        <f t="array" ref="H488">_xlfn.IFNA(MATCH(1,0/COUNTIF($F488,"*"&amp;H$2&amp;TEXT(ROW($1:$118),"[&gt;1]0;")&amp;"*")),0)</f>
        <v>18</v>
      </c>
      <c r="I488" s="11" cm="1">
        <f t="array" ref="I488">_xlfn.IFNA(MATCH(1,0/COUNTIF($F488,"*"&amp;I$2&amp;TEXT(ROW($1:$118),"[&gt;1]0;")&amp;"*")),0)</f>
        <v>35</v>
      </c>
      <c r="J488" s="11" cm="1">
        <f t="array" ref="J488">_xlfn.IFNA(MATCH(1,0/COUNTIF($F488,"*"&amp;J$2&amp;TEXT(ROW($1:$118),"[&gt;1]0;")&amp;"*")),0)</f>
        <v>1</v>
      </c>
      <c r="K488">
        <f t="shared" si="115"/>
        <v>1.9444444444444444</v>
      </c>
      <c r="L488">
        <f t="shared" si="116"/>
        <v>5.5555555555555552E-2</v>
      </c>
      <c r="M488">
        <v>0</v>
      </c>
      <c r="N488">
        <v>0</v>
      </c>
    </row>
    <row r="490" spans="1:29" x14ac:dyDescent="0.2">
      <c r="A490" s="8">
        <v>29</v>
      </c>
      <c r="B490" s="9" t="s">
        <v>12</v>
      </c>
      <c r="C490" t="s">
        <v>13</v>
      </c>
      <c r="D490" t="s">
        <v>67</v>
      </c>
      <c r="E490" s="6" t="s">
        <v>376</v>
      </c>
      <c r="F490" t="s">
        <v>68</v>
      </c>
      <c r="G490" t="s">
        <v>69</v>
      </c>
      <c r="H490" t="s">
        <v>364</v>
      </c>
      <c r="I490" t="s">
        <v>365</v>
      </c>
      <c r="J490" t="s">
        <v>366</v>
      </c>
      <c r="K490" t="s">
        <v>71</v>
      </c>
      <c r="L490" t="s">
        <v>72</v>
      </c>
      <c r="M490" t="s">
        <v>360</v>
      </c>
      <c r="N490" t="s">
        <v>73</v>
      </c>
      <c r="P490" s="8">
        <v>29</v>
      </c>
      <c r="Q490" s="9" t="s">
        <v>12</v>
      </c>
      <c r="R490" t="s">
        <v>13</v>
      </c>
      <c r="S490" t="s">
        <v>67</v>
      </c>
      <c r="T490" s="6" t="s">
        <v>376</v>
      </c>
      <c r="U490" t="s">
        <v>68</v>
      </c>
      <c r="V490" t="s">
        <v>69</v>
      </c>
      <c r="W490" t="s">
        <v>364</v>
      </c>
      <c r="X490" t="s">
        <v>365</v>
      </c>
      <c r="Y490" t="s">
        <v>366</v>
      </c>
      <c r="Z490" t="s">
        <v>71</v>
      </c>
      <c r="AA490" t="s">
        <v>72</v>
      </c>
      <c r="AB490" t="s">
        <v>360</v>
      </c>
      <c r="AC490" t="s">
        <v>73</v>
      </c>
    </row>
    <row r="491" spans="1:29" x14ac:dyDescent="0.2">
      <c r="A491" s="8">
        <v>29</v>
      </c>
      <c r="B491" s="8">
        <v>1</v>
      </c>
      <c r="C491">
        <v>1.59</v>
      </c>
      <c r="D491" t="s">
        <v>295</v>
      </c>
      <c r="E491" s="13" t="s">
        <v>384</v>
      </c>
      <c r="F491" s="10" t="s">
        <v>362</v>
      </c>
      <c r="G491">
        <v>112</v>
      </c>
      <c r="H491" s="11" cm="1">
        <f t="array" ref="H491">_xlfn.IFNA(MATCH(1,0/COUNTIF($F491,"*"&amp;H$2&amp;TEXT(ROW($1:$118),"[&gt;1]0;")&amp;"*")),0)</f>
        <v>6</v>
      </c>
      <c r="I491" s="11" cm="1">
        <f t="array" ref="I491">_xlfn.IFNA(MATCH(1,0/COUNTIF($F491,"*"&amp;I$2&amp;TEXT(ROW($1:$118),"[&gt;1]0;")&amp;"*")),0)</f>
        <v>8</v>
      </c>
      <c r="J491" s="11" cm="1">
        <f t="array" ref="J491">_xlfn.IFNA(MATCH(1,0/COUNTIF($F491,"*"&amp;J$2&amp;TEXT(ROW($1:$118),"[&gt;1]0;")&amp;"*")),0)</f>
        <v>2</v>
      </c>
      <c r="K491">
        <f t="shared" ref="K491:K506" si="120">I491/H491</f>
        <v>1.3333333333333333</v>
      </c>
      <c r="L491">
        <f t="shared" ref="L491:L506" si="121">J491/H491</f>
        <v>0.33333333333333331</v>
      </c>
      <c r="M491">
        <v>1</v>
      </c>
      <c r="N491">
        <v>0</v>
      </c>
      <c r="P491" s="8">
        <v>29</v>
      </c>
      <c r="Q491" s="8">
        <v>1</v>
      </c>
      <c r="R491">
        <f>SUMIF($D$491:$D$506,S491,$C$491:$C$506)</f>
        <v>1.59</v>
      </c>
      <c r="S491" t="s">
        <v>295</v>
      </c>
      <c r="T491" s="13" t="s">
        <v>384</v>
      </c>
      <c r="U491" s="10" t="s">
        <v>362</v>
      </c>
      <c r="V491">
        <v>112</v>
      </c>
      <c r="W491" s="11" cm="1">
        <f t="array" ref="W491">_xlfn.IFNA(MATCH(1,0/COUNTIF($F491,"*"&amp;W$2&amp;TEXT(ROW($1:$118),"[&gt;1]0;")&amp;"*")),0)</f>
        <v>6</v>
      </c>
      <c r="X491" s="11" cm="1">
        <f t="array" ref="X491">_xlfn.IFNA(MATCH(1,0/COUNTIF($F491,"*"&amp;X$2&amp;TEXT(ROW($1:$118),"[&gt;1]0;")&amp;"*")),0)</f>
        <v>8</v>
      </c>
      <c r="Y491" s="11" cm="1">
        <f t="array" ref="Y491">_xlfn.IFNA(MATCH(1,0/COUNTIF($F491,"*"&amp;Y$2&amp;TEXT(ROW($1:$118),"[&gt;1]0;")&amp;"*")),0)</f>
        <v>2</v>
      </c>
      <c r="Z491">
        <f t="shared" ref="Z491:Z505" si="122">X491/W491</f>
        <v>1.3333333333333333</v>
      </c>
      <c r="AA491">
        <f t="shared" ref="AA491:AA505" si="123">Y491/W491</f>
        <v>0.33333333333333331</v>
      </c>
      <c r="AB491">
        <v>1</v>
      </c>
      <c r="AC491">
        <v>0</v>
      </c>
    </row>
    <row r="492" spans="1:29" x14ac:dyDescent="0.2">
      <c r="A492" s="8">
        <v>29</v>
      </c>
      <c r="B492" s="8">
        <v>2</v>
      </c>
      <c r="C492">
        <v>0.55000000000000004</v>
      </c>
      <c r="D492" t="s">
        <v>297</v>
      </c>
      <c r="E492" s="6" t="s">
        <v>569</v>
      </c>
      <c r="F492" t="s">
        <v>556</v>
      </c>
      <c r="G492" s="11">
        <v>108</v>
      </c>
      <c r="H492" s="11" cm="1">
        <f t="array" ref="H492">_xlfn.IFNA(MATCH(1,0/COUNTIF($F492,"*"&amp;H$2&amp;TEXT(ROW($1:$118),"[&gt;1]0;")&amp;"*")),0)</f>
        <v>7</v>
      </c>
      <c r="I492" s="11" cm="1">
        <f t="array" ref="I492">_xlfn.IFNA(MATCH(1,0/COUNTIF($F492,"*"&amp;I$2&amp;TEXT(ROW($1:$118),"[&gt;1]0;")&amp;"*")),0)</f>
        <v>8</v>
      </c>
      <c r="J492" s="11" cm="1">
        <f t="array" ref="J492">_xlfn.IFNA(MATCH(1,0/COUNTIF($F492,"*"&amp;J$2&amp;TEXT(ROW($1:$118),"[&gt;1]0;")&amp;"*")),0)</f>
        <v>1</v>
      </c>
      <c r="K492">
        <f t="shared" si="120"/>
        <v>1.1428571428571428</v>
      </c>
      <c r="L492">
        <f t="shared" si="121"/>
        <v>0.14285714285714285</v>
      </c>
      <c r="M492">
        <v>0</v>
      </c>
      <c r="N492">
        <v>1</v>
      </c>
      <c r="P492" s="8">
        <v>29</v>
      </c>
      <c r="Q492" s="8">
        <v>2</v>
      </c>
      <c r="R492">
        <f t="shared" ref="R492:R505" si="124">SUMIF($D$491:$D$506,S492,$C$491:$C$506)</f>
        <v>0.55000000000000004</v>
      </c>
      <c r="S492" t="s">
        <v>297</v>
      </c>
      <c r="T492" s="6" t="s">
        <v>569</v>
      </c>
      <c r="U492" t="s">
        <v>556</v>
      </c>
      <c r="V492" s="11">
        <v>108</v>
      </c>
      <c r="W492" s="11" cm="1">
        <f t="array" ref="W492">_xlfn.IFNA(MATCH(1,0/COUNTIF($F492,"*"&amp;W$2&amp;TEXT(ROW($1:$118),"[&gt;1]0;")&amp;"*")),0)</f>
        <v>7</v>
      </c>
      <c r="X492" s="11" cm="1">
        <f t="array" ref="X492">_xlfn.IFNA(MATCH(1,0/COUNTIF($F492,"*"&amp;X$2&amp;TEXT(ROW($1:$118),"[&gt;1]0;")&amp;"*")),0)</f>
        <v>8</v>
      </c>
      <c r="Y492" s="11" cm="1">
        <f t="array" ref="Y492">_xlfn.IFNA(MATCH(1,0/COUNTIF($F492,"*"&amp;Y$2&amp;TEXT(ROW($1:$118),"[&gt;1]0;")&amp;"*")),0)</f>
        <v>1</v>
      </c>
      <c r="Z492">
        <f t="shared" si="122"/>
        <v>1.1428571428571428</v>
      </c>
      <c r="AA492">
        <f t="shared" si="123"/>
        <v>0.14285714285714285</v>
      </c>
      <c r="AB492">
        <v>0</v>
      </c>
      <c r="AC492">
        <v>1</v>
      </c>
    </row>
    <row r="493" spans="1:29" x14ac:dyDescent="0.2">
      <c r="A493" s="8">
        <v>29</v>
      </c>
      <c r="B493" s="8">
        <v>3</v>
      </c>
      <c r="C493">
        <v>3.9</v>
      </c>
      <c r="D493" t="s">
        <v>308</v>
      </c>
      <c r="E493" s="6" t="s">
        <v>567</v>
      </c>
      <c r="F493" t="s">
        <v>369</v>
      </c>
      <c r="G493" s="11">
        <v>124</v>
      </c>
      <c r="H493" s="11" cm="1">
        <f t="array" ref="H493">_xlfn.IFNA(MATCH(1,0/COUNTIF($F493,"*"&amp;H$2&amp;TEXT(ROW($1:$118),"[&gt;1]0;")&amp;"*")),0)</f>
        <v>7</v>
      </c>
      <c r="I493" s="11" cm="1">
        <f t="array" ref="I493">_xlfn.IFNA(MATCH(1,0/COUNTIF($F493,"*"&amp;I$2&amp;TEXT(ROW($1:$118),"[&gt;1]0;")&amp;"*")),0)</f>
        <v>8</v>
      </c>
      <c r="J493" s="11" cm="1">
        <f t="array" ref="J493">_xlfn.IFNA(MATCH(1,0/COUNTIF($F493,"*"&amp;J$2&amp;TEXT(ROW($1:$118),"[&gt;1]0;")&amp;"*")),0)</f>
        <v>2</v>
      </c>
      <c r="K493">
        <f t="shared" si="120"/>
        <v>1.1428571428571428</v>
      </c>
      <c r="L493">
        <f t="shared" si="121"/>
        <v>0.2857142857142857</v>
      </c>
      <c r="M493">
        <v>0</v>
      </c>
      <c r="N493">
        <v>1</v>
      </c>
      <c r="P493" s="8">
        <v>29</v>
      </c>
      <c r="Q493" s="8">
        <v>3</v>
      </c>
      <c r="R493">
        <f t="shared" si="124"/>
        <v>3.9</v>
      </c>
      <c r="S493" t="s">
        <v>308</v>
      </c>
      <c r="T493" s="6" t="s">
        <v>567</v>
      </c>
      <c r="U493" t="s">
        <v>369</v>
      </c>
      <c r="V493" s="11">
        <v>124</v>
      </c>
      <c r="W493" s="11" cm="1">
        <f t="array" ref="W493">_xlfn.IFNA(MATCH(1,0/COUNTIF($F493,"*"&amp;W$2&amp;TEXT(ROW($1:$118),"[&gt;1]0;")&amp;"*")),0)</f>
        <v>7</v>
      </c>
      <c r="X493" s="11" cm="1">
        <f t="array" ref="X493">_xlfn.IFNA(MATCH(1,0/COUNTIF($F493,"*"&amp;X$2&amp;TEXT(ROW($1:$118),"[&gt;1]0;")&amp;"*")),0)</f>
        <v>8</v>
      </c>
      <c r="Y493" s="11" cm="1">
        <f t="array" ref="Y493">_xlfn.IFNA(MATCH(1,0/COUNTIF($F493,"*"&amp;Y$2&amp;TEXT(ROW($1:$118),"[&gt;1]0;")&amp;"*")),0)</f>
        <v>2</v>
      </c>
      <c r="Z493">
        <f t="shared" si="122"/>
        <v>1.1428571428571428</v>
      </c>
      <c r="AA493">
        <f t="shared" si="123"/>
        <v>0.2857142857142857</v>
      </c>
      <c r="AB493">
        <v>0</v>
      </c>
      <c r="AC493">
        <v>1</v>
      </c>
    </row>
    <row r="494" spans="1:29" x14ac:dyDescent="0.2">
      <c r="A494" s="8">
        <v>29</v>
      </c>
      <c r="B494" s="8">
        <v>4</v>
      </c>
      <c r="C494">
        <v>2.42</v>
      </c>
      <c r="D494" t="s">
        <v>288</v>
      </c>
      <c r="E494" s="6" t="s">
        <v>493</v>
      </c>
      <c r="F494" t="s">
        <v>492</v>
      </c>
      <c r="G494">
        <v>72</v>
      </c>
      <c r="H494" s="11" cm="1">
        <f t="array" ref="H494">_xlfn.IFNA(MATCH(1,0/COUNTIF($F494,"*"&amp;H$2&amp;TEXT(ROW($1:$118),"[&gt;1]0;")&amp;"*")),0)</f>
        <v>4</v>
      </c>
      <c r="I494" s="11" cm="1">
        <f t="array" ref="I494">_xlfn.IFNA(MATCH(1,0/COUNTIF($F494,"*"&amp;I$2&amp;TEXT(ROW($1:$118),"[&gt;1]0;")&amp;"*")),0)</f>
        <v>8</v>
      </c>
      <c r="J494" s="11" cm="1">
        <f t="array" ref="J494">_xlfn.IFNA(MATCH(1,0/COUNTIF($F494,"*"&amp;J$2&amp;TEXT(ROW($1:$118),"[&gt;1]0;")&amp;"*")),0)</f>
        <v>1</v>
      </c>
      <c r="K494">
        <f t="shared" si="120"/>
        <v>2</v>
      </c>
      <c r="L494">
        <f t="shared" si="121"/>
        <v>0.25</v>
      </c>
      <c r="M494">
        <v>1</v>
      </c>
      <c r="N494">
        <v>0</v>
      </c>
      <c r="P494" s="8">
        <v>29</v>
      </c>
      <c r="Q494" s="8">
        <v>4</v>
      </c>
      <c r="R494">
        <f t="shared" si="124"/>
        <v>2.42</v>
      </c>
      <c r="S494" t="s">
        <v>288</v>
      </c>
      <c r="T494" s="6" t="s">
        <v>493</v>
      </c>
      <c r="U494" t="s">
        <v>492</v>
      </c>
      <c r="V494">
        <v>72</v>
      </c>
      <c r="W494" s="11" cm="1">
        <f t="array" ref="W494">_xlfn.IFNA(MATCH(1,0/COUNTIF($F494,"*"&amp;W$2&amp;TEXT(ROW($1:$118),"[&gt;1]0;")&amp;"*")),0)</f>
        <v>4</v>
      </c>
      <c r="X494" s="11" cm="1">
        <f t="array" ref="X494">_xlfn.IFNA(MATCH(1,0/COUNTIF($F494,"*"&amp;X$2&amp;TEXT(ROW($1:$118),"[&gt;1]0;")&amp;"*")),0)</f>
        <v>8</v>
      </c>
      <c r="Y494" s="11" cm="1">
        <f t="array" ref="Y494">_xlfn.IFNA(MATCH(1,0/COUNTIF($F494,"*"&amp;Y$2&amp;TEXT(ROW($1:$118),"[&gt;1]0;")&amp;"*")),0)</f>
        <v>1</v>
      </c>
      <c r="Z494">
        <f t="shared" si="122"/>
        <v>2</v>
      </c>
      <c r="AA494">
        <f t="shared" si="123"/>
        <v>0.25</v>
      </c>
      <c r="AB494">
        <v>1</v>
      </c>
      <c r="AC494">
        <v>0</v>
      </c>
    </row>
    <row r="495" spans="1:29" x14ac:dyDescent="0.2">
      <c r="A495" s="8">
        <v>29</v>
      </c>
      <c r="B495" s="8">
        <v>5</v>
      </c>
      <c r="C495">
        <v>0.77</v>
      </c>
      <c r="D495" t="s">
        <v>14</v>
      </c>
      <c r="E495" s="6" t="s">
        <v>507</v>
      </c>
      <c r="F495" t="s">
        <v>260</v>
      </c>
      <c r="G495">
        <v>170</v>
      </c>
      <c r="H495" s="11" cm="1">
        <f t="array" ref="H495">_xlfn.IFNA(MATCH(1,0/COUNTIF($F495,"*"&amp;H$2&amp;TEXT(ROW($1:$118),"[&gt;1]0;")&amp;"*")),0)</f>
        <v>12</v>
      </c>
      <c r="I495" s="11" cm="1">
        <f t="array" ref="I495">_xlfn.IFNA(MATCH(1,0/COUNTIF($F495,"*"&amp;I$2&amp;TEXT(ROW($1:$118),"[&gt;1]0;")&amp;"*")),0)</f>
        <v>26</v>
      </c>
      <c r="J495" s="11" cm="1">
        <f t="array" ref="J495">_xlfn.IFNA(MATCH(1,0/COUNTIF($F495,"*"&amp;J$2&amp;TEXT(ROW($1:$118),"[&gt;1]0;")&amp;"*")),0)</f>
        <v>0</v>
      </c>
      <c r="K495">
        <f t="shared" si="120"/>
        <v>2.1666666666666665</v>
      </c>
      <c r="L495">
        <f t="shared" si="121"/>
        <v>0</v>
      </c>
      <c r="M495">
        <v>0</v>
      </c>
      <c r="N495">
        <v>0</v>
      </c>
      <c r="P495" s="8">
        <v>29</v>
      </c>
      <c r="Q495" s="8">
        <v>5</v>
      </c>
      <c r="R495">
        <f t="shared" si="124"/>
        <v>0.77</v>
      </c>
      <c r="S495" t="s">
        <v>14</v>
      </c>
      <c r="T495" s="6" t="s">
        <v>507</v>
      </c>
      <c r="U495" t="s">
        <v>260</v>
      </c>
      <c r="V495">
        <v>170</v>
      </c>
      <c r="W495" s="11" cm="1">
        <f t="array" ref="W495">_xlfn.IFNA(MATCH(1,0/COUNTIF($F495,"*"&amp;W$2&amp;TEXT(ROW($1:$118),"[&gt;1]0;")&amp;"*")),0)</f>
        <v>12</v>
      </c>
      <c r="X495" s="11" cm="1">
        <f t="array" ref="X495">_xlfn.IFNA(MATCH(1,0/COUNTIF($F495,"*"&amp;X$2&amp;TEXT(ROW($1:$118),"[&gt;1]0;")&amp;"*")),0)</f>
        <v>26</v>
      </c>
      <c r="Y495" s="11" cm="1">
        <f t="array" ref="Y495">_xlfn.IFNA(MATCH(1,0/COUNTIF($F495,"*"&amp;Y$2&amp;TEXT(ROW($1:$118),"[&gt;1]0;")&amp;"*")),0)</f>
        <v>0</v>
      </c>
      <c r="Z495">
        <f t="shared" si="122"/>
        <v>2.1666666666666665</v>
      </c>
      <c r="AA495">
        <f t="shared" si="123"/>
        <v>0</v>
      </c>
      <c r="AB495">
        <v>0</v>
      </c>
      <c r="AC495">
        <v>0</v>
      </c>
    </row>
    <row r="496" spans="1:29" x14ac:dyDescent="0.2">
      <c r="A496" s="8">
        <v>29</v>
      </c>
      <c r="B496" s="8">
        <v>6</v>
      </c>
      <c r="C496">
        <v>2.0099999999999998</v>
      </c>
      <c r="D496" t="s">
        <v>79</v>
      </c>
      <c r="E496" s="13" t="s">
        <v>386</v>
      </c>
      <c r="F496" s="10" t="s">
        <v>373</v>
      </c>
      <c r="G496">
        <v>144</v>
      </c>
      <c r="H496" s="11" cm="1">
        <f t="array" ref="H496">_xlfn.IFNA(MATCH(1,0/COUNTIF($F496,"*"&amp;H$2&amp;TEXT(ROW($1:$118),"[&gt;1]0;")&amp;"*")),0)</f>
        <v>6</v>
      </c>
      <c r="I496" s="11" cm="1">
        <f t="array" ref="I496">_xlfn.IFNA(MATCH(1,0/COUNTIF($F496,"*"&amp;I$2&amp;TEXT(ROW($1:$118),"[&gt;1]0;")&amp;"*")),0)</f>
        <v>8</v>
      </c>
      <c r="J496" s="11" cm="1">
        <f t="array" ref="J496">_xlfn.IFNA(MATCH(1,0/COUNTIF($F496,"*"&amp;J$2&amp;TEXT(ROW($1:$118),"[&gt;1]0;")&amp;"*")),0)</f>
        <v>4</v>
      </c>
      <c r="K496">
        <f t="shared" si="120"/>
        <v>1.3333333333333333</v>
      </c>
      <c r="L496">
        <f t="shared" si="121"/>
        <v>0.66666666666666663</v>
      </c>
      <c r="M496">
        <v>1</v>
      </c>
      <c r="N496">
        <v>0</v>
      </c>
      <c r="P496" s="8">
        <v>29</v>
      </c>
      <c r="Q496" s="8">
        <v>6</v>
      </c>
      <c r="R496">
        <f t="shared" si="124"/>
        <v>2.0099999999999998</v>
      </c>
      <c r="S496" t="s">
        <v>79</v>
      </c>
      <c r="T496" s="13" t="s">
        <v>386</v>
      </c>
      <c r="U496" s="10" t="s">
        <v>373</v>
      </c>
      <c r="V496">
        <v>144</v>
      </c>
      <c r="W496" s="11" cm="1">
        <f t="array" ref="W496">_xlfn.IFNA(MATCH(1,0/COUNTIF($F496,"*"&amp;W$2&amp;TEXT(ROW($1:$118),"[&gt;1]0;")&amp;"*")),0)</f>
        <v>6</v>
      </c>
      <c r="X496" s="11" cm="1">
        <f t="array" ref="X496">_xlfn.IFNA(MATCH(1,0/COUNTIF($F496,"*"&amp;X$2&amp;TEXT(ROW($1:$118),"[&gt;1]0;")&amp;"*")),0)</f>
        <v>8</v>
      </c>
      <c r="Y496" s="11" cm="1">
        <f t="array" ref="Y496">_xlfn.IFNA(MATCH(1,0/COUNTIF($F496,"*"&amp;Y$2&amp;TEXT(ROW($1:$118),"[&gt;1]0;")&amp;"*")),0)</f>
        <v>4</v>
      </c>
      <c r="Z496">
        <f t="shared" si="122"/>
        <v>1.3333333333333333</v>
      </c>
      <c r="AA496">
        <f t="shared" si="123"/>
        <v>0.66666666666666663</v>
      </c>
      <c r="AB496">
        <v>1</v>
      </c>
      <c r="AC496">
        <v>0</v>
      </c>
    </row>
    <row r="497" spans="1:29" x14ac:dyDescent="0.2">
      <c r="A497" s="8">
        <v>29</v>
      </c>
      <c r="B497" s="8">
        <v>7</v>
      </c>
      <c r="C497">
        <v>1</v>
      </c>
      <c r="D497" t="s">
        <v>92</v>
      </c>
      <c r="E497" s="14"/>
      <c r="F497" t="s">
        <v>373</v>
      </c>
      <c r="G497">
        <v>144</v>
      </c>
      <c r="H497" s="11" cm="1">
        <f t="array" ref="H497">_xlfn.IFNA(MATCH(1,0/COUNTIF($F497,"*"&amp;H$2&amp;TEXT(ROW($1:$118),"[&gt;1]0;")&amp;"*")),0)</f>
        <v>6</v>
      </c>
      <c r="I497" s="11" cm="1">
        <f t="array" ref="I497">_xlfn.IFNA(MATCH(1,0/COUNTIF($F497,"*"&amp;I$2&amp;TEXT(ROW($1:$118),"[&gt;1]0;")&amp;"*")),0)</f>
        <v>8</v>
      </c>
      <c r="J497" s="11" cm="1">
        <f t="array" ref="J497">_xlfn.IFNA(MATCH(1,0/COUNTIF($F497,"*"&amp;J$2&amp;TEXT(ROW($1:$118),"[&gt;1]0;")&amp;"*")),0)</f>
        <v>4</v>
      </c>
      <c r="K497">
        <f t="shared" si="120"/>
        <v>1.3333333333333333</v>
      </c>
      <c r="L497">
        <f t="shared" si="121"/>
        <v>0.66666666666666663</v>
      </c>
      <c r="M497">
        <v>1</v>
      </c>
      <c r="N497">
        <v>0</v>
      </c>
      <c r="P497" s="8">
        <v>29</v>
      </c>
      <c r="Q497" s="8">
        <v>7</v>
      </c>
      <c r="R497">
        <f t="shared" si="124"/>
        <v>1</v>
      </c>
      <c r="S497" t="s">
        <v>92</v>
      </c>
      <c r="T497" s="14"/>
      <c r="U497" t="s">
        <v>373</v>
      </c>
      <c r="V497">
        <v>144</v>
      </c>
      <c r="W497" s="11" cm="1">
        <f t="array" ref="W497">_xlfn.IFNA(MATCH(1,0/COUNTIF($F497,"*"&amp;W$2&amp;TEXT(ROW($1:$118),"[&gt;1]0;")&amp;"*")),0)</f>
        <v>6</v>
      </c>
      <c r="X497" s="11" cm="1">
        <f t="array" ref="X497">_xlfn.IFNA(MATCH(1,0/COUNTIF($F497,"*"&amp;X$2&amp;TEXT(ROW($1:$118),"[&gt;1]0;")&amp;"*")),0)</f>
        <v>8</v>
      </c>
      <c r="Y497" s="11" cm="1">
        <f t="array" ref="Y497">_xlfn.IFNA(MATCH(1,0/COUNTIF($F497,"*"&amp;Y$2&amp;TEXT(ROW($1:$118),"[&gt;1]0;")&amp;"*")),0)</f>
        <v>4</v>
      </c>
      <c r="Z497">
        <f t="shared" si="122"/>
        <v>1.3333333333333333</v>
      </c>
      <c r="AA497">
        <f t="shared" si="123"/>
        <v>0.66666666666666663</v>
      </c>
      <c r="AB497">
        <v>1</v>
      </c>
      <c r="AC497">
        <v>0</v>
      </c>
    </row>
    <row r="498" spans="1:29" x14ac:dyDescent="0.2">
      <c r="A498" s="8">
        <v>29</v>
      </c>
      <c r="B498" s="8">
        <v>8</v>
      </c>
      <c r="C498">
        <v>0.69</v>
      </c>
      <c r="D498" t="s">
        <v>304</v>
      </c>
      <c r="E498" s="6" t="s">
        <v>457</v>
      </c>
      <c r="F498" t="s">
        <v>458</v>
      </c>
      <c r="G498" s="11">
        <v>184</v>
      </c>
      <c r="H498" s="11" cm="1">
        <f t="array" ref="H498">_xlfn.IFNA(MATCH(1,0/COUNTIF($F498,"*"&amp;H$2&amp;TEXT(ROW($1:$118),"[&gt;1]0;")&amp;"*")),0)</f>
        <v>13</v>
      </c>
      <c r="I498" s="11" cm="1">
        <f t="array" ref="I498">_xlfn.IFNA(MATCH(1,0/COUNTIF($F498,"*"&amp;I$2&amp;TEXT(ROW($1:$118),"[&gt;1]0;")&amp;"*")),0)</f>
        <v>28</v>
      </c>
      <c r="J498" s="11" cm="1">
        <f t="array" ref="J498">_xlfn.IFNA(MATCH(1,0/COUNTIF($F498,"*"&amp;J$2&amp;TEXT(ROW($1:$118),"[&gt;1]0;")&amp;"*")),0)</f>
        <v>0</v>
      </c>
      <c r="K498">
        <f t="shared" si="120"/>
        <v>2.1538461538461537</v>
      </c>
      <c r="L498">
        <f t="shared" si="121"/>
        <v>0</v>
      </c>
      <c r="M498">
        <v>0</v>
      </c>
      <c r="N498">
        <v>0</v>
      </c>
      <c r="P498" s="8">
        <v>29</v>
      </c>
      <c r="Q498" s="8">
        <v>8</v>
      </c>
      <c r="R498">
        <f t="shared" si="124"/>
        <v>0.69</v>
      </c>
      <c r="S498" t="s">
        <v>304</v>
      </c>
      <c r="T498" s="6" t="s">
        <v>457</v>
      </c>
      <c r="U498" t="s">
        <v>458</v>
      </c>
      <c r="V498" s="11">
        <v>184</v>
      </c>
      <c r="W498" s="11" cm="1">
        <f t="array" ref="W498">_xlfn.IFNA(MATCH(1,0/COUNTIF($F498,"*"&amp;W$2&amp;TEXT(ROW($1:$118),"[&gt;1]0;")&amp;"*")),0)</f>
        <v>13</v>
      </c>
      <c r="X498" s="11" cm="1">
        <f t="array" ref="X498">_xlfn.IFNA(MATCH(1,0/COUNTIF($F498,"*"&amp;X$2&amp;TEXT(ROW($1:$118),"[&gt;1]0;")&amp;"*")),0)</f>
        <v>28</v>
      </c>
      <c r="Y498" s="11" cm="1">
        <f t="array" ref="Y498">_xlfn.IFNA(MATCH(1,0/COUNTIF($F498,"*"&amp;Y$2&amp;TEXT(ROW($1:$118),"[&gt;1]0;")&amp;"*")),0)</f>
        <v>0</v>
      </c>
      <c r="Z498">
        <f t="shared" si="122"/>
        <v>2.1538461538461537</v>
      </c>
      <c r="AA498">
        <f t="shared" si="123"/>
        <v>0</v>
      </c>
      <c r="AB498">
        <v>0</v>
      </c>
      <c r="AC498">
        <v>0</v>
      </c>
    </row>
    <row r="499" spans="1:29" x14ac:dyDescent="0.2">
      <c r="A499" s="8">
        <v>29</v>
      </c>
      <c r="B499" s="8">
        <v>9</v>
      </c>
      <c r="C499">
        <v>1.58</v>
      </c>
      <c r="D499" t="s">
        <v>317</v>
      </c>
      <c r="E499" s="6" t="s">
        <v>471</v>
      </c>
      <c r="F499" t="s">
        <v>470</v>
      </c>
      <c r="G499">
        <v>48</v>
      </c>
      <c r="H499" s="11" cm="1">
        <f t="array" ref="H499">_xlfn.IFNA(MATCH(1,0/COUNTIF($F499,"*"&amp;H$2&amp;TEXT(ROW($1:$118),"[&gt;1]0;")&amp;"*")),0)</f>
        <v>10</v>
      </c>
      <c r="I499" s="11" cm="1">
        <f t="array" ref="I499">_xlfn.IFNA(MATCH(1,0/COUNTIF($F499,"*"&amp;I$2&amp;TEXT(ROW($1:$118),"[&gt;1]0;")&amp;"*")),0)</f>
        <v>12</v>
      </c>
      <c r="J499" s="11" cm="1">
        <f t="array" ref="J499">_xlfn.IFNA(MATCH(1,0/COUNTIF($F499,"*"&amp;J$2&amp;TEXT(ROW($1:$118),"[&gt;1]0;")&amp;"*")),0)</f>
        <v>1</v>
      </c>
      <c r="K499">
        <f t="shared" si="120"/>
        <v>1.2</v>
      </c>
      <c r="L499">
        <f t="shared" si="121"/>
        <v>0.1</v>
      </c>
      <c r="M499">
        <v>0</v>
      </c>
      <c r="N499">
        <v>1</v>
      </c>
      <c r="P499" s="8">
        <v>29</v>
      </c>
      <c r="Q499" s="8">
        <v>9</v>
      </c>
      <c r="R499">
        <f t="shared" si="124"/>
        <v>1.58</v>
      </c>
      <c r="S499" t="s">
        <v>317</v>
      </c>
      <c r="T499" s="6" t="s">
        <v>471</v>
      </c>
      <c r="U499" t="s">
        <v>470</v>
      </c>
      <c r="V499">
        <v>48</v>
      </c>
      <c r="W499" s="11" cm="1">
        <f t="array" ref="W499">_xlfn.IFNA(MATCH(1,0/COUNTIF($F499,"*"&amp;W$2&amp;TEXT(ROW($1:$118),"[&gt;1]0;")&amp;"*")),0)</f>
        <v>10</v>
      </c>
      <c r="X499" s="11" cm="1">
        <f t="array" ref="X499">_xlfn.IFNA(MATCH(1,0/COUNTIF($F499,"*"&amp;X$2&amp;TEXT(ROW($1:$118),"[&gt;1]0;")&amp;"*")),0)</f>
        <v>12</v>
      </c>
      <c r="Y499" s="11" cm="1">
        <f t="array" ref="Y499">_xlfn.IFNA(MATCH(1,0/COUNTIF($F499,"*"&amp;Y$2&amp;TEXT(ROW($1:$118),"[&gt;1]0;")&amp;"*")),0)</f>
        <v>1</v>
      </c>
      <c r="Z499">
        <f t="shared" si="122"/>
        <v>1.2</v>
      </c>
      <c r="AA499">
        <f t="shared" si="123"/>
        <v>0.1</v>
      </c>
      <c r="AB499">
        <v>0</v>
      </c>
      <c r="AC499">
        <v>1</v>
      </c>
    </row>
    <row r="500" spans="1:29" x14ac:dyDescent="0.2">
      <c r="A500" s="8">
        <v>29</v>
      </c>
      <c r="B500" s="8">
        <v>10</v>
      </c>
      <c r="C500">
        <v>3.32</v>
      </c>
      <c r="D500" t="s">
        <v>80</v>
      </c>
      <c r="E500" s="6" t="s">
        <v>600</v>
      </c>
      <c r="F500" t="s">
        <v>599</v>
      </c>
      <c r="G500" s="11">
        <v>152</v>
      </c>
      <c r="H500" s="11" cm="1">
        <f t="array" ref="H500">_xlfn.IFNA(MATCH(1,0/COUNTIF($F500,"*"&amp;H$2&amp;TEXT(ROW($1:$118),"[&gt;1]0;")&amp;"*")),0)</f>
        <v>8</v>
      </c>
      <c r="I500" s="11" cm="1">
        <f t="array" ref="I500">_xlfn.IFNA(MATCH(1,0/COUNTIF($F500,"*"&amp;I$2&amp;TEXT(ROW($1:$118),"[&gt;1]0;")&amp;"*")),0)</f>
        <v>8</v>
      </c>
      <c r="J500" s="11" cm="1">
        <f t="array" ref="J500">_xlfn.IFNA(MATCH(1,0/COUNTIF($F500,"*"&amp;J$2&amp;TEXT(ROW($1:$118),"[&gt;1]0;")&amp;"*")),0)</f>
        <v>3</v>
      </c>
      <c r="K500">
        <f t="shared" si="120"/>
        <v>1</v>
      </c>
      <c r="L500">
        <f t="shared" si="121"/>
        <v>0.375</v>
      </c>
      <c r="M500">
        <v>0</v>
      </c>
      <c r="N500">
        <v>1</v>
      </c>
      <c r="P500" s="8">
        <v>29</v>
      </c>
      <c r="Q500" s="8">
        <v>10</v>
      </c>
      <c r="R500">
        <f>SUMIF($D$491:$D$506,S500,$C$491:$C$506)</f>
        <v>3.32</v>
      </c>
      <c r="S500" t="s">
        <v>80</v>
      </c>
      <c r="T500" s="6" t="s">
        <v>600</v>
      </c>
      <c r="U500" t="s">
        <v>599</v>
      </c>
      <c r="V500" s="11">
        <v>152</v>
      </c>
      <c r="W500" s="11" cm="1">
        <f t="array" ref="W500">_xlfn.IFNA(MATCH(1,0/COUNTIF($F500,"*"&amp;W$2&amp;TEXT(ROW($1:$118),"[&gt;1]0;")&amp;"*")),0)</f>
        <v>8</v>
      </c>
      <c r="X500" s="11" cm="1">
        <f t="array" ref="X500">_xlfn.IFNA(MATCH(1,0/COUNTIF($F500,"*"&amp;X$2&amp;TEXT(ROW($1:$118),"[&gt;1]0;")&amp;"*")),0)</f>
        <v>8</v>
      </c>
      <c r="Y500" s="11" cm="1">
        <f t="array" ref="Y500">_xlfn.IFNA(MATCH(1,0/COUNTIF($F500,"*"&amp;Y$2&amp;TEXT(ROW($1:$118),"[&gt;1]0;")&amp;"*")),0)</f>
        <v>3</v>
      </c>
      <c r="Z500">
        <f t="shared" si="122"/>
        <v>1</v>
      </c>
      <c r="AA500">
        <f t="shared" si="123"/>
        <v>0.375</v>
      </c>
      <c r="AB500">
        <v>0</v>
      </c>
      <c r="AC500">
        <v>1</v>
      </c>
    </row>
    <row r="501" spans="1:29" x14ac:dyDescent="0.2">
      <c r="A501" s="8">
        <v>29</v>
      </c>
      <c r="B501" s="8">
        <v>12</v>
      </c>
      <c r="C501">
        <v>0.68</v>
      </c>
      <c r="D501" t="s">
        <v>25</v>
      </c>
      <c r="E501" s="6" t="s">
        <v>536</v>
      </c>
      <c r="F501" t="s">
        <v>266</v>
      </c>
      <c r="G501">
        <v>226</v>
      </c>
      <c r="H501" s="11" cm="1">
        <f t="array" ref="H501">_xlfn.IFNA(MATCH(1,0/COUNTIF($F501,"*"&amp;H$2&amp;TEXT(ROW($1:$118),"[&gt;1]0;")&amp;"*")),0)</f>
        <v>16</v>
      </c>
      <c r="I501" s="11" cm="1">
        <f t="array" ref="I501">_xlfn.IFNA(MATCH(1,0/COUNTIF($F501,"*"&amp;I$2&amp;TEXT(ROW($1:$118),"[&gt;1]0;")&amp;"*")),0)</f>
        <v>34</v>
      </c>
      <c r="J501" s="11" cm="1">
        <f t="array" ref="J501">_xlfn.IFNA(MATCH(1,0/COUNTIF($F501,"*"&amp;J$2&amp;TEXT(ROW($1:$118),"[&gt;1]0;")&amp;"*")),0)</f>
        <v>0</v>
      </c>
      <c r="K501">
        <f t="shared" si="120"/>
        <v>2.125</v>
      </c>
      <c r="L501">
        <f t="shared" si="121"/>
        <v>0</v>
      </c>
      <c r="M501">
        <v>0</v>
      </c>
      <c r="N501">
        <v>0</v>
      </c>
      <c r="P501" s="8">
        <v>29</v>
      </c>
      <c r="Q501" s="8">
        <v>12</v>
      </c>
      <c r="R501">
        <f t="shared" si="124"/>
        <v>1.33</v>
      </c>
      <c r="S501" t="s">
        <v>25</v>
      </c>
      <c r="T501" s="6" t="s">
        <v>536</v>
      </c>
      <c r="U501" t="s">
        <v>266</v>
      </c>
      <c r="V501">
        <v>226</v>
      </c>
      <c r="W501" s="11" cm="1">
        <f t="array" ref="W501">_xlfn.IFNA(MATCH(1,0/COUNTIF($F501,"*"&amp;W$2&amp;TEXT(ROW($1:$118),"[&gt;1]0;")&amp;"*")),0)</f>
        <v>16</v>
      </c>
      <c r="X501" s="11" cm="1">
        <f t="array" ref="X501">_xlfn.IFNA(MATCH(1,0/COUNTIF($F501,"*"&amp;X$2&amp;TEXT(ROW($1:$118),"[&gt;1]0;")&amp;"*")),0)</f>
        <v>34</v>
      </c>
      <c r="Y501" s="11" cm="1">
        <f t="array" ref="Y501">_xlfn.IFNA(MATCH(1,0/COUNTIF($F501,"*"&amp;Y$2&amp;TEXT(ROW($1:$118),"[&gt;1]0;")&amp;"*")),0)</f>
        <v>0</v>
      </c>
      <c r="Z501">
        <f t="shared" si="122"/>
        <v>2.125</v>
      </c>
      <c r="AA501">
        <f t="shared" si="123"/>
        <v>0</v>
      </c>
      <c r="AB501">
        <v>0</v>
      </c>
      <c r="AC501">
        <v>0</v>
      </c>
    </row>
    <row r="502" spans="1:29" x14ac:dyDescent="0.2">
      <c r="A502" s="8">
        <v>29</v>
      </c>
      <c r="B502" s="8">
        <v>13</v>
      </c>
      <c r="C502">
        <v>1.05</v>
      </c>
      <c r="D502" t="s">
        <v>81</v>
      </c>
      <c r="E502" s="6" t="s">
        <v>467</v>
      </c>
      <c r="F502" t="s">
        <v>466</v>
      </c>
      <c r="G502">
        <v>166</v>
      </c>
      <c r="H502" s="11" cm="1">
        <f t="array" ref="H502">_xlfn.IFNA(MATCH(1,0/COUNTIF($F502,"*"&amp;H$2&amp;TEXT(ROW($1:$118),"[&gt;1]0;")&amp;"*")),0)</f>
        <v>9</v>
      </c>
      <c r="I502" s="11" cm="1">
        <f t="array" ref="I502">_xlfn.IFNA(MATCH(1,0/COUNTIF($F502,"*"&amp;I$2&amp;TEXT(ROW($1:$118),"[&gt;1]0;")&amp;"*")),0)</f>
        <v>10</v>
      </c>
      <c r="J502" s="11" cm="1">
        <f t="array" ref="J502">_xlfn.IFNA(MATCH(1,0/COUNTIF($F502,"*"&amp;J$2&amp;TEXT(ROW($1:$118),"[&gt;1]0;")&amp;"*")),0)</f>
        <v>3</v>
      </c>
      <c r="K502">
        <f t="shared" si="120"/>
        <v>1.1111111111111112</v>
      </c>
      <c r="L502">
        <f t="shared" si="121"/>
        <v>0.33333333333333331</v>
      </c>
      <c r="M502">
        <v>0</v>
      </c>
      <c r="N502">
        <v>1</v>
      </c>
      <c r="P502" s="8">
        <v>29</v>
      </c>
      <c r="Q502" s="8">
        <v>13</v>
      </c>
      <c r="R502">
        <f t="shared" si="124"/>
        <v>1.05</v>
      </c>
      <c r="S502" t="s">
        <v>81</v>
      </c>
      <c r="T502" s="6" t="s">
        <v>467</v>
      </c>
      <c r="U502" t="s">
        <v>466</v>
      </c>
      <c r="V502">
        <v>166</v>
      </c>
      <c r="W502" s="11" cm="1">
        <f t="array" ref="W502">_xlfn.IFNA(MATCH(1,0/COUNTIF($F502,"*"&amp;W$2&amp;TEXT(ROW($1:$118),"[&gt;1]0;")&amp;"*")),0)</f>
        <v>9</v>
      </c>
      <c r="X502" s="11" cm="1">
        <f t="array" ref="X502">_xlfn.IFNA(MATCH(1,0/COUNTIF($F502,"*"&amp;X$2&amp;TEXT(ROW($1:$118),"[&gt;1]0;")&amp;"*")),0)</f>
        <v>10</v>
      </c>
      <c r="Y502" s="11" cm="1">
        <f t="array" ref="Y502">_xlfn.IFNA(MATCH(1,0/COUNTIF($F502,"*"&amp;Y$2&amp;TEXT(ROW($1:$118),"[&gt;1]0;")&amp;"*")),0)</f>
        <v>3</v>
      </c>
      <c r="Z502">
        <f t="shared" si="122"/>
        <v>1.1111111111111112</v>
      </c>
      <c r="AA502">
        <f t="shared" si="123"/>
        <v>0.33333333333333331</v>
      </c>
      <c r="AB502">
        <v>0</v>
      </c>
      <c r="AC502">
        <v>1</v>
      </c>
    </row>
    <row r="503" spans="1:29" x14ac:dyDescent="0.2">
      <c r="A503" s="8">
        <v>29</v>
      </c>
      <c r="B503" s="8">
        <v>14</v>
      </c>
      <c r="C503">
        <v>2.0099999999999998</v>
      </c>
      <c r="D503" t="s">
        <v>31</v>
      </c>
      <c r="E503" s="6" t="s">
        <v>418</v>
      </c>
      <c r="F503" t="s">
        <v>269</v>
      </c>
      <c r="G503">
        <v>206</v>
      </c>
      <c r="H503" s="11" cm="1">
        <f t="array" ref="H503">_xlfn.IFNA(MATCH(1,0/COUNTIF($F503,"*"&amp;H$2&amp;TEXT(ROW($1:$118),"[&gt;1]0;")&amp;"*")),0)</f>
        <v>14</v>
      </c>
      <c r="I503" s="11" cm="1">
        <f t="array" ref="I503">_xlfn.IFNA(MATCH(1,0/COUNTIF($F503,"*"&amp;I$2&amp;TEXT(ROW($1:$118),"[&gt;1]0;")&amp;"*")),0)</f>
        <v>22</v>
      </c>
      <c r="J503" s="11" cm="1">
        <f t="array" ref="J503">_xlfn.IFNA(MATCH(1,0/COUNTIF($F503,"*"&amp;J$2&amp;TEXT(ROW($1:$118),"[&gt;1]0;")&amp;"*")),0)</f>
        <v>1</v>
      </c>
      <c r="K503">
        <f t="shared" si="120"/>
        <v>1.5714285714285714</v>
      </c>
      <c r="L503">
        <f t="shared" si="121"/>
        <v>7.1428571428571425E-2</v>
      </c>
      <c r="M503">
        <v>0</v>
      </c>
      <c r="N503">
        <v>1</v>
      </c>
      <c r="P503" s="8">
        <v>29</v>
      </c>
      <c r="Q503" s="8">
        <v>14</v>
      </c>
      <c r="R503">
        <f t="shared" si="124"/>
        <v>2.0099999999999998</v>
      </c>
      <c r="S503" t="s">
        <v>31</v>
      </c>
      <c r="T503" s="6" t="s">
        <v>418</v>
      </c>
      <c r="U503" t="s">
        <v>269</v>
      </c>
      <c r="V503">
        <v>206</v>
      </c>
      <c r="W503" s="11" cm="1">
        <f t="array" ref="W503">_xlfn.IFNA(MATCH(1,0/COUNTIF($F503,"*"&amp;W$2&amp;TEXT(ROW($1:$118),"[&gt;1]0;")&amp;"*")),0)</f>
        <v>14</v>
      </c>
      <c r="X503" s="11" cm="1">
        <f t="array" ref="X503">_xlfn.IFNA(MATCH(1,0/COUNTIF($F503,"*"&amp;X$2&amp;TEXT(ROW($1:$118),"[&gt;1]0;")&amp;"*")),0)</f>
        <v>22</v>
      </c>
      <c r="Y503" s="11" cm="1">
        <f t="array" ref="Y503">_xlfn.IFNA(MATCH(1,0/COUNTIF($F503,"*"&amp;Y$2&amp;TEXT(ROW($1:$118),"[&gt;1]0;")&amp;"*")),0)</f>
        <v>1</v>
      </c>
      <c r="Z503">
        <f t="shared" si="122"/>
        <v>1.5714285714285714</v>
      </c>
      <c r="AA503">
        <f t="shared" si="123"/>
        <v>7.1428571428571425E-2</v>
      </c>
      <c r="AB503">
        <v>0</v>
      </c>
      <c r="AC503">
        <v>1</v>
      </c>
    </row>
    <row r="504" spans="1:29" x14ac:dyDescent="0.2">
      <c r="A504" s="8">
        <v>29</v>
      </c>
      <c r="B504" s="8">
        <v>16</v>
      </c>
      <c r="C504">
        <v>0.65</v>
      </c>
      <c r="D504" t="s">
        <v>25</v>
      </c>
      <c r="E504" s="6" t="s">
        <v>536</v>
      </c>
      <c r="F504" t="s">
        <v>266</v>
      </c>
      <c r="G504">
        <v>226</v>
      </c>
      <c r="H504" s="11" cm="1">
        <f t="array" ref="H504">_xlfn.IFNA(MATCH(1,0/COUNTIF($F504,"*"&amp;H$2&amp;TEXT(ROW($1:$118),"[&gt;1]0;")&amp;"*")),0)</f>
        <v>16</v>
      </c>
      <c r="I504" s="11" cm="1">
        <f t="array" ref="I504">_xlfn.IFNA(MATCH(1,0/COUNTIF($F504,"*"&amp;I$2&amp;TEXT(ROW($1:$118),"[&gt;1]0;")&amp;"*")),0)</f>
        <v>34</v>
      </c>
      <c r="J504" s="11" cm="1">
        <f t="array" ref="J504">_xlfn.IFNA(MATCH(1,0/COUNTIF($F504,"*"&amp;J$2&amp;TEXT(ROW($1:$118),"[&gt;1]0;")&amp;"*")),0)</f>
        <v>0</v>
      </c>
      <c r="K504">
        <f t="shared" si="120"/>
        <v>2.125</v>
      </c>
      <c r="L504">
        <f t="shared" si="121"/>
        <v>0</v>
      </c>
      <c r="M504">
        <v>0</v>
      </c>
      <c r="N504">
        <v>0</v>
      </c>
      <c r="P504" s="8">
        <v>29</v>
      </c>
      <c r="Q504" s="8">
        <v>22</v>
      </c>
      <c r="R504">
        <f t="shared" si="124"/>
        <v>0.67</v>
      </c>
      <c r="S504" t="s">
        <v>129</v>
      </c>
      <c r="T504" s="6" t="s">
        <v>535</v>
      </c>
      <c r="U504" t="s">
        <v>534</v>
      </c>
      <c r="V504">
        <v>255</v>
      </c>
      <c r="W504" s="11" cm="1">
        <f t="array" ref="W504">_xlfn.IFNA(MATCH(1,0/COUNTIF($F504,"*"&amp;W$2&amp;TEXT(ROW($1:$118),"[&gt;1]0;")&amp;"*")),0)</f>
        <v>16</v>
      </c>
      <c r="X504" s="11" cm="1">
        <f t="array" ref="X504">_xlfn.IFNA(MATCH(1,0/COUNTIF($F504,"*"&amp;X$2&amp;TEXT(ROW($1:$118),"[&gt;1]0;")&amp;"*")),0)</f>
        <v>34</v>
      </c>
      <c r="Y504" s="11" cm="1">
        <f t="array" ref="Y504">_xlfn.IFNA(MATCH(1,0/COUNTIF($F504,"*"&amp;Y$2&amp;TEXT(ROW($1:$118),"[&gt;1]0;")&amp;"*")),0)</f>
        <v>0</v>
      </c>
      <c r="Z504">
        <f t="shared" si="122"/>
        <v>2.125</v>
      </c>
      <c r="AA504">
        <f t="shared" si="123"/>
        <v>0</v>
      </c>
      <c r="AB504">
        <v>0</v>
      </c>
      <c r="AC504">
        <v>0</v>
      </c>
    </row>
    <row r="505" spans="1:29" x14ac:dyDescent="0.2">
      <c r="A505" s="8">
        <v>29</v>
      </c>
      <c r="B505" s="8">
        <v>22</v>
      </c>
      <c r="C505">
        <v>0.67</v>
      </c>
      <c r="D505" t="s">
        <v>129</v>
      </c>
      <c r="E505" s="6" t="s">
        <v>535</v>
      </c>
      <c r="F505" t="s">
        <v>534</v>
      </c>
      <c r="G505">
        <v>255</v>
      </c>
      <c r="H505" s="11" cm="1">
        <f t="array" ref="H505">_xlfn.IFNA(MATCH(1,0/COUNTIF($F505,"*"&amp;H$2&amp;TEXT(ROW($1:$118),"[&gt;1]0;")&amp;"*")),0)</f>
        <v>16</v>
      </c>
      <c r="I505" s="11" cm="1">
        <f t="array" ref="I505">_xlfn.IFNA(MATCH(1,0/COUNTIF($F505,"*"&amp;I$2&amp;TEXT(ROW($1:$118),"[&gt;1]0;")&amp;"*")),0)</f>
        <v>33</v>
      </c>
      <c r="J505" s="11" cm="1">
        <f t="array" ref="J505">_xlfn.IFNA(MATCH(1,0/COUNTIF($F505,"*"&amp;J$2&amp;TEXT(ROW($1:$118),"[&gt;1]0;")&amp;"*")),0)</f>
        <v>1</v>
      </c>
      <c r="K505">
        <f t="shared" si="120"/>
        <v>2.0625</v>
      </c>
      <c r="L505">
        <f t="shared" si="121"/>
        <v>6.25E-2</v>
      </c>
      <c r="M505">
        <v>0</v>
      </c>
      <c r="N505">
        <v>0</v>
      </c>
      <c r="P505" s="8">
        <v>29</v>
      </c>
      <c r="Q505" s="8">
        <v>24</v>
      </c>
      <c r="R505">
        <f t="shared" si="124"/>
        <v>4.8600000000000003</v>
      </c>
      <c r="S505" t="s">
        <v>101</v>
      </c>
      <c r="T505" s="6" t="s">
        <v>555</v>
      </c>
      <c r="U505" t="s">
        <v>554</v>
      </c>
      <c r="V505" s="11">
        <v>253</v>
      </c>
      <c r="W505" s="11" cm="1">
        <f t="array" ref="W505">_xlfn.IFNA(MATCH(1,0/COUNTIF($F505,"*"&amp;W$2&amp;TEXT(ROW($1:$118),"[&gt;1]0;")&amp;"*")),0)</f>
        <v>16</v>
      </c>
      <c r="X505" s="11" cm="1">
        <f t="array" ref="X505">_xlfn.IFNA(MATCH(1,0/COUNTIF($F505,"*"&amp;X$2&amp;TEXT(ROW($1:$118),"[&gt;1]0;")&amp;"*")),0)</f>
        <v>33</v>
      </c>
      <c r="Y505" s="11" cm="1">
        <f t="array" ref="Y505">_xlfn.IFNA(MATCH(1,0/COUNTIF($F505,"*"&amp;Y$2&amp;TEXT(ROW($1:$118),"[&gt;1]0;")&amp;"*")),0)</f>
        <v>1</v>
      </c>
      <c r="Z505">
        <f t="shared" si="122"/>
        <v>2.0625</v>
      </c>
      <c r="AA505">
        <f t="shared" si="123"/>
        <v>6.25E-2</v>
      </c>
      <c r="AB505">
        <v>0</v>
      </c>
      <c r="AC505">
        <v>0</v>
      </c>
    </row>
    <row r="506" spans="1:29" x14ac:dyDescent="0.2">
      <c r="A506" s="8">
        <v>29</v>
      </c>
      <c r="B506" s="8">
        <v>24</v>
      </c>
      <c r="C506">
        <v>4.8600000000000003</v>
      </c>
      <c r="D506" t="s">
        <v>101</v>
      </c>
      <c r="E506" s="6" t="s">
        <v>555</v>
      </c>
      <c r="F506" t="s">
        <v>554</v>
      </c>
      <c r="G506" s="11">
        <v>253</v>
      </c>
      <c r="H506" s="11" cm="1">
        <f t="array" ref="H506">_xlfn.IFNA(MATCH(1,0/COUNTIF($F506,"*"&amp;H$2&amp;TEXT(ROW($1:$118),"[&gt;1]0;")&amp;"*")),0)</f>
        <v>16</v>
      </c>
      <c r="I506" s="11" cm="1">
        <f t="array" ref="I506">_xlfn.IFNA(MATCH(1,0/COUNTIF($F506,"*"&amp;I$2&amp;TEXT(ROW($1:$118),"[&gt;1]0;")&amp;"*")),0)</f>
        <v>31</v>
      </c>
      <c r="J506" s="11" cm="1">
        <f t="array" ref="J506">_xlfn.IFNA(MATCH(1,0/COUNTIF($F506,"*"&amp;J$2&amp;TEXT(ROW($1:$118),"[&gt;1]0;")&amp;"*")),0)</f>
        <v>1</v>
      </c>
      <c r="K506">
        <f t="shared" si="120"/>
        <v>1.9375</v>
      </c>
      <c r="L506">
        <f t="shared" si="121"/>
        <v>6.25E-2</v>
      </c>
      <c r="M506">
        <v>0</v>
      </c>
      <c r="N506">
        <v>0</v>
      </c>
    </row>
    <row r="508" spans="1:29" x14ac:dyDescent="0.2">
      <c r="A508" s="8">
        <v>30</v>
      </c>
      <c r="B508" s="9" t="s">
        <v>12</v>
      </c>
      <c r="C508" t="s">
        <v>13</v>
      </c>
      <c r="D508" t="s">
        <v>67</v>
      </c>
      <c r="E508" s="6" t="s">
        <v>376</v>
      </c>
      <c r="F508" t="s">
        <v>68</v>
      </c>
      <c r="G508" t="s">
        <v>69</v>
      </c>
      <c r="H508" t="s">
        <v>364</v>
      </c>
      <c r="I508" t="s">
        <v>365</v>
      </c>
      <c r="J508" t="s">
        <v>366</v>
      </c>
      <c r="K508" t="s">
        <v>71</v>
      </c>
      <c r="L508" t="s">
        <v>72</v>
      </c>
      <c r="M508" t="s">
        <v>360</v>
      </c>
      <c r="N508" t="s">
        <v>73</v>
      </c>
      <c r="P508" s="8">
        <v>30</v>
      </c>
      <c r="Q508" s="9" t="s">
        <v>12</v>
      </c>
      <c r="R508" t="s">
        <v>13</v>
      </c>
      <c r="S508" t="s">
        <v>67</v>
      </c>
      <c r="T508" s="6" t="s">
        <v>376</v>
      </c>
      <c r="U508" t="s">
        <v>68</v>
      </c>
      <c r="V508" t="s">
        <v>69</v>
      </c>
      <c r="W508" t="s">
        <v>364</v>
      </c>
      <c r="X508" t="s">
        <v>365</v>
      </c>
      <c r="Y508" t="s">
        <v>366</v>
      </c>
      <c r="Z508" t="s">
        <v>71</v>
      </c>
      <c r="AA508" t="s">
        <v>72</v>
      </c>
      <c r="AB508" t="s">
        <v>360</v>
      </c>
      <c r="AC508" t="s">
        <v>73</v>
      </c>
    </row>
    <row r="509" spans="1:29" x14ac:dyDescent="0.2">
      <c r="A509" s="8">
        <v>30</v>
      </c>
      <c r="B509" s="8">
        <v>1</v>
      </c>
      <c r="C509">
        <v>1.1000000000000001</v>
      </c>
      <c r="D509" t="s">
        <v>295</v>
      </c>
      <c r="E509" s="13" t="s">
        <v>384</v>
      </c>
      <c r="F509" s="10" t="s">
        <v>362</v>
      </c>
      <c r="G509">
        <v>112</v>
      </c>
      <c r="H509" s="11" cm="1">
        <f t="array" ref="H509">_xlfn.IFNA(MATCH(1,0/COUNTIF($F509,"*"&amp;H$2&amp;TEXT(ROW($1:$118),"[&gt;1]0;")&amp;"*")),0)</f>
        <v>6</v>
      </c>
      <c r="I509" s="11" cm="1">
        <f t="array" ref="I509">_xlfn.IFNA(MATCH(1,0/COUNTIF($F509,"*"&amp;I$2&amp;TEXT(ROW($1:$118),"[&gt;1]0;")&amp;"*")),0)</f>
        <v>8</v>
      </c>
      <c r="J509" s="11" cm="1">
        <f t="array" ref="J509">_xlfn.IFNA(MATCH(1,0/COUNTIF($F509,"*"&amp;J$2&amp;TEXT(ROW($1:$118),"[&gt;1]0;")&amp;"*")),0)</f>
        <v>2</v>
      </c>
      <c r="K509">
        <f t="shared" ref="K509:K525" si="125">I509/H509</f>
        <v>1.3333333333333333</v>
      </c>
      <c r="L509">
        <f t="shared" ref="L509:L525" si="126">J509/H509</f>
        <v>0.33333333333333331</v>
      </c>
      <c r="M509">
        <v>1</v>
      </c>
      <c r="N509">
        <v>0</v>
      </c>
      <c r="P509" s="8">
        <v>30</v>
      </c>
      <c r="Q509" s="8">
        <v>1</v>
      </c>
      <c r="R509">
        <f>SUMIF($D$509:$D$525,S509,$C$509:$C$525)</f>
        <v>1.1000000000000001</v>
      </c>
      <c r="S509" t="s">
        <v>295</v>
      </c>
      <c r="T509" s="13" t="s">
        <v>384</v>
      </c>
      <c r="U509" s="10" t="s">
        <v>362</v>
      </c>
      <c r="V509">
        <v>112</v>
      </c>
      <c r="W509" s="11" cm="1">
        <f t="array" ref="W509">_xlfn.IFNA(MATCH(1,0/COUNTIF($F509,"*"&amp;W$2&amp;TEXT(ROW($1:$118),"[&gt;1]0;")&amp;"*")),0)</f>
        <v>6</v>
      </c>
      <c r="X509" s="11" cm="1">
        <f t="array" ref="X509">_xlfn.IFNA(MATCH(1,0/COUNTIF($F509,"*"&amp;X$2&amp;TEXT(ROW($1:$118),"[&gt;1]0;")&amp;"*")),0)</f>
        <v>8</v>
      </c>
      <c r="Y509" s="11" cm="1">
        <f t="array" ref="Y509">_xlfn.IFNA(MATCH(1,0/COUNTIF($F509,"*"&amp;Y$2&amp;TEXT(ROW($1:$118),"[&gt;1]0;")&amp;"*")),0)</f>
        <v>2</v>
      </c>
      <c r="Z509">
        <f t="shared" ref="Z509:Z522" si="127">X509/W509</f>
        <v>1.3333333333333333</v>
      </c>
      <c r="AA509">
        <f t="shared" ref="AA509:AA522" si="128">Y509/W509</f>
        <v>0.33333333333333331</v>
      </c>
      <c r="AB509">
        <v>1</v>
      </c>
      <c r="AC509">
        <v>0</v>
      </c>
    </row>
    <row r="510" spans="1:29" x14ac:dyDescent="0.2">
      <c r="A510" s="8">
        <v>30</v>
      </c>
      <c r="B510" s="8">
        <v>2</v>
      </c>
      <c r="C510">
        <v>2.33</v>
      </c>
      <c r="D510" t="s">
        <v>308</v>
      </c>
      <c r="E510" s="6" t="s">
        <v>567</v>
      </c>
      <c r="F510" t="s">
        <v>369</v>
      </c>
      <c r="G510" s="11">
        <v>124</v>
      </c>
      <c r="H510" s="11" cm="1">
        <f t="array" ref="H510">_xlfn.IFNA(MATCH(1,0/COUNTIF($F510,"*"&amp;H$2&amp;TEXT(ROW($1:$118),"[&gt;1]0;")&amp;"*")),0)</f>
        <v>7</v>
      </c>
      <c r="I510" s="11" cm="1">
        <f t="array" ref="I510">_xlfn.IFNA(MATCH(1,0/COUNTIF($F510,"*"&amp;I$2&amp;TEXT(ROW($1:$118),"[&gt;1]0;")&amp;"*")),0)</f>
        <v>8</v>
      </c>
      <c r="J510" s="11" cm="1">
        <f t="array" ref="J510">_xlfn.IFNA(MATCH(1,0/COUNTIF($F510,"*"&amp;J$2&amp;TEXT(ROW($1:$118),"[&gt;1]0;")&amp;"*")),0)</f>
        <v>2</v>
      </c>
      <c r="K510">
        <f t="shared" si="125"/>
        <v>1.1428571428571428</v>
      </c>
      <c r="L510">
        <f t="shared" si="126"/>
        <v>0.2857142857142857</v>
      </c>
      <c r="M510">
        <v>0</v>
      </c>
      <c r="N510">
        <v>1</v>
      </c>
      <c r="P510" s="8">
        <v>30</v>
      </c>
      <c r="Q510" s="8">
        <v>2</v>
      </c>
      <c r="R510">
        <f t="shared" ref="R510:R522" si="129">SUMIF($D$509:$D$525,S510,$C$509:$C$525)</f>
        <v>2.33</v>
      </c>
      <c r="S510" t="s">
        <v>308</v>
      </c>
      <c r="T510" s="6" t="s">
        <v>567</v>
      </c>
      <c r="U510" t="s">
        <v>369</v>
      </c>
      <c r="V510" s="11">
        <v>124</v>
      </c>
      <c r="W510" s="11" cm="1">
        <f t="array" ref="W510">_xlfn.IFNA(MATCH(1,0/COUNTIF($F510,"*"&amp;W$2&amp;TEXT(ROW($1:$118),"[&gt;1]0;")&amp;"*")),0)</f>
        <v>7</v>
      </c>
      <c r="X510" s="11" cm="1">
        <f t="array" ref="X510">_xlfn.IFNA(MATCH(1,0/COUNTIF($F510,"*"&amp;X$2&amp;TEXT(ROW($1:$118),"[&gt;1]0;")&amp;"*")),0)</f>
        <v>8</v>
      </c>
      <c r="Y510" s="11" cm="1">
        <f t="array" ref="Y510">_xlfn.IFNA(MATCH(1,0/COUNTIF($F510,"*"&amp;Y$2&amp;TEXT(ROW($1:$118),"[&gt;1]0;")&amp;"*")),0)</f>
        <v>2</v>
      </c>
      <c r="Z510">
        <f t="shared" si="127"/>
        <v>1.1428571428571428</v>
      </c>
      <c r="AA510">
        <f t="shared" si="128"/>
        <v>0.2857142857142857</v>
      </c>
      <c r="AB510">
        <v>0</v>
      </c>
      <c r="AC510">
        <v>1</v>
      </c>
    </row>
    <row r="511" spans="1:29" x14ac:dyDescent="0.2">
      <c r="A511" s="8">
        <v>30</v>
      </c>
      <c r="B511" s="8">
        <v>3</v>
      </c>
      <c r="C511">
        <v>1.96</v>
      </c>
      <c r="D511" t="s">
        <v>288</v>
      </c>
      <c r="E511" s="6" t="s">
        <v>493</v>
      </c>
      <c r="F511" t="s">
        <v>492</v>
      </c>
      <c r="G511">
        <v>72</v>
      </c>
      <c r="H511" s="11" cm="1">
        <f t="array" ref="H511">_xlfn.IFNA(MATCH(1,0/COUNTIF($F511,"*"&amp;H$2&amp;TEXT(ROW($1:$118),"[&gt;1]0;")&amp;"*")),0)</f>
        <v>4</v>
      </c>
      <c r="I511" s="11" cm="1">
        <f t="array" ref="I511">_xlfn.IFNA(MATCH(1,0/COUNTIF($F511,"*"&amp;I$2&amp;TEXT(ROW($1:$118),"[&gt;1]0;")&amp;"*")),0)</f>
        <v>8</v>
      </c>
      <c r="J511" s="11" cm="1">
        <f t="array" ref="J511">_xlfn.IFNA(MATCH(1,0/COUNTIF($F511,"*"&amp;J$2&amp;TEXT(ROW($1:$118),"[&gt;1]0;")&amp;"*")),0)</f>
        <v>1</v>
      </c>
      <c r="K511">
        <f t="shared" si="125"/>
        <v>2</v>
      </c>
      <c r="L511">
        <f t="shared" si="126"/>
        <v>0.25</v>
      </c>
      <c r="M511">
        <v>1</v>
      </c>
      <c r="N511">
        <v>0</v>
      </c>
      <c r="P511" s="8">
        <v>30</v>
      </c>
      <c r="Q511" s="8">
        <v>3</v>
      </c>
      <c r="R511">
        <f t="shared" si="129"/>
        <v>1.96</v>
      </c>
      <c r="S511" t="s">
        <v>288</v>
      </c>
      <c r="T511" s="6" t="s">
        <v>493</v>
      </c>
      <c r="U511" t="s">
        <v>492</v>
      </c>
      <c r="V511">
        <v>72</v>
      </c>
      <c r="W511" s="11" cm="1">
        <f t="array" ref="W511">_xlfn.IFNA(MATCH(1,0/COUNTIF($F511,"*"&amp;W$2&amp;TEXT(ROW($1:$118),"[&gt;1]0;")&amp;"*")),0)</f>
        <v>4</v>
      </c>
      <c r="X511" s="11" cm="1">
        <f t="array" ref="X511">_xlfn.IFNA(MATCH(1,0/COUNTIF($F511,"*"&amp;X$2&amp;TEXT(ROW($1:$118),"[&gt;1]0;")&amp;"*")),0)</f>
        <v>8</v>
      </c>
      <c r="Y511" s="11" cm="1">
        <f t="array" ref="Y511">_xlfn.IFNA(MATCH(1,0/COUNTIF($F511,"*"&amp;Y$2&amp;TEXT(ROW($1:$118),"[&gt;1]0;")&amp;"*")),0)</f>
        <v>1</v>
      </c>
      <c r="Z511">
        <f t="shared" si="127"/>
        <v>2</v>
      </c>
      <c r="AA511">
        <f t="shared" si="128"/>
        <v>0.25</v>
      </c>
      <c r="AB511">
        <v>1</v>
      </c>
      <c r="AC511">
        <v>0</v>
      </c>
    </row>
    <row r="512" spans="1:29" x14ac:dyDescent="0.2">
      <c r="A512" s="8">
        <v>30</v>
      </c>
      <c r="B512" s="8">
        <v>4</v>
      </c>
      <c r="C512">
        <v>0.84</v>
      </c>
      <c r="D512" t="s">
        <v>14</v>
      </c>
      <c r="E512" s="6" t="s">
        <v>507</v>
      </c>
      <c r="F512" t="s">
        <v>260</v>
      </c>
      <c r="G512">
        <v>170</v>
      </c>
      <c r="H512" s="11" cm="1">
        <f t="array" ref="H512">_xlfn.IFNA(MATCH(1,0/COUNTIF($F512,"*"&amp;H$2&amp;TEXT(ROW($1:$118),"[&gt;1]0;")&amp;"*")),0)</f>
        <v>12</v>
      </c>
      <c r="I512" s="11" cm="1">
        <f t="array" ref="I512">_xlfn.IFNA(MATCH(1,0/COUNTIF($F512,"*"&amp;I$2&amp;TEXT(ROW($1:$118),"[&gt;1]0;")&amp;"*")),0)</f>
        <v>26</v>
      </c>
      <c r="J512" s="11" cm="1">
        <f t="array" ref="J512">_xlfn.IFNA(MATCH(1,0/COUNTIF($F512,"*"&amp;J$2&amp;TEXT(ROW($1:$118),"[&gt;1]0;")&amp;"*")),0)</f>
        <v>0</v>
      </c>
      <c r="K512">
        <f t="shared" si="125"/>
        <v>2.1666666666666665</v>
      </c>
      <c r="L512">
        <f t="shared" si="126"/>
        <v>0</v>
      </c>
      <c r="M512">
        <v>0</v>
      </c>
      <c r="N512">
        <v>0</v>
      </c>
      <c r="P512" s="8">
        <v>30</v>
      </c>
      <c r="Q512" s="8">
        <v>4</v>
      </c>
      <c r="R512">
        <f t="shared" si="129"/>
        <v>0.84</v>
      </c>
      <c r="S512" t="s">
        <v>14</v>
      </c>
      <c r="T512" s="6" t="s">
        <v>507</v>
      </c>
      <c r="U512" t="s">
        <v>260</v>
      </c>
      <c r="V512">
        <v>170</v>
      </c>
      <c r="W512" s="11" cm="1">
        <f t="array" ref="W512">_xlfn.IFNA(MATCH(1,0/COUNTIF($F512,"*"&amp;W$2&amp;TEXT(ROW($1:$118),"[&gt;1]0;")&amp;"*")),0)</f>
        <v>12</v>
      </c>
      <c r="X512" s="11" cm="1">
        <f t="array" ref="X512">_xlfn.IFNA(MATCH(1,0/COUNTIF($F512,"*"&amp;X$2&amp;TEXT(ROW($1:$118),"[&gt;1]0;")&amp;"*")),0)</f>
        <v>26</v>
      </c>
      <c r="Y512" s="11" cm="1">
        <f t="array" ref="Y512">_xlfn.IFNA(MATCH(1,0/COUNTIF($F512,"*"&amp;Y$2&amp;TEXT(ROW($1:$118),"[&gt;1]0;")&amp;"*")),0)</f>
        <v>0</v>
      </c>
      <c r="Z512">
        <f t="shared" si="127"/>
        <v>2.1666666666666665</v>
      </c>
      <c r="AA512">
        <f t="shared" si="128"/>
        <v>0</v>
      </c>
      <c r="AB512">
        <v>0</v>
      </c>
      <c r="AC512">
        <v>0</v>
      </c>
    </row>
    <row r="513" spans="1:29" x14ac:dyDescent="0.2">
      <c r="A513" s="8">
        <v>30</v>
      </c>
      <c r="B513" s="8">
        <v>5</v>
      </c>
      <c r="C513">
        <v>1.68</v>
      </c>
      <c r="D513" t="s">
        <v>79</v>
      </c>
      <c r="E513" s="13" t="s">
        <v>386</v>
      </c>
      <c r="F513" s="10" t="s">
        <v>373</v>
      </c>
      <c r="G513">
        <v>144</v>
      </c>
      <c r="H513" s="11" cm="1">
        <f t="array" ref="H513">_xlfn.IFNA(MATCH(1,0/COUNTIF($F513,"*"&amp;H$2&amp;TEXT(ROW($1:$118),"[&gt;1]0;")&amp;"*")),0)</f>
        <v>6</v>
      </c>
      <c r="I513" s="11" cm="1">
        <f t="array" ref="I513">_xlfn.IFNA(MATCH(1,0/COUNTIF($F513,"*"&amp;I$2&amp;TEXT(ROW($1:$118),"[&gt;1]0;")&amp;"*")),0)</f>
        <v>8</v>
      </c>
      <c r="J513" s="11" cm="1">
        <f t="array" ref="J513">_xlfn.IFNA(MATCH(1,0/COUNTIF($F513,"*"&amp;J$2&amp;TEXT(ROW($1:$118),"[&gt;1]0;")&amp;"*")),0)</f>
        <v>4</v>
      </c>
      <c r="K513">
        <f t="shared" si="125"/>
        <v>1.3333333333333333</v>
      </c>
      <c r="L513">
        <f t="shared" si="126"/>
        <v>0.66666666666666663</v>
      </c>
      <c r="M513">
        <v>1</v>
      </c>
      <c r="N513">
        <v>0</v>
      </c>
      <c r="P513" s="8">
        <v>30</v>
      </c>
      <c r="Q513" s="8">
        <v>5</v>
      </c>
      <c r="R513">
        <f t="shared" si="129"/>
        <v>4.9799999999999995</v>
      </c>
      <c r="S513" t="s">
        <v>79</v>
      </c>
      <c r="T513" s="13" t="s">
        <v>386</v>
      </c>
      <c r="U513" s="10" t="s">
        <v>373</v>
      </c>
      <c r="V513">
        <v>144</v>
      </c>
      <c r="W513" s="11" cm="1">
        <f t="array" ref="W513">_xlfn.IFNA(MATCH(1,0/COUNTIF($F513,"*"&amp;W$2&amp;TEXT(ROW($1:$118),"[&gt;1]0;")&amp;"*")),0)</f>
        <v>6</v>
      </c>
      <c r="X513" s="11" cm="1">
        <f t="array" ref="X513">_xlfn.IFNA(MATCH(1,0/COUNTIF($F513,"*"&amp;X$2&amp;TEXT(ROW($1:$118),"[&gt;1]0;")&amp;"*")),0)</f>
        <v>8</v>
      </c>
      <c r="Y513" s="11" cm="1">
        <f t="array" ref="Y513">_xlfn.IFNA(MATCH(1,0/COUNTIF($F513,"*"&amp;Y$2&amp;TEXT(ROW($1:$118),"[&gt;1]0;")&amp;"*")),0)</f>
        <v>4</v>
      </c>
      <c r="Z513">
        <f t="shared" si="127"/>
        <v>1.3333333333333333</v>
      </c>
      <c r="AA513">
        <f t="shared" si="128"/>
        <v>0.66666666666666663</v>
      </c>
      <c r="AB513">
        <v>1</v>
      </c>
      <c r="AC513">
        <v>0</v>
      </c>
    </row>
    <row r="514" spans="1:29" x14ac:dyDescent="0.2">
      <c r="A514" s="8">
        <v>30</v>
      </c>
      <c r="B514" s="8">
        <v>6</v>
      </c>
      <c r="C514">
        <v>3.3</v>
      </c>
      <c r="D514" t="s">
        <v>79</v>
      </c>
      <c r="E514" s="13" t="s">
        <v>386</v>
      </c>
      <c r="F514" s="10" t="s">
        <v>373</v>
      </c>
      <c r="G514">
        <v>144</v>
      </c>
      <c r="H514" s="11" cm="1">
        <f t="array" ref="H514">_xlfn.IFNA(MATCH(1,0/COUNTIF($F514,"*"&amp;H$2&amp;TEXT(ROW($1:$118),"[&gt;1]0;")&amp;"*")),0)</f>
        <v>6</v>
      </c>
      <c r="I514" s="11" cm="1">
        <f t="array" ref="I514">_xlfn.IFNA(MATCH(1,0/COUNTIF($F514,"*"&amp;I$2&amp;TEXT(ROW($1:$118),"[&gt;1]0;")&amp;"*")),0)</f>
        <v>8</v>
      </c>
      <c r="J514" s="11" cm="1">
        <f t="array" ref="J514">_xlfn.IFNA(MATCH(1,0/COUNTIF($F514,"*"&amp;J$2&amp;TEXT(ROW($1:$118),"[&gt;1]0;")&amp;"*")),0)</f>
        <v>4</v>
      </c>
      <c r="K514">
        <f t="shared" si="125"/>
        <v>1.3333333333333333</v>
      </c>
      <c r="L514">
        <f t="shared" si="126"/>
        <v>0.66666666666666663</v>
      </c>
      <c r="M514">
        <v>1</v>
      </c>
      <c r="N514">
        <v>0</v>
      </c>
      <c r="P514" s="8">
        <v>30</v>
      </c>
      <c r="Q514" s="8">
        <v>6</v>
      </c>
      <c r="R514">
        <f t="shared" si="129"/>
        <v>1.35</v>
      </c>
      <c r="S514" t="s">
        <v>318</v>
      </c>
      <c r="T514" s="6" t="s">
        <v>587</v>
      </c>
      <c r="U514" t="s">
        <v>528</v>
      </c>
      <c r="V514" s="11">
        <v>240</v>
      </c>
      <c r="W514" s="11" cm="1">
        <f t="array" ref="W514">_xlfn.IFNA(MATCH(1,0/COUNTIF($F514,"*"&amp;W$2&amp;TEXT(ROW($1:$118),"[&gt;1]0;")&amp;"*")),0)</f>
        <v>6</v>
      </c>
      <c r="X514" s="11" cm="1">
        <f t="array" ref="X514">_xlfn.IFNA(MATCH(1,0/COUNTIF($F514,"*"&amp;X$2&amp;TEXT(ROW($1:$118),"[&gt;1]0;")&amp;"*")),0)</f>
        <v>8</v>
      </c>
      <c r="Y514" s="11" cm="1">
        <f t="array" ref="Y514">_xlfn.IFNA(MATCH(1,0/COUNTIF($F514,"*"&amp;Y$2&amp;TEXT(ROW($1:$118),"[&gt;1]0;")&amp;"*")),0)</f>
        <v>4</v>
      </c>
      <c r="Z514">
        <f t="shared" si="127"/>
        <v>1.3333333333333333</v>
      </c>
      <c r="AA514">
        <f t="shared" si="128"/>
        <v>0.66666666666666663</v>
      </c>
      <c r="AB514">
        <v>0</v>
      </c>
      <c r="AC514">
        <v>0</v>
      </c>
    </row>
    <row r="515" spans="1:29" x14ac:dyDescent="0.2">
      <c r="A515" s="8">
        <v>30</v>
      </c>
      <c r="B515" s="8">
        <v>7</v>
      </c>
      <c r="C515">
        <v>1.35</v>
      </c>
      <c r="D515" t="s">
        <v>318</v>
      </c>
      <c r="E515" s="6" t="s">
        <v>587</v>
      </c>
      <c r="F515" t="s">
        <v>528</v>
      </c>
      <c r="G515" s="11">
        <v>240</v>
      </c>
      <c r="H515" s="11" cm="1">
        <f t="array" ref="H515">_xlfn.IFNA(MATCH(1,0/COUNTIF($F515,"*"&amp;H$2&amp;TEXT(ROW($1:$118),"[&gt;1]0;")&amp;"*")),0)</f>
        <v>17</v>
      </c>
      <c r="I515" s="11" cm="1">
        <f t="array" ref="I515">_xlfn.IFNA(MATCH(1,0/COUNTIF($F515,"*"&amp;I$2&amp;TEXT(ROW($1:$118),"[&gt;1]0;")&amp;"*")),0)</f>
        <v>36</v>
      </c>
      <c r="J515" s="11" cm="1">
        <f t="array" ref="J515">_xlfn.IFNA(MATCH(1,0/COUNTIF($F515,"*"&amp;J$2&amp;TEXT(ROW($1:$118),"[&gt;1]0;")&amp;"*")),0)</f>
        <v>0</v>
      </c>
      <c r="K515">
        <f t="shared" si="125"/>
        <v>2.1176470588235294</v>
      </c>
      <c r="L515">
        <f t="shared" si="126"/>
        <v>0</v>
      </c>
      <c r="M515">
        <v>0</v>
      </c>
      <c r="N515">
        <v>0</v>
      </c>
      <c r="P515" s="8">
        <v>30</v>
      </c>
      <c r="Q515" s="8">
        <v>7</v>
      </c>
      <c r="R515">
        <f t="shared" si="129"/>
        <v>3.52</v>
      </c>
      <c r="S515" t="s">
        <v>92</v>
      </c>
      <c r="T515" s="14"/>
      <c r="U515" t="s">
        <v>373</v>
      </c>
      <c r="V515">
        <v>144</v>
      </c>
      <c r="W515" s="11" cm="1">
        <f t="array" ref="W515">_xlfn.IFNA(MATCH(1,0/COUNTIF($F515,"*"&amp;W$2&amp;TEXT(ROW($1:$118),"[&gt;1]0;")&amp;"*")),0)</f>
        <v>17</v>
      </c>
      <c r="X515" s="11" cm="1">
        <f t="array" ref="X515">_xlfn.IFNA(MATCH(1,0/COUNTIF($F515,"*"&amp;X$2&amp;TEXT(ROW($1:$118),"[&gt;1]0;")&amp;"*")),0)</f>
        <v>36</v>
      </c>
      <c r="Y515" s="11" cm="1">
        <f t="array" ref="Y515">_xlfn.IFNA(MATCH(1,0/COUNTIF($F515,"*"&amp;Y$2&amp;TEXT(ROW($1:$118),"[&gt;1]0;")&amp;"*")),0)</f>
        <v>0</v>
      </c>
      <c r="Z515">
        <f t="shared" si="127"/>
        <v>2.1176470588235294</v>
      </c>
      <c r="AA515">
        <f t="shared" si="128"/>
        <v>0</v>
      </c>
      <c r="AB515">
        <v>1</v>
      </c>
      <c r="AC515">
        <v>0</v>
      </c>
    </row>
    <row r="516" spans="1:29" x14ac:dyDescent="0.2">
      <c r="A516" s="8">
        <v>30</v>
      </c>
      <c r="B516" s="8">
        <v>8</v>
      </c>
      <c r="C516">
        <v>3.52</v>
      </c>
      <c r="D516" t="s">
        <v>92</v>
      </c>
      <c r="E516" s="14"/>
      <c r="F516" t="s">
        <v>373</v>
      </c>
      <c r="G516">
        <v>144</v>
      </c>
      <c r="H516" s="11" cm="1">
        <f t="array" ref="H516">_xlfn.IFNA(MATCH(1,0/COUNTIF($F516,"*"&amp;H$2&amp;TEXT(ROW($1:$118),"[&gt;1]0;")&amp;"*")),0)</f>
        <v>6</v>
      </c>
      <c r="I516" s="11" cm="1">
        <f t="array" ref="I516">_xlfn.IFNA(MATCH(1,0/COUNTIF($F516,"*"&amp;I$2&amp;TEXT(ROW($1:$118),"[&gt;1]0;")&amp;"*")),0)</f>
        <v>8</v>
      </c>
      <c r="J516" s="11" cm="1">
        <f t="array" ref="J516">_xlfn.IFNA(MATCH(1,0/COUNTIF($F516,"*"&amp;J$2&amp;TEXT(ROW($1:$118),"[&gt;1]0;")&amp;"*")),0)</f>
        <v>4</v>
      </c>
      <c r="K516">
        <f t="shared" si="125"/>
        <v>1.3333333333333333</v>
      </c>
      <c r="L516">
        <f t="shared" si="126"/>
        <v>0.66666666666666663</v>
      </c>
      <c r="M516">
        <v>1</v>
      </c>
      <c r="N516">
        <v>0</v>
      </c>
      <c r="P516" s="8">
        <v>30</v>
      </c>
      <c r="Q516" s="8">
        <v>8</v>
      </c>
      <c r="R516">
        <f t="shared" si="129"/>
        <v>2.37</v>
      </c>
      <c r="S516" t="s">
        <v>25</v>
      </c>
      <c r="T516" s="6" t="s">
        <v>536</v>
      </c>
      <c r="U516" t="s">
        <v>266</v>
      </c>
      <c r="V516">
        <v>226</v>
      </c>
      <c r="W516" s="11" cm="1">
        <f t="array" ref="W516">_xlfn.IFNA(MATCH(1,0/COUNTIF($F516,"*"&amp;W$2&amp;TEXT(ROW($1:$118),"[&gt;1]0;")&amp;"*")),0)</f>
        <v>6</v>
      </c>
      <c r="X516" s="11" cm="1">
        <f t="array" ref="X516">_xlfn.IFNA(MATCH(1,0/COUNTIF($F516,"*"&amp;X$2&amp;TEXT(ROW($1:$118),"[&gt;1]0;")&amp;"*")),0)</f>
        <v>8</v>
      </c>
      <c r="Y516" s="11" cm="1">
        <f t="array" ref="Y516">_xlfn.IFNA(MATCH(1,0/COUNTIF($F516,"*"&amp;Y$2&amp;TEXT(ROW($1:$118),"[&gt;1]0;")&amp;"*")),0)</f>
        <v>4</v>
      </c>
      <c r="Z516">
        <f t="shared" si="127"/>
        <v>1.3333333333333333</v>
      </c>
      <c r="AA516">
        <f t="shared" si="128"/>
        <v>0.66666666666666663</v>
      </c>
      <c r="AB516">
        <v>0</v>
      </c>
      <c r="AC516">
        <v>0</v>
      </c>
    </row>
    <row r="517" spans="1:29" x14ac:dyDescent="0.2">
      <c r="A517" s="8">
        <v>30</v>
      </c>
      <c r="B517" s="8">
        <v>9</v>
      </c>
      <c r="C517">
        <v>0.86</v>
      </c>
      <c r="D517" t="s">
        <v>25</v>
      </c>
      <c r="E517" s="6" t="s">
        <v>536</v>
      </c>
      <c r="F517" t="s">
        <v>266</v>
      </c>
      <c r="G517">
        <v>226</v>
      </c>
      <c r="H517" s="11" cm="1">
        <f t="array" ref="H517">_xlfn.IFNA(MATCH(1,0/COUNTIF($F517,"*"&amp;H$2&amp;TEXT(ROW($1:$118),"[&gt;1]0;")&amp;"*")),0)</f>
        <v>16</v>
      </c>
      <c r="I517" s="11" cm="1">
        <f t="array" ref="I517">_xlfn.IFNA(MATCH(1,0/COUNTIF($F517,"*"&amp;I$2&amp;TEXT(ROW($1:$118),"[&gt;1]0;")&amp;"*")),0)</f>
        <v>34</v>
      </c>
      <c r="J517" s="11" cm="1">
        <f t="array" ref="J517">_xlfn.IFNA(MATCH(1,0/COUNTIF($F517,"*"&amp;J$2&amp;TEXT(ROW($1:$118),"[&gt;1]0;")&amp;"*")),0)</f>
        <v>0</v>
      </c>
      <c r="K517">
        <f t="shared" si="125"/>
        <v>2.125</v>
      </c>
      <c r="L517">
        <f t="shared" si="126"/>
        <v>0</v>
      </c>
      <c r="M517">
        <v>0</v>
      </c>
      <c r="N517">
        <v>0</v>
      </c>
      <c r="P517" s="8">
        <v>30</v>
      </c>
      <c r="Q517" s="8">
        <v>9</v>
      </c>
      <c r="R517">
        <f t="shared" si="129"/>
        <v>0.86</v>
      </c>
      <c r="S517" t="s">
        <v>317</v>
      </c>
      <c r="T517" s="6" t="s">
        <v>471</v>
      </c>
      <c r="U517" t="s">
        <v>470</v>
      </c>
      <c r="V517">
        <v>48</v>
      </c>
      <c r="W517" s="11" cm="1">
        <f t="array" ref="W517">_xlfn.IFNA(MATCH(1,0/COUNTIF($F517,"*"&amp;W$2&amp;TEXT(ROW($1:$118),"[&gt;1]0;")&amp;"*")),0)</f>
        <v>16</v>
      </c>
      <c r="X517" s="11" cm="1">
        <f t="array" ref="X517">_xlfn.IFNA(MATCH(1,0/COUNTIF($F517,"*"&amp;X$2&amp;TEXT(ROW($1:$118),"[&gt;1]0;")&amp;"*")),0)</f>
        <v>34</v>
      </c>
      <c r="Y517" s="11" cm="1">
        <f t="array" ref="Y517">_xlfn.IFNA(MATCH(1,0/COUNTIF($F517,"*"&amp;Y$2&amp;TEXT(ROW($1:$118),"[&gt;1]0;")&amp;"*")),0)</f>
        <v>0</v>
      </c>
      <c r="Z517">
        <f t="shared" si="127"/>
        <v>2.125</v>
      </c>
      <c r="AA517">
        <f t="shared" si="128"/>
        <v>0</v>
      </c>
      <c r="AB517">
        <v>0</v>
      </c>
      <c r="AC517">
        <v>1</v>
      </c>
    </row>
    <row r="518" spans="1:29" x14ac:dyDescent="0.2">
      <c r="A518" s="8">
        <v>30</v>
      </c>
      <c r="B518" s="8">
        <v>10</v>
      </c>
      <c r="C518">
        <v>0.86</v>
      </c>
      <c r="D518" t="s">
        <v>317</v>
      </c>
      <c r="E518" s="6" t="s">
        <v>471</v>
      </c>
      <c r="F518" t="s">
        <v>470</v>
      </c>
      <c r="G518">
        <v>48</v>
      </c>
      <c r="H518" s="11" cm="1">
        <f t="array" ref="H518">_xlfn.IFNA(MATCH(1,0/COUNTIF($F518,"*"&amp;H$2&amp;TEXT(ROW($1:$118),"[&gt;1]0;")&amp;"*")),0)</f>
        <v>10</v>
      </c>
      <c r="I518" s="11" cm="1">
        <f t="array" ref="I518">_xlfn.IFNA(MATCH(1,0/COUNTIF($F518,"*"&amp;I$2&amp;TEXT(ROW($1:$118),"[&gt;1]0;")&amp;"*")),0)</f>
        <v>12</v>
      </c>
      <c r="J518" s="11" cm="1">
        <f t="array" ref="J518">_xlfn.IFNA(MATCH(1,0/COUNTIF($F518,"*"&amp;J$2&amp;TEXT(ROW($1:$118),"[&gt;1]0;")&amp;"*")),0)</f>
        <v>1</v>
      </c>
      <c r="K518">
        <f t="shared" si="125"/>
        <v>1.2</v>
      </c>
      <c r="L518">
        <f t="shared" si="126"/>
        <v>0.1</v>
      </c>
      <c r="M518">
        <v>0</v>
      </c>
      <c r="N518">
        <v>1</v>
      </c>
      <c r="P518" s="8">
        <v>30</v>
      </c>
      <c r="Q518" s="8">
        <v>10</v>
      </c>
      <c r="R518">
        <f t="shared" si="129"/>
        <v>0.9</v>
      </c>
      <c r="S518" t="s">
        <v>105</v>
      </c>
      <c r="T518" s="14"/>
      <c r="U518" t="s">
        <v>373</v>
      </c>
      <c r="V518">
        <v>144</v>
      </c>
      <c r="W518" s="11" cm="1">
        <f t="array" ref="W518">_xlfn.IFNA(MATCH(1,0/COUNTIF($F518,"*"&amp;W$2&amp;TEXT(ROW($1:$118),"[&gt;1]0;")&amp;"*")),0)</f>
        <v>10</v>
      </c>
      <c r="X518" s="11" cm="1">
        <f t="array" ref="X518">_xlfn.IFNA(MATCH(1,0/COUNTIF($F518,"*"&amp;X$2&amp;TEXT(ROW($1:$118),"[&gt;1]0;")&amp;"*")),0)</f>
        <v>12</v>
      </c>
      <c r="Y518" s="11" cm="1">
        <f t="array" ref="Y518">_xlfn.IFNA(MATCH(1,0/COUNTIF($F518,"*"&amp;Y$2&amp;TEXT(ROW($1:$118),"[&gt;1]0;")&amp;"*")),0)</f>
        <v>1</v>
      </c>
      <c r="Z518">
        <f t="shared" si="127"/>
        <v>1.2</v>
      </c>
      <c r="AA518">
        <f t="shared" si="128"/>
        <v>0.1</v>
      </c>
      <c r="AB518">
        <v>1</v>
      </c>
      <c r="AC518">
        <v>0</v>
      </c>
    </row>
    <row r="519" spans="1:29" x14ac:dyDescent="0.2">
      <c r="A519" s="8">
        <v>30</v>
      </c>
      <c r="B519" s="8">
        <v>11</v>
      </c>
      <c r="C519">
        <v>0.9</v>
      </c>
      <c r="D519" t="s">
        <v>105</v>
      </c>
      <c r="E519" s="14"/>
      <c r="F519" t="s">
        <v>373</v>
      </c>
      <c r="G519">
        <v>144</v>
      </c>
      <c r="H519" s="11" cm="1">
        <f t="array" ref="H519">_xlfn.IFNA(MATCH(1,0/COUNTIF($F519,"*"&amp;H$2&amp;TEXT(ROW($1:$118),"[&gt;1]0;")&amp;"*")),0)</f>
        <v>6</v>
      </c>
      <c r="I519" s="11" cm="1">
        <f t="array" ref="I519">_xlfn.IFNA(MATCH(1,0/COUNTIF($F519,"*"&amp;I$2&amp;TEXT(ROW($1:$118),"[&gt;1]0;")&amp;"*")),0)</f>
        <v>8</v>
      </c>
      <c r="J519" s="11" cm="1">
        <f t="array" ref="J519">_xlfn.IFNA(MATCH(1,0/COUNTIF($F519,"*"&amp;J$2&amp;TEXT(ROW($1:$118),"[&gt;1]0;")&amp;"*")),0)</f>
        <v>4</v>
      </c>
      <c r="K519">
        <f t="shared" si="125"/>
        <v>1.3333333333333333</v>
      </c>
      <c r="L519">
        <f t="shared" si="126"/>
        <v>0.66666666666666663</v>
      </c>
      <c r="M519">
        <v>1</v>
      </c>
      <c r="N519">
        <v>0</v>
      </c>
      <c r="P519" s="8">
        <v>30</v>
      </c>
      <c r="Q519" s="8">
        <v>11</v>
      </c>
      <c r="R519">
        <f>SUMIF($D$509:$D$525,S519,$C$509:$C$525)</f>
        <v>4.7699999999999996</v>
      </c>
      <c r="S519" t="s">
        <v>80</v>
      </c>
      <c r="T519" s="6" t="s">
        <v>600</v>
      </c>
      <c r="U519" t="s">
        <v>599</v>
      </c>
      <c r="V519" s="11">
        <v>152</v>
      </c>
      <c r="W519" s="11" cm="1">
        <f t="array" ref="W519">_xlfn.IFNA(MATCH(1,0/COUNTIF($F519,"*"&amp;W$2&amp;TEXT(ROW($1:$118),"[&gt;1]0;")&amp;"*")),0)</f>
        <v>6</v>
      </c>
      <c r="X519" s="11" cm="1">
        <f t="array" ref="X519">_xlfn.IFNA(MATCH(1,0/COUNTIF($F519,"*"&amp;X$2&amp;TEXT(ROW($1:$118),"[&gt;1]0;")&amp;"*")),0)</f>
        <v>8</v>
      </c>
      <c r="Y519" s="11" cm="1">
        <f t="array" ref="Y519">_xlfn.IFNA(MATCH(1,0/COUNTIF($F519,"*"&amp;Y$2&amp;TEXT(ROW($1:$118),"[&gt;1]0;")&amp;"*")),0)</f>
        <v>4</v>
      </c>
      <c r="Z519">
        <f t="shared" si="127"/>
        <v>1.3333333333333333</v>
      </c>
      <c r="AA519">
        <f t="shared" si="128"/>
        <v>0.66666666666666663</v>
      </c>
      <c r="AB519">
        <v>0</v>
      </c>
      <c r="AC519">
        <v>1</v>
      </c>
    </row>
    <row r="520" spans="1:29" x14ac:dyDescent="0.2">
      <c r="A520" s="8">
        <v>30</v>
      </c>
      <c r="B520" s="8">
        <v>12</v>
      </c>
      <c r="C520">
        <v>4.7699999999999996</v>
      </c>
      <c r="D520" t="s">
        <v>80</v>
      </c>
      <c r="E520" s="6" t="s">
        <v>600</v>
      </c>
      <c r="F520" t="s">
        <v>599</v>
      </c>
      <c r="G520" s="11">
        <v>152</v>
      </c>
      <c r="H520" s="11" cm="1">
        <f t="array" ref="H520">_xlfn.IFNA(MATCH(1,0/COUNTIF($F520,"*"&amp;H$2&amp;TEXT(ROW($1:$118),"[&gt;1]0;")&amp;"*")),0)</f>
        <v>8</v>
      </c>
      <c r="I520" s="11" cm="1">
        <f t="array" ref="I520">_xlfn.IFNA(MATCH(1,0/COUNTIF($F520,"*"&amp;I$2&amp;TEXT(ROW($1:$118),"[&gt;1]0;")&amp;"*")),0)</f>
        <v>8</v>
      </c>
      <c r="J520" s="11" cm="1">
        <f t="array" ref="J520">_xlfn.IFNA(MATCH(1,0/COUNTIF($F520,"*"&amp;J$2&amp;TEXT(ROW($1:$118),"[&gt;1]0;")&amp;"*")),0)</f>
        <v>3</v>
      </c>
      <c r="K520">
        <f t="shared" si="125"/>
        <v>1</v>
      </c>
      <c r="L520">
        <f t="shared" si="126"/>
        <v>0.375</v>
      </c>
      <c r="M520">
        <v>0</v>
      </c>
      <c r="N520">
        <v>1</v>
      </c>
      <c r="P520" s="8">
        <v>30</v>
      </c>
      <c r="Q520" s="8">
        <v>12</v>
      </c>
      <c r="R520">
        <f t="shared" si="129"/>
        <v>1.57</v>
      </c>
      <c r="S520" t="s">
        <v>81</v>
      </c>
      <c r="T520" s="6" t="s">
        <v>467</v>
      </c>
      <c r="U520" t="s">
        <v>466</v>
      </c>
      <c r="V520">
        <v>166</v>
      </c>
      <c r="W520" s="11" cm="1">
        <f t="array" ref="W520">_xlfn.IFNA(MATCH(1,0/COUNTIF($F520,"*"&amp;W$2&amp;TEXT(ROW($1:$118),"[&gt;1]0;")&amp;"*")),0)</f>
        <v>8</v>
      </c>
      <c r="X520" s="11" cm="1">
        <f t="array" ref="X520">_xlfn.IFNA(MATCH(1,0/COUNTIF($F520,"*"&amp;X$2&amp;TEXT(ROW($1:$118),"[&gt;1]0;")&amp;"*")),0)</f>
        <v>8</v>
      </c>
      <c r="Y520" s="11" cm="1">
        <f t="array" ref="Y520">_xlfn.IFNA(MATCH(1,0/COUNTIF($F520,"*"&amp;Y$2&amp;TEXT(ROW($1:$118),"[&gt;1]0;")&amp;"*")),0)</f>
        <v>3</v>
      </c>
      <c r="Z520">
        <f t="shared" si="127"/>
        <v>1</v>
      </c>
      <c r="AA520">
        <f t="shared" si="128"/>
        <v>0.375</v>
      </c>
      <c r="AB520">
        <v>0</v>
      </c>
      <c r="AC520">
        <v>1</v>
      </c>
    </row>
    <row r="521" spans="1:29" x14ac:dyDescent="0.2">
      <c r="A521" s="8">
        <v>30</v>
      </c>
      <c r="B521" s="8">
        <v>13</v>
      </c>
      <c r="C521">
        <v>0.79</v>
      </c>
      <c r="D521" t="s">
        <v>25</v>
      </c>
      <c r="E521" s="6" t="s">
        <v>536</v>
      </c>
      <c r="F521" t="s">
        <v>266</v>
      </c>
      <c r="G521">
        <v>226</v>
      </c>
      <c r="H521" s="11" cm="1">
        <f t="array" ref="H521">_xlfn.IFNA(MATCH(1,0/COUNTIF($F521,"*"&amp;H$2&amp;TEXT(ROW($1:$118),"[&gt;1]0;")&amp;"*")),0)</f>
        <v>16</v>
      </c>
      <c r="I521" s="11" cm="1">
        <f t="array" ref="I521">_xlfn.IFNA(MATCH(1,0/COUNTIF($F521,"*"&amp;I$2&amp;TEXT(ROW($1:$118),"[&gt;1]0;")&amp;"*")),0)</f>
        <v>34</v>
      </c>
      <c r="J521" s="11" cm="1">
        <f t="array" ref="J521">_xlfn.IFNA(MATCH(1,0/COUNTIF($F521,"*"&amp;J$2&amp;TEXT(ROW($1:$118),"[&gt;1]0;")&amp;"*")),0)</f>
        <v>0</v>
      </c>
      <c r="K521">
        <f t="shared" si="125"/>
        <v>2.125</v>
      </c>
      <c r="L521">
        <f t="shared" si="126"/>
        <v>0</v>
      </c>
      <c r="M521">
        <v>0</v>
      </c>
      <c r="N521">
        <v>0</v>
      </c>
      <c r="P521" s="8">
        <v>30</v>
      </c>
      <c r="Q521" s="8">
        <v>13</v>
      </c>
      <c r="R521">
        <f t="shared" si="129"/>
        <v>2.35</v>
      </c>
      <c r="S521" t="s">
        <v>31</v>
      </c>
      <c r="T521" s="6" t="s">
        <v>418</v>
      </c>
      <c r="U521" t="s">
        <v>269</v>
      </c>
      <c r="V521">
        <v>206</v>
      </c>
      <c r="W521" s="11" cm="1">
        <f t="array" ref="W521">_xlfn.IFNA(MATCH(1,0/COUNTIF($F521,"*"&amp;W$2&amp;TEXT(ROW($1:$118),"[&gt;1]0;")&amp;"*")),0)</f>
        <v>16</v>
      </c>
      <c r="X521" s="11" cm="1">
        <f t="array" ref="X521">_xlfn.IFNA(MATCH(1,0/COUNTIF($F521,"*"&amp;X$2&amp;TEXT(ROW($1:$118),"[&gt;1]0;")&amp;"*")),0)</f>
        <v>34</v>
      </c>
      <c r="Y521" s="11" cm="1">
        <f t="array" ref="Y521">_xlfn.IFNA(MATCH(1,0/COUNTIF($F521,"*"&amp;Y$2&amp;TEXT(ROW($1:$118),"[&gt;1]0;")&amp;"*")),0)</f>
        <v>0</v>
      </c>
      <c r="Z521">
        <f t="shared" si="127"/>
        <v>2.125</v>
      </c>
      <c r="AA521">
        <f t="shared" si="128"/>
        <v>0</v>
      </c>
      <c r="AB521">
        <v>0</v>
      </c>
      <c r="AC521">
        <v>1</v>
      </c>
    </row>
    <row r="522" spans="1:29" x14ac:dyDescent="0.2">
      <c r="A522" s="8">
        <v>30</v>
      </c>
      <c r="B522" s="8">
        <v>14</v>
      </c>
      <c r="C522">
        <v>1.57</v>
      </c>
      <c r="D522" t="s">
        <v>81</v>
      </c>
      <c r="E522" s="6" t="s">
        <v>467</v>
      </c>
      <c r="F522" t="s">
        <v>466</v>
      </c>
      <c r="G522">
        <v>166</v>
      </c>
      <c r="H522" s="11" cm="1">
        <f t="array" ref="H522">_xlfn.IFNA(MATCH(1,0/COUNTIF($F522,"*"&amp;H$2&amp;TEXT(ROW($1:$118),"[&gt;1]0;")&amp;"*")),0)</f>
        <v>9</v>
      </c>
      <c r="I522" s="11" cm="1">
        <f t="array" ref="I522">_xlfn.IFNA(MATCH(1,0/COUNTIF($F522,"*"&amp;I$2&amp;TEXT(ROW($1:$118),"[&gt;1]0;")&amp;"*")),0)</f>
        <v>10</v>
      </c>
      <c r="J522" s="11" cm="1">
        <f t="array" ref="J522">_xlfn.IFNA(MATCH(1,0/COUNTIF($F522,"*"&amp;J$2&amp;TEXT(ROW($1:$118),"[&gt;1]0;")&amp;"*")),0)</f>
        <v>3</v>
      </c>
      <c r="K522">
        <f t="shared" si="125"/>
        <v>1.1111111111111112</v>
      </c>
      <c r="L522">
        <f t="shared" si="126"/>
        <v>0.33333333333333331</v>
      </c>
      <c r="M522">
        <v>0</v>
      </c>
      <c r="N522">
        <v>1</v>
      </c>
      <c r="P522" s="8">
        <v>30</v>
      </c>
      <c r="Q522" s="8">
        <v>14</v>
      </c>
      <c r="R522">
        <f t="shared" si="129"/>
        <v>2.0299999999999998</v>
      </c>
      <c r="S522" t="s">
        <v>66</v>
      </c>
      <c r="T522" s="6" t="s">
        <v>459</v>
      </c>
      <c r="U522" t="s">
        <v>460</v>
      </c>
      <c r="V522">
        <v>281</v>
      </c>
      <c r="W522" s="11" cm="1">
        <f t="array" ref="W522">_xlfn.IFNA(MATCH(1,0/COUNTIF($F522,"*"&amp;W$2&amp;TEXT(ROW($1:$118),"[&gt;1]0;")&amp;"*")),0)</f>
        <v>9</v>
      </c>
      <c r="X522" s="11" cm="1">
        <f t="array" ref="X522">_xlfn.IFNA(MATCH(1,0/COUNTIF($F522,"*"&amp;X$2&amp;TEXT(ROW($1:$118),"[&gt;1]0;")&amp;"*")),0)</f>
        <v>10</v>
      </c>
      <c r="Y522" s="11" cm="1">
        <f t="array" ref="Y522">_xlfn.IFNA(MATCH(1,0/COUNTIF($F522,"*"&amp;Y$2&amp;TEXT(ROW($1:$118),"[&gt;1]0;")&amp;"*")),0)</f>
        <v>3</v>
      </c>
      <c r="Z522">
        <f t="shared" si="127"/>
        <v>1.1111111111111112</v>
      </c>
      <c r="AA522">
        <f t="shared" si="128"/>
        <v>0.33333333333333331</v>
      </c>
      <c r="AB522">
        <v>0</v>
      </c>
      <c r="AC522">
        <v>0</v>
      </c>
    </row>
    <row r="523" spans="1:29" x14ac:dyDescent="0.2">
      <c r="A523" s="8">
        <v>30</v>
      </c>
      <c r="B523" s="8">
        <v>15</v>
      </c>
      <c r="C523">
        <v>2.35</v>
      </c>
      <c r="D523" t="s">
        <v>31</v>
      </c>
      <c r="E523" s="6" t="s">
        <v>418</v>
      </c>
      <c r="F523" t="s">
        <v>269</v>
      </c>
      <c r="G523">
        <v>206</v>
      </c>
      <c r="H523" s="11" cm="1">
        <f t="array" ref="H523">_xlfn.IFNA(MATCH(1,0/COUNTIF($F523,"*"&amp;H$2&amp;TEXT(ROW($1:$118),"[&gt;1]0;")&amp;"*")),0)</f>
        <v>14</v>
      </c>
      <c r="I523" s="11" cm="1">
        <f t="array" ref="I523">_xlfn.IFNA(MATCH(1,0/COUNTIF($F523,"*"&amp;I$2&amp;TEXT(ROW($1:$118),"[&gt;1]0;")&amp;"*")),0)</f>
        <v>22</v>
      </c>
      <c r="J523" s="11" cm="1">
        <f t="array" ref="J523">_xlfn.IFNA(MATCH(1,0/COUNTIF($F523,"*"&amp;J$2&amp;TEXT(ROW($1:$118),"[&gt;1]0;")&amp;"*")),0)</f>
        <v>1</v>
      </c>
      <c r="K523">
        <f t="shared" si="125"/>
        <v>1.5714285714285714</v>
      </c>
      <c r="L523">
        <f t="shared" si="126"/>
        <v>7.1428571428571425E-2</v>
      </c>
      <c r="M523">
        <v>0</v>
      </c>
      <c r="N523">
        <v>1</v>
      </c>
    </row>
    <row r="524" spans="1:29" x14ac:dyDescent="0.2">
      <c r="A524" s="8">
        <v>30</v>
      </c>
      <c r="B524" s="8">
        <v>17</v>
      </c>
      <c r="C524">
        <v>0.72</v>
      </c>
      <c r="D524" t="s">
        <v>25</v>
      </c>
      <c r="E524" s="6" t="s">
        <v>536</v>
      </c>
      <c r="F524" t="s">
        <v>266</v>
      </c>
      <c r="G524">
        <v>226</v>
      </c>
      <c r="H524" s="11" cm="1">
        <f t="array" ref="H524">_xlfn.IFNA(MATCH(1,0/COUNTIF($F524,"*"&amp;H$2&amp;TEXT(ROW($1:$118),"[&gt;1]0;")&amp;"*")),0)</f>
        <v>16</v>
      </c>
      <c r="I524" s="11" cm="1">
        <f t="array" ref="I524">_xlfn.IFNA(MATCH(1,0/COUNTIF($F524,"*"&amp;I$2&amp;TEXT(ROW($1:$118),"[&gt;1]0;")&amp;"*")),0)</f>
        <v>34</v>
      </c>
      <c r="J524" s="11" cm="1">
        <f t="array" ref="J524">_xlfn.IFNA(MATCH(1,0/COUNTIF($F524,"*"&amp;J$2&amp;TEXT(ROW($1:$118),"[&gt;1]0;")&amp;"*")),0)</f>
        <v>0</v>
      </c>
      <c r="K524">
        <f t="shared" si="125"/>
        <v>2.125</v>
      </c>
      <c r="L524">
        <f t="shared" si="126"/>
        <v>0</v>
      </c>
      <c r="M524">
        <v>0</v>
      </c>
      <c r="N524">
        <v>0</v>
      </c>
    </row>
    <row r="525" spans="1:29" x14ac:dyDescent="0.2">
      <c r="A525" s="8">
        <v>30</v>
      </c>
      <c r="B525" s="8">
        <v>24</v>
      </c>
      <c r="C525">
        <v>2.0299999999999998</v>
      </c>
      <c r="D525" t="s">
        <v>66</v>
      </c>
      <c r="E525" s="6" t="s">
        <v>459</v>
      </c>
      <c r="F525" t="s">
        <v>460</v>
      </c>
      <c r="G525">
        <v>281</v>
      </c>
      <c r="H525" s="11" cm="1">
        <f t="array" ref="H525">_xlfn.IFNA(MATCH(1,0/COUNTIF($F525,"*"&amp;H$2&amp;TEXT(ROW($1:$118),"[&gt;1]0;")&amp;"*")),0)</f>
        <v>18</v>
      </c>
      <c r="I525" s="11" cm="1">
        <f t="array" ref="I525">_xlfn.IFNA(MATCH(1,0/COUNTIF($F525,"*"&amp;I$2&amp;TEXT(ROW($1:$118),"[&gt;1]0;")&amp;"*")),0)</f>
        <v>35</v>
      </c>
      <c r="J525" s="11" cm="1">
        <f t="array" ref="J525">_xlfn.IFNA(MATCH(1,0/COUNTIF($F525,"*"&amp;J$2&amp;TEXT(ROW($1:$118),"[&gt;1]0;")&amp;"*")),0)</f>
        <v>1</v>
      </c>
      <c r="K525">
        <f t="shared" si="125"/>
        <v>1.9444444444444444</v>
      </c>
      <c r="L525">
        <f t="shared" si="126"/>
        <v>5.5555555555555552E-2</v>
      </c>
      <c r="M525">
        <v>0</v>
      </c>
      <c r="N525">
        <v>0</v>
      </c>
    </row>
    <row r="527" spans="1:29" x14ac:dyDescent="0.2">
      <c r="A527" s="8">
        <v>31</v>
      </c>
      <c r="B527" s="9" t="s">
        <v>12</v>
      </c>
      <c r="C527" t="s">
        <v>13</v>
      </c>
      <c r="D527" t="s">
        <v>67</v>
      </c>
      <c r="E527" s="6" t="s">
        <v>376</v>
      </c>
      <c r="F527" t="s">
        <v>68</v>
      </c>
      <c r="G527" t="s">
        <v>69</v>
      </c>
      <c r="H527" t="s">
        <v>364</v>
      </c>
      <c r="I527" t="s">
        <v>365</v>
      </c>
      <c r="J527" t="s">
        <v>366</v>
      </c>
      <c r="K527" t="s">
        <v>71</v>
      </c>
      <c r="L527" t="s">
        <v>72</v>
      </c>
      <c r="M527" t="s">
        <v>360</v>
      </c>
      <c r="N527" t="s">
        <v>73</v>
      </c>
      <c r="P527" s="8">
        <v>31</v>
      </c>
      <c r="Q527" s="9" t="s">
        <v>12</v>
      </c>
      <c r="R527" t="s">
        <v>13</v>
      </c>
      <c r="S527" t="s">
        <v>67</v>
      </c>
      <c r="T527" s="6" t="s">
        <v>376</v>
      </c>
      <c r="U527" t="s">
        <v>68</v>
      </c>
      <c r="V527" t="s">
        <v>69</v>
      </c>
      <c r="W527" t="s">
        <v>364</v>
      </c>
      <c r="X527" t="s">
        <v>365</v>
      </c>
      <c r="Y527" t="s">
        <v>366</v>
      </c>
      <c r="Z527" t="s">
        <v>71</v>
      </c>
      <c r="AA527" t="s">
        <v>72</v>
      </c>
      <c r="AB527" t="s">
        <v>360</v>
      </c>
      <c r="AC527" t="s">
        <v>73</v>
      </c>
    </row>
    <row r="528" spans="1:29" x14ac:dyDescent="0.2">
      <c r="A528" s="8">
        <v>31</v>
      </c>
      <c r="B528" s="8">
        <v>1</v>
      </c>
      <c r="C528">
        <v>1</v>
      </c>
      <c r="D528" t="s">
        <v>302</v>
      </c>
      <c r="E528" s="6" t="s">
        <v>551</v>
      </c>
      <c r="F528" t="s">
        <v>550</v>
      </c>
      <c r="G528" s="11">
        <v>156</v>
      </c>
      <c r="H528" s="11" cm="1">
        <f t="array" ref="H528">_xlfn.IFNA(MATCH(1,0/COUNTIF($F528,"*"&amp;H$2&amp;TEXT(ROW($1:$118),"[&gt;1]0;")&amp;"*")),0)</f>
        <v>11</v>
      </c>
      <c r="I528" s="11" cm="1">
        <f t="array" ref="I528">_xlfn.IFNA(MATCH(1,0/COUNTIF($F528,"*"&amp;I$2&amp;TEXT(ROW($1:$118),"[&gt;1]0;")&amp;"*")),0)</f>
        <v>24</v>
      </c>
      <c r="J528" s="11" cm="1">
        <f t="array" ref="J528">_xlfn.IFNA(MATCH(1,0/COUNTIF($F528,"*"&amp;J$2&amp;TEXT(ROW($1:$118),"[&gt;1]0;")&amp;"*")),0)</f>
        <v>0</v>
      </c>
      <c r="K528">
        <f t="shared" ref="K528:K543" si="130">I528/H528</f>
        <v>2.1818181818181817</v>
      </c>
      <c r="L528">
        <f t="shared" ref="L528:L543" si="131">J528/H528</f>
        <v>0</v>
      </c>
      <c r="M528">
        <v>0</v>
      </c>
      <c r="N528">
        <v>0</v>
      </c>
      <c r="P528" s="8">
        <v>31</v>
      </c>
      <c r="Q528" s="8">
        <v>1</v>
      </c>
      <c r="R528">
        <f>SUMIF($D$528:$D$543,S528,$C$528:$C$543)</f>
        <v>1.52</v>
      </c>
      <c r="S528" t="s">
        <v>302</v>
      </c>
      <c r="T528" s="6" t="s">
        <v>551</v>
      </c>
      <c r="U528" t="s">
        <v>550</v>
      </c>
      <c r="V528" s="11">
        <v>156</v>
      </c>
      <c r="W528" s="11" cm="1">
        <f t="array" ref="W528">_xlfn.IFNA(MATCH(1,0/COUNTIF($F528,"*"&amp;W$2&amp;TEXT(ROW($1:$118),"[&gt;1]0;")&amp;"*")),0)</f>
        <v>11</v>
      </c>
      <c r="X528" s="11" cm="1">
        <f t="array" ref="X528">_xlfn.IFNA(MATCH(1,0/COUNTIF($F528,"*"&amp;X$2&amp;TEXT(ROW($1:$118),"[&gt;1]0;")&amp;"*")),0)</f>
        <v>24</v>
      </c>
      <c r="Y528" s="11" cm="1">
        <f t="array" ref="Y528">_xlfn.IFNA(MATCH(1,0/COUNTIF($F528,"*"&amp;Y$2&amp;TEXT(ROW($1:$118),"[&gt;1]0;")&amp;"*")),0)</f>
        <v>0</v>
      </c>
      <c r="Z528">
        <f t="shared" ref="Z528:Z538" si="132">X528/W528</f>
        <v>2.1818181818181817</v>
      </c>
      <c r="AA528">
        <f t="shared" ref="AA528:AA538" si="133">Y528/W528</f>
        <v>0</v>
      </c>
      <c r="AB528">
        <v>0</v>
      </c>
      <c r="AC528">
        <v>0</v>
      </c>
    </row>
    <row r="529" spans="1:29" x14ac:dyDescent="0.2">
      <c r="A529" s="8">
        <v>31</v>
      </c>
      <c r="B529" s="8">
        <v>2</v>
      </c>
      <c r="C529">
        <v>0.52</v>
      </c>
      <c r="D529" t="s">
        <v>302</v>
      </c>
      <c r="E529" s="6" t="s">
        <v>551</v>
      </c>
      <c r="F529" t="s">
        <v>550</v>
      </c>
      <c r="G529" s="11">
        <v>156</v>
      </c>
      <c r="H529" s="11" cm="1">
        <f t="array" ref="H529">_xlfn.IFNA(MATCH(1,0/COUNTIF($F529,"*"&amp;H$2&amp;TEXT(ROW($1:$118),"[&gt;1]0;")&amp;"*")),0)</f>
        <v>11</v>
      </c>
      <c r="I529" s="11" cm="1">
        <f t="array" ref="I529">_xlfn.IFNA(MATCH(1,0/COUNTIF($F529,"*"&amp;I$2&amp;TEXT(ROW($1:$118),"[&gt;1]0;")&amp;"*")),0)</f>
        <v>24</v>
      </c>
      <c r="J529" s="11" cm="1">
        <f t="array" ref="J529">_xlfn.IFNA(MATCH(1,0/COUNTIF($F529,"*"&amp;J$2&amp;TEXT(ROW($1:$118),"[&gt;1]0;")&amp;"*")),0)</f>
        <v>0</v>
      </c>
      <c r="K529">
        <f t="shared" si="130"/>
        <v>2.1818181818181817</v>
      </c>
      <c r="L529">
        <f t="shared" si="131"/>
        <v>0</v>
      </c>
      <c r="M529">
        <v>0</v>
      </c>
      <c r="N529">
        <v>0</v>
      </c>
      <c r="P529" s="8">
        <v>31</v>
      </c>
      <c r="Q529" s="8">
        <v>2</v>
      </c>
      <c r="R529">
        <f t="shared" ref="R529:R538" si="134">SUMIF($D$528:$D$543,S529,$C$528:$C$543)</f>
        <v>0.95</v>
      </c>
      <c r="S529" t="s">
        <v>14</v>
      </c>
      <c r="T529" s="6" t="s">
        <v>507</v>
      </c>
      <c r="U529" t="s">
        <v>260</v>
      </c>
      <c r="V529">
        <v>170</v>
      </c>
      <c r="W529" s="11" cm="1">
        <f t="array" ref="W529">_xlfn.IFNA(MATCH(1,0/COUNTIF($F529,"*"&amp;W$2&amp;TEXT(ROW($1:$118),"[&gt;1]0;")&amp;"*")),0)</f>
        <v>11</v>
      </c>
      <c r="X529" s="11" cm="1">
        <f t="array" ref="X529">_xlfn.IFNA(MATCH(1,0/COUNTIF($F529,"*"&amp;X$2&amp;TEXT(ROW($1:$118),"[&gt;1]0;")&amp;"*")),0)</f>
        <v>24</v>
      </c>
      <c r="Y529" s="11" cm="1">
        <f t="array" ref="Y529">_xlfn.IFNA(MATCH(1,0/COUNTIF($F529,"*"&amp;Y$2&amp;TEXT(ROW($1:$118),"[&gt;1]0;")&amp;"*")),0)</f>
        <v>0</v>
      </c>
      <c r="Z529">
        <f t="shared" si="132"/>
        <v>2.1818181818181817</v>
      </c>
      <c r="AA529">
        <f t="shared" si="133"/>
        <v>0</v>
      </c>
      <c r="AB529">
        <v>0</v>
      </c>
      <c r="AC529">
        <v>0</v>
      </c>
    </row>
    <row r="530" spans="1:29" x14ac:dyDescent="0.2">
      <c r="A530" s="8">
        <v>31</v>
      </c>
      <c r="B530" s="8">
        <v>4</v>
      </c>
      <c r="C530">
        <v>0.95</v>
      </c>
      <c r="D530" t="s">
        <v>14</v>
      </c>
      <c r="E530" s="6" t="s">
        <v>507</v>
      </c>
      <c r="F530" t="s">
        <v>260</v>
      </c>
      <c r="G530">
        <v>170</v>
      </c>
      <c r="H530" s="11" cm="1">
        <f t="array" ref="H530">_xlfn.IFNA(MATCH(1,0/COUNTIF($F530,"*"&amp;H$2&amp;TEXT(ROW($1:$118),"[&gt;1]0;")&amp;"*")),0)</f>
        <v>12</v>
      </c>
      <c r="I530" s="11" cm="1">
        <f t="array" ref="I530">_xlfn.IFNA(MATCH(1,0/COUNTIF($F530,"*"&amp;I$2&amp;TEXT(ROW($1:$118),"[&gt;1]0;")&amp;"*")),0)</f>
        <v>26</v>
      </c>
      <c r="J530" s="11" cm="1">
        <f t="array" ref="J530">_xlfn.IFNA(MATCH(1,0/COUNTIF($F530,"*"&amp;J$2&amp;TEXT(ROW($1:$118),"[&gt;1]0;")&amp;"*")),0)</f>
        <v>0</v>
      </c>
      <c r="K530">
        <f t="shared" si="130"/>
        <v>2.1666666666666665</v>
      </c>
      <c r="L530">
        <f t="shared" si="131"/>
        <v>0</v>
      </c>
      <c r="M530">
        <v>0</v>
      </c>
      <c r="N530">
        <v>0</v>
      </c>
      <c r="P530" s="8">
        <v>31</v>
      </c>
      <c r="Q530" s="8">
        <v>3</v>
      </c>
      <c r="R530">
        <f t="shared" si="134"/>
        <v>0.59</v>
      </c>
      <c r="S530" t="s">
        <v>104</v>
      </c>
      <c r="T530" s="6" t="s">
        <v>476</v>
      </c>
      <c r="U530" t="s">
        <v>475</v>
      </c>
      <c r="V530">
        <v>110</v>
      </c>
      <c r="W530" s="11" cm="1">
        <f t="array" ref="W530">_xlfn.IFNA(MATCH(1,0/COUNTIF($F530,"*"&amp;W$2&amp;TEXT(ROW($1:$118),"[&gt;1]0;")&amp;"*")),0)</f>
        <v>12</v>
      </c>
      <c r="X530" s="11" cm="1">
        <f t="array" ref="X530">_xlfn.IFNA(MATCH(1,0/COUNTIF($F530,"*"&amp;X$2&amp;TEXT(ROW($1:$118),"[&gt;1]0;")&amp;"*")),0)</f>
        <v>26</v>
      </c>
      <c r="Y530" s="11" cm="1">
        <f t="array" ref="Y530">_xlfn.IFNA(MATCH(1,0/COUNTIF($F530,"*"&amp;Y$2&amp;TEXT(ROW($1:$118),"[&gt;1]0;")&amp;"*")),0)</f>
        <v>0</v>
      </c>
      <c r="Z530">
        <f t="shared" si="132"/>
        <v>2.1666666666666665</v>
      </c>
      <c r="AA530">
        <f t="shared" si="133"/>
        <v>0</v>
      </c>
      <c r="AB530">
        <v>0</v>
      </c>
      <c r="AC530">
        <v>1</v>
      </c>
    </row>
    <row r="531" spans="1:29" x14ac:dyDescent="0.2">
      <c r="A531" s="8">
        <v>31</v>
      </c>
      <c r="B531" s="8">
        <v>5</v>
      </c>
      <c r="C531">
        <v>0.59</v>
      </c>
      <c r="D531" t="s">
        <v>104</v>
      </c>
      <c r="E531" s="6" t="s">
        <v>476</v>
      </c>
      <c r="F531" t="s">
        <v>475</v>
      </c>
      <c r="G531">
        <v>110</v>
      </c>
      <c r="H531" s="11" cm="1">
        <f t="array" ref="H531">_xlfn.IFNA(MATCH(1,0/COUNTIF($F531,"*"&amp;H$2&amp;TEXT(ROW($1:$118),"[&gt;1]0;")&amp;"*")),0)</f>
        <v>6</v>
      </c>
      <c r="I531" s="11" cm="1">
        <f t="array" ref="I531">_xlfn.IFNA(MATCH(1,0/COUNTIF($F531,"*"&amp;I$2&amp;TEXT(ROW($1:$118),"[&gt;1]0;")&amp;"*")),0)</f>
        <v>6</v>
      </c>
      <c r="J531" s="11" cm="1">
        <f t="array" ref="J531">_xlfn.IFNA(MATCH(1,0/COUNTIF($F531,"*"&amp;J$2&amp;TEXT(ROW($1:$118),"[&gt;1]0;")&amp;"*")),0)</f>
        <v>2</v>
      </c>
      <c r="K531">
        <f t="shared" si="130"/>
        <v>1</v>
      </c>
      <c r="L531">
        <f t="shared" si="131"/>
        <v>0.33333333333333331</v>
      </c>
      <c r="M531">
        <v>0</v>
      </c>
      <c r="N531">
        <v>1</v>
      </c>
      <c r="P531" s="8">
        <v>31</v>
      </c>
      <c r="Q531" s="8">
        <v>4</v>
      </c>
      <c r="R531">
        <f t="shared" si="134"/>
        <v>0.83</v>
      </c>
      <c r="S531" t="s">
        <v>79</v>
      </c>
      <c r="T531" s="13" t="s">
        <v>386</v>
      </c>
      <c r="U531" s="10" t="s">
        <v>373</v>
      </c>
      <c r="V531">
        <v>144</v>
      </c>
      <c r="W531" s="11" cm="1">
        <f t="array" ref="W531">_xlfn.IFNA(MATCH(1,0/COUNTIF($F531,"*"&amp;W$2&amp;TEXT(ROW($1:$118),"[&gt;1]0;")&amp;"*")),0)</f>
        <v>6</v>
      </c>
      <c r="X531" s="11" cm="1">
        <f t="array" ref="X531">_xlfn.IFNA(MATCH(1,0/COUNTIF($F531,"*"&amp;X$2&amp;TEXT(ROW($1:$118),"[&gt;1]0;")&amp;"*")),0)</f>
        <v>6</v>
      </c>
      <c r="Y531" s="11" cm="1">
        <f t="array" ref="Y531">_xlfn.IFNA(MATCH(1,0/COUNTIF($F531,"*"&amp;Y$2&amp;TEXT(ROW($1:$118),"[&gt;1]0;")&amp;"*")),0)</f>
        <v>2</v>
      </c>
      <c r="Z531">
        <f t="shared" si="132"/>
        <v>1</v>
      </c>
      <c r="AA531">
        <f t="shared" si="133"/>
        <v>0.33333333333333331</v>
      </c>
      <c r="AB531">
        <v>1</v>
      </c>
      <c r="AC531">
        <v>0</v>
      </c>
    </row>
    <row r="532" spans="1:29" x14ac:dyDescent="0.2">
      <c r="A532" s="8">
        <v>31</v>
      </c>
      <c r="B532" s="8">
        <v>6</v>
      </c>
      <c r="C532">
        <v>0.83</v>
      </c>
      <c r="D532" t="s">
        <v>79</v>
      </c>
      <c r="E532" s="13" t="s">
        <v>386</v>
      </c>
      <c r="F532" s="10" t="s">
        <v>373</v>
      </c>
      <c r="G532">
        <v>144</v>
      </c>
      <c r="H532" s="11" cm="1">
        <f t="array" ref="H532">_xlfn.IFNA(MATCH(1,0/COUNTIF($F532,"*"&amp;H$2&amp;TEXT(ROW($1:$118),"[&gt;1]0;")&amp;"*")),0)</f>
        <v>6</v>
      </c>
      <c r="I532" s="11" cm="1">
        <f t="array" ref="I532">_xlfn.IFNA(MATCH(1,0/COUNTIF($F532,"*"&amp;I$2&amp;TEXT(ROW($1:$118),"[&gt;1]0;")&amp;"*")),0)</f>
        <v>8</v>
      </c>
      <c r="J532" s="11" cm="1">
        <f t="array" ref="J532">_xlfn.IFNA(MATCH(1,0/COUNTIF($F532,"*"&amp;J$2&amp;TEXT(ROW($1:$118),"[&gt;1]0;")&amp;"*")),0)</f>
        <v>4</v>
      </c>
      <c r="K532">
        <f t="shared" si="130"/>
        <v>1.3333333333333333</v>
      </c>
      <c r="L532">
        <f t="shared" si="131"/>
        <v>0.66666666666666663</v>
      </c>
      <c r="M532">
        <v>1</v>
      </c>
      <c r="N532">
        <v>0</v>
      </c>
      <c r="P532" s="8">
        <v>31</v>
      </c>
      <c r="Q532" s="8">
        <v>5</v>
      </c>
      <c r="R532">
        <f>SUMIF($D$528:$D$543,S532,$C$528:$C$543)</f>
        <v>2.97</v>
      </c>
      <c r="S532" t="s">
        <v>25</v>
      </c>
      <c r="T532" s="6" t="s">
        <v>536</v>
      </c>
      <c r="U532" t="s">
        <v>266</v>
      </c>
      <c r="V532">
        <v>226</v>
      </c>
      <c r="W532" s="11" cm="1">
        <f t="array" ref="W532">_xlfn.IFNA(MATCH(1,0/COUNTIF($F532,"*"&amp;W$2&amp;TEXT(ROW($1:$118),"[&gt;1]0;")&amp;"*")),0)</f>
        <v>6</v>
      </c>
      <c r="X532" s="11" cm="1">
        <f t="array" ref="X532">_xlfn.IFNA(MATCH(1,0/COUNTIF($F532,"*"&amp;X$2&amp;TEXT(ROW($1:$118),"[&gt;1]0;")&amp;"*")),0)</f>
        <v>8</v>
      </c>
      <c r="Y532" s="11" cm="1">
        <f t="array" ref="Y532">_xlfn.IFNA(MATCH(1,0/COUNTIF($F532,"*"&amp;Y$2&amp;TEXT(ROW($1:$118),"[&gt;1]0;")&amp;"*")),0)</f>
        <v>4</v>
      </c>
      <c r="Z532">
        <f t="shared" si="132"/>
        <v>1.3333333333333333</v>
      </c>
      <c r="AA532">
        <f t="shared" si="133"/>
        <v>0.66666666666666663</v>
      </c>
      <c r="AB532">
        <v>0</v>
      </c>
      <c r="AC532">
        <v>0</v>
      </c>
    </row>
    <row r="533" spans="1:29" x14ac:dyDescent="0.2">
      <c r="A533" s="8">
        <v>31</v>
      </c>
      <c r="B533" s="8">
        <v>7</v>
      </c>
      <c r="C533">
        <v>1.04</v>
      </c>
      <c r="D533" t="s">
        <v>25</v>
      </c>
      <c r="E533" s="6" t="s">
        <v>536</v>
      </c>
      <c r="F533" t="s">
        <v>266</v>
      </c>
      <c r="G533">
        <v>226</v>
      </c>
      <c r="H533" s="11" cm="1">
        <f t="array" ref="H533">_xlfn.IFNA(MATCH(1,0/COUNTIF($F533,"*"&amp;H$2&amp;TEXT(ROW($1:$118),"[&gt;1]0;")&amp;"*")),0)</f>
        <v>16</v>
      </c>
      <c r="I533" s="11" cm="1">
        <f t="array" ref="I533">_xlfn.IFNA(MATCH(1,0/COUNTIF($F533,"*"&amp;I$2&amp;TEXT(ROW($1:$118),"[&gt;1]0;")&amp;"*")),0)</f>
        <v>34</v>
      </c>
      <c r="J533" s="11" cm="1">
        <f t="array" ref="J533">_xlfn.IFNA(MATCH(1,0/COUNTIF($F533,"*"&amp;J$2&amp;TEXT(ROW($1:$118),"[&gt;1]0;")&amp;"*")),0)</f>
        <v>0</v>
      </c>
      <c r="K533">
        <f t="shared" si="130"/>
        <v>2.125</v>
      </c>
      <c r="L533">
        <f t="shared" si="131"/>
        <v>0</v>
      </c>
      <c r="M533">
        <v>0</v>
      </c>
      <c r="N533">
        <v>0</v>
      </c>
      <c r="P533" s="8">
        <v>31</v>
      </c>
      <c r="Q533" s="8">
        <v>6</v>
      </c>
      <c r="R533">
        <f t="shared" si="134"/>
        <v>0.56000000000000005</v>
      </c>
      <c r="S533" t="s">
        <v>37</v>
      </c>
      <c r="T533" s="6" t="s">
        <v>586</v>
      </c>
      <c r="U533" t="s">
        <v>273</v>
      </c>
      <c r="V533" s="11">
        <v>198</v>
      </c>
      <c r="W533" s="11" cm="1">
        <f t="array" ref="W533">_xlfn.IFNA(MATCH(1,0/COUNTIF($F533,"*"&amp;W$2&amp;TEXT(ROW($1:$118),"[&gt;1]0;")&amp;"*")),0)</f>
        <v>16</v>
      </c>
      <c r="X533" s="11" cm="1">
        <f t="array" ref="X533">_xlfn.IFNA(MATCH(1,0/COUNTIF($F533,"*"&amp;X$2&amp;TEXT(ROW($1:$118),"[&gt;1]0;")&amp;"*")),0)</f>
        <v>34</v>
      </c>
      <c r="Y533" s="11" cm="1">
        <f t="array" ref="Y533">_xlfn.IFNA(MATCH(1,0/COUNTIF($F533,"*"&amp;Y$2&amp;TEXT(ROW($1:$118),"[&gt;1]0;")&amp;"*")),0)</f>
        <v>0</v>
      </c>
      <c r="Z533">
        <f t="shared" si="132"/>
        <v>2.125</v>
      </c>
      <c r="AA533">
        <f t="shared" si="133"/>
        <v>0</v>
      </c>
      <c r="AB533">
        <v>0</v>
      </c>
      <c r="AC533">
        <v>0</v>
      </c>
    </row>
    <row r="534" spans="1:29" x14ac:dyDescent="0.2">
      <c r="A534" s="8">
        <v>31</v>
      </c>
      <c r="B534" s="8">
        <v>8</v>
      </c>
      <c r="C534">
        <v>0.56000000000000005</v>
      </c>
      <c r="D534" t="s">
        <v>37</v>
      </c>
      <c r="E534" s="6" t="s">
        <v>586</v>
      </c>
      <c r="F534" t="s">
        <v>273</v>
      </c>
      <c r="G534" s="11">
        <v>198</v>
      </c>
      <c r="H534" s="11" cm="1">
        <f t="array" ref="H534">_xlfn.IFNA(MATCH(1,0/COUNTIF($F534,"*"&amp;H$2&amp;TEXT(ROW($1:$118),"[&gt;1]0;")&amp;"*")),0)</f>
        <v>14</v>
      </c>
      <c r="I534" s="11" cm="1">
        <f t="array" ref="I534">_xlfn.IFNA(MATCH(1,0/COUNTIF($F534,"*"&amp;I$2&amp;TEXT(ROW($1:$118),"[&gt;1]0;")&amp;"*")),0)</f>
        <v>30</v>
      </c>
      <c r="J534" s="11" cm="1">
        <f t="array" ref="J534">_xlfn.IFNA(MATCH(1,0/COUNTIF($F534,"*"&amp;J$2&amp;TEXT(ROW($1:$118),"[&gt;1]0;")&amp;"*")),0)</f>
        <v>0</v>
      </c>
      <c r="K534">
        <f t="shared" si="130"/>
        <v>2.1428571428571428</v>
      </c>
      <c r="L534">
        <f t="shared" si="131"/>
        <v>0</v>
      </c>
      <c r="M534">
        <v>0</v>
      </c>
      <c r="N534">
        <v>0</v>
      </c>
      <c r="P534" s="8">
        <v>31</v>
      </c>
      <c r="Q534" s="8">
        <v>7</v>
      </c>
      <c r="R534">
        <f>SUMIF($D$528:$D$543,S534,$C$528:$C$543)</f>
        <v>2.0299999999999998</v>
      </c>
      <c r="S534" t="s">
        <v>31</v>
      </c>
      <c r="T534" s="6" t="s">
        <v>418</v>
      </c>
      <c r="U534" t="s">
        <v>269</v>
      </c>
      <c r="V534">
        <v>206</v>
      </c>
      <c r="W534" s="11" cm="1">
        <f t="array" ref="W534">_xlfn.IFNA(MATCH(1,0/COUNTIF($F534,"*"&amp;W$2&amp;TEXT(ROW($1:$118),"[&gt;1]0;")&amp;"*")),0)</f>
        <v>14</v>
      </c>
      <c r="X534" s="11" cm="1">
        <f t="array" ref="X534">_xlfn.IFNA(MATCH(1,0/COUNTIF($F534,"*"&amp;X$2&amp;TEXT(ROW($1:$118),"[&gt;1]0;")&amp;"*")),0)</f>
        <v>30</v>
      </c>
      <c r="Y534" s="11" cm="1">
        <f t="array" ref="Y534">_xlfn.IFNA(MATCH(1,0/COUNTIF($F534,"*"&amp;Y$2&amp;TEXT(ROW($1:$118),"[&gt;1]0;")&amp;"*")),0)</f>
        <v>0</v>
      </c>
      <c r="Z534">
        <f t="shared" si="132"/>
        <v>2.1428571428571428</v>
      </c>
      <c r="AA534">
        <f t="shared" si="133"/>
        <v>0</v>
      </c>
      <c r="AB534">
        <v>0</v>
      </c>
      <c r="AC534">
        <v>1</v>
      </c>
    </row>
    <row r="535" spans="1:29" x14ac:dyDescent="0.2">
      <c r="A535" s="8">
        <v>31</v>
      </c>
      <c r="B535" s="8">
        <v>10</v>
      </c>
      <c r="C535">
        <v>1.27</v>
      </c>
      <c r="D535" t="s">
        <v>25</v>
      </c>
      <c r="E535" s="6" t="s">
        <v>536</v>
      </c>
      <c r="F535" t="s">
        <v>266</v>
      </c>
      <c r="G535">
        <v>226</v>
      </c>
      <c r="H535" s="11" cm="1">
        <f t="array" ref="H535">_xlfn.IFNA(MATCH(1,0/COUNTIF($F535,"*"&amp;H$2&amp;TEXT(ROW($1:$118),"[&gt;1]0;")&amp;"*")),0)</f>
        <v>16</v>
      </c>
      <c r="I535" s="11" cm="1">
        <f t="array" ref="I535">_xlfn.IFNA(MATCH(1,0/COUNTIF($F535,"*"&amp;I$2&amp;TEXT(ROW($1:$118),"[&gt;1]0;")&amp;"*")),0)</f>
        <v>34</v>
      </c>
      <c r="J535" s="11" cm="1">
        <f t="array" ref="J535">_xlfn.IFNA(MATCH(1,0/COUNTIF($F535,"*"&amp;J$2&amp;TEXT(ROW($1:$118),"[&gt;1]0;")&amp;"*")),0)</f>
        <v>0</v>
      </c>
      <c r="K535">
        <f t="shared" si="130"/>
        <v>2.125</v>
      </c>
      <c r="L535">
        <f t="shared" si="131"/>
        <v>0</v>
      </c>
      <c r="M535">
        <v>0</v>
      </c>
      <c r="N535">
        <v>0</v>
      </c>
      <c r="P535" s="8">
        <v>31</v>
      </c>
      <c r="Q535" s="8">
        <v>8</v>
      </c>
      <c r="R535">
        <f t="shared" si="134"/>
        <v>1.77</v>
      </c>
      <c r="S535" t="s">
        <v>125</v>
      </c>
      <c r="T535" s="14"/>
      <c r="U535" t="s">
        <v>412</v>
      </c>
      <c r="V535">
        <v>114</v>
      </c>
      <c r="W535" s="11" cm="1">
        <f t="array" ref="W535">_xlfn.IFNA(MATCH(1,0/COUNTIF($F535,"*"&amp;W$2&amp;TEXT(ROW($1:$118),"[&gt;1]0;")&amp;"*")),0)</f>
        <v>16</v>
      </c>
      <c r="X535" s="11" cm="1">
        <f t="array" ref="X535">_xlfn.IFNA(MATCH(1,0/COUNTIF($F535,"*"&amp;X$2&amp;TEXT(ROW($1:$118),"[&gt;1]0;")&amp;"*")),0)</f>
        <v>34</v>
      </c>
      <c r="Y535" s="11" cm="1">
        <f t="array" ref="Y535">_xlfn.IFNA(MATCH(1,0/COUNTIF($F535,"*"&amp;Y$2&amp;TEXT(ROW($1:$118),"[&gt;1]0;")&amp;"*")),0)</f>
        <v>0</v>
      </c>
      <c r="Z535">
        <f t="shared" si="132"/>
        <v>2.125</v>
      </c>
      <c r="AA535">
        <f t="shared" si="133"/>
        <v>0</v>
      </c>
      <c r="AB535">
        <v>1</v>
      </c>
      <c r="AC535">
        <v>0</v>
      </c>
    </row>
    <row r="536" spans="1:29" x14ac:dyDescent="0.2">
      <c r="A536" s="8">
        <v>31</v>
      </c>
      <c r="B536" s="8">
        <v>11</v>
      </c>
      <c r="C536">
        <v>2.0299999999999998</v>
      </c>
      <c r="D536" t="s">
        <v>31</v>
      </c>
      <c r="E536" s="6" t="s">
        <v>418</v>
      </c>
      <c r="F536" t="s">
        <v>269</v>
      </c>
      <c r="G536">
        <v>206</v>
      </c>
      <c r="H536" s="11" cm="1">
        <f t="array" ref="H536">_xlfn.IFNA(MATCH(1,0/COUNTIF($F536,"*"&amp;H$2&amp;TEXT(ROW($1:$118),"[&gt;1]0;")&amp;"*")),0)</f>
        <v>14</v>
      </c>
      <c r="I536" s="11" cm="1">
        <f t="array" ref="I536">_xlfn.IFNA(MATCH(1,0/COUNTIF($F536,"*"&amp;I$2&amp;TEXT(ROW($1:$118),"[&gt;1]0;")&amp;"*")),0)</f>
        <v>22</v>
      </c>
      <c r="J536" s="11" cm="1">
        <f t="array" ref="J536">_xlfn.IFNA(MATCH(1,0/COUNTIF($F536,"*"&amp;J$2&amp;TEXT(ROW($1:$118),"[&gt;1]0;")&amp;"*")),0)</f>
        <v>1</v>
      </c>
      <c r="K536">
        <f t="shared" si="130"/>
        <v>1.5714285714285714</v>
      </c>
      <c r="L536">
        <f t="shared" si="131"/>
        <v>7.1428571428571425E-2</v>
      </c>
      <c r="M536">
        <v>0</v>
      </c>
      <c r="N536">
        <v>1</v>
      </c>
      <c r="P536" s="8">
        <v>31</v>
      </c>
      <c r="Q536" s="8">
        <v>9</v>
      </c>
      <c r="R536">
        <f t="shared" si="134"/>
        <v>2.0499999999999998</v>
      </c>
      <c r="S536" t="s">
        <v>108</v>
      </c>
      <c r="T536" s="6" t="s">
        <v>514</v>
      </c>
      <c r="U536" t="s">
        <v>513</v>
      </c>
      <c r="V536">
        <v>283</v>
      </c>
      <c r="W536" s="11" cm="1">
        <f t="array" ref="W536">_xlfn.IFNA(MATCH(1,0/COUNTIF($F536,"*"&amp;W$2&amp;TEXT(ROW($1:$118),"[&gt;1]0;")&amp;"*")),0)</f>
        <v>14</v>
      </c>
      <c r="X536" s="11" cm="1">
        <f t="array" ref="X536">_xlfn.IFNA(MATCH(1,0/COUNTIF($F536,"*"&amp;X$2&amp;TEXT(ROW($1:$118),"[&gt;1]0;")&amp;"*")),0)</f>
        <v>22</v>
      </c>
      <c r="Y536" s="11" cm="1">
        <f t="array" ref="Y536">_xlfn.IFNA(MATCH(1,0/COUNTIF($F536,"*"&amp;Y$2&amp;TEXT(ROW($1:$118),"[&gt;1]0;")&amp;"*")),0)</f>
        <v>1</v>
      </c>
      <c r="Z536">
        <f t="shared" si="132"/>
        <v>1.5714285714285714</v>
      </c>
      <c r="AA536">
        <f t="shared" si="133"/>
        <v>7.1428571428571425E-2</v>
      </c>
      <c r="AB536">
        <v>0</v>
      </c>
      <c r="AC536">
        <v>0</v>
      </c>
    </row>
    <row r="537" spans="1:29" x14ac:dyDescent="0.2">
      <c r="A537" s="8">
        <v>31</v>
      </c>
      <c r="B537" s="8">
        <v>12</v>
      </c>
      <c r="C537">
        <v>0.66</v>
      </c>
      <c r="D537" t="s">
        <v>25</v>
      </c>
      <c r="E537" s="6" t="s">
        <v>536</v>
      </c>
      <c r="F537" t="s">
        <v>266</v>
      </c>
      <c r="G537">
        <v>226</v>
      </c>
      <c r="H537" s="11" cm="1">
        <f t="array" ref="H537">_xlfn.IFNA(MATCH(1,0/COUNTIF($F537,"*"&amp;H$2&amp;TEXT(ROW($1:$118),"[&gt;1]0;")&amp;"*")),0)</f>
        <v>16</v>
      </c>
      <c r="I537" s="11" cm="1">
        <f t="array" ref="I537">_xlfn.IFNA(MATCH(1,0/COUNTIF($F537,"*"&amp;I$2&amp;TEXT(ROW($1:$118),"[&gt;1]0;")&amp;"*")),0)</f>
        <v>34</v>
      </c>
      <c r="J537" s="11" cm="1">
        <f t="array" ref="J537">_xlfn.IFNA(MATCH(1,0/COUNTIF($F537,"*"&amp;J$2&amp;TEXT(ROW($1:$118),"[&gt;1]0;")&amp;"*")),0)</f>
        <v>0</v>
      </c>
      <c r="K537">
        <f t="shared" si="130"/>
        <v>2.125</v>
      </c>
      <c r="L537">
        <f t="shared" si="131"/>
        <v>0</v>
      </c>
      <c r="M537">
        <v>0</v>
      </c>
      <c r="N537">
        <v>0</v>
      </c>
      <c r="P537" s="8">
        <v>31</v>
      </c>
      <c r="Q537" s="8">
        <v>10</v>
      </c>
      <c r="R537">
        <f t="shared" si="134"/>
        <v>0.47</v>
      </c>
      <c r="S537" t="s">
        <v>129</v>
      </c>
      <c r="T537" s="6" t="s">
        <v>535</v>
      </c>
      <c r="U537" t="s">
        <v>534</v>
      </c>
      <c r="V537">
        <v>255</v>
      </c>
      <c r="W537" s="11" cm="1">
        <f t="array" ref="W537">_xlfn.IFNA(MATCH(1,0/COUNTIF($F537,"*"&amp;W$2&amp;TEXT(ROW($1:$118),"[&gt;1]0;")&amp;"*")),0)</f>
        <v>16</v>
      </c>
      <c r="X537" s="11" cm="1">
        <f t="array" ref="X537">_xlfn.IFNA(MATCH(1,0/COUNTIF($F537,"*"&amp;X$2&amp;TEXT(ROW($1:$118),"[&gt;1]0;")&amp;"*")),0)</f>
        <v>34</v>
      </c>
      <c r="Y537" s="11" cm="1">
        <f t="array" ref="Y537">_xlfn.IFNA(MATCH(1,0/COUNTIF($F537,"*"&amp;Y$2&amp;TEXT(ROW($1:$118),"[&gt;1]0;")&amp;"*")),0)</f>
        <v>0</v>
      </c>
      <c r="Z537">
        <f t="shared" si="132"/>
        <v>2.125</v>
      </c>
      <c r="AA537">
        <f t="shared" si="133"/>
        <v>0</v>
      </c>
      <c r="AB537">
        <v>0</v>
      </c>
      <c r="AC537">
        <v>0</v>
      </c>
    </row>
    <row r="538" spans="1:29" x14ac:dyDescent="0.2">
      <c r="A538" s="8">
        <v>31</v>
      </c>
      <c r="B538" s="8">
        <v>13</v>
      </c>
      <c r="C538">
        <v>1.77</v>
      </c>
      <c r="D538" t="s">
        <v>125</v>
      </c>
      <c r="E538" s="14"/>
      <c r="F538" t="s">
        <v>412</v>
      </c>
      <c r="G538">
        <v>114</v>
      </c>
      <c r="H538" s="11" cm="1">
        <f t="array" ref="H538">_xlfn.IFNA(MATCH(1,0/COUNTIF($F538,"*"&amp;H$2&amp;TEXT(ROW($1:$118),"[&gt;1]0;")&amp;"*")),0)</f>
        <v>6</v>
      </c>
      <c r="I538" s="11" cm="1">
        <f t="array" ref="I538">_xlfn.IFNA(MATCH(1,0/COUNTIF($F538,"*"&amp;I$2&amp;TEXT(ROW($1:$118),"[&gt;1]0;")&amp;"*")),0)</f>
        <v>14</v>
      </c>
      <c r="J538" s="11" cm="1">
        <f t="array" ref="J538">_xlfn.IFNA(MATCH(1,0/COUNTIF($F538,"*"&amp;J$2&amp;TEXT(ROW($1:$118),"[&gt;1]0;")&amp;"*")),0)</f>
        <v>0</v>
      </c>
      <c r="K538">
        <f t="shared" si="130"/>
        <v>2.3333333333333335</v>
      </c>
      <c r="L538">
        <f t="shared" si="131"/>
        <v>0</v>
      </c>
      <c r="M538">
        <v>1</v>
      </c>
      <c r="N538">
        <v>0</v>
      </c>
      <c r="P538" s="8">
        <v>31</v>
      </c>
      <c r="Q538" s="8">
        <v>11</v>
      </c>
      <c r="R538">
        <f t="shared" si="134"/>
        <v>3.95</v>
      </c>
      <c r="S538" t="s">
        <v>66</v>
      </c>
      <c r="T538" s="6" t="s">
        <v>459</v>
      </c>
      <c r="U538" t="s">
        <v>460</v>
      </c>
      <c r="V538">
        <v>281</v>
      </c>
      <c r="W538" s="11" cm="1">
        <f t="array" ref="W538">_xlfn.IFNA(MATCH(1,0/COUNTIF($F538,"*"&amp;W$2&amp;TEXT(ROW($1:$118),"[&gt;1]0;")&amp;"*")),0)</f>
        <v>6</v>
      </c>
      <c r="X538" s="11" cm="1">
        <f t="array" ref="X538">_xlfn.IFNA(MATCH(1,0/COUNTIF($F538,"*"&amp;X$2&amp;TEXT(ROW($1:$118),"[&gt;1]0;")&amp;"*")),0)</f>
        <v>14</v>
      </c>
      <c r="Y538" s="11" cm="1">
        <f t="array" ref="Y538">_xlfn.IFNA(MATCH(1,0/COUNTIF($F538,"*"&amp;Y$2&amp;TEXT(ROW($1:$118),"[&gt;1]0;")&amp;"*")),0)</f>
        <v>0</v>
      </c>
      <c r="Z538">
        <f t="shared" si="132"/>
        <v>2.3333333333333335</v>
      </c>
      <c r="AA538">
        <f t="shared" si="133"/>
        <v>0</v>
      </c>
      <c r="AB538">
        <v>0</v>
      </c>
      <c r="AC538">
        <v>0</v>
      </c>
    </row>
    <row r="539" spans="1:29" x14ac:dyDescent="0.2">
      <c r="A539" s="8">
        <v>31</v>
      </c>
      <c r="B539" s="8">
        <v>15</v>
      </c>
      <c r="C539">
        <v>0.99</v>
      </c>
      <c r="D539" t="s">
        <v>108</v>
      </c>
      <c r="E539" s="6" t="s">
        <v>514</v>
      </c>
      <c r="F539" t="s">
        <v>513</v>
      </c>
      <c r="G539">
        <v>283</v>
      </c>
      <c r="H539" s="11" cm="1">
        <f t="array" ref="H539">_xlfn.IFNA(MATCH(1,0/COUNTIF($F539,"*"&amp;H$2&amp;TEXT(ROW($1:$118),"[&gt;1]0;")&amp;"*")),0)</f>
        <v>20</v>
      </c>
      <c r="I539" s="11" cm="1">
        <f t="array" ref="I539">_xlfn.IFNA(MATCH(1,0/COUNTIF($F539,"*"&amp;I$2&amp;TEXT(ROW($1:$118),"[&gt;1]0;")&amp;"*")),0)</f>
        <v>42</v>
      </c>
      <c r="J539" s="11" cm="1">
        <f t="array" ref="J539">_xlfn.IFNA(MATCH(1,0/COUNTIF($F539,"*"&amp;J$2&amp;TEXT(ROW($1:$118),"[&gt;1]0;")&amp;"*")),0)</f>
        <v>0</v>
      </c>
      <c r="K539">
        <f t="shared" si="130"/>
        <v>2.1</v>
      </c>
      <c r="L539">
        <f t="shared" si="131"/>
        <v>0</v>
      </c>
      <c r="M539">
        <v>0</v>
      </c>
      <c r="N539">
        <v>0</v>
      </c>
    </row>
    <row r="540" spans="1:29" x14ac:dyDescent="0.2">
      <c r="A540" s="8">
        <v>31</v>
      </c>
      <c r="B540" s="8">
        <v>17</v>
      </c>
      <c r="C540">
        <v>0.55000000000000004</v>
      </c>
      <c r="D540" t="s">
        <v>108</v>
      </c>
      <c r="E540" s="6" t="s">
        <v>514</v>
      </c>
      <c r="F540" t="s">
        <v>513</v>
      </c>
      <c r="G540">
        <v>283</v>
      </c>
      <c r="H540" s="11" cm="1">
        <f t="array" ref="H540">_xlfn.IFNA(MATCH(1,0/COUNTIF($F540,"*"&amp;H$2&amp;TEXT(ROW($1:$118),"[&gt;1]0;")&amp;"*")),0)</f>
        <v>20</v>
      </c>
      <c r="I540" s="11" cm="1">
        <f t="array" ref="I540">_xlfn.IFNA(MATCH(1,0/COUNTIF($F540,"*"&amp;I$2&amp;TEXT(ROW($1:$118),"[&gt;1]0;")&amp;"*")),0)</f>
        <v>42</v>
      </c>
      <c r="J540" s="11" cm="1">
        <f t="array" ref="J540">_xlfn.IFNA(MATCH(1,0/COUNTIF($F540,"*"&amp;J$2&amp;TEXT(ROW($1:$118),"[&gt;1]0;")&amp;"*")),0)</f>
        <v>0</v>
      </c>
      <c r="K540">
        <f t="shared" si="130"/>
        <v>2.1</v>
      </c>
      <c r="L540">
        <f t="shared" si="131"/>
        <v>0</v>
      </c>
      <c r="M540">
        <v>0</v>
      </c>
      <c r="N540">
        <v>0</v>
      </c>
    </row>
    <row r="541" spans="1:29" x14ac:dyDescent="0.2">
      <c r="A541" s="8">
        <v>31</v>
      </c>
      <c r="B541" s="8">
        <v>20</v>
      </c>
      <c r="C541">
        <v>0.51</v>
      </c>
      <c r="D541" t="s">
        <v>108</v>
      </c>
      <c r="E541" s="6" t="s">
        <v>514</v>
      </c>
      <c r="F541" t="s">
        <v>513</v>
      </c>
      <c r="G541">
        <v>283</v>
      </c>
      <c r="H541" s="11" cm="1">
        <f t="array" ref="H541">_xlfn.IFNA(MATCH(1,0/COUNTIF($F541,"*"&amp;H$2&amp;TEXT(ROW($1:$118),"[&gt;1]0;")&amp;"*")),0)</f>
        <v>20</v>
      </c>
      <c r="I541" s="11" cm="1">
        <f t="array" ref="I541">_xlfn.IFNA(MATCH(1,0/COUNTIF($F541,"*"&amp;I$2&amp;TEXT(ROW($1:$118),"[&gt;1]0;")&amp;"*")),0)</f>
        <v>42</v>
      </c>
      <c r="J541" s="11" cm="1">
        <f t="array" ref="J541">_xlfn.IFNA(MATCH(1,0/COUNTIF($F541,"*"&amp;J$2&amp;TEXT(ROW($1:$118),"[&gt;1]0;")&amp;"*")),0)</f>
        <v>0</v>
      </c>
      <c r="K541">
        <f t="shared" si="130"/>
        <v>2.1</v>
      </c>
      <c r="L541">
        <f t="shared" si="131"/>
        <v>0</v>
      </c>
      <c r="M541">
        <v>0</v>
      </c>
      <c r="N541">
        <v>0</v>
      </c>
    </row>
    <row r="542" spans="1:29" x14ac:dyDescent="0.2">
      <c r="A542" s="8">
        <v>31</v>
      </c>
      <c r="B542" s="8">
        <v>22</v>
      </c>
      <c r="C542">
        <v>0.47</v>
      </c>
      <c r="D542" t="s">
        <v>129</v>
      </c>
      <c r="E542" s="6" t="s">
        <v>535</v>
      </c>
      <c r="F542" t="s">
        <v>534</v>
      </c>
      <c r="G542">
        <v>255</v>
      </c>
      <c r="H542" s="11" cm="1">
        <f t="array" ref="H542">_xlfn.IFNA(MATCH(1,0/COUNTIF($F542,"*"&amp;H$2&amp;TEXT(ROW($1:$118),"[&gt;1]0;")&amp;"*")),0)</f>
        <v>16</v>
      </c>
      <c r="I542" s="11" cm="1">
        <f t="array" ref="I542">_xlfn.IFNA(MATCH(1,0/COUNTIF($F542,"*"&amp;I$2&amp;TEXT(ROW($1:$118),"[&gt;1]0;")&amp;"*")),0)</f>
        <v>33</v>
      </c>
      <c r="J542" s="11" cm="1">
        <f t="array" ref="J542">_xlfn.IFNA(MATCH(1,0/COUNTIF($F542,"*"&amp;J$2&amp;TEXT(ROW($1:$118),"[&gt;1]0;")&amp;"*")),0)</f>
        <v>1</v>
      </c>
      <c r="K542">
        <f t="shared" si="130"/>
        <v>2.0625</v>
      </c>
      <c r="L542">
        <f t="shared" si="131"/>
        <v>6.25E-2</v>
      </c>
      <c r="M542">
        <v>0</v>
      </c>
      <c r="N542">
        <v>0</v>
      </c>
    </row>
    <row r="543" spans="1:29" x14ac:dyDescent="0.2">
      <c r="A543" s="8">
        <v>31</v>
      </c>
      <c r="B543" s="8">
        <v>24</v>
      </c>
      <c r="C543">
        <v>3.95</v>
      </c>
      <c r="D543" t="s">
        <v>66</v>
      </c>
      <c r="E543" s="6" t="s">
        <v>459</v>
      </c>
      <c r="F543" t="s">
        <v>460</v>
      </c>
      <c r="G543">
        <v>281</v>
      </c>
      <c r="H543" s="11" cm="1">
        <f t="array" ref="H543">_xlfn.IFNA(MATCH(1,0/COUNTIF($F543,"*"&amp;H$2&amp;TEXT(ROW($1:$118),"[&gt;1]0;")&amp;"*")),0)</f>
        <v>18</v>
      </c>
      <c r="I543" s="11" cm="1">
        <f t="array" ref="I543">_xlfn.IFNA(MATCH(1,0/COUNTIF($F543,"*"&amp;I$2&amp;TEXT(ROW($1:$118),"[&gt;1]0;")&amp;"*")),0)</f>
        <v>35</v>
      </c>
      <c r="J543" s="11" cm="1">
        <f t="array" ref="J543">_xlfn.IFNA(MATCH(1,0/COUNTIF($F543,"*"&amp;J$2&amp;TEXT(ROW($1:$118),"[&gt;1]0;")&amp;"*")),0)</f>
        <v>1</v>
      </c>
      <c r="K543">
        <f t="shared" si="130"/>
        <v>1.9444444444444444</v>
      </c>
      <c r="L543">
        <f t="shared" si="131"/>
        <v>5.5555555555555552E-2</v>
      </c>
      <c r="M543">
        <v>0</v>
      </c>
      <c r="N543">
        <v>0</v>
      </c>
    </row>
    <row r="545" spans="1:29" x14ac:dyDescent="0.2">
      <c r="A545" s="8">
        <v>32</v>
      </c>
      <c r="B545" s="9" t="s">
        <v>12</v>
      </c>
      <c r="C545" t="s">
        <v>13</v>
      </c>
      <c r="D545" t="s">
        <v>67</v>
      </c>
      <c r="E545" s="6" t="s">
        <v>376</v>
      </c>
      <c r="F545" t="s">
        <v>68</v>
      </c>
      <c r="G545" t="s">
        <v>69</v>
      </c>
      <c r="H545" t="s">
        <v>364</v>
      </c>
      <c r="I545" t="s">
        <v>365</v>
      </c>
      <c r="J545" t="s">
        <v>366</v>
      </c>
      <c r="K545" t="s">
        <v>71</v>
      </c>
      <c r="L545" t="s">
        <v>72</v>
      </c>
      <c r="M545" t="s">
        <v>360</v>
      </c>
      <c r="N545" t="s">
        <v>73</v>
      </c>
      <c r="P545" s="8">
        <v>32</v>
      </c>
      <c r="Q545" s="9" t="s">
        <v>12</v>
      </c>
      <c r="R545" t="s">
        <v>13</v>
      </c>
      <c r="S545" t="s">
        <v>67</v>
      </c>
      <c r="T545" s="6" t="s">
        <v>376</v>
      </c>
      <c r="U545" t="s">
        <v>68</v>
      </c>
      <c r="V545" t="s">
        <v>69</v>
      </c>
      <c r="W545" t="s">
        <v>364</v>
      </c>
      <c r="X545" t="s">
        <v>365</v>
      </c>
      <c r="Y545" t="s">
        <v>366</v>
      </c>
      <c r="Z545" t="s">
        <v>71</v>
      </c>
      <c r="AA545" t="s">
        <v>72</v>
      </c>
      <c r="AB545" t="s">
        <v>360</v>
      </c>
      <c r="AC545" t="s">
        <v>73</v>
      </c>
    </row>
    <row r="546" spans="1:29" x14ac:dyDescent="0.2">
      <c r="A546" s="8">
        <v>32</v>
      </c>
      <c r="B546" s="8">
        <v>1</v>
      </c>
      <c r="C546">
        <v>0.85</v>
      </c>
      <c r="D546" t="s">
        <v>302</v>
      </c>
      <c r="E546" s="6" t="s">
        <v>551</v>
      </c>
      <c r="F546" t="s">
        <v>550</v>
      </c>
      <c r="G546" s="11">
        <v>156</v>
      </c>
      <c r="H546" s="11" cm="1">
        <f t="array" ref="H546">_xlfn.IFNA(MATCH(1,0/COUNTIF($F546,"*"&amp;H$2&amp;TEXT(ROW($1:$118),"[&gt;1]0;")&amp;"*")),0)</f>
        <v>11</v>
      </c>
      <c r="I546" s="11" cm="1">
        <f t="array" ref="I546">_xlfn.IFNA(MATCH(1,0/COUNTIF($F546,"*"&amp;I$2&amp;TEXT(ROW($1:$118),"[&gt;1]0;")&amp;"*")),0)</f>
        <v>24</v>
      </c>
      <c r="J546" s="11" cm="1">
        <f t="array" ref="J546">_xlfn.IFNA(MATCH(1,0/COUNTIF($F546,"*"&amp;J$2&amp;TEXT(ROW($1:$118),"[&gt;1]0;")&amp;"*")),0)</f>
        <v>0</v>
      </c>
      <c r="K546">
        <f t="shared" ref="K546:K560" si="135">I546/H546</f>
        <v>2.1818181818181817</v>
      </c>
      <c r="L546">
        <f t="shared" ref="L546:L560" si="136">J546/H546</f>
        <v>0</v>
      </c>
      <c r="M546">
        <v>0</v>
      </c>
      <c r="N546">
        <v>0</v>
      </c>
      <c r="P546" s="8">
        <v>32</v>
      </c>
      <c r="Q546" s="8">
        <v>1</v>
      </c>
      <c r="R546">
        <f>SUMIF($D$546:$D$560,S546,$C$546:$C$560)</f>
        <v>0.85</v>
      </c>
      <c r="S546" t="s">
        <v>302</v>
      </c>
      <c r="T546" s="6" t="s">
        <v>551</v>
      </c>
      <c r="U546" t="s">
        <v>550</v>
      </c>
      <c r="V546" s="11">
        <v>156</v>
      </c>
      <c r="W546" s="11" cm="1">
        <f t="array" ref="W546">_xlfn.IFNA(MATCH(1,0/COUNTIF($F546,"*"&amp;W$2&amp;TEXT(ROW($1:$118),"[&gt;1]0;")&amp;"*")),0)</f>
        <v>11</v>
      </c>
      <c r="X546" s="11" cm="1">
        <f t="array" ref="X546">_xlfn.IFNA(MATCH(1,0/COUNTIF($F546,"*"&amp;X$2&amp;TEXT(ROW($1:$118),"[&gt;1]0;")&amp;"*")),0)</f>
        <v>24</v>
      </c>
      <c r="Y546" s="11" cm="1">
        <f t="array" ref="Y546">_xlfn.IFNA(MATCH(1,0/COUNTIF($F546,"*"&amp;Y$2&amp;TEXT(ROW($1:$118),"[&gt;1]0;")&amp;"*")),0)</f>
        <v>0</v>
      </c>
      <c r="Z546">
        <f t="shared" ref="Z546:Z556" si="137">X546/W546</f>
        <v>2.1818181818181817</v>
      </c>
      <c r="AA546">
        <f t="shared" ref="AA546:AA556" si="138">Y546/W546</f>
        <v>0</v>
      </c>
      <c r="AB546">
        <v>0</v>
      </c>
      <c r="AC546">
        <v>0</v>
      </c>
    </row>
    <row r="547" spans="1:29" x14ac:dyDescent="0.2">
      <c r="A547" s="8">
        <v>32</v>
      </c>
      <c r="B547" s="8">
        <v>2</v>
      </c>
      <c r="C547">
        <v>0.95</v>
      </c>
      <c r="D547" t="s">
        <v>14</v>
      </c>
      <c r="E547" s="6" t="s">
        <v>507</v>
      </c>
      <c r="F547" t="s">
        <v>260</v>
      </c>
      <c r="G547">
        <v>170</v>
      </c>
      <c r="H547" s="11" cm="1">
        <f t="array" ref="H547">_xlfn.IFNA(MATCH(1,0/COUNTIF($F547,"*"&amp;H$2&amp;TEXT(ROW($1:$118),"[&gt;1]0;")&amp;"*")),0)</f>
        <v>12</v>
      </c>
      <c r="I547" s="11" cm="1">
        <f t="array" ref="I547">_xlfn.IFNA(MATCH(1,0/COUNTIF($F547,"*"&amp;I$2&amp;TEXT(ROW($1:$118),"[&gt;1]0;")&amp;"*")),0)</f>
        <v>26</v>
      </c>
      <c r="J547" s="11" cm="1">
        <f t="array" ref="J547">_xlfn.IFNA(MATCH(1,0/COUNTIF($F547,"*"&amp;J$2&amp;TEXT(ROW($1:$118),"[&gt;1]0;")&amp;"*")),0)</f>
        <v>0</v>
      </c>
      <c r="K547">
        <f t="shared" si="135"/>
        <v>2.1666666666666665</v>
      </c>
      <c r="L547">
        <f t="shared" si="136"/>
        <v>0</v>
      </c>
      <c r="M547">
        <v>0</v>
      </c>
      <c r="N547">
        <v>0</v>
      </c>
      <c r="P547" s="8">
        <v>32</v>
      </c>
      <c r="Q547" s="8">
        <v>2</v>
      </c>
      <c r="R547">
        <f t="shared" ref="R547:R556" si="139">SUMIF($D$546:$D$560,S547,$C$546:$C$560)</f>
        <v>0.95</v>
      </c>
      <c r="S547" t="s">
        <v>14</v>
      </c>
      <c r="T547" s="6" t="s">
        <v>507</v>
      </c>
      <c r="U547" t="s">
        <v>260</v>
      </c>
      <c r="V547">
        <v>170</v>
      </c>
      <c r="W547" s="11" cm="1">
        <f t="array" ref="W547">_xlfn.IFNA(MATCH(1,0/COUNTIF($F547,"*"&amp;W$2&amp;TEXT(ROW($1:$118),"[&gt;1]0;")&amp;"*")),0)</f>
        <v>12</v>
      </c>
      <c r="X547" s="11" cm="1">
        <f t="array" ref="X547">_xlfn.IFNA(MATCH(1,0/COUNTIF($F547,"*"&amp;X$2&amp;TEXT(ROW($1:$118),"[&gt;1]0;")&amp;"*")),0)</f>
        <v>26</v>
      </c>
      <c r="Y547" s="11" cm="1">
        <f t="array" ref="Y547">_xlfn.IFNA(MATCH(1,0/COUNTIF($F547,"*"&amp;Y$2&amp;TEXT(ROW($1:$118),"[&gt;1]0;")&amp;"*")),0)</f>
        <v>0</v>
      </c>
      <c r="Z547">
        <f t="shared" si="137"/>
        <v>2.1666666666666665</v>
      </c>
      <c r="AA547">
        <f t="shared" si="138"/>
        <v>0</v>
      </c>
      <c r="AB547">
        <v>0</v>
      </c>
      <c r="AC547">
        <v>0</v>
      </c>
    </row>
    <row r="548" spans="1:29" x14ac:dyDescent="0.2">
      <c r="A548" s="8">
        <v>32</v>
      </c>
      <c r="B548" s="8">
        <v>3</v>
      </c>
      <c r="C548">
        <v>0.39</v>
      </c>
      <c r="D548" t="s">
        <v>79</v>
      </c>
      <c r="E548" s="13" t="s">
        <v>386</v>
      </c>
      <c r="F548" s="10" t="s">
        <v>373</v>
      </c>
      <c r="G548">
        <v>144</v>
      </c>
      <c r="H548" s="11" cm="1">
        <f t="array" ref="H548">_xlfn.IFNA(MATCH(1,0/COUNTIF($F548,"*"&amp;H$2&amp;TEXT(ROW($1:$118),"[&gt;1]0;")&amp;"*")),0)</f>
        <v>6</v>
      </c>
      <c r="I548" s="11" cm="1">
        <f t="array" ref="I548">_xlfn.IFNA(MATCH(1,0/COUNTIF($F548,"*"&amp;I$2&amp;TEXT(ROW($1:$118),"[&gt;1]0;")&amp;"*")),0)</f>
        <v>8</v>
      </c>
      <c r="J548" s="11" cm="1">
        <f t="array" ref="J548">_xlfn.IFNA(MATCH(1,0/COUNTIF($F548,"*"&amp;J$2&amp;TEXT(ROW($1:$118),"[&gt;1]0;")&amp;"*")),0)</f>
        <v>4</v>
      </c>
      <c r="K548">
        <f t="shared" si="135"/>
        <v>1.3333333333333333</v>
      </c>
      <c r="L548">
        <f t="shared" si="136"/>
        <v>0.66666666666666663</v>
      </c>
      <c r="M548">
        <v>1</v>
      </c>
      <c r="N548">
        <v>0</v>
      </c>
      <c r="P548" s="8">
        <v>32</v>
      </c>
      <c r="Q548" s="8">
        <v>3</v>
      </c>
      <c r="R548">
        <f t="shared" si="139"/>
        <v>0.39</v>
      </c>
      <c r="S548" t="s">
        <v>79</v>
      </c>
      <c r="T548" s="13" t="s">
        <v>386</v>
      </c>
      <c r="U548" s="10" t="s">
        <v>373</v>
      </c>
      <c r="V548">
        <v>144</v>
      </c>
      <c r="W548" s="11" cm="1">
        <f t="array" ref="W548">_xlfn.IFNA(MATCH(1,0/COUNTIF($F548,"*"&amp;W$2&amp;TEXT(ROW($1:$118),"[&gt;1]0;")&amp;"*")),0)</f>
        <v>6</v>
      </c>
      <c r="X548" s="11" cm="1">
        <f t="array" ref="X548">_xlfn.IFNA(MATCH(1,0/COUNTIF($F548,"*"&amp;X$2&amp;TEXT(ROW($1:$118),"[&gt;1]0;")&amp;"*")),0)</f>
        <v>8</v>
      </c>
      <c r="Y548" s="11" cm="1">
        <f t="array" ref="Y548">_xlfn.IFNA(MATCH(1,0/COUNTIF($F548,"*"&amp;Y$2&amp;TEXT(ROW($1:$118),"[&gt;1]0;")&amp;"*")),0)</f>
        <v>4</v>
      </c>
      <c r="Z548">
        <f t="shared" si="137"/>
        <v>1.3333333333333333</v>
      </c>
      <c r="AA548">
        <f t="shared" si="138"/>
        <v>0.66666666666666663</v>
      </c>
      <c r="AB548">
        <v>1</v>
      </c>
      <c r="AC548">
        <v>0</v>
      </c>
    </row>
    <row r="549" spans="1:29" x14ac:dyDescent="0.2">
      <c r="A549" s="8">
        <v>32</v>
      </c>
      <c r="B549" s="8">
        <v>4</v>
      </c>
      <c r="C549">
        <v>0.91</v>
      </c>
      <c r="D549" t="s">
        <v>25</v>
      </c>
      <c r="E549" s="6" t="s">
        <v>536</v>
      </c>
      <c r="F549" t="s">
        <v>266</v>
      </c>
      <c r="G549">
        <v>226</v>
      </c>
      <c r="H549" s="11" cm="1">
        <f t="array" ref="H549">_xlfn.IFNA(MATCH(1,0/COUNTIF($F549,"*"&amp;H$2&amp;TEXT(ROW($1:$118),"[&gt;1]0;")&amp;"*")),0)</f>
        <v>16</v>
      </c>
      <c r="I549" s="11" cm="1">
        <f t="array" ref="I549">_xlfn.IFNA(MATCH(1,0/COUNTIF($F549,"*"&amp;I$2&amp;TEXT(ROW($1:$118),"[&gt;1]0;")&amp;"*")),0)</f>
        <v>34</v>
      </c>
      <c r="J549" s="11" cm="1">
        <f t="array" ref="J549">_xlfn.IFNA(MATCH(1,0/COUNTIF($F549,"*"&amp;J$2&amp;TEXT(ROW($1:$118),"[&gt;1]0;")&amp;"*")),0)</f>
        <v>0</v>
      </c>
      <c r="K549">
        <f t="shared" si="135"/>
        <v>2.125</v>
      </c>
      <c r="L549">
        <f t="shared" si="136"/>
        <v>0</v>
      </c>
      <c r="M549">
        <v>0</v>
      </c>
      <c r="N549">
        <v>0</v>
      </c>
      <c r="P549" s="8">
        <v>32</v>
      </c>
      <c r="Q549" s="8">
        <v>4</v>
      </c>
      <c r="R549">
        <f t="shared" si="139"/>
        <v>1.9900000000000002</v>
      </c>
      <c r="S549" t="s">
        <v>25</v>
      </c>
      <c r="T549" s="6" t="s">
        <v>536</v>
      </c>
      <c r="U549" t="s">
        <v>266</v>
      </c>
      <c r="V549">
        <v>226</v>
      </c>
      <c r="W549" s="11" cm="1">
        <f t="array" ref="W549">_xlfn.IFNA(MATCH(1,0/COUNTIF($F549,"*"&amp;W$2&amp;TEXT(ROW($1:$118),"[&gt;1]0;")&amp;"*")),0)</f>
        <v>16</v>
      </c>
      <c r="X549" s="11" cm="1">
        <f t="array" ref="X549">_xlfn.IFNA(MATCH(1,0/COUNTIF($F549,"*"&amp;X$2&amp;TEXT(ROW($1:$118),"[&gt;1]0;")&amp;"*")),0)</f>
        <v>34</v>
      </c>
      <c r="Y549" s="11" cm="1">
        <f t="array" ref="Y549">_xlfn.IFNA(MATCH(1,0/COUNTIF($F549,"*"&amp;Y$2&amp;TEXT(ROW($1:$118),"[&gt;1]0;")&amp;"*")),0)</f>
        <v>0</v>
      </c>
      <c r="Z549">
        <f t="shared" si="137"/>
        <v>2.125</v>
      </c>
      <c r="AA549">
        <f t="shared" si="138"/>
        <v>0</v>
      </c>
      <c r="AB549">
        <v>0</v>
      </c>
      <c r="AC549">
        <v>0</v>
      </c>
    </row>
    <row r="550" spans="1:29" x14ac:dyDescent="0.2">
      <c r="A550" s="8">
        <v>32</v>
      </c>
      <c r="B550" s="8">
        <v>5</v>
      </c>
      <c r="C550">
        <v>0.59</v>
      </c>
      <c r="D550" t="s">
        <v>37</v>
      </c>
      <c r="E550" s="6" t="s">
        <v>586</v>
      </c>
      <c r="F550" t="s">
        <v>273</v>
      </c>
      <c r="G550" s="11">
        <v>198</v>
      </c>
      <c r="H550" s="11" cm="1">
        <f t="array" ref="H550">_xlfn.IFNA(MATCH(1,0/COUNTIF($F550,"*"&amp;H$2&amp;TEXT(ROW($1:$118),"[&gt;1]0;")&amp;"*")),0)</f>
        <v>14</v>
      </c>
      <c r="I550" s="11" cm="1">
        <f t="array" ref="I550">_xlfn.IFNA(MATCH(1,0/COUNTIF($F550,"*"&amp;I$2&amp;TEXT(ROW($1:$118),"[&gt;1]0;")&amp;"*")),0)</f>
        <v>30</v>
      </c>
      <c r="J550" s="11" cm="1">
        <f t="array" ref="J550">_xlfn.IFNA(MATCH(1,0/COUNTIF($F550,"*"&amp;J$2&amp;TEXT(ROW($1:$118),"[&gt;1]0;")&amp;"*")),0)</f>
        <v>0</v>
      </c>
      <c r="K550">
        <f t="shared" si="135"/>
        <v>2.1428571428571428</v>
      </c>
      <c r="L550">
        <f t="shared" si="136"/>
        <v>0</v>
      </c>
      <c r="M550">
        <v>0</v>
      </c>
      <c r="N550">
        <v>0</v>
      </c>
      <c r="P550" s="8">
        <v>32</v>
      </c>
      <c r="Q550" s="8">
        <v>5</v>
      </c>
      <c r="R550">
        <f>SUMIF($D$546:$D$560,S550,$C$546:$C$560)</f>
        <v>0.59</v>
      </c>
      <c r="S550" t="s">
        <v>37</v>
      </c>
      <c r="T550" s="6" t="s">
        <v>586</v>
      </c>
      <c r="U550" t="s">
        <v>273</v>
      </c>
      <c r="V550" s="11">
        <v>198</v>
      </c>
      <c r="W550" s="11" cm="1">
        <f t="array" ref="W550">_xlfn.IFNA(MATCH(1,0/COUNTIF($F550,"*"&amp;W$2&amp;TEXT(ROW($1:$118),"[&gt;1]0;")&amp;"*")),0)</f>
        <v>14</v>
      </c>
      <c r="X550" s="11" cm="1">
        <f t="array" ref="X550">_xlfn.IFNA(MATCH(1,0/COUNTIF($F550,"*"&amp;X$2&amp;TEXT(ROW($1:$118),"[&gt;1]0;")&amp;"*")),0)</f>
        <v>30</v>
      </c>
      <c r="Y550" s="11" cm="1">
        <f t="array" ref="Y550">_xlfn.IFNA(MATCH(1,0/COUNTIF($F550,"*"&amp;Y$2&amp;TEXT(ROW($1:$118),"[&gt;1]0;")&amp;"*")),0)</f>
        <v>0</v>
      </c>
      <c r="Z550">
        <f t="shared" si="137"/>
        <v>2.1428571428571428</v>
      </c>
      <c r="AA550">
        <f t="shared" si="138"/>
        <v>0</v>
      </c>
      <c r="AB550">
        <v>0</v>
      </c>
      <c r="AC550">
        <v>0</v>
      </c>
    </row>
    <row r="551" spans="1:29" x14ac:dyDescent="0.2">
      <c r="A551" s="8">
        <v>32</v>
      </c>
      <c r="B551" s="8">
        <v>7</v>
      </c>
      <c r="C551">
        <v>1.08</v>
      </c>
      <c r="D551" t="s">
        <v>25</v>
      </c>
      <c r="E551" s="6" t="s">
        <v>536</v>
      </c>
      <c r="F551" t="s">
        <v>266</v>
      </c>
      <c r="G551">
        <v>226</v>
      </c>
      <c r="H551" s="11" cm="1">
        <f t="array" ref="H551">_xlfn.IFNA(MATCH(1,0/COUNTIF($F551,"*"&amp;H$2&amp;TEXT(ROW($1:$118),"[&gt;1]0;")&amp;"*")),0)</f>
        <v>16</v>
      </c>
      <c r="I551" s="11" cm="1">
        <f t="array" ref="I551">_xlfn.IFNA(MATCH(1,0/COUNTIF($F551,"*"&amp;I$2&amp;TEXT(ROW($1:$118),"[&gt;1]0;")&amp;"*")),0)</f>
        <v>34</v>
      </c>
      <c r="J551" s="11" cm="1">
        <f t="array" ref="J551">_xlfn.IFNA(MATCH(1,0/COUNTIF($F551,"*"&amp;J$2&amp;TEXT(ROW($1:$118),"[&gt;1]0;")&amp;"*")),0)</f>
        <v>0</v>
      </c>
      <c r="K551">
        <f t="shared" si="135"/>
        <v>2.125</v>
      </c>
      <c r="L551">
        <f t="shared" si="136"/>
        <v>0</v>
      </c>
      <c r="M551">
        <v>0</v>
      </c>
      <c r="N551">
        <v>0</v>
      </c>
      <c r="P551" s="8">
        <v>32</v>
      </c>
      <c r="Q551" s="8">
        <v>6</v>
      </c>
      <c r="R551">
        <f t="shared" si="139"/>
        <v>1.91</v>
      </c>
      <c r="S551" t="s">
        <v>31</v>
      </c>
      <c r="T551" s="6" t="s">
        <v>418</v>
      </c>
      <c r="U551" t="s">
        <v>269</v>
      </c>
      <c r="V551">
        <v>206</v>
      </c>
      <c r="W551" s="11" cm="1">
        <f t="array" ref="W551">_xlfn.IFNA(MATCH(1,0/COUNTIF($F551,"*"&amp;W$2&amp;TEXT(ROW($1:$118),"[&gt;1]0;")&amp;"*")),0)</f>
        <v>16</v>
      </c>
      <c r="X551" s="11" cm="1">
        <f t="array" ref="X551">_xlfn.IFNA(MATCH(1,0/COUNTIF($F551,"*"&amp;X$2&amp;TEXT(ROW($1:$118),"[&gt;1]0;")&amp;"*")),0)</f>
        <v>34</v>
      </c>
      <c r="Y551" s="11" cm="1">
        <f t="array" ref="Y551">_xlfn.IFNA(MATCH(1,0/COUNTIF($F551,"*"&amp;Y$2&amp;TEXT(ROW($1:$118),"[&gt;1]0;")&amp;"*")),0)</f>
        <v>0</v>
      </c>
      <c r="Z551">
        <f t="shared" si="137"/>
        <v>2.125</v>
      </c>
      <c r="AA551">
        <f t="shared" si="138"/>
        <v>0</v>
      </c>
      <c r="AB551">
        <v>0</v>
      </c>
      <c r="AC551">
        <v>1</v>
      </c>
    </row>
    <row r="552" spans="1:29" x14ac:dyDescent="0.2">
      <c r="A552" s="8">
        <v>32</v>
      </c>
      <c r="B552" s="8">
        <v>8</v>
      </c>
      <c r="C552">
        <v>1.91</v>
      </c>
      <c r="D552" t="s">
        <v>31</v>
      </c>
      <c r="E552" s="6" t="s">
        <v>418</v>
      </c>
      <c r="F552" t="s">
        <v>269</v>
      </c>
      <c r="G552">
        <v>206</v>
      </c>
      <c r="H552" s="11" cm="1">
        <f t="array" ref="H552">_xlfn.IFNA(MATCH(1,0/COUNTIF($F552,"*"&amp;H$2&amp;TEXT(ROW($1:$118),"[&gt;1]0;")&amp;"*")),0)</f>
        <v>14</v>
      </c>
      <c r="I552" s="11" cm="1">
        <f t="array" ref="I552">_xlfn.IFNA(MATCH(1,0/COUNTIF($F552,"*"&amp;I$2&amp;TEXT(ROW($1:$118),"[&gt;1]0;")&amp;"*")),0)</f>
        <v>22</v>
      </c>
      <c r="J552" s="11" cm="1">
        <f t="array" ref="J552">_xlfn.IFNA(MATCH(1,0/COUNTIF($F552,"*"&amp;J$2&amp;TEXT(ROW($1:$118),"[&gt;1]0;")&amp;"*")),0)</f>
        <v>1</v>
      </c>
      <c r="K552">
        <f t="shared" si="135"/>
        <v>1.5714285714285714</v>
      </c>
      <c r="L552">
        <f t="shared" si="136"/>
        <v>7.1428571428571425E-2</v>
      </c>
      <c r="M552">
        <v>0</v>
      </c>
      <c r="N552">
        <v>1</v>
      </c>
      <c r="P552" s="8">
        <v>32</v>
      </c>
      <c r="Q552" s="8">
        <v>7</v>
      </c>
      <c r="R552">
        <f t="shared" si="139"/>
        <v>2.5299999999999998</v>
      </c>
      <c r="S552" t="s">
        <v>319</v>
      </c>
      <c r="T552" s="6" t="s">
        <v>590</v>
      </c>
      <c r="U552" t="s">
        <v>589</v>
      </c>
      <c r="V552" s="11">
        <v>310</v>
      </c>
      <c r="W552" s="11" cm="1">
        <f t="array" ref="W552">_xlfn.IFNA(MATCH(1,0/COUNTIF($F552,"*"&amp;W$2&amp;TEXT(ROW($1:$118),"[&gt;1]0;")&amp;"*")),0)</f>
        <v>14</v>
      </c>
      <c r="X552" s="11" cm="1">
        <f t="array" ref="X552">_xlfn.IFNA(MATCH(1,0/COUNTIF($F552,"*"&amp;X$2&amp;TEXT(ROW($1:$118),"[&gt;1]0;")&amp;"*")),0)</f>
        <v>22</v>
      </c>
      <c r="Y552" s="11" cm="1">
        <f t="array" ref="Y552">_xlfn.IFNA(MATCH(1,0/COUNTIF($F552,"*"&amp;Y$2&amp;TEXT(ROW($1:$118),"[&gt;1]0;")&amp;"*")),0)</f>
        <v>1</v>
      </c>
      <c r="Z552">
        <f t="shared" si="137"/>
        <v>1.5714285714285714</v>
      </c>
      <c r="AA552">
        <f t="shared" si="138"/>
        <v>7.1428571428571425E-2</v>
      </c>
      <c r="AB552">
        <v>0</v>
      </c>
      <c r="AC552">
        <v>0</v>
      </c>
    </row>
    <row r="553" spans="1:29" x14ac:dyDescent="0.2">
      <c r="A553" s="8">
        <v>32</v>
      </c>
      <c r="B553" s="8">
        <v>9</v>
      </c>
      <c r="C553">
        <v>2.5299999999999998</v>
      </c>
      <c r="D553" t="s">
        <v>319</v>
      </c>
      <c r="E553" s="6" t="s">
        <v>590</v>
      </c>
      <c r="F553" t="s">
        <v>589</v>
      </c>
      <c r="G553" s="11">
        <v>310</v>
      </c>
      <c r="H553" s="11" cm="1">
        <f t="array" ref="H553">_xlfn.IFNA(MATCH(1,0/COUNTIF($F553,"*"&amp;H$2&amp;TEXT(ROW($1:$118),"[&gt;1]0;")&amp;"*")),0)</f>
        <v>13</v>
      </c>
      <c r="I553" s="11" cm="1">
        <f t="array" ref="I553">_xlfn.IFNA(MATCH(1,0/COUNTIF($F553,"*"&amp;I$2&amp;TEXT(ROW($1:$118),"[&gt;1]0;")&amp;"*")),0)</f>
        <v>27</v>
      </c>
      <c r="J553" s="11" cm="1">
        <f t="array" ref="J553">_xlfn.IFNA(MATCH(1,0/COUNTIF($F553,"*"&amp;J$2&amp;TEXT(ROW($1:$118),"[&gt;1]0;")&amp;"*")),0)</f>
        <v>0</v>
      </c>
      <c r="K553">
        <f t="shared" si="135"/>
        <v>2.0769230769230771</v>
      </c>
      <c r="L553">
        <f t="shared" si="136"/>
        <v>0</v>
      </c>
      <c r="M553">
        <v>0</v>
      </c>
      <c r="N553">
        <v>0</v>
      </c>
      <c r="P553" s="8">
        <v>32</v>
      </c>
      <c r="Q553" s="8">
        <v>8</v>
      </c>
      <c r="R553">
        <f t="shared" si="139"/>
        <v>2.5300000000000002</v>
      </c>
      <c r="S553" t="s">
        <v>108</v>
      </c>
      <c r="T553" s="6" t="s">
        <v>514</v>
      </c>
      <c r="U553" t="s">
        <v>513</v>
      </c>
      <c r="V553">
        <v>283</v>
      </c>
      <c r="W553" s="11" cm="1">
        <f t="array" ref="W553">_xlfn.IFNA(MATCH(1,0/COUNTIF($F553,"*"&amp;W$2&amp;TEXT(ROW($1:$118),"[&gt;1]0;")&amp;"*")),0)</f>
        <v>13</v>
      </c>
      <c r="X553" s="11" cm="1">
        <f t="array" ref="X553">_xlfn.IFNA(MATCH(1,0/COUNTIF($F553,"*"&amp;X$2&amp;TEXT(ROW($1:$118),"[&gt;1]0;")&amp;"*")),0)</f>
        <v>27</v>
      </c>
      <c r="Y553" s="11" cm="1">
        <f t="array" ref="Y553">_xlfn.IFNA(MATCH(1,0/COUNTIF($F553,"*"&amp;Y$2&amp;TEXT(ROW($1:$118),"[&gt;1]0;")&amp;"*")),0)</f>
        <v>0</v>
      </c>
      <c r="Z553">
        <f t="shared" si="137"/>
        <v>2.0769230769230771</v>
      </c>
      <c r="AA553">
        <f t="shared" si="138"/>
        <v>0</v>
      </c>
      <c r="AB553">
        <v>0</v>
      </c>
      <c r="AC553">
        <v>0</v>
      </c>
    </row>
    <row r="554" spans="1:29" x14ac:dyDescent="0.2">
      <c r="A554" s="8">
        <v>32</v>
      </c>
      <c r="B554" s="8">
        <v>11</v>
      </c>
      <c r="C554">
        <v>0.88</v>
      </c>
      <c r="D554" t="s">
        <v>108</v>
      </c>
      <c r="E554" s="6" t="s">
        <v>514</v>
      </c>
      <c r="F554" t="s">
        <v>513</v>
      </c>
      <c r="G554">
        <v>283</v>
      </c>
      <c r="H554" s="11" cm="1">
        <f t="array" ref="H554">_xlfn.IFNA(MATCH(1,0/COUNTIF($F554,"*"&amp;H$2&amp;TEXT(ROW($1:$118),"[&gt;1]0;")&amp;"*")),0)</f>
        <v>20</v>
      </c>
      <c r="I554" s="11" cm="1">
        <f t="array" ref="I554">_xlfn.IFNA(MATCH(1,0/COUNTIF($F554,"*"&amp;I$2&amp;TEXT(ROW($1:$118),"[&gt;1]0;")&amp;"*")),0)</f>
        <v>42</v>
      </c>
      <c r="J554" s="11" cm="1">
        <f t="array" ref="J554">_xlfn.IFNA(MATCH(1,0/COUNTIF($F554,"*"&amp;J$2&amp;TEXT(ROW($1:$118),"[&gt;1]0;")&amp;"*")),0)</f>
        <v>0</v>
      </c>
      <c r="K554">
        <f t="shared" si="135"/>
        <v>2.1</v>
      </c>
      <c r="L554">
        <f t="shared" si="136"/>
        <v>0</v>
      </c>
      <c r="M554">
        <v>0</v>
      </c>
      <c r="N554">
        <v>0</v>
      </c>
      <c r="P554" s="8">
        <v>32</v>
      </c>
      <c r="Q554" s="8">
        <v>9</v>
      </c>
      <c r="R554">
        <f t="shared" si="139"/>
        <v>0.43</v>
      </c>
      <c r="S554" t="s">
        <v>173</v>
      </c>
      <c r="T554" s="13" t="s">
        <v>395</v>
      </c>
      <c r="U554" t="s">
        <v>394</v>
      </c>
      <c r="V554">
        <v>365</v>
      </c>
      <c r="W554" s="11" cm="1">
        <f t="array" ref="W554">_xlfn.IFNA(MATCH(1,0/COUNTIF($F554,"*"&amp;W$2&amp;TEXT(ROW($1:$118),"[&gt;1]0;")&amp;"*")),0)</f>
        <v>20</v>
      </c>
      <c r="X554" s="11" cm="1">
        <f t="array" ref="X554">_xlfn.IFNA(MATCH(1,0/COUNTIF($F554,"*"&amp;X$2&amp;TEXT(ROW($1:$118),"[&gt;1]0;")&amp;"*")),0)</f>
        <v>42</v>
      </c>
      <c r="Y554" s="11" cm="1">
        <f t="array" ref="Y554">_xlfn.IFNA(MATCH(1,0/COUNTIF($F554,"*"&amp;Y$2&amp;TEXT(ROW($1:$118),"[&gt;1]0;")&amp;"*")),0)</f>
        <v>0</v>
      </c>
      <c r="Z554">
        <f t="shared" si="137"/>
        <v>2.1</v>
      </c>
      <c r="AA554">
        <f t="shared" si="138"/>
        <v>0</v>
      </c>
      <c r="AB554">
        <v>0</v>
      </c>
      <c r="AC554">
        <v>0</v>
      </c>
    </row>
    <row r="555" spans="1:29" x14ac:dyDescent="0.2">
      <c r="A555" s="8">
        <v>32</v>
      </c>
      <c r="B555" s="8">
        <v>13</v>
      </c>
      <c r="C555">
        <v>0.4</v>
      </c>
      <c r="D555" t="s">
        <v>108</v>
      </c>
      <c r="E555" s="6" t="s">
        <v>514</v>
      </c>
      <c r="F555" t="s">
        <v>513</v>
      </c>
      <c r="G555">
        <v>283</v>
      </c>
      <c r="H555" s="11" cm="1">
        <f t="array" ref="H555">_xlfn.IFNA(MATCH(1,0/COUNTIF($F555,"*"&amp;H$2&amp;TEXT(ROW($1:$118),"[&gt;1]0;")&amp;"*")),0)</f>
        <v>20</v>
      </c>
      <c r="I555" s="11" cm="1">
        <f t="array" ref="I555">_xlfn.IFNA(MATCH(1,0/COUNTIF($F555,"*"&amp;I$2&amp;TEXT(ROW($1:$118),"[&gt;1]0;")&amp;"*")),0)</f>
        <v>42</v>
      </c>
      <c r="J555" s="11" cm="1">
        <f t="array" ref="J555">_xlfn.IFNA(MATCH(1,0/COUNTIF($F555,"*"&amp;J$2&amp;TEXT(ROW($1:$118),"[&gt;1]0;")&amp;"*")),0)</f>
        <v>0</v>
      </c>
      <c r="K555">
        <f t="shared" si="135"/>
        <v>2.1</v>
      </c>
      <c r="L555">
        <f t="shared" si="136"/>
        <v>0</v>
      </c>
      <c r="M555">
        <v>0</v>
      </c>
      <c r="N555">
        <v>0</v>
      </c>
      <c r="P555" s="8">
        <v>32</v>
      </c>
      <c r="Q555" s="8">
        <v>10</v>
      </c>
      <c r="R555">
        <f t="shared" si="139"/>
        <v>0.48</v>
      </c>
      <c r="S555" t="s">
        <v>129</v>
      </c>
      <c r="T555" s="6" t="s">
        <v>535</v>
      </c>
      <c r="U555" t="s">
        <v>534</v>
      </c>
      <c r="V555">
        <v>255</v>
      </c>
      <c r="W555" s="11" cm="1">
        <f t="array" ref="W555">_xlfn.IFNA(MATCH(1,0/COUNTIF($F555,"*"&amp;W$2&amp;TEXT(ROW($1:$118),"[&gt;1]0;")&amp;"*")),0)</f>
        <v>20</v>
      </c>
      <c r="X555" s="11" cm="1">
        <f t="array" ref="X555">_xlfn.IFNA(MATCH(1,0/COUNTIF($F555,"*"&amp;X$2&amp;TEXT(ROW($1:$118),"[&gt;1]0;")&amp;"*")),0)</f>
        <v>42</v>
      </c>
      <c r="Y555" s="11" cm="1">
        <f t="array" ref="Y555">_xlfn.IFNA(MATCH(1,0/COUNTIF($F555,"*"&amp;Y$2&amp;TEXT(ROW($1:$118),"[&gt;1]0;")&amp;"*")),0)</f>
        <v>0</v>
      </c>
      <c r="Z555">
        <f t="shared" si="137"/>
        <v>2.1</v>
      </c>
      <c r="AA555">
        <f t="shared" si="138"/>
        <v>0</v>
      </c>
      <c r="AB555">
        <v>0</v>
      </c>
      <c r="AC555">
        <v>0</v>
      </c>
    </row>
    <row r="556" spans="1:29" x14ac:dyDescent="0.2">
      <c r="A556" s="8">
        <v>32</v>
      </c>
      <c r="B556" s="8">
        <v>14</v>
      </c>
      <c r="C556">
        <v>0.75</v>
      </c>
      <c r="D556" t="s">
        <v>108</v>
      </c>
      <c r="E556" s="6" t="s">
        <v>514</v>
      </c>
      <c r="F556" t="s">
        <v>513</v>
      </c>
      <c r="G556">
        <v>283</v>
      </c>
      <c r="H556" s="11" cm="1">
        <f t="array" ref="H556">_xlfn.IFNA(MATCH(1,0/COUNTIF($F556,"*"&amp;H$2&amp;TEXT(ROW($1:$118),"[&gt;1]0;")&amp;"*")),0)</f>
        <v>20</v>
      </c>
      <c r="I556" s="11" cm="1">
        <f t="array" ref="I556">_xlfn.IFNA(MATCH(1,0/COUNTIF($F556,"*"&amp;I$2&amp;TEXT(ROW($1:$118),"[&gt;1]0;")&amp;"*")),0)</f>
        <v>42</v>
      </c>
      <c r="J556" s="11" cm="1">
        <f t="array" ref="J556">_xlfn.IFNA(MATCH(1,0/COUNTIF($F556,"*"&amp;J$2&amp;TEXT(ROW($1:$118),"[&gt;1]0;")&amp;"*")),0)</f>
        <v>0</v>
      </c>
      <c r="K556">
        <f t="shared" si="135"/>
        <v>2.1</v>
      </c>
      <c r="L556">
        <f t="shared" si="136"/>
        <v>0</v>
      </c>
      <c r="M556">
        <v>0</v>
      </c>
      <c r="N556">
        <v>0</v>
      </c>
      <c r="P556" s="8">
        <v>32</v>
      </c>
      <c r="Q556" s="8">
        <v>11</v>
      </c>
      <c r="R556">
        <f t="shared" si="139"/>
        <v>4.91</v>
      </c>
      <c r="S556" t="s">
        <v>66</v>
      </c>
      <c r="T556" s="6" t="s">
        <v>459</v>
      </c>
      <c r="U556" t="s">
        <v>460</v>
      </c>
      <c r="V556">
        <v>281</v>
      </c>
      <c r="W556" s="11" cm="1">
        <f t="array" ref="W556">_xlfn.IFNA(MATCH(1,0/COUNTIF($F556,"*"&amp;W$2&amp;TEXT(ROW($1:$118),"[&gt;1]0;")&amp;"*")),0)</f>
        <v>20</v>
      </c>
      <c r="X556" s="11" cm="1">
        <f t="array" ref="X556">_xlfn.IFNA(MATCH(1,0/COUNTIF($F556,"*"&amp;X$2&amp;TEXT(ROW($1:$118),"[&gt;1]0;")&amp;"*")),0)</f>
        <v>42</v>
      </c>
      <c r="Y556" s="11" cm="1">
        <f t="array" ref="Y556">_xlfn.IFNA(MATCH(1,0/COUNTIF($F556,"*"&amp;Y$2&amp;TEXT(ROW($1:$118),"[&gt;1]0;")&amp;"*")),0)</f>
        <v>0</v>
      </c>
      <c r="Z556">
        <f t="shared" si="137"/>
        <v>2.1</v>
      </c>
      <c r="AA556">
        <f t="shared" si="138"/>
        <v>0</v>
      </c>
      <c r="AB556">
        <v>0</v>
      </c>
      <c r="AC556">
        <v>0</v>
      </c>
    </row>
    <row r="557" spans="1:29" x14ac:dyDescent="0.2">
      <c r="A557" s="8">
        <v>32</v>
      </c>
      <c r="B557" s="8">
        <v>17</v>
      </c>
      <c r="C557">
        <v>0.5</v>
      </c>
      <c r="D557" t="s">
        <v>108</v>
      </c>
      <c r="E557" s="6" t="s">
        <v>514</v>
      </c>
      <c r="F557" t="s">
        <v>513</v>
      </c>
      <c r="G557">
        <v>283</v>
      </c>
      <c r="H557" s="11" cm="1">
        <f t="array" ref="H557">_xlfn.IFNA(MATCH(1,0/COUNTIF($F557,"*"&amp;H$2&amp;TEXT(ROW($1:$118),"[&gt;1]0;")&amp;"*")),0)</f>
        <v>20</v>
      </c>
      <c r="I557" s="11" cm="1">
        <f t="array" ref="I557">_xlfn.IFNA(MATCH(1,0/COUNTIF($F557,"*"&amp;I$2&amp;TEXT(ROW($1:$118),"[&gt;1]0;")&amp;"*")),0)</f>
        <v>42</v>
      </c>
      <c r="J557" s="11" cm="1">
        <f t="array" ref="J557">_xlfn.IFNA(MATCH(1,0/COUNTIF($F557,"*"&amp;J$2&amp;TEXT(ROW($1:$118),"[&gt;1]0;")&amp;"*")),0)</f>
        <v>0</v>
      </c>
      <c r="K557">
        <f t="shared" si="135"/>
        <v>2.1</v>
      </c>
      <c r="L557">
        <f t="shared" si="136"/>
        <v>0</v>
      </c>
      <c r="M557">
        <v>0</v>
      </c>
      <c r="N557">
        <v>0</v>
      </c>
    </row>
    <row r="558" spans="1:29" x14ac:dyDescent="0.2">
      <c r="A558" s="8">
        <v>32</v>
      </c>
      <c r="B558" s="8">
        <v>18</v>
      </c>
      <c r="C558">
        <v>0.43</v>
      </c>
      <c r="D558" t="s">
        <v>173</v>
      </c>
      <c r="E558" s="13" t="s">
        <v>395</v>
      </c>
      <c r="F558" t="s">
        <v>394</v>
      </c>
      <c r="G558">
        <v>365</v>
      </c>
      <c r="H558" s="11" cm="1">
        <f t="array" ref="H558">_xlfn.IFNA(MATCH(1,0/COUNTIF($F558,"*"&amp;H$2&amp;TEXT(ROW($1:$118),"[&gt;1]0;")&amp;"*")),0)</f>
        <v>26</v>
      </c>
      <c r="I558" s="11" cm="1">
        <f t="array" ref="I558">_xlfn.IFNA(MATCH(1,0/COUNTIF($F558,"*"&amp;I$2&amp;TEXT(ROW($1:$118),"[&gt;1]0;")&amp;"*")),0)</f>
        <v>52</v>
      </c>
      <c r="J558" s="11" cm="1">
        <f t="array" ref="J558">_xlfn.IFNA(MATCH(1,0/COUNTIF($F558,"*"&amp;J$2&amp;TEXT(ROW($1:$118),"[&gt;1]0;")&amp;"*")),0)</f>
        <v>0</v>
      </c>
      <c r="K558">
        <f t="shared" si="135"/>
        <v>2</v>
      </c>
      <c r="L558">
        <f t="shared" si="136"/>
        <v>0</v>
      </c>
      <c r="M558">
        <v>0</v>
      </c>
      <c r="N558">
        <v>0</v>
      </c>
    </row>
    <row r="559" spans="1:29" x14ac:dyDescent="0.2">
      <c r="A559" s="8">
        <v>32</v>
      </c>
      <c r="B559" s="8">
        <v>20</v>
      </c>
      <c r="C559">
        <v>0.48</v>
      </c>
      <c r="D559" t="s">
        <v>129</v>
      </c>
      <c r="E559" s="6" t="s">
        <v>535</v>
      </c>
      <c r="F559" t="s">
        <v>534</v>
      </c>
      <c r="G559">
        <v>255</v>
      </c>
      <c r="H559" s="11" cm="1">
        <f t="array" ref="H559">_xlfn.IFNA(MATCH(1,0/COUNTIF($F559,"*"&amp;H$2&amp;TEXT(ROW($1:$118),"[&gt;1]0;")&amp;"*")),0)</f>
        <v>16</v>
      </c>
      <c r="I559" s="11" cm="1">
        <f t="array" ref="I559">_xlfn.IFNA(MATCH(1,0/COUNTIF($F559,"*"&amp;I$2&amp;TEXT(ROW($1:$118),"[&gt;1]0;")&amp;"*")),0)</f>
        <v>33</v>
      </c>
      <c r="J559" s="11" cm="1">
        <f t="array" ref="J559">_xlfn.IFNA(MATCH(1,0/COUNTIF($F559,"*"&amp;J$2&amp;TEXT(ROW($1:$118),"[&gt;1]0;")&amp;"*")),0)</f>
        <v>1</v>
      </c>
      <c r="K559">
        <f t="shared" si="135"/>
        <v>2.0625</v>
      </c>
      <c r="L559">
        <f t="shared" si="136"/>
        <v>6.25E-2</v>
      </c>
      <c r="M559">
        <v>0</v>
      </c>
      <c r="N559">
        <v>0</v>
      </c>
    </row>
    <row r="560" spans="1:29" x14ac:dyDescent="0.2">
      <c r="A560" s="8">
        <v>32</v>
      </c>
      <c r="B560" s="8">
        <v>22</v>
      </c>
      <c r="C560">
        <v>4.91</v>
      </c>
      <c r="D560" t="s">
        <v>66</v>
      </c>
      <c r="E560" s="6" t="s">
        <v>459</v>
      </c>
      <c r="F560" t="s">
        <v>460</v>
      </c>
      <c r="G560">
        <v>281</v>
      </c>
      <c r="H560" s="11" cm="1">
        <f t="array" ref="H560">_xlfn.IFNA(MATCH(1,0/COUNTIF($F560,"*"&amp;H$2&amp;TEXT(ROW($1:$118),"[&gt;1]0;")&amp;"*")),0)</f>
        <v>18</v>
      </c>
      <c r="I560" s="11" cm="1">
        <f t="array" ref="I560">_xlfn.IFNA(MATCH(1,0/COUNTIF($F560,"*"&amp;I$2&amp;TEXT(ROW($1:$118),"[&gt;1]0;")&amp;"*")),0)</f>
        <v>35</v>
      </c>
      <c r="J560" s="11" cm="1">
        <f t="array" ref="J560">_xlfn.IFNA(MATCH(1,0/COUNTIF($F560,"*"&amp;J$2&amp;TEXT(ROW($1:$118),"[&gt;1]0;")&amp;"*")),0)</f>
        <v>1</v>
      </c>
      <c r="K560">
        <f t="shared" si="135"/>
        <v>1.9444444444444444</v>
      </c>
      <c r="L560">
        <f t="shared" si="136"/>
        <v>5.5555555555555552E-2</v>
      </c>
      <c r="M560">
        <v>0</v>
      </c>
      <c r="N560">
        <v>0</v>
      </c>
    </row>
    <row r="562" spans="1:29" x14ac:dyDescent="0.2">
      <c r="A562" s="8">
        <v>33</v>
      </c>
      <c r="B562" s="9" t="s">
        <v>12</v>
      </c>
      <c r="C562" t="s">
        <v>13</v>
      </c>
      <c r="D562" t="s">
        <v>67</v>
      </c>
      <c r="E562" s="6" t="s">
        <v>376</v>
      </c>
      <c r="F562" t="s">
        <v>68</v>
      </c>
      <c r="G562" t="s">
        <v>69</v>
      </c>
      <c r="H562" t="s">
        <v>364</v>
      </c>
      <c r="I562" t="s">
        <v>365</v>
      </c>
      <c r="J562" t="s">
        <v>366</v>
      </c>
      <c r="K562" t="s">
        <v>71</v>
      </c>
      <c r="L562" t="s">
        <v>72</v>
      </c>
      <c r="M562" t="s">
        <v>360</v>
      </c>
      <c r="N562" t="s">
        <v>73</v>
      </c>
      <c r="P562" s="8">
        <v>33</v>
      </c>
      <c r="Q562" s="9" t="s">
        <v>12</v>
      </c>
      <c r="R562" t="s">
        <v>13</v>
      </c>
      <c r="S562" t="s">
        <v>67</v>
      </c>
      <c r="T562" s="6" t="s">
        <v>376</v>
      </c>
      <c r="U562" t="s">
        <v>68</v>
      </c>
      <c r="V562" t="s">
        <v>69</v>
      </c>
      <c r="W562" t="s">
        <v>364</v>
      </c>
      <c r="X562" t="s">
        <v>365</v>
      </c>
      <c r="Y562" t="s">
        <v>366</v>
      </c>
      <c r="Z562" t="s">
        <v>71</v>
      </c>
      <c r="AA562" t="s">
        <v>72</v>
      </c>
      <c r="AB562" t="s">
        <v>360</v>
      </c>
      <c r="AC562" t="s">
        <v>73</v>
      </c>
    </row>
    <row r="563" spans="1:29" x14ac:dyDescent="0.2">
      <c r="A563" s="8">
        <v>33</v>
      </c>
      <c r="B563" s="8">
        <v>1</v>
      </c>
      <c r="C563">
        <v>0.85</v>
      </c>
      <c r="D563" t="s">
        <v>307</v>
      </c>
      <c r="E563" s="6" t="s">
        <v>596</v>
      </c>
      <c r="F563" t="s">
        <v>458</v>
      </c>
      <c r="G563" s="11">
        <v>184</v>
      </c>
      <c r="H563" s="11" cm="1">
        <f t="array" ref="H563">_xlfn.IFNA(MATCH(1,0/COUNTIF($F563,"*"&amp;H$2&amp;TEXT(ROW($1:$118),"[&gt;1]0;")&amp;"*")),0)</f>
        <v>13</v>
      </c>
      <c r="I563" s="11" cm="1">
        <f t="array" ref="I563">_xlfn.IFNA(MATCH(1,0/COUNTIF($F563,"*"&amp;I$2&amp;TEXT(ROW($1:$118),"[&gt;1]0;")&amp;"*")),0)</f>
        <v>28</v>
      </c>
      <c r="J563" s="11" cm="1">
        <f t="array" ref="J563">_xlfn.IFNA(MATCH(1,0/COUNTIF($F563,"*"&amp;J$2&amp;TEXT(ROW($1:$118),"[&gt;1]0;")&amp;"*")),0)</f>
        <v>0</v>
      </c>
      <c r="K563">
        <f t="shared" ref="K563:K578" si="140">I563/H563</f>
        <v>2.1538461538461537</v>
      </c>
      <c r="L563">
        <f t="shared" ref="L563:L578" si="141">J563/H563</f>
        <v>0</v>
      </c>
      <c r="M563">
        <v>0</v>
      </c>
      <c r="N563">
        <v>0</v>
      </c>
      <c r="P563" s="8">
        <v>33</v>
      </c>
      <c r="Q563" s="8">
        <v>1</v>
      </c>
      <c r="R563">
        <f>SUMIF($D$563:$D$578,S563,$C$563:$C$578)</f>
        <v>0.85</v>
      </c>
      <c r="S563" t="s">
        <v>307</v>
      </c>
      <c r="T563" s="6" t="s">
        <v>596</v>
      </c>
      <c r="U563" t="s">
        <v>458</v>
      </c>
      <c r="V563" s="11">
        <v>184</v>
      </c>
      <c r="W563" s="11" cm="1">
        <f t="array" ref="W563">_xlfn.IFNA(MATCH(1,0/COUNTIF($F563,"*"&amp;W$2&amp;TEXT(ROW($1:$118),"[&gt;1]0;")&amp;"*")),0)</f>
        <v>13</v>
      </c>
      <c r="X563" s="11" cm="1">
        <f t="array" ref="X563">_xlfn.IFNA(MATCH(1,0/COUNTIF($F563,"*"&amp;X$2&amp;TEXT(ROW($1:$118),"[&gt;1]0;")&amp;"*")),0)</f>
        <v>28</v>
      </c>
      <c r="Y563" s="11" cm="1">
        <f t="array" ref="Y563">_xlfn.IFNA(MATCH(1,0/COUNTIF($F563,"*"&amp;Y$2&amp;TEXT(ROW($1:$118),"[&gt;1]0;")&amp;"*")),0)</f>
        <v>0</v>
      </c>
      <c r="Z563">
        <f t="shared" ref="Z563:Z576" si="142">X563/W563</f>
        <v>2.1538461538461537</v>
      </c>
      <c r="AA563">
        <f t="shared" ref="AA563:AA576" si="143">Y563/W563</f>
        <v>0</v>
      </c>
      <c r="AB563">
        <v>0</v>
      </c>
      <c r="AC563">
        <v>0</v>
      </c>
    </row>
    <row r="564" spans="1:29" x14ac:dyDescent="0.2">
      <c r="A564" s="8">
        <v>33</v>
      </c>
      <c r="B564" s="8">
        <v>2</v>
      </c>
      <c r="C564">
        <v>0.82</v>
      </c>
      <c r="D564" t="s">
        <v>14</v>
      </c>
      <c r="E564" s="6" t="s">
        <v>507</v>
      </c>
      <c r="F564" t="s">
        <v>260</v>
      </c>
      <c r="G564">
        <v>170</v>
      </c>
      <c r="H564" s="11" cm="1">
        <f t="array" ref="H564">_xlfn.IFNA(MATCH(1,0/COUNTIF($F564,"*"&amp;H$2&amp;TEXT(ROW($1:$118),"[&gt;1]0;")&amp;"*")),0)</f>
        <v>12</v>
      </c>
      <c r="I564" s="11" cm="1">
        <f t="array" ref="I564">_xlfn.IFNA(MATCH(1,0/COUNTIF($F564,"*"&amp;I$2&amp;TEXT(ROW($1:$118),"[&gt;1]0;")&amp;"*")),0)</f>
        <v>26</v>
      </c>
      <c r="J564" s="11" cm="1">
        <f t="array" ref="J564">_xlfn.IFNA(MATCH(1,0/COUNTIF($F564,"*"&amp;J$2&amp;TEXT(ROW($1:$118),"[&gt;1]0;")&amp;"*")),0)</f>
        <v>0</v>
      </c>
      <c r="K564">
        <f t="shared" si="140"/>
        <v>2.1666666666666665</v>
      </c>
      <c r="L564">
        <f t="shared" si="141"/>
        <v>0</v>
      </c>
      <c r="M564">
        <v>0</v>
      </c>
      <c r="N564">
        <v>0</v>
      </c>
      <c r="P564" s="8">
        <v>33</v>
      </c>
      <c r="Q564" s="8">
        <v>2</v>
      </c>
      <c r="R564">
        <f t="shared" ref="R564:R576" si="144">SUMIF($D$563:$D$578,S564,$C$563:$C$578)</f>
        <v>0.82</v>
      </c>
      <c r="S564" t="s">
        <v>14</v>
      </c>
      <c r="T564" s="6" t="s">
        <v>507</v>
      </c>
      <c r="U564" t="s">
        <v>260</v>
      </c>
      <c r="V564">
        <v>170</v>
      </c>
      <c r="W564" s="11" cm="1">
        <f t="array" ref="W564">_xlfn.IFNA(MATCH(1,0/COUNTIF($F564,"*"&amp;W$2&amp;TEXT(ROW($1:$118),"[&gt;1]0;")&amp;"*")),0)</f>
        <v>12</v>
      </c>
      <c r="X564" s="11" cm="1">
        <f t="array" ref="X564">_xlfn.IFNA(MATCH(1,0/COUNTIF($F564,"*"&amp;X$2&amp;TEXT(ROW($1:$118),"[&gt;1]0;")&amp;"*")),0)</f>
        <v>26</v>
      </c>
      <c r="Y564" s="11" cm="1">
        <f t="array" ref="Y564">_xlfn.IFNA(MATCH(1,0/COUNTIF($F564,"*"&amp;Y$2&amp;TEXT(ROW($1:$118),"[&gt;1]0;")&amp;"*")),0)</f>
        <v>0</v>
      </c>
      <c r="Z564">
        <f t="shared" si="142"/>
        <v>2.1666666666666665</v>
      </c>
      <c r="AA564">
        <f t="shared" si="143"/>
        <v>0</v>
      </c>
      <c r="AB564">
        <v>0</v>
      </c>
      <c r="AC564">
        <v>0</v>
      </c>
    </row>
    <row r="565" spans="1:29" x14ac:dyDescent="0.2">
      <c r="A565" s="8">
        <v>33</v>
      </c>
      <c r="B565" s="8">
        <v>3</v>
      </c>
      <c r="C565">
        <v>0.57999999999999996</v>
      </c>
      <c r="D565" t="s">
        <v>104</v>
      </c>
      <c r="E565" s="6" t="s">
        <v>476</v>
      </c>
      <c r="F565" t="s">
        <v>475</v>
      </c>
      <c r="G565">
        <v>110</v>
      </c>
      <c r="H565" s="11" cm="1">
        <f t="array" ref="H565">_xlfn.IFNA(MATCH(1,0/COUNTIF($F565,"*"&amp;H$2&amp;TEXT(ROW($1:$118),"[&gt;1]0;")&amp;"*")),0)</f>
        <v>6</v>
      </c>
      <c r="I565" s="11" cm="1">
        <f t="array" ref="I565">_xlfn.IFNA(MATCH(1,0/COUNTIF($F565,"*"&amp;I$2&amp;TEXT(ROW($1:$118),"[&gt;1]0;")&amp;"*")),0)</f>
        <v>6</v>
      </c>
      <c r="J565" s="11" cm="1">
        <f t="array" ref="J565">_xlfn.IFNA(MATCH(1,0/COUNTIF($F565,"*"&amp;J$2&amp;TEXT(ROW($1:$118),"[&gt;1]0;")&amp;"*")),0)</f>
        <v>2</v>
      </c>
      <c r="K565">
        <f t="shared" si="140"/>
        <v>1</v>
      </c>
      <c r="L565">
        <f t="shared" si="141"/>
        <v>0.33333333333333331</v>
      </c>
      <c r="M565">
        <v>0</v>
      </c>
      <c r="N565">
        <v>1</v>
      </c>
      <c r="P565" s="8">
        <v>33</v>
      </c>
      <c r="Q565" s="8">
        <v>3</v>
      </c>
      <c r="R565">
        <f t="shared" si="144"/>
        <v>0.57999999999999996</v>
      </c>
      <c r="S565" t="s">
        <v>104</v>
      </c>
      <c r="T565" s="6" t="s">
        <v>476</v>
      </c>
      <c r="U565" t="s">
        <v>475</v>
      </c>
      <c r="V565">
        <v>110</v>
      </c>
      <c r="W565" s="11" cm="1">
        <f t="array" ref="W565">_xlfn.IFNA(MATCH(1,0/COUNTIF($F565,"*"&amp;W$2&amp;TEXT(ROW($1:$118),"[&gt;1]0;")&amp;"*")),0)</f>
        <v>6</v>
      </c>
      <c r="X565" s="11" cm="1">
        <f t="array" ref="X565">_xlfn.IFNA(MATCH(1,0/COUNTIF($F565,"*"&amp;X$2&amp;TEXT(ROW($1:$118),"[&gt;1]0;")&amp;"*")),0)</f>
        <v>6</v>
      </c>
      <c r="Y565" s="11" cm="1">
        <f t="array" ref="Y565">_xlfn.IFNA(MATCH(1,0/COUNTIF($F565,"*"&amp;Y$2&amp;TEXT(ROW($1:$118),"[&gt;1]0;")&amp;"*")),0)</f>
        <v>2</v>
      </c>
      <c r="Z565">
        <f t="shared" si="142"/>
        <v>1</v>
      </c>
      <c r="AA565">
        <f t="shared" si="143"/>
        <v>0.33333333333333331</v>
      </c>
      <c r="AB565">
        <v>0</v>
      </c>
      <c r="AC565">
        <v>1</v>
      </c>
    </row>
    <row r="566" spans="1:29" x14ac:dyDescent="0.2">
      <c r="A566" s="8">
        <v>33</v>
      </c>
      <c r="B566" s="8">
        <v>4</v>
      </c>
      <c r="C566">
        <v>0.97</v>
      </c>
      <c r="D566" t="s">
        <v>79</v>
      </c>
      <c r="E566" s="13" t="s">
        <v>386</v>
      </c>
      <c r="F566" s="10" t="s">
        <v>373</v>
      </c>
      <c r="G566">
        <v>144</v>
      </c>
      <c r="H566" s="11" cm="1">
        <f t="array" ref="H566">_xlfn.IFNA(MATCH(1,0/COUNTIF($F566,"*"&amp;H$2&amp;TEXT(ROW($1:$118),"[&gt;1]0;")&amp;"*")),0)</f>
        <v>6</v>
      </c>
      <c r="I566" s="11" cm="1">
        <f t="array" ref="I566">_xlfn.IFNA(MATCH(1,0/COUNTIF($F566,"*"&amp;I$2&amp;TEXT(ROW($1:$118),"[&gt;1]0;")&amp;"*")),0)</f>
        <v>8</v>
      </c>
      <c r="J566" s="11" cm="1">
        <f t="array" ref="J566">_xlfn.IFNA(MATCH(1,0/COUNTIF($F566,"*"&amp;J$2&amp;TEXT(ROW($1:$118),"[&gt;1]0;")&amp;"*")),0)</f>
        <v>4</v>
      </c>
      <c r="K566">
        <f t="shared" si="140"/>
        <v>1.3333333333333333</v>
      </c>
      <c r="L566">
        <f t="shared" si="141"/>
        <v>0.66666666666666663</v>
      </c>
      <c r="M566">
        <v>1</v>
      </c>
      <c r="N566">
        <v>0</v>
      </c>
      <c r="P566" s="8">
        <v>33</v>
      </c>
      <c r="Q566" s="8">
        <v>4</v>
      </c>
      <c r="R566">
        <f>SUMIF($D$563:$D$578,S566,$C$563:$C$578)</f>
        <v>0.97</v>
      </c>
      <c r="S566" t="s">
        <v>79</v>
      </c>
      <c r="T566" s="13" t="s">
        <v>386</v>
      </c>
      <c r="U566" s="10" t="s">
        <v>373</v>
      </c>
      <c r="V566">
        <v>144</v>
      </c>
      <c r="W566" s="11" cm="1">
        <f t="array" ref="W566">_xlfn.IFNA(MATCH(1,0/COUNTIF($F566,"*"&amp;W$2&amp;TEXT(ROW($1:$118),"[&gt;1]0;")&amp;"*")),0)</f>
        <v>6</v>
      </c>
      <c r="X566" s="11" cm="1">
        <f t="array" ref="X566">_xlfn.IFNA(MATCH(1,0/COUNTIF($F566,"*"&amp;X$2&amp;TEXT(ROW($1:$118),"[&gt;1]0;")&amp;"*")),0)</f>
        <v>8</v>
      </c>
      <c r="Y566" s="11" cm="1">
        <f t="array" ref="Y566">_xlfn.IFNA(MATCH(1,0/COUNTIF($F566,"*"&amp;Y$2&amp;TEXT(ROW($1:$118),"[&gt;1]0;")&amp;"*")),0)</f>
        <v>4</v>
      </c>
      <c r="Z566">
        <f t="shared" si="142"/>
        <v>1.3333333333333333</v>
      </c>
      <c r="AA566">
        <f t="shared" si="143"/>
        <v>0.66666666666666663</v>
      </c>
      <c r="AB566">
        <v>1</v>
      </c>
      <c r="AC566">
        <v>0</v>
      </c>
    </row>
    <row r="567" spans="1:29" x14ac:dyDescent="0.2">
      <c r="A567" s="8">
        <v>33</v>
      </c>
      <c r="B567" s="8">
        <v>5</v>
      </c>
      <c r="C567">
        <v>0.91</v>
      </c>
      <c r="D567" t="s">
        <v>456</v>
      </c>
      <c r="E567" s="6" t="s">
        <v>457</v>
      </c>
      <c r="F567" t="s">
        <v>458</v>
      </c>
      <c r="G567">
        <v>184</v>
      </c>
      <c r="H567" s="11" cm="1">
        <f t="array" ref="H567">_xlfn.IFNA(MATCH(1,0/COUNTIF($F567,"*"&amp;H$2&amp;TEXT(ROW($1:$118),"[&gt;1]0;")&amp;"*")),0)</f>
        <v>13</v>
      </c>
      <c r="I567" s="11" cm="1">
        <f t="array" ref="I567">_xlfn.IFNA(MATCH(1,0/COUNTIF($F567,"*"&amp;I$2&amp;TEXT(ROW($1:$118),"[&gt;1]0;")&amp;"*")),0)</f>
        <v>28</v>
      </c>
      <c r="J567" s="11" cm="1">
        <f t="array" ref="J567">_xlfn.IFNA(MATCH(1,0/COUNTIF($F567,"*"&amp;J$2&amp;TEXT(ROW($1:$118),"[&gt;1]0;")&amp;"*")),0)</f>
        <v>0</v>
      </c>
      <c r="K567">
        <f t="shared" si="140"/>
        <v>2.1538461538461537</v>
      </c>
      <c r="L567">
        <f t="shared" si="141"/>
        <v>0</v>
      </c>
      <c r="M567">
        <v>0</v>
      </c>
      <c r="N567">
        <v>0</v>
      </c>
      <c r="P567" s="8">
        <v>33</v>
      </c>
      <c r="Q567" s="8">
        <v>5</v>
      </c>
      <c r="R567">
        <f t="shared" si="144"/>
        <v>0.91</v>
      </c>
      <c r="S567" t="s">
        <v>456</v>
      </c>
      <c r="T567" s="6" t="s">
        <v>457</v>
      </c>
      <c r="U567" t="s">
        <v>458</v>
      </c>
      <c r="V567">
        <v>184</v>
      </c>
      <c r="W567" s="11" cm="1">
        <f t="array" ref="W567">_xlfn.IFNA(MATCH(1,0/COUNTIF($F567,"*"&amp;W$2&amp;TEXT(ROW($1:$118),"[&gt;1]0;")&amp;"*")),0)</f>
        <v>13</v>
      </c>
      <c r="X567" s="11" cm="1">
        <f t="array" ref="X567">_xlfn.IFNA(MATCH(1,0/COUNTIF($F567,"*"&amp;X$2&amp;TEXT(ROW($1:$118),"[&gt;1]0;")&amp;"*")),0)</f>
        <v>28</v>
      </c>
      <c r="Y567" s="11" cm="1">
        <f t="array" ref="Y567">_xlfn.IFNA(MATCH(1,0/COUNTIF($F567,"*"&amp;Y$2&amp;TEXT(ROW($1:$118),"[&gt;1]0;")&amp;"*")),0)</f>
        <v>0</v>
      </c>
      <c r="Z567">
        <f t="shared" si="142"/>
        <v>2.1538461538461537</v>
      </c>
      <c r="AA567">
        <f t="shared" si="143"/>
        <v>0</v>
      </c>
      <c r="AB567">
        <v>0</v>
      </c>
      <c r="AC567">
        <v>0</v>
      </c>
    </row>
    <row r="568" spans="1:29" x14ac:dyDescent="0.2">
      <c r="A568" s="8">
        <v>33</v>
      </c>
      <c r="B568" s="8">
        <v>6</v>
      </c>
      <c r="C568">
        <v>0.47</v>
      </c>
      <c r="D568" t="s">
        <v>37</v>
      </c>
      <c r="E568" s="6" t="s">
        <v>586</v>
      </c>
      <c r="F568" t="s">
        <v>273</v>
      </c>
      <c r="G568" s="11">
        <v>198</v>
      </c>
      <c r="H568" s="11" cm="1">
        <f t="array" ref="H568">_xlfn.IFNA(MATCH(1,0/COUNTIF($F568,"*"&amp;H$2&amp;TEXT(ROW($1:$118),"[&gt;1]0;")&amp;"*")),0)</f>
        <v>14</v>
      </c>
      <c r="I568" s="11" cm="1">
        <f t="array" ref="I568">_xlfn.IFNA(MATCH(1,0/COUNTIF($F568,"*"&amp;I$2&amp;TEXT(ROW($1:$118),"[&gt;1]0;")&amp;"*")),0)</f>
        <v>30</v>
      </c>
      <c r="J568" s="11" cm="1">
        <f t="array" ref="J568">_xlfn.IFNA(MATCH(1,0/COUNTIF($F568,"*"&amp;J$2&amp;TEXT(ROW($1:$118),"[&gt;1]0;")&amp;"*")),0)</f>
        <v>0</v>
      </c>
      <c r="K568">
        <f t="shared" si="140"/>
        <v>2.1428571428571428</v>
      </c>
      <c r="L568">
        <f t="shared" si="141"/>
        <v>0</v>
      </c>
      <c r="M568">
        <v>0</v>
      </c>
      <c r="N568">
        <v>0</v>
      </c>
      <c r="P568" s="8">
        <v>33</v>
      </c>
      <c r="Q568" s="8">
        <v>6</v>
      </c>
      <c r="R568">
        <f t="shared" si="144"/>
        <v>0.47</v>
      </c>
      <c r="S568" t="s">
        <v>37</v>
      </c>
      <c r="T568" s="6" t="s">
        <v>586</v>
      </c>
      <c r="U568" t="s">
        <v>273</v>
      </c>
      <c r="V568" s="11">
        <v>198</v>
      </c>
      <c r="W568" s="11" cm="1">
        <f t="array" ref="W568">_xlfn.IFNA(MATCH(1,0/COUNTIF($F568,"*"&amp;W$2&amp;TEXT(ROW($1:$118),"[&gt;1]0;")&amp;"*")),0)</f>
        <v>14</v>
      </c>
      <c r="X568" s="11" cm="1">
        <f t="array" ref="X568">_xlfn.IFNA(MATCH(1,0/COUNTIF($F568,"*"&amp;X$2&amp;TEXT(ROW($1:$118),"[&gt;1]0;")&amp;"*")),0)</f>
        <v>30</v>
      </c>
      <c r="Y568" s="11" cm="1">
        <f t="array" ref="Y568">_xlfn.IFNA(MATCH(1,0/COUNTIF($F568,"*"&amp;Y$2&amp;TEXT(ROW($1:$118),"[&gt;1]0;")&amp;"*")),0)</f>
        <v>0</v>
      </c>
      <c r="Z568">
        <f t="shared" si="142"/>
        <v>2.1428571428571428</v>
      </c>
      <c r="AA568">
        <f t="shared" si="143"/>
        <v>0</v>
      </c>
      <c r="AB568">
        <v>0</v>
      </c>
      <c r="AC568">
        <v>0</v>
      </c>
    </row>
    <row r="569" spans="1:29" x14ac:dyDescent="0.2">
      <c r="A569" s="8">
        <v>33</v>
      </c>
      <c r="B569" s="8">
        <v>7</v>
      </c>
      <c r="C569">
        <v>1.04</v>
      </c>
      <c r="D569" t="s">
        <v>80</v>
      </c>
      <c r="E569" s="6" t="s">
        <v>600</v>
      </c>
      <c r="F569" t="s">
        <v>599</v>
      </c>
      <c r="G569" s="11">
        <v>152</v>
      </c>
      <c r="H569" s="11" cm="1">
        <f t="array" ref="H569">_xlfn.IFNA(MATCH(1,0/COUNTIF($F569,"*"&amp;H$2&amp;TEXT(ROW($1:$118),"[&gt;1]0;")&amp;"*")),0)</f>
        <v>8</v>
      </c>
      <c r="I569" s="11" cm="1">
        <f t="array" ref="I569">_xlfn.IFNA(MATCH(1,0/COUNTIF($F569,"*"&amp;I$2&amp;TEXT(ROW($1:$118),"[&gt;1]0;")&amp;"*")),0)</f>
        <v>8</v>
      </c>
      <c r="J569" s="11" cm="1">
        <f t="array" ref="J569">_xlfn.IFNA(MATCH(1,0/COUNTIF($F569,"*"&amp;J$2&amp;TEXT(ROW($1:$118),"[&gt;1]0;")&amp;"*")),0)</f>
        <v>3</v>
      </c>
      <c r="K569">
        <f t="shared" si="140"/>
        <v>1</v>
      </c>
      <c r="L569">
        <f t="shared" si="141"/>
        <v>0.375</v>
      </c>
      <c r="M569">
        <v>0</v>
      </c>
      <c r="N569">
        <v>1</v>
      </c>
      <c r="P569" s="8">
        <v>33</v>
      </c>
      <c r="Q569" s="8">
        <v>7</v>
      </c>
      <c r="R569">
        <f t="shared" si="144"/>
        <v>1.04</v>
      </c>
      <c r="S569" t="s">
        <v>80</v>
      </c>
      <c r="T569" s="6" t="s">
        <v>600</v>
      </c>
      <c r="U569" t="s">
        <v>599</v>
      </c>
      <c r="V569" s="11">
        <v>152</v>
      </c>
      <c r="W569" s="11" cm="1">
        <f t="array" ref="W569">_xlfn.IFNA(MATCH(1,0/COUNTIF($F569,"*"&amp;W$2&amp;TEXT(ROW($1:$118),"[&gt;1]0;")&amp;"*")),0)</f>
        <v>8</v>
      </c>
      <c r="X569" s="11" cm="1">
        <f t="array" ref="X569">_xlfn.IFNA(MATCH(1,0/COUNTIF($F569,"*"&amp;X$2&amp;TEXT(ROW($1:$118),"[&gt;1]0;")&amp;"*")),0)</f>
        <v>8</v>
      </c>
      <c r="Y569" s="11" cm="1">
        <f t="array" ref="Y569">_xlfn.IFNA(MATCH(1,0/COUNTIF($F569,"*"&amp;Y$2&amp;TEXT(ROW($1:$118),"[&gt;1]0;")&amp;"*")),0)</f>
        <v>3</v>
      </c>
      <c r="Z569">
        <f t="shared" si="142"/>
        <v>1</v>
      </c>
      <c r="AA569">
        <f t="shared" si="143"/>
        <v>0.375</v>
      </c>
      <c r="AB569">
        <v>0</v>
      </c>
      <c r="AC569">
        <v>1</v>
      </c>
    </row>
    <row r="570" spans="1:29" x14ac:dyDescent="0.2">
      <c r="A570" s="8">
        <v>33</v>
      </c>
      <c r="B570" s="8">
        <v>9</v>
      </c>
      <c r="C570">
        <v>0.49</v>
      </c>
      <c r="D570" t="s">
        <v>140</v>
      </c>
      <c r="E570" s="6" t="s">
        <v>545</v>
      </c>
      <c r="F570" t="s">
        <v>544</v>
      </c>
      <c r="G570" s="11">
        <v>409</v>
      </c>
      <c r="H570" s="11" cm="1">
        <f t="array" ref="H570">_xlfn.IFNA(MATCH(1,0/COUNTIF($F570,"*"&amp;H$2&amp;TEXT(ROW($1:$118),"[&gt;1]0;")&amp;"*")),0)</f>
        <v>29</v>
      </c>
      <c r="I570" s="11" cm="1">
        <f t="array" ref="I570">_xlfn.IFNA(MATCH(1,0/COUNTIF($F570,"*"&amp;I$2&amp;TEXT(ROW($1:$118),"[&gt;1]0;")&amp;"*")),0)</f>
        <v>60</v>
      </c>
      <c r="J570" s="11" cm="1">
        <f t="array" ref="J570">_xlfn.IFNA(MATCH(1,0/COUNTIF($F570,"*"&amp;J$2&amp;TEXT(ROW($1:$118),"[&gt;1]0;")&amp;"*")),0)</f>
        <v>0</v>
      </c>
      <c r="K570">
        <f t="shared" si="140"/>
        <v>2.0689655172413794</v>
      </c>
      <c r="L570">
        <f t="shared" si="141"/>
        <v>0</v>
      </c>
      <c r="M570">
        <v>0</v>
      </c>
      <c r="N570">
        <v>0</v>
      </c>
      <c r="P570" s="8">
        <v>33</v>
      </c>
      <c r="Q570" s="8">
        <v>8</v>
      </c>
      <c r="R570">
        <f t="shared" si="144"/>
        <v>0.49</v>
      </c>
      <c r="S570" t="s">
        <v>140</v>
      </c>
      <c r="T570" s="6" t="s">
        <v>545</v>
      </c>
      <c r="U570" t="s">
        <v>544</v>
      </c>
      <c r="V570" s="11">
        <v>409</v>
      </c>
      <c r="W570" s="11" cm="1">
        <f t="array" ref="W570">_xlfn.IFNA(MATCH(1,0/COUNTIF($F570,"*"&amp;W$2&amp;TEXT(ROW($1:$118),"[&gt;1]0;")&amp;"*")),0)</f>
        <v>29</v>
      </c>
      <c r="X570" s="11" cm="1">
        <f t="array" ref="X570">_xlfn.IFNA(MATCH(1,0/COUNTIF($F570,"*"&amp;X$2&amp;TEXT(ROW($1:$118),"[&gt;1]0;")&amp;"*")),0)</f>
        <v>60</v>
      </c>
      <c r="Y570" s="11" cm="1">
        <f t="array" ref="Y570">_xlfn.IFNA(MATCH(1,0/COUNTIF($F570,"*"&amp;Y$2&amp;TEXT(ROW($1:$118),"[&gt;1]0;")&amp;"*")),0)</f>
        <v>0</v>
      </c>
      <c r="Z570">
        <f t="shared" si="142"/>
        <v>2.0689655172413794</v>
      </c>
      <c r="AA570">
        <f t="shared" si="143"/>
        <v>0</v>
      </c>
      <c r="AB570">
        <v>0</v>
      </c>
      <c r="AC570">
        <v>0</v>
      </c>
    </row>
    <row r="571" spans="1:29" x14ac:dyDescent="0.2">
      <c r="A571" s="8">
        <v>33</v>
      </c>
      <c r="B571" s="8">
        <v>10</v>
      </c>
      <c r="C571">
        <v>0.93</v>
      </c>
      <c r="D571" t="s">
        <v>25</v>
      </c>
      <c r="E571" s="6" t="s">
        <v>536</v>
      </c>
      <c r="F571" t="s">
        <v>266</v>
      </c>
      <c r="G571">
        <v>226</v>
      </c>
      <c r="H571" s="11" cm="1">
        <f t="array" ref="H571">_xlfn.IFNA(MATCH(1,0/COUNTIF($F571,"*"&amp;H$2&amp;TEXT(ROW($1:$118),"[&gt;1]0;")&amp;"*")),0)</f>
        <v>16</v>
      </c>
      <c r="I571" s="11" cm="1">
        <f t="array" ref="I571">_xlfn.IFNA(MATCH(1,0/COUNTIF($F571,"*"&amp;I$2&amp;TEXT(ROW($1:$118),"[&gt;1]0;")&amp;"*")),0)</f>
        <v>34</v>
      </c>
      <c r="J571" s="11" cm="1">
        <f t="array" ref="J571">_xlfn.IFNA(MATCH(1,0/COUNTIF($F571,"*"&amp;J$2&amp;TEXT(ROW($1:$118),"[&gt;1]0;")&amp;"*")),0)</f>
        <v>0</v>
      </c>
      <c r="K571">
        <f t="shared" si="140"/>
        <v>2.125</v>
      </c>
      <c r="L571">
        <f t="shared" si="141"/>
        <v>0</v>
      </c>
      <c r="M571">
        <v>0</v>
      </c>
      <c r="N571">
        <v>0</v>
      </c>
      <c r="P571" s="8">
        <v>33</v>
      </c>
      <c r="Q571" s="8">
        <v>9</v>
      </c>
      <c r="R571">
        <f t="shared" si="144"/>
        <v>2.39</v>
      </c>
      <c r="S571" t="s">
        <v>25</v>
      </c>
      <c r="T571" s="6" t="s">
        <v>536</v>
      </c>
      <c r="U571" t="s">
        <v>266</v>
      </c>
      <c r="V571">
        <v>226</v>
      </c>
      <c r="W571" s="11" cm="1">
        <f t="array" ref="W571">_xlfn.IFNA(MATCH(1,0/COUNTIF($F571,"*"&amp;W$2&amp;TEXT(ROW($1:$118),"[&gt;1]0;")&amp;"*")),0)</f>
        <v>16</v>
      </c>
      <c r="X571" s="11" cm="1">
        <f t="array" ref="X571">_xlfn.IFNA(MATCH(1,0/COUNTIF($F571,"*"&amp;X$2&amp;TEXT(ROW($1:$118),"[&gt;1]0;")&amp;"*")),0)</f>
        <v>34</v>
      </c>
      <c r="Y571" s="11" cm="1">
        <f t="array" ref="Y571">_xlfn.IFNA(MATCH(1,0/COUNTIF($F571,"*"&amp;Y$2&amp;TEXT(ROW($1:$118),"[&gt;1]0;")&amp;"*")),0)</f>
        <v>0</v>
      </c>
      <c r="Z571">
        <f t="shared" si="142"/>
        <v>2.125</v>
      </c>
      <c r="AA571">
        <f t="shared" si="143"/>
        <v>0</v>
      </c>
      <c r="AB571">
        <v>0</v>
      </c>
      <c r="AC571">
        <v>0</v>
      </c>
    </row>
    <row r="572" spans="1:29" x14ac:dyDescent="0.2">
      <c r="A572" s="8">
        <v>33</v>
      </c>
      <c r="B572" s="8">
        <v>11</v>
      </c>
      <c r="C572">
        <v>2.25</v>
      </c>
      <c r="D572" t="s">
        <v>31</v>
      </c>
      <c r="E572" s="6" t="s">
        <v>418</v>
      </c>
      <c r="F572" t="s">
        <v>269</v>
      </c>
      <c r="G572">
        <v>206</v>
      </c>
      <c r="H572" s="11" cm="1">
        <f t="array" ref="H572">_xlfn.IFNA(MATCH(1,0/COUNTIF($F572,"*"&amp;H$2&amp;TEXT(ROW($1:$118),"[&gt;1]0;")&amp;"*")),0)</f>
        <v>14</v>
      </c>
      <c r="I572" s="11" cm="1">
        <f t="array" ref="I572">_xlfn.IFNA(MATCH(1,0/COUNTIF($F572,"*"&amp;I$2&amp;TEXT(ROW($1:$118),"[&gt;1]0;")&amp;"*")),0)</f>
        <v>22</v>
      </c>
      <c r="J572" s="11" cm="1">
        <f t="array" ref="J572">_xlfn.IFNA(MATCH(1,0/COUNTIF($F572,"*"&amp;J$2&amp;TEXT(ROW($1:$118),"[&gt;1]0;")&amp;"*")),0)</f>
        <v>1</v>
      </c>
      <c r="K572">
        <f t="shared" si="140"/>
        <v>1.5714285714285714</v>
      </c>
      <c r="L572">
        <f t="shared" si="141"/>
        <v>7.1428571428571425E-2</v>
      </c>
      <c r="M572">
        <v>0</v>
      </c>
      <c r="N572">
        <v>1</v>
      </c>
      <c r="P572" s="8">
        <v>33</v>
      </c>
      <c r="Q572" s="8">
        <v>10</v>
      </c>
      <c r="R572">
        <f t="shared" si="144"/>
        <v>2.25</v>
      </c>
      <c r="S572" t="s">
        <v>31</v>
      </c>
      <c r="T572" s="6" t="s">
        <v>418</v>
      </c>
      <c r="U572" t="s">
        <v>269</v>
      </c>
      <c r="V572">
        <v>206</v>
      </c>
      <c r="W572" s="11" cm="1">
        <f t="array" ref="W572">_xlfn.IFNA(MATCH(1,0/COUNTIF($F572,"*"&amp;W$2&amp;TEXT(ROW($1:$118),"[&gt;1]0;")&amp;"*")),0)</f>
        <v>14</v>
      </c>
      <c r="X572" s="11" cm="1">
        <f t="array" ref="X572">_xlfn.IFNA(MATCH(1,0/COUNTIF($F572,"*"&amp;X$2&amp;TEXT(ROW($1:$118),"[&gt;1]0;")&amp;"*")),0)</f>
        <v>22</v>
      </c>
      <c r="Y572" s="11" cm="1">
        <f t="array" ref="Y572">_xlfn.IFNA(MATCH(1,0/COUNTIF($F572,"*"&amp;Y$2&amp;TEXT(ROW($1:$118),"[&gt;1]0;")&amp;"*")),0)</f>
        <v>1</v>
      </c>
      <c r="Z572">
        <f t="shared" si="142"/>
        <v>1.5714285714285714</v>
      </c>
      <c r="AA572">
        <f t="shared" si="143"/>
        <v>7.1428571428571425E-2</v>
      </c>
      <c r="AB572">
        <v>0</v>
      </c>
      <c r="AC572">
        <v>1</v>
      </c>
    </row>
    <row r="573" spans="1:29" x14ac:dyDescent="0.2">
      <c r="A573" s="8">
        <v>33</v>
      </c>
      <c r="B573" s="8">
        <v>12</v>
      </c>
      <c r="C573">
        <v>0.71</v>
      </c>
      <c r="D573" t="s">
        <v>25</v>
      </c>
      <c r="E573" s="6" t="s">
        <v>536</v>
      </c>
      <c r="F573" t="s">
        <v>266</v>
      </c>
      <c r="G573">
        <v>226</v>
      </c>
      <c r="H573" s="11" cm="1">
        <f t="array" ref="H573">_xlfn.IFNA(MATCH(1,0/COUNTIF($F573,"*"&amp;H$2&amp;TEXT(ROW($1:$118),"[&gt;1]0;")&amp;"*")),0)</f>
        <v>16</v>
      </c>
      <c r="I573" s="11" cm="1">
        <f t="array" ref="I573">_xlfn.IFNA(MATCH(1,0/COUNTIF($F573,"*"&amp;I$2&amp;TEXT(ROW($1:$118),"[&gt;1]0;")&amp;"*")),0)</f>
        <v>34</v>
      </c>
      <c r="J573" s="11" cm="1">
        <f t="array" ref="J573">_xlfn.IFNA(MATCH(1,0/COUNTIF($F573,"*"&amp;J$2&amp;TEXT(ROW($1:$118),"[&gt;1]0;")&amp;"*")),0)</f>
        <v>0</v>
      </c>
      <c r="K573">
        <f t="shared" si="140"/>
        <v>2.125</v>
      </c>
      <c r="L573">
        <f t="shared" si="141"/>
        <v>0</v>
      </c>
      <c r="M573">
        <v>0</v>
      </c>
      <c r="N573">
        <v>0</v>
      </c>
      <c r="P573" s="8">
        <v>33</v>
      </c>
      <c r="Q573" s="8">
        <v>11</v>
      </c>
      <c r="R573">
        <f t="shared" si="144"/>
        <v>0.51</v>
      </c>
      <c r="S573" t="s">
        <v>108</v>
      </c>
      <c r="T573" s="6" t="s">
        <v>514</v>
      </c>
      <c r="U573" t="s">
        <v>513</v>
      </c>
      <c r="V573">
        <v>283</v>
      </c>
      <c r="W573" s="11" cm="1">
        <f t="array" ref="W573">_xlfn.IFNA(MATCH(1,0/COUNTIF($F573,"*"&amp;W$2&amp;TEXT(ROW($1:$118),"[&gt;1]0;")&amp;"*")),0)</f>
        <v>16</v>
      </c>
      <c r="X573" s="11" cm="1">
        <f t="array" ref="X573">_xlfn.IFNA(MATCH(1,0/COUNTIF($F573,"*"&amp;X$2&amp;TEXT(ROW($1:$118),"[&gt;1]0;")&amp;"*")),0)</f>
        <v>34</v>
      </c>
      <c r="Y573" s="11" cm="1">
        <f t="array" ref="Y573">_xlfn.IFNA(MATCH(1,0/COUNTIF($F573,"*"&amp;Y$2&amp;TEXT(ROW($1:$118),"[&gt;1]0;")&amp;"*")),0)</f>
        <v>0</v>
      </c>
      <c r="Z573">
        <f t="shared" si="142"/>
        <v>2.125</v>
      </c>
      <c r="AA573">
        <f t="shared" si="143"/>
        <v>0</v>
      </c>
      <c r="AB573">
        <v>0</v>
      </c>
      <c r="AC573">
        <v>0</v>
      </c>
    </row>
    <row r="574" spans="1:29" x14ac:dyDescent="0.2">
      <c r="A574" s="8">
        <v>33</v>
      </c>
      <c r="B574" s="8">
        <v>14</v>
      </c>
      <c r="C574">
        <v>0.75</v>
      </c>
      <c r="D574" t="s">
        <v>25</v>
      </c>
      <c r="E574" s="6" t="s">
        <v>536</v>
      </c>
      <c r="F574" t="s">
        <v>266</v>
      </c>
      <c r="G574">
        <v>226</v>
      </c>
      <c r="H574" s="11" cm="1">
        <f t="array" ref="H574">_xlfn.IFNA(MATCH(1,0/COUNTIF($F574,"*"&amp;H$2&amp;TEXT(ROW($1:$118),"[&gt;1]0;")&amp;"*")),0)</f>
        <v>16</v>
      </c>
      <c r="I574" s="11" cm="1">
        <f t="array" ref="I574">_xlfn.IFNA(MATCH(1,0/COUNTIF($F574,"*"&amp;I$2&amp;TEXT(ROW($1:$118),"[&gt;1]0;")&amp;"*")),0)</f>
        <v>34</v>
      </c>
      <c r="J574" s="11" cm="1">
        <f t="array" ref="J574">_xlfn.IFNA(MATCH(1,0/COUNTIF($F574,"*"&amp;J$2&amp;TEXT(ROW($1:$118),"[&gt;1]0;")&amp;"*")),0)</f>
        <v>0</v>
      </c>
      <c r="K574">
        <f t="shared" si="140"/>
        <v>2.125</v>
      </c>
      <c r="L574">
        <f t="shared" si="141"/>
        <v>0</v>
      </c>
      <c r="M574">
        <v>0</v>
      </c>
      <c r="N574">
        <v>0</v>
      </c>
      <c r="P574" s="8">
        <v>33</v>
      </c>
      <c r="Q574" s="8">
        <v>12</v>
      </c>
      <c r="R574">
        <f t="shared" si="144"/>
        <v>0.39</v>
      </c>
      <c r="S574" t="s">
        <v>173</v>
      </c>
      <c r="T574" s="13" t="s">
        <v>395</v>
      </c>
      <c r="U574" t="s">
        <v>394</v>
      </c>
      <c r="V574">
        <v>365</v>
      </c>
      <c r="W574" s="11" cm="1">
        <f t="array" ref="W574">_xlfn.IFNA(MATCH(1,0/COUNTIF($F574,"*"&amp;W$2&amp;TEXT(ROW($1:$118),"[&gt;1]0;")&amp;"*")),0)</f>
        <v>16</v>
      </c>
      <c r="X574" s="11" cm="1">
        <f t="array" ref="X574">_xlfn.IFNA(MATCH(1,0/COUNTIF($F574,"*"&amp;X$2&amp;TEXT(ROW($1:$118),"[&gt;1]0;")&amp;"*")),0)</f>
        <v>34</v>
      </c>
      <c r="Y574" s="11" cm="1">
        <f t="array" ref="Y574">_xlfn.IFNA(MATCH(1,0/COUNTIF($F574,"*"&amp;Y$2&amp;TEXT(ROW($1:$118),"[&gt;1]0;")&amp;"*")),0)</f>
        <v>0</v>
      </c>
      <c r="Z574">
        <f t="shared" si="142"/>
        <v>2.125</v>
      </c>
      <c r="AA574">
        <f t="shared" si="143"/>
        <v>0</v>
      </c>
      <c r="AB574">
        <v>0</v>
      </c>
      <c r="AC574">
        <v>0</v>
      </c>
    </row>
    <row r="575" spans="1:29" x14ac:dyDescent="0.2">
      <c r="A575" s="8">
        <v>33</v>
      </c>
      <c r="B575" s="8">
        <v>16</v>
      </c>
      <c r="C575">
        <v>0.51</v>
      </c>
      <c r="D575" t="s">
        <v>108</v>
      </c>
      <c r="E575" s="6" t="s">
        <v>514</v>
      </c>
      <c r="F575" t="s">
        <v>513</v>
      </c>
      <c r="G575">
        <v>283</v>
      </c>
      <c r="H575" s="11" cm="1">
        <f t="array" ref="H575">_xlfn.IFNA(MATCH(1,0/COUNTIF($F575,"*"&amp;H$2&amp;TEXT(ROW($1:$118),"[&gt;1]0;")&amp;"*")),0)</f>
        <v>20</v>
      </c>
      <c r="I575" s="11" cm="1">
        <f t="array" ref="I575">_xlfn.IFNA(MATCH(1,0/COUNTIF($F575,"*"&amp;I$2&amp;TEXT(ROW($1:$118),"[&gt;1]0;")&amp;"*")),0)</f>
        <v>42</v>
      </c>
      <c r="J575" s="11" cm="1">
        <f t="array" ref="J575">_xlfn.IFNA(MATCH(1,0/COUNTIF($F575,"*"&amp;J$2&amp;TEXT(ROW($1:$118),"[&gt;1]0;")&amp;"*")),0)</f>
        <v>0</v>
      </c>
      <c r="K575">
        <f t="shared" si="140"/>
        <v>2.1</v>
      </c>
      <c r="L575">
        <f t="shared" si="141"/>
        <v>0</v>
      </c>
      <c r="M575">
        <v>0</v>
      </c>
      <c r="N575">
        <v>0</v>
      </c>
      <c r="P575" s="8">
        <v>33</v>
      </c>
      <c r="Q575" s="8">
        <v>13</v>
      </c>
      <c r="R575">
        <f t="shared" si="144"/>
        <v>0.99</v>
      </c>
      <c r="S575" t="s">
        <v>129</v>
      </c>
      <c r="T575" s="6" t="s">
        <v>535</v>
      </c>
      <c r="U575" t="s">
        <v>534</v>
      </c>
      <c r="V575">
        <v>255</v>
      </c>
      <c r="W575" s="11" cm="1">
        <f t="array" ref="W575">_xlfn.IFNA(MATCH(1,0/COUNTIF($F575,"*"&amp;W$2&amp;TEXT(ROW($1:$118),"[&gt;1]0;")&amp;"*")),0)</f>
        <v>20</v>
      </c>
      <c r="X575" s="11" cm="1">
        <f t="array" ref="X575">_xlfn.IFNA(MATCH(1,0/COUNTIF($F575,"*"&amp;X$2&amp;TEXT(ROW($1:$118),"[&gt;1]0;")&amp;"*")),0)</f>
        <v>42</v>
      </c>
      <c r="Y575" s="11" cm="1">
        <f t="array" ref="Y575">_xlfn.IFNA(MATCH(1,0/COUNTIF($F575,"*"&amp;Y$2&amp;TEXT(ROW($1:$118),"[&gt;1]0;")&amp;"*")),0)</f>
        <v>0</v>
      </c>
      <c r="Z575">
        <f t="shared" si="142"/>
        <v>2.1</v>
      </c>
      <c r="AA575">
        <f t="shared" si="143"/>
        <v>0</v>
      </c>
      <c r="AB575">
        <v>0</v>
      </c>
      <c r="AC575">
        <v>0</v>
      </c>
    </row>
    <row r="576" spans="1:29" x14ac:dyDescent="0.2">
      <c r="A576" s="8">
        <v>33</v>
      </c>
      <c r="B576" s="8">
        <v>20</v>
      </c>
      <c r="C576">
        <v>0.39</v>
      </c>
      <c r="D576" t="s">
        <v>173</v>
      </c>
      <c r="E576" s="13" t="s">
        <v>395</v>
      </c>
      <c r="F576" t="s">
        <v>394</v>
      </c>
      <c r="G576">
        <v>365</v>
      </c>
      <c r="H576" s="11" cm="1">
        <f t="array" ref="H576">_xlfn.IFNA(MATCH(1,0/COUNTIF($F576,"*"&amp;H$2&amp;TEXT(ROW($1:$118),"[&gt;1]0;")&amp;"*")),0)</f>
        <v>26</v>
      </c>
      <c r="I576" s="11" cm="1">
        <f t="array" ref="I576">_xlfn.IFNA(MATCH(1,0/COUNTIF($F576,"*"&amp;I$2&amp;TEXT(ROW($1:$118),"[&gt;1]0;")&amp;"*")),0)</f>
        <v>52</v>
      </c>
      <c r="J576" s="11" cm="1">
        <f t="array" ref="J576">_xlfn.IFNA(MATCH(1,0/COUNTIF($F576,"*"&amp;J$2&amp;TEXT(ROW($1:$118),"[&gt;1]0;")&amp;"*")),0)</f>
        <v>0</v>
      </c>
      <c r="K576">
        <f t="shared" si="140"/>
        <v>2</v>
      </c>
      <c r="L576">
        <f t="shared" si="141"/>
        <v>0</v>
      </c>
      <c r="M576">
        <v>0</v>
      </c>
      <c r="N576">
        <v>0</v>
      </c>
      <c r="P576" s="8">
        <v>33</v>
      </c>
      <c r="Q576" s="8">
        <v>14</v>
      </c>
      <c r="R576">
        <f t="shared" si="144"/>
        <v>9.8800000000000008</v>
      </c>
      <c r="S576" t="s">
        <v>66</v>
      </c>
      <c r="T576" s="6" t="s">
        <v>459</v>
      </c>
      <c r="U576" t="s">
        <v>460</v>
      </c>
      <c r="V576">
        <v>281</v>
      </c>
      <c r="W576" s="11" cm="1">
        <f t="array" ref="W576">_xlfn.IFNA(MATCH(1,0/COUNTIF($F576,"*"&amp;W$2&amp;TEXT(ROW($1:$118),"[&gt;1]0;")&amp;"*")),0)</f>
        <v>26</v>
      </c>
      <c r="X576" s="11" cm="1">
        <f t="array" ref="X576">_xlfn.IFNA(MATCH(1,0/COUNTIF($F576,"*"&amp;X$2&amp;TEXT(ROW($1:$118),"[&gt;1]0;")&amp;"*")),0)</f>
        <v>52</v>
      </c>
      <c r="Y576" s="11" cm="1">
        <f t="array" ref="Y576">_xlfn.IFNA(MATCH(1,0/COUNTIF($F576,"*"&amp;Y$2&amp;TEXT(ROW($1:$118),"[&gt;1]0;")&amp;"*")),0)</f>
        <v>0</v>
      </c>
      <c r="Z576">
        <f t="shared" si="142"/>
        <v>2</v>
      </c>
      <c r="AA576">
        <f t="shared" si="143"/>
        <v>0</v>
      </c>
      <c r="AB576">
        <v>0</v>
      </c>
      <c r="AC576">
        <v>0</v>
      </c>
    </row>
    <row r="577" spans="1:29" x14ac:dyDescent="0.2">
      <c r="A577" s="8">
        <v>33</v>
      </c>
      <c r="B577" s="8">
        <v>22</v>
      </c>
      <c r="C577">
        <v>0.99</v>
      </c>
      <c r="D577" t="s">
        <v>129</v>
      </c>
      <c r="E577" s="6" t="s">
        <v>535</v>
      </c>
      <c r="F577" t="s">
        <v>534</v>
      </c>
      <c r="G577">
        <v>255</v>
      </c>
      <c r="H577" s="11" cm="1">
        <f t="array" ref="H577">_xlfn.IFNA(MATCH(1,0/COUNTIF($F577,"*"&amp;H$2&amp;TEXT(ROW($1:$118),"[&gt;1]0;")&amp;"*")),0)</f>
        <v>16</v>
      </c>
      <c r="I577" s="11" cm="1">
        <f t="array" ref="I577">_xlfn.IFNA(MATCH(1,0/COUNTIF($F577,"*"&amp;I$2&amp;TEXT(ROW($1:$118),"[&gt;1]0;")&amp;"*")),0)</f>
        <v>33</v>
      </c>
      <c r="J577" s="11" cm="1">
        <f t="array" ref="J577">_xlfn.IFNA(MATCH(1,0/COUNTIF($F577,"*"&amp;J$2&amp;TEXT(ROW($1:$118),"[&gt;1]0;")&amp;"*")),0)</f>
        <v>1</v>
      </c>
      <c r="K577">
        <f t="shared" si="140"/>
        <v>2.0625</v>
      </c>
      <c r="L577">
        <f t="shared" si="141"/>
        <v>6.25E-2</v>
      </c>
      <c r="M577">
        <v>0</v>
      </c>
      <c r="N577">
        <v>0</v>
      </c>
    </row>
    <row r="578" spans="1:29" x14ac:dyDescent="0.2">
      <c r="A578" s="8">
        <v>33</v>
      </c>
      <c r="B578" s="8">
        <v>24</v>
      </c>
      <c r="C578">
        <v>9.8800000000000008</v>
      </c>
      <c r="D578" t="s">
        <v>66</v>
      </c>
      <c r="E578" s="6" t="s">
        <v>459</v>
      </c>
      <c r="F578" t="s">
        <v>460</v>
      </c>
      <c r="G578">
        <v>281</v>
      </c>
      <c r="H578" s="11" cm="1">
        <f t="array" ref="H578">_xlfn.IFNA(MATCH(1,0/COUNTIF($F578,"*"&amp;H$2&amp;TEXT(ROW($1:$118),"[&gt;1]0;")&amp;"*")),0)</f>
        <v>18</v>
      </c>
      <c r="I578" s="11" cm="1">
        <f t="array" ref="I578">_xlfn.IFNA(MATCH(1,0/COUNTIF($F578,"*"&amp;I$2&amp;TEXT(ROW($1:$118),"[&gt;1]0;")&amp;"*")),0)</f>
        <v>35</v>
      </c>
      <c r="J578" s="11" cm="1">
        <f t="array" ref="J578">_xlfn.IFNA(MATCH(1,0/COUNTIF($F578,"*"&amp;J$2&amp;TEXT(ROW($1:$118),"[&gt;1]0;")&amp;"*")),0)</f>
        <v>1</v>
      </c>
      <c r="K578">
        <f t="shared" si="140"/>
        <v>1.9444444444444444</v>
      </c>
      <c r="L578">
        <f t="shared" si="141"/>
        <v>5.5555555555555552E-2</v>
      </c>
      <c r="M578">
        <v>0</v>
      </c>
      <c r="N578">
        <v>0</v>
      </c>
    </row>
    <row r="580" spans="1:29" x14ac:dyDescent="0.2">
      <c r="A580" s="8">
        <v>34</v>
      </c>
      <c r="B580" s="9" t="s">
        <v>12</v>
      </c>
      <c r="C580" t="s">
        <v>13</v>
      </c>
      <c r="D580" t="s">
        <v>67</v>
      </c>
      <c r="E580" s="6" t="s">
        <v>376</v>
      </c>
      <c r="F580" t="s">
        <v>68</v>
      </c>
      <c r="G580" t="s">
        <v>69</v>
      </c>
      <c r="H580" t="s">
        <v>364</v>
      </c>
      <c r="I580" t="s">
        <v>365</v>
      </c>
      <c r="J580" t="s">
        <v>366</v>
      </c>
      <c r="K580" t="s">
        <v>71</v>
      </c>
      <c r="L580" t="s">
        <v>72</v>
      </c>
      <c r="M580" t="s">
        <v>360</v>
      </c>
      <c r="N580" t="s">
        <v>73</v>
      </c>
      <c r="P580" s="8">
        <v>34</v>
      </c>
      <c r="Q580" s="9" t="s">
        <v>12</v>
      </c>
      <c r="R580" t="s">
        <v>13</v>
      </c>
      <c r="S580" t="s">
        <v>67</v>
      </c>
      <c r="T580" s="6" t="s">
        <v>376</v>
      </c>
      <c r="U580" t="s">
        <v>68</v>
      </c>
      <c r="V580" t="s">
        <v>69</v>
      </c>
      <c r="W580" t="s">
        <v>364</v>
      </c>
      <c r="X580" t="s">
        <v>365</v>
      </c>
      <c r="Y580" t="s">
        <v>366</v>
      </c>
      <c r="Z580" t="s">
        <v>71</v>
      </c>
      <c r="AA580" t="s">
        <v>72</v>
      </c>
      <c r="AB580" t="s">
        <v>360</v>
      </c>
      <c r="AC580" t="s">
        <v>73</v>
      </c>
    </row>
    <row r="581" spans="1:29" x14ac:dyDescent="0.2">
      <c r="A581" s="8">
        <v>34</v>
      </c>
      <c r="B581" s="8">
        <v>1</v>
      </c>
      <c r="C581">
        <v>1.1299999999999999</v>
      </c>
      <c r="D581" t="s">
        <v>302</v>
      </c>
      <c r="E581" s="6" t="s">
        <v>551</v>
      </c>
      <c r="F581" t="s">
        <v>550</v>
      </c>
      <c r="G581" s="11">
        <v>156</v>
      </c>
      <c r="H581" s="11" cm="1">
        <f t="array" ref="H581">_xlfn.IFNA(MATCH(1,0/COUNTIF($F581,"*"&amp;H$2&amp;TEXT(ROW($1:$118),"[&gt;1]0;")&amp;"*")),0)</f>
        <v>11</v>
      </c>
      <c r="I581" s="11" cm="1">
        <f t="array" ref="I581">_xlfn.IFNA(MATCH(1,0/COUNTIF($F581,"*"&amp;I$2&amp;TEXT(ROW($1:$118),"[&gt;1]0;")&amp;"*")),0)</f>
        <v>24</v>
      </c>
      <c r="J581" s="11" cm="1">
        <f t="array" ref="J581">_xlfn.IFNA(MATCH(1,0/COUNTIF($F581,"*"&amp;J$2&amp;TEXT(ROW($1:$118),"[&gt;1]0;")&amp;"*")),0)</f>
        <v>0</v>
      </c>
      <c r="K581">
        <f t="shared" ref="K581:K596" si="145">I581/H581</f>
        <v>2.1818181818181817</v>
      </c>
      <c r="L581">
        <f t="shared" ref="L581:L596" si="146">J581/H581</f>
        <v>0</v>
      </c>
      <c r="M581">
        <v>0</v>
      </c>
      <c r="N581">
        <v>0</v>
      </c>
      <c r="P581" s="8">
        <v>34</v>
      </c>
      <c r="Q581" s="8">
        <v>1</v>
      </c>
      <c r="R581">
        <f>SUMIF($D$581:$D$596,S581,$C$581:$C$596)</f>
        <v>1.1299999999999999</v>
      </c>
      <c r="S581" t="s">
        <v>302</v>
      </c>
      <c r="T581" s="6" t="s">
        <v>551</v>
      </c>
      <c r="U581" t="s">
        <v>550</v>
      </c>
      <c r="V581" s="11">
        <v>156</v>
      </c>
      <c r="W581" s="11" cm="1">
        <f t="array" ref="W581">_xlfn.IFNA(MATCH(1,0/COUNTIF($F581,"*"&amp;W$2&amp;TEXT(ROW($1:$118),"[&gt;1]0;")&amp;"*")),0)</f>
        <v>11</v>
      </c>
      <c r="X581" s="11" cm="1">
        <f t="array" ref="X581">_xlfn.IFNA(MATCH(1,0/COUNTIF($F581,"*"&amp;X$2&amp;TEXT(ROW($1:$118),"[&gt;1]0;")&amp;"*")),0)</f>
        <v>24</v>
      </c>
      <c r="Y581" s="11" cm="1">
        <f t="array" ref="Y581">_xlfn.IFNA(MATCH(1,0/COUNTIF($F581,"*"&amp;Y$2&amp;TEXT(ROW($1:$118),"[&gt;1]0;")&amp;"*")),0)</f>
        <v>0</v>
      </c>
      <c r="Z581">
        <f t="shared" ref="Z581:Z592" si="147">X581/W581</f>
        <v>2.1818181818181817</v>
      </c>
      <c r="AA581">
        <f t="shared" ref="AA581:AA592" si="148">Y581/W581</f>
        <v>0</v>
      </c>
      <c r="AB581">
        <v>0</v>
      </c>
      <c r="AC581">
        <v>0</v>
      </c>
    </row>
    <row r="582" spans="1:29" x14ac:dyDescent="0.2">
      <c r="A582" s="8">
        <v>34</v>
      </c>
      <c r="B582" s="8">
        <v>3</v>
      </c>
      <c r="C582">
        <v>1.08</v>
      </c>
      <c r="D582" t="s">
        <v>14</v>
      </c>
      <c r="E582" s="6" t="s">
        <v>507</v>
      </c>
      <c r="F582" t="s">
        <v>260</v>
      </c>
      <c r="G582">
        <v>170</v>
      </c>
      <c r="H582" s="11" cm="1">
        <f t="array" ref="H582">_xlfn.IFNA(MATCH(1,0/COUNTIF($F582,"*"&amp;H$2&amp;TEXT(ROW($1:$118),"[&gt;1]0;")&amp;"*")),0)</f>
        <v>12</v>
      </c>
      <c r="I582" s="11" cm="1">
        <f t="array" ref="I582">_xlfn.IFNA(MATCH(1,0/COUNTIF($F582,"*"&amp;I$2&amp;TEXT(ROW($1:$118),"[&gt;1]0;")&amp;"*")),0)</f>
        <v>26</v>
      </c>
      <c r="J582" s="11" cm="1">
        <f t="array" ref="J582">_xlfn.IFNA(MATCH(1,0/COUNTIF($F582,"*"&amp;J$2&amp;TEXT(ROW($1:$118),"[&gt;1]0;")&amp;"*")),0)</f>
        <v>0</v>
      </c>
      <c r="K582">
        <f t="shared" si="145"/>
        <v>2.1666666666666665</v>
      </c>
      <c r="L582">
        <f t="shared" si="146"/>
        <v>0</v>
      </c>
      <c r="M582">
        <v>0</v>
      </c>
      <c r="N582">
        <v>0</v>
      </c>
      <c r="P582" s="8">
        <v>34</v>
      </c>
      <c r="Q582" s="8">
        <v>2</v>
      </c>
      <c r="R582">
        <f t="shared" ref="R582:R592" si="149">SUMIF($D$581:$D$596,S582,$C$581:$C$596)</f>
        <v>1.08</v>
      </c>
      <c r="S582" t="s">
        <v>14</v>
      </c>
      <c r="T582" s="6" t="s">
        <v>507</v>
      </c>
      <c r="U582" t="s">
        <v>260</v>
      </c>
      <c r="V582">
        <v>170</v>
      </c>
      <c r="W582" s="11" cm="1">
        <f t="array" ref="W582">_xlfn.IFNA(MATCH(1,0/COUNTIF($F582,"*"&amp;W$2&amp;TEXT(ROW($1:$118),"[&gt;1]0;")&amp;"*")),0)</f>
        <v>12</v>
      </c>
      <c r="X582" s="11" cm="1">
        <f t="array" ref="X582">_xlfn.IFNA(MATCH(1,0/COUNTIF($F582,"*"&amp;X$2&amp;TEXT(ROW($1:$118),"[&gt;1]0;")&amp;"*")),0)</f>
        <v>26</v>
      </c>
      <c r="Y582" s="11" cm="1">
        <f t="array" ref="Y582">_xlfn.IFNA(MATCH(1,0/COUNTIF($F582,"*"&amp;Y$2&amp;TEXT(ROW($1:$118),"[&gt;1]0;")&amp;"*")),0)</f>
        <v>0</v>
      </c>
      <c r="Z582">
        <f t="shared" si="147"/>
        <v>2.1666666666666665</v>
      </c>
      <c r="AA582">
        <f t="shared" si="148"/>
        <v>0</v>
      </c>
      <c r="AB582">
        <v>0</v>
      </c>
      <c r="AC582">
        <v>0</v>
      </c>
    </row>
    <row r="583" spans="1:29" x14ac:dyDescent="0.2">
      <c r="A583" s="8">
        <v>34</v>
      </c>
      <c r="B583" s="8">
        <v>4</v>
      </c>
      <c r="C583">
        <v>1.97</v>
      </c>
      <c r="D583" t="s">
        <v>79</v>
      </c>
      <c r="E583" s="13" t="s">
        <v>386</v>
      </c>
      <c r="F583" s="10" t="s">
        <v>373</v>
      </c>
      <c r="G583">
        <v>144</v>
      </c>
      <c r="H583" s="11" cm="1">
        <f t="array" ref="H583">_xlfn.IFNA(MATCH(1,0/COUNTIF($F583,"*"&amp;H$2&amp;TEXT(ROW($1:$118),"[&gt;1]0;")&amp;"*")),0)</f>
        <v>6</v>
      </c>
      <c r="I583" s="11" cm="1">
        <f t="array" ref="I583">_xlfn.IFNA(MATCH(1,0/COUNTIF($F583,"*"&amp;I$2&amp;TEXT(ROW($1:$118),"[&gt;1]0;")&amp;"*")),0)</f>
        <v>8</v>
      </c>
      <c r="J583" s="11" cm="1">
        <f t="array" ref="J583">_xlfn.IFNA(MATCH(1,0/COUNTIF($F583,"*"&amp;J$2&amp;TEXT(ROW($1:$118),"[&gt;1]0;")&amp;"*")),0)</f>
        <v>4</v>
      </c>
      <c r="K583">
        <f t="shared" si="145"/>
        <v>1.3333333333333333</v>
      </c>
      <c r="L583">
        <f t="shared" si="146"/>
        <v>0.66666666666666663</v>
      </c>
      <c r="M583">
        <v>1</v>
      </c>
      <c r="N583">
        <v>0</v>
      </c>
      <c r="P583" s="8">
        <v>34</v>
      </c>
      <c r="Q583" s="8">
        <v>3</v>
      </c>
      <c r="R583">
        <f t="shared" si="149"/>
        <v>1.97</v>
      </c>
      <c r="S583" t="s">
        <v>79</v>
      </c>
      <c r="T583" s="13" t="s">
        <v>386</v>
      </c>
      <c r="U583" s="10" t="s">
        <v>373</v>
      </c>
      <c r="V583">
        <v>144</v>
      </c>
      <c r="W583" s="11" cm="1">
        <f t="array" ref="W583">_xlfn.IFNA(MATCH(1,0/COUNTIF($F583,"*"&amp;W$2&amp;TEXT(ROW($1:$118),"[&gt;1]0;")&amp;"*")),0)</f>
        <v>6</v>
      </c>
      <c r="X583" s="11" cm="1">
        <f t="array" ref="X583">_xlfn.IFNA(MATCH(1,0/COUNTIF($F583,"*"&amp;X$2&amp;TEXT(ROW($1:$118),"[&gt;1]0;")&amp;"*")),0)</f>
        <v>8</v>
      </c>
      <c r="Y583" s="11" cm="1">
        <f t="array" ref="Y583">_xlfn.IFNA(MATCH(1,0/COUNTIF($F583,"*"&amp;Y$2&amp;TEXT(ROW($1:$118),"[&gt;1]0;")&amp;"*")),0)</f>
        <v>4</v>
      </c>
      <c r="Z583">
        <f t="shared" si="147"/>
        <v>1.3333333333333333</v>
      </c>
      <c r="AA583">
        <f t="shared" si="148"/>
        <v>0.66666666666666663</v>
      </c>
      <c r="AB583">
        <v>1</v>
      </c>
      <c r="AC583">
        <v>0</v>
      </c>
    </row>
    <row r="584" spans="1:29" x14ac:dyDescent="0.2">
      <c r="A584" s="8">
        <v>34</v>
      </c>
      <c r="B584" s="8">
        <v>5</v>
      </c>
      <c r="C584">
        <v>1.18</v>
      </c>
      <c r="D584" t="s">
        <v>25</v>
      </c>
      <c r="E584" s="6" t="s">
        <v>536</v>
      </c>
      <c r="F584" t="s">
        <v>266</v>
      </c>
      <c r="G584">
        <v>226</v>
      </c>
      <c r="H584" s="11" cm="1">
        <f t="array" ref="H584">_xlfn.IFNA(MATCH(1,0/COUNTIF($F584,"*"&amp;H$2&amp;TEXT(ROW($1:$118),"[&gt;1]0;")&amp;"*")),0)</f>
        <v>16</v>
      </c>
      <c r="I584" s="11" cm="1">
        <f t="array" ref="I584">_xlfn.IFNA(MATCH(1,0/COUNTIF($F584,"*"&amp;I$2&amp;TEXT(ROW($1:$118),"[&gt;1]0;")&amp;"*")),0)</f>
        <v>34</v>
      </c>
      <c r="J584" s="11" cm="1">
        <f t="array" ref="J584">_xlfn.IFNA(MATCH(1,0/COUNTIF($F584,"*"&amp;J$2&amp;TEXT(ROW($1:$118),"[&gt;1]0;")&amp;"*")),0)</f>
        <v>0</v>
      </c>
      <c r="K584">
        <f t="shared" si="145"/>
        <v>2.125</v>
      </c>
      <c r="L584">
        <f t="shared" si="146"/>
        <v>0</v>
      </c>
      <c r="M584">
        <v>0</v>
      </c>
      <c r="N584">
        <v>0</v>
      </c>
      <c r="P584" s="8">
        <v>34</v>
      </c>
      <c r="Q584" s="8">
        <v>4</v>
      </c>
      <c r="R584">
        <f t="shared" si="149"/>
        <v>4.1899999999999995</v>
      </c>
      <c r="S584" t="s">
        <v>25</v>
      </c>
      <c r="T584" s="6" t="s">
        <v>536</v>
      </c>
      <c r="U584" t="s">
        <v>266</v>
      </c>
      <c r="V584">
        <v>226</v>
      </c>
      <c r="W584" s="11" cm="1">
        <f t="array" ref="W584">_xlfn.IFNA(MATCH(1,0/COUNTIF($F584,"*"&amp;W$2&amp;TEXT(ROW($1:$118),"[&gt;1]0;")&amp;"*")),0)</f>
        <v>16</v>
      </c>
      <c r="X584" s="11" cm="1">
        <f t="array" ref="X584">_xlfn.IFNA(MATCH(1,0/COUNTIF($F584,"*"&amp;X$2&amp;TEXT(ROW($1:$118),"[&gt;1]0;")&amp;"*")),0)</f>
        <v>34</v>
      </c>
      <c r="Y584" s="11" cm="1">
        <f t="array" ref="Y584">_xlfn.IFNA(MATCH(1,0/COUNTIF($F584,"*"&amp;Y$2&amp;TEXT(ROW($1:$118),"[&gt;1]0;")&amp;"*")),0)</f>
        <v>0</v>
      </c>
      <c r="Z584">
        <f t="shared" si="147"/>
        <v>2.125</v>
      </c>
      <c r="AA584">
        <f t="shared" si="148"/>
        <v>0</v>
      </c>
      <c r="AB584">
        <v>0</v>
      </c>
      <c r="AC584">
        <v>0</v>
      </c>
    </row>
    <row r="585" spans="1:29" x14ac:dyDescent="0.2">
      <c r="A585" s="8">
        <v>34</v>
      </c>
      <c r="B585" s="8">
        <v>6</v>
      </c>
      <c r="C585">
        <v>0.84</v>
      </c>
      <c r="D585" t="s">
        <v>322</v>
      </c>
      <c r="E585" s="6" t="s">
        <v>597</v>
      </c>
      <c r="F585" t="s">
        <v>458</v>
      </c>
      <c r="G585" s="11">
        <v>184</v>
      </c>
      <c r="H585" s="11" cm="1">
        <f t="array" ref="H585">_xlfn.IFNA(MATCH(1,0/COUNTIF($F585,"*"&amp;H$2&amp;TEXT(ROW($1:$118),"[&gt;1]0;")&amp;"*")),0)</f>
        <v>13</v>
      </c>
      <c r="I585" s="11" cm="1">
        <f t="array" ref="I585">_xlfn.IFNA(MATCH(1,0/COUNTIF($F585,"*"&amp;I$2&amp;TEXT(ROW($1:$118),"[&gt;1]0;")&amp;"*")),0)</f>
        <v>28</v>
      </c>
      <c r="J585" s="11" cm="1">
        <f t="array" ref="J585">_xlfn.IFNA(MATCH(1,0/COUNTIF($F585,"*"&amp;J$2&amp;TEXT(ROW($1:$118),"[&gt;1]0;")&amp;"*")),0)</f>
        <v>0</v>
      </c>
      <c r="K585">
        <f t="shared" si="145"/>
        <v>2.1538461538461537</v>
      </c>
      <c r="L585">
        <f t="shared" si="146"/>
        <v>0</v>
      </c>
      <c r="M585">
        <v>0</v>
      </c>
      <c r="N585">
        <v>0</v>
      </c>
      <c r="P585" s="8">
        <v>34</v>
      </c>
      <c r="Q585" s="8">
        <v>5</v>
      </c>
      <c r="R585">
        <f t="shared" si="149"/>
        <v>0.84</v>
      </c>
      <c r="S585" t="s">
        <v>322</v>
      </c>
      <c r="T585" s="6" t="s">
        <v>597</v>
      </c>
      <c r="U585" t="s">
        <v>458</v>
      </c>
      <c r="V585" s="11">
        <v>184</v>
      </c>
      <c r="W585" s="11" cm="1">
        <f t="array" ref="W585">_xlfn.IFNA(MATCH(1,0/COUNTIF($F585,"*"&amp;W$2&amp;TEXT(ROW($1:$118),"[&gt;1]0;")&amp;"*")),0)</f>
        <v>13</v>
      </c>
      <c r="X585" s="11" cm="1">
        <f t="array" ref="X585">_xlfn.IFNA(MATCH(1,0/COUNTIF($F585,"*"&amp;X$2&amp;TEXT(ROW($1:$118),"[&gt;1]0;")&amp;"*")),0)</f>
        <v>28</v>
      </c>
      <c r="Y585" s="11" cm="1">
        <f t="array" ref="Y585">_xlfn.IFNA(MATCH(1,0/COUNTIF($F585,"*"&amp;Y$2&amp;TEXT(ROW($1:$118),"[&gt;1]0;")&amp;"*")),0)</f>
        <v>0</v>
      </c>
      <c r="Z585">
        <f t="shared" si="147"/>
        <v>2.1538461538461537</v>
      </c>
      <c r="AA585">
        <f t="shared" si="148"/>
        <v>0</v>
      </c>
      <c r="AB585">
        <v>0</v>
      </c>
      <c r="AC585">
        <v>0</v>
      </c>
    </row>
    <row r="586" spans="1:29" x14ac:dyDescent="0.2">
      <c r="A586" s="8">
        <v>34</v>
      </c>
      <c r="B586" s="8">
        <v>7</v>
      </c>
      <c r="C586">
        <v>0.62</v>
      </c>
      <c r="D586" t="s">
        <v>37</v>
      </c>
      <c r="E586" s="6" t="s">
        <v>586</v>
      </c>
      <c r="F586" t="s">
        <v>273</v>
      </c>
      <c r="G586" s="11">
        <v>198</v>
      </c>
      <c r="H586" s="11" cm="1">
        <f t="array" ref="H586">_xlfn.IFNA(MATCH(1,0/COUNTIF($F586,"*"&amp;H$2&amp;TEXT(ROW($1:$118),"[&gt;1]0;")&amp;"*")),0)</f>
        <v>14</v>
      </c>
      <c r="I586" s="11" cm="1">
        <f t="array" ref="I586">_xlfn.IFNA(MATCH(1,0/COUNTIF($F586,"*"&amp;I$2&amp;TEXT(ROW($1:$118),"[&gt;1]0;")&amp;"*")),0)</f>
        <v>30</v>
      </c>
      <c r="J586" s="11" cm="1">
        <f t="array" ref="J586">_xlfn.IFNA(MATCH(1,0/COUNTIF($F586,"*"&amp;J$2&amp;TEXT(ROW($1:$118),"[&gt;1]0;")&amp;"*")),0)</f>
        <v>0</v>
      </c>
      <c r="K586">
        <f t="shared" si="145"/>
        <v>2.1428571428571428</v>
      </c>
      <c r="L586">
        <f t="shared" si="146"/>
        <v>0</v>
      </c>
      <c r="M586">
        <v>0</v>
      </c>
      <c r="N586">
        <v>0</v>
      </c>
      <c r="P586" s="8">
        <v>34</v>
      </c>
      <c r="Q586" s="8">
        <v>6</v>
      </c>
      <c r="R586">
        <f t="shared" si="149"/>
        <v>0.62</v>
      </c>
      <c r="S586" t="s">
        <v>37</v>
      </c>
      <c r="T586" s="6" t="s">
        <v>586</v>
      </c>
      <c r="U586" t="s">
        <v>273</v>
      </c>
      <c r="V586" s="11">
        <v>198</v>
      </c>
      <c r="W586" s="11" cm="1">
        <f t="array" ref="W586">_xlfn.IFNA(MATCH(1,0/COUNTIF($F586,"*"&amp;W$2&amp;TEXT(ROW($1:$118),"[&gt;1]0;")&amp;"*")),0)</f>
        <v>14</v>
      </c>
      <c r="X586" s="11" cm="1">
        <f t="array" ref="X586">_xlfn.IFNA(MATCH(1,0/COUNTIF($F586,"*"&amp;X$2&amp;TEXT(ROW($1:$118),"[&gt;1]0;")&amp;"*")),0)</f>
        <v>30</v>
      </c>
      <c r="Y586" s="11" cm="1">
        <f t="array" ref="Y586">_xlfn.IFNA(MATCH(1,0/COUNTIF($F586,"*"&amp;Y$2&amp;TEXT(ROW($1:$118),"[&gt;1]0;")&amp;"*")),0)</f>
        <v>0</v>
      </c>
      <c r="Z586">
        <f t="shared" si="147"/>
        <v>2.1428571428571428</v>
      </c>
      <c r="AA586">
        <f t="shared" si="148"/>
        <v>0</v>
      </c>
      <c r="AB586">
        <v>0</v>
      </c>
      <c r="AC586">
        <v>0</v>
      </c>
    </row>
    <row r="587" spans="1:29" x14ac:dyDescent="0.2">
      <c r="A587" s="8">
        <v>34</v>
      </c>
      <c r="B587" s="8">
        <v>9</v>
      </c>
      <c r="C587">
        <v>0.49</v>
      </c>
      <c r="D587" t="s">
        <v>85</v>
      </c>
      <c r="E587" s="6" t="s">
        <v>529</v>
      </c>
      <c r="F587" t="s">
        <v>528</v>
      </c>
      <c r="G587">
        <v>240</v>
      </c>
      <c r="H587" s="11" cm="1">
        <f t="array" ref="H587">_xlfn.IFNA(MATCH(1,0/COUNTIF($F587,"*"&amp;H$2&amp;TEXT(ROW($1:$118),"[&gt;1]0;")&amp;"*")),0)</f>
        <v>17</v>
      </c>
      <c r="I587" s="11" cm="1">
        <f t="array" ref="I587">_xlfn.IFNA(MATCH(1,0/COUNTIF($F587,"*"&amp;I$2&amp;TEXT(ROW($1:$118),"[&gt;1]0;")&amp;"*")),0)</f>
        <v>36</v>
      </c>
      <c r="J587" s="11" cm="1">
        <f t="array" ref="J587">_xlfn.IFNA(MATCH(1,0/COUNTIF($F587,"*"&amp;J$2&amp;TEXT(ROW($1:$118),"[&gt;1]0;")&amp;"*")),0)</f>
        <v>0</v>
      </c>
      <c r="K587">
        <f t="shared" si="145"/>
        <v>2.1176470588235294</v>
      </c>
      <c r="L587">
        <f t="shared" si="146"/>
        <v>0</v>
      </c>
      <c r="M587">
        <v>0</v>
      </c>
      <c r="N587">
        <v>0</v>
      </c>
      <c r="P587" s="8">
        <v>34</v>
      </c>
      <c r="Q587" s="8">
        <v>7</v>
      </c>
      <c r="R587">
        <f>SUMIF($D$581:$D$596,S587,$C$581:$C$596)</f>
        <v>0.49</v>
      </c>
      <c r="S587" t="s">
        <v>85</v>
      </c>
      <c r="T587" s="6" t="s">
        <v>529</v>
      </c>
      <c r="U587" t="s">
        <v>528</v>
      </c>
      <c r="V587">
        <v>240</v>
      </c>
      <c r="W587" s="11" cm="1">
        <f t="array" ref="W587">_xlfn.IFNA(MATCH(1,0/COUNTIF($F587,"*"&amp;W$2&amp;TEXT(ROW($1:$118),"[&gt;1]0;")&amp;"*")),0)</f>
        <v>17</v>
      </c>
      <c r="X587" s="11" cm="1">
        <f t="array" ref="X587">_xlfn.IFNA(MATCH(1,0/COUNTIF($F587,"*"&amp;X$2&amp;TEXT(ROW($1:$118),"[&gt;1]0;")&amp;"*")),0)</f>
        <v>36</v>
      </c>
      <c r="Y587" s="11" cm="1">
        <f t="array" ref="Y587">_xlfn.IFNA(MATCH(1,0/COUNTIF($F587,"*"&amp;Y$2&amp;TEXT(ROW($1:$118),"[&gt;1]0;")&amp;"*")),0)</f>
        <v>0</v>
      </c>
      <c r="Z587">
        <f t="shared" si="147"/>
        <v>2.1176470588235294</v>
      </c>
      <c r="AA587">
        <f t="shared" si="148"/>
        <v>0</v>
      </c>
      <c r="AB587">
        <v>0</v>
      </c>
      <c r="AC587">
        <v>0</v>
      </c>
    </row>
    <row r="588" spans="1:29" x14ac:dyDescent="0.2">
      <c r="A588" s="8">
        <v>34</v>
      </c>
      <c r="B588" s="8">
        <v>10</v>
      </c>
      <c r="C588">
        <v>1.1599999999999999</v>
      </c>
      <c r="D588" t="s">
        <v>25</v>
      </c>
      <c r="E588" s="6" t="s">
        <v>536</v>
      </c>
      <c r="F588" t="s">
        <v>266</v>
      </c>
      <c r="G588">
        <v>226</v>
      </c>
      <c r="H588" s="11" cm="1">
        <f t="array" ref="H588">_xlfn.IFNA(MATCH(1,0/COUNTIF($F588,"*"&amp;H$2&amp;TEXT(ROW($1:$118),"[&gt;1]0;")&amp;"*")),0)</f>
        <v>16</v>
      </c>
      <c r="I588" s="11" cm="1">
        <f t="array" ref="I588">_xlfn.IFNA(MATCH(1,0/COUNTIF($F588,"*"&amp;I$2&amp;TEXT(ROW($1:$118),"[&gt;1]0;")&amp;"*")),0)</f>
        <v>34</v>
      </c>
      <c r="J588" s="11" cm="1">
        <f t="array" ref="J588">_xlfn.IFNA(MATCH(1,0/COUNTIF($F588,"*"&amp;J$2&amp;TEXT(ROW($1:$118),"[&gt;1]0;")&amp;"*")),0)</f>
        <v>0</v>
      </c>
      <c r="K588">
        <f t="shared" si="145"/>
        <v>2.125</v>
      </c>
      <c r="L588">
        <f t="shared" si="146"/>
        <v>0</v>
      </c>
      <c r="M588">
        <v>0</v>
      </c>
      <c r="N588">
        <v>0</v>
      </c>
      <c r="P588" s="8">
        <v>34</v>
      </c>
      <c r="Q588" s="8">
        <v>8</v>
      </c>
      <c r="R588">
        <f t="shared" si="149"/>
        <v>1.77</v>
      </c>
      <c r="S588" t="s">
        <v>31</v>
      </c>
      <c r="T588" s="6" t="s">
        <v>418</v>
      </c>
      <c r="U588" t="s">
        <v>269</v>
      </c>
      <c r="V588">
        <v>206</v>
      </c>
      <c r="W588" s="11" cm="1">
        <f t="array" ref="W588">_xlfn.IFNA(MATCH(1,0/COUNTIF($F588,"*"&amp;W$2&amp;TEXT(ROW($1:$118),"[&gt;1]0;")&amp;"*")),0)</f>
        <v>16</v>
      </c>
      <c r="X588" s="11" cm="1">
        <f t="array" ref="X588">_xlfn.IFNA(MATCH(1,0/COUNTIF($F588,"*"&amp;X$2&amp;TEXT(ROW($1:$118),"[&gt;1]0;")&amp;"*")),0)</f>
        <v>34</v>
      </c>
      <c r="Y588" s="11" cm="1">
        <f t="array" ref="Y588">_xlfn.IFNA(MATCH(1,0/COUNTIF($F588,"*"&amp;Y$2&amp;TEXT(ROW($1:$118),"[&gt;1]0;")&amp;"*")),0)</f>
        <v>0</v>
      </c>
      <c r="Z588">
        <f t="shared" si="147"/>
        <v>2.125</v>
      </c>
      <c r="AA588">
        <f t="shared" si="148"/>
        <v>0</v>
      </c>
      <c r="AB588">
        <v>0</v>
      </c>
      <c r="AC588">
        <v>1</v>
      </c>
    </row>
    <row r="589" spans="1:29" x14ac:dyDescent="0.2">
      <c r="A589" s="8">
        <v>34</v>
      </c>
      <c r="B589" s="8">
        <v>11</v>
      </c>
      <c r="C589">
        <v>1.77</v>
      </c>
      <c r="D589" t="s">
        <v>31</v>
      </c>
      <c r="E589" s="6" t="s">
        <v>418</v>
      </c>
      <c r="F589" t="s">
        <v>269</v>
      </c>
      <c r="G589">
        <v>206</v>
      </c>
      <c r="H589" s="11" cm="1">
        <f t="array" ref="H589">_xlfn.IFNA(MATCH(1,0/COUNTIF($F589,"*"&amp;H$2&amp;TEXT(ROW($1:$118),"[&gt;1]0;")&amp;"*")),0)</f>
        <v>14</v>
      </c>
      <c r="I589" s="11" cm="1">
        <f t="array" ref="I589">_xlfn.IFNA(MATCH(1,0/COUNTIF($F589,"*"&amp;I$2&amp;TEXT(ROW($1:$118),"[&gt;1]0;")&amp;"*")),0)</f>
        <v>22</v>
      </c>
      <c r="J589" s="11" cm="1">
        <f t="array" ref="J589">_xlfn.IFNA(MATCH(1,0/COUNTIF($F589,"*"&amp;J$2&amp;TEXT(ROW($1:$118),"[&gt;1]0;")&amp;"*")),0)</f>
        <v>1</v>
      </c>
      <c r="K589">
        <f t="shared" si="145"/>
        <v>1.5714285714285714</v>
      </c>
      <c r="L589">
        <f t="shared" si="146"/>
        <v>7.1428571428571425E-2</v>
      </c>
      <c r="M589">
        <v>0</v>
      </c>
      <c r="N589">
        <v>1</v>
      </c>
      <c r="P589" s="8">
        <v>34</v>
      </c>
      <c r="Q589" s="8">
        <v>9</v>
      </c>
      <c r="R589">
        <f t="shared" si="149"/>
        <v>0.26</v>
      </c>
      <c r="S589" t="s">
        <v>301</v>
      </c>
      <c r="T589" s="6" t="s">
        <v>379</v>
      </c>
      <c r="U589" s="10" t="s">
        <v>371</v>
      </c>
      <c r="V589">
        <v>162</v>
      </c>
      <c r="W589" s="11" cm="1">
        <f t="array" ref="W589">_xlfn.IFNA(MATCH(1,0/COUNTIF($F589,"*"&amp;W$2&amp;TEXT(ROW($1:$118),"[&gt;1]0;")&amp;"*")),0)</f>
        <v>14</v>
      </c>
      <c r="X589" s="11" cm="1">
        <f t="array" ref="X589">_xlfn.IFNA(MATCH(1,0/COUNTIF($F589,"*"&amp;X$2&amp;TEXT(ROW($1:$118),"[&gt;1]0;")&amp;"*")),0)</f>
        <v>22</v>
      </c>
      <c r="Y589" s="11" cm="1">
        <f t="array" ref="Y589">_xlfn.IFNA(MATCH(1,0/COUNTIF($F589,"*"&amp;Y$2&amp;TEXT(ROW($1:$118),"[&gt;1]0;")&amp;"*")),0)</f>
        <v>1</v>
      </c>
      <c r="Z589">
        <f t="shared" si="147"/>
        <v>1.5714285714285714</v>
      </c>
      <c r="AA589">
        <f t="shared" si="148"/>
        <v>7.1428571428571425E-2</v>
      </c>
      <c r="AB589">
        <v>1</v>
      </c>
      <c r="AC589">
        <v>0</v>
      </c>
    </row>
    <row r="590" spans="1:29" x14ac:dyDescent="0.2">
      <c r="A590" s="8">
        <v>34</v>
      </c>
      <c r="B590" s="8">
        <v>12</v>
      </c>
      <c r="C590">
        <v>0.26</v>
      </c>
      <c r="D590" t="s">
        <v>301</v>
      </c>
      <c r="E590" s="6" t="s">
        <v>379</v>
      </c>
      <c r="F590" s="10" t="s">
        <v>371</v>
      </c>
      <c r="G590">
        <v>162</v>
      </c>
      <c r="H590" s="11" cm="1">
        <f t="array" ref="H590">_xlfn.IFNA(MATCH(1,0/COUNTIF($F590,"*"&amp;H$2&amp;TEXT(ROW($1:$118),"[&gt;1]0;")&amp;"*")),0)</f>
        <v>6</v>
      </c>
      <c r="I590" s="11" cm="1">
        <f t="array" ref="I590">_xlfn.IFNA(MATCH(1,0/COUNTIF($F590,"*"&amp;I$2&amp;TEXT(ROW($1:$118),"[&gt;1]0;")&amp;"*")),0)</f>
        <v>10</v>
      </c>
      <c r="J590" s="11" cm="1">
        <f t="array" ref="J590">_xlfn.IFNA(MATCH(1,0/COUNTIF($F590,"*"&amp;J$2&amp;TEXT(ROW($1:$118),"[&gt;1]0;")&amp;"*")),0)</f>
        <v>5</v>
      </c>
      <c r="K590">
        <f t="shared" si="145"/>
        <v>1.6666666666666667</v>
      </c>
      <c r="L590">
        <f t="shared" si="146"/>
        <v>0.83333333333333337</v>
      </c>
      <c r="M590">
        <v>1</v>
      </c>
      <c r="N590">
        <v>0</v>
      </c>
      <c r="P590" s="8">
        <v>34</v>
      </c>
      <c r="Q590" s="8">
        <v>10</v>
      </c>
      <c r="R590">
        <f t="shared" si="149"/>
        <v>2.64</v>
      </c>
      <c r="S590" t="s">
        <v>82</v>
      </c>
      <c r="T590" s="14"/>
      <c r="U590" s="12" t="s">
        <v>371</v>
      </c>
      <c r="V590">
        <v>162</v>
      </c>
      <c r="W590" s="11" cm="1">
        <f t="array" ref="W590">_xlfn.IFNA(MATCH(1,0/COUNTIF($F590,"*"&amp;W$2&amp;TEXT(ROW($1:$118),"[&gt;1]0;")&amp;"*")),0)</f>
        <v>6</v>
      </c>
      <c r="X590" s="11" cm="1">
        <f t="array" ref="X590">_xlfn.IFNA(MATCH(1,0/COUNTIF($F590,"*"&amp;X$2&amp;TEXT(ROW($1:$118),"[&gt;1]0;")&amp;"*")),0)</f>
        <v>10</v>
      </c>
      <c r="Y590" s="11" cm="1">
        <f t="array" ref="Y590">_xlfn.IFNA(MATCH(1,0/COUNTIF($F590,"*"&amp;Y$2&amp;TEXT(ROW($1:$118),"[&gt;1]0;")&amp;"*")),0)</f>
        <v>5</v>
      </c>
      <c r="Z590">
        <f t="shared" si="147"/>
        <v>1.6666666666666667</v>
      </c>
      <c r="AA590">
        <f t="shared" si="148"/>
        <v>0.83333333333333337</v>
      </c>
      <c r="AB590">
        <v>2</v>
      </c>
      <c r="AC590">
        <v>0</v>
      </c>
    </row>
    <row r="591" spans="1:29" x14ac:dyDescent="0.2">
      <c r="A591" s="8">
        <v>34</v>
      </c>
      <c r="B591" s="8">
        <v>13</v>
      </c>
      <c r="C591">
        <v>0.64</v>
      </c>
      <c r="D591" t="s">
        <v>25</v>
      </c>
      <c r="E591" s="6" t="s">
        <v>536</v>
      </c>
      <c r="F591" t="s">
        <v>266</v>
      </c>
      <c r="G591">
        <v>226</v>
      </c>
      <c r="H591" s="11" cm="1">
        <f t="array" ref="H591">_xlfn.IFNA(MATCH(1,0/COUNTIF($F591,"*"&amp;H$2&amp;TEXT(ROW($1:$118),"[&gt;1]0;")&amp;"*")),0)</f>
        <v>16</v>
      </c>
      <c r="I591" s="11" cm="1">
        <f t="array" ref="I591">_xlfn.IFNA(MATCH(1,0/COUNTIF($F591,"*"&amp;I$2&amp;TEXT(ROW($1:$118),"[&gt;1]0;")&amp;"*")),0)</f>
        <v>34</v>
      </c>
      <c r="J591" s="11" cm="1">
        <f t="array" ref="J591">_xlfn.IFNA(MATCH(1,0/COUNTIF($F591,"*"&amp;J$2&amp;TEXT(ROW($1:$118),"[&gt;1]0;")&amp;"*")),0)</f>
        <v>0</v>
      </c>
      <c r="K591">
        <f t="shared" si="145"/>
        <v>2.125</v>
      </c>
      <c r="L591">
        <f t="shared" si="146"/>
        <v>0</v>
      </c>
      <c r="M591">
        <v>0</v>
      </c>
      <c r="N591">
        <v>0</v>
      </c>
      <c r="P591" s="8">
        <v>34</v>
      </c>
      <c r="Q591" s="8">
        <v>11</v>
      </c>
      <c r="R591">
        <f t="shared" si="149"/>
        <v>0.56000000000000005</v>
      </c>
      <c r="S591" t="s">
        <v>108</v>
      </c>
      <c r="T591" s="6" t="s">
        <v>514</v>
      </c>
      <c r="U591" t="s">
        <v>513</v>
      </c>
      <c r="V591">
        <v>283</v>
      </c>
      <c r="W591" s="11" cm="1">
        <f t="array" ref="W591">_xlfn.IFNA(MATCH(1,0/COUNTIF($F591,"*"&amp;W$2&amp;TEXT(ROW($1:$118),"[&gt;1]0;")&amp;"*")),0)</f>
        <v>16</v>
      </c>
      <c r="X591" s="11" cm="1">
        <f t="array" ref="X591">_xlfn.IFNA(MATCH(1,0/COUNTIF($F591,"*"&amp;X$2&amp;TEXT(ROW($1:$118),"[&gt;1]0;")&amp;"*")),0)</f>
        <v>34</v>
      </c>
      <c r="Y591" s="11" cm="1">
        <f t="array" ref="Y591">_xlfn.IFNA(MATCH(1,0/COUNTIF($F591,"*"&amp;Y$2&amp;TEXT(ROW($1:$118),"[&gt;1]0;")&amp;"*")),0)</f>
        <v>0</v>
      </c>
      <c r="Z591">
        <f t="shared" si="147"/>
        <v>2.125</v>
      </c>
      <c r="AA591">
        <f t="shared" si="148"/>
        <v>0</v>
      </c>
      <c r="AB591">
        <v>0</v>
      </c>
      <c r="AC591">
        <v>0</v>
      </c>
    </row>
    <row r="592" spans="1:29" x14ac:dyDescent="0.2">
      <c r="A592" s="8">
        <v>34</v>
      </c>
      <c r="B592" s="8">
        <v>14</v>
      </c>
      <c r="C592">
        <v>2.64</v>
      </c>
      <c r="D592" t="s">
        <v>82</v>
      </c>
      <c r="E592" s="14"/>
      <c r="F592" s="12" t="s">
        <v>371</v>
      </c>
      <c r="G592">
        <v>162</v>
      </c>
      <c r="H592" s="11" cm="1">
        <f t="array" ref="H592">_xlfn.IFNA(MATCH(1,0/COUNTIF($F592,"*"&amp;H$2&amp;TEXT(ROW($1:$118),"[&gt;1]0;")&amp;"*")),0)</f>
        <v>6</v>
      </c>
      <c r="I592" s="11" cm="1">
        <f t="array" ref="I592">_xlfn.IFNA(MATCH(1,0/COUNTIF($F592,"*"&amp;I$2&amp;TEXT(ROW($1:$118),"[&gt;1]0;")&amp;"*")),0)</f>
        <v>10</v>
      </c>
      <c r="J592" s="11" cm="1">
        <f t="array" ref="J592">_xlfn.IFNA(MATCH(1,0/COUNTIF($F592,"*"&amp;J$2&amp;TEXT(ROW($1:$118),"[&gt;1]0;")&amp;"*")),0)</f>
        <v>5</v>
      </c>
      <c r="K592">
        <f t="shared" si="145"/>
        <v>1.6666666666666667</v>
      </c>
      <c r="L592">
        <f t="shared" si="146"/>
        <v>0.83333333333333337</v>
      </c>
      <c r="M592">
        <v>2</v>
      </c>
      <c r="N592">
        <v>0</v>
      </c>
      <c r="P592" s="8">
        <v>34</v>
      </c>
      <c r="Q592" s="8">
        <v>12</v>
      </c>
      <c r="R592">
        <f t="shared" si="149"/>
        <v>3.96</v>
      </c>
      <c r="S592" t="s">
        <v>101</v>
      </c>
      <c r="T592" s="6" t="s">
        <v>555</v>
      </c>
      <c r="U592" t="s">
        <v>554</v>
      </c>
      <c r="V592" s="11">
        <v>253</v>
      </c>
      <c r="W592" s="11" cm="1">
        <f t="array" ref="W592">_xlfn.IFNA(MATCH(1,0/COUNTIF($F592,"*"&amp;W$2&amp;TEXT(ROW($1:$118),"[&gt;1]0;")&amp;"*")),0)</f>
        <v>6</v>
      </c>
      <c r="X592" s="11" cm="1">
        <f t="array" ref="X592">_xlfn.IFNA(MATCH(1,0/COUNTIF($F592,"*"&amp;X$2&amp;TEXT(ROW($1:$118),"[&gt;1]0;")&amp;"*")),0)</f>
        <v>10</v>
      </c>
      <c r="Y592" s="11" cm="1">
        <f t="array" ref="Y592">_xlfn.IFNA(MATCH(1,0/COUNTIF($F592,"*"&amp;Y$2&amp;TEXT(ROW($1:$118),"[&gt;1]0;")&amp;"*")),0)</f>
        <v>5</v>
      </c>
      <c r="Z592">
        <f t="shared" si="147"/>
        <v>1.6666666666666667</v>
      </c>
      <c r="AA592">
        <f t="shared" si="148"/>
        <v>0.83333333333333337</v>
      </c>
      <c r="AB592">
        <v>0</v>
      </c>
      <c r="AC592">
        <v>0</v>
      </c>
    </row>
    <row r="593" spans="1:29" x14ac:dyDescent="0.2">
      <c r="A593" s="8">
        <v>34</v>
      </c>
      <c r="B593" s="8">
        <v>16</v>
      </c>
      <c r="C593">
        <v>0.86</v>
      </c>
      <c r="D593" t="s">
        <v>25</v>
      </c>
      <c r="E593" s="6" t="s">
        <v>536</v>
      </c>
      <c r="F593" t="s">
        <v>266</v>
      </c>
      <c r="G593">
        <v>226</v>
      </c>
      <c r="H593" s="11" cm="1">
        <f t="array" ref="H593">_xlfn.IFNA(MATCH(1,0/COUNTIF($F593,"*"&amp;H$2&amp;TEXT(ROW($1:$118),"[&gt;1]0;")&amp;"*")),0)</f>
        <v>16</v>
      </c>
      <c r="I593" s="11" cm="1">
        <f t="array" ref="I593">_xlfn.IFNA(MATCH(1,0/COUNTIF($F593,"*"&amp;I$2&amp;TEXT(ROW($1:$118),"[&gt;1]0;")&amp;"*")),0)</f>
        <v>34</v>
      </c>
      <c r="J593" s="11" cm="1">
        <f t="array" ref="J593">_xlfn.IFNA(MATCH(1,0/COUNTIF($F593,"*"&amp;J$2&amp;TEXT(ROW($1:$118),"[&gt;1]0;")&amp;"*")),0)</f>
        <v>0</v>
      </c>
      <c r="K593">
        <f t="shared" si="145"/>
        <v>2.125</v>
      </c>
      <c r="L593">
        <f t="shared" si="146"/>
        <v>0</v>
      </c>
      <c r="M593">
        <v>0</v>
      </c>
      <c r="N593">
        <v>0</v>
      </c>
    </row>
    <row r="594" spans="1:29" x14ac:dyDescent="0.2">
      <c r="A594" s="8">
        <v>34</v>
      </c>
      <c r="B594" s="8">
        <v>17</v>
      </c>
      <c r="C594">
        <v>0.35</v>
      </c>
      <c r="D594" t="s">
        <v>25</v>
      </c>
      <c r="E594" s="6" t="s">
        <v>536</v>
      </c>
      <c r="F594" t="s">
        <v>266</v>
      </c>
      <c r="G594">
        <v>226</v>
      </c>
      <c r="H594" s="11" cm="1">
        <f t="array" ref="H594">_xlfn.IFNA(MATCH(1,0/COUNTIF($F594,"*"&amp;H$2&amp;TEXT(ROW($1:$118),"[&gt;1]0;")&amp;"*")),0)</f>
        <v>16</v>
      </c>
      <c r="I594" s="11" cm="1">
        <f t="array" ref="I594">_xlfn.IFNA(MATCH(1,0/COUNTIF($F594,"*"&amp;I$2&amp;TEXT(ROW($1:$118),"[&gt;1]0;")&amp;"*")),0)</f>
        <v>34</v>
      </c>
      <c r="J594" s="11" cm="1">
        <f t="array" ref="J594">_xlfn.IFNA(MATCH(1,0/COUNTIF($F594,"*"&amp;J$2&amp;TEXT(ROW($1:$118),"[&gt;1]0;")&amp;"*")),0)</f>
        <v>0</v>
      </c>
      <c r="K594">
        <f t="shared" si="145"/>
        <v>2.125</v>
      </c>
      <c r="L594">
        <f t="shared" si="146"/>
        <v>0</v>
      </c>
      <c r="M594">
        <v>0</v>
      </c>
      <c r="N594">
        <v>0</v>
      </c>
    </row>
    <row r="595" spans="1:29" x14ac:dyDescent="0.2">
      <c r="A595" s="8">
        <v>34</v>
      </c>
      <c r="B595" s="8">
        <v>19</v>
      </c>
      <c r="C595">
        <v>0.56000000000000005</v>
      </c>
      <c r="D595" t="s">
        <v>108</v>
      </c>
      <c r="E595" s="6" t="s">
        <v>514</v>
      </c>
      <c r="F595" t="s">
        <v>513</v>
      </c>
      <c r="G595">
        <v>283</v>
      </c>
      <c r="H595" s="11" cm="1">
        <f t="array" ref="H595">_xlfn.IFNA(MATCH(1,0/COUNTIF($F595,"*"&amp;H$2&amp;TEXT(ROW($1:$118),"[&gt;1]0;")&amp;"*")),0)</f>
        <v>20</v>
      </c>
      <c r="I595" s="11" cm="1">
        <f t="array" ref="I595">_xlfn.IFNA(MATCH(1,0/COUNTIF($F595,"*"&amp;I$2&amp;TEXT(ROW($1:$118),"[&gt;1]0;")&amp;"*")),0)</f>
        <v>42</v>
      </c>
      <c r="J595" s="11" cm="1">
        <f t="array" ref="J595">_xlfn.IFNA(MATCH(1,0/COUNTIF($F595,"*"&amp;J$2&amp;TEXT(ROW($1:$118),"[&gt;1]0;")&amp;"*")),0)</f>
        <v>0</v>
      </c>
      <c r="K595">
        <f t="shared" si="145"/>
        <v>2.1</v>
      </c>
      <c r="L595">
        <f t="shared" si="146"/>
        <v>0</v>
      </c>
      <c r="M595">
        <v>0</v>
      </c>
      <c r="N595">
        <v>0</v>
      </c>
    </row>
    <row r="596" spans="1:29" x14ac:dyDescent="0.2">
      <c r="A596" s="8">
        <v>34</v>
      </c>
      <c r="B596" s="8">
        <v>24</v>
      </c>
      <c r="C596">
        <v>3.96</v>
      </c>
      <c r="D596" t="s">
        <v>101</v>
      </c>
      <c r="E596" s="6" t="s">
        <v>555</v>
      </c>
      <c r="F596" t="s">
        <v>554</v>
      </c>
      <c r="G596" s="11">
        <v>253</v>
      </c>
      <c r="H596" s="11" cm="1">
        <f t="array" ref="H596">_xlfn.IFNA(MATCH(1,0/COUNTIF($F596,"*"&amp;H$2&amp;TEXT(ROW($1:$118),"[&gt;1]0;")&amp;"*")),0)</f>
        <v>16</v>
      </c>
      <c r="I596" s="11" cm="1">
        <f t="array" ref="I596">_xlfn.IFNA(MATCH(1,0/COUNTIF($F596,"*"&amp;I$2&amp;TEXT(ROW($1:$118),"[&gt;1]0;")&amp;"*")),0)</f>
        <v>31</v>
      </c>
      <c r="J596" s="11" cm="1">
        <f t="array" ref="J596">_xlfn.IFNA(MATCH(1,0/COUNTIF($F596,"*"&amp;J$2&amp;TEXT(ROW($1:$118),"[&gt;1]0;")&amp;"*")),0)</f>
        <v>1</v>
      </c>
      <c r="K596">
        <f t="shared" si="145"/>
        <v>1.9375</v>
      </c>
      <c r="L596">
        <f t="shared" si="146"/>
        <v>6.25E-2</v>
      </c>
      <c r="M596">
        <v>0</v>
      </c>
      <c r="N596">
        <v>0</v>
      </c>
    </row>
    <row r="598" spans="1:29" x14ac:dyDescent="0.2">
      <c r="A598" s="8">
        <v>35</v>
      </c>
      <c r="B598" s="9" t="s">
        <v>12</v>
      </c>
      <c r="C598" t="s">
        <v>13</v>
      </c>
      <c r="D598" t="s">
        <v>67</v>
      </c>
      <c r="E598" s="6" t="s">
        <v>376</v>
      </c>
      <c r="F598" t="s">
        <v>68</v>
      </c>
      <c r="G598" t="s">
        <v>69</v>
      </c>
      <c r="H598" t="s">
        <v>364</v>
      </c>
      <c r="I598" t="s">
        <v>365</v>
      </c>
      <c r="J598" t="s">
        <v>366</v>
      </c>
      <c r="K598" t="s">
        <v>71</v>
      </c>
      <c r="L598" t="s">
        <v>72</v>
      </c>
      <c r="M598" t="s">
        <v>360</v>
      </c>
      <c r="N598" t="s">
        <v>73</v>
      </c>
      <c r="P598" s="8">
        <v>35</v>
      </c>
      <c r="Q598" s="9" t="s">
        <v>12</v>
      </c>
      <c r="R598" t="s">
        <v>13</v>
      </c>
      <c r="S598" t="s">
        <v>67</v>
      </c>
      <c r="T598" s="6" t="s">
        <v>376</v>
      </c>
      <c r="U598" t="s">
        <v>68</v>
      </c>
      <c r="V598" t="s">
        <v>69</v>
      </c>
      <c r="W598" t="s">
        <v>364</v>
      </c>
      <c r="X598" t="s">
        <v>365</v>
      </c>
      <c r="Y598" t="s">
        <v>366</v>
      </c>
      <c r="Z598" t="s">
        <v>71</v>
      </c>
      <c r="AA598" t="s">
        <v>72</v>
      </c>
      <c r="AB598" t="s">
        <v>360</v>
      </c>
      <c r="AC598" t="s">
        <v>73</v>
      </c>
    </row>
    <row r="599" spans="1:29" x14ac:dyDescent="0.2">
      <c r="A599" s="8">
        <v>35</v>
      </c>
      <c r="B599" s="8">
        <v>1</v>
      </c>
      <c r="C599">
        <v>0.87</v>
      </c>
      <c r="D599" t="s">
        <v>307</v>
      </c>
      <c r="E599" s="6" t="s">
        <v>596</v>
      </c>
      <c r="F599" t="s">
        <v>458</v>
      </c>
      <c r="G599" s="11">
        <v>184</v>
      </c>
      <c r="H599" s="11" cm="1">
        <f t="array" ref="H599">_xlfn.IFNA(MATCH(1,0/COUNTIF($F599,"*"&amp;H$2&amp;TEXT(ROW($1:$118),"[&gt;1]0;")&amp;"*")),0)</f>
        <v>13</v>
      </c>
      <c r="I599" s="11" cm="1">
        <f t="array" ref="I599">_xlfn.IFNA(MATCH(1,0/COUNTIF($F599,"*"&amp;I$2&amp;TEXT(ROW($1:$118),"[&gt;1]0;")&amp;"*")),0)</f>
        <v>28</v>
      </c>
      <c r="J599" s="11" cm="1">
        <f t="array" ref="J599">_xlfn.IFNA(MATCH(1,0/COUNTIF($F599,"*"&amp;J$2&amp;TEXT(ROW($1:$118),"[&gt;1]0;")&amp;"*")),0)</f>
        <v>0</v>
      </c>
      <c r="K599">
        <f t="shared" ref="K599:K614" si="150">I599/H599</f>
        <v>2.1538461538461537</v>
      </c>
      <c r="L599">
        <f t="shared" ref="L599:L614" si="151">J599/H599</f>
        <v>0</v>
      </c>
      <c r="M599">
        <v>0</v>
      </c>
      <c r="N599">
        <v>0</v>
      </c>
      <c r="P599" s="8">
        <v>35</v>
      </c>
      <c r="Q599" s="8">
        <v>1</v>
      </c>
      <c r="R599">
        <f>SUMIF($D$599:$D$614,S599,$C$599:$C$614)</f>
        <v>0.87</v>
      </c>
      <c r="S599" t="s">
        <v>307</v>
      </c>
      <c r="T599" s="6" t="s">
        <v>596</v>
      </c>
      <c r="U599" t="s">
        <v>458</v>
      </c>
      <c r="V599" s="11">
        <v>184</v>
      </c>
      <c r="W599" s="11" cm="1">
        <f t="array" ref="W599">_xlfn.IFNA(MATCH(1,0/COUNTIF($F599,"*"&amp;W$2&amp;TEXT(ROW($1:$118),"[&gt;1]0;")&amp;"*")),0)</f>
        <v>13</v>
      </c>
      <c r="X599" s="11" cm="1">
        <f t="array" ref="X599">_xlfn.IFNA(MATCH(1,0/COUNTIF($F599,"*"&amp;X$2&amp;TEXT(ROW($1:$118),"[&gt;1]0;")&amp;"*")),0)</f>
        <v>28</v>
      </c>
      <c r="Y599" s="11" cm="1">
        <f t="array" ref="Y599">_xlfn.IFNA(MATCH(1,0/COUNTIF($F599,"*"&amp;Y$2&amp;TEXT(ROW($1:$118),"[&gt;1]0;")&amp;"*")),0)</f>
        <v>0</v>
      </c>
      <c r="Z599">
        <f t="shared" ref="Z599:Z612" si="152">X599/W599</f>
        <v>2.1538461538461537</v>
      </c>
      <c r="AA599">
        <f t="shared" ref="AA599:AA612" si="153">Y599/W599</f>
        <v>0</v>
      </c>
      <c r="AB599">
        <v>0</v>
      </c>
      <c r="AC599">
        <v>0</v>
      </c>
    </row>
    <row r="600" spans="1:29" x14ac:dyDescent="0.2">
      <c r="A600" s="8">
        <v>35</v>
      </c>
      <c r="B600" s="8">
        <v>2</v>
      </c>
      <c r="C600">
        <v>1.1100000000000001</v>
      </c>
      <c r="D600" t="s">
        <v>323</v>
      </c>
      <c r="E600" s="6" t="s">
        <v>502</v>
      </c>
      <c r="F600" t="s">
        <v>260</v>
      </c>
      <c r="G600">
        <v>170</v>
      </c>
      <c r="H600" s="11" cm="1">
        <f t="array" ref="H600">_xlfn.IFNA(MATCH(1,0/COUNTIF($F600,"*"&amp;H$2&amp;TEXT(ROW($1:$118),"[&gt;1]0;")&amp;"*")),0)</f>
        <v>12</v>
      </c>
      <c r="I600" s="11" cm="1">
        <f t="array" ref="I600">_xlfn.IFNA(MATCH(1,0/COUNTIF($F600,"*"&amp;I$2&amp;TEXT(ROW($1:$118),"[&gt;1]0;")&amp;"*")),0)</f>
        <v>26</v>
      </c>
      <c r="J600" s="11" cm="1">
        <f t="array" ref="J600">_xlfn.IFNA(MATCH(1,0/COUNTIF($F600,"*"&amp;J$2&amp;TEXT(ROW($1:$118),"[&gt;1]0;")&amp;"*")),0)</f>
        <v>0</v>
      </c>
      <c r="K600">
        <f t="shared" si="150"/>
        <v>2.1666666666666665</v>
      </c>
      <c r="L600">
        <f t="shared" si="151"/>
        <v>0</v>
      </c>
      <c r="M600">
        <v>0</v>
      </c>
      <c r="N600">
        <v>0</v>
      </c>
      <c r="P600" s="8">
        <v>35</v>
      </c>
      <c r="Q600" s="8">
        <v>2</v>
      </c>
      <c r="R600">
        <f t="shared" ref="R600:R612" si="154">SUMIF($D$599:$D$614,S600,$C$599:$C$614)</f>
        <v>1.1100000000000001</v>
      </c>
      <c r="S600" t="s">
        <v>323</v>
      </c>
      <c r="T600" s="6" t="s">
        <v>502</v>
      </c>
      <c r="U600" t="s">
        <v>260</v>
      </c>
      <c r="V600">
        <v>170</v>
      </c>
      <c r="W600" s="11" cm="1">
        <f t="array" ref="W600">_xlfn.IFNA(MATCH(1,0/COUNTIF($F600,"*"&amp;W$2&amp;TEXT(ROW($1:$118),"[&gt;1]0;")&amp;"*")),0)</f>
        <v>12</v>
      </c>
      <c r="X600" s="11" cm="1">
        <f t="array" ref="X600">_xlfn.IFNA(MATCH(1,0/COUNTIF($F600,"*"&amp;X$2&amp;TEXT(ROW($1:$118),"[&gt;1]0;")&amp;"*")),0)</f>
        <v>26</v>
      </c>
      <c r="Y600" s="11" cm="1">
        <f t="array" ref="Y600">_xlfn.IFNA(MATCH(1,0/COUNTIF($F600,"*"&amp;Y$2&amp;TEXT(ROW($1:$118),"[&gt;1]0;")&amp;"*")),0)</f>
        <v>0</v>
      </c>
      <c r="Z600">
        <f t="shared" si="152"/>
        <v>2.1666666666666665</v>
      </c>
      <c r="AA600">
        <f t="shared" si="153"/>
        <v>0</v>
      </c>
      <c r="AB600">
        <v>0</v>
      </c>
      <c r="AC600">
        <v>0</v>
      </c>
    </row>
    <row r="601" spans="1:29" x14ac:dyDescent="0.2">
      <c r="A601" s="8">
        <v>35</v>
      </c>
      <c r="B601" s="8">
        <v>4</v>
      </c>
      <c r="C601">
        <v>0.83</v>
      </c>
      <c r="D601" t="s">
        <v>14</v>
      </c>
      <c r="E601" s="6" t="s">
        <v>507</v>
      </c>
      <c r="F601" t="s">
        <v>260</v>
      </c>
      <c r="G601">
        <v>170</v>
      </c>
      <c r="H601" s="11" cm="1">
        <f t="array" ref="H601">_xlfn.IFNA(MATCH(1,0/COUNTIF($F601,"*"&amp;H$2&amp;TEXT(ROW($1:$118),"[&gt;1]0;")&amp;"*")),0)</f>
        <v>12</v>
      </c>
      <c r="I601" s="11" cm="1">
        <f t="array" ref="I601">_xlfn.IFNA(MATCH(1,0/COUNTIF($F601,"*"&amp;I$2&amp;TEXT(ROW($1:$118),"[&gt;1]0;")&amp;"*")),0)</f>
        <v>26</v>
      </c>
      <c r="J601" s="11" cm="1">
        <f t="array" ref="J601">_xlfn.IFNA(MATCH(1,0/COUNTIF($F601,"*"&amp;J$2&amp;TEXT(ROW($1:$118),"[&gt;1]0;")&amp;"*")),0)</f>
        <v>0</v>
      </c>
      <c r="K601">
        <f t="shared" si="150"/>
        <v>2.1666666666666665</v>
      </c>
      <c r="L601">
        <f t="shared" si="151"/>
        <v>0</v>
      </c>
      <c r="M601">
        <v>0</v>
      </c>
      <c r="N601">
        <v>0</v>
      </c>
      <c r="P601" s="8">
        <v>35</v>
      </c>
      <c r="Q601" s="8">
        <v>3</v>
      </c>
      <c r="R601">
        <f t="shared" si="154"/>
        <v>0.83</v>
      </c>
      <c r="S601" t="s">
        <v>14</v>
      </c>
      <c r="T601" s="6" t="s">
        <v>507</v>
      </c>
      <c r="U601" t="s">
        <v>260</v>
      </c>
      <c r="V601">
        <v>170</v>
      </c>
      <c r="W601" s="11" cm="1">
        <f t="array" ref="W601">_xlfn.IFNA(MATCH(1,0/COUNTIF($F601,"*"&amp;W$2&amp;TEXT(ROW($1:$118),"[&gt;1]0;")&amp;"*")),0)</f>
        <v>12</v>
      </c>
      <c r="X601" s="11" cm="1">
        <f t="array" ref="X601">_xlfn.IFNA(MATCH(1,0/COUNTIF($F601,"*"&amp;X$2&amp;TEXT(ROW($1:$118),"[&gt;1]0;")&amp;"*")),0)</f>
        <v>26</v>
      </c>
      <c r="Y601" s="11" cm="1">
        <f t="array" ref="Y601">_xlfn.IFNA(MATCH(1,0/COUNTIF($F601,"*"&amp;Y$2&amp;TEXT(ROW($1:$118),"[&gt;1]0;")&amp;"*")),0)</f>
        <v>0</v>
      </c>
      <c r="Z601">
        <f t="shared" si="152"/>
        <v>2.1666666666666665</v>
      </c>
      <c r="AA601">
        <f t="shared" si="153"/>
        <v>0</v>
      </c>
      <c r="AB601">
        <v>0</v>
      </c>
      <c r="AC601">
        <v>0</v>
      </c>
    </row>
    <row r="602" spans="1:29" x14ac:dyDescent="0.2">
      <c r="A602" s="8">
        <v>35</v>
      </c>
      <c r="B602" s="8">
        <v>5</v>
      </c>
      <c r="C602">
        <v>1.27</v>
      </c>
      <c r="D602" t="s">
        <v>104</v>
      </c>
      <c r="E602" s="6" t="s">
        <v>476</v>
      </c>
      <c r="F602" t="s">
        <v>475</v>
      </c>
      <c r="G602">
        <v>110</v>
      </c>
      <c r="H602" s="11" cm="1">
        <f t="array" ref="H602">_xlfn.IFNA(MATCH(1,0/COUNTIF($F602,"*"&amp;H$2&amp;TEXT(ROW($1:$118),"[&gt;1]0;")&amp;"*")),0)</f>
        <v>6</v>
      </c>
      <c r="I602" s="11" cm="1">
        <f t="array" ref="I602">_xlfn.IFNA(MATCH(1,0/COUNTIF($F602,"*"&amp;I$2&amp;TEXT(ROW($1:$118),"[&gt;1]0;")&amp;"*")),0)</f>
        <v>6</v>
      </c>
      <c r="J602" s="11" cm="1">
        <f t="array" ref="J602">_xlfn.IFNA(MATCH(1,0/COUNTIF($F602,"*"&amp;J$2&amp;TEXT(ROW($1:$118),"[&gt;1]0;")&amp;"*")),0)</f>
        <v>2</v>
      </c>
      <c r="K602">
        <f t="shared" si="150"/>
        <v>1</v>
      </c>
      <c r="L602">
        <f t="shared" si="151"/>
        <v>0.33333333333333331</v>
      </c>
      <c r="M602">
        <v>0</v>
      </c>
      <c r="N602">
        <v>1</v>
      </c>
      <c r="P602" s="8">
        <v>35</v>
      </c>
      <c r="Q602" s="8">
        <v>4</v>
      </c>
      <c r="R602">
        <f t="shared" si="154"/>
        <v>1.27</v>
      </c>
      <c r="S602" t="s">
        <v>104</v>
      </c>
      <c r="T602" s="6" t="s">
        <v>476</v>
      </c>
      <c r="U602" t="s">
        <v>475</v>
      </c>
      <c r="V602">
        <v>110</v>
      </c>
      <c r="W602" s="11" cm="1">
        <f t="array" ref="W602">_xlfn.IFNA(MATCH(1,0/COUNTIF($F602,"*"&amp;W$2&amp;TEXT(ROW($1:$118),"[&gt;1]0;")&amp;"*")),0)</f>
        <v>6</v>
      </c>
      <c r="X602" s="11" cm="1">
        <f t="array" ref="X602">_xlfn.IFNA(MATCH(1,0/COUNTIF($F602,"*"&amp;X$2&amp;TEXT(ROW($1:$118),"[&gt;1]0;")&amp;"*")),0)</f>
        <v>6</v>
      </c>
      <c r="Y602" s="11" cm="1">
        <f t="array" ref="Y602">_xlfn.IFNA(MATCH(1,0/COUNTIF($F602,"*"&amp;Y$2&amp;TEXT(ROW($1:$118),"[&gt;1]0;")&amp;"*")),0)</f>
        <v>2</v>
      </c>
      <c r="Z602">
        <f t="shared" si="152"/>
        <v>1</v>
      </c>
      <c r="AA602">
        <f t="shared" si="153"/>
        <v>0.33333333333333331</v>
      </c>
      <c r="AB602">
        <v>0</v>
      </c>
      <c r="AC602">
        <v>1</v>
      </c>
    </row>
    <row r="603" spans="1:29" x14ac:dyDescent="0.2">
      <c r="A603" s="8">
        <v>35</v>
      </c>
      <c r="B603" s="8">
        <v>6</v>
      </c>
      <c r="C603">
        <v>2.0099999999999998</v>
      </c>
      <c r="D603" t="s">
        <v>79</v>
      </c>
      <c r="E603" s="13" t="s">
        <v>386</v>
      </c>
      <c r="F603" s="10" t="s">
        <v>373</v>
      </c>
      <c r="G603">
        <v>144</v>
      </c>
      <c r="H603" s="11" cm="1">
        <f t="array" ref="H603">_xlfn.IFNA(MATCH(1,0/COUNTIF($F603,"*"&amp;H$2&amp;TEXT(ROW($1:$118),"[&gt;1]0;")&amp;"*")),0)</f>
        <v>6</v>
      </c>
      <c r="I603" s="11" cm="1">
        <f t="array" ref="I603">_xlfn.IFNA(MATCH(1,0/COUNTIF($F603,"*"&amp;I$2&amp;TEXT(ROW($1:$118),"[&gt;1]0;")&amp;"*")),0)</f>
        <v>8</v>
      </c>
      <c r="J603" s="11" cm="1">
        <f t="array" ref="J603">_xlfn.IFNA(MATCH(1,0/COUNTIF($F603,"*"&amp;J$2&amp;TEXT(ROW($1:$118),"[&gt;1]0;")&amp;"*")),0)</f>
        <v>4</v>
      </c>
      <c r="K603">
        <f t="shared" si="150"/>
        <v>1.3333333333333333</v>
      </c>
      <c r="L603">
        <f t="shared" si="151"/>
        <v>0.66666666666666663</v>
      </c>
      <c r="M603">
        <v>1</v>
      </c>
      <c r="N603">
        <v>0</v>
      </c>
      <c r="P603" s="8">
        <v>35</v>
      </c>
      <c r="Q603" s="8">
        <v>5</v>
      </c>
      <c r="R603">
        <f t="shared" si="154"/>
        <v>2.0099999999999998</v>
      </c>
      <c r="S603" t="s">
        <v>79</v>
      </c>
      <c r="T603" s="13" t="s">
        <v>386</v>
      </c>
      <c r="U603" s="10" t="s">
        <v>373</v>
      </c>
      <c r="V603">
        <v>144</v>
      </c>
      <c r="W603" s="11" cm="1">
        <f t="array" ref="W603">_xlfn.IFNA(MATCH(1,0/COUNTIF($F603,"*"&amp;W$2&amp;TEXT(ROW($1:$118),"[&gt;1]0;")&amp;"*")),0)</f>
        <v>6</v>
      </c>
      <c r="X603" s="11" cm="1">
        <f t="array" ref="X603">_xlfn.IFNA(MATCH(1,0/COUNTIF($F603,"*"&amp;X$2&amp;TEXT(ROW($1:$118),"[&gt;1]0;")&amp;"*")),0)</f>
        <v>8</v>
      </c>
      <c r="Y603" s="11" cm="1">
        <f t="array" ref="Y603">_xlfn.IFNA(MATCH(1,0/COUNTIF($F603,"*"&amp;Y$2&amp;TEXT(ROW($1:$118),"[&gt;1]0;")&amp;"*")),0)</f>
        <v>4</v>
      </c>
      <c r="Z603">
        <f t="shared" si="152"/>
        <v>1.3333333333333333</v>
      </c>
      <c r="AA603">
        <f t="shared" si="153"/>
        <v>0.66666666666666663</v>
      </c>
      <c r="AB603">
        <v>1</v>
      </c>
      <c r="AC603">
        <v>0</v>
      </c>
    </row>
    <row r="604" spans="1:29" x14ac:dyDescent="0.2">
      <c r="A604" s="8">
        <v>35</v>
      </c>
      <c r="B604" s="8">
        <v>7</v>
      </c>
      <c r="C604">
        <v>0.89</v>
      </c>
      <c r="D604" t="s">
        <v>304</v>
      </c>
      <c r="E604" s="6" t="s">
        <v>457</v>
      </c>
      <c r="F604" t="s">
        <v>458</v>
      </c>
      <c r="G604" s="11">
        <v>184</v>
      </c>
      <c r="H604" s="11" cm="1">
        <f t="array" ref="H604">_xlfn.IFNA(MATCH(1,0/COUNTIF($F604,"*"&amp;H$2&amp;TEXT(ROW($1:$118),"[&gt;1]0;")&amp;"*")),0)</f>
        <v>13</v>
      </c>
      <c r="I604" s="11" cm="1">
        <f t="array" ref="I604">_xlfn.IFNA(MATCH(1,0/COUNTIF($F604,"*"&amp;I$2&amp;TEXT(ROW($1:$118),"[&gt;1]0;")&amp;"*")),0)</f>
        <v>28</v>
      </c>
      <c r="J604" s="11" cm="1">
        <f t="array" ref="J604">_xlfn.IFNA(MATCH(1,0/COUNTIF($F604,"*"&amp;J$2&amp;TEXT(ROW($1:$118),"[&gt;1]0;")&amp;"*")),0)</f>
        <v>0</v>
      </c>
      <c r="K604">
        <f t="shared" si="150"/>
        <v>2.1538461538461537</v>
      </c>
      <c r="L604">
        <f t="shared" si="151"/>
        <v>0</v>
      </c>
      <c r="M604">
        <v>0</v>
      </c>
      <c r="N604">
        <v>0</v>
      </c>
      <c r="P604" s="8">
        <v>35</v>
      </c>
      <c r="Q604" s="8">
        <v>6</v>
      </c>
      <c r="R604">
        <f t="shared" si="154"/>
        <v>0.89</v>
      </c>
      <c r="S604" t="s">
        <v>304</v>
      </c>
      <c r="T604" s="6" t="s">
        <v>457</v>
      </c>
      <c r="U604" t="s">
        <v>458</v>
      </c>
      <c r="V604" s="11">
        <v>184</v>
      </c>
      <c r="W604" s="11" cm="1">
        <f t="array" ref="W604">_xlfn.IFNA(MATCH(1,0/COUNTIF($F604,"*"&amp;W$2&amp;TEXT(ROW($1:$118),"[&gt;1]0;")&amp;"*")),0)</f>
        <v>13</v>
      </c>
      <c r="X604" s="11" cm="1">
        <f t="array" ref="X604">_xlfn.IFNA(MATCH(1,0/COUNTIF($F604,"*"&amp;X$2&amp;TEXT(ROW($1:$118),"[&gt;1]0;")&amp;"*")),0)</f>
        <v>28</v>
      </c>
      <c r="Y604" s="11" cm="1">
        <f t="array" ref="Y604">_xlfn.IFNA(MATCH(1,0/COUNTIF($F604,"*"&amp;Y$2&amp;TEXT(ROW($1:$118),"[&gt;1]0;")&amp;"*")),0)</f>
        <v>0</v>
      </c>
      <c r="Z604">
        <f t="shared" si="152"/>
        <v>2.1538461538461537</v>
      </c>
      <c r="AA604">
        <f t="shared" si="153"/>
        <v>0</v>
      </c>
      <c r="AB604">
        <v>0</v>
      </c>
      <c r="AC604">
        <v>0</v>
      </c>
    </row>
    <row r="605" spans="1:29" x14ac:dyDescent="0.2">
      <c r="A605" s="8">
        <v>35</v>
      </c>
      <c r="B605" s="8">
        <v>8</v>
      </c>
      <c r="C605">
        <v>1.19</v>
      </c>
      <c r="D605" t="s">
        <v>177</v>
      </c>
      <c r="E605" s="6" t="s">
        <v>541</v>
      </c>
      <c r="F605" t="s">
        <v>540</v>
      </c>
      <c r="G605" s="11">
        <v>165</v>
      </c>
      <c r="H605" s="11" cm="1">
        <f t="array" ref="H605">_xlfn.IFNA(MATCH(1,0/COUNTIF($F605,"*"&amp;H$2&amp;TEXT(ROW($1:$118),"[&gt;1]0;")&amp;"*")),0)</f>
        <v>8</v>
      </c>
      <c r="I605" s="11" cm="1">
        <f t="array" ref="I605">_xlfn.IFNA(MATCH(1,0/COUNTIF($F605,"*"&amp;I$2&amp;TEXT(ROW($1:$118),"[&gt;1]0;")&amp;"*")),0)</f>
        <v>11</v>
      </c>
      <c r="J605" s="11" cm="1">
        <f t="array" ref="J605">_xlfn.IFNA(MATCH(1,0/COUNTIF($F605,"*"&amp;J$2&amp;TEXT(ROW($1:$118),"[&gt;1]0;")&amp;"*")),0)</f>
        <v>1</v>
      </c>
      <c r="K605">
        <f t="shared" si="150"/>
        <v>1.375</v>
      </c>
      <c r="L605">
        <f t="shared" si="151"/>
        <v>0.125</v>
      </c>
      <c r="M605">
        <v>0</v>
      </c>
      <c r="N605">
        <v>1</v>
      </c>
      <c r="P605" s="8">
        <v>35</v>
      </c>
      <c r="Q605" s="8">
        <v>7</v>
      </c>
      <c r="R605">
        <f t="shared" si="154"/>
        <v>1.19</v>
      </c>
      <c r="S605" t="s">
        <v>177</v>
      </c>
      <c r="T605" s="6" t="s">
        <v>541</v>
      </c>
      <c r="U605" t="s">
        <v>540</v>
      </c>
      <c r="V605" s="11">
        <v>165</v>
      </c>
      <c r="W605" s="11" cm="1">
        <f t="array" ref="W605">_xlfn.IFNA(MATCH(1,0/COUNTIF($F605,"*"&amp;W$2&amp;TEXT(ROW($1:$118),"[&gt;1]0;")&amp;"*")),0)</f>
        <v>8</v>
      </c>
      <c r="X605" s="11" cm="1">
        <f t="array" ref="X605">_xlfn.IFNA(MATCH(1,0/COUNTIF($F605,"*"&amp;X$2&amp;TEXT(ROW($1:$118),"[&gt;1]0;")&amp;"*")),0)</f>
        <v>11</v>
      </c>
      <c r="Y605" s="11" cm="1">
        <f t="array" ref="Y605">_xlfn.IFNA(MATCH(1,0/COUNTIF($F605,"*"&amp;Y$2&amp;TEXT(ROW($1:$118),"[&gt;1]0;")&amp;"*")),0)</f>
        <v>1</v>
      </c>
      <c r="Z605">
        <f t="shared" si="152"/>
        <v>1.375</v>
      </c>
      <c r="AA605">
        <f t="shared" si="153"/>
        <v>0.125</v>
      </c>
      <c r="AB605">
        <v>0</v>
      </c>
      <c r="AC605">
        <v>1</v>
      </c>
    </row>
    <row r="606" spans="1:29" x14ac:dyDescent="0.2">
      <c r="A606" s="8">
        <v>35</v>
      </c>
      <c r="B606" s="8">
        <v>9</v>
      </c>
      <c r="C606">
        <v>0.48</v>
      </c>
      <c r="D606" t="s">
        <v>37</v>
      </c>
      <c r="E606" s="6" t="s">
        <v>586</v>
      </c>
      <c r="F606" t="s">
        <v>273</v>
      </c>
      <c r="G606" s="11">
        <v>198</v>
      </c>
      <c r="H606" s="11" cm="1">
        <f t="array" ref="H606">_xlfn.IFNA(MATCH(1,0/COUNTIF($F606,"*"&amp;H$2&amp;TEXT(ROW($1:$118),"[&gt;1]0;")&amp;"*")),0)</f>
        <v>14</v>
      </c>
      <c r="I606" s="11" cm="1">
        <f t="array" ref="I606">_xlfn.IFNA(MATCH(1,0/COUNTIF($F606,"*"&amp;I$2&amp;TEXT(ROW($1:$118),"[&gt;1]0;")&amp;"*")),0)</f>
        <v>30</v>
      </c>
      <c r="J606" s="11" cm="1">
        <f t="array" ref="J606">_xlfn.IFNA(MATCH(1,0/COUNTIF($F606,"*"&amp;J$2&amp;TEXT(ROW($1:$118),"[&gt;1]0;")&amp;"*")),0)</f>
        <v>0</v>
      </c>
      <c r="K606">
        <f t="shared" si="150"/>
        <v>2.1428571428571428</v>
      </c>
      <c r="L606">
        <f t="shared" si="151"/>
        <v>0</v>
      </c>
      <c r="M606">
        <v>0</v>
      </c>
      <c r="N606">
        <v>0</v>
      </c>
      <c r="P606" s="8">
        <v>35</v>
      </c>
      <c r="Q606" s="8">
        <v>8</v>
      </c>
      <c r="R606">
        <f t="shared" si="154"/>
        <v>0.48</v>
      </c>
      <c r="S606" t="s">
        <v>37</v>
      </c>
      <c r="T606" s="6" t="s">
        <v>586</v>
      </c>
      <c r="U606" t="s">
        <v>273</v>
      </c>
      <c r="V606" s="11">
        <v>198</v>
      </c>
      <c r="W606" s="11" cm="1">
        <f t="array" ref="W606">_xlfn.IFNA(MATCH(1,0/COUNTIF($F606,"*"&amp;W$2&amp;TEXT(ROW($1:$118),"[&gt;1]0;")&amp;"*")),0)</f>
        <v>14</v>
      </c>
      <c r="X606" s="11" cm="1">
        <f t="array" ref="X606">_xlfn.IFNA(MATCH(1,0/COUNTIF($F606,"*"&amp;X$2&amp;TEXT(ROW($1:$118),"[&gt;1]0;")&amp;"*")),0)</f>
        <v>30</v>
      </c>
      <c r="Y606" s="11" cm="1">
        <f t="array" ref="Y606">_xlfn.IFNA(MATCH(1,0/COUNTIF($F606,"*"&amp;Y$2&amp;TEXT(ROW($1:$118),"[&gt;1]0;")&amp;"*")),0)</f>
        <v>0</v>
      </c>
      <c r="Z606">
        <f t="shared" si="152"/>
        <v>2.1428571428571428</v>
      </c>
      <c r="AA606">
        <f t="shared" si="153"/>
        <v>0</v>
      </c>
      <c r="AB606">
        <v>0</v>
      </c>
      <c r="AC606">
        <v>0</v>
      </c>
    </row>
    <row r="607" spans="1:29" x14ac:dyDescent="0.2">
      <c r="A607" s="8">
        <v>35</v>
      </c>
      <c r="B607" s="8">
        <v>10</v>
      </c>
      <c r="C607">
        <v>0.73</v>
      </c>
      <c r="D607" t="s">
        <v>80</v>
      </c>
      <c r="E607" s="6" t="s">
        <v>600</v>
      </c>
      <c r="F607" t="s">
        <v>599</v>
      </c>
      <c r="G607" s="11">
        <v>152</v>
      </c>
      <c r="H607" s="11" cm="1">
        <f t="array" ref="H607">_xlfn.IFNA(MATCH(1,0/COUNTIF($F607,"*"&amp;H$2&amp;TEXT(ROW($1:$118),"[&gt;1]0;")&amp;"*")),0)</f>
        <v>8</v>
      </c>
      <c r="I607" s="11" cm="1">
        <f t="array" ref="I607">_xlfn.IFNA(MATCH(1,0/COUNTIF($F607,"*"&amp;I$2&amp;TEXT(ROW($1:$118),"[&gt;1]0;")&amp;"*")),0)</f>
        <v>8</v>
      </c>
      <c r="J607" s="11" cm="1">
        <f t="array" ref="J607">_xlfn.IFNA(MATCH(1,0/COUNTIF($F607,"*"&amp;J$2&amp;TEXT(ROW($1:$118),"[&gt;1]0;")&amp;"*")),0)</f>
        <v>3</v>
      </c>
      <c r="K607">
        <f t="shared" si="150"/>
        <v>1</v>
      </c>
      <c r="L607">
        <f t="shared" si="151"/>
        <v>0.375</v>
      </c>
      <c r="M607">
        <v>0</v>
      </c>
      <c r="N607">
        <v>1</v>
      </c>
      <c r="P607" s="8">
        <v>35</v>
      </c>
      <c r="Q607" s="8">
        <v>9</v>
      </c>
      <c r="R607">
        <f t="shared" si="154"/>
        <v>0.73</v>
      </c>
      <c r="S607" t="s">
        <v>80</v>
      </c>
      <c r="T607" s="6" t="s">
        <v>600</v>
      </c>
      <c r="U607" t="s">
        <v>599</v>
      </c>
      <c r="V607" s="11">
        <v>152</v>
      </c>
      <c r="W607" s="11" cm="1">
        <f t="array" ref="W607">_xlfn.IFNA(MATCH(1,0/COUNTIF($F607,"*"&amp;W$2&amp;TEXT(ROW($1:$118),"[&gt;1]0;")&amp;"*")),0)</f>
        <v>8</v>
      </c>
      <c r="X607" s="11" cm="1">
        <f t="array" ref="X607">_xlfn.IFNA(MATCH(1,0/COUNTIF($F607,"*"&amp;X$2&amp;TEXT(ROW($1:$118),"[&gt;1]0;")&amp;"*")),0)</f>
        <v>8</v>
      </c>
      <c r="Y607" s="11" cm="1">
        <f t="array" ref="Y607">_xlfn.IFNA(MATCH(1,0/COUNTIF($F607,"*"&amp;Y$2&amp;TEXT(ROW($1:$118),"[&gt;1]0;")&amp;"*")),0)</f>
        <v>3</v>
      </c>
      <c r="Z607">
        <f t="shared" si="152"/>
        <v>1</v>
      </c>
      <c r="AA607">
        <f t="shared" si="153"/>
        <v>0.375</v>
      </c>
      <c r="AB607">
        <v>0</v>
      </c>
      <c r="AC607">
        <v>1</v>
      </c>
    </row>
    <row r="608" spans="1:29" x14ac:dyDescent="0.2">
      <c r="A608" s="8">
        <v>35</v>
      </c>
      <c r="B608" s="8">
        <v>12</v>
      </c>
      <c r="C608">
        <v>1.07</v>
      </c>
      <c r="D608" t="s">
        <v>25</v>
      </c>
      <c r="E608" s="6" t="s">
        <v>536</v>
      </c>
      <c r="F608" t="s">
        <v>266</v>
      </c>
      <c r="G608">
        <v>226</v>
      </c>
      <c r="H608" s="11" cm="1">
        <f t="array" ref="H608">_xlfn.IFNA(MATCH(1,0/COUNTIF($F608,"*"&amp;H$2&amp;TEXT(ROW($1:$118),"[&gt;1]0;")&amp;"*")),0)</f>
        <v>16</v>
      </c>
      <c r="I608" s="11" cm="1">
        <f t="array" ref="I608">_xlfn.IFNA(MATCH(1,0/COUNTIF($F608,"*"&amp;I$2&amp;TEXT(ROW($1:$118),"[&gt;1]0;")&amp;"*")),0)</f>
        <v>34</v>
      </c>
      <c r="J608" s="11" cm="1">
        <f t="array" ref="J608">_xlfn.IFNA(MATCH(1,0/COUNTIF($F608,"*"&amp;J$2&amp;TEXT(ROW($1:$118),"[&gt;1]0;")&amp;"*")),0)</f>
        <v>0</v>
      </c>
      <c r="K608">
        <f t="shared" si="150"/>
        <v>2.125</v>
      </c>
      <c r="L608">
        <f t="shared" si="151"/>
        <v>0</v>
      </c>
      <c r="M608">
        <v>0</v>
      </c>
      <c r="N608">
        <v>0</v>
      </c>
      <c r="P608" s="8">
        <v>35</v>
      </c>
      <c r="Q608" s="8">
        <v>10</v>
      </c>
      <c r="R608">
        <f>SUMIF($D$599:$D$614,S608,$C$599:$C$614)</f>
        <v>1.87</v>
      </c>
      <c r="S608" t="s">
        <v>25</v>
      </c>
      <c r="T608" s="6" t="s">
        <v>536</v>
      </c>
      <c r="U608" t="s">
        <v>266</v>
      </c>
      <c r="V608">
        <v>226</v>
      </c>
      <c r="W608" s="11" cm="1">
        <f t="array" ref="W608">_xlfn.IFNA(MATCH(1,0/COUNTIF($F608,"*"&amp;W$2&amp;TEXT(ROW($1:$118),"[&gt;1]0;")&amp;"*")),0)</f>
        <v>16</v>
      </c>
      <c r="X608" s="11" cm="1">
        <f t="array" ref="X608">_xlfn.IFNA(MATCH(1,0/COUNTIF($F608,"*"&amp;X$2&amp;TEXT(ROW($1:$118),"[&gt;1]0;")&amp;"*")),0)</f>
        <v>34</v>
      </c>
      <c r="Y608" s="11" cm="1">
        <f t="array" ref="Y608">_xlfn.IFNA(MATCH(1,0/COUNTIF($F608,"*"&amp;Y$2&amp;TEXT(ROW($1:$118),"[&gt;1]0;")&amp;"*")),0)</f>
        <v>0</v>
      </c>
      <c r="Z608">
        <f t="shared" si="152"/>
        <v>2.125</v>
      </c>
      <c r="AA608">
        <f t="shared" si="153"/>
        <v>0</v>
      </c>
      <c r="AB608">
        <v>0</v>
      </c>
      <c r="AC608">
        <v>0</v>
      </c>
    </row>
    <row r="609" spans="1:29" x14ac:dyDescent="0.2">
      <c r="A609" s="8">
        <v>35</v>
      </c>
      <c r="B609" s="8">
        <v>13</v>
      </c>
      <c r="C609">
        <v>2.04</v>
      </c>
      <c r="D609" t="s">
        <v>31</v>
      </c>
      <c r="E609" s="6" t="s">
        <v>418</v>
      </c>
      <c r="F609" t="s">
        <v>269</v>
      </c>
      <c r="G609">
        <v>206</v>
      </c>
      <c r="H609" s="11" cm="1">
        <f t="array" ref="H609">_xlfn.IFNA(MATCH(1,0/COUNTIF($F609,"*"&amp;H$2&amp;TEXT(ROW($1:$118),"[&gt;1]0;")&amp;"*")),0)</f>
        <v>14</v>
      </c>
      <c r="I609" s="11" cm="1">
        <f t="array" ref="I609">_xlfn.IFNA(MATCH(1,0/COUNTIF($F609,"*"&amp;I$2&amp;TEXT(ROW($1:$118),"[&gt;1]0;")&amp;"*")),0)</f>
        <v>22</v>
      </c>
      <c r="J609" s="11" cm="1">
        <f t="array" ref="J609">_xlfn.IFNA(MATCH(1,0/COUNTIF($F609,"*"&amp;J$2&amp;TEXT(ROW($1:$118),"[&gt;1]0;")&amp;"*")),0)</f>
        <v>1</v>
      </c>
      <c r="K609">
        <f t="shared" si="150"/>
        <v>1.5714285714285714</v>
      </c>
      <c r="L609">
        <f t="shared" si="151"/>
        <v>7.1428571428571425E-2</v>
      </c>
      <c r="M609">
        <v>0</v>
      </c>
      <c r="N609">
        <v>1</v>
      </c>
      <c r="P609" s="8">
        <v>35</v>
      </c>
      <c r="Q609" s="8">
        <v>11</v>
      </c>
      <c r="R609">
        <f t="shared" si="154"/>
        <v>2.04</v>
      </c>
      <c r="S609" t="s">
        <v>31</v>
      </c>
      <c r="T609" s="6" t="s">
        <v>418</v>
      </c>
      <c r="U609" t="s">
        <v>269</v>
      </c>
      <c r="V609">
        <v>206</v>
      </c>
      <c r="W609" s="11" cm="1">
        <f t="array" ref="W609">_xlfn.IFNA(MATCH(1,0/COUNTIF($F609,"*"&amp;W$2&amp;TEXT(ROW($1:$118),"[&gt;1]0;")&amp;"*")),0)</f>
        <v>14</v>
      </c>
      <c r="X609" s="11" cm="1">
        <f t="array" ref="X609">_xlfn.IFNA(MATCH(1,0/COUNTIF($F609,"*"&amp;X$2&amp;TEXT(ROW($1:$118),"[&gt;1]0;")&amp;"*")),0)</f>
        <v>22</v>
      </c>
      <c r="Y609" s="11" cm="1">
        <f t="array" ref="Y609">_xlfn.IFNA(MATCH(1,0/COUNTIF($F609,"*"&amp;Y$2&amp;TEXT(ROW($1:$118),"[&gt;1]0;")&amp;"*")),0)</f>
        <v>1</v>
      </c>
      <c r="Z609">
        <f t="shared" si="152"/>
        <v>1.5714285714285714</v>
      </c>
      <c r="AA609">
        <f t="shared" si="153"/>
        <v>7.1428571428571425E-2</v>
      </c>
      <c r="AB609">
        <v>0</v>
      </c>
      <c r="AC609">
        <v>1</v>
      </c>
    </row>
    <row r="610" spans="1:29" x14ac:dyDescent="0.2">
      <c r="A610" s="8">
        <v>35</v>
      </c>
      <c r="B610" s="8">
        <v>14</v>
      </c>
      <c r="C610">
        <v>0.49</v>
      </c>
      <c r="D610" t="s">
        <v>324</v>
      </c>
      <c r="E610" s="6" t="s">
        <v>509</v>
      </c>
      <c r="F610" t="s">
        <v>508</v>
      </c>
      <c r="G610">
        <v>212</v>
      </c>
      <c r="H610" s="11" cm="1">
        <f t="array" ref="H610">_xlfn.IFNA(MATCH(1,0/COUNTIF($F610,"*"&amp;H$2&amp;TEXT(ROW($1:$118),"[&gt;1]0;")&amp;"*")),0)</f>
        <v>15</v>
      </c>
      <c r="I610" s="11" cm="1">
        <f t="array" ref="I610">_xlfn.IFNA(MATCH(1,0/COUNTIF($F610,"*"&amp;I$2&amp;TEXT(ROW($1:$118),"[&gt;1]0;")&amp;"*")),0)</f>
        <v>32</v>
      </c>
      <c r="J610" s="11" cm="1">
        <f t="array" ref="J610">_xlfn.IFNA(MATCH(1,0/COUNTIF($F610,"*"&amp;J$2&amp;TEXT(ROW($1:$118),"[&gt;1]0;")&amp;"*")),0)</f>
        <v>0</v>
      </c>
      <c r="K610">
        <f t="shared" si="150"/>
        <v>2.1333333333333333</v>
      </c>
      <c r="L610">
        <f t="shared" si="151"/>
        <v>0</v>
      </c>
      <c r="M610">
        <v>0</v>
      </c>
      <c r="N610">
        <v>0</v>
      </c>
      <c r="P610" s="8">
        <v>35</v>
      </c>
      <c r="Q610" s="8">
        <v>12</v>
      </c>
      <c r="R610">
        <f t="shared" si="154"/>
        <v>0.49</v>
      </c>
      <c r="S610" t="s">
        <v>324</v>
      </c>
      <c r="T610" s="6" t="s">
        <v>509</v>
      </c>
      <c r="U610" t="s">
        <v>508</v>
      </c>
      <c r="V610">
        <v>212</v>
      </c>
      <c r="W610" s="11" cm="1">
        <f t="array" ref="W610">_xlfn.IFNA(MATCH(1,0/COUNTIF($F610,"*"&amp;W$2&amp;TEXT(ROW($1:$118),"[&gt;1]0;")&amp;"*")),0)</f>
        <v>15</v>
      </c>
      <c r="X610" s="11" cm="1">
        <f t="array" ref="X610">_xlfn.IFNA(MATCH(1,0/COUNTIF($F610,"*"&amp;X$2&amp;TEXT(ROW($1:$118),"[&gt;1]0;")&amp;"*")),0)</f>
        <v>32</v>
      </c>
      <c r="Y610" s="11" cm="1">
        <f t="array" ref="Y610">_xlfn.IFNA(MATCH(1,0/COUNTIF($F610,"*"&amp;Y$2&amp;TEXT(ROW($1:$118),"[&gt;1]0;")&amp;"*")),0)</f>
        <v>0</v>
      </c>
      <c r="Z610">
        <f t="shared" si="152"/>
        <v>2.1333333333333333</v>
      </c>
      <c r="AA610">
        <f t="shared" si="153"/>
        <v>0</v>
      </c>
      <c r="AB610">
        <v>0</v>
      </c>
      <c r="AC610">
        <v>0</v>
      </c>
    </row>
    <row r="611" spans="1:29" x14ac:dyDescent="0.2">
      <c r="A611" s="8">
        <v>35</v>
      </c>
      <c r="B611" s="8">
        <v>16</v>
      </c>
      <c r="C611">
        <v>0.8</v>
      </c>
      <c r="D611" t="s">
        <v>25</v>
      </c>
      <c r="E611" s="6" t="s">
        <v>536</v>
      </c>
      <c r="F611" t="s">
        <v>266</v>
      </c>
      <c r="G611">
        <v>226</v>
      </c>
      <c r="H611" s="11" cm="1">
        <f t="array" ref="H611">_xlfn.IFNA(MATCH(1,0/COUNTIF($F611,"*"&amp;H$2&amp;TEXT(ROW($1:$118),"[&gt;1]0;")&amp;"*")),0)</f>
        <v>16</v>
      </c>
      <c r="I611" s="11" cm="1">
        <f t="array" ref="I611">_xlfn.IFNA(MATCH(1,0/COUNTIF($F611,"*"&amp;I$2&amp;TEXT(ROW($1:$118),"[&gt;1]0;")&amp;"*")),0)</f>
        <v>34</v>
      </c>
      <c r="J611" s="11" cm="1">
        <f t="array" ref="J611">_xlfn.IFNA(MATCH(1,0/COUNTIF($F611,"*"&amp;J$2&amp;TEXT(ROW($1:$118),"[&gt;1]0;")&amp;"*")),0)</f>
        <v>0</v>
      </c>
      <c r="K611">
        <f t="shared" si="150"/>
        <v>2.125</v>
      </c>
      <c r="L611">
        <f t="shared" si="151"/>
        <v>0</v>
      </c>
      <c r="M611">
        <v>0</v>
      </c>
      <c r="N611">
        <v>0</v>
      </c>
      <c r="P611" s="8">
        <v>35</v>
      </c>
      <c r="Q611" s="8">
        <v>13</v>
      </c>
      <c r="R611">
        <f t="shared" si="154"/>
        <v>0.90999999999999992</v>
      </c>
      <c r="S611" t="s">
        <v>108</v>
      </c>
      <c r="T611" s="6" t="s">
        <v>514</v>
      </c>
      <c r="U611" t="s">
        <v>513</v>
      </c>
      <c r="V611">
        <v>283</v>
      </c>
      <c r="W611" s="11" cm="1">
        <f t="array" ref="W611">_xlfn.IFNA(MATCH(1,0/COUNTIF($F611,"*"&amp;W$2&amp;TEXT(ROW($1:$118),"[&gt;1]0;")&amp;"*")),0)</f>
        <v>16</v>
      </c>
      <c r="X611" s="11" cm="1">
        <f t="array" ref="X611">_xlfn.IFNA(MATCH(1,0/COUNTIF($F611,"*"&amp;X$2&amp;TEXT(ROW($1:$118),"[&gt;1]0;")&amp;"*")),0)</f>
        <v>34</v>
      </c>
      <c r="Y611" s="11" cm="1">
        <f t="array" ref="Y611">_xlfn.IFNA(MATCH(1,0/COUNTIF($F611,"*"&amp;Y$2&amp;TEXT(ROW($1:$118),"[&gt;1]0;")&amp;"*")),0)</f>
        <v>0</v>
      </c>
      <c r="Z611">
        <f t="shared" si="152"/>
        <v>2.125</v>
      </c>
      <c r="AA611">
        <f t="shared" si="153"/>
        <v>0</v>
      </c>
      <c r="AB611">
        <v>0</v>
      </c>
      <c r="AC611">
        <v>0</v>
      </c>
    </row>
    <row r="612" spans="1:29" x14ac:dyDescent="0.2">
      <c r="A612" s="8">
        <v>35</v>
      </c>
      <c r="B612" s="8">
        <v>18</v>
      </c>
      <c r="C612">
        <v>0.5</v>
      </c>
      <c r="D612" t="s">
        <v>108</v>
      </c>
      <c r="E612" s="6" t="s">
        <v>514</v>
      </c>
      <c r="F612" t="s">
        <v>513</v>
      </c>
      <c r="G612">
        <v>283</v>
      </c>
      <c r="H612" s="11" cm="1">
        <f t="array" ref="H612">_xlfn.IFNA(MATCH(1,0/COUNTIF($F612,"*"&amp;H$2&amp;TEXT(ROW($1:$118),"[&gt;1]0;")&amp;"*")),0)</f>
        <v>20</v>
      </c>
      <c r="I612" s="11" cm="1">
        <f t="array" ref="I612">_xlfn.IFNA(MATCH(1,0/COUNTIF($F612,"*"&amp;I$2&amp;TEXT(ROW($1:$118),"[&gt;1]0;")&amp;"*")),0)</f>
        <v>42</v>
      </c>
      <c r="J612" s="11" cm="1">
        <f t="array" ref="J612">_xlfn.IFNA(MATCH(1,0/COUNTIF($F612,"*"&amp;J$2&amp;TEXT(ROW($1:$118),"[&gt;1]0;")&amp;"*")),0)</f>
        <v>0</v>
      </c>
      <c r="K612">
        <f t="shared" si="150"/>
        <v>2.1</v>
      </c>
      <c r="L612">
        <f t="shared" si="151"/>
        <v>0</v>
      </c>
      <c r="M612">
        <v>0</v>
      </c>
      <c r="N612">
        <v>0</v>
      </c>
      <c r="P612" s="8">
        <v>35</v>
      </c>
      <c r="Q612" s="8">
        <v>14</v>
      </c>
      <c r="R612">
        <f t="shared" si="154"/>
        <v>1.28</v>
      </c>
      <c r="S612" t="s">
        <v>66</v>
      </c>
      <c r="T612" s="6" t="s">
        <v>459</v>
      </c>
      <c r="U612" t="s">
        <v>460</v>
      </c>
      <c r="V612">
        <v>281</v>
      </c>
      <c r="W612" s="11" cm="1">
        <f t="array" ref="W612">_xlfn.IFNA(MATCH(1,0/COUNTIF($F612,"*"&amp;W$2&amp;TEXT(ROW($1:$118),"[&gt;1]0;")&amp;"*")),0)</f>
        <v>20</v>
      </c>
      <c r="X612" s="11" cm="1">
        <f t="array" ref="X612">_xlfn.IFNA(MATCH(1,0/COUNTIF($F612,"*"&amp;X$2&amp;TEXT(ROW($1:$118),"[&gt;1]0;")&amp;"*")),0)</f>
        <v>42</v>
      </c>
      <c r="Y612" s="11" cm="1">
        <f t="array" ref="Y612">_xlfn.IFNA(MATCH(1,0/COUNTIF($F612,"*"&amp;Y$2&amp;TEXT(ROW($1:$118),"[&gt;1]0;")&amp;"*")),0)</f>
        <v>0</v>
      </c>
      <c r="Z612">
        <f t="shared" si="152"/>
        <v>2.1</v>
      </c>
      <c r="AA612">
        <f t="shared" si="153"/>
        <v>0</v>
      </c>
      <c r="AB612">
        <v>0</v>
      </c>
      <c r="AC612">
        <v>0</v>
      </c>
    </row>
    <row r="613" spans="1:29" x14ac:dyDescent="0.2">
      <c r="A613" s="8">
        <v>35</v>
      </c>
      <c r="B613" s="8">
        <v>21</v>
      </c>
      <c r="C613">
        <v>0.41</v>
      </c>
      <c r="D613" t="s">
        <v>108</v>
      </c>
      <c r="E613" s="6" t="s">
        <v>514</v>
      </c>
      <c r="F613" t="s">
        <v>513</v>
      </c>
      <c r="G613">
        <v>283</v>
      </c>
      <c r="H613" s="11" cm="1">
        <f t="array" ref="H613">_xlfn.IFNA(MATCH(1,0/COUNTIF($F613,"*"&amp;H$2&amp;TEXT(ROW($1:$118),"[&gt;1]0;")&amp;"*")),0)</f>
        <v>20</v>
      </c>
      <c r="I613" s="11" cm="1">
        <f t="array" ref="I613">_xlfn.IFNA(MATCH(1,0/COUNTIF($F613,"*"&amp;I$2&amp;TEXT(ROW($1:$118),"[&gt;1]0;")&amp;"*")),0)</f>
        <v>42</v>
      </c>
      <c r="J613" s="11" cm="1">
        <f t="array" ref="J613">_xlfn.IFNA(MATCH(1,0/COUNTIF($F613,"*"&amp;J$2&amp;TEXT(ROW($1:$118),"[&gt;1]0;")&amp;"*")),0)</f>
        <v>0</v>
      </c>
      <c r="K613">
        <f t="shared" si="150"/>
        <v>2.1</v>
      </c>
      <c r="L613">
        <f t="shared" si="151"/>
        <v>0</v>
      </c>
      <c r="M613">
        <v>0</v>
      </c>
      <c r="N613">
        <v>0</v>
      </c>
    </row>
    <row r="614" spans="1:29" x14ac:dyDescent="0.2">
      <c r="A614" s="8">
        <v>35</v>
      </c>
      <c r="B614" s="8">
        <v>24</v>
      </c>
      <c r="C614">
        <v>1.28</v>
      </c>
      <c r="D614" t="s">
        <v>66</v>
      </c>
      <c r="E614" s="6" t="s">
        <v>459</v>
      </c>
      <c r="F614" t="s">
        <v>460</v>
      </c>
      <c r="G614">
        <v>281</v>
      </c>
      <c r="H614" s="11" cm="1">
        <f t="array" ref="H614">_xlfn.IFNA(MATCH(1,0/COUNTIF($F614,"*"&amp;H$2&amp;TEXT(ROW($1:$118),"[&gt;1]0;")&amp;"*")),0)</f>
        <v>18</v>
      </c>
      <c r="I614" s="11" cm="1">
        <f t="array" ref="I614">_xlfn.IFNA(MATCH(1,0/COUNTIF($F614,"*"&amp;I$2&amp;TEXT(ROW($1:$118),"[&gt;1]0;")&amp;"*")),0)</f>
        <v>35</v>
      </c>
      <c r="J614" s="11" cm="1">
        <f t="array" ref="J614">_xlfn.IFNA(MATCH(1,0/COUNTIF($F614,"*"&amp;J$2&amp;TEXT(ROW($1:$118),"[&gt;1]0;")&amp;"*")),0)</f>
        <v>1</v>
      </c>
      <c r="K614">
        <f t="shared" si="150"/>
        <v>1.9444444444444444</v>
      </c>
      <c r="L614">
        <f t="shared" si="151"/>
        <v>5.5555555555555552E-2</v>
      </c>
      <c r="M614">
        <v>0</v>
      </c>
      <c r="N614">
        <v>0</v>
      </c>
    </row>
    <row r="616" spans="1:29" x14ac:dyDescent="0.2">
      <c r="A616" s="8">
        <v>36</v>
      </c>
      <c r="B616" s="9" t="s">
        <v>12</v>
      </c>
      <c r="C616" t="s">
        <v>13</v>
      </c>
      <c r="D616" t="s">
        <v>67</v>
      </c>
      <c r="E616" s="6" t="s">
        <v>376</v>
      </c>
      <c r="F616" t="s">
        <v>68</v>
      </c>
      <c r="G616" t="s">
        <v>69</v>
      </c>
      <c r="H616" t="s">
        <v>364</v>
      </c>
      <c r="I616" t="s">
        <v>365</v>
      </c>
      <c r="J616" t="s">
        <v>366</v>
      </c>
      <c r="K616" t="s">
        <v>71</v>
      </c>
      <c r="L616" t="s">
        <v>72</v>
      </c>
      <c r="M616" t="s">
        <v>360</v>
      </c>
      <c r="N616" t="s">
        <v>73</v>
      </c>
      <c r="P616" s="8">
        <v>36</v>
      </c>
      <c r="Q616" s="9" t="s">
        <v>12</v>
      </c>
      <c r="R616" t="s">
        <v>13</v>
      </c>
      <c r="S616" t="s">
        <v>67</v>
      </c>
      <c r="T616" s="6" t="s">
        <v>376</v>
      </c>
      <c r="U616" t="s">
        <v>68</v>
      </c>
      <c r="V616" t="s">
        <v>69</v>
      </c>
      <c r="W616" t="s">
        <v>364</v>
      </c>
      <c r="X616" t="s">
        <v>365</v>
      </c>
      <c r="Y616" t="s">
        <v>366</v>
      </c>
      <c r="Z616" t="s">
        <v>71</v>
      </c>
      <c r="AA616" t="s">
        <v>72</v>
      </c>
      <c r="AB616" t="s">
        <v>360</v>
      </c>
      <c r="AC616" t="s">
        <v>73</v>
      </c>
    </row>
    <row r="617" spans="1:29" x14ac:dyDescent="0.2">
      <c r="A617" s="8">
        <v>36</v>
      </c>
      <c r="B617" s="8">
        <v>1</v>
      </c>
      <c r="C617">
        <v>1.99</v>
      </c>
      <c r="D617" t="s">
        <v>302</v>
      </c>
      <c r="E617" s="6" t="s">
        <v>551</v>
      </c>
      <c r="F617" t="s">
        <v>550</v>
      </c>
      <c r="G617" s="11">
        <v>156</v>
      </c>
      <c r="H617" s="11" cm="1">
        <f t="array" ref="H617">_xlfn.IFNA(MATCH(1,0/COUNTIF($F617,"*"&amp;H$2&amp;TEXT(ROW($1:$118),"[&gt;1]0;")&amp;"*")),0)</f>
        <v>11</v>
      </c>
      <c r="I617" s="11" cm="1">
        <f t="array" ref="I617">_xlfn.IFNA(MATCH(1,0/COUNTIF($F617,"*"&amp;I$2&amp;TEXT(ROW($1:$118),"[&gt;1]0;")&amp;"*")),0)</f>
        <v>24</v>
      </c>
      <c r="J617" s="11" cm="1">
        <f t="array" ref="J617">_xlfn.IFNA(MATCH(1,0/COUNTIF($F617,"*"&amp;J$2&amp;TEXT(ROW($1:$118),"[&gt;1]0;")&amp;"*")),0)</f>
        <v>0</v>
      </c>
      <c r="K617">
        <f t="shared" ref="K617:K634" si="155">I617/H617</f>
        <v>2.1818181818181817</v>
      </c>
      <c r="L617">
        <f t="shared" ref="L617:L634" si="156">J617/H617</f>
        <v>0</v>
      </c>
      <c r="M617">
        <v>0</v>
      </c>
      <c r="N617">
        <v>0</v>
      </c>
      <c r="P617" s="8">
        <v>36</v>
      </c>
      <c r="Q617" s="8">
        <v>1</v>
      </c>
      <c r="R617">
        <f>SUMIF($D$617:$D$634,S617,$C$617:$C$634)</f>
        <v>1.99</v>
      </c>
      <c r="S617" t="s">
        <v>302</v>
      </c>
      <c r="T617" s="6" t="s">
        <v>551</v>
      </c>
      <c r="U617" t="s">
        <v>550</v>
      </c>
      <c r="V617" s="11">
        <v>156</v>
      </c>
      <c r="W617" s="11" cm="1">
        <f t="array" ref="W617">_xlfn.IFNA(MATCH(1,0/COUNTIF($F617,"*"&amp;W$2&amp;TEXT(ROW($1:$118),"[&gt;1]0;")&amp;"*")),0)</f>
        <v>11</v>
      </c>
      <c r="X617" s="11" cm="1">
        <f t="array" ref="X617">_xlfn.IFNA(MATCH(1,0/COUNTIF($F617,"*"&amp;X$2&amp;TEXT(ROW($1:$118),"[&gt;1]0;")&amp;"*")),0)</f>
        <v>24</v>
      </c>
      <c r="Y617" s="11" cm="1">
        <f t="array" ref="Y617">_xlfn.IFNA(MATCH(1,0/COUNTIF($F617,"*"&amp;Y$2&amp;TEXT(ROW($1:$118),"[&gt;1]0;")&amp;"*")),0)</f>
        <v>0</v>
      </c>
      <c r="Z617">
        <f t="shared" ref="Z617:Z628" si="157">X617/W617</f>
        <v>2.1818181818181817</v>
      </c>
      <c r="AA617">
        <f t="shared" ref="AA617:AA628" si="158">Y617/W617</f>
        <v>0</v>
      </c>
      <c r="AB617">
        <v>0</v>
      </c>
      <c r="AC617">
        <v>0</v>
      </c>
    </row>
    <row r="618" spans="1:29" x14ac:dyDescent="0.2">
      <c r="A618" s="8">
        <v>36</v>
      </c>
      <c r="B618" s="8">
        <v>2</v>
      </c>
      <c r="C618">
        <v>0.86</v>
      </c>
      <c r="D618" t="s">
        <v>323</v>
      </c>
      <c r="E618" s="6" t="s">
        <v>502</v>
      </c>
      <c r="F618" t="s">
        <v>260</v>
      </c>
      <c r="G618">
        <v>170</v>
      </c>
      <c r="H618" s="11" cm="1">
        <f t="array" ref="H618">_xlfn.IFNA(MATCH(1,0/COUNTIF($F618,"*"&amp;H$2&amp;TEXT(ROW($1:$118),"[&gt;1]0;")&amp;"*")),0)</f>
        <v>12</v>
      </c>
      <c r="I618" s="11" cm="1">
        <f t="array" ref="I618">_xlfn.IFNA(MATCH(1,0/COUNTIF($F618,"*"&amp;I$2&amp;TEXT(ROW($1:$118),"[&gt;1]0;")&amp;"*")),0)</f>
        <v>26</v>
      </c>
      <c r="J618" s="11" cm="1">
        <f t="array" ref="J618">_xlfn.IFNA(MATCH(1,0/COUNTIF($F618,"*"&amp;J$2&amp;TEXT(ROW($1:$118),"[&gt;1]0;")&amp;"*")),0)</f>
        <v>0</v>
      </c>
      <c r="K618">
        <f t="shared" si="155"/>
        <v>2.1666666666666665</v>
      </c>
      <c r="L618">
        <f t="shared" si="156"/>
        <v>0</v>
      </c>
      <c r="M618">
        <v>0</v>
      </c>
      <c r="N618">
        <v>0</v>
      </c>
      <c r="P618" s="8">
        <v>36</v>
      </c>
      <c r="Q618" s="8">
        <v>2</v>
      </c>
      <c r="R618">
        <f t="shared" ref="R618:R628" si="159">SUMIF($D$617:$D$634,S618,$C$617:$C$634)</f>
        <v>0.86</v>
      </c>
      <c r="S618" t="s">
        <v>323</v>
      </c>
      <c r="T618" s="6" t="s">
        <v>502</v>
      </c>
      <c r="U618" t="s">
        <v>260</v>
      </c>
      <c r="V618">
        <v>170</v>
      </c>
      <c r="W618" s="11" cm="1">
        <f t="array" ref="W618">_xlfn.IFNA(MATCH(1,0/COUNTIF($F618,"*"&amp;W$2&amp;TEXT(ROW($1:$118),"[&gt;1]0;")&amp;"*")),0)</f>
        <v>12</v>
      </c>
      <c r="X618" s="11" cm="1">
        <f t="array" ref="X618">_xlfn.IFNA(MATCH(1,0/COUNTIF($F618,"*"&amp;X$2&amp;TEXT(ROW($1:$118),"[&gt;1]0;")&amp;"*")),0)</f>
        <v>26</v>
      </c>
      <c r="Y618" s="11" cm="1">
        <f t="array" ref="Y618">_xlfn.IFNA(MATCH(1,0/COUNTIF($F618,"*"&amp;Y$2&amp;TEXT(ROW($1:$118),"[&gt;1]0;")&amp;"*")),0)</f>
        <v>0</v>
      </c>
      <c r="Z618">
        <f t="shared" si="157"/>
        <v>2.1666666666666665</v>
      </c>
      <c r="AA618">
        <f t="shared" si="158"/>
        <v>0</v>
      </c>
      <c r="AB618">
        <v>0</v>
      </c>
      <c r="AC618">
        <v>0</v>
      </c>
    </row>
    <row r="619" spans="1:29" x14ac:dyDescent="0.2">
      <c r="A619" s="8">
        <v>36</v>
      </c>
      <c r="B619" s="8">
        <v>4</v>
      </c>
      <c r="C619">
        <v>1.96</v>
      </c>
      <c r="D619" t="s">
        <v>14</v>
      </c>
      <c r="E619" s="6" t="s">
        <v>507</v>
      </c>
      <c r="F619" t="s">
        <v>260</v>
      </c>
      <c r="G619">
        <v>170</v>
      </c>
      <c r="H619" s="11" cm="1">
        <f t="array" ref="H619">_xlfn.IFNA(MATCH(1,0/COUNTIF($F619,"*"&amp;H$2&amp;TEXT(ROW($1:$118),"[&gt;1]0;")&amp;"*")),0)</f>
        <v>12</v>
      </c>
      <c r="I619" s="11" cm="1">
        <f t="array" ref="I619">_xlfn.IFNA(MATCH(1,0/COUNTIF($F619,"*"&amp;I$2&amp;TEXT(ROW($1:$118),"[&gt;1]0;")&amp;"*")),0)</f>
        <v>26</v>
      </c>
      <c r="J619" s="11" cm="1">
        <f t="array" ref="J619">_xlfn.IFNA(MATCH(1,0/COUNTIF($F619,"*"&amp;J$2&amp;TEXT(ROW($1:$118),"[&gt;1]0;")&amp;"*")),0)</f>
        <v>0</v>
      </c>
      <c r="K619">
        <f t="shared" si="155"/>
        <v>2.1666666666666665</v>
      </c>
      <c r="L619">
        <f t="shared" si="156"/>
        <v>0</v>
      </c>
      <c r="M619">
        <v>0</v>
      </c>
      <c r="N619">
        <v>0</v>
      </c>
      <c r="P619" s="8">
        <v>36</v>
      </c>
      <c r="Q619" s="8">
        <v>3</v>
      </c>
      <c r="R619">
        <f t="shared" si="159"/>
        <v>1.96</v>
      </c>
      <c r="S619" t="s">
        <v>14</v>
      </c>
      <c r="T619" s="6" t="s">
        <v>507</v>
      </c>
      <c r="U619" t="s">
        <v>260</v>
      </c>
      <c r="V619">
        <v>170</v>
      </c>
      <c r="W619" s="11" cm="1">
        <f t="array" ref="W619">_xlfn.IFNA(MATCH(1,0/COUNTIF($F619,"*"&amp;W$2&amp;TEXT(ROW($1:$118),"[&gt;1]0;")&amp;"*")),0)</f>
        <v>12</v>
      </c>
      <c r="X619" s="11" cm="1">
        <f t="array" ref="X619">_xlfn.IFNA(MATCH(1,0/COUNTIF($F619,"*"&amp;X$2&amp;TEXT(ROW($1:$118),"[&gt;1]0;")&amp;"*")),0)</f>
        <v>26</v>
      </c>
      <c r="Y619" s="11" cm="1">
        <f t="array" ref="Y619">_xlfn.IFNA(MATCH(1,0/COUNTIF($F619,"*"&amp;Y$2&amp;TEXT(ROW($1:$118),"[&gt;1]0;")&amp;"*")),0)</f>
        <v>0</v>
      </c>
      <c r="Z619">
        <f t="shared" si="157"/>
        <v>2.1666666666666665</v>
      </c>
      <c r="AA619">
        <f t="shared" si="158"/>
        <v>0</v>
      </c>
      <c r="AB619">
        <v>0</v>
      </c>
      <c r="AC619">
        <v>0</v>
      </c>
    </row>
    <row r="620" spans="1:29" x14ac:dyDescent="0.2">
      <c r="A620" s="8">
        <v>36</v>
      </c>
      <c r="B620" s="8">
        <v>5</v>
      </c>
      <c r="C620">
        <v>0.83</v>
      </c>
      <c r="D620" t="s">
        <v>79</v>
      </c>
      <c r="E620" s="13" t="s">
        <v>386</v>
      </c>
      <c r="F620" s="10" t="s">
        <v>373</v>
      </c>
      <c r="G620">
        <v>144</v>
      </c>
      <c r="H620" s="11" cm="1">
        <f t="array" ref="H620">_xlfn.IFNA(MATCH(1,0/COUNTIF($F620,"*"&amp;H$2&amp;TEXT(ROW($1:$118),"[&gt;1]0;")&amp;"*")),0)</f>
        <v>6</v>
      </c>
      <c r="I620" s="11" cm="1">
        <f t="array" ref="I620">_xlfn.IFNA(MATCH(1,0/COUNTIF($F620,"*"&amp;I$2&amp;TEXT(ROW($1:$118),"[&gt;1]0;")&amp;"*")),0)</f>
        <v>8</v>
      </c>
      <c r="J620" s="11" cm="1">
        <f t="array" ref="J620">_xlfn.IFNA(MATCH(1,0/COUNTIF($F620,"*"&amp;J$2&amp;TEXT(ROW($1:$118),"[&gt;1]0;")&amp;"*")),0)</f>
        <v>4</v>
      </c>
      <c r="K620">
        <f t="shared" si="155"/>
        <v>1.3333333333333333</v>
      </c>
      <c r="L620">
        <f t="shared" si="156"/>
        <v>0.66666666666666663</v>
      </c>
      <c r="M620">
        <v>1</v>
      </c>
      <c r="N620">
        <v>0</v>
      </c>
      <c r="P620" s="8">
        <v>36</v>
      </c>
      <c r="Q620" s="8">
        <v>4</v>
      </c>
      <c r="R620">
        <f t="shared" si="159"/>
        <v>0.83</v>
      </c>
      <c r="S620" t="s">
        <v>79</v>
      </c>
      <c r="T620" s="13" t="s">
        <v>386</v>
      </c>
      <c r="U620" s="10" t="s">
        <v>373</v>
      </c>
      <c r="V620">
        <v>144</v>
      </c>
      <c r="W620" s="11" cm="1">
        <f t="array" ref="W620">_xlfn.IFNA(MATCH(1,0/COUNTIF($F620,"*"&amp;W$2&amp;TEXT(ROW($1:$118),"[&gt;1]0;")&amp;"*")),0)</f>
        <v>6</v>
      </c>
      <c r="X620" s="11" cm="1">
        <f t="array" ref="X620">_xlfn.IFNA(MATCH(1,0/COUNTIF($F620,"*"&amp;X$2&amp;TEXT(ROW($1:$118),"[&gt;1]0;")&amp;"*")),0)</f>
        <v>8</v>
      </c>
      <c r="Y620" s="11" cm="1">
        <f t="array" ref="Y620">_xlfn.IFNA(MATCH(1,0/COUNTIF($F620,"*"&amp;Y$2&amp;TEXT(ROW($1:$118),"[&gt;1]0;")&amp;"*")),0)</f>
        <v>4</v>
      </c>
      <c r="Z620">
        <f t="shared" si="157"/>
        <v>1.3333333333333333</v>
      </c>
      <c r="AA620">
        <f t="shared" si="158"/>
        <v>0.66666666666666663</v>
      </c>
      <c r="AB620">
        <v>1</v>
      </c>
      <c r="AC620">
        <v>0</v>
      </c>
    </row>
    <row r="621" spans="1:29" x14ac:dyDescent="0.2">
      <c r="A621" s="8">
        <v>36</v>
      </c>
      <c r="B621" s="8">
        <v>6</v>
      </c>
      <c r="C621">
        <v>1.97</v>
      </c>
      <c r="D621" t="s">
        <v>304</v>
      </c>
      <c r="E621" s="6" t="s">
        <v>457</v>
      </c>
      <c r="F621" t="s">
        <v>458</v>
      </c>
      <c r="G621" s="11">
        <v>184</v>
      </c>
      <c r="H621" s="11" cm="1">
        <f t="array" ref="H621">_xlfn.IFNA(MATCH(1,0/COUNTIF($F621,"*"&amp;H$2&amp;TEXT(ROW($1:$118),"[&gt;1]0;")&amp;"*")),0)</f>
        <v>13</v>
      </c>
      <c r="I621" s="11" cm="1">
        <f t="array" ref="I621">_xlfn.IFNA(MATCH(1,0/COUNTIF($F621,"*"&amp;I$2&amp;TEXT(ROW($1:$118),"[&gt;1]0;")&amp;"*")),0)</f>
        <v>28</v>
      </c>
      <c r="J621" s="11" cm="1">
        <f t="array" ref="J621">_xlfn.IFNA(MATCH(1,0/COUNTIF($F621,"*"&amp;J$2&amp;TEXT(ROW($1:$118),"[&gt;1]0;")&amp;"*")),0)</f>
        <v>0</v>
      </c>
      <c r="K621">
        <f t="shared" si="155"/>
        <v>2.1538461538461537</v>
      </c>
      <c r="L621">
        <f t="shared" si="156"/>
        <v>0</v>
      </c>
      <c r="M621">
        <v>0</v>
      </c>
      <c r="N621">
        <v>0</v>
      </c>
      <c r="P621" s="8">
        <v>36</v>
      </c>
      <c r="Q621" s="8">
        <v>5</v>
      </c>
      <c r="R621">
        <f t="shared" si="159"/>
        <v>2.6799999999999997</v>
      </c>
      <c r="S621" t="s">
        <v>304</v>
      </c>
      <c r="T621" s="6" t="s">
        <v>457</v>
      </c>
      <c r="U621" t="s">
        <v>458</v>
      </c>
      <c r="V621" s="11">
        <v>184</v>
      </c>
      <c r="W621" s="11" cm="1">
        <f t="array" ref="W621">_xlfn.IFNA(MATCH(1,0/COUNTIF($F621,"*"&amp;W$2&amp;TEXT(ROW($1:$118),"[&gt;1]0;")&amp;"*")),0)</f>
        <v>13</v>
      </c>
      <c r="X621" s="11" cm="1">
        <f t="array" ref="X621">_xlfn.IFNA(MATCH(1,0/COUNTIF($F621,"*"&amp;X$2&amp;TEXT(ROW($1:$118),"[&gt;1]0;")&amp;"*")),0)</f>
        <v>28</v>
      </c>
      <c r="Y621" s="11" cm="1">
        <f t="array" ref="Y621">_xlfn.IFNA(MATCH(1,0/COUNTIF($F621,"*"&amp;Y$2&amp;TEXT(ROW($1:$118),"[&gt;1]0;")&amp;"*")),0)</f>
        <v>0</v>
      </c>
      <c r="Z621">
        <f t="shared" si="157"/>
        <v>2.1538461538461537</v>
      </c>
      <c r="AA621">
        <f t="shared" si="158"/>
        <v>0</v>
      </c>
      <c r="AB621">
        <v>0</v>
      </c>
      <c r="AC621">
        <v>0</v>
      </c>
    </row>
    <row r="622" spans="1:29" x14ac:dyDescent="0.2">
      <c r="A622" s="8">
        <v>36</v>
      </c>
      <c r="B622" s="8">
        <v>7</v>
      </c>
      <c r="C622">
        <v>0.71</v>
      </c>
      <c r="D622" t="s">
        <v>304</v>
      </c>
      <c r="E622" s="6" t="s">
        <v>457</v>
      </c>
      <c r="F622" t="s">
        <v>458</v>
      </c>
      <c r="G622" s="11">
        <v>184</v>
      </c>
      <c r="H622" s="11" cm="1">
        <f t="array" ref="H622">_xlfn.IFNA(MATCH(1,0/COUNTIF($F622,"*"&amp;H$2&amp;TEXT(ROW($1:$118),"[&gt;1]0;")&amp;"*")),0)</f>
        <v>13</v>
      </c>
      <c r="I622" s="11" cm="1">
        <f t="array" ref="I622">_xlfn.IFNA(MATCH(1,0/COUNTIF($F622,"*"&amp;I$2&amp;TEXT(ROW($1:$118),"[&gt;1]0;")&amp;"*")),0)</f>
        <v>28</v>
      </c>
      <c r="J622" s="11" cm="1">
        <f t="array" ref="J622">_xlfn.IFNA(MATCH(1,0/COUNTIF($F622,"*"&amp;J$2&amp;TEXT(ROW($1:$118),"[&gt;1]0;")&amp;"*")),0)</f>
        <v>0</v>
      </c>
      <c r="K622">
        <f t="shared" si="155"/>
        <v>2.1538461538461537</v>
      </c>
      <c r="L622">
        <f t="shared" si="156"/>
        <v>0</v>
      </c>
      <c r="M622">
        <v>0</v>
      </c>
      <c r="N622">
        <v>0</v>
      </c>
      <c r="P622" s="8">
        <v>36</v>
      </c>
      <c r="Q622" s="8">
        <v>6</v>
      </c>
      <c r="R622">
        <f t="shared" si="159"/>
        <v>1.03</v>
      </c>
      <c r="S622" t="s">
        <v>37</v>
      </c>
      <c r="T622" s="6" t="s">
        <v>586</v>
      </c>
      <c r="U622" t="s">
        <v>273</v>
      </c>
      <c r="V622" s="11">
        <v>198</v>
      </c>
      <c r="W622" s="11" cm="1">
        <f t="array" ref="W622">_xlfn.IFNA(MATCH(1,0/COUNTIF($F622,"*"&amp;W$2&amp;TEXT(ROW($1:$118),"[&gt;1]0;")&amp;"*")),0)</f>
        <v>13</v>
      </c>
      <c r="X622" s="11" cm="1">
        <f t="array" ref="X622">_xlfn.IFNA(MATCH(1,0/COUNTIF($F622,"*"&amp;X$2&amp;TEXT(ROW($1:$118),"[&gt;1]0;")&amp;"*")),0)</f>
        <v>28</v>
      </c>
      <c r="Y622" s="11" cm="1">
        <f t="array" ref="Y622">_xlfn.IFNA(MATCH(1,0/COUNTIF($F622,"*"&amp;Y$2&amp;TEXT(ROW($1:$118),"[&gt;1]0;")&amp;"*")),0)</f>
        <v>0</v>
      </c>
      <c r="Z622">
        <f t="shared" si="157"/>
        <v>2.1538461538461537</v>
      </c>
      <c r="AA622">
        <f t="shared" si="158"/>
        <v>0</v>
      </c>
      <c r="AB622">
        <v>0</v>
      </c>
      <c r="AC622">
        <v>0</v>
      </c>
    </row>
    <row r="623" spans="1:29" x14ac:dyDescent="0.2">
      <c r="A623" s="8">
        <v>36</v>
      </c>
      <c r="B623" s="8">
        <v>8</v>
      </c>
      <c r="C623">
        <v>1.03</v>
      </c>
      <c r="D623" t="s">
        <v>37</v>
      </c>
      <c r="E623" s="6" t="s">
        <v>586</v>
      </c>
      <c r="F623" t="s">
        <v>273</v>
      </c>
      <c r="G623" s="11">
        <v>198</v>
      </c>
      <c r="H623" s="11" cm="1">
        <f t="array" ref="H623">_xlfn.IFNA(MATCH(1,0/COUNTIF($F623,"*"&amp;H$2&amp;TEXT(ROW($1:$118),"[&gt;1]0;")&amp;"*")),0)</f>
        <v>14</v>
      </c>
      <c r="I623" s="11" cm="1">
        <f t="array" ref="I623">_xlfn.IFNA(MATCH(1,0/COUNTIF($F623,"*"&amp;I$2&amp;TEXT(ROW($1:$118),"[&gt;1]0;")&amp;"*")),0)</f>
        <v>30</v>
      </c>
      <c r="J623" s="11" cm="1">
        <f t="array" ref="J623">_xlfn.IFNA(MATCH(1,0/COUNTIF($F623,"*"&amp;J$2&amp;TEXT(ROW($1:$118),"[&gt;1]0;")&amp;"*")),0)</f>
        <v>0</v>
      </c>
      <c r="K623">
        <f t="shared" si="155"/>
        <v>2.1428571428571428</v>
      </c>
      <c r="L623">
        <f t="shared" si="156"/>
        <v>0</v>
      </c>
      <c r="M623">
        <v>0</v>
      </c>
      <c r="N623">
        <v>0</v>
      </c>
      <c r="P623" s="8">
        <v>36</v>
      </c>
      <c r="Q623" s="8">
        <v>7</v>
      </c>
      <c r="R623">
        <f t="shared" si="159"/>
        <v>0.66</v>
      </c>
      <c r="S623" t="s">
        <v>80</v>
      </c>
      <c r="T623" s="6" t="s">
        <v>600</v>
      </c>
      <c r="U623" t="s">
        <v>599</v>
      </c>
      <c r="V623" s="11">
        <v>152</v>
      </c>
      <c r="W623" s="11" cm="1">
        <f t="array" ref="W623">_xlfn.IFNA(MATCH(1,0/COUNTIF($F623,"*"&amp;W$2&amp;TEXT(ROW($1:$118),"[&gt;1]0;")&amp;"*")),0)</f>
        <v>14</v>
      </c>
      <c r="X623" s="11" cm="1">
        <f t="array" ref="X623">_xlfn.IFNA(MATCH(1,0/COUNTIF($F623,"*"&amp;X$2&amp;TEXT(ROW($1:$118),"[&gt;1]0;")&amp;"*")),0)</f>
        <v>30</v>
      </c>
      <c r="Y623" s="11" cm="1">
        <f t="array" ref="Y623">_xlfn.IFNA(MATCH(1,0/COUNTIF($F623,"*"&amp;Y$2&amp;TEXT(ROW($1:$118),"[&gt;1]0;")&amp;"*")),0)</f>
        <v>0</v>
      </c>
      <c r="Z623">
        <f t="shared" si="157"/>
        <v>2.1428571428571428</v>
      </c>
      <c r="AA623">
        <f t="shared" si="158"/>
        <v>0</v>
      </c>
      <c r="AB623">
        <v>0</v>
      </c>
      <c r="AC623">
        <v>1</v>
      </c>
    </row>
    <row r="624" spans="1:29" x14ac:dyDescent="0.2">
      <c r="A624" s="8">
        <v>36</v>
      </c>
      <c r="B624" s="8">
        <v>9</v>
      </c>
      <c r="C624">
        <v>0.66</v>
      </c>
      <c r="D624" t="s">
        <v>80</v>
      </c>
      <c r="E624" s="6" t="s">
        <v>600</v>
      </c>
      <c r="F624" t="s">
        <v>599</v>
      </c>
      <c r="G624" s="11">
        <v>152</v>
      </c>
      <c r="H624" s="11" cm="1">
        <f t="array" ref="H624">_xlfn.IFNA(MATCH(1,0/COUNTIF($F624,"*"&amp;H$2&amp;TEXT(ROW($1:$118),"[&gt;1]0;")&amp;"*")),0)</f>
        <v>8</v>
      </c>
      <c r="I624" s="11" cm="1">
        <f t="array" ref="I624">_xlfn.IFNA(MATCH(1,0/COUNTIF($F624,"*"&amp;I$2&amp;TEXT(ROW($1:$118),"[&gt;1]0;")&amp;"*")),0)</f>
        <v>8</v>
      </c>
      <c r="J624" s="11" cm="1">
        <f t="array" ref="J624">_xlfn.IFNA(MATCH(1,0/COUNTIF($F624,"*"&amp;J$2&amp;TEXT(ROW($1:$118),"[&gt;1]0;")&amp;"*")),0)</f>
        <v>3</v>
      </c>
      <c r="K624">
        <f t="shared" si="155"/>
        <v>1</v>
      </c>
      <c r="L624">
        <f t="shared" si="156"/>
        <v>0.375</v>
      </c>
      <c r="M624">
        <v>0</v>
      </c>
      <c r="N624">
        <v>1</v>
      </c>
      <c r="P624" s="8">
        <v>36</v>
      </c>
      <c r="Q624" s="8">
        <v>8</v>
      </c>
      <c r="R624">
        <f t="shared" si="159"/>
        <v>6.21</v>
      </c>
      <c r="S624" t="s">
        <v>25</v>
      </c>
      <c r="T624" s="6" t="s">
        <v>536</v>
      </c>
      <c r="U624" t="s">
        <v>266</v>
      </c>
      <c r="V624">
        <v>226</v>
      </c>
      <c r="W624" s="11" cm="1">
        <f t="array" ref="W624">_xlfn.IFNA(MATCH(1,0/COUNTIF($F624,"*"&amp;W$2&amp;TEXT(ROW($1:$118),"[&gt;1]0;")&amp;"*")),0)</f>
        <v>8</v>
      </c>
      <c r="X624" s="11" cm="1">
        <f t="array" ref="X624">_xlfn.IFNA(MATCH(1,0/COUNTIF($F624,"*"&amp;X$2&amp;TEXT(ROW($1:$118),"[&gt;1]0;")&amp;"*")),0)</f>
        <v>8</v>
      </c>
      <c r="Y624" s="11" cm="1">
        <f t="array" ref="Y624">_xlfn.IFNA(MATCH(1,0/COUNTIF($F624,"*"&amp;Y$2&amp;TEXT(ROW($1:$118),"[&gt;1]0;")&amp;"*")),0)</f>
        <v>3</v>
      </c>
      <c r="Z624">
        <f t="shared" si="157"/>
        <v>1</v>
      </c>
      <c r="AA624">
        <f t="shared" si="158"/>
        <v>0.375</v>
      </c>
      <c r="AB624">
        <v>0</v>
      </c>
      <c r="AC624">
        <v>0</v>
      </c>
    </row>
    <row r="625" spans="1:29" x14ac:dyDescent="0.2">
      <c r="A625" s="8">
        <v>36</v>
      </c>
      <c r="B625" s="8">
        <v>10</v>
      </c>
      <c r="C625">
        <v>0.73</v>
      </c>
      <c r="D625" t="s">
        <v>25</v>
      </c>
      <c r="E625" s="6" t="s">
        <v>536</v>
      </c>
      <c r="F625" t="s">
        <v>266</v>
      </c>
      <c r="G625">
        <v>226</v>
      </c>
      <c r="H625" s="11" cm="1">
        <f t="array" ref="H625">_xlfn.IFNA(MATCH(1,0/COUNTIF($F625,"*"&amp;H$2&amp;TEXT(ROW($1:$118),"[&gt;1]0;")&amp;"*")),0)</f>
        <v>16</v>
      </c>
      <c r="I625" s="11" cm="1">
        <f t="array" ref="I625">_xlfn.IFNA(MATCH(1,0/COUNTIF($F625,"*"&amp;I$2&amp;TEXT(ROW($1:$118),"[&gt;1]0;")&amp;"*")),0)</f>
        <v>34</v>
      </c>
      <c r="J625" s="11" cm="1">
        <f t="array" ref="J625">_xlfn.IFNA(MATCH(1,0/COUNTIF($F625,"*"&amp;J$2&amp;TEXT(ROW($1:$118),"[&gt;1]0;")&amp;"*")),0)</f>
        <v>0</v>
      </c>
      <c r="K625">
        <f t="shared" si="155"/>
        <v>2.125</v>
      </c>
      <c r="L625">
        <f t="shared" si="156"/>
        <v>0</v>
      </c>
      <c r="M625">
        <v>0</v>
      </c>
      <c r="N625">
        <v>0</v>
      </c>
      <c r="P625" s="8">
        <v>36</v>
      </c>
      <c r="Q625" s="8">
        <v>9</v>
      </c>
      <c r="R625">
        <f>SUMIF($D$617:$D$634,S625,$C$617:$C$634)</f>
        <v>4.2</v>
      </c>
      <c r="S625" t="s">
        <v>31</v>
      </c>
      <c r="T625" s="6" t="s">
        <v>418</v>
      </c>
      <c r="U625" t="s">
        <v>269</v>
      </c>
      <c r="V625">
        <v>206</v>
      </c>
      <c r="W625" s="11" cm="1">
        <f t="array" ref="W625">_xlfn.IFNA(MATCH(1,0/COUNTIF($F625,"*"&amp;W$2&amp;TEXT(ROW($1:$118),"[&gt;1]0;")&amp;"*")),0)</f>
        <v>16</v>
      </c>
      <c r="X625" s="11" cm="1">
        <f t="array" ref="X625">_xlfn.IFNA(MATCH(1,0/COUNTIF($F625,"*"&amp;X$2&amp;TEXT(ROW($1:$118),"[&gt;1]0;")&amp;"*")),0)</f>
        <v>34</v>
      </c>
      <c r="Y625" s="11" cm="1">
        <f t="array" ref="Y625">_xlfn.IFNA(MATCH(1,0/COUNTIF($F625,"*"&amp;Y$2&amp;TEXT(ROW($1:$118),"[&gt;1]0;")&amp;"*")),0)</f>
        <v>0</v>
      </c>
      <c r="Z625">
        <f t="shared" si="157"/>
        <v>2.125</v>
      </c>
      <c r="AA625">
        <f t="shared" si="158"/>
        <v>0</v>
      </c>
      <c r="AB625">
        <v>0</v>
      </c>
      <c r="AC625">
        <v>1</v>
      </c>
    </row>
    <row r="626" spans="1:29" x14ac:dyDescent="0.2">
      <c r="A626" s="8">
        <v>36</v>
      </c>
      <c r="B626" s="8">
        <v>11</v>
      </c>
      <c r="C626">
        <v>2.2799999999999998</v>
      </c>
      <c r="D626" t="s">
        <v>25</v>
      </c>
      <c r="E626" s="6" t="s">
        <v>536</v>
      </c>
      <c r="F626" t="s">
        <v>266</v>
      </c>
      <c r="G626">
        <v>226</v>
      </c>
      <c r="H626" s="11" cm="1">
        <f t="array" ref="H626">_xlfn.IFNA(MATCH(1,0/COUNTIF($F626,"*"&amp;H$2&amp;TEXT(ROW($1:$118),"[&gt;1]0;")&amp;"*")),0)</f>
        <v>16</v>
      </c>
      <c r="I626" s="11" cm="1">
        <f t="array" ref="I626">_xlfn.IFNA(MATCH(1,0/COUNTIF($F626,"*"&amp;I$2&amp;TEXT(ROW($1:$118),"[&gt;1]0;")&amp;"*")),0)</f>
        <v>34</v>
      </c>
      <c r="J626" s="11" cm="1">
        <f t="array" ref="J626">_xlfn.IFNA(MATCH(1,0/COUNTIF($F626,"*"&amp;J$2&amp;TEXT(ROW($1:$118),"[&gt;1]0;")&amp;"*")),0)</f>
        <v>0</v>
      </c>
      <c r="K626">
        <f t="shared" si="155"/>
        <v>2.125</v>
      </c>
      <c r="L626">
        <f t="shared" si="156"/>
        <v>0</v>
      </c>
      <c r="M626">
        <v>0</v>
      </c>
      <c r="N626">
        <v>0</v>
      </c>
      <c r="P626" s="8">
        <v>36</v>
      </c>
      <c r="Q626" s="8">
        <v>10</v>
      </c>
      <c r="R626">
        <f t="shared" si="159"/>
        <v>2.61</v>
      </c>
      <c r="S626" t="s">
        <v>108</v>
      </c>
      <c r="T626" s="6" t="s">
        <v>514</v>
      </c>
      <c r="U626" t="s">
        <v>513</v>
      </c>
      <c r="V626">
        <v>283</v>
      </c>
      <c r="W626" s="11" cm="1">
        <f t="array" ref="W626">_xlfn.IFNA(MATCH(1,0/COUNTIF($F626,"*"&amp;W$2&amp;TEXT(ROW($1:$118),"[&gt;1]0;")&amp;"*")),0)</f>
        <v>16</v>
      </c>
      <c r="X626" s="11" cm="1">
        <f t="array" ref="X626">_xlfn.IFNA(MATCH(1,0/COUNTIF($F626,"*"&amp;X$2&amp;TEXT(ROW($1:$118),"[&gt;1]0;")&amp;"*")),0)</f>
        <v>34</v>
      </c>
      <c r="Y626" s="11" cm="1">
        <f t="array" ref="Y626">_xlfn.IFNA(MATCH(1,0/COUNTIF($F626,"*"&amp;Y$2&amp;TEXT(ROW($1:$118),"[&gt;1]0;")&amp;"*")),0)</f>
        <v>0</v>
      </c>
      <c r="Z626">
        <f t="shared" si="157"/>
        <v>2.125</v>
      </c>
      <c r="AA626">
        <f t="shared" si="158"/>
        <v>0</v>
      </c>
      <c r="AB626">
        <v>0</v>
      </c>
      <c r="AC626">
        <v>0</v>
      </c>
    </row>
    <row r="627" spans="1:29" x14ac:dyDescent="0.2">
      <c r="A627" s="8">
        <v>36</v>
      </c>
      <c r="B627" s="8">
        <v>12</v>
      </c>
      <c r="C627">
        <v>4.2</v>
      </c>
      <c r="D627" t="s">
        <v>31</v>
      </c>
      <c r="E627" s="6" t="s">
        <v>418</v>
      </c>
      <c r="F627" t="s">
        <v>269</v>
      </c>
      <c r="G627">
        <v>206</v>
      </c>
      <c r="H627" s="11" cm="1">
        <f t="array" ref="H627">_xlfn.IFNA(MATCH(1,0/COUNTIF($F627,"*"&amp;H$2&amp;TEXT(ROW($1:$118),"[&gt;1]0;")&amp;"*")),0)</f>
        <v>14</v>
      </c>
      <c r="I627" s="11" cm="1">
        <f t="array" ref="I627">_xlfn.IFNA(MATCH(1,0/COUNTIF($F627,"*"&amp;I$2&amp;TEXT(ROW($1:$118),"[&gt;1]0;")&amp;"*")),0)</f>
        <v>22</v>
      </c>
      <c r="J627" s="11" cm="1">
        <f t="array" ref="J627">_xlfn.IFNA(MATCH(1,0/COUNTIF($F627,"*"&amp;J$2&amp;TEXT(ROW($1:$118),"[&gt;1]0;")&amp;"*")),0)</f>
        <v>1</v>
      </c>
      <c r="K627">
        <f t="shared" si="155"/>
        <v>1.5714285714285714</v>
      </c>
      <c r="L627">
        <f t="shared" si="156"/>
        <v>7.1428571428571425E-2</v>
      </c>
      <c r="M627">
        <v>0</v>
      </c>
      <c r="N627">
        <v>1</v>
      </c>
      <c r="P627" s="8">
        <v>36</v>
      </c>
      <c r="Q627" s="8">
        <v>11</v>
      </c>
      <c r="R627">
        <f t="shared" si="159"/>
        <v>2.25</v>
      </c>
      <c r="S627" t="s">
        <v>101</v>
      </c>
      <c r="T627" s="6" t="s">
        <v>555</v>
      </c>
      <c r="U627" t="s">
        <v>554</v>
      </c>
      <c r="V627" s="11">
        <v>253</v>
      </c>
      <c r="W627" s="11" cm="1">
        <f t="array" ref="W627">_xlfn.IFNA(MATCH(1,0/COUNTIF($F627,"*"&amp;W$2&amp;TEXT(ROW($1:$118),"[&gt;1]0;")&amp;"*")),0)</f>
        <v>14</v>
      </c>
      <c r="X627" s="11" cm="1">
        <f t="array" ref="X627">_xlfn.IFNA(MATCH(1,0/COUNTIF($F627,"*"&amp;X$2&amp;TEXT(ROW($1:$118),"[&gt;1]0;")&amp;"*")),0)</f>
        <v>22</v>
      </c>
      <c r="Y627" s="11" cm="1">
        <f t="array" ref="Y627">_xlfn.IFNA(MATCH(1,0/COUNTIF($F627,"*"&amp;Y$2&amp;TEXT(ROW($1:$118),"[&gt;1]0;")&amp;"*")),0)</f>
        <v>1</v>
      </c>
      <c r="Z627">
        <f t="shared" si="157"/>
        <v>1.5714285714285714</v>
      </c>
      <c r="AA627">
        <f t="shared" si="158"/>
        <v>7.1428571428571425E-2</v>
      </c>
      <c r="AB627">
        <v>0</v>
      </c>
      <c r="AC627">
        <v>0</v>
      </c>
    </row>
    <row r="628" spans="1:29" x14ac:dyDescent="0.2">
      <c r="A628" s="8">
        <v>36</v>
      </c>
      <c r="B628" s="8">
        <v>13</v>
      </c>
      <c r="C628">
        <v>1.45</v>
      </c>
      <c r="D628" t="s">
        <v>25</v>
      </c>
      <c r="E628" s="6" t="s">
        <v>536</v>
      </c>
      <c r="F628" t="s">
        <v>266</v>
      </c>
      <c r="G628">
        <v>226</v>
      </c>
      <c r="H628" s="11" cm="1">
        <f t="array" ref="H628">_xlfn.IFNA(MATCH(1,0/COUNTIF($F628,"*"&amp;H$2&amp;TEXT(ROW($1:$118),"[&gt;1]0;")&amp;"*")),0)</f>
        <v>16</v>
      </c>
      <c r="I628" s="11" cm="1">
        <f t="array" ref="I628">_xlfn.IFNA(MATCH(1,0/COUNTIF($F628,"*"&amp;I$2&amp;TEXT(ROW($1:$118),"[&gt;1]0;")&amp;"*")),0)</f>
        <v>34</v>
      </c>
      <c r="J628" s="11" cm="1">
        <f t="array" ref="J628">_xlfn.IFNA(MATCH(1,0/COUNTIF($F628,"*"&amp;J$2&amp;TEXT(ROW($1:$118),"[&gt;1]0;")&amp;"*")),0)</f>
        <v>0</v>
      </c>
      <c r="K628">
        <f t="shared" si="155"/>
        <v>2.125</v>
      </c>
      <c r="L628">
        <f t="shared" si="156"/>
        <v>0</v>
      </c>
      <c r="M628">
        <v>0</v>
      </c>
      <c r="N628">
        <v>0</v>
      </c>
      <c r="P628" s="8">
        <v>36</v>
      </c>
      <c r="Q628" s="8">
        <v>12</v>
      </c>
      <c r="R628">
        <f t="shared" si="159"/>
        <v>2.41</v>
      </c>
      <c r="S628" t="s">
        <v>325</v>
      </c>
      <c r="T628" s="14"/>
      <c r="U628" t="s">
        <v>519</v>
      </c>
      <c r="V628">
        <v>340</v>
      </c>
      <c r="W628" s="11" cm="1">
        <f t="array" ref="W628">_xlfn.IFNA(MATCH(1,0/COUNTIF($F628,"*"&amp;W$2&amp;TEXT(ROW($1:$118),"[&gt;1]0;")&amp;"*")),0)</f>
        <v>16</v>
      </c>
      <c r="X628" s="11" cm="1">
        <f t="array" ref="X628">_xlfn.IFNA(MATCH(1,0/COUNTIF($F628,"*"&amp;X$2&amp;TEXT(ROW($1:$118),"[&gt;1]0;")&amp;"*")),0)</f>
        <v>34</v>
      </c>
      <c r="Y628" s="11" cm="1">
        <f t="array" ref="Y628">_xlfn.IFNA(MATCH(1,0/COUNTIF($F628,"*"&amp;Y$2&amp;TEXT(ROW($1:$118),"[&gt;1]0;")&amp;"*")),0)</f>
        <v>0</v>
      </c>
      <c r="Z628">
        <f t="shared" si="157"/>
        <v>2.125</v>
      </c>
      <c r="AA628">
        <f t="shared" si="158"/>
        <v>0</v>
      </c>
      <c r="AB628">
        <v>0</v>
      </c>
      <c r="AC628">
        <v>0</v>
      </c>
    </row>
    <row r="629" spans="1:29" x14ac:dyDescent="0.2">
      <c r="A629" s="8">
        <v>36</v>
      </c>
      <c r="B629" s="8">
        <v>15</v>
      </c>
      <c r="C629">
        <v>1.75</v>
      </c>
      <c r="D629" t="s">
        <v>25</v>
      </c>
      <c r="E629" s="6" t="s">
        <v>536</v>
      </c>
      <c r="F629" t="s">
        <v>266</v>
      </c>
      <c r="G629">
        <v>226</v>
      </c>
      <c r="H629" s="11" cm="1">
        <f t="array" ref="H629">_xlfn.IFNA(MATCH(1,0/COUNTIF($F629,"*"&amp;H$2&amp;TEXT(ROW($1:$118),"[&gt;1]0;")&amp;"*")),0)</f>
        <v>16</v>
      </c>
      <c r="I629" s="11" cm="1">
        <f t="array" ref="I629">_xlfn.IFNA(MATCH(1,0/COUNTIF($F629,"*"&amp;I$2&amp;TEXT(ROW($1:$118),"[&gt;1]0;")&amp;"*")),0)</f>
        <v>34</v>
      </c>
      <c r="J629" s="11" cm="1">
        <f t="array" ref="J629">_xlfn.IFNA(MATCH(1,0/COUNTIF($F629,"*"&amp;J$2&amp;TEXT(ROW($1:$118),"[&gt;1]0;")&amp;"*")),0)</f>
        <v>0</v>
      </c>
      <c r="K629">
        <f t="shared" si="155"/>
        <v>2.125</v>
      </c>
      <c r="L629">
        <f t="shared" si="156"/>
        <v>0</v>
      </c>
      <c r="M629">
        <v>0</v>
      </c>
      <c r="N629">
        <v>0</v>
      </c>
    </row>
    <row r="630" spans="1:29" x14ac:dyDescent="0.2">
      <c r="A630" s="8">
        <v>36</v>
      </c>
      <c r="B630" s="8">
        <v>16</v>
      </c>
      <c r="C630">
        <v>0.66</v>
      </c>
      <c r="D630" t="s">
        <v>108</v>
      </c>
      <c r="E630" s="6" t="s">
        <v>514</v>
      </c>
      <c r="F630" t="s">
        <v>513</v>
      </c>
      <c r="G630">
        <v>283</v>
      </c>
      <c r="H630" s="11" cm="1">
        <f t="array" ref="H630">_xlfn.IFNA(MATCH(1,0/COUNTIF($F630,"*"&amp;H$2&amp;TEXT(ROW($1:$118),"[&gt;1]0;")&amp;"*")),0)</f>
        <v>20</v>
      </c>
      <c r="I630" s="11" cm="1">
        <f t="array" ref="I630">_xlfn.IFNA(MATCH(1,0/COUNTIF($F630,"*"&amp;I$2&amp;TEXT(ROW($1:$118),"[&gt;1]0;")&amp;"*")),0)</f>
        <v>42</v>
      </c>
      <c r="J630" s="11" cm="1">
        <f t="array" ref="J630">_xlfn.IFNA(MATCH(1,0/COUNTIF($F630,"*"&amp;J$2&amp;TEXT(ROW($1:$118),"[&gt;1]0;")&amp;"*")),0)</f>
        <v>0</v>
      </c>
      <c r="K630">
        <f t="shared" si="155"/>
        <v>2.1</v>
      </c>
      <c r="L630">
        <f t="shared" si="156"/>
        <v>0</v>
      </c>
      <c r="M630">
        <v>0</v>
      </c>
      <c r="N630">
        <v>0</v>
      </c>
    </row>
    <row r="631" spans="1:29" x14ac:dyDescent="0.2">
      <c r="A631" s="8">
        <v>36</v>
      </c>
      <c r="B631" s="8">
        <v>18</v>
      </c>
      <c r="C631">
        <v>1.01</v>
      </c>
      <c r="D631" t="s">
        <v>108</v>
      </c>
      <c r="E631" s="6" t="s">
        <v>514</v>
      </c>
      <c r="F631" t="s">
        <v>513</v>
      </c>
      <c r="G631">
        <v>283</v>
      </c>
      <c r="H631" s="11" cm="1">
        <f t="array" ref="H631">_xlfn.IFNA(MATCH(1,0/COUNTIF($F631,"*"&amp;H$2&amp;TEXT(ROW($1:$118),"[&gt;1]0;")&amp;"*")),0)</f>
        <v>20</v>
      </c>
      <c r="I631" s="11" cm="1">
        <f t="array" ref="I631">_xlfn.IFNA(MATCH(1,0/COUNTIF($F631,"*"&amp;I$2&amp;TEXT(ROW($1:$118),"[&gt;1]0;")&amp;"*")),0)</f>
        <v>42</v>
      </c>
      <c r="J631" s="11" cm="1">
        <f t="array" ref="J631">_xlfn.IFNA(MATCH(1,0/COUNTIF($F631,"*"&amp;J$2&amp;TEXT(ROW($1:$118),"[&gt;1]0;")&amp;"*")),0)</f>
        <v>0</v>
      </c>
      <c r="K631">
        <f t="shared" si="155"/>
        <v>2.1</v>
      </c>
      <c r="L631">
        <f t="shared" si="156"/>
        <v>0</v>
      </c>
      <c r="M631">
        <v>0</v>
      </c>
      <c r="N631">
        <v>0</v>
      </c>
    </row>
    <row r="632" spans="1:29" x14ac:dyDescent="0.2">
      <c r="A632" s="8">
        <v>36</v>
      </c>
      <c r="B632" s="8">
        <v>21</v>
      </c>
      <c r="C632">
        <v>0.94</v>
      </c>
      <c r="D632" t="s">
        <v>108</v>
      </c>
      <c r="E632" s="6" t="s">
        <v>514</v>
      </c>
      <c r="F632" t="s">
        <v>513</v>
      </c>
      <c r="G632">
        <v>283</v>
      </c>
      <c r="H632" s="11" cm="1">
        <f t="array" ref="H632">_xlfn.IFNA(MATCH(1,0/COUNTIF($F632,"*"&amp;H$2&amp;TEXT(ROW($1:$118),"[&gt;1]0;")&amp;"*")),0)</f>
        <v>20</v>
      </c>
      <c r="I632" s="11" cm="1">
        <f t="array" ref="I632">_xlfn.IFNA(MATCH(1,0/COUNTIF($F632,"*"&amp;I$2&amp;TEXT(ROW($1:$118),"[&gt;1]0;")&amp;"*")),0)</f>
        <v>42</v>
      </c>
      <c r="J632" s="11" cm="1">
        <f t="array" ref="J632">_xlfn.IFNA(MATCH(1,0/COUNTIF($F632,"*"&amp;J$2&amp;TEXT(ROW($1:$118),"[&gt;1]0;")&amp;"*")),0)</f>
        <v>0</v>
      </c>
      <c r="K632">
        <f t="shared" si="155"/>
        <v>2.1</v>
      </c>
      <c r="L632">
        <f t="shared" si="156"/>
        <v>0</v>
      </c>
      <c r="M632">
        <v>0</v>
      </c>
      <c r="N632">
        <v>0</v>
      </c>
    </row>
    <row r="633" spans="1:29" x14ac:dyDescent="0.2">
      <c r="A633" s="8">
        <v>36</v>
      </c>
      <c r="B633" s="8">
        <v>24</v>
      </c>
      <c r="C633">
        <v>2.25</v>
      </c>
      <c r="D633" t="s">
        <v>101</v>
      </c>
      <c r="E633" s="6" t="s">
        <v>555</v>
      </c>
      <c r="F633" t="s">
        <v>554</v>
      </c>
      <c r="G633" s="11">
        <v>253</v>
      </c>
      <c r="H633" s="11" cm="1">
        <f t="array" ref="H633">_xlfn.IFNA(MATCH(1,0/COUNTIF($F633,"*"&amp;H$2&amp;TEXT(ROW($1:$118),"[&gt;1]0;")&amp;"*")),0)</f>
        <v>16</v>
      </c>
      <c r="I633" s="11" cm="1">
        <f t="array" ref="I633">_xlfn.IFNA(MATCH(1,0/COUNTIF($F633,"*"&amp;I$2&amp;TEXT(ROW($1:$118),"[&gt;1]0;")&amp;"*")),0)</f>
        <v>31</v>
      </c>
      <c r="J633" s="11" cm="1">
        <f t="array" ref="J633">_xlfn.IFNA(MATCH(1,0/COUNTIF($F633,"*"&amp;J$2&amp;TEXT(ROW($1:$118),"[&gt;1]0;")&amp;"*")),0)</f>
        <v>1</v>
      </c>
      <c r="K633">
        <f t="shared" si="155"/>
        <v>1.9375</v>
      </c>
      <c r="L633">
        <f t="shared" si="156"/>
        <v>6.25E-2</v>
      </c>
      <c r="M633">
        <v>0</v>
      </c>
      <c r="N633">
        <v>0</v>
      </c>
    </row>
    <row r="634" spans="1:29" x14ac:dyDescent="0.2">
      <c r="A634" s="8">
        <v>36</v>
      </c>
      <c r="B634" s="8">
        <v>27</v>
      </c>
      <c r="C634">
        <v>2.41</v>
      </c>
      <c r="D634" t="s">
        <v>325</v>
      </c>
      <c r="E634" s="14"/>
      <c r="F634" t="s">
        <v>519</v>
      </c>
      <c r="G634">
        <v>340</v>
      </c>
      <c r="H634" s="11" cm="1">
        <f t="array" ref="H634">_xlfn.IFNA(MATCH(1,0/COUNTIF($F634,"*"&amp;H$2&amp;TEXT(ROW($1:$118),"[&gt;1]0;")&amp;"*")),0)</f>
        <v>23</v>
      </c>
      <c r="I634" s="11" cm="1">
        <f t="array" ref="I634">_xlfn.IFNA(MATCH(1,0/COUNTIF($F634,"*"&amp;I$2&amp;TEXT(ROW($1:$118),"[&gt;1]0;")&amp;"*")),0)</f>
        <v>48</v>
      </c>
      <c r="J634" s="11" cm="1">
        <f t="array" ref="J634">_xlfn.IFNA(MATCH(1,0/COUNTIF($F634,"*"&amp;J$2&amp;TEXT(ROW($1:$118),"[&gt;1]0;")&amp;"*")),0)</f>
        <v>1</v>
      </c>
      <c r="K634">
        <f t="shared" si="155"/>
        <v>2.0869565217391304</v>
      </c>
      <c r="L634">
        <f t="shared" si="156"/>
        <v>4.3478260869565216E-2</v>
      </c>
      <c r="M634">
        <v>0</v>
      </c>
      <c r="N634">
        <v>0</v>
      </c>
    </row>
    <row r="636" spans="1:29" x14ac:dyDescent="0.2">
      <c r="A636" s="8">
        <v>37</v>
      </c>
      <c r="B636" s="9" t="s">
        <v>12</v>
      </c>
      <c r="C636" t="s">
        <v>13</v>
      </c>
      <c r="D636" t="s">
        <v>67</v>
      </c>
      <c r="E636" s="6" t="s">
        <v>376</v>
      </c>
      <c r="F636" t="s">
        <v>68</v>
      </c>
      <c r="G636" t="s">
        <v>69</v>
      </c>
      <c r="H636" t="s">
        <v>364</v>
      </c>
      <c r="I636" t="s">
        <v>365</v>
      </c>
      <c r="J636" t="s">
        <v>366</v>
      </c>
      <c r="K636" t="s">
        <v>71</v>
      </c>
      <c r="L636" t="s">
        <v>72</v>
      </c>
      <c r="M636" t="s">
        <v>360</v>
      </c>
      <c r="N636" t="s">
        <v>73</v>
      </c>
      <c r="P636" s="8">
        <v>37</v>
      </c>
      <c r="Q636" s="9" t="s">
        <v>12</v>
      </c>
      <c r="R636" t="s">
        <v>13</v>
      </c>
      <c r="S636" t="s">
        <v>67</v>
      </c>
      <c r="T636" s="6" t="s">
        <v>376</v>
      </c>
      <c r="U636" t="s">
        <v>68</v>
      </c>
      <c r="V636" t="s">
        <v>69</v>
      </c>
      <c r="W636" t="s">
        <v>364</v>
      </c>
      <c r="X636" t="s">
        <v>365</v>
      </c>
      <c r="Y636" t="s">
        <v>366</v>
      </c>
      <c r="Z636" t="s">
        <v>71</v>
      </c>
      <c r="AA636" t="s">
        <v>72</v>
      </c>
      <c r="AB636" t="s">
        <v>360</v>
      </c>
      <c r="AC636" t="s">
        <v>73</v>
      </c>
    </row>
    <row r="637" spans="1:29" x14ac:dyDescent="0.2">
      <c r="A637" s="8">
        <v>37</v>
      </c>
      <c r="B637" s="8">
        <v>1</v>
      </c>
      <c r="C637">
        <v>0.7</v>
      </c>
      <c r="D637" t="s">
        <v>323</v>
      </c>
      <c r="E637" s="6" t="s">
        <v>502</v>
      </c>
      <c r="F637" t="s">
        <v>260</v>
      </c>
      <c r="G637">
        <v>170</v>
      </c>
      <c r="H637" s="11" cm="1">
        <f t="array" ref="H637">_xlfn.IFNA(MATCH(1,0/COUNTIF($F637,"*"&amp;H$2&amp;TEXT(ROW($1:$118),"[&gt;1]0;")&amp;"*")),0)</f>
        <v>12</v>
      </c>
      <c r="I637" s="11" cm="1">
        <f t="array" ref="I637">_xlfn.IFNA(MATCH(1,0/COUNTIF($F637,"*"&amp;I$2&amp;TEXT(ROW($1:$118),"[&gt;1]0;")&amp;"*")),0)</f>
        <v>26</v>
      </c>
      <c r="J637" s="11" cm="1">
        <f t="array" ref="J637">_xlfn.IFNA(MATCH(1,0/COUNTIF($F637,"*"&amp;J$2&amp;TEXT(ROW($1:$118),"[&gt;1]0;")&amp;"*")),0)</f>
        <v>0</v>
      </c>
      <c r="K637">
        <f t="shared" ref="K637:K652" si="160">I637/H637</f>
        <v>2.1666666666666665</v>
      </c>
      <c r="L637">
        <f t="shared" ref="L637:L652" si="161">J637/H637</f>
        <v>0</v>
      </c>
      <c r="M637">
        <v>0</v>
      </c>
      <c r="N637">
        <v>0</v>
      </c>
      <c r="P637" s="8">
        <v>37</v>
      </c>
      <c r="Q637" s="8">
        <v>1</v>
      </c>
      <c r="R637">
        <f>SUMIF($D$637:$D$652,S637,$C$637:$C$652)</f>
        <v>0.7</v>
      </c>
      <c r="S637" t="s">
        <v>323</v>
      </c>
      <c r="T637" s="6" t="s">
        <v>502</v>
      </c>
      <c r="U637" t="s">
        <v>260</v>
      </c>
      <c r="V637">
        <v>170</v>
      </c>
      <c r="W637" s="11" cm="1">
        <f t="array" ref="W637">_xlfn.IFNA(MATCH(1,0/COUNTIF($F637,"*"&amp;W$2&amp;TEXT(ROW($1:$118),"[&gt;1]0;")&amp;"*")),0)</f>
        <v>12</v>
      </c>
      <c r="X637" s="11" cm="1">
        <f t="array" ref="X637">_xlfn.IFNA(MATCH(1,0/COUNTIF($F637,"*"&amp;X$2&amp;TEXT(ROW($1:$118),"[&gt;1]0;")&amp;"*")),0)</f>
        <v>26</v>
      </c>
      <c r="Y637" s="11" cm="1">
        <f t="array" ref="Y637">_xlfn.IFNA(MATCH(1,0/COUNTIF($F637,"*"&amp;Y$2&amp;TEXT(ROW($1:$118),"[&gt;1]0;")&amp;"*")),0)</f>
        <v>0</v>
      </c>
      <c r="Z637">
        <f t="shared" ref="Z637:Z650" si="162">X637/W637</f>
        <v>2.1666666666666665</v>
      </c>
      <c r="AA637">
        <f t="shared" ref="AA637:AA650" si="163">Y637/W637</f>
        <v>0</v>
      </c>
      <c r="AB637">
        <v>0</v>
      </c>
      <c r="AC637">
        <v>0</v>
      </c>
    </row>
    <row r="638" spans="1:29" x14ac:dyDescent="0.2">
      <c r="A638" s="8">
        <v>37</v>
      </c>
      <c r="B638" s="8">
        <v>2</v>
      </c>
      <c r="C638">
        <v>0.36</v>
      </c>
      <c r="D638" t="s">
        <v>302</v>
      </c>
      <c r="E638" s="6" t="s">
        <v>551</v>
      </c>
      <c r="F638" t="s">
        <v>550</v>
      </c>
      <c r="G638" s="11">
        <v>156</v>
      </c>
      <c r="H638" s="11" cm="1">
        <f t="array" ref="H638">_xlfn.IFNA(MATCH(1,0/COUNTIF($F638,"*"&amp;H$2&amp;TEXT(ROW($1:$118),"[&gt;1]0;")&amp;"*")),0)</f>
        <v>11</v>
      </c>
      <c r="I638" s="11" cm="1">
        <f t="array" ref="I638">_xlfn.IFNA(MATCH(1,0/COUNTIF($F638,"*"&amp;I$2&amp;TEXT(ROW($1:$118),"[&gt;1]0;")&amp;"*")),0)</f>
        <v>24</v>
      </c>
      <c r="J638" s="11" cm="1">
        <f t="array" ref="J638">_xlfn.IFNA(MATCH(1,0/COUNTIF($F638,"*"&amp;J$2&amp;TEXT(ROW($1:$118),"[&gt;1]0;")&amp;"*")),0)</f>
        <v>0</v>
      </c>
      <c r="K638">
        <f t="shared" si="160"/>
        <v>2.1818181818181817</v>
      </c>
      <c r="L638">
        <f t="shared" si="161"/>
        <v>0</v>
      </c>
      <c r="M638">
        <v>0</v>
      </c>
      <c r="N638">
        <v>0</v>
      </c>
      <c r="P638" s="8">
        <v>37</v>
      </c>
      <c r="Q638" s="8">
        <v>2</v>
      </c>
      <c r="R638">
        <f t="shared" ref="R638:R650" si="164">SUMIF($D$637:$D$652,S638,$C$637:$C$652)</f>
        <v>0.36</v>
      </c>
      <c r="S638" t="s">
        <v>302</v>
      </c>
      <c r="T638" s="6" t="s">
        <v>551</v>
      </c>
      <c r="U638" t="s">
        <v>550</v>
      </c>
      <c r="V638" s="11">
        <v>156</v>
      </c>
      <c r="W638" s="11" cm="1">
        <f t="array" ref="W638">_xlfn.IFNA(MATCH(1,0/COUNTIF($F638,"*"&amp;W$2&amp;TEXT(ROW($1:$118),"[&gt;1]0;")&amp;"*")),0)</f>
        <v>11</v>
      </c>
      <c r="X638" s="11" cm="1">
        <f t="array" ref="X638">_xlfn.IFNA(MATCH(1,0/COUNTIF($F638,"*"&amp;X$2&amp;TEXT(ROW($1:$118),"[&gt;1]0;")&amp;"*")),0)</f>
        <v>24</v>
      </c>
      <c r="Y638" s="11" cm="1">
        <f t="array" ref="Y638">_xlfn.IFNA(MATCH(1,0/COUNTIF($F638,"*"&amp;Y$2&amp;TEXT(ROW($1:$118),"[&gt;1]0;")&amp;"*")),0)</f>
        <v>0</v>
      </c>
      <c r="Z638">
        <f t="shared" si="162"/>
        <v>2.1818181818181817</v>
      </c>
      <c r="AA638">
        <f t="shared" si="163"/>
        <v>0</v>
      </c>
      <c r="AB638">
        <v>0</v>
      </c>
      <c r="AC638">
        <v>0</v>
      </c>
    </row>
    <row r="639" spans="1:29" x14ac:dyDescent="0.2">
      <c r="A639" s="8">
        <v>37</v>
      </c>
      <c r="B639" s="8">
        <v>4</v>
      </c>
      <c r="C639">
        <v>0.36</v>
      </c>
      <c r="D639" t="s">
        <v>345</v>
      </c>
      <c r="E639" s="6" t="s">
        <v>566</v>
      </c>
      <c r="F639" t="s">
        <v>565</v>
      </c>
      <c r="G639" s="11">
        <v>122</v>
      </c>
      <c r="H639" s="11" cm="1">
        <f t="array" ref="H639">_xlfn.IFNA(MATCH(1,0/COUNTIF($F639,"*"&amp;H$2&amp;TEXT(ROW($1:$118),"[&gt;1]0;")&amp;"*")),0)</f>
        <v>8</v>
      </c>
      <c r="I639" s="11" cm="1">
        <f t="array" ref="I639">_xlfn.IFNA(MATCH(1,0/COUNTIF($F639,"*"&amp;I$2&amp;TEXT(ROW($1:$118),"[&gt;1]0;")&amp;"*")),0)</f>
        <v>10</v>
      </c>
      <c r="J639" s="11" cm="1">
        <f t="array" ref="J639">_xlfn.IFNA(MATCH(1,0/COUNTIF($F639,"*"&amp;J$2&amp;TEXT(ROW($1:$118),"[&gt;1]0;")&amp;"*")),0)</f>
        <v>1</v>
      </c>
      <c r="K639">
        <f t="shared" si="160"/>
        <v>1.25</v>
      </c>
      <c r="L639">
        <f t="shared" si="161"/>
        <v>0.125</v>
      </c>
      <c r="M639">
        <v>0</v>
      </c>
      <c r="N639">
        <v>1</v>
      </c>
      <c r="P639" s="8">
        <v>37</v>
      </c>
      <c r="Q639" s="8">
        <v>3</v>
      </c>
      <c r="R639">
        <f t="shared" si="164"/>
        <v>0.36</v>
      </c>
      <c r="S639" t="s">
        <v>345</v>
      </c>
      <c r="T639" s="6" t="s">
        <v>566</v>
      </c>
      <c r="U639" t="s">
        <v>565</v>
      </c>
      <c r="V639" s="11">
        <v>122</v>
      </c>
      <c r="W639" s="11" cm="1">
        <f t="array" ref="W639">_xlfn.IFNA(MATCH(1,0/COUNTIF($F639,"*"&amp;W$2&amp;TEXT(ROW($1:$118),"[&gt;1]0;")&amp;"*")),0)</f>
        <v>8</v>
      </c>
      <c r="X639" s="11" cm="1">
        <f t="array" ref="X639">_xlfn.IFNA(MATCH(1,0/COUNTIF($F639,"*"&amp;X$2&amp;TEXT(ROW($1:$118),"[&gt;1]0;")&amp;"*")),0)</f>
        <v>10</v>
      </c>
      <c r="Y639" s="11" cm="1">
        <f t="array" ref="Y639">_xlfn.IFNA(MATCH(1,0/COUNTIF($F639,"*"&amp;Y$2&amp;TEXT(ROW($1:$118),"[&gt;1]0;")&amp;"*")),0)</f>
        <v>1</v>
      </c>
      <c r="Z639">
        <f t="shared" si="162"/>
        <v>1.25</v>
      </c>
      <c r="AA639">
        <f t="shared" si="163"/>
        <v>0.125</v>
      </c>
      <c r="AB639">
        <v>0</v>
      </c>
      <c r="AC639">
        <v>1</v>
      </c>
    </row>
    <row r="640" spans="1:29" x14ac:dyDescent="0.2">
      <c r="A640" s="8">
        <v>37</v>
      </c>
      <c r="B640" s="8">
        <v>5</v>
      </c>
      <c r="C640">
        <v>0.65</v>
      </c>
      <c r="D640" t="s">
        <v>14</v>
      </c>
      <c r="E640" s="6" t="s">
        <v>507</v>
      </c>
      <c r="F640" t="s">
        <v>260</v>
      </c>
      <c r="G640">
        <v>170</v>
      </c>
      <c r="H640" s="11" cm="1">
        <f t="array" ref="H640">_xlfn.IFNA(MATCH(1,0/COUNTIF($F640,"*"&amp;H$2&amp;TEXT(ROW($1:$118),"[&gt;1]0;")&amp;"*")),0)</f>
        <v>12</v>
      </c>
      <c r="I640" s="11" cm="1">
        <f t="array" ref="I640">_xlfn.IFNA(MATCH(1,0/COUNTIF($F640,"*"&amp;I$2&amp;TEXT(ROW($1:$118),"[&gt;1]0;")&amp;"*")),0)</f>
        <v>26</v>
      </c>
      <c r="J640" s="11" cm="1">
        <f t="array" ref="J640">_xlfn.IFNA(MATCH(1,0/COUNTIF($F640,"*"&amp;J$2&amp;TEXT(ROW($1:$118),"[&gt;1]0;")&amp;"*")),0)</f>
        <v>0</v>
      </c>
      <c r="K640">
        <f t="shared" si="160"/>
        <v>2.1666666666666665</v>
      </c>
      <c r="L640">
        <f t="shared" si="161"/>
        <v>0</v>
      </c>
      <c r="M640">
        <v>0</v>
      </c>
      <c r="N640">
        <v>0</v>
      </c>
      <c r="P640" s="8">
        <v>37</v>
      </c>
      <c r="Q640" s="8">
        <v>4</v>
      </c>
      <c r="R640">
        <f t="shared" si="164"/>
        <v>0.65</v>
      </c>
      <c r="S640" t="s">
        <v>14</v>
      </c>
      <c r="T640" s="6" t="s">
        <v>507</v>
      </c>
      <c r="U640" t="s">
        <v>260</v>
      </c>
      <c r="V640">
        <v>170</v>
      </c>
      <c r="W640" s="11" cm="1">
        <f t="array" ref="W640">_xlfn.IFNA(MATCH(1,0/COUNTIF($F640,"*"&amp;W$2&amp;TEXT(ROW($1:$118),"[&gt;1]0;")&amp;"*")),0)</f>
        <v>12</v>
      </c>
      <c r="X640" s="11" cm="1">
        <f t="array" ref="X640">_xlfn.IFNA(MATCH(1,0/COUNTIF($F640,"*"&amp;X$2&amp;TEXT(ROW($1:$118),"[&gt;1]0;")&amp;"*")),0)</f>
        <v>26</v>
      </c>
      <c r="Y640" s="11" cm="1">
        <f t="array" ref="Y640">_xlfn.IFNA(MATCH(1,0/COUNTIF($F640,"*"&amp;Y$2&amp;TEXT(ROW($1:$118),"[&gt;1]0;")&amp;"*")),0)</f>
        <v>0</v>
      </c>
      <c r="Z640">
        <f t="shared" si="162"/>
        <v>2.1666666666666665</v>
      </c>
      <c r="AA640">
        <f t="shared" si="163"/>
        <v>0</v>
      </c>
      <c r="AB640">
        <v>0</v>
      </c>
      <c r="AC640">
        <v>0</v>
      </c>
    </row>
    <row r="641" spans="1:29" x14ac:dyDescent="0.2">
      <c r="A641" s="8">
        <v>37</v>
      </c>
      <c r="B641" s="8">
        <v>6</v>
      </c>
      <c r="C641">
        <v>0.27</v>
      </c>
      <c r="D641" t="s">
        <v>183</v>
      </c>
      <c r="E641" s="6" t="s">
        <v>433</v>
      </c>
      <c r="F641" t="s">
        <v>262</v>
      </c>
      <c r="G641">
        <v>152</v>
      </c>
      <c r="H641" s="11" cm="1">
        <f t="array" ref="H641">_xlfn.IFNA(MATCH(1,0/COUNTIF($F641,"*"&amp;H$2&amp;TEXT(ROW($1:$118),"[&gt;1]0;")&amp;"*")),0)</f>
        <v>9</v>
      </c>
      <c r="I641" s="11" cm="1">
        <f t="array" ref="I641">_xlfn.IFNA(MATCH(1,0/COUNTIF($F641,"*"&amp;I$2&amp;TEXT(ROW($1:$118),"[&gt;1]0;")&amp;"*")),0)</f>
        <v>12</v>
      </c>
      <c r="J641" s="11" cm="1">
        <f t="array" ref="J641">_xlfn.IFNA(MATCH(1,0/COUNTIF($F641,"*"&amp;J$2&amp;TEXT(ROW($1:$118),"[&gt;1]0;")&amp;"*")),0)</f>
        <v>2</v>
      </c>
      <c r="K641">
        <f t="shared" si="160"/>
        <v>1.3333333333333333</v>
      </c>
      <c r="L641">
        <f t="shared" si="161"/>
        <v>0.22222222222222221</v>
      </c>
      <c r="M641">
        <v>0</v>
      </c>
      <c r="N641">
        <v>1</v>
      </c>
      <c r="P641" s="8">
        <v>37</v>
      </c>
      <c r="Q641" s="8">
        <v>5</v>
      </c>
      <c r="R641">
        <f t="shared" si="164"/>
        <v>0.27</v>
      </c>
      <c r="S641" t="s">
        <v>183</v>
      </c>
      <c r="T641" s="6" t="s">
        <v>433</v>
      </c>
      <c r="U641" t="s">
        <v>262</v>
      </c>
      <c r="V641">
        <v>152</v>
      </c>
      <c r="W641" s="11" cm="1">
        <f t="array" ref="W641">_xlfn.IFNA(MATCH(1,0/COUNTIF($F641,"*"&amp;W$2&amp;TEXT(ROW($1:$118),"[&gt;1]0;")&amp;"*")),0)</f>
        <v>9</v>
      </c>
      <c r="X641" s="11" cm="1">
        <f t="array" ref="X641">_xlfn.IFNA(MATCH(1,0/COUNTIF($F641,"*"&amp;X$2&amp;TEXT(ROW($1:$118),"[&gt;1]0;")&amp;"*")),0)</f>
        <v>12</v>
      </c>
      <c r="Y641" s="11" cm="1">
        <f t="array" ref="Y641">_xlfn.IFNA(MATCH(1,0/COUNTIF($F641,"*"&amp;Y$2&amp;TEXT(ROW($1:$118),"[&gt;1]0;")&amp;"*")),0)</f>
        <v>2</v>
      </c>
      <c r="Z641">
        <f t="shared" si="162"/>
        <v>1.3333333333333333</v>
      </c>
      <c r="AA641">
        <f t="shared" si="163"/>
        <v>0.22222222222222221</v>
      </c>
      <c r="AB641">
        <v>0</v>
      </c>
      <c r="AC641">
        <v>1</v>
      </c>
    </row>
    <row r="642" spans="1:29" x14ac:dyDescent="0.2">
      <c r="A642" s="8">
        <v>37</v>
      </c>
      <c r="B642" s="8">
        <v>7</v>
      </c>
      <c r="C642">
        <v>0.61</v>
      </c>
      <c r="D642" t="s">
        <v>304</v>
      </c>
      <c r="E642" s="6" t="s">
        <v>457</v>
      </c>
      <c r="F642" t="s">
        <v>458</v>
      </c>
      <c r="G642" s="11">
        <v>184</v>
      </c>
      <c r="H642" s="11" cm="1">
        <f t="array" ref="H642">_xlfn.IFNA(MATCH(1,0/COUNTIF($F642,"*"&amp;H$2&amp;TEXT(ROW($1:$118),"[&gt;1]0;")&amp;"*")),0)</f>
        <v>13</v>
      </c>
      <c r="I642" s="11" cm="1">
        <f t="array" ref="I642">_xlfn.IFNA(MATCH(1,0/COUNTIF($F642,"*"&amp;I$2&amp;TEXT(ROW($1:$118),"[&gt;1]0;")&amp;"*")),0)</f>
        <v>28</v>
      </c>
      <c r="J642" s="11" cm="1">
        <f t="array" ref="J642">_xlfn.IFNA(MATCH(1,0/COUNTIF($F642,"*"&amp;J$2&amp;TEXT(ROW($1:$118),"[&gt;1]0;")&amp;"*")),0)</f>
        <v>0</v>
      </c>
      <c r="K642">
        <f t="shared" si="160"/>
        <v>2.1538461538461537</v>
      </c>
      <c r="L642">
        <f t="shared" si="161"/>
        <v>0</v>
      </c>
      <c r="M642">
        <v>0</v>
      </c>
      <c r="N642">
        <v>0</v>
      </c>
      <c r="P642" s="8">
        <v>37</v>
      </c>
      <c r="Q642" s="8">
        <v>6</v>
      </c>
      <c r="R642">
        <f t="shared" si="164"/>
        <v>0.61</v>
      </c>
      <c r="S642" t="s">
        <v>304</v>
      </c>
      <c r="T642" s="6" t="s">
        <v>457</v>
      </c>
      <c r="U642" t="s">
        <v>458</v>
      </c>
      <c r="V642" s="11">
        <v>184</v>
      </c>
      <c r="W642" s="11" cm="1">
        <f t="array" ref="W642">_xlfn.IFNA(MATCH(1,0/COUNTIF($F642,"*"&amp;W$2&amp;TEXT(ROW($1:$118),"[&gt;1]0;")&amp;"*")),0)</f>
        <v>13</v>
      </c>
      <c r="X642" s="11" cm="1">
        <f t="array" ref="X642">_xlfn.IFNA(MATCH(1,0/COUNTIF($F642,"*"&amp;X$2&amp;TEXT(ROW($1:$118),"[&gt;1]0;")&amp;"*")),0)</f>
        <v>28</v>
      </c>
      <c r="Y642" s="11" cm="1">
        <f t="array" ref="Y642">_xlfn.IFNA(MATCH(1,0/COUNTIF($F642,"*"&amp;Y$2&amp;TEXT(ROW($1:$118),"[&gt;1]0;")&amp;"*")),0)</f>
        <v>0</v>
      </c>
      <c r="Z642">
        <f t="shared" si="162"/>
        <v>2.1538461538461537</v>
      </c>
      <c r="AA642">
        <f t="shared" si="163"/>
        <v>0</v>
      </c>
      <c r="AB642">
        <v>0</v>
      </c>
      <c r="AC642">
        <v>0</v>
      </c>
    </row>
    <row r="643" spans="1:29" x14ac:dyDescent="0.2">
      <c r="A643" s="8">
        <v>37</v>
      </c>
      <c r="B643" s="8">
        <v>8</v>
      </c>
      <c r="C643">
        <v>0.36</v>
      </c>
      <c r="D643" t="s">
        <v>37</v>
      </c>
      <c r="E643" s="6" t="s">
        <v>586</v>
      </c>
      <c r="F643" t="s">
        <v>273</v>
      </c>
      <c r="G643" s="11">
        <v>198</v>
      </c>
      <c r="H643" s="11" cm="1">
        <f t="array" ref="H643">_xlfn.IFNA(MATCH(1,0/COUNTIF($F643,"*"&amp;H$2&amp;TEXT(ROW($1:$118),"[&gt;1]0;")&amp;"*")),0)</f>
        <v>14</v>
      </c>
      <c r="I643" s="11" cm="1">
        <f t="array" ref="I643">_xlfn.IFNA(MATCH(1,0/COUNTIF($F643,"*"&amp;I$2&amp;TEXT(ROW($1:$118),"[&gt;1]0;")&amp;"*")),0)</f>
        <v>30</v>
      </c>
      <c r="J643" s="11" cm="1">
        <f t="array" ref="J643">_xlfn.IFNA(MATCH(1,0/COUNTIF($F643,"*"&amp;J$2&amp;TEXT(ROW($1:$118),"[&gt;1]0;")&amp;"*")),0)</f>
        <v>0</v>
      </c>
      <c r="K643">
        <f t="shared" si="160"/>
        <v>2.1428571428571428</v>
      </c>
      <c r="L643">
        <f t="shared" si="161"/>
        <v>0</v>
      </c>
      <c r="M643">
        <v>0</v>
      </c>
      <c r="N643">
        <v>0</v>
      </c>
      <c r="P643" s="8">
        <v>37</v>
      </c>
      <c r="Q643" s="8">
        <v>7</v>
      </c>
      <c r="R643">
        <f t="shared" si="164"/>
        <v>0.36</v>
      </c>
      <c r="S643" t="s">
        <v>37</v>
      </c>
      <c r="T643" s="6" t="s">
        <v>586</v>
      </c>
      <c r="U643" t="s">
        <v>273</v>
      </c>
      <c r="V643" s="11">
        <v>198</v>
      </c>
      <c r="W643" s="11" cm="1">
        <f t="array" ref="W643">_xlfn.IFNA(MATCH(1,0/COUNTIF($F643,"*"&amp;W$2&amp;TEXT(ROW($1:$118),"[&gt;1]0;")&amp;"*")),0)</f>
        <v>14</v>
      </c>
      <c r="X643" s="11" cm="1">
        <f t="array" ref="X643">_xlfn.IFNA(MATCH(1,0/COUNTIF($F643,"*"&amp;X$2&amp;TEXT(ROW($1:$118),"[&gt;1]0;")&amp;"*")),0)</f>
        <v>30</v>
      </c>
      <c r="Y643" s="11" cm="1">
        <f t="array" ref="Y643">_xlfn.IFNA(MATCH(1,0/COUNTIF($F643,"*"&amp;Y$2&amp;TEXT(ROW($1:$118),"[&gt;1]0;")&amp;"*")),0)</f>
        <v>0</v>
      </c>
      <c r="Z643">
        <f t="shared" si="162"/>
        <v>2.1428571428571428</v>
      </c>
      <c r="AA643">
        <f t="shared" si="163"/>
        <v>0</v>
      </c>
      <c r="AB643">
        <v>0</v>
      </c>
      <c r="AC643">
        <v>0</v>
      </c>
    </row>
    <row r="644" spans="1:29" x14ac:dyDescent="0.2">
      <c r="A644" s="8">
        <v>37</v>
      </c>
      <c r="B644" s="8">
        <v>9</v>
      </c>
      <c r="C644">
        <v>0.28999999999999998</v>
      </c>
      <c r="D644" t="s">
        <v>184</v>
      </c>
      <c r="E644" s="6" t="s">
        <v>559</v>
      </c>
      <c r="F644" t="s">
        <v>508</v>
      </c>
      <c r="G644" s="11">
        <v>212</v>
      </c>
      <c r="H644" s="11" cm="1">
        <f t="array" ref="H644">_xlfn.IFNA(MATCH(1,0/COUNTIF($F644,"*"&amp;H$2&amp;TEXT(ROW($1:$118),"[&gt;1]0;")&amp;"*")),0)</f>
        <v>15</v>
      </c>
      <c r="I644" s="11" cm="1">
        <f t="array" ref="I644">_xlfn.IFNA(MATCH(1,0/COUNTIF($F644,"*"&amp;I$2&amp;TEXT(ROW($1:$118),"[&gt;1]0;")&amp;"*")),0)</f>
        <v>32</v>
      </c>
      <c r="J644" s="11" cm="1">
        <f t="array" ref="J644">_xlfn.IFNA(MATCH(1,0/COUNTIF($F644,"*"&amp;J$2&amp;TEXT(ROW($1:$118),"[&gt;1]0;")&amp;"*")),0)</f>
        <v>0</v>
      </c>
      <c r="K644">
        <f t="shared" si="160"/>
        <v>2.1333333333333333</v>
      </c>
      <c r="L644">
        <f t="shared" si="161"/>
        <v>0</v>
      </c>
      <c r="M644">
        <v>0</v>
      </c>
      <c r="N644">
        <v>0</v>
      </c>
      <c r="P644" s="8">
        <v>37</v>
      </c>
      <c r="Q644" s="8">
        <v>8</v>
      </c>
      <c r="R644">
        <f>SUMIF($D$637:$D$652,S644,$C$637:$C$652)</f>
        <v>0.28999999999999998</v>
      </c>
      <c r="S644" t="s">
        <v>184</v>
      </c>
      <c r="T644" s="6" t="s">
        <v>559</v>
      </c>
      <c r="U644" t="s">
        <v>508</v>
      </c>
      <c r="V644" s="11">
        <v>212</v>
      </c>
      <c r="W644" s="11" cm="1">
        <f t="array" ref="W644">_xlfn.IFNA(MATCH(1,0/COUNTIF($F644,"*"&amp;W$2&amp;TEXT(ROW($1:$118),"[&gt;1]0;")&amp;"*")),0)</f>
        <v>15</v>
      </c>
      <c r="X644" s="11" cm="1">
        <f t="array" ref="X644">_xlfn.IFNA(MATCH(1,0/COUNTIF($F644,"*"&amp;X$2&amp;TEXT(ROW($1:$118),"[&gt;1]0;")&amp;"*")),0)</f>
        <v>32</v>
      </c>
      <c r="Y644" s="11" cm="1">
        <f t="array" ref="Y644">_xlfn.IFNA(MATCH(1,0/COUNTIF($F644,"*"&amp;Y$2&amp;TEXT(ROW($1:$118),"[&gt;1]0;")&amp;"*")),0)</f>
        <v>0</v>
      </c>
      <c r="Z644">
        <f t="shared" si="162"/>
        <v>2.1333333333333333</v>
      </c>
      <c r="AA644">
        <f t="shared" si="163"/>
        <v>0</v>
      </c>
      <c r="AB644">
        <v>0</v>
      </c>
      <c r="AC644">
        <v>0</v>
      </c>
    </row>
    <row r="645" spans="1:29" x14ac:dyDescent="0.2">
      <c r="A645" s="8">
        <v>37</v>
      </c>
      <c r="B645" s="8">
        <v>11</v>
      </c>
      <c r="C645">
        <v>0.72</v>
      </c>
      <c r="D645" t="s">
        <v>25</v>
      </c>
      <c r="E645" s="6" t="s">
        <v>536</v>
      </c>
      <c r="F645" t="s">
        <v>266</v>
      </c>
      <c r="G645">
        <v>226</v>
      </c>
      <c r="H645" s="11" cm="1">
        <f t="array" ref="H645">_xlfn.IFNA(MATCH(1,0/COUNTIF($F645,"*"&amp;H$2&amp;TEXT(ROW($1:$118),"[&gt;1]0;")&amp;"*")),0)</f>
        <v>16</v>
      </c>
      <c r="I645" s="11" cm="1">
        <f t="array" ref="I645">_xlfn.IFNA(MATCH(1,0/COUNTIF($F645,"*"&amp;I$2&amp;TEXT(ROW($1:$118),"[&gt;1]0;")&amp;"*")),0)</f>
        <v>34</v>
      </c>
      <c r="J645" s="11" cm="1">
        <f t="array" ref="J645">_xlfn.IFNA(MATCH(1,0/COUNTIF($F645,"*"&amp;J$2&amp;TEXT(ROW($1:$118),"[&gt;1]0;")&amp;"*")),0)</f>
        <v>0</v>
      </c>
      <c r="K645">
        <f t="shared" si="160"/>
        <v>2.125</v>
      </c>
      <c r="L645">
        <f t="shared" si="161"/>
        <v>0</v>
      </c>
      <c r="M645">
        <v>0</v>
      </c>
      <c r="N645">
        <v>0</v>
      </c>
      <c r="P645" s="8">
        <v>37</v>
      </c>
      <c r="Q645" s="8">
        <v>9</v>
      </c>
      <c r="R645">
        <f t="shared" si="164"/>
        <v>1.94</v>
      </c>
      <c r="S645" t="s">
        <v>25</v>
      </c>
      <c r="T645" s="6" t="s">
        <v>536</v>
      </c>
      <c r="U645" t="s">
        <v>266</v>
      </c>
      <c r="V645">
        <v>226</v>
      </c>
      <c r="W645" s="11" cm="1">
        <f t="array" ref="W645">_xlfn.IFNA(MATCH(1,0/COUNTIF($F645,"*"&amp;W$2&amp;TEXT(ROW($1:$118),"[&gt;1]0;")&amp;"*")),0)</f>
        <v>16</v>
      </c>
      <c r="X645" s="11" cm="1">
        <f t="array" ref="X645">_xlfn.IFNA(MATCH(1,0/COUNTIF($F645,"*"&amp;X$2&amp;TEXT(ROW($1:$118),"[&gt;1]0;")&amp;"*")),0)</f>
        <v>34</v>
      </c>
      <c r="Y645" s="11" cm="1">
        <f t="array" ref="Y645">_xlfn.IFNA(MATCH(1,0/COUNTIF($F645,"*"&amp;Y$2&amp;TEXT(ROW($1:$118),"[&gt;1]0;")&amp;"*")),0)</f>
        <v>0</v>
      </c>
      <c r="Z645">
        <f t="shared" si="162"/>
        <v>2.125</v>
      </c>
      <c r="AA645">
        <f t="shared" si="163"/>
        <v>0</v>
      </c>
      <c r="AB645">
        <v>0</v>
      </c>
      <c r="AC645">
        <v>0</v>
      </c>
    </row>
    <row r="646" spans="1:29" x14ac:dyDescent="0.2">
      <c r="A646" s="8">
        <v>37</v>
      </c>
      <c r="B646" s="8">
        <v>12</v>
      </c>
      <c r="C646">
        <v>1.27</v>
      </c>
      <c r="D646" t="s">
        <v>31</v>
      </c>
      <c r="E646" s="6" t="s">
        <v>418</v>
      </c>
      <c r="F646" t="s">
        <v>269</v>
      </c>
      <c r="G646">
        <v>206</v>
      </c>
      <c r="H646" s="11" cm="1">
        <f t="array" ref="H646">_xlfn.IFNA(MATCH(1,0/COUNTIF($F646,"*"&amp;H$2&amp;TEXT(ROW($1:$118),"[&gt;1]0;")&amp;"*")),0)</f>
        <v>14</v>
      </c>
      <c r="I646" s="11" cm="1">
        <f t="array" ref="I646">_xlfn.IFNA(MATCH(1,0/COUNTIF($F646,"*"&amp;I$2&amp;TEXT(ROW($1:$118),"[&gt;1]0;")&amp;"*")),0)</f>
        <v>22</v>
      </c>
      <c r="J646" s="11" cm="1">
        <f t="array" ref="J646">_xlfn.IFNA(MATCH(1,0/COUNTIF($F646,"*"&amp;J$2&amp;TEXT(ROW($1:$118),"[&gt;1]0;")&amp;"*")),0)</f>
        <v>1</v>
      </c>
      <c r="K646">
        <f t="shared" si="160"/>
        <v>1.5714285714285714</v>
      </c>
      <c r="L646">
        <f t="shared" si="161"/>
        <v>7.1428571428571425E-2</v>
      </c>
      <c r="M646">
        <v>0</v>
      </c>
      <c r="N646">
        <v>1</v>
      </c>
      <c r="P646" s="8">
        <v>37</v>
      </c>
      <c r="Q646" s="8">
        <v>10</v>
      </c>
      <c r="R646">
        <f t="shared" si="164"/>
        <v>1.27</v>
      </c>
      <c r="S646" t="s">
        <v>31</v>
      </c>
      <c r="T646" s="6" t="s">
        <v>418</v>
      </c>
      <c r="U646" t="s">
        <v>269</v>
      </c>
      <c r="V646">
        <v>206</v>
      </c>
      <c r="W646" s="11" cm="1">
        <f t="array" ref="W646">_xlfn.IFNA(MATCH(1,0/COUNTIF($F646,"*"&amp;W$2&amp;TEXT(ROW($1:$118),"[&gt;1]0;")&amp;"*")),0)</f>
        <v>14</v>
      </c>
      <c r="X646" s="11" cm="1">
        <f t="array" ref="X646">_xlfn.IFNA(MATCH(1,0/COUNTIF($F646,"*"&amp;X$2&amp;TEXT(ROW($1:$118),"[&gt;1]0;")&amp;"*")),0)</f>
        <v>22</v>
      </c>
      <c r="Y646" s="11" cm="1">
        <f t="array" ref="Y646">_xlfn.IFNA(MATCH(1,0/COUNTIF($F646,"*"&amp;Y$2&amp;TEXT(ROW($1:$118),"[&gt;1]0;")&amp;"*")),0)</f>
        <v>1</v>
      </c>
      <c r="Z646">
        <f t="shared" si="162"/>
        <v>1.5714285714285714</v>
      </c>
      <c r="AA646">
        <f t="shared" si="163"/>
        <v>7.1428571428571425E-2</v>
      </c>
      <c r="AB646">
        <v>0</v>
      </c>
      <c r="AC646">
        <v>1</v>
      </c>
    </row>
    <row r="647" spans="1:29" x14ac:dyDescent="0.2">
      <c r="A647" s="8">
        <v>37</v>
      </c>
      <c r="B647" s="8">
        <v>13</v>
      </c>
      <c r="C647">
        <v>0.66</v>
      </c>
      <c r="D647" t="s">
        <v>25</v>
      </c>
      <c r="E647" s="6" t="s">
        <v>536</v>
      </c>
      <c r="F647" t="s">
        <v>266</v>
      </c>
      <c r="G647">
        <v>226</v>
      </c>
      <c r="H647" s="11" cm="1">
        <f t="array" ref="H647">_xlfn.IFNA(MATCH(1,0/COUNTIF($F647,"*"&amp;H$2&amp;TEXT(ROW($1:$118),"[&gt;1]0;")&amp;"*")),0)</f>
        <v>16</v>
      </c>
      <c r="I647" s="11" cm="1">
        <f t="array" ref="I647">_xlfn.IFNA(MATCH(1,0/COUNTIF($F647,"*"&amp;I$2&amp;TEXT(ROW($1:$118),"[&gt;1]0;")&amp;"*")),0)</f>
        <v>34</v>
      </c>
      <c r="J647" s="11" cm="1">
        <f t="array" ref="J647">_xlfn.IFNA(MATCH(1,0/COUNTIF($F647,"*"&amp;J$2&amp;TEXT(ROW($1:$118),"[&gt;1]0;")&amp;"*")),0)</f>
        <v>0</v>
      </c>
      <c r="K647">
        <f t="shared" si="160"/>
        <v>2.125</v>
      </c>
      <c r="L647">
        <f t="shared" si="161"/>
        <v>0</v>
      </c>
      <c r="M647">
        <v>0</v>
      </c>
      <c r="N647">
        <v>0</v>
      </c>
      <c r="P647" s="8">
        <v>37</v>
      </c>
      <c r="Q647" s="8">
        <v>11</v>
      </c>
      <c r="R647">
        <f t="shared" si="164"/>
        <v>0.3</v>
      </c>
      <c r="S647" t="s">
        <v>108</v>
      </c>
      <c r="T647" s="6" t="s">
        <v>514</v>
      </c>
      <c r="U647" t="s">
        <v>513</v>
      </c>
      <c r="V647">
        <v>283</v>
      </c>
      <c r="W647" s="11" cm="1">
        <f t="array" ref="W647">_xlfn.IFNA(MATCH(1,0/COUNTIF($F647,"*"&amp;W$2&amp;TEXT(ROW($1:$118),"[&gt;1]0;")&amp;"*")),0)</f>
        <v>16</v>
      </c>
      <c r="X647" s="11" cm="1">
        <f t="array" ref="X647">_xlfn.IFNA(MATCH(1,0/COUNTIF($F647,"*"&amp;X$2&amp;TEXT(ROW($1:$118),"[&gt;1]0;")&amp;"*")),0)</f>
        <v>34</v>
      </c>
      <c r="Y647" s="11" cm="1">
        <f t="array" ref="Y647">_xlfn.IFNA(MATCH(1,0/COUNTIF($F647,"*"&amp;Y$2&amp;TEXT(ROW($1:$118),"[&gt;1]0;")&amp;"*")),0)</f>
        <v>0</v>
      </c>
      <c r="Z647">
        <f t="shared" si="162"/>
        <v>2.125</v>
      </c>
      <c r="AA647">
        <f t="shared" si="163"/>
        <v>0</v>
      </c>
      <c r="AB647">
        <v>0</v>
      </c>
      <c r="AC647">
        <v>0</v>
      </c>
    </row>
    <row r="648" spans="1:29" x14ac:dyDescent="0.2">
      <c r="A648" s="8">
        <v>37</v>
      </c>
      <c r="B648" s="8">
        <v>15</v>
      </c>
      <c r="C648">
        <v>0.56000000000000005</v>
      </c>
      <c r="D648" t="s">
        <v>25</v>
      </c>
      <c r="E648" s="6" t="s">
        <v>536</v>
      </c>
      <c r="F648" t="s">
        <v>266</v>
      </c>
      <c r="G648">
        <v>226</v>
      </c>
      <c r="H648" s="11" cm="1">
        <f t="array" ref="H648">_xlfn.IFNA(MATCH(1,0/COUNTIF($F648,"*"&amp;H$2&amp;TEXT(ROW($1:$118),"[&gt;1]0;")&amp;"*")),0)</f>
        <v>16</v>
      </c>
      <c r="I648" s="11" cm="1">
        <f t="array" ref="I648">_xlfn.IFNA(MATCH(1,0/COUNTIF($F648,"*"&amp;I$2&amp;TEXT(ROW($1:$118),"[&gt;1]0;")&amp;"*")),0)</f>
        <v>34</v>
      </c>
      <c r="J648" s="11" cm="1">
        <f t="array" ref="J648">_xlfn.IFNA(MATCH(1,0/COUNTIF($F648,"*"&amp;J$2&amp;TEXT(ROW($1:$118),"[&gt;1]0;")&amp;"*")),0)</f>
        <v>0</v>
      </c>
      <c r="K648">
        <f t="shared" si="160"/>
        <v>2.125</v>
      </c>
      <c r="L648">
        <f t="shared" si="161"/>
        <v>0</v>
      </c>
      <c r="M648">
        <v>0</v>
      </c>
      <c r="N648">
        <v>0</v>
      </c>
      <c r="P648" s="8">
        <v>37</v>
      </c>
      <c r="Q648" s="8">
        <v>12</v>
      </c>
      <c r="R648">
        <f t="shared" si="164"/>
        <v>0.38</v>
      </c>
      <c r="S648" t="s">
        <v>185</v>
      </c>
      <c r="T648" s="6" t="s">
        <v>543</v>
      </c>
      <c r="U648" t="s">
        <v>542</v>
      </c>
      <c r="V648" s="11">
        <v>285</v>
      </c>
      <c r="W648" s="11" cm="1">
        <f t="array" ref="W648">_xlfn.IFNA(MATCH(1,0/COUNTIF($F648,"*"&amp;W$2&amp;TEXT(ROW($1:$118),"[&gt;1]0;")&amp;"*")),0)</f>
        <v>16</v>
      </c>
      <c r="X648" s="11" cm="1">
        <f t="array" ref="X648">_xlfn.IFNA(MATCH(1,0/COUNTIF($F648,"*"&amp;X$2&amp;TEXT(ROW($1:$118),"[&gt;1]0;")&amp;"*")),0)</f>
        <v>34</v>
      </c>
      <c r="Y648" s="11" cm="1">
        <f t="array" ref="Y648">_xlfn.IFNA(MATCH(1,0/COUNTIF($F648,"*"&amp;Y$2&amp;TEXT(ROW($1:$118),"[&gt;1]0;")&amp;"*")),0)</f>
        <v>0</v>
      </c>
      <c r="Z648">
        <f t="shared" si="162"/>
        <v>2.125</v>
      </c>
      <c r="AA648">
        <f t="shared" si="163"/>
        <v>0</v>
      </c>
      <c r="AB648">
        <v>0</v>
      </c>
      <c r="AC648">
        <v>0</v>
      </c>
    </row>
    <row r="649" spans="1:29" x14ac:dyDescent="0.2">
      <c r="A649" s="8">
        <v>37</v>
      </c>
      <c r="B649" s="8">
        <v>17</v>
      </c>
      <c r="C649">
        <v>0.3</v>
      </c>
      <c r="D649" t="s">
        <v>108</v>
      </c>
      <c r="E649" s="6" t="s">
        <v>514</v>
      </c>
      <c r="F649" t="s">
        <v>513</v>
      </c>
      <c r="G649">
        <v>283</v>
      </c>
      <c r="H649" s="11" cm="1">
        <f t="array" ref="H649">_xlfn.IFNA(MATCH(1,0/COUNTIF($F649,"*"&amp;H$2&amp;TEXT(ROW($1:$118),"[&gt;1]0;")&amp;"*")),0)</f>
        <v>20</v>
      </c>
      <c r="I649" s="11" cm="1">
        <f t="array" ref="I649">_xlfn.IFNA(MATCH(1,0/COUNTIF($F649,"*"&amp;I$2&amp;TEXT(ROW($1:$118),"[&gt;1]0;")&amp;"*")),0)</f>
        <v>42</v>
      </c>
      <c r="J649" s="11" cm="1">
        <f t="array" ref="J649">_xlfn.IFNA(MATCH(1,0/COUNTIF($F649,"*"&amp;J$2&amp;TEXT(ROW($1:$118),"[&gt;1]0;")&amp;"*")),0)</f>
        <v>0</v>
      </c>
      <c r="K649">
        <f t="shared" si="160"/>
        <v>2.1</v>
      </c>
      <c r="L649">
        <f t="shared" si="161"/>
        <v>0</v>
      </c>
      <c r="M649">
        <v>0</v>
      </c>
      <c r="N649">
        <v>0</v>
      </c>
      <c r="P649" s="8">
        <v>37</v>
      </c>
      <c r="Q649" s="8">
        <v>13</v>
      </c>
      <c r="R649">
        <f t="shared" si="164"/>
        <v>0.26</v>
      </c>
      <c r="S649" t="s">
        <v>129</v>
      </c>
      <c r="T649" s="6" t="s">
        <v>535</v>
      </c>
      <c r="U649" t="s">
        <v>534</v>
      </c>
      <c r="V649">
        <v>255</v>
      </c>
      <c r="W649" s="11" cm="1">
        <f t="array" ref="W649">_xlfn.IFNA(MATCH(1,0/COUNTIF($F649,"*"&amp;W$2&amp;TEXT(ROW($1:$118),"[&gt;1]0;")&amp;"*")),0)</f>
        <v>20</v>
      </c>
      <c r="X649" s="11" cm="1">
        <f t="array" ref="X649">_xlfn.IFNA(MATCH(1,0/COUNTIF($F649,"*"&amp;X$2&amp;TEXT(ROW($1:$118),"[&gt;1]0;")&amp;"*")),0)</f>
        <v>42</v>
      </c>
      <c r="Y649" s="11" cm="1">
        <f t="array" ref="Y649">_xlfn.IFNA(MATCH(1,0/COUNTIF($F649,"*"&amp;Y$2&amp;TEXT(ROW($1:$118),"[&gt;1]0;")&amp;"*")),0)</f>
        <v>0</v>
      </c>
      <c r="Z649">
        <f t="shared" si="162"/>
        <v>2.1</v>
      </c>
      <c r="AA649">
        <f t="shared" si="163"/>
        <v>0</v>
      </c>
      <c r="AB649">
        <v>0</v>
      </c>
      <c r="AC649">
        <v>0</v>
      </c>
    </row>
    <row r="650" spans="1:29" x14ac:dyDescent="0.2">
      <c r="A650" s="8">
        <v>37</v>
      </c>
      <c r="B650" s="8">
        <v>20</v>
      </c>
      <c r="C650">
        <v>0.38</v>
      </c>
      <c r="D650" t="s">
        <v>185</v>
      </c>
      <c r="E650" s="6" t="s">
        <v>543</v>
      </c>
      <c r="F650" t="s">
        <v>542</v>
      </c>
      <c r="G650" s="11">
        <v>285</v>
      </c>
      <c r="H650" s="11" cm="1">
        <f t="array" ref="H650">_xlfn.IFNA(MATCH(1,0/COUNTIF($F650,"*"&amp;H$2&amp;TEXT(ROW($1:$118),"[&gt;1]0;")&amp;"*")),0)</f>
        <v>19</v>
      </c>
      <c r="I650" s="11" cm="1">
        <f t="array" ref="I650">_xlfn.IFNA(MATCH(1,0/COUNTIF($F650,"*"&amp;I$2&amp;TEXT(ROW($1:$118),"[&gt;1]0;")&amp;"*")),0)</f>
        <v>40</v>
      </c>
      <c r="J650" s="11" cm="1">
        <f t="array" ref="J650">_xlfn.IFNA(MATCH(1,0/COUNTIF($F650,"*"&amp;J$2&amp;TEXT(ROW($1:$118),"[&gt;1]0;")&amp;"*")),0)</f>
        <v>1</v>
      </c>
      <c r="K650">
        <f t="shared" si="160"/>
        <v>2.1052631578947367</v>
      </c>
      <c r="L650">
        <f t="shared" si="161"/>
        <v>5.2631578947368418E-2</v>
      </c>
      <c r="M650">
        <v>0</v>
      </c>
      <c r="N650">
        <v>0</v>
      </c>
      <c r="P650" s="8">
        <v>37</v>
      </c>
      <c r="Q650" s="8">
        <v>14</v>
      </c>
      <c r="R650">
        <f t="shared" si="164"/>
        <v>2.23</v>
      </c>
      <c r="S650" t="s">
        <v>66</v>
      </c>
      <c r="T650" s="6" t="s">
        <v>459</v>
      </c>
      <c r="U650" t="s">
        <v>460</v>
      </c>
      <c r="V650">
        <v>281</v>
      </c>
      <c r="W650" s="11" cm="1">
        <f t="array" ref="W650">_xlfn.IFNA(MATCH(1,0/COUNTIF($F650,"*"&amp;W$2&amp;TEXT(ROW($1:$118),"[&gt;1]0;")&amp;"*")),0)</f>
        <v>19</v>
      </c>
      <c r="X650" s="11" cm="1">
        <f t="array" ref="X650">_xlfn.IFNA(MATCH(1,0/COUNTIF($F650,"*"&amp;X$2&amp;TEXT(ROW($1:$118),"[&gt;1]0;")&amp;"*")),0)</f>
        <v>40</v>
      </c>
      <c r="Y650" s="11" cm="1">
        <f t="array" ref="Y650">_xlfn.IFNA(MATCH(1,0/COUNTIF($F650,"*"&amp;Y$2&amp;TEXT(ROW($1:$118),"[&gt;1]0;")&amp;"*")),0)</f>
        <v>1</v>
      </c>
      <c r="Z650">
        <f t="shared" si="162"/>
        <v>2.1052631578947367</v>
      </c>
      <c r="AA650">
        <f t="shared" si="163"/>
        <v>5.2631578947368418E-2</v>
      </c>
      <c r="AB650">
        <v>0</v>
      </c>
      <c r="AC650">
        <v>0</v>
      </c>
    </row>
    <row r="651" spans="1:29" x14ac:dyDescent="0.2">
      <c r="A651" s="8">
        <v>37</v>
      </c>
      <c r="B651" s="8">
        <v>22</v>
      </c>
      <c r="C651">
        <v>0.26</v>
      </c>
      <c r="D651" t="s">
        <v>129</v>
      </c>
      <c r="E651" s="6" t="s">
        <v>535</v>
      </c>
      <c r="F651" t="s">
        <v>534</v>
      </c>
      <c r="G651">
        <v>255</v>
      </c>
      <c r="H651" s="11" cm="1">
        <f t="array" ref="H651">_xlfn.IFNA(MATCH(1,0/COUNTIF($F651,"*"&amp;H$2&amp;TEXT(ROW($1:$118),"[&gt;1]0;")&amp;"*")),0)</f>
        <v>16</v>
      </c>
      <c r="I651" s="11" cm="1">
        <f t="array" ref="I651">_xlfn.IFNA(MATCH(1,0/COUNTIF($F651,"*"&amp;I$2&amp;TEXT(ROW($1:$118),"[&gt;1]0;")&amp;"*")),0)</f>
        <v>33</v>
      </c>
      <c r="J651" s="11" cm="1">
        <f t="array" ref="J651">_xlfn.IFNA(MATCH(1,0/COUNTIF($F651,"*"&amp;J$2&amp;TEXT(ROW($1:$118),"[&gt;1]0;")&amp;"*")),0)</f>
        <v>1</v>
      </c>
      <c r="K651">
        <f t="shared" si="160"/>
        <v>2.0625</v>
      </c>
      <c r="L651">
        <f t="shared" si="161"/>
        <v>6.25E-2</v>
      </c>
      <c r="M651">
        <v>0</v>
      </c>
      <c r="N651">
        <v>0</v>
      </c>
    </row>
    <row r="652" spans="1:29" x14ac:dyDescent="0.2">
      <c r="A652" s="8">
        <v>37</v>
      </c>
      <c r="B652" s="8">
        <v>24</v>
      </c>
      <c r="C652">
        <v>2.23</v>
      </c>
      <c r="D652" t="s">
        <v>66</v>
      </c>
      <c r="E652" s="6" t="s">
        <v>459</v>
      </c>
      <c r="F652" t="s">
        <v>460</v>
      </c>
      <c r="G652">
        <v>281</v>
      </c>
      <c r="H652" s="11" cm="1">
        <f t="array" ref="H652">_xlfn.IFNA(MATCH(1,0/COUNTIF($F652,"*"&amp;H$2&amp;TEXT(ROW($1:$118),"[&gt;1]0;")&amp;"*")),0)</f>
        <v>18</v>
      </c>
      <c r="I652" s="11" cm="1">
        <f t="array" ref="I652">_xlfn.IFNA(MATCH(1,0/COUNTIF($F652,"*"&amp;I$2&amp;TEXT(ROW($1:$118),"[&gt;1]0;")&amp;"*")),0)</f>
        <v>35</v>
      </c>
      <c r="J652" s="11" cm="1">
        <f t="array" ref="J652">_xlfn.IFNA(MATCH(1,0/COUNTIF($F652,"*"&amp;J$2&amp;TEXT(ROW($1:$118),"[&gt;1]0;")&amp;"*")),0)</f>
        <v>1</v>
      </c>
      <c r="K652">
        <f t="shared" si="160"/>
        <v>1.9444444444444444</v>
      </c>
      <c r="L652">
        <f t="shared" si="161"/>
        <v>5.5555555555555552E-2</v>
      </c>
      <c r="M652">
        <v>0</v>
      </c>
      <c r="N652">
        <v>0</v>
      </c>
    </row>
    <row r="654" spans="1:29" x14ac:dyDescent="0.2">
      <c r="A654" s="8">
        <v>38</v>
      </c>
      <c r="B654" s="9" t="s">
        <v>12</v>
      </c>
      <c r="C654" t="s">
        <v>13</v>
      </c>
      <c r="D654" t="s">
        <v>67</v>
      </c>
      <c r="E654" s="6" t="s">
        <v>376</v>
      </c>
      <c r="F654" t="s">
        <v>68</v>
      </c>
      <c r="G654" t="s">
        <v>69</v>
      </c>
      <c r="H654" t="s">
        <v>364</v>
      </c>
      <c r="I654" t="s">
        <v>365</v>
      </c>
      <c r="J654" t="s">
        <v>366</v>
      </c>
      <c r="K654" t="s">
        <v>71</v>
      </c>
      <c r="L654" t="s">
        <v>72</v>
      </c>
      <c r="M654" t="s">
        <v>360</v>
      </c>
      <c r="N654" t="s">
        <v>73</v>
      </c>
      <c r="P654" s="8">
        <v>38</v>
      </c>
      <c r="Q654" s="9" t="s">
        <v>12</v>
      </c>
      <c r="R654" t="s">
        <v>13</v>
      </c>
      <c r="S654" t="s">
        <v>67</v>
      </c>
      <c r="T654" s="6" t="s">
        <v>376</v>
      </c>
      <c r="U654" t="s">
        <v>68</v>
      </c>
      <c r="V654" t="s">
        <v>69</v>
      </c>
      <c r="W654" t="s">
        <v>364</v>
      </c>
      <c r="X654" t="s">
        <v>365</v>
      </c>
      <c r="Y654" t="s">
        <v>366</v>
      </c>
      <c r="Z654" t="s">
        <v>71</v>
      </c>
      <c r="AA654" t="s">
        <v>72</v>
      </c>
      <c r="AB654" t="s">
        <v>360</v>
      </c>
      <c r="AC654" t="s">
        <v>73</v>
      </c>
    </row>
    <row r="655" spans="1:29" x14ac:dyDescent="0.2">
      <c r="A655" s="8">
        <v>38</v>
      </c>
      <c r="B655" s="8">
        <v>1</v>
      </c>
      <c r="C655">
        <v>0.74</v>
      </c>
      <c r="D655" t="s">
        <v>302</v>
      </c>
      <c r="E655" s="6" t="s">
        <v>551</v>
      </c>
      <c r="F655" t="s">
        <v>550</v>
      </c>
      <c r="G655" s="11">
        <v>156</v>
      </c>
      <c r="H655" s="11" cm="1">
        <f t="array" ref="H655">_xlfn.IFNA(MATCH(1,0/COUNTIF($F655,"*"&amp;H$2&amp;TEXT(ROW($1:$118),"[&gt;1]0;")&amp;"*")),0)</f>
        <v>11</v>
      </c>
      <c r="I655" s="11" cm="1">
        <f t="array" ref="I655">_xlfn.IFNA(MATCH(1,0/COUNTIF($F655,"*"&amp;I$2&amp;TEXT(ROW($1:$118),"[&gt;1]0;")&amp;"*")),0)</f>
        <v>24</v>
      </c>
      <c r="J655" s="11" cm="1">
        <f t="array" ref="J655">_xlfn.IFNA(MATCH(1,0/COUNTIF($F655,"*"&amp;J$2&amp;TEXT(ROW($1:$118),"[&gt;1]0;")&amp;"*")),0)</f>
        <v>0</v>
      </c>
      <c r="K655">
        <f t="shared" ref="K655:K668" si="165">I655/H655</f>
        <v>2.1818181818181817</v>
      </c>
      <c r="L655">
        <f t="shared" ref="L655:L668" si="166">J655/H655</f>
        <v>0</v>
      </c>
      <c r="M655">
        <v>0</v>
      </c>
      <c r="N655">
        <v>0</v>
      </c>
      <c r="P655" s="8">
        <v>38</v>
      </c>
      <c r="Q655" s="8">
        <v>1</v>
      </c>
      <c r="R655">
        <f>SUMIF($D$655:$D$668,S655,$C$655:$C$668)</f>
        <v>0.74</v>
      </c>
      <c r="S655" t="s">
        <v>302</v>
      </c>
      <c r="T655" s="6" t="s">
        <v>551</v>
      </c>
      <c r="U655" t="s">
        <v>550</v>
      </c>
      <c r="V655" s="11">
        <v>156</v>
      </c>
      <c r="W655" s="11" cm="1">
        <f t="array" ref="W655">_xlfn.IFNA(MATCH(1,0/COUNTIF($F655,"*"&amp;W$2&amp;TEXT(ROW($1:$118),"[&gt;1]0;")&amp;"*")),0)</f>
        <v>11</v>
      </c>
      <c r="X655" s="11" cm="1">
        <f t="array" ref="X655">_xlfn.IFNA(MATCH(1,0/COUNTIF($F655,"*"&amp;X$2&amp;TEXT(ROW($1:$118),"[&gt;1]0;")&amp;"*")),0)</f>
        <v>24</v>
      </c>
      <c r="Y655" s="11" cm="1">
        <f t="array" ref="Y655">_xlfn.IFNA(MATCH(1,0/COUNTIF($F655,"*"&amp;Y$2&amp;TEXT(ROW($1:$118),"[&gt;1]0;")&amp;"*")),0)</f>
        <v>0</v>
      </c>
      <c r="Z655">
        <f t="shared" ref="Z655:Z666" si="167">X655/W655</f>
        <v>2.1818181818181817</v>
      </c>
      <c r="AA655">
        <f t="shared" ref="AA655:AA666" si="168">Y655/W655</f>
        <v>0</v>
      </c>
      <c r="AB655">
        <v>0</v>
      </c>
      <c r="AC655">
        <v>0</v>
      </c>
    </row>
    <row r="656" spans="1:29" x14ac:dyDescent="0.2">
      <c r="A656" s="8">
        <v>38</v>
      </c>
      <c r="B656" s="8">
        <v>2</v>
      </c>
      <c r="C656">
        <v>0.38</v>
      </c>
      <c r="D656" t="s">
        <v>323</v>
      </c>
      <c r="E656" s="6" t="s">
        <v>502</v>
      </c>
      <c r="F656" t="s">
        <v>260</v>
      </c>
      <c r="G656">
        <v>170</v>
      </c>
      <c r="H656" s="11" cm="1">
        <f t="array" ref="H656">_xlfn.IFNA(MATCH(1,0/COUNTIF($F656,"*"&amp;H$2&amp;TEXT(ROW($1:$118),"[&gt;1]0;")&amp;"*")),0)</f>
        <v>12</v>
      </c>
      <c r="I656" s="11" cm="1">
        <f t="array" ref="I656">_xlfn.IFNA(MATCH(1,0/COUNTIF($F656,"*"&amp;I$2&amp;TEXT(ROW($1:$118),"[&gt;1]0;")&amp;"*")),0)</f>
        <v>26</v>
      </c>
      <c r="J656" s="11" cm="1">
        <f t="array" ref="J656">_xlfn.IFNA(MATCH(1,0/COUNTIF($F656,"*"&amp;J$2&amp;TEXT(ROW($1:$118),"[&gt;1]0;")&amp;"*")),0)</f>
        <v>0</v>
      </c>
      <c r="K656">
        <f t="shared" si="165"/>
        <v>2.1666666666666665</v>
      </c>
      <c r="L656">
        <f t="shared" si="166"/>
        <v>0</v>
      </c>
      <c r="M656">
        <v>0</v>
      </c>
      <c r="N656">
        <v>0</v>
      </c>
      <c r="P656" s="8">
        <v>38</v>
      </c>
      <c r="Q656" s="8">
        <v>2</v>
      </c>
      <c r="R656">
        <f t="shared" ref="R656:R666" si="169">SUMIF($D$655:$D$668,S656,$C$655:$C$668)</f>
        <v>0.38</v>
      </c>
      <c r="S656" t="s">
        <v>323</v>
      </c>
      <c r="T656" s="6" t="s">
        <v>502</v>
      </c>
      <c r="U656" t="s">
        <v>260</v>
      </c>
      <c r="V656">
        <v>170</v>
      </c>
      <c r="W656" s="11" cm="1">
        <f t="array" ref="W656">_xlfn.IFNA(MATCH(1,0/COUNTIF($F656,"*"&amp;W$2&amp;TEXT(ROW($1:$118),"[&gt;1]0;")&amp;"*")),0)</f>
        <v>12</v>
      </c>
      <c r="X656" s="11" cm="1">
        <f t="array" ref="X656">_xlfn.IFNA(MATCH(1,0/COUNTIF($F656,"*"&amp;X$2&amp;TEXT(ROW($1:$118),"[&gt;1]0;")&amp;"*")),0)</f>
        <v>26</v>
      </c>
      <c r="Y656" s="11" cm="1">
        <f t="array" ref="Y656">_xlfn.IFNA(MATCH(1,0/COUNTIF($F656,"*"&amp;Y$2&amp;TEXT(ROW($1:$118),"[&gt;1]0;")&amp;"*")),0)</f>
        <v>0</v>
      </c>
      <c r="Z656">
        <f t="shared" si="167"/>
        <v>2.1666666666666665</v>
      </c>
      <c r="AA656">
        <f t="shared" si="168"/>
        <v>0</v>
      </c>
      <c r="AB656">
        <v>0</v>
      </c>
      <c r="AC656">
        <v>0</v>
      </c>
    </row>
    <row r="657" spans="1:29" x14ac:dyDescent="0.2">
      <c r="A657" s="8">
        <v>38</v>
      </c>
      <c r="B657" s="8">
        <v>4</v>
      </c>
      <c r="C657">
        <v>0.61</v>
      </c>
      <c r="D657" t="s">
        <v>14</v>
      </c>
      <c r="E657" s="6" t="s">
        <v>507</v>
      </c>
      <c r="F657" t="s">
        <v>260</v>
      </c>
      <c r="G657">
        <v>170</v>
      </c>
      <c r="H657" s="11" cm="1">
        <f t="array" ref="H657">_xlfn.IFNA(MATCH(1,0/COUNTIF($F657,"*"&amp;H$2&amp;TEXT(ROW($1:$118),"[&gt;1]0;")&amp;"*")),0)</f>
        <v>12</v>
      </c>
      <c r="I657" s="11" cm="1">
        <f t="array" ref="I657">_xlfn.IFNA(MATCH(1,0/COUNTIF($F657,"*"&amp;I$2&amp;TEXT(ROW($1:$118),"[&gt;1]0;")&amp;"*")),0)</f>
        <v>26</v>
      </c>
      <c r="J657" s="11" cm="1">
        <f t="array" ref="J657">_xlfn.IFNA(MATCH(1,0/COUNTIF($F657,"*"&amp;J$2&amp;TEXT(ROW($1:$118),"[&gt;1]0;")&amp;"*")),0)</f>
        <v>0</v>
      </c>
      <c r="K657">
        <f t="shared" si="165"/>
        <v>2.1666666666666665</v>
      </c>
      <c r="L657">
        <f t="shared" si="166"/>
        <v>0</v>
      </c>
      <c r="M657">
        <v>0</v>
      </c>
      <c r="N657">
        <v>0</v>
      </c>
      <c r="P657" s="8">
        <v>38</v>
      </c>
      <c r="Q657" s="8">
        <v>3</v>
      </c>
      <c r="R657">
        <f t="shared" si="169"/>
        <v>0.61</v>
      </c>
      <c r="S657" t="s">
        <v>14</v>
      </c>
      <c r="T657" s="6" t="s">
        <v>507</v>
      </c>
      <c r="U657" t="s">
        <v>260</v>
      </c>
      <c r="V657">
        <v>170</v>
      </c>
      <c r="W657" s="11" cm="1">
        <f t="array" ref="W657">_xlfn.IFNA(MATCH(1,0/COUNTIF($F657,"*"&amp;W$2&amp;TEXT(ROW($1:$118),"[&gt;1]0;")&amp;"*")),0)</f>
        <v>12</v>
      </c>
      <c r="X657" s="11" cm="1">
        <f t="array" ref="X657">_xlfn.IFNA(MATCH(1,0/COUNTIF($F657,"*"&amp;X$2&amp;TEXT(ROW($1:$118),"[&gt;1]0;")&amp;"*")),0)</f>
        <v>26</v>
      </c>
      <c r="Y657" s="11" cm="1">
        <f t="array" ref="Y657">_xlfn.IFNA(MATCH(1,0/COUNTIF($F657,"*"&amp;Y$2&amp;TEXT(ROW($1:$118),"[&gt;1]0;")&amp;"*")),0)</f>
        <v>0</v>
      </c>
      <c r="Z657">
        <f t="shared" si="167"/>
        <v>2.1666666666666665</v>
      </c>
      <c r="AA657">
        <f t="shared" si="168"/>
        <v>0</v>
      </c>
      <c r="AB657">
        <v>0</v>
      </c>
      <c r="AC657">
        <v>0</v>
      </c>
    </row>
    <row r="658" spans="1:29" x14ac:dyDescent="0.2">
      <c r="A658" s="8">
        <v>38</v>
      </c>
      <c r="B658" s="8">
        <v>5</v>
      </c>
      <c r="C658">
        <v>0.72</v>
      </c>
      <c r="D658" t="s">
        <v>25</v>
      </c>
      <c r="E658" s="6" t="s">
        <v>536</v>
      </c>
      <c r="F658" t="s">
        <v>266</v>
      </c>
      <c r="G658">
        <v>226</v>
      </c>
      <c r="H658" s="11" cm="1">
        <f t="array" ref="H658">_xlfn.IFNA(MATCH(1,0/COUNTIF($F658,"*"&amp;H$2&amp;TEXT(ROW($1:$118),"[&gt;1]0;")&amp;"*")),0)</f>
        <v>16</v>
      </c>
      <c r="I658" s="11" cm="1">
        <f t="array" ref="I658">_xlfn.IFNA(MATCH(1,0/COUNTIF($F658,"*"&amp;I$2&amp;TEXT(ROW($1:$118),"[&gt;1]0;")&amp;"*")),0)</f>
        <v>34</v>
      </c>
      <c r="J658" s="11" cm="1">
        <f t="array" ref="J658">_xlfn.IFNA(MATCH(1,0/COUNTIF($F658,"*"&amp;J$2&amp;TEXT(ROW($1:$118),"[&gt;1]0;")&amp;"*")),0)</f>
        <v>0</v>
      </c>
      <c r="K658">
        <f t="shared" si="165"/>
        <v>2.125</v>
      </c>
      <c r="L658">
        <f t="shared" si="166"/>
        <v>0</v>
      </c>
      <c r="M658">
        <v>0</v>
      </c>
      <c r="N658">
        <v>0</v>
      </c>
      <c r="P658" s="8">
        <v>38</v>
      </c>
      <c r="Q658" s="8">
        <v>4</v>
      </c>
      <c r="R658">
        <f t="shared" si="169"/>
        <v>2.09</v>
      </c>
      <c r="S658" t="s">
        <v>25</v>
      </c>
      <c r="T658" s="6" t="s">
        <v>536</v>
      </c>
      <c r="U658" t="s">
        <v>266</v>
      </c>
      <c r="V658">
        <v>226</v>
      </c>
      <c r="W658" s="11" cm="1">
        <f t="array" ref="W658">_xlfn.IFNA(MATCH(1,0/COUNTIF($F658,"*"&amp;W$2&amp;TEXT(ROW($1:$118),"[&gt;1]0;")&amp;"*")),0)</f>
        <v>16</v>
      </c>
      <c r="X658" s="11" cm="1">
        <f t="array" ref="X658">_xlfn.IFNA(MATCH(1,0/COUNTIF($F658,"*"&amp;X$2&amp;TEXT(ROW($1:$118),"[&gt;1]0;")&amp;"*")),0)</f>
        <v>34</v>
      </c>
      <c r="Y658" s="11" cm="1">
        <f t="array" ref="Y658">_xlfn.IFNA(MATCH(1,0/COUNTIF($F658,"*"&amp;Y$2&amp;TEXT(ROW($1:$118),"[&gt;1]0;")&amp;"*")),0)</f>
        <v>0</v>
      </c>
      <c r="Z658">
        <f t="shared" si="167"/>
        <v>2.125</v>
      </c>
      <c r="AA658">
        <f t="shared" si="168"/>
        <v>0</v>
      </c>
      <c r="AB658">
        <v>0</v>
      </c>
      <c r="AC658">
        <v>0</v>
      </c>
    </row>
    <row r="659" spans="1:29" x14ac:dyDescent="0.2">
      <c r="A659" s="8">
        <v>38</v>
      </c>
      <c r="B659" s="8">
        <v>6</v>
      </c>
      <c r="C659">
        <v>0.37</v>
      </c>
      <c r="D659" t="s">
        <v>37</v>
      </c>
      <c r="E659" s="6" t="s">
        <v>586</v>
      </c>
      <c r="F659" t="s">
        <v>273</v>
      </c>
      <c r="G659" s="11">
        <v>198</v>
      </c>
      <c r="H659" s="11" cm="1">
        <f t="array" ref="H659">_xlfn.IFNA(MATCH(1,0/COUNTIF($F659,"*"&amp;H$2&amp;TEXT(ROW($1:$118),"[&gt;1]0;")&amp;"*")),0)</f>
        <v>14</v>
      </c>
      <c r="I659" s="11" cm="1">
        <f t="array" ref="I659">_xlfn.IFNA(MATCH(1,0/COUNTIF($F659,"*"&amp;I$2&amp;TEXT(ROW($1:$118),"[&gt;1]0;")&amp;"*")),0)</f>
        <v>30</v>
      </c>
      <c r="J659" s="11" cm="1">
        <f t="array" ref="J659">_xlfn.IFNA(MATCH(1,0/COUNTIF($F659,"*"&amp;J$2&amp;TEXT(ROW($1:$118),"[&gt;1]0;")&amp;"*")),0)</f>
        <v>0</v>
      </c>
      <c r="K659">
        <f t="shared" si="165"/>
        <v>2.1428571428571428</v>
      </c>
      <c r="L659">
        <f t="shared" si="166"/>
        <v>0</v>
      </c>
      <c r="M659">
        <v>0</v>
      </c>
      <c r="N659">
        <v>0</v>
      </c>
      <c r="P659" s="8">
        <v>38</v>
      </c>
      <c r="Q659" s="8">
        <v>5</v>
      </c>
      <c r="R659">
        <f t="shared" si="169"/>
        <v>0.37</v>
      </c>
      <c r="S659" t="s">
        <v>37</v>
      </c>
      <c r="T659" s="6" t="s">
        <v>586</v>
      </c>
      <c r="U659" t="s">
        <v>273</v>
      </c>
      <c r="V659" s="11">
        <v>198</v>
      </c>
      <c r="W659" s="11" cm="1">
        <f t="array" ref="W659">_xlfn.IFNA(MATCH(1,0/COUNTIF($F659,"*"&amp;W$2&amp;TEXT(ROW($1:$118),"[&gt;1]0;")&amp;"*")),0)</f>
        <v>14</v>
      </c>
      <c r="X659" s="11" cm="1">
        <f t="array" ref="X659">_xlfn.IFNA(MATCH(1,0/COUNTIF($F659,"*"&amp;X$2&amp;TEXT(ROW($1:$118),"[&gt;1]0;")&amp;"*")),0)</f>
        <v>30</v>
      </c>
      <c r="Y659" s="11" cm="1">
        <f t="array" ref="Y659">_xlfn.IFNA(MATCH(1,0/COUNTIF($F659,"*"&amp;Y$2&amp;TEXT(ROW($1:$118),"[&gt;1]0;")&amp;"*")),0)</f>
        <v>0</v>
      </c>
      <c r="Z659">
        <f t="shared" si="167"/>
        <v>2.1428571428571428</v>
      </c>
      <c r="AA659">
        <f t="shared" si="168"/>
        <v>0</v>
      </c>
      <c r="AB659">
        <v>0</v>
      </c>
      <c r="AC659">
        <v>0</v>
      </c>
    </row>
    <row r="660" spans="1:29" x14ac:dyDescent="0.2">
      <c r="A660" s="8">
        <v>38</v>
      </c>
      <c r="B660" s="8">
        <v>8</v>
      </c>
      <c r="C660">
        <v>0.8</v>
      </c>
      <c r="D660" t="s">
        <v>25</v>
      </c>
      <c r="E660" s="6" t="s">
        <v>536</v>
      </c>
      <c r="F660" t="s">
        <v>266</v>
      </c>
      <c r="G660">
        <v>226</v>
      </c>
      <c r="H660" s="11" cm="1">
        <f t="array" ref="H660">_xlfn.IFNA(MATCH(1,0/COUNTIF($F660,"*"&amp;H$2&amp;TEXT(ROW($1:$118),"[&gt;1]0;")&amp;"*")),0)</f>
        <v>16</v>
      </c>
      <c r="I660" s="11" cm="1">
        <f t="array" ref="I660">_xlfn.IFNA(MATCH(1,0/COUNTIF($F660,"*"&amp;I$2&amp;TEXT(ROW($1:$118),"[&gt;1]0;")&amp;"*")),0)</f>
        <v>34</v>
      </c>
      <c r="J660" s="11" cm="1">
        <f t="array" ref="J660">_xlfn.IFNA(MATCH(1,0/COUNTIF($F660,"*"&amp;J$2&amp;TEXT(ROW($1:$118),"[&gt;1]0;")&amp;"*")),0)</f>
        <v>0</v>
      </c>
      <c r="K660">
        <f t="shared" si="165"/>
        <v>2.125</v>
      </c>
      <c r="L660">
        <f t="shared" si="166"/>
        <v>0</v>
      </c>
      <c r="M660">
        <v>0</v>
      </c>
      <c r="N660">
        <v>0</v>
      </c>
      <c r="P660" s="8">
        <v>38</v>
      </c>
      <c r="Q660" s="8">
        <v>6</v>
      </c>
      <c r="R660">
        <f t="shared" si="169"/>
        <v>1.55</v>
      </c>
      <c r="S660" t="s">
        <v>31</v>
      </c>
      <c r="T660" s="6" t="s">
        <v>418</v>
      </c>
      <c r="U660" t="s">
        <v>269</v>
      </c>
      <c r="V660">
        <v>206</v>
      </c>
      <c r="W660" s="11" cm="1">
        <f t="array" ref="W660">_xlfn.IFNA(MATCH(1,0/COUNTIF($F660,"*"&amp;W$2&amp;TEXT(ROW($1:$118),"[&gt;1]0;")&amp;"*")),0)</f>
        <v>16</v>
      </c>
      <c r="X660" s="11" cm="1">
        <f t="array" ref="X660">_xlfn.IFNA(MATCH(1,0/COUNTIF($F660,"*"&amp;X$2&amp;TEXT(ROW($1:$118),"[&gt;1]0;")&amp;"*")),0)</f>
        <v>34</v>
      </c>
      <c r="Y660" s="11" cm="1">
        <f t="array" ref="Y660">_xlfn.IFNA(MATCH(1,0/COUNTIF($F660,"*"&amp;Y$2&amp;TEXT(ROW($1:$118),"[&gt;1]0;")&amp;"*")),0)</f>
        <v>0</v>
      </c>
      <c r="Z660">
        <f t="shared" si="167"/>
        <v>2.125</v>
      </c>
      <c r="AA660">
        <f t="shared" si="168"/>
        <v>0</v>
      </c>
      <c r="AB660">
        <v>0</v>
      </c>
      <c r="AC660">
        <v>1</v>
      </c>
    </row>
    <row r="661" spans="1:29" x14ac:dyDescent="0.2">
      <c r="A661" s="8">
        <v>38</v>
      </c>
      <c r="B661" s="8">
        <v>9</v>
      </c>
      <c r="C661">
        <v>1.55</v>
      </c>
      <c r="D661" t="s">
        <v>31</v>
      </c>
      <c r="E661" s="6" t="s">
        <v>418</v>
      </c>
      <c r="F661" t="s">
        <v>269</v>
      </c>
      <c r="G661">
        <v>206</v>
      </c>
      <c r="H661" s="11" cm="1">
        <f t="array" ref="H661">_xlfn.IFNA(MATCH(1,0/COUNTIF($F661,"*"&amp;H$2&amp;TEXT(ROW($1:$118),"[&gt;1]0;")&amp;"*")),0)</f>
        <v>14</v>
      </c>
      <c r="I661" s="11" cm="1">
        <f t="array" ref="I661">_xlfn.IFNA(MATCH(1,0/COUNTIF($F661,"*"&amp;I$2&amp;TEXT(ROW($1:$118),"[&gt;1]0;")&amp;"*")),0)</f>
        <v>22</v>
      </c>
      <c r="J661" s="11" cm="1">
        <f t="array" ref="J661">_xlfn.IFNA(MATCH(1,0/COUNTIF($F661,"*"&amp;J$2&amp;TEXT(ROW($1:$118),"[&gt;1]0;")&amp;"*")),0)</f>
        <v>1</v>
      </c>
      <c r="K661">
        <f t="shared" si="165"/>
        <v>1.5714285714285714</v>
      </c>
      <c r="L661">
        <f t="shared" si="166"/>
        <v>7.1428571428571425E-2</v>
      </c>
      <c r="M661">
        <v>0</v>
      </c>
      <c r="N661">
        <v>1</v>
      </c>
      <c r="P661" s="8">
        <v>38</v>
      </c>
      <c r="Q661" s="8">
        <v>7</v>
      </c>
      <c r="R661">
        <f t="shared" si="169"/>
        <v>0.57999999999999996</v>
      </c>
      <c r="S661" t="s">
        <v>356</v>
      </c>
      <c r="T661" s="6" t="s">
        <v>518</v>
      </c>
      <c r="U661" t="s">
        <v>517</v>
      </c>
      <c r="V661">
        <v>311</v>
      </c>
      <c r="W661" s="11" cm="1">
        <f t="array" ref="W661">_xlfn.IFNA(MATCH(1,0/COUNTIF($F661,"*"&amp;W$2&amp;TEXT(ROW($1:$118),"[&gt;1]0;")&amp;"*")),0)</f>
        <v>14</v>
      </c>
      <c r="X661" s="11" cm="1">
        <f t="array" ref="X661">_xlfn.IFNA(MATCH(1,0/COUNTIF($F661,"*"&amp;X$2&amp;TEXT(ROW($1:$118),"[&gt;1]0;")&amp;"*")),0)</f>
        <v>22</v>
      </c>
      <c r="Y661" s="11" cm="1">
        <f t="array" ref="Y661">_xlfn.IFNA(MATCH(1,0/COUNTIF($F661,"*"&amp;Y$2&amp;TEXT(ROW($1:$118),"[&gt;1]0;")&amp;"*")),0)</f>
        <v>1</v>
      </c>
      <c r="Z661">
        <f t="shared" si="167"/>
        <v>1.5714285714285714</v>
      </c>
      <c r="AA661">
        <f t="shared" si="168"/>
        <v>7.1428571428571425E-2</v>
      </c>
      <c r="AB661">
        <v>0</v>
      </c>
      <c r="AC661">
        <v>0</v>
      </c>
    </row>
    <row r="662" spans="1:29" x14ac:dyDescent="0.2">
      <c r="A662" s="8">
        <v>38</v>
      </c>
      <c r="B662" s="8">
        <v>10</v>
      </c>
      <c r="C662">
        <v>0.57999999999999996</v>
      </c>
      <c r="D662" t="s">
        <v>356</v>
      </c>
      <c r="E662" s="6" t="s">
        <v>518</v>
      </c>
      <c r="F662" t="s">
        <v>517</v>
      </c>
      <c r="G662">
        <v>311</v>
      </c>
      <c r="H662" s="11" cm="1">
        <f t="array" ref="H662">_xlfn.IFNA(MATCH(1,0/COUNTIF($F662,"*"&amp;H$2&amp;TEXT(ROW($1:$118),"[&gt;1]0;")&amp;"*")),0)</f>
        <v>22</v>
      </c>
      <c r="I662" s="11" cm="1">
        <f t="array" ref="I662">_xlfn.IFNA(MATCH(1,0/COUNTIF($F662,"*"&amp;I$2&amp;TEXT(ROW($1:$118),"[&gt;1]0;")&amp;"*")),0)</f>
        <v>46</v>
      </c>
      <c r="J662" s="11" cm="1">
        <f t="array" ref="J662">_xlfn.IFNA(MATCH(1,0/COUNTIF($F662,"*"&amp;J$2&amp;TEXT(ROW($1:$118),"[&gt;1]0;")&amp;"*")),0)</f>
        <v>0</v>
      </c>
      <c r="K662">
        <f t="shared" si="165"/>
        <v>2.0909090909090908</v>
      </c>
      <c r="L662">
        <f t="shared" si="166"/>
        <v>0</v>
      </c>
      <c r="M662">
        <v>0</v>
      </c>
      <c r="N662">
        <v>0</v>
      </c>
      <c r="P662" s="8">
        <v>38</v>
      </c>
      <c r="Q662" s="8">
        <v>8</v>
      </c>
      <c r="R662">
        <f t="shared" si="169"/>
        <v>1.33</v>
      </c>
      <c r="S662" t="s">
        <v>319</v>
      </c>
      <c r="T662" s="6" t="s">
        <v>590</v>
      </c>
      <c r="U662" t="s">
        <v>589</v>
      </c>
      <c r="V662" s="11">
        <v>310</v>
      </c>
      <c r="W662" s="11" cm="1">
        <f t="array" ref="W662">_xlfn.IFNA(MATCH(1,0/COUNTIF($F662,"*"&amp;W$2&amp;TEXT(ROW($1:$118),"[&gt;1]0;")&amp;"*")),0)</f>
        <v>22</v>
      </c>
      <c r="X662" s="11" cm="1">
        <f t="array" ref="X662">_xlfn.IFNA(MATCH(1,0/COUNTIF($F662,"*"&amp;X$2&amp;TEXT(ROW($1:$118),"[&gt;1]0;")&amp;"*")),0)</f>
        <v>46</v>
      </c>
      <c r="Y662" s="11" cm="1">
        <f t="array" ref="Y662">_xlfn.IFNA(MATCH(1,0/COUNTIF($F662,"*"&amp;Y$2&amp;TEXT(ROW($1:$118),"[&gt;1]0;")&amp;"*")),0)</f>
        <v>0</v>
      </c>
      <c r="Z662">
        <f t="shared" si="167"/>
        <v>2.0909090909090908</v>
      </c>
      <c r="AA662">
        <f t="shared" si="168"/>
        <v>0</v>
      </c>
      <c r="AB662">
        <v>0</v>
      </c>
      <c r="AC662">
        <v>0</v>
      </c>
    </row>
    <row r="663" spans="1:29" x14ac:dyDescent="0.2">
      <c r="A663" s="8">
        <v>38</v>
      </c>
      <c r="B663" s="8">
        <v>11</v>
      </c>
      <c r="C663">
        <v>1.33</v>
      </c>
      <c r="D663" t="s">
        <v>319</v>
      </c>
      <c r="E663" s="6" t="s">
        <v>590</v>
      </c>
      <c r="F663" t="s">
        <v>589</v>
      </c>
      <c r="G663" s="11">
        <v>310</v>
      </c>
      <c r="H663" s="11" cm="1">
        <f t="array" ref="H663">_xlfn.IFNA(MATCH(1,0/COUNTIF($F663,"*"&amp;H$2&amp;TEXT(ROW($1:$118),"[&gt;1]0;")&amp;"*")),0)</f>
        <v>13</v>
      </c>
      <c r="I663" s="11" cm="1">
        <f t="array" ref="I663">_xlfn.IFNA(MATCH(1,0/COUNTIF($F663,"*"&amp;I$2&amp;TEXT(ROW($1:$118),"[&gt;1]0;")&amp;"*")),0)</f>
        <v>27</v>
      </c>
      <c r="J663" s="11" cm="1">
        <f t="array" ref="J663">_xlfn.IFNA(MATCH(1,0/COUNTIF($F663,"*"&amp;J$2&amp;TEXT(ROW($1:$118),"[&gt;1]0;")&amp;"*")),0)</f>
        <v>0</v>
      </c>
      <c r="K663">
        <f t="shared" si="165"/>
        <v>2.0769230769230771</v>
      </c>
      <c r="L663">
        <f t="shared" si="166"/>
        <v>0</v>
      </c>
      <c r="M663">
        <v>0</v>
      </c>
      <c r="N663">
        <v>0</v>
      </c>
      <c r="P663" s="8">
        <v>38</v>
      </c>
      <c r="Q663" s="8">
        <v>9</v>
      </c>
      <c r="R663">
        <f t="shared" si="169"/>
        <v>0.36</v>
      </c>
      <c r="S663" t="s">
        <v>108</v>
      </c>
      <c r="T663" s="6" t="s">
        <v>514</v>
      </c>
      <c r="U663" t="s">
        <v>513</v>
      </c>
      <c r="V663">
        <v>283</v>
      </c>
      <c r="W663" s="11" cm="1">
        <f t="array" ref="W663">_xlfn.IFNA(MATCH(1,0/COUNTIF($F663,"*"&amp;W$2&amp;TEXT(ROW($1:$118),"[&gt;1]0;")&amp;"*")),0)</f>
        <v>13</v>
      </c>
      <c r="X663" s="11" cm="1">
        <f t="array" ref="X663">_xlfn.IFNA(MATCH(1,0/COUNTIF($F663,"*"&amp;X$2&amp;TEXT(ROW($1:$118),"[&gt;1]0;")&amp;"*")),0)</f>
        <v>27</v>
      </c>
      <c r="Y663" s="11" cm="1">
        <f t="array" ref="Y663">_xlfn.IFNA(MATCH(1,0/COUNTIF($F663,"*"&amp;Y$2&amp;TEXT(ROW($1:$118),"[&gt;1]0;")&amp;"*")),0)</f>
        <v>0</v>
      </c>
      <c r="Z663">
        <f t="shared" si="167"/>
        <v>2.0769230769230771</v>
      </c>
      <c r="AA663">
        <f t="shared" si="168"/>
        <v>0</v>
      </c>
      <c r="AB663">
        <v>0</v>
      </c>
      <c r="AC663">
        <v>0</v>
      </c>
    </row>
    <row r="664" spans="1:29" x14ac:dyDescent="0.2">
      <c r="A664" s="8">
        <v>38</v>
      </c>
      <c r="B664" s="8">
        <v>13</v>
      </c>
      <c r="C664">
        <v>0.56999999999999995</v>
      </c>
      <c r="D664" t="s">
        <v>25</v>
      </c>
      <c r="E664" s="6" t="s">
        <v>536</v>
      </c>
      <c r="F664" t="s">
        <v>266</v>
      </c>
      <c r="G664">
        <v>226</v>
      </c>
      <c r="H664" s="11" cm="1">
        <f t="array" ref="H664">_xlfn.IFNA(MATCH(1,0/COUNTIF($F664,"*"&amp;H$2&amp;TEXT(ROW($1:$118),"[&gt;1]0;")&amp;"*")),0)</f>
        <v>16</v>
      </c>
      <c r="I664" s="11" cm="1">
        <f t="array" ref="I664">_xlfn.IFNA(MATCH(1,0/COUNTIF($F664,"*"&amp;I$2&amp;TEXT(ROW($1:$118),"[&gt;1]0;")&amp;"*")),0)</f>
        <v>34</v>
      </c>
      <c r="J664" s="11" cm="1">
        <f t="array" ref="J664">_xlfn.IFNA(MATCH(1,0/COUNTIF($F664,"*"&amp;J$2&amp;TEXT(ROW($1:$118),"[&gt;1]0;")&amp;"*")),0)</f>
        <v>0</v>
      </c>
      <c r="K664">
        <f t="shared" si="165"/>
        <v>2.125</v>
      </c>
      <c r="L664">
        <f t="shared" si="166"/>
        <v>0</v>
      </c>
      <c r="M664">
        <v>0</v>
      </c>
      <c r="N664">
        <v>0</v>
      </c>
      <c r="P664" s="8">
        <v>38</v>
      </c>
      <c r="Q664" s="8">
        <v>10</v>
      </c>
      <c r="R664">
        <f>SUMIF($D$655:$D$668,S664,$C$655:$C$668)</f>
        <v>0.31</v>
      </c>
      <c r="S664" t="s">
        <v>187</v>
      </c>
      <c r="T664" s="6" t="s">
        <v>545</v>
      </c>
      <c r="U664" t="s">
        <v>544</v>
      </c>
      <c r="V664" s="11">
        <v>409</v>
      </c>
      <c r="W664" s="11" cm="1">
        <f t="array" ref="W664">_xlfn.IFNA(MATCH(1,0/COUNTIF($F664,"*"&amp;W$2&amp;TEXT(ROW($1:$118),"[&gt;1]0;")&amp;"*")),0)</f>
        <v>16</v>
      </c>
      <c r="X664" s="11" cm="1">
        <f t="array" ref="X664">_xlfn.IFNA(MATCH(1,0/COUNTIF($F664,"*"&amp;X$2&amp;TEXT(ROW($1:$118),"[&gt;1]0;")&amp;"*")),0)</f>
        <v>34</v>
      </c>
      <c r="Y664" s="11" cm="1">
        <f t="array" ref="Y664">_xlfn.IFNA(MATCH(1,0/COUNTIF($F664,"*"&amp;Y$2&amp;TEXT(ROW($1:$118),"[&gt;1]0;")&amp;"*")),0)</f>
        <v>0</v>
      </c>
      <c r="Z664">
        <f t="shared" si="167"/>
        <v>2.125</v>
      </c>
      <c r="AA664">
        <f t="shared" si="168"/>
        <v>0</v>
      </c>
      <c r="AB664">
        <v>0</v>
      </c>
      <c r="AC664">
        <v>0</v>
      </c>
    </row>
    <row r="665" spans="1:29" x14ac:dyDescent="0.2">
      <c r="A665" s="8">
        <v>38</v>
      </c>
      <c r="B665" s="8">
        <v>15</v>
      </c>
      <c r="C665">
        <v>0.36</v>
      </c>
      <c r="D665" t="s">
        <v>108</v>
      </c>
      <c r="E665" s="6" t="s">
        <v>514</v>
      </c>
      <c r="F665" t="s">
        <v>513</v>
      </c>
      <c r="G665">
        <v>283</v>
      </c>
      <c r="H665" s="11" cm="1">
        <f t="array" ref="H665">_xlfn.IFNA(MATCH(1,0/COUNTIF($F665,"*"&amp;H$2&amp;TEXT(ROW($1:$118),"[&gt;1]0;")&amp;"*")),0)</f>
        <v>20</v>
      </c>
      <c r="I665" s="11" cm="1">
        <f t="array" ref="I665">_xlfn.IFNA(MATCH(1,0/COUNTIF($F665,"*"&amp;I$2&amp;TEXT(ROW($1:$118),"[&gt;1]0;")&amp;"*")),0)</f>
        <v>42</v>
      </c>
      <c r="J665" s="11" cm="1">
        <f t="array" ref="J665">_xlfn.IFNA(MATCH(1,0/COUNTIF($F665,"*"&amp;J$2&amp;TEXT(ROW($1:$118),"[&gt;1]0;")&amp;"*")),0)</f>
        <v>0</v>
      </c>
      <c r="K665">
        <f t="shared" si="165"/>
        <v>2.1</v>
      </c>
      <c r="L665">
        <f t="shared" si="166"/>
        <v>0</v>
      </c>
      <c r="M665">
        <v>0</v>
      </c>
      <c r="N665">
        <v>0</v>
      </c>
      <c r="P665" s="8">
        <v>38</v>
      </c>
      <c r="Q665" s="8">
        <v>11</v>
      </c>
      <c r="R665">
        <f t="shared" si="169"/>
        <v>0.44</v>
      </c>
      <c r="S665" t="s">
        <v>143</v>
      </c>
      <c r="T665" s="6" t="s">
        <v>585</v>
      </c>
      <c r="U665" t="s">
        <v>584</v>
      </c>
      <c r="V665" s="11">
        <v>227</v>
      </c>
      <c r="W665" s="11" cm="1">
        <f t="array" ref="W665">_xlfn.IFNA(MATCH(1,0/COUNTIF($F665,"*"&amp;W$2&amp;TEXT(ROW($1:$118),"[&gt;1]0;")&amp;"*")),0)</f>
        <v>20</v>
      </c>
      <c r="X665" s="11" cm="1">
        <f t="array" ref="X665">_xlfn.IFNA(MATCH(1,0/COUNTIF($F665,"*"&amp;X$2&amp;TEXT(ROW($1:$118),"[&gt;1]0;")&amp;"*")),0)</f>
        <v>42</v>
      </c>
      <c r="Y665" s="11" cm="1">
        <f t="array" ref="Y665">_xlfn.IFNA(MATCH(1,0/COUNTIF($F665,"*"&amp;Y$2&amp;TEXT(ROW($1:$118),"[&gt;1]0;")&amp;"*")),0)</f>
        <v>0</v>
      </c>
      <c r="Z665">
        <f t="shared" si="167"/>
        <v>2.1</v>
      </c>
      <c r="AA665">
        <f t="shared" si="168"/>
        <v>0</v>
      </c>
      <c r="AB665">
        <v>0</v>
      </c>
      <c r="AC665">
        <v>0</v>
      </c>
    </row>
    <row r="666" spans="1:29" x14ac:dyDescent="0.2">
      <c r="A666" s="8">
        <v>38</v>
      </c>
      <c r="B666" s="8">
        <v>18</v>
      </c>
      <c r="C666">
        <v>0.31</v>
      </c>
      <c r="D666" t="s">
        <v>187</v>
      </c>
      <c r="E666" s="6" t="s">
        <v>545</v>
      </c>
      <c r="F666" t="s">
        <v>544</v>
      </c>
      <c r="G666" s="11">
        <v>409</v>
      </c>
      <c r="H666" s="11" cm="1">
        <f t="array" ref="H666">_xlfn.IFNA(MATCH(1,0/COUNTIF($F666,"*"&amp;H$2&amp;TEXT(ROW($1:$118),"[&gt;1]0;")&amp;"*")),0)</f>
        <v>29</v>
      </c>
      <c r="I666" s="11" cm="1">
        <f t="array" ref="I666">_xlfn.IFNA(MATCH(1,0/COUNTIF($F666,"*"&amp;I$2&amp;TEXT(ROW($1:$118),"[&gt;1]0;")&amp;"*")),0)</f>
        <v>60</v>
      </c>
      <c r="J666" s="11" cm="1">
        <f t="array" ref="J666">_xlfn.IFNA(MATCH(1,0/COUNTIF($F666,"*"&amp;J$2&amp;TEXT(ROW($1:$118),"[&gt;1]0;")&amp;"*")),0)</f>
        <v>0</v>
      </c>
      <c r="K666">
        <f t="shared" si="165"/>
        <v>2.0689655172413794</v>
      </c>
      <c r="L666">
        <f t="shared" si="166"/>
        <v>0</v>
      </c>
      <c r="M666">
        <v>0</v>
      </c>
      <c r="N666">
        <v>0</v>
      </c>
      <c r="P666" s="8">
        <v>38</v>
      </c>
      <c r="Q666" s="8">
        <v>12</v>
      </c>
      <c r="R666">
        <f t="shared" si="169"/>
        <v>3.61</v>
      </c>
      <c r="S666" t="s">
        <v>66</v>
      </c>
      <c r="T666" s="6" t="s">
        <v>459</v>
      </c>
      <c r="U666" t="s">
        <v>460</v>
      </c>
      <c r="V666">
        <v>281</v>
      </c>
      <c r="W666" s="11" cm="1">
        <f t="array" ref="W666">_xlfn.IFNA(MATCH(1,0/COUNTIF($F666,"*"&amp;W$2&amp;TEXT(ROW($1:$118),"[&gt;1]0;")&amp;"*")),0)</f>
        <v>29</v>
      </c>
      <c r="X666" s="11" cm="1">
        <f t="array" ref="X666">_xlfn.IFNA(MATCH(1,0/COUNTIF($F666,"*"&amp;X$2&amp;TEXT(ROW($1:$118),"[&gt;1]0;")&amp;"*")),0)</f>
        <v>60</v>
      </c>
      <c r="Y666" s="11" cm="1">
        <f t="array" ref="Y666">_xlfn.IFNA(MATCH(1,0/COUNTIF($F666,"*"&amp;Y$2&amp;TEXT(ROW($1:$118),"[&gt;1]0;")&amp;"*")),0)</f>
        <v>0</v>
      </c>
      <c r="Z666">
        <f t="shared" si="167"/>
        <v>2.0689655172413794</v>
      </c>
      <c r="AA666">
        <f t="shared" si="168"/>
        <v>0</v>
      </c>
      <c r="AB666">
        <v>0</v>
      </c>
      <c r="AC666">
        <v>0</v>
      </c>
    </row>
    <row r="667" spans="1:29" x14ac:dyDescent="0.2">
      <c r="A667" s="8">
        <v>38</v>
      </c>
      <c r="B667" s="8">
        <v>20</v>
      </c>
      <c r="C667">
        <v>0.44</v>
      </c>
      <c r="D667" t="s">
        <v>143</v>
      </c>
      <c r="E667" s="6" t="s">
        <v>585</v>
      </c>
      <c r="F667" t="s">
        <v>584</v>
      </c>
      <c r="G667" s="11">
        <v>227</v>
      </c>
      <c r="H667" s="11" cm="1">
        <f t="array" ref="H667">_xlfn.IFNA(MATCH(1,0/COUNTIF($F667,"*"&amp;H$2&amp;TEXT(ROW($1:$118),"[&gt;1]0;")&amp;"*")),0)</f>
        <v>14</v>
      </c>
      <c r="I667" s="11" cm="1">
        <f t="array" ref="I667">_xlfn.IFNA(MATCH(1,0/COUNTIF($F667,"*"&amp;I$2&amp;TEXT(ROW($1:$118),"[&gt;1]0;")&amp;"*")),0)</f>
        <v>29</v>
      </c>
      <c r="J667" s="11" cm="1">
        <f t="array" ref="J667">_xlfn.IFNA(MATCH(1,0/COUNTIF($F667,"*"&amp;J$2&amp;TEXT(ROW($1:$118),"[&gt;1]0;")&amp;"*")),0)</f>
        <v>1</v>
      </c>
      <c r="K667">
        <f t="shared" si="165"/>
        <v>2.0714285714285716</v>
      </c>
      <c r="L667">
        <f t="shared" si="166"/>
        <v>7.1428571428571425E-2</v>
      </c>
      <c r="M667">
        <v>0</v>
      </c>
      <c r="N667">
        <v>0</v>
      </c>
    </row>
    <row r="668" spans="1:29" x14ac:dyDescent="0.2">
      <c r="A668" s="8">
        <v>38</v>
      </c>
      <c r="B668" s="8">
        <v>22</v>
      </c>
      <c r="C668">
        <v>3.61</v>
      </c>
      <c r="D668" t="s">
        <v>66</v>
      </c>
      <c r="E668" s="6" t="s">
        <v>459</v>
      </c>
      <c r="F668" t="s">
        <v>460</v>
      </c>
      <c r="G668">
        <v>281</v>
      </c>
      <c r="H668" s="11" cm="1">
        <f t="array" ref="H668">_xlfn.IFNA(MATCH(1,0/COUNTIF($F668,"*"&amp;H$2&amp;TEXT(ROW($1:$118),"[&gt;1]0;")&amp;"*")),0)</f>
        <v>18</v>
      </c>
      <c r="I668" s="11" cm="1">
        <f t="array" ref="I668">_xlfn.IFNA(MATCH(1,0/COUNTIF($F668,"*"&amp;I$2&amp;TEXT(ROW($1:$118),"[&gt;1]0;")&amp;"*")),0)</f>
        <v>35</v>
      </c>
      <c r="J668" s="11" cm="1">
        <f t="array" ref="J668">_xlfn.IFNA(MATCH(1,0/COUNTIF($F668,"*"&amp;J$2&amp;TEXT(ROW($1:$118),"[&gt;1]0;")&amp;"*")),0)</f>
        <v>1</v>
      </c>
      <c r="K668">
        <f t="shared" si="165"/>
        <v>1.9444444444444444</v>
      </c>
      <c r="L668">
        <f t="shared" si="166"/>
        <v>5.5555555555555552E-2</v>
      </c>
      <c r="M668">
        <v>0</v>
      </c>
      <c r="N668">
        <v>0</v>
      </c>
    </row>
    <row r="670" spans="1:29" x14ac:dyDescent="0.2">
      <c r="A670" s="8">
        <v>39</v>
      </c>
      <c r="B670" s="9" t="s">
        <v>12</v>
      </c>
      <c r="C670" t="s">
        <v>13</v>
      </c>
      <c r="D670" t="s">
        <v>67</v>
      </c>
      <c r="E670" s="6" t="s">
        <v>376</v>
      </c>
      <c r="F670" t="s">
        <v>68</v>
      </c>
      <c r="G670" t="s">
        <v>69</v>
      </c>
      <c r="H670" t="s">
        <v>364</v>
      </c>
      <c r="I670" t="s">
        <v>365</v>
      </c>
      <c r="J670" t="s">
        <v>366</v>
      </c>
      <c r="K670" t="s">
        <v>71</v>
      </c>
      <c r="L670" t="s">
        <v>72</v>
      </c>
      <c r="M670" t="s">
        <v>360</v>
      </c>
      <c r="N670" t="s">
        <v>73</v>
      </c>
      <c r="P670" s="8">
        <v>39</v>
      </c>
      <c r="Q670" s="9" t="s">
        <v>12</v>
      </c>
      <c r="R670" t="s">
        <v>13</v>
      </c>
      <c r="S670" t="s">
        <v>67</v>
      </c>
      <c r="T670" s="6" t="s">
        <v>376</v>
      </c>
      <c r="U670" t="s">
        <v>68</v>
      </c>
      <c r="V670" t="s">
        <v>69</v>
      </c>
      <c r="W670" t="s">
        <v>364</v>
      </c>
      <c r="X670" t="s">
        <v>365</v>
      </c>
      <c r="Y670" t="s">
        <v>366</v>
      </c>
      <c r="Z670" t="s">
        <v>71</v>
      </c>
      <c r="AA670" t="s">
        <v>72</v>
      </c>
      <c r="AB670" t="s">
        <v>360</v>
      </c>
      <c r="AC670" t="s">
        <v>73</v>
      </c>
    </row>
    <row r="671" spans="1:29" x14ac:dyDescent="0.2">
      <c r="A671" s="8">
        <v>39</v>
      </c>
      <c r="B671" s="8">
        <v>1</v>
      </c>
      <c r="C671">
        <v>0.61</v>
      </c>
      <c r="D671" t="s">
        <v>302</v>
      </c>
      <c r="E671" s="6" t="s">
        <v>551</v>
      </c>
      <c r="F671" t="s">
        <v>550</v>
      </c>
      <c r="G671" s="11">
        <v>156</v>
      </c>
      <c r="H671" s="11" cm="1">
        <f t="array" ref="H671">_xlfn.IFNA(MATCH(1,0/COUNTIF($F671,"*"&amp;H$2&amp;TEXT(ROW($1:$118),"[&gt;1]0;")&amp;"*")),0)</f>
        <v>11</v>
      </c>
      <c r="I671" s="11" cm="1">
        <f t="array" ref="I671">_xlfn.IFNA(MATCH(1,0/COUNTIF($F671,"*"&amp;I$2&amp;TEXT(ROW($1:$118),"[&gt;1]0;")&amp;"*")),0)</f>
        <v>24</v>
      </c>
      <c r="J671" s="11" cm="1">
        <f t="array" ref="J671">_xlfn.IFNA(MATCH(1,0/COUNTIF($F671,"*"&amp;J$2&amp;TEXT(ROW($1:$118),"[&gt;1]0;")&amp;"*")),0)</f>
        <v>0</v>
      </c>
      <c r="K671">
        <f t="shared" ref="K671:K687" si="170">I671/H671</f>
        <v>2.1818181818181817</v>
      </c>
      <c r="L671">
        <f t="shared" ref="L671:L687" si="171">J671/H671</f>
        <v>0</v>
      </c>
      <c r="M671">
        <v>0</v>
      </c>
      <c r="N671">
        <v>0</v>
      </c>
      <c r="P671" s="8">
        <v>39</v>
      </c>
      <c r="Q671" s="8">
        <v>1</v>
      </c>
      <c r="R671">
        <f>SUMIF($D$671:$D$687,S671,$C$671:$C$687)</f>
        <v>0.61</v>
      </c>
      <c r="S671" t="s">
        <v>302</v>
      </c>
      <c r="T671" s="6" t="s">
        <v>551</v>
      </c>
      <c r="U671" t="s">
        <v>550</v>
      </c>
      <c r="V671" s="11">
        <v>156</v>
      </c>
      <c r="W671" s="11" cm="1">
        <f t="array" ref="W671">_xlfn.IFNA(MATCH(1,0/COUNTIF($F671,"*"&amp;W$2&amp;TEXT(ROW($1:$118),"[&gt;1]0;")&amp;"*")),0)</f>
        <v>11</v>
      </c>
      <c r="X671" s="11" cm="1">
        <f t="array" ref="X671">_xlfn.IFNA(MATCH(1,0/COUNTIF($F671,"*"&amp;X$2&amp;TEXT(ROW($1:$118),"[&gt;1]0;")&amp;"*")),0)</f>
        <v>24</v>
      </c>
      <c r="Y671" s="11" cm="1">
        <f t="array" ref="Y671">_xlfn.IFNA(MATCH(1,0/COUNTIF($F671,"*"&amp;Y$2&amp;TEXT(ROW($1:$118),"[&gt;1]0;")&amp;"*")),0)</f>
        <v>0</v>
      </c>
      <c r="Z671">
        <f t="shared" ref="Z671:Z681" si="172">X671/W671</f>
        <v>2.1818181818181817</v>
      </c>
      <c r="AA671">
        <f t="shared" ref="AA671:AA681" si="173">Y671/W671</f>
        <v>0</v>
      </c>
      <c r="AB671">
        <v>0</v>
      </c>
      <c r="AC671">
        <v>0</v>
      </c>
    </row>
    <row r="672" spans="1:29" x14ac:dyDescent="0.2">
      <c r="A672" s="8">
        <v>39</v>
      </c>
      <c r="B672" s="8">
        <v>2</v>
      </c>
      <c r="C672">
        <v>0.88</v>
      </c>
      <c r="D672" t="s">
        <v>14</v>
      </c>
      <c r="E672" s="6" t="s">
        <v>507</v>
      </c>
      <c r="F672" t="s">
        <v>260</v>
      </c>
      <c r="G672">
        <v>170</v>
      </c>
      <c r="H672" s="11" cm="1">
        <f t="array" ref="H672">_xlfn.IFNA(MATCH(1,0/COUNTIF($F672,"*"&amp;H$2&amp;TEXT(ROW($1:$118),"[&gt;1]0;")&amp;"*")),0)</f>
        <v>12</v>
      </c>
      <c r="I672" s="11" cm="1">
        <f t="array" ref="I672">_xlfn.IFNA(MATCH(1,0/COUNTIF($F672,"*"&amp;I$2&amp;TEXT(ROW($1:$118),"[&gt;1]0;")&amp;"*")),0)</f>
        <v>26</v>
      </c>
      <c r="J672" s="11" cm="1">
        <f t="array" ref="J672">_xlfn.IFNA(MATCH(1,0/COUNTIF($F672,"*"&amp;J$2&amp;TEXT(ROW($1:$118),"[&gt;1]0;")&amp;"*")),0)</f>
        <v>0</v>
      </c>
      <c r="K672">
        <f t="shared" si="170"/>
        <v>2.1666666666666665</v>
      </c>
      <c r="L672">
        <f t="shared" si="171"/>
        <v>0</v>
      </c>
      <c r="M672">
        <v>0</v>
      </c>
      <c r="N672">
        <v>0</v>
      </c>
      <c r="P672" s="8">
        <v>39</v>
      </c>
      <c r="Q672" s="8">
        <v>2</v>
      </c>
      <c r="R672">
        <f t="shared" ref="R672:R681" si="174">SUMIF($D$671:$D$687,S672,$C$671:$C$687)</f>
        <v>0.88</v>
      </c>
      <c r="S672" t="s">
        <v>14</v>
      </c>
      <c r="T672" s="6" t="s">
        <v>507</v>
      </c>
      <c r="U672" t="s">
        <v>260</v>
      </c>
      <c r="V672">
        <v>170</v>
      </c>
      <c r="W672" s="11" cm="1">
        <f t="array" ref="W672">_xlfn.IFNA(MATCH(1,0/COUNTIF($F672,"*"&amp;W$2&amp;TEXT(ROW($1:$118),"[&gt;1]0;")&amp;"*")),0)</f>
        <v>12</v>
      </c>
      <c r="X672" s="11" cm="1">
        <f t="array" ref="X672">_xlfn.IFNA(MATCH(1,0/COUNTIF($F672,"*"&amp;X$2&amp;TEXT(ROW($1:$118),"[&gt;1]0;")&amp;"*")),0)</f>
        <v>26</v>
      </c>
      <c r="Y672" s="11" cm="1">
        <f t="array" ref="Y672">_xlfn.IFNA(MATCH(1,0/COUNTIF($F672,"*"&amp;Y$2&amp;TEXT(ROW($1:$118),"[&gt;1]0;")&amp;"*")),0)</f>
        <v>0</v>
      </c>
      <c r="Z672">
        <f t="shared" si="172"/>
        <v>2.1666666666666665</v>
      </c>
      <c r="AA672">
        <f t="shared" si="173"/>
        <v>0</v>
      </c>
      <c r="AB672">
        <v>0</v>
      </c>
      <c r="AC672">
        <v>0</v>
      </c>
    </row>
    <row r="673" spans="1:29" x14ac:dyDescent="0.2">
      <c r="A673" s="8">
        <v>39</v>
      </c>
      <c r="B673" s="8">
        <v>3</v>
      </c>
      <c r="C673">
        <v>0.28999999999999998</v>
      </c>
      <c r="D673" t="s">
        <v>350</v>
      </c>
      <c r="E673" s="6" t="s">
        <v>598</v>
      </c>
      <c r="F673" t="s">
        <v>458</v>
      </c>
      <c r="G673" s="11">
        <v>184</v>
      </c>
      <c r="H673" s="11" cm="1">
        <f t="array" ref="H673">_xlfn.IFNA(MATCH(1,0/COUNTIF($F673,"*"&amp;H$2&amp;TEXT(ROW($1:$118),"[&gt;1]0;")&amp;"*")),0)</f>
        <v>13</v>
      </c>
      <c r="I673" s="11" cm="1">
        <f t="array" ref="I673">_xlfn.IFNA(MATCH(1,0/COUNTIF($F673,"*"&amp;I$2&amp;TEXT(ROW($1:$118),"[&gt;1]0;")&amp;"*")),0)</f>
        <v>28</v>
      </c>
      <c r="J673" s="11" cm="1">
        <f t="array" ref="J673">_xlfn.IFNA(MATCH(1,0/COUNTIF($F673,"*"&amp;J$2&amp;TEXT(ROW($1:$118),"[&gt;1]0;")&amp;"*")),0)</f>
        <v>0</v>
      </c>
      <c r="K673">
        <f t="shared" si="170"/>
        <v>2.1538461538461537</v>
      </c>
      <c r="L673">
        <f t="shared" si="171"/>
        <v>0</v>
      </c>
      <c r="M673">
        <v>0</v>
      </c>
      <c r="N673">
        <v>0</v>
      </c>
      <c r="P673" s="8">
        <v>39</v>
      </c>
      <c r="Q673" s="8">
        <v>3</v>
      </c>
      <c r="R673">
        <f t="shared" si="174"/>
        <v>0.28999999999999998</v>
      </c>
      <c r="S673" t="s">
        <v>350</v>
      </c>
      <c r="T673" s="6" t="s">
        <v>598</v>
      </c>
      <c r="U673" t="s">
        <v>458</v>
      </c>
      <c r="V673" s="11">
        <v>184</v>
      </c>
      <c r="W673" s="11" cm="1">
        <f t="array" ref="W673">_xlfn.IFNA(MATCH(1,0/COUNTIF($F673,"*"&amp;W$2&amp;TEXT(ROW($1:$118),"[&gt;1]0;")&amp;"*")),0)</f>
        <v>13</v>
      </c>
      <c r="X673" s="11" cm="1">
        <f t="array" ref="X673">_xlfn.IFNA(MATCH(1,0/COUNTIF($F673,"*"&amp;X$2&amp;TEXT(ROW($1:$118),"[&gt;1]0;")&amp;"*")),0)</f>
        <v>28</v>
      </c>
      <c r="Y673" s="11" cm="1">
        <f t="array" ref="Y673">_xlfn.IFNA(MATCH(1,0/COUNTIF($F673,"*"&amp;Y$2&amp;TEXT(ROW($1:$118),"[&gt;1]0;")&amp;"*")),0)</f>
        <v>0</v>
      </c>
      <c r="Z673">
        <f t="shared" si="172"/>
        <v>2.1538461538461537</v>
      </c>
      <c r="AA673">
        <f t="shared" si="173"/>
        <v>0</v>
      </c>
      <c r="AB673">
        <v>0</v>
      </c>
      <c r="AC673">
        <v>0</v>
      </c>
    </row>
    <row r="674" spans="1:29" x14ac:dyDescent="0.2">
      <c r="A674" s="8">
        <v>39</v>
      </c>
      <c r="B674" s="8">
        <v>4</v>
      </c>
      <c r="C674">
        <v>0.83</v>
      </c>
      <c r="D674" t="s">
        <v>25</v>
      </c>
      <c r="E674" s="6" t="s">
        <v>536</v>
      </c>
      <c r="F674" t="s">
        <v>266</v>
      </c>
      <c r="G674">
        <v>226</v>
      </c>
      <c r="H674" s="11" cm="1">
        <f t="array" ref="H674">_xlfn.IFNA(MATCH(1,0/COUNTIF($F674,"*"&amp;H$2&amp;TEXT(ROW($1:$118),"[&gt;1]0;")&amp;"*")),0)</f>
        <v>16</v>
      </c>
      <c r="I674" s="11" cm="1">
        <f t="array" ref="I674">_xlfn.IFNA(MATCH(1,0/COUNTIF($F674,"*"&amp;I$2&amp;TEXT(ROW($1:$118),"[&gt;1]0;")&amp;"*")),0)</f>
        <v>34</v>
      </c>
      <c r="J674" s="11" cm="1">
        <f t="array" ref="J674">_xlfn.IFNA(MATCH(1,0/COUNTIF($F674,"*"&amp;J$2&amp;TEXT(ROW($1:$118),"[&gt;1]0;")&amp;"*")),0)</f>
        <v>0</v>
      </c>
      <c r="K674">
        <f t="shared" si="170"/>
        <v>2.125</v>
      </c>
      <c r="L674">
        <f t="shared" si="171"/>
        <v>0</v>
      </c>
      <c r="M674">
        <v>0</v>
      </c>
      <c r="N674">
        <v>0</v>
      </c>
      <c r="P674" s="8">
        <v>39</v>
      </c>
      <c r="Q674" s="8">
        <v>4</v>
      </c>
      <c r="R674">
        <f t="shared" si="174"/>
        <v>2.99</v>
      </c>
      <c r="S674" t="s">
        <v>25</v>
      </c>
      <c r="T674" s="6" t="s">
        <v>536</v>
      </c>
      <c r="U674" t="s">
        <v>266</v>
      </c>
      <c r="V674">
        <v>226</v>
      </c>
      <c r="W674" s="11" cm="1">
        <f t="array" ref="W674">_xlfn.IFNA(MATCH(1,0/COUNTIF($F674,"*"&amp;W$2&amp;TEXT(ROW($1:$118),"[&gt;1]0;")&amp;"*")),0)</f>
        <v>16</v>
      </c>
      <c r="X674" s="11" cm="1">
        <f t="array" ref="X674">_xlfn.IFNA(MATCH(1,0/COUNTIF($F674,"*"&amp;X$2&amp;TEXT(ROW($1:$118),"[&gt;1]0;")&amp;"*")),0)</f>
        <v>34</v>
      </c>
      <c r="Y674" s="11" cm="1">
        <f t="array" ref="Y674">_xlfn.IFNA(MATCH(1,0/COUNTIF($F674,"*"&amp;Y$2&amp;TEXT(ROW($1:$118),"[&gt;1]0;")&amp;"*")),0)</f>
        <v>0</v>
      </c>
      <c r="Z674">
        <f t="shared" si="172"/>
        <v>2.125</v>
      </c>
      <c r="AA674">
        <f t="shared" si="173"/>
        <v>0</v>
      </c>
      <c r="AB674">
        <v>0</v>
      </c>
      <c r="AC674">
        <v>0</v>
      </c>
    </row>
    <row r="675" spans="1:29" x14ac:dyDescent="0.2">
      <c r="A675" s="8">
        <v>39</v>
      </c>
      <c r="B675" s="8">
        <v>5</v>
      </c>
      <c r="C675">
        <v>0.27</v>
      </c>
      <c r="D675" t="s">
        <v>25</v>
      </c>
      <c r="E675" s="6" t="s">
        <v>536</v>
      </c>
      <c r="F675" t="s">
        <v>266</v>
      </c>
      <c r="G675">
        <v>226</v>
      </c>
      <c r="H675" s="11" cm="1">
        <f t="array" ref="H675">_xlfn.IFNA(MATCH(1,0/COUNTIF($F675,"*"&amp;H$2&amp;TEXT(ROW($1:$118),"[&gt;1]0;")&amp;"*")),0)</f>
        <v>16</v>
      </c>
      <c r="I675" s="11" cm="1">
        <f t="array" ref="I675">_xlfn.IFNA(MATCH(1,0/COUNTIF($F675,"*"&amp;I$2&amp;TEXT(ROW($1:$118),"[&gt;1]0;")&amp;"*")),0)</f>
        <v>34</v>
      </c>
      <c r="J675" s="11" cm="1">
        <f t="array" ref="J675">_xlfn.IFNA(MATCH(1,0/COUNTIF($F675,"*"&amp;J$2&amp;TEXT(ROW($1:$118),"[&gt;1]0;")&amp;"*")),0)</f>
        <v>0</v>
      </c>
      <c r="K675">
        <f t="shared" si="170"/>
        <v>2.125</v>
      </c>
      <c r="L675">
        <f t="shared" si="171"/>
        <v>0</v>
      </c>
      <c r="M675">
        <v>0</v>
      </c>
      <c r="N675">
        <v>0</v>
      </c>
      <c r="P675" s="8">
        <v>39</v>
      </c>
      <c r="Q675" s="8">
        <v>5</v>
      </c>
      <c r="R675">
        <f t="shared" si="174"/>
        <v>0.59</v>
      </c>
      <c r="S675" t="s">
        <v>37</v>
      </c>
      <c r="T675" s="6" t="s">
        <v>586</v>
      </c>
      <c r="U675" t="s">
        <v>273</v>
      </c>
      <c r="V675" s="11">
        <v>198</v>
      </c>
      <c r="W675" s="11" cm="1">
        <f t="array" ref="W675">_xlfn.IFNA(MATCH(1,0/COUNTIF($F675,"*"&amp;W$2&amp;TEXT(ROW($1:$118),"[&gt;1]0;")&amp;"*")),0)</f>
        <v>16</v>
      </c>
      <c r="X675" s="11" cm="1">
        <f t="array" ref="X675">_xlfn.IFNA(MATCH(1,0/COUNTIF($F675,"*"&amp;X$2&amp;TEXT(ROW($1:$118),"[&gt;1]0;")&amp;"*")),0)</f>
        <v>34</v>
      </c>
      <c r="Y675" s="11" cm="1">
        <f t="array" ref="Y675">_xlfn.IFNA(MATCH(1,0/COUNTIF($F675,"*"&amp;Y$2&amp;TEXT(ROW($1:$118),"[&gt;1]0;")&amp;"*")),0)</f>
        <v>0</v>
      </c>
      <c r="Z675">
        <f t="shared" si="172"/>
        <v>2.125</v>
      </c>
      <c r="AA675">
        <f t="shared" si="173"/>
        <v>0</v>
      </c>
      <c r="AB675">
        <v>0</v>
      </c>
      <c r="AC675">
        <v>0</v>
      </c>
    </row>
    <row r="676" spans="1:29" x14ac:dyDescent="0.2">
      <c r="A676" s="8">
        <v>39</v>
      </c>
      <c r="B676" s="8">
        <v>6</v>
      </c>
      <c r="C676">
        <v>0.59</v>
      </c>
      <c r="D676" t="s">
        <v>37</v>
      </c>
      <c r="E676" s="6" t="s">
        <v>586</v>
      </c>
      <c r="F676" t="s">
        <v>273</v>
      </c>
      <c r="G676" s="11">
        <v>198</v>
      </c>
      <c r="H676" s="11" cm="1">
        <f t="array" ref="H676">_xlfn.IFNA(MATCH(1,0/COUNTIF($F676,"*"&amp;H$2&amp;TEXT(ROW($1:$118),"[&gt;1]0;")&amp;"*")),0)</f>
        <v>14</v>
      </c>
      <c r="I676" s="11" cm="1">
        <f t="array" ref="I676">_xlfn.IFNA(MATCH(1,0/COUNTIF($F676,"*"&amp;I$2&amp;TEXT(ROW($1:$118),"[&gt;1]0;")&amp;"*")),0)</f>
        <v>30</v>
      </c>
      <c r="J676" s="11" cm="1">
        <f t="array" ref="J676">_xlfn.IFNA(MATCH(1,0/COUNTIF($F676,"*"&amp;J$2&amp;TEXT(ROW($1:$118),"[&gt;1]0;")&amp;"*")),0)</f>
        <v>0</v>
      </c>
      <c r="K676">
        <f t="shared" si="170"/>
        <v>2.1428571428571428</v>
      </c>
      <c r="L676">
        <f t="shared" si="171"/>
        <v>0</v>
      </c>
      <c r="M676">
        <v>0</v>
      </c>
      <c r="N676">
        <v>0</v>
      </c>
      <c r="P676" s="8">
        <v>39</v>
      </c>
      <c r="Q676" s="8">
        <v>6</v>
      </c>
      <c r="R676">
        <f t="shared" si="174"/>
        <v>0.46</v>
      </c>
      <c r="S676" t="s">
        <v>140</v>
      </c>
      <c r="T676" s="6" t="s">
        <v>545</v>
      </c>
      <c r="U676" t="s">
        <v>544</v>
      </c>
      <c r="V676" s="11">
        <v>409</v>
      </c>
      <c r="W676" s="11" cm="1">
        <f t="array" ref="W676">_xlfn.IFNA(MATCH(1,0/COUNTIF($F676,"*"&amp;W$2&amp;TEXT(ROW($1:$118),"[&gt;1]0;")&amp;"*")),0)</f>
        <v>14</v>
      </c>
      <c r="X676" s="11" cm="1">
        <f t="array" ref="X676">_xlfn.IFNA(MATCH(1,0/COUNTIF($F676,"*"&amp;X$2&amp;TEXT(ROW($1:$118),"[&gt;1]0;")&amp;"*")),0)</f>
        <v>30</v>
      </c>
      <c r="Y676" s="11" cm="1">
        <f t="array" ref="Y676">_xlfn.IFNA(MATCH(1,0/COUNTIF($F676,"*"&amp;Y$2&amp;TEXT(ROW($1:$118),"[&gt;1]0;")&amp;"*")),0)</f>
        <v>0</v>
      </c>
      <c r="Z676">
        <f t="shared" si="172"/>
        <v>2.1428571428571428</v>
      </c>
      <c r="AA676">
        <f t="shared" si="173"/>
        <v>0</v>
      </c>
      <c r="AB676">
        <v>0</v>
      </c>
      <c r="AC676">
        <v>0</v>
      </c>
    </row>
    <row r="677" spans="1:29" x14ac:dyDescent="0.2">
      <c r="A677" s="8">
        <v>39</v>
      </c>
      <c r="B677" s="8">
        <v>8</v>
      </c>
      <c r="C677">
        <v>0.46</v>
      </c>
      <c r="D677" t="s">
        <v>140</v>
      </c>
      <c r="E677" s="6" t="s">
        <v>545</v>
      </c>
      <c r="F677" t="s">
        <v>544</v>
      </c>
      <c r="G677" s="11">
        <v>409</v>
      </c>
      <c r="H677" s="11" cm="1">
        <f t="array" ref="H677">_xlfn.IFNA(MATCH(1,0/COUNTIF($F677,"*"&amp;H$2&amp;TEXT(ROW($1:$118),"[&gt;1]0;")&amp;"*")),0)</f>
        <v>29</v>
      </c>
      <c r="I677" s="11" cm="1">
        <f t="array" ref="I677">_xlfn.IFNA(MATCH(1,0/COUNTIF($F677,"*"&amp;I$2&amp;TEXT(ROW($1:$118),"[&gt;1]0;")&amp;"*")),0)</f>
        <v>60</v>
      </c>
      <c r="J677" s="11" cm="1">
        <f t="array" ref="J677">_xlfn.IFNA(MATCH(1,0/COUNTIF($F677,"*"&amp;J$2&amp;TEXT(ROW($1:$118),"[&gt;1]0;")&amp;"*")),0)</f>
        <v>0</v>
      </c>
      <c r="K677">
        <f t="shared" si="170"/>
        <v>2.0689655172413794</v>
      </c>
      <c r="L677">
        <f t="shared" si="171"/>
        <v>0</v>
      </c>
      <c r="M677">
        <v>0</v>
      </c>
      <c r="N677">
        <v>0</v>
      </c>
      <c r="P677" s="8">
        <v>39</v>
      </c>
      <c r="Q677" s="8">
        <v>7</v>
      </c>
      <c r="R677">
        <f t="shared" si="174"/>
        <v>1.58</v>
      </c>
      <c r="S677" t="s">
        <v>31</v>
      </c>
      <c r="T677" s="6" t="s">
        <v>418</v>
      </c>
      <c r="U677" t="s">
        <v>269</v>
      </c>
      <c r="V677">
        <v>206</v>
      </c>
      <c r="W677" s="11" cm="1">
        <f t="array" ref="W677">_xlfn.IFNA(MATCH(1,0/COUNTIF($F677,"*"&amp;W$2&amp;TEXT(ROW($1:$118),"[&gt;1]0;")&amp;"*")),0)</f>
        <v>29</v>
      </c>
      <c r="X677" s="11" cm="1">
        <f t="array" ref="X677">_xlfn.IFNA(MATCH(1,0/COUNTIF($F677,"*"&amp;X$2&amp;TEXT(ROW($1:$118),"[&gt;1]0;")&amp;"*")),0)</f>
        <v>60</v>
      </c>
      <c r="Y677" s="11" cm="1">
        <f t="array" ref="Y677">_xlfn.IFNA(MATCH(1,0/COUNTIF($F677,"*"&amp;Y$2&amp;TEXT(ROW($1:$118),"[&gt;1]0;")&amp;"*")),0)</f>
        <v>0</v>
      </c>
      <c r="Z677">
        <f t="shared" si="172"/>
        <v>2.0689655172413794</v>
      </c>
      <c r="AA677">
        <f t="shared" si="173"/>
        <v>0</v>
      </c>
      <c r="AB677">
        <v>0</v>
      </c>
      <c r="AC677">
        <v>1</v>
      </c>
    </row>
    <row r="678" spans="1:29" x14ac:dyDescent="0.2">
      <c r="A678" s="8">
        <v>39</v>
      </c>
      <c r="B678" s="8">
        <v>9</v>
      </c>
      <c r="C678">
        <v>0.83</v>
      </c>
      <c r="D678" t="s">
        <v>25</v>
      </c>
      <c r="E678" s="6" t="s">
        <v>536</v>
      </c>
      <c r="F678" t="s">
        <v>266</v>
      </c>
      <c r="G678">
        <v>226</v>
      </c>
      <c r="H678" s="11" cm="1">
        <f t="array" ref="H678">_xlfn.IFNA(MATCH(1,0/COUNTIF($F678,"*"&amp;H$2&amp;TEXT(ROW($1:$118),"[&gt;1]0;")&amp;"*")),0)</f>
        <v>16</v>
      </c>
      <c r="I678" s="11" cm="1">
        <f t="array" ref="I678">_xlfn.IFNA(MATCH(1,0/COUNTIF($F678,"*"&amp;I$2&amp;TEXT(ROW($1:$118),"[&gt;1]0;")&amp;"*")),0)</f>
        <v>34</v>
      </c>
      <c r="J678" s="11" cm="1">
        <f t="array" ref="J678">_xlfn.IFNA(MATCH(1,0/COUNTIF($F678,"*"&amp;J$2&amp;TEXT(ROW($1:$118),"[&gt;1]0;")&amp;"*")),0)</f>
        <v>0</v>
      </c>
      <c r="K678">
        <f t="shared" si="170"/>
        <v>2.125</v>
      </c>
      <c r="L678">
        <f t="shared" si="171"/>
        <v>0</v>
      </c>
      <c r="M678">
        <v>0</v>
      </c>
      <c r="N678">
        <v>0</v>
      </c>
      <c r="P678" s="8">
        <v>39</v>
      </c>
      <c r="Q678" s="8">
        <v>8</v>
      </c>
      <c r="R678">
        <f>SUMIF($D$671:$D$687,S678,$C$671:$C$687)</f>
        <v>2.11</v>
      </c>
      <c r="S678" t="s">
        <v>319</v>
      </c>
      <c r="T678" s="6" t="s">
        <v>590</v>
      </c>
      <c r="U678" t="s">
        <v>589</v>
      </c>
      <c r="V678" s="11">
        <v>310</v>
      </c>
      <c r="W678" s="11" cm="1">
        <f t="array" ref="W678">_xlfn.IFNA(MATCH(1,0/COUNTIF($F678,"*"&amp;W$2&amp;TEXT(ROW($1:$118),"[&gt;1]0;")&amp;"*")),0)</f>
        <v>16</v>
      </c>
      <c r="X678" s="11" cm="1">
        <f t="array" ref="X678">_xlfn.IFNA(MATCH(1,0/COUNTIF($F678,"*"&amp;X$2&amp;TEXT(ROW($1:$118),"[&gt;1]0;")&amp;"*")),0)</f>
        <v>34</v>
      </c>
      <c r="Y678" s="11" cm="1">
        <f t="array" ref="Y678">_xlfn.IFNA(MATCH(1,0/COUNTIF($F678,"*"&amp;Y$2&amp;TEXT(ROW($1:$118),"[&gt;1]0;")&amp;"*")),0)</f>
        <v>0</v>
      </c>
      <c r="Z678">
        <f t="shared" si="172"/>
        <v>2.125</v>
      </c>
      <c r="AA678">
        <f t="shared" si="173"/>
        <v>0</v>
      </c>
      <c r="AB678">
        <v>0</v>
      </c>
      <c r="AC678">
        <v>0</v>
      </c>
    </row>
    <row r="679" spans="1:29" x14ac:dyDescent="0.2">
      <c r="A679" s="8">
        <v>39</v>
      </c>
      <c r="B679" s="8">
        <v>10</v>
      </c>
      <c r="C679">
        <v>1.58</v>
      </c>
      <c r="D679" t="s">
        <v>31</v>
      </c>
      <c r="E679" s="6" t="s">
        <v>418</v>
      </c>
      <c r="F679" t="s">
        <v>269</v>
      </c>
      <c r="G679">
        <v>206</v>
      </c>
      <c r="H679" s="11" cm="1">
        <f t="array" ref="H679">_xlfn.IFNA(MATCH(1,0/COUNTIF($F679,"*"&amp;H$2&amp;TEXT(ROW($1:$118),"[&gt;1]0;")&amp;"*")),0)</f>
        <v>14</v>
      </c>
      <c r="I679" s="11" cm="1">
        <f t="array" ref="I679">_xlfn.IFNA(MATCH(1,0/COUNTIF($F679,"*"&amp;I$2&amp;TEXT(ROW($1:$118),"[&gt;1]0;")&amp;"*")),0)</f>
        <v>22</v>
      </c>
      <c r="J679" s="11" cm="1">
        <f t="array" ref="J679">_xlfn.IFNA(MATCH(1,0/COUNTIF($F679,"*"&amp;J$2&amp;TEXT(ROW($1:$118),"[&gt;1]0;")&amp;"*")),0)</f>
        <v>1</v>
      </c>
      <c r="K679">
        <f t="shared" si="170"/>
        <v>1.5714285714285714</v>
      </c>
      <c r="L679">
        <f t="shared" si="171"/>
        <v>7.1428571428571425E-2</v>
      </c>
      <c r="M679">
        <v>0</v>
      </c>
      <c r="N679">
        <v>1</v>
      </c>
      <c r="P679" s="8">
        <v>39</v>
      </c>
      <c r="Q679" s="8">
        <v>9</v>
      </c>
      <c r="R679">
        <f t="shared" si="174"/>
        <v>1.0899999999999999</v>
      </c>
      <c r="S679" t="s">
        <v>108</v>
      </c>
      <c r="T679" s="6" t="s">
        <v>514</v>
      </c>
      <c r="U679" t="s">
        <v>513</v>
      </c>
      <c r="V679">
        <v>283</v>
      </c>
      <c r="W679" s="11" cm="1">
        <f t="array" ref="W679">_xlfn.IFNA(MATCH(1,0/COUNTIF($F679,"*"&amp;W$2&amp;TEXT(ROW($1:$118),"[&gt;1]0;")&amp;"*")),0)</f>
        <v>14</v>
      </c>
      <c r="X679" s="11" cm="1">
        <f t="array" ref="X679">_xlfn.IFNA(MATCH(1,0/COUNTIF($F679,"*"&amp;X$2&amp;TEXT(ROW($1:$118),"[&gt;1]0;")&amp;"*")),0)</f>
        <v>22</v>
      </c>
      <c r="Y679" s="11" cm="1">
        <f t="array" ref="Y679">_xlfn.IFNA(MATCH(1,0/COUNTIF($F679,"*"&amp;Y$2&amp;TEXT(ROW($1:$118),"[&gt;1]0;")&amp;"*")),0)</f>
        <v>1</v>
      </c>
      <c r="Z679">
        <f t="shared" si="172"/>
        <v>1.5714285714285714</v>
      </c>
      <c r="AA679">
        <f t="shared" si="173"/>
        <v>7.1428571428571425E-2</v>
      </c>
      <c r="AB679">
        <v>0</v>
      </c>
      <c r="AC679">
        <v>0</v>
      </c>
    </row>
    <row r="680" spans="1:29" x14ac:dyDescent="0.2">
      <c r="A680" s="8">
        <v>39</v>
      </c>
      <c r="B680" s="8">
        <v>11</v>
      </c>
      <c r="C680">
        <v>2.11</v>
      </c>
      <c r="D680" t="s">
        <v>319</v>
      </c>
      <c r="E680" s="6" t="s">
        <v>590</v>
      </c>
      <c r="F680" t="s">
        <v>589</v>
      </c>
      <c r="G680" s="11">
        <v>310</v>
      </c>
      <c r="H680" s="11" cm="1">
        <f t="array" ref="H680">_xlfn.IFNA(MATCH(1,0/COUNTIF($F680,"*"&amp;H$2&amp;TEXT(ROW($1:$118),"[&gt;1]0;")&amp;"*")),0)</f>
        <v>13</v>
      </c>
      <c r="I680" s="11" cm="1">
        <f t="array" ref="I680">_xlfn.IFNA(MATCH(1,0/COUNTIF($F680,"*"&amp;I$2&amp;TEXT(ROW($1:$118),"[&gt;1]0;")&amp;"*")),0)</f>
        <v>27</v>
      </c>
      <c r="J680" s="11" cm="1">
        <f t="array" ref="J680">_xlfn.IFNA(MATCH(1,0/COUNTIF($F680,"*"&amp;J$2&amp;TEXT(ROW($1:$118),"[&gt;1]0;")&amp;"*")),0)</f>
        <v>0</v>
      </c>
      <c r="K680">
        <f t="shared" si="170"/>
        <v>2.0769230769230771</v>
      </c>
      <c r="L680">
        <f t="shared" si="171"/>
        <v>0</v>
      </c>
      <c r="M680">
        <v>0</v>
      </c>
      <c r="N680">
        <v>0</v>
      </c>
      <c r="P680" s="8">
        <v>39</v>
      </c>
      <c r="Q680" s="8">
        <v>10</v>
      </c>
      <c r="R680">
        <f t="shared" si="174"/>
        <v>0.46</v>
      </c>
      <c r="S680" t="s">
        <v>129</v>
      </c>
      <c r="T680" s="6" t="s">
        <v>535</v>
      </c>
      <c r="U680" t="s">
        <v>534</v>
      </c>
      <c r="V680">
        <v>255</v>
      </c>
      <c r="W680" s="11" cm="1">
        <f t="array" ref="W680">_xlfn.IFNA(MATCH(1,0/COUNTIF($F680,"*"&amp;W$2&amp;TEXT(ROW($1:$118),"[&gt;1]0;")&amp;"*")),0)</f>
        <v>13</v>
      </c>
      <c r="X680" s="11" cm="1">
        <f t="array" ref="X680">_xlfn.IFNA(MATCH(1,0/COUNTIF($F680,"*"&amp;X$2&amp;TEXT(ROW($1:$118),"[&gt;1]0;")&amp;"*")),0)</f>
        <v>27</v>
      </c>
      <c r="Y680" s="11" cm="1">
        <f t="array" ref="Y680">_xlfn.IFNA(MATCH(1,0/COUNTIF($F680,"*"&amp;Y$2&amp;TEXT(ROW($1:$118),"[&gt;1]0;")&amp;"*")),0)</f>
        <v>0</v>
      </c>
      <c r="Z680">
        <f t="shared" si="172"/>
        <v>2.0769230769230771</v>
      </c>
      <c r="AA680">
        <f t="shared" si="173"/>
        <v>0</v>
      </c>
      <c r="AB680">
        <v>0</v>
      </c>
      <c r="AC680">
        <v>0</v>
      </c>
    </row>
    <row r="681" spans="1:29" x14ac:dyDescent="0.2">
      <c r="A681" s="8">
        <v>39</v>
      </c>
      <c r="B681" s="8">
        <v>13</v>
      </c>
      <c r="C681">
        <v>0.8</v>
      </c>
      <c r="D681" t="s">
        <v>25</v>
      </c>
      <c r="E681" s="6" t="s">
        <v>536</v>
      </c>
      <c r="F681" t="s">
        <v>266</v>
      </c>
      <c r="G681">
        <v>226</v>
      </c>
      <c r="H681" s="11" cm="1">
        <f t="array" ref="H681">_xlfn.IFNA(MATCH(1,0/COUNTIF($F681,"*"&amp;H$2&amp;TEXT(ROW($1:$118),"[&gt;1]0;")&amp;"*")),0)</f>
        <v>16</v>
      </c>
      <c r="I681" s="11" cm="1">
        <f t="array" ref="I681">_xlfn.IFNA(MATCH(1,0/COUNTIF($F681,"*"&amp;I$2&amp;TEXT(ROW($1:$118),"[&gt;1]0;")&amp;"*")),0)</f>
        <v>34</v>
      </c>
      <c r="J681" s="11" cm="1">
        <f t="array" ref="J681">_xlfn.IFNA(MATCH(1,0/COUNTIF($F681,"*"&amp;J$2&amp;TEXT(ROW($1:$118),"[&gt;1]0;")&amp;"*")),0)</f>
        <v>0</v>
      </c>
      <c r="K681">
        <f t="shared" si="170"/>
        <v>2.125</v>
      </c>
      <c r="L681">
        <f t="shared" si="171"/>
        <v>0</v>
      </c>
      <c r="M681">
        <v>0</v>
      </c>
      <c r="N681">
        <v>0</v>
      </c>
      <c r="P681" s="8">
        <v>39</v>
      </c>
      <c r="Q681" s="8">
        <v>11</v>
      </c>
      <c r="R681">
        <f t="shared" si="174"/>
        <v>3.95</v>
      </c>
      <c r="S681" t="s">
        <v>66</v>
      </c>
      <c r="T681" s="6" t="s">
        <v>459</v>
      </c>
      <c r="U681" t="s">
        <v>460</v>
      </c>
      <c r="V681">
        <v>281</v>
      </c>
      <c r="W681" s="11" cm="1">
        <f t="array" ref="W681">_xlfn.IFNA(MATCH(1,0/COUNTIF($F681,"*"&amp;W$2&amp;TEXT(ROW($1:$118),"[&gt;1]0;")&amp;"*")),0)</f>
        <v>16</v>
      </c>
      <c r="X681" s="11" cm="1">
        <f t="array" ref="X681">_xlfn.IFNA(MATCH(1,0/COUNTIF($F681,"*"&amp;X$2&amp;TEXT(ROW($1:$118),"[&gt;1]0;")&amp;"*")),0)</f>
        <v>34</v>
      </c>
      <c r="Y681" s="11" cm="1">
        <f t="array" ref="Y681">_xlfn.IFNA(MATCH(1,0/COUNTIF($F681,"*"&amp;Y$2&amp;TEXT(ROW($1:$118),"[&gt;1]0;")&amp;"*")),0)</f>
        <v>0</v>
      </c>
      <c r="Z681">
        <f t="shared" si="172"/>
        <v>2.125</v>
      </c>
      <c r="AA681">
        <f t="shared" si="173"/>
        <v>0</v>
      </c>
      <c r="AB681">
        <v>0</v>
      </c>
      <c r="AC681">
        <v>0</v>
      </c>
    </row>
    <row r="682" spans="1:29" x14ac:dyDescent="0.2">
      <c r="A682" s="8">
        <v>39</v>
      </c>
      <c r="B682" s="8">
        <v>14</v>
      </c>
      <c r="C682">
        <v>0.26</v>
      </c>
      <c r="D682" t="s">
        <v>25</v>
      </c>
      <c r="E682" s="6" t="s">
        <v>536</v>
      </c>
      <c r="F682" t="s">
        <v>266</v>
      </c>
      <c r="G682">
        <v>226</v>
      </c>
      <c r="H682" s="11" cm="1">
        <f t="array" ref="H682">_xlfn.IFNA(MATCH(1,0/COUNTIF($F682,"*"&amp;H$2&amp;TEXT(ROW($1:$118),"[&gt;1]0;")&amp;"*")),0)</f>
        <v>16</v>
      </c>
      <c r="I682" s="11" cm="1">
        <f t="array" ref="I682">_xlfn.IFNA(MATCH(1,0/COUNTIF($F682,"*"&amp;I$2&amp;TEXT(ROW($1:$118),"[&gt;1]0;")&amp;"*")),0)</f>
        <v>34</v>
      </c>
      <c r="J682" s="11" cm="1">
        <f t="array" ref="J682">_xlfn.IFNA(MATCH(1,0/COUNTIF($F682,"*"&amp;J$2&amp;TEXT(ROW($1:$118),"[&gt;1]0;")&amp;"*")),0)</f>
        <v>0</v>
      </c>
      <c r="K682">
        <f t="shared" si="170"/>
        <v>2.125</v>
      </c>
      <c r="L682">
        <f t="shared" si="171"/>
        <v>0</v>
      </c>
      <c r="M682">
        <v>0</v>
      </c>
      <c r="N682">
        <v>0</v>
      </c>
    </row>
    <row r="683" spans="1:29" x14ac:dyDescent="0.2">
      <c r="A683" s="8">
        <v>39</v>
      </c>
      <c r="B683" s="8">
        <v>16</v>
      </c>
      <c r="C683">
        <v>0.43</v>
      </c>
      <c r="D683" t="s">
        <v>108</v>
      </c>
      <c r="E683" s="6" t="s">
        <v>514</v>
      </c>
      <c r="F683" t="s">
        <v>513</v>
      </c>
      <c r="G683">
        <v>283</v>
      </c>
      <c r="H683" s="11" cm="1">
        <f t="array" ref="H683">_xlfn.IFNA(MATCH(1,0/COUNTIF($F683,"*"&amp;H$2&amp;TEXT(ROW($1:$118),"[&gt;1]0;")&amp;"*")),0)</f>
        <v>20</v>
      </c>
      <c r="I683" s="11" cm="1">
        <f t="array" ref="I683">_xlfn.IFNA(MATCH(1,0/COUNTIF($F683,"*"&amp;I$2&amp;TEXT(ROW($1:$118),"[&gt;1]0;")&amp;"*")),0)</f>
        <v>42</v>
      </c>
      <c r="J683" s="11" cm="1">
        <f t="array" ref="J683">_xlfn.IFNA(MATCH(1,0/COUNTIF($F683,"*"&amp;J$2&amp;TEXT(ROW($1:$118),"[&gt;1]0;")&amp;"*")),0)</f>
        <v>0</v>
      </c>
      <c r="K683">
        <f t="shared" si="170"/>
        <v>2.1</v>
      </c>
      <c r="L683">
        <f t="shared" si="171"/>
        <v>0</v>
      </c>
      <c r="M683">
        <v>0</v>
      </c>
      <c r="N683">
        <v>0</v>
      </c>
    </row>
    <row r="684" spans="1:29" x14ac:dyDescent="0.2">
      <c r="A684" s="8">
        <v>39</v>
      </c>
      <c r="B684" s="8">
        <v>19</v>
      </c>
      <c r="C684">
        <v>0.41</v>
      </c>
      <c r="D684" t="s">
        <v>108</v>
      </c>
      <c r="E684" s="6" t="s">
        <v>514</v>
      </c>
      <c r="F684" t="s">
        <v>513</v>
      </c>
      <c r="G684">
        <v>283</v>
      </c>
      <c r="H684" s="11" cm="1">
        <f t="array" ref="H684">_xlfn.IFNA(MATCH(1,0/COUNTIF($F684,"*"&amp;H$2&amp;TEXT(ROW($1:$118),"[&gt;1]0;")&amp;"*")),0)</f>
        <v>20</v>
      </c>
      <c r="I684" s="11" cm="1">
        <f t="array" ref="I684">_xlfn.IFNA(MATCH(1,0/COUNTIF($F684,"*"&amp;I$2&amp;TEXT(ROW($1:$118),"[&gt;1]0;")&amp;"*")),0)</f>
        <v>42</v>
      </c>
      <c r="J684" s="11" cm="1">
        <f t="array" ref="J684">_xlfn.IFNA(MATCH(1,0/COUNTIF($F684,"*"&amp;J$2&amp;TEXT(ROW($1:$118),"[&gt;1]0;")&amp;"*")),0)</f>
        <v>0</v>
      </c>
      <c r="K684">
        <f t="shared" si="170"/>
        <v>2.1</v>
      </c>
      <c r="L684">
        <f t="shared" si="171"/>
        <v>0</v>
      </c>
      <c r="M684">
        <v>0</v>
      </c>
      <c r="N684">
        <v>0</v>
      </c>
    </row>
    <row r="685" spans="1:29" x14ac:dyDescent="0.2">
      <c r="A685" s="8">
        <v>39</v>
      </c>
      <c r="B685" s="8">
        <v>20</v>
      </c>
      <c r="C685">
        <v>0.25</v>
      </c>
      <c r="D685" t="s">
        <v>108</v>
      </c>
      <c r="E685" s="6" t="s">
        <v>514</v>
      </c>
      <c r="F685" t="s">
        <v>513</v>
      </c>
      <c r="G685">
        <v>283</v>
      </c>
      <c r="H685" s="11" cm="1">
        <f t="array" ref="H685">_xlfn.IFNA(MATCH(1,0/COUNTIF($F685,"*"&amp;H$2&amp;TEXT(ROW($1:$118),"[&gt;1]0;")&amp;"*")),0)</f>
        <v>20</v>
      </c>
      <c r="I685" s="11" cm="1">
        <f t="array" ref="I685">_xlfn.IFNA(MATCH(1,0/COUNTIF($F685,"*"&amp;I$2&amp;TEXT(ROW($1:$118),"[&gt;1]0;")&amp;"*")),0)</f>
        <v>42</v>
      </c>
      <c r="J685" s="11" cm="1">
        <f t="array" ref="J685">_xlfn.IFNA(MATCH(1,0/COUNTIF($F685,"*"&amp;J$2&amp;TEXT(ROW($1:$118),"[&gt;1]0;")&amp;"*")),0)</f>
        <v>0</v>
      </c>
      <c r="K685">
        <f t="shared" si="170"/>
        <v>2.1</v>
      </c>
      <c r="L685">
        <f t="shared" si="171"/>
        <v>0</v>
      </c>
      <c r="M685">
        <v>0</v>
      </c>
      <c r="N685">
        <v>0</v>
      </c>
    </row>
    <row r="686" spans="1:29" x14ac:dyDescent="0.2">
      <c r="A686" s="8">
        <v>39</v>
      </c>
      <c r="B686" s="8">
        <v>22</v>
      </c>
      <c r="C686">
        <v>0.46</v>
      </c>
      <c r="D686" t="s">
        <v>129</v>
      </c>
      <c r="E686" s="6" t="s">
        <v>535</v>
      </c>
      <c r="F686" t="s">
        <v>534</v>
      </c>
      <c r="G686">
        <v>255</v>
      </c>
      <c r="H686" s="11" cm="1">
        <f t="array" ref="H686">_xlfn.IFNA(MATCH(1,0/COUNTIF($F686,"*"&amp;H$2&amp;TEXT(ROW($1:$118),"[&gt;1]0;")&amp;"*")),0)</f>
        <v>16</v>
      </c>
      <c r="I686" s="11" cm="1">
        <f t="array" ref="I686">_xlfn.IFNA(MATCH(1,0/COUNTIF($F686,"*"&amp;I$2&amp;TEXT(ROW($1:$118),"[&gt;1]0;")&amp;"*")),0)</f>
        <v>33</v>
      </c>
      <c r="J686" s="11" cm="1">
        <f t="array" ref="J686">_xlfn.IFNA(MATCH(1,0/COUNTIF($F686,"*"&amp;J$2&amp;TEXT(ROW($1:$118),"[&gt;1]0;")&amp;"*")),0)</f>
        <v>1</v>
      </c>
      <c r="K686">
        <f t="shared" si="170"/>
        <v>2.0625</v>
      </c>
      <c r="L686">
        <f t="shared" si="171"/>
        <v>6.25E-2</v>
      </c>
      <c r="M686">
        <v>0</v>
      </c>
      <c r="N686">
        <v>0</v>
      </c>
    </row>
    <row r="687" spans="1:29" x14ac:dyDescent="0.2">
      <c r="A687" s="8">
        <v>39</v>
      </c>
      <c r="B687" s="8">
        <v>24</v>
      </c>
      <c r="C687">
        <v>3.95</v>
      </c>
      <c r="D687" t="s">
        <v>66</v>
      </c>
      <c r="E687" s="6" t="s">
        <v>459</v>
      </c>
      <c r="F687" t="s">
        <v>460</v>
      </c>
      <c r="G687">
        <v>281</v>
      </c>
      <c r="H687" s="11" cm="1">
        <f t="array" ref="H687">_xlfn.IFNA(MATCH(1,0/COUNTIF($F687,"*"&amp;H$2&amp;TEXT(ROW($1:$118),"[&gt;1]0;")&amp;"*")),0)</f>
        <v>18</v>
      </c>
      <c r="I687" s="11" cm="1">
        <f t="array" ref="I687">_xlfn.IFNA(MATCH(1,0/COUNTIF($F687,"*"&amp;I$2&amp;TEXT(ROW($1:$118),"[&gt;1]0;")&amp;"*")),0)</f>
        <v>35</v>
      </c>
      <c r="J687" s="11" cm="1">
        <f t="array" ref="J687">_xlfn.IFNA(MATCH(1,0/COUNTIF($F687,"*"&amp;J$2&amp;TEXT(ROW($1:$118),"[&gt;1]0;")&amp;"*")),0)</f>
        <v>1</v>
      </c>
      <c r="K687">
        <f t="shared" si="170"/>
        <v>1.9444444444444444</v>
      </c>
      <c r="L687">
        <f t="shared" si="171"/>
        <v>5.5555555555555552E-2</v>
      </c>
      <c r="M687">
        <v>0</v>
      </c>
      <c r="N687">
        <v>0</v>
      </c>
    </row>
    <row r="689" spans="1:29" x14ac:dyDescent="0.2">
      <c r="A689" s="8">
        <v>40</v>
      </c>
      <c r="B689" s="9" t="s">
        <v>12</v>
      </c>
      <c r="C689" t="s">
        <v>13</v>
      </c>
      <c r="D689" t="s">
        <v>67</v>
      </c>
      <c r="E689" s="6" t="s">
        <v>376</v>
      </c>
      <c r="F689" t="s">
        <v>68</v>
      </c>
      <c r="G689" t="s">
        <v>69</v>
      </c>
      <c r="H689" t="s">
        <v>364</v>
      </c>
      <c r="I689" t="s">
        <v>365</v>
      </c>
      <c r="J689" t="s">
        <v>366</v>
      </c>
      <c r="K689" t="s">
        <v>71</v>
      </c>
      <c r="L689" t="s">
        <v>72</v>
      </c>
      <c r="M689" t="s">
        <v>360</v>
      </c>
      <c r="N689" t="s">
        <v>73</v>
      </c>
      <c r="P689" s="8">
        <v>40</v>
      </c>
      <c r="Q689" s="9" t="s">
        <v>12</v>
      </c>
      <c r="R689" t="s">
        <v>13</v>
      </c>
      <c r="S689" t="s">
        <v>67</v>
      </c>
      <c r="T689" s="6" t="s">
        <v>376</v>
      </c>
      <c r="U689" t="s">
        <v>68</v>
      </c>
      <c r="V689" t="s">
        <v>69</v>
      </c>
      <c r="W689" t="s">
        <v>364</v>
      </c>
      <c r="X689" t="s">
        <v>365</v>
      </c>
      <c r="Y689" t="s">
        <v>366</v>
      </c>
      <c r="Z689" t="s">
        <v>71</v>
      </c>
      <c r="AA689" t="s">
        <v>72</v>
      </c>
      <c r="AB689" t="s">
        <v>360</v>
      </c>
      <c r="AC689" t="s">
        <v>73</v>
      </c>
    </row>
    <row r="690" spans="1:29" x14ac:dyDescent="0.2">
      <c r="A690" s="8">
        <v>40</v>
      </c>
      <c r="B690" s="8">
        <v>1</v>
      </c>
      <c r="C690">
        <v>0.87</v>
      </c>
      <c r="D690" t="s">
        <v>307</v>
      </c>
      <c r="E690" s="6" t="s">
        <v>596</v>
      </c>
      <c r="F690" t="s">
        <v>458</v>
      </c>
      <c r="G690" s="11">
        <v>184</v>
      </c>
      <c r="H690" s="11" cm="1">
        <f t="array" ref="H690">_xlfn.IFNA(MATCH(1,0/COUNTIF($F690,"*"&amp;H$2&amp;TEXT(ROW($1:$118),"[&gt;1]0;")&amp;"*")),0)</f>
        <v>13</v>
      </c>
      <c r="I690" s="11" cm="1">
        <f t="array" ref="I690">_xlfn.IFNA(MATCH(1,0/COUNTIF($F690,"*"&amp;I$2&amp;TEXT(ROW($1:$118),"[&gt;1]0;")&amp;"*")),0)</f>
        <v>28</v>
      </c>
      <c r="J690" s="11" cm="1">
        <f t="array" ref="J690">_xlfn.IFNA(MATCH(1,0/COUNTIF($F690,"*"&amp;J$2&amp;TEXT(ROW($1:$118),"[&gt;1]0;")&amp;"*")),0)</f>
        <v>0</v>
      </c>
      <c r="K690">
        <f t="shared" ref="K690:K704" si="175">I690/H690</f>
        <v>2.1538461538461537</v>
      </c>
      <c r="L690">
        <f t="shared" ref="L690:L704" si="176">J690/H690</f>
        <v>0</v>
      </c>
      <c r="M690">
        <v>0</v>
      </c>
      <c r="N690">
        <v>0</v>
      </c>
      <c r="P690" s="8">
        <v>40</v>
      </c>
      <c r="Q690" s="8">
        <v>1</v>
      </c>
      <c r="R690">
        <f>SUMIF($D$690:$D$704,S690,$C$690:$C$704)</f>
        <v>0.87</v>
      </c>
      <c r="S690" t="s">
        <v>307</v>
      </c>
      <c r="T690" s="6" t="s">
        <v>596</v>
      </c>
      <c r="U690" t="s">
        <v>458</v>
      </c>
      <c r="V690" s="11">
        <v>184</v>
      </c>
      <c r="W690" s="11" cm="1">
        <f t="array" ref="W690">_xlfn.IFNA(MATCH(1,0/COUNTIF($F690,"*"&amp;W$2&amp;TEXT(ROW($1:$118),"[&gt;1]0;")&amp;"*")),0)</f>
        <v>13</v>
      </c>
      <c r="X690" s="11" cm="1">
        <f t="array" ref="X690">_xlfn.IFNA(MATCH(1,0/COUNTIF($F690,"*"&amp;X$2&amp;TEXT(ROW($1:$118),"[&gt;1]0;")&amp;"*")),0)</f>
        <v>28</v>
      </c>
      <c r="Y690" s="11" cm="1">
        <f t="array" ref="Y690">_xlfn.IFNA(MATCH(1,0/COUNTIF($F690,"*"&amp;Y$2&amp;TEXT(ROW($1:$118),"[&gt;1]0;")&amp;"*")),0)</f>
        <v>0</v>
      </c>
      <c r="Z690">
        <f t="shared" ref="Z690:Z703" si="177">X690/W690</f>
        <v>2.1538461538461537</v>
      </c>
      <c r="AA690">
        <f t="shared" ref="AA690:AA703" si="178">Y690/W690</f>
        <v>0</v>
      </c>
      <c r="AB690">
        <v>0</v>
      </c>
      <c r="AC690">
        <v>0</v>
      </c>
    </row>
    <row r="691" spans="1:29" x14ac:dyDescent="0.2">
      <c r="A691" s="8">
        <v>40</v>
      </c>
      <c r="B691" s="8">
        <v>2</v>
      </c>
      <c r="C691">
        <v>1.26</v>
      </c>
      <c r="D691" t="s">
        <v>297</v>
      </c>
      <c r="E691" s="6" t="s">
        <v>569</v>
      </c>
      <c r="F691" t="s">
        <v>556</v>
      </c>
      <c r="G691" s="11">
        <v>108</v>
      </c>
      <c r="H691" s="11" cm="1">
        <f t="array" ref="H691">_xlfn.IFNA(MATCH(1,0/COUNTIF($F691,"*"&amp;H$2&amp;TEXT(ROW($1:$118),"[&gt;1]0;")&amp;"*")),0)</f>
        <v>7</v>
      </c>
      <c r="I691" s="11" cm="1">
        <f t="array" ref="I691">_xlfn.IFNA(MATCH(1,0/COUNTIF($F691,"*"&amp;I$2&amp;TEXT(ROW($1:$118),"[&gt;1]0;")&amp;"*")),0)</f>
        <v>8</v>
      </c>
      <c r="J691" s="11" cm="1">
        <f t="array" ref="J691">_xlfn.IFNA(MATCH(1,0/COUNTIF($F691,"*"&amp;J$2&amp;TEXT(ROW($1:$118),"[&gt;1]0;")&amp;"*")),0)</f>
        <v>1</v>
      </c>
      <c r="K691">
        <f t="shared" si="175"/>
        <v>1.1428571428571428</v>
      </c>
      <c r="L691">
        <f t="shared" si="176"/>
        <v>0.14285714285714285</v>
      </c>
      <c r="M691">
        <v>0</v>
      </c>
      <c r="N691">
        <v>1</v>
      </c>
      <c r="P691" s="8">
        <v>40</v>
      </c>
      <c r="Q691" s="8">
        <v>2</v>
      </c>
      <c r="R691">
        <f t="shared" ref="R691:R703" si="179">SUMIF($D$690:$D$704,S691,$C$690:$C$704)</f>
        <v>1.26</v>
      </c>
      <c r="S691" t="s">
        <v>297</v>
      </c>
      <c r="T691" s="6" t="s">
        <v>569</v>
      </c>
      <c r="U691" t="s">
        <v>556</v>
      </c>
      <c r="V691" s="11">
        <v>108</v>
      </c>
      <c r="W691" s="11" cm="1">
        <f t="array" ref="W691">_xlfn.IFNA(MATCH(1,0/COUNTIF($F691,"*"&amp;W$2&amp;TEXT(ROW($1:$118),"[&gt;1]0;")&amp;"*")),0)</f>
        <v>7</v>
      </c>
      <c r="X691" s="11" cm="1">
        <f t="array" ref="X691">_xlfn.IFNA(MATCH(1,0/COUNTIF($F691,"*"&amp;X$2&amp;TEXT(ROW($1:$118),"[&gt;1]0;")&amp;"*")),0)</f>
        <v>8</v>
      </c>
      <c r="Y691" s="11" cm="1">
        <f t="array" ref="Y691">_xlfn.IFNA(MATCH(1,0/COUNTIF($F691,"*"&amp;Y$2&amp;TEXT(ROW($1:$118),"[&gt;1]0;")&amp;"*")),0)</f>
        <v>1</v>
      </c>
      <c r="Z691">
        <f t="shared" si="177"/>
        <v>1.1428571428571428</v>
      </c>
      <c r="AA691">
        <f t="shared" si="178"/>
        <v>0.14285714285714285</v>
      </c>
      <c r="AB691">
        <v>0</v>
      </c>
      <c r="AC691">
        <v>1</v>
      </c>
    </row>
    <row r="692" spans="1:29" x14ac:dyDescent="0.2">
      <c r="A692" s="8">
        <v>40</v>
      </c>
      <c r="B692" s="8">
        <v>4</v>
      </c>
      <c r="C692">
        <v>1.04</v>
      </c>
      <c r="D692" t="s">
        <v>14</v>
      </c>
      <c r="E692" s="6" t="s">
        <v>507</v>
      </c>
      <c r="F692" t="s">
        <v>260</v>
      </c>
      <c r="G692">
        <v>170</v>
      </c>
      <c r="H692" s="11" cm="1">
        <f t="array" ref="H692">_xlfn.IFNA(MATCH(1,0/COUNTIF($F692,"*"&amp;H$2&amp;TEXT(ROW($1:$118),"[&gt;1]0;")&amp;"*")),0)</f>
        <v>12</v>
      </c>
      <c r="I692" s="11" cm="1">
        <f t="array" ref="I692">_xlfn.IFNA(MATCH(1,0/COUNTIF($F692,"*"&amp;I$2&amp;TEXT(ROW($1:$118),"[&gt;1]0;")&amp;"*")),0)</f>
        <v>26</v>
      </c>
      <c r="J692" s="11" cm="1">
        <f t="array" ref="J692">_xlfn.IFNA(MATCH(1,0/COUNTIF($F692,"*"&amp;J$2&amp;TEXT(ROW($1:$118),"[&gt;1]0;")&amp;"*")),0)</f>
        <v>0</v>
      </c>
      <c r="K692">
        <f t="shared" si="175"/>
        <v>2.1666666666666665</v>
      </c>
      <c r="L692">
        <f t="shared" si="176"/>
        <v>0</v>
      </c>
      <c r="M692">
        <v>0</v>
      </c>
      <c r="N692">
        <v>0</v>
      </c>
      <c r="P692" s="8">
        <v>40</v>
      </c>
      <c r="Q692" s="8">
        <v>3</v>
      </c>
      <c r="R692">
        <f t="shared" si="179"/>
        <v>1.04</v>
      </c>
      <c r="S692" t="s">
        <v>14</v>
      </c>
      <c r="T692" s="6" t="s">
        <v>507</v>
      </c>
      <c r="U692" t="s">
        <v>260</v>
      </c>
      <c r="V692">
        <v>170</v>
      </c>
      <c r="W692" s="11" cm="1">
        <f t="array" ref="W692">_xlfn.IFNA(MATCH(1,0/COUNTIF($F692,"*"&amp;W$2&amp;TEXT(ROW($1:$118),"[&gt;1]0;")&amp;"*")),0)</f>
        <v>12</v>
      </c>
      <c r="X692" s="11" cm="1">
        <f t="array" ref="X692">_xlfn.IFNA(MATCH(1,0/COUNTIF($F692,"*"&amp;X$2&amp;TEXT(ROW($1:$118),"[&gt;1]0;")&amp;"*")),0)</f>
        <v>26</v>
      </c>
      <c r="Y692" s="11" cm="1">
        <f t="array" ref="Y692">_xlfn.IFNA(MATCH(1,0/COUNTIF($F692,"*"&amp;Y$2&amp;TEXT(ROW($1:$118),"[&gt;1]0;")&amp;"*")),0)</f>
        <v>0</v>
      </c>
      <c r="Z692">
        <f t="shared" si="177"/>
        <v>2.1666666666666665</v>
      </c>
      <c r="AA692">
        <f t="shared" si="178"/>
        <v>0</v>
      </c>
      <c r="AB692">
        <v>0</v>
      </c>
      <c r="AC692">
        <v>0</v>
      </c>
    </row>
    <row r="693" spans="1:29" x14ac:dyDescent="0.2">
      <c r="A693" s="8">
        <v>40</v>
      </c>
      <c r="B693" s="8">
        <v>5</v>
      </c>
      <c r="C693">
        <v>1.78</v>
      </c>
      <c r="D693" t="s">
        <v>79</v>
      </c>
      <c r="E693" s="13" t="s">
        <v>386</v>
      </c>
      <c r="F693" s="10" t="s">
        <v>373</v>
      </c>
      <c r="G693">
        <v>144</v>
      </c>
      <c r="H693" s="11" cm="1">
        <f t="array" ref="H693">_xlfn.IFNA(MATCH(1,0/COUNTIF($F693,"*"&amp;H$2&amp;TEXT(ROW($1:$118),"[&gt;1]0;")&amp;"*")),0)</f>
        <v>6</v>
      </c>
      <c r="I693" s="11" cm="1">
        <f t="array" ref="I693">_xlfn.IFNA(MATCH(1,0/COUNTIF($F693,"*"&amp;I$2&amp;TEXT(ROW($1:$118),"[&gt;1]0;")&amp;"*")),0)</f>
        <v>8</v>
      </c>
      <c r="J693" s="11" cm="1">
        <f t="array" ref="J693">_xlfn.IFNA(MATCH(1,0/COUNTIF($F693,"*"&amp;J$2&amp;TEXT(ROW($1:$118),"[&gt;1]0;")&amp;"*")),0)</f>
        <v>4</v>
      </c>
      <c r="K693">
        <f t="shared" si="175"/>
        <v>1.3333333333333333</v>
      </c>
      <c r="L693">
        <f t="shared" si="176"/>
        <v>0.66666666666666663</v>
      </c>
      <c r="M693">
        <v>1</v>
      </c>
      <c r="N693">
        <v>0</v>
      </c>
      <c r="P693" s="8">
        <v>40</v>
      </c>
      <c r="Q693" s="8">
        <v>4</v>
      </c>
      <c r="R693">
        <f t="shared" si="179"/>
        <v>1.78</v>
      </c>
      <c r="S693" t="s">
        <v>79</v>
      </c>
      <c r="T693" s="13" t="s">
        <v>386</v>
      </c>
      <c r="U693" s="10" t="s">
        <v>373</v>
      </c>
      <c r="V693">
        <v>144</v>
      </c>
      <c r="W693" s="11" cm="1">
        <f t="array" ref="W693">_xlfn.IFNA(MATCH(1,0/COUNTIF($F693,"*"&amp;W$2&amp;TEXT(ROW($1:$118),"[&gt;1]0;")&amp;"*")),0)</f>
        <v>6</v>
      </c>
      <c r="X693" s="11" cm="1">
        <f t="array" ref="X693">_xlfn.IFNA(MATCH(1,0/COUNTIF($F693,"*"&amp;X$2&amp;TEXT(ROW($1:$118),"[&gt;1]0;")&amp;"*")),0)</f>
        <v>8</v>
      </c>
      <c r="Y693" s="11" cm="1">
        <f t="array" ref="Y693">_xlfn.IFNA(MATCH(1,0/COUNTIF($F693,"*"&amp;Y$2&amp;TEXT(ROW($1:$118),"[&gt;1]0;")&amp;"*")),0)</f>
        <v>4</v>
      </c>
      <c r="Z693">
        <f t="shared" si="177"/>
        <v>1.3333333333333333</v>
      </c>
      <c r="AA693">
        <f t="shared" si="178"/>
        <v>0.66666666666666663</v>
      </c>
      <c r="AB693">
        <v>1</v>
      </c>
      <c r="AC693">
        <v>0</v>
      </c>
    </row>
    <row r="694" spans="1:29" x14ac:dyDescent="0.2">
      <c r="A694" s="8">
        <v>40</v>
      </c>
      <c r="B694" s="8">
        <v>6</v>
      </c>
      <c r="C694">
        <v>1.02</v>
      </c>
      <c r="D694" t="s">
        <v>304</v>
      </c>
      <c r="E694" s="6" t="s">
        <v>457</v>
      </c>
      <c r="F694" t="s">
        <v>458</v>
      </c>
      <c r="G694" s="11">
        <v>184</v>
      </c>
      <c r="H694" s="11" cm="1">
        <f t="array" ref="H694">_xlfn.IFNA(MATCH(1,0/COUNTIF($F694,"*"&amp;H$2&amp;TEXT(ROW($1:$118),"[&gt;1]0;")&amp;"*")),0)</f>
        <v>13</v>
      </c>
      <c r="I694" s="11" cm="1">
        <f t="array" ref="I694">_xlfn.IFNA(MATCH(1,0/COUNTIF($F694,"*"&amp;I$2&amp;TEXT(ROW($1:$118),"[&gt;1]0;")&amp;"*")),0)</f>
        <v>28</v>
      </c>
      <c r="J694" s="11" cm="1">
        <f t="array" ref="J694">_xlfn.IFNA(MATCH(1,0/COUNTIF($F694,"*"&amp;J$2&amp;TEXT(ROW($1:$118),"[&gt;1]0;")&amp;"*")),0)</f>
        <v>0</v>
      </c>
      <c r="K694">
        <f t="shared" si="175"/>
        <v>2.1538461538461537</v>
      </c>
      <c r="L694">
        <f t="shared" si="176"/>
        <v>0</v>
      </c>
      <c r="M694">
        <v>0</v>
      </c>
      <c r="N694">
        <v>0</v>
      </c>
      <c r="P694" s="8">
        <v>40</v>
      </c>
      <c r="Q694" s="8">
        <v>5</v>
      </c>
      <c r="R694">
        <f t="shared" si="179"/>
        <v>1.02</v>
      </c>
      <c r="S694" t="s">
        <v>304</v>
      </c>
      <c r="T694" s="6" t="s">
        <v>457</v>
      </c>
      <c r="U694" t="s">
        <v>458</v>
      </c>
      <c r="V694" s="11">
        <v>184</v>
      </c>
      <c r="W694" s="11" cm="1">
        <f t="array" ref="W694">_xlfn.IFNA(MATCH(1,0/COUNTIF($F694,"*"&amp;W$2&amp;TEXT(ROW($1:$118),"[&gt;1]0;")&amp;"*")),0)</f>
        <v>13</v>
      </c>
      <c r="X694" s="11" cm="1">
        <f t="array" ref="X694">_xlfn.IFNA(MATCH(1,0/COUNTIF($F694,"*"&amp;X$2&amp;TEXT(ROW($1:$118),"[&gt;1]0;")&amp;"*")),0)</f>
        <v>28</v>
      </c>
      <c r="Y694" s="11" cm="1">
        <f t="array" ref="Y694">_xlfn.IFNA(MATCH(1,0/COUNTIF($F694,"*"&amp;Y$2&amp;TEXT(ROW($1:$118),"[&gt;1]0;")&amp;"*")),0)</f>
        <v>0</v>
      </c>
      <c r="Z694">
        <f t="shared" si="177"/>
        <v>2.1538461538461537</v>
      </c>
      <c r="AA694">
        <f t="shared" si="178"/>
        <v>0</v>
      </c>
      <c r="AB694">
        <v>0</v>
      </c>
      <c r="AC694">
        <v>0</v>
      </c>
    </row>
    <row r="695" spans="1:29" x14ac:dyDescent="0.2">
      <c r="A695" s="8">
        <v>40</v>
      </c>
      <c r="B695" s="8">
        <v>7</v>
      </c>
      <c r="C695">
        <v>0.47</v>
      </c>
      <c r="D695" t="s">
        <v>189</v>
      </c>
      <c r="E695" s="13" t="s">
        <v>387</v>
      </c>
      <c r="F695" s="10" t="s">
        <v>373</v>
      </c>
      <c r="G695">
        <v>144</v>
      </c>
      <c r="H695" s="11" cm="1">
        <f t="array" ref="H695">_xlfn.IFNA(MATCH(1,0/COUNTIF($F695,"*"&amp;H$2&amp;TEXT(ROW($1:$118),"[&gt;1]0;")&amp;"*")),0)</f>
        <v>6</v>
      </c>
      <c r="I695" s="11" cm="1">
        <f t="array" ref="I695">_xlfn.IFNA(MATCH(1,0/COUNTIF($F695,"*"&amp;I$2&amp;TEXT(ROW($1:$118),"[&gt;1]0;")&amp;"*")),0)</f>
        <v>8</v>
      </c>
      <c r="J695" s="11" cm="1">
        <f t="array" ref="J695">_xlfn.IFNA(MATCH(1,0/COUNTIF($F695,"*"&amp;J$2&amp;TEXT(ROW($1:$118),"[&gt;1]0;")&amp;"*")),0)</f>
        <v>4</v>
      </c>
      <c r="K695">
        <f t="shared" si="175"/>
        <v>1.3333333333333333</v>
      </c>
      <c r="L695">
        <f t="shared" si="176"/>
        <v>0.66666666666666663</v>
      </c>
      <c r="M695">
        <v>1</v>
      </c>
      <c r="N695">
        <v>0</v>
      </c>
      <c r="P695" s="8">
        <v>40</v>
      </c>
      <c r="Q695" s="8">
        <v>6</v>
      </c>
      <c r="R695">
        <f t="shared" si="179"/>
        <v>0.47</v>
      </c>
      <c r="S695" t="s">
        <v>189</v>
      </c>
      <c r="T695" s="13" t="s">
        <v>387</v>
      </c>
      <c r="U695" s="10" t="s">
        <v>373</v>
      </c>
      <c r="V695">
        <v>144</v>
      </c>
      <c r="W695" s="11" cm="1">
        <f t="array" ref="W695">_xlfn.IFNA(MATCH(1,0/COUNTIF($F695,"*"&amp;W$2&amp;TEXT(ROW($1:$118),"[&gt;1]0;")&amp;"*")),0)</f>
        <v>6</v>
      </c>
      <c r="X695" s="11" cm="1">
        <f t="array" ref="X695">_xlfn.IFNA(MATCH(1,0/COUNTIF($F695,"*"&amp;X$2&amp;TEXT(ROW($1:$118),"[&gt;1]0;")&amp;"*")),0)</f>
        <v>8</v>
      </c>
      <c r="Y695" s="11" cm="1">
        <f t="array" ref="Y695">_xlfn.IFNA(MATCH(1,0/COUNTIF($F695,"*"&amp;Y$2&amp;TEXT(ROW($1:$118),"[&gt;1]0;")&amp;"*")),0)</f>
        <v>4</v>
      </c>
      <c r="Z695">
        <f t="shared" si="177"/>
        <v>1.3333333333333333</v>
      </c>
      <c r="AA695">
        <f t="shared" si="178"/>
        <v>0.66666666666666663</v>
      </c>
      <c r="AB695">
        <v>1</v>
      </c>
      <c r="AC695">
        <v>0</v>
      </c>
    </row>
    <row r="696" spans="1:29" x14ac:dyDescent="0.2">
      <c r="A696" s="8">
        <v>40</v>
      </c>
      <c r="B696" s="8">
        <v>8</v>
      </c>
      <c r="C696">
        <v>0.7</v>
      </c>
      <c r="D696" t="s">
        <v>351</v>
      </c>
      <c r="E696" s="13" t="s">
        <v>399</v>
      </c>
      <c r="F696" t="s">
        <v>398</v>
      </c>
      <c r="G696">
        <v>132</v>
      </c>
      <c r="H696" s="11" cm="1">
        <f t="array" ref="H696">_xlfn.IFNA(MATCH(1,0/COUNTIF($F696,"*"&amp;H$2&amp;TEXT(ROW($1:$118),"[&gt;1]0;")&amp;"*")),0)</f>
        <v>9</v>
      </c>
      <c r="I696" s="11" cm="1">
        <f t="array" ref="I696">_xlfn.IFNA(MATCH(1,0/COUNTIF($F696,"*"&amp;I$2&amp;TEXT(ROW($1:$118),"[&gt;1]0;")&amp;"*")),0)</f>
        <v>8</v>
      </c>
      <c r="J696" s="11" cm="1">
        <f t="array" ref="J696">_xlfn.IFNA(MATCH(1,0/COUNTIF($F696,"*"&amp;J$2&amp;TEXT(ROW($1:$118),"[&gt;1]0;")&amp;"*")),0)</f>
        <v>1</v>
      </c>
      <c r="K696">
        <f t="shared" si="175"/>
        <v>0.88888888888888884</v>
      </c>
      <c r="L696">
        <f t="shared" si="176"/>
        <v>0.1111111111111111</v>
      </c>
      <c r="M696">
        <v>1</v>
      </c>
      <c r="N696">
        <v>1</v>
      </c>
      <c r="P696" s="8">
        <v>40</v>
      </c>
      <c r="Q696" s="8">
        <v>7</v>
      </c>
      <c r="R696">
        <f t="shared" si="179"/>
        <v>0.7</v>
      </c>
      <c r="S696" t="s">
        <v>351</v>
      </c>
      <c r="T696" s="13" t="s">
        <v>399</v>
      </c>
      <c r="U696" t="s">
        <v>398</v>
      </c>
      <c r="V696">
        <v>132</v>
      </c>
      <c r="W696" s="11" cm="1">
        <f t="array" ref="W696">_xlfn.IFNA(MATCH(1,0/COUNTIF($F696,"*"&amp;W$2&amp;TEXT(ROW($1:$118),"[&gt;1]0;")&amp;"*")),0)</f>
        <v>9</v>
      </c>
      <c r="X696" s="11" cm="1">
        <f t="array" ref="X696">_xlfn.IFNA(MATCH(1,0/COUNTIF($F696,"*"&amp;X$2&amp;TEXT(ROW($1:$118),"[&gt;1]0;")&amp;"*")),0)</f>
        <v>8</v>
      </c>
      <c r="Y696" s="11" cm="1">
        <f t="array" ref="Y696">_xlfn.IFNA(MATCH(1,0/COUNTIF($F696,"*"&amp;Y$2&amp;TEXT(ROW($1:$118),"[&gt;1]0;")&amp;"*")),0)</f>
        <v>1</v>
      </c>
      <c r="Z696">
        <f t="shared" si="177"/>
        <v>0.88888888888888884</v>
      </c>
      <c r="AA696">
        <f t="shared" si="178"/>
        <v>0.1111111111111111</v>
      </c>
      <c r="AB696">
        <v>1</v>
      </c>
      <c r="AC696">
        <v>1</v>
      </c>
    </row>
    <row r="697" spans="1:29" x14ac:dyDescent="0.2">
      <c r="A697" s="8">
        <v>40</v>
      </c>
      <c r="B697" s="8">
        <v>9</v>
      </c>
      <c r="C697">
        <v>0.65</v>
      </c>
      <c r="D697" t="s">
        <v>314</v>
      </c>
      <c r="E697" s="6" t="s">
        <v>501</v>
      </c>
      <c r="F697" t="s">
        <v>458</v>
      </c>
      <c r="G697">
        <v>184</v>
      </c>
      <c r="H697" s="11" cm="1">
        <f t="array" ref="H697">_xlfn.IFNA(MATCH(1,0/COUNTIF($F697,"*"&amp;H$2&amp;TEXT(ROW($1:$118),"[&gt;1]0;")&amp;"*")),0)</f>
        <v>13</v>
      </c>
      <c r="I697" s="11" cm="1">
        <f t="array" ref="I697">_xlfn.IFNA(MATCH(1,0/COUNTIF($F697,"*"&amp;I$2&amp;TEXT(ROW($1:$118),"[&gt;1]0;")&amp;"*")),0)</f>
        <v>28</v>
      </c>
      <c r="J697" s="11" cm="1">
        <f t="array" ref="J697">_xlfn.IFNA(MATCH(1,0/COUNTIF($F697,"*"&amp;J$2&amp;TEXT(ROW($1:$118),"[&gt;1]0;")&amp;"*")),0)</f>
        <v>0</v>
      </c>
      <c r="K697">
        <f t="shared" si="175"/>
        <v>2.1538461538461537</v>
      </c>
      <c r="L697">
        <f t="shared" si="176"/>
        <v>0</v>
      </c>
      <c r="M697">
        <v>0</v>
      </c>
      <c r="N697">
        <v>0</v>
      </c>
      <c r="P697" s="8">
        <v>40</v>
      </c>
      <c r="Q697" s="8">
        <v>8</v>
      </c>
      <c r="R697">
        <f t="shared" si="179"/>
        <v>0.65</v>
      </c>
      <c r="S697" t="s">
        <v>314</v>
      </c>
      <c r="T697" s="6" t="s">
        <v>501</v>
      </c>
      <c r="U697" t="s">
        <v>458</v>
      </c>
      <c r="V697">
        <v>184</v>
      </c>
      <c r="W697" s="11" cm="1">
        <f t="array" ref="W697">_xlfn.IFNA(MATCH(1,0/COUNTIF($F697,"*"&amp;W$2&amp;TEXT(ROW($1:$118),"[&gt;1]0;")&amp;"*")),0)</f>
        <v>13</v>
      </c>
      <c r="X697" s="11" cm="1">
        <f t="array" ref="X697">_xlfn.IFNA(MATCH(1,0/COUNTIF($F697,"*"&amp;X$2&amp;TEXT(ROW($1:$118),"[&gt;1]0;")&amp;"*")),0)</f>
        <v>28</v>
      </c>
      <c r="Y697" s="11" cm="1">
        <f t="array" ref="Y697">_xlfn.IFNA(MATCH(1,0/COUNTIF($F697,"*"&amp;Y$2&amp;TEXT(ROW($1:$118),"[&gt;1]0;")&amp;"*")),0)</f>
        <v>0</v>
      </c>
      <c r="Z697">
        <f t="shared" si="177"/>
        <v>2.1538461538461537</v>
      </c>
      <c r="AA697">
        <f t="shared" si="178"/>
        <v>0</v>
      </c>
      <c r="AB697">
        <v>0</v>
      </c>
      <c r="AC697">
        <v>0</v>
      </c>
    </row>
    <row r="698" spans="1:29" x14ac:dyDescent="0.2">
      <c r="A698" s="8">
        <v>40</v>
      </c>
      <c r="B698" s="8">
        <v>10</v>
      </c>
      <c r="C698">
        <v>0.5</v>
      </c>
      <c r="D698" t="s">
        <v>192</v>
      </c>
      <c r="E698" s="6" t="s">
        <v>421</v>
      </c>
      <c r="F698" t="s">
        <v>422</v>
      </c>
      <c r="G698">
        <v>222</v>
      </c>
      <c r="H698" s="11" cm="1">
        <f t="array" ref="H698">_xlfn.IFNA(MATCH(1,0/COUNTIF($F698,"*"&amp;H$2&amp;TEXT(ROW($1:$118),"[&gt;1]0;")&amp;"*")),0)</f>
        <v>12</v>
      </c>
      <c r="I698" s="11" cm="1">
        <f t="array" ref="I698">_xlfn.IFNA(MATCH(1,0/COUNTIF($F698,"*"&amp;I$2&amp;TEXT(ROW($1:$118),"[&gt;1]0;")&amp;"*")),0)</f>
        <v>14</v>
      </c>
      <c r="J698" s="11" cm="1">
        <f t="array" ref="J698">_xlfn.IFNA(MATCH(1,0/COUNTIF($F698,"*"&amp;J$2&amp;TEXT(ROW($1:$118),"[&gt;1]0;")&amp;"*")),0)</f>
        <v>4</v>
      </c>
      <c r="K698">
        <f t="shared" si="175"/>
        <v>1.1666666666666667</v>
      </c>
      <c r="L698">
        <f t="shared" si="176"/>
        <v>0.33333333333333331</v>
      </c>
      <c r="M698">
        <v>1</v>
      </c>
      <c r="N698">
        <v>0</v>
      </c>
      <c r="P698" s="8">
        <v>40</v>
      </c>
      <c r="Q698" s="8">
        <v>9</v>
      </c>
      <c r="R698">
        <f>SUMIF($D$690:$D$704,S698,$C$690:$C$704)</f>
        <v>0.5</v>
      </c>
      <c r="S698" t="s">
        <v>192</v>
      </c>
      <c r="T698" s="6" t="s">
        <v>421</v>
      </c>
      <c r="U698" t="s">
        <v>422</v>
      </c>
      <c r="V698">
        <v>222</v>
      </c>
      <c r="W698" s="11" cm="1">
        <f t="array" ref="W698">_xlfn.IFNA(MATCH(1,0/COUNTIF($F698,"*"&amp;W$2&amp;TEXT(ROW($1:$118),"[&gt;1]0;")&amp;"*")),0)</f>
        <v>12</v>
      </c>
      <c r="X698" s="11" cm="1">
        <f t="array" ref="X698">_xlfn.IFNA(MATCH(1,0/COUNTIF($F698,"*"&amp;X$2&amp;TEXT(ROW($1:$118),"[&gt;1]0;")&amp;"*")),0)</f>
        <v>14</v>
      </c>
      <c r="Y698" s="11" cm="1">
        <f t="array" ref="Y698">_xlfn.IFNA(MATCH(1,0/COUNTIF($F698,"*"&amp;Y$2&amp;TEXT(ROW($1:$118),"[&gt;1]0;")&amp;"*")),0)</f>
        <v>4</v>
      </c>
      <c r="Z698">
        <f t="shared" si="177"/>
        <v>1.1666666666666667</v>
      </c>
      <c r="AA698">
        <f t="shared" si="178"/>
        <v>0.33333333333333331</v>
      </c>
      <c r="AB698">
        <v>1</v>
      </c>
      <c r="AC698">
        <v>0</v>
      </c>
    </row>
    <row r="699" spans="1:29" x14ac:dyDescent="0.2">
      <c r="A699" s="8">
        <v>40</v>
      </c>
      <c r="B699" s="8">
        <v>12</v>
      </c>
      <c r="C699">
        <v>1.04</v>
      </c>
      <c r="D699" t="s">
        <v>25</v>
      </c>
      <c r="E699" s="6" t="s">
        <v>536</v>
      </c>
      <c r="F699" t="s">
        <v>266</v>
      </c>
      <c r="G699">
        <v>226</v>
      </c>
      <c r="H699" s="11" cm="1">
        <f t="array" ref="H699">_xlfn.IFNA(MATCH(1,0/COUNTIF($F699,"*"&amp;H$2&amp;TEXT(ROW($1:$118),"[&gt;1]0;")&amp;"*")),0)</f>
        <v>16</v>
      </c>
      <c r="I699" s="11" cm="1">
        <f t="array" ref="I699">_xlfn.IFNA(MATCH(1,0/COUNTIF($F699,"*"&amp;I$2&amp;TEXT(ROW($1:$118),"[&gt;1]0;")&amp;"*")),0)</f>
        <v>34</v>
      </c>
      <c r="J699" s="11" cm="1">
        <f t="array" ref="J699">_xlfn.IFNA(MATCH(1,0/COUNTIF($F699,"*"&amp;J$2&amp;TEXT(ROW($1:$118),"[&gt;1]0;")&amp;"*")),0)</f>
        <v>0</v>
      </c>
      <c r="K699">
        <f t="shared" si="175"/>
        <v>2.125</v>
      </c>
      <c r="L699">
        <f t="shared" si="176"/>
        <v>0</v>
      </c>
      <c r="M699">
        <v>0</v>
      </c>
      <c r="N699">
        <v>0</v>
      </c>
      <c r="P699" s="8">
        <v>40</v>
      </c>
      <c r="Q699" s="8">
        <v>10</v>
      </c>
      <c r="R699">
        <f t="shared" si="179"/>
        <v>1.8</v>
      </c>
      <c r="S699" t="s">
        <v>25</v>
      </c>
      <c r="T699" s="6" t="s">
        <v>536</v>
      </c>
      <c r="U699" t="s">
        <v>266</v>
      </c>
      <c r="V699">
        <v>226</v>
      </c>
      <c r="W699" s="11" cm="1">
        <f t="array" ref="W699">_xlfn.IFNA(MATCH(1,0/COUNTIF($F699,"*"&amp;W$2&amp;TEXT(ROW($1:$118),"[&gt;1]0;")&amp;"*")),0)</f>
        <v>16</v>
      </c>
      <c r="X699" s="11" cm="1">
        <f t="array" ref="X699">_xlfn.IFNA(MATCH(1,0/COUNTIF($F699,"*"&amp;X$2&amp;TEXT(ROW($1:$118),"[&gt;1]0;")&amp;"*")),0)</f>
        <v>34</v>
      </c>
      <c r="Y699" s="11" cm="1">
        <f t="array" ref="Y699">_xlfn.IFNA(MATCH(1,0/COUNTIF($F699,"*"&amp;Y$2&amp;TEXT(ROW($1:$118),"[&gt;1]0;")&amp;"*")),0)</f>
        <v>0</v>
      </c>
      <c r="Z699">
        <f t="shared" si="177"/>
        <v>2.125</v>
      </c>
      <c r="AA699">
        <f t="shared" si="178"/>
        <v>0</v>
      </c>
      <c r="AB699">
        <v>0</v>
      </c>
      <c r="AC699">
        <v>0</v>
      </c>
    </row>
    <row r="700" spans="1:29" x14ac:dyDescent="0.2">
      <c r="A700" s="8">
        <v>40</v>
      </c>
      <c r="B700" s="8">
        <v>13</v>
      </c>
      <c r="C700">
        <v>1.94</v>
      </c>
      <c r="D700" t="s">
        <v>31</v>
      </c>
      <c r="E700" s="6" t="s">
        <v>418</v>
      </c>
      <c r="F700" t="s">
        <v>269</v>
      </c>
      <c r="G700">
        <v>206</v>
      </c>
      <c r="H700" s="11" cm="1">
        <f t="array" ref="H700">_xlfn.IFNA(MATCH(1,0/COUNTIF($F700,"*"&amp;H$2&amp;TEXT(ROW($1:$118),"[&gt;1]0;")&amp;"*")),0)</f>
        <v>14</v>
      </c>
      <c r="I700" s="11" cm="1">
        <f t="array" ref="I700">_xlfn.IFNA(MATCH(1,0/COUNTIF($F700,"*"&amp;I$2&amp;TEXT(ROW($1:$118),"[&gt;1]0;")&amp;"*")),0)</f>
        <v>22</v>
      </c>
      <c r="J700" s="11" cm="1">
        <f t="array" ref="J700">_xlfn.IFNA(MATCH(1,0/COUNTIF($F700,"*"&amp;J$2&amp;TEXT(ROW($1:$118),"[&gt;1]0;")&amp;"*")),0)</f>
        <v>1</v>
      </c>
      <c r="K700">
        <f t="shared" si="175"/>
        <v>1.5714285714285714</v>
      </c>
      <c r="L700">
        <f t="shared" si="176"/>
        <v>7.1428571428571425E-2</v>
      </c>
      <c r="M700">
        <v>0</v>
      </c>
      <c r="N700">
        <v>1</v>
      </c>
      <c r="P700" s="8">
        <v>40</v>
      </c>
      <c r="Q700" s="8">
        <v>11</v>
      </c>
      <c r="R700">
        <f t="shared" si="179"/>
        <v>1.94</v>
      </c>
      <c r="S700" t="s">
        <v>31</v>
      </c>
      <c r="T700" s="6" t="s">
        <v>418</v>
      </c>
      <c r="U700" t="s">
        <v>269</v>
      </c>
      <c r="V700">
        <v>206</v>
      </c>
      <c r="W700" s="11" cm="1">
        <f t="array" ref="W700">_xlfn.IFNA(MATCH(1,0/COUNTIF($F700,"*"&amp;W$2&amp;TEXT(ROW($1:$118),"[&gt;1]0;")&amp;"*")),0)</f>
        <v>14</v>
      </c>
      <c r="X700" s="11" cm="1">
        <f t="array" ref="X700">_xlfn.IFNA(MATCH(1,0/COUNTIF($F700,"*"&amp;X$2&amp;TEXT(ROW($1:$118),"[&gt;1]0;")&amp;"*")),0)</f>
        <v>22</v>
      </c>
      <c r="Y700" s="11" cm="1">
        <f t="array" ref="Y700">_xlfn.IFNA(MATCH(1,0/COUNTIF($F700,"*"&amp;Y$2&amp;TEXT(ROW($1:$118),"[&gt;1]0;")&amp;"*")),0)</f>
        <v>1</v>
      </c>
      <c r="Z700">
        <f t="shared" si="177"/>
        <v>1.5714285714285714</v>
      </c>
      <c r="AA700">
        <f t="shared" si="178"/>
        <v>7.1428571428571425E-2</v>
      </c>
      <c r="AB700">
        <v>0</v>
      </c>
      <c r="AC700">
        <v>1</v>
      </c>
    </row>
    <row r="701" spans="1:29" x14ac:dyDescent="0.2">
      <c r="A701" s="8">
        <v>40</v>
      </c>
      <c r="B701" s="8">
        <v>14</v>
      </c>
      <c r="C701">
        <v>0.51</v>
      </c>
      <c r="D701" t="s">
        <v>324</v>
      </c>
      <c r="E701" s="6" t="s">
        <v>509</v>
      </c>
      <c r="F701" t="s">
        <v>508</v>
      </c>
      <c r="G701">
        <v>212</v>
      </c>
      <c r="H701" s="11" cm="1">
        <f t="array" ref="H701">_xlfn.IFNA(MATCH(1,0/COUNTIF($F701,"*"&amp;H$2&amp;TEXT(ROW($1:$118),"[&gt;1]0;")&amp;"*")),0)</f>
        <v>15</v>
      </c>
      <c r="I701" s="11" cm="1">
        <f t="array" ref="I701">_xlfn.IFNA(MATCH(1,0/COUNTIF($F701,"*"&amp;I$2&amp;TEXT(ROW($1:$118),"[&gt;1]0;")&amp;"*")),0)</f>
        <v>32</v>
      </c>
      <c r="J701" s="11" cm="1">
        <f t="array" ref="J701">_xlfn.IFNA(MATCH(1,0/COUNTIF($F701,"*"&amp;J$2&amp;TEXT(ROW($1:$118),"[&gt;1]0;")&amp;"*")),0)</f>
        <v>0</v>
      </c>
      <c r="K701">
        <f t="shared" si="175"/>
        <v>2.1333333333333333</v>
      </c>
      <c r="L701">
        <f t="shared" si="176"/>
        <v>0</v>
      </c>
      <c r="M701">
        <v>0</v>
      </c>
      <c r="N701">
        <v>0</v>
      </c>
      <c r="P701" s="8">
        <v>40</v>
      </c>
      <c r="Q701" s="8">
        <v>12</v>
      </c>
      <c r="R701">
        <f t="shared" si="179"/>
        <v>0.51</v>
      </c>
      <c r="S701" t="s">
        <v>324</v>
      </c>
      <c r="T701" s="6" t="s">
        <v>509</v>
      </c>
      <c r="U701" t="s">
        <v>508</v>
      </c>
      <c r="V701">
        <v>212</v>
      </c>
      <c r="W701" s="11" cm="1">
        <f t="array" ref="W701">_xlfn.IFNA(MATCH(1,0/COUNTIF($F701,"*"&amp;W$2&amp;TEXT(ROW($1:$118),"[&gt;1]0;")&amp;"*")),0)</f>
        <v>15</v>
      </c>
      <c r="X701" s="11" cm="1">
        <f t="array" ref="X701">_xlfn.IFNA(MATCH(1,0/COUNTIF($F701,"*"&amp;X$2&amp;TEXT(ROW($1:$118),"[&gt;1]0;")&amp;"*")),0)</f>
        <v>32</v>
      </c>
      <c r="Y701" s="11" cm="1">
        <f t="array" ref="Y701">_xlfn.IFNA(MATCH(1,0/COUNTIF($F701,"*"&amp;Y$2&amp;TEXT(ROW($1:$118),"[&gt;1]0;")&amp;"*")),0)</f>
        <v>0</v>
      </c>
      <c r="Z701">
        <f t="shared" si="177"/>
        <v>2.1333333333333333</v>
      </c>
      <c r="AA701">
        <f t="shared" si="178"/>
        <v>0</v>
      </c>
      <c r="AB701">
        <v>0</v>
      </c>
      <c r="AC701">
        <v>0</v>
      </c>
    </row>
    <row r="702" spans="1:29" x14ac:dyDescent="0.2">
      <c r="A702" s="8">
        <v>40</v>
      </c>
      <c r="B702" s="8">
        <v>15</v>
      </c>
      <c r="C702">
        <v>0.96</v>
      </c>
      <c r="D702" t="s">
        <v>163</v>
      </c>
      <c r="E702" s="14"/>
      <c r="F702" s="10" t="s">
        <v>363</v>
      </c>
      <c r="G702">
        <v>234</v>
      </c>
      <c r="H702" s="11" cm="1">
        <f t="array" ref="H702">_xlfn.IFNA(MATCH(1,0/COUNTIF($F702,"*"&amp;H$2&amp;TEXT(ROW($1:$118),"[&gt;1]0;")&amp;"*")),0)</f>
        <v>9</v>
      </c>
      <c r="I702" s="11" cm="1">
        <f t="array" ref="I702">_xlfn.IFNA(MATCH(1,0/COUNTIF($F702,"*"&amp;I$2&amp;TEXT(ROW($1:$118),"[&gt;1]0;")&amp;"*")),0)</f>
        <v>14</v>
      </c>
      <c r="J702" s="11" cm="1">
        <f t="array" ref="J702">_xlfn.IFNA(MATCH(1,0/COUNTIF($F702,"*"&amp;J$2&amp;TEXT(ROW($1:$118),"[&gt;1]0;")&amp;"*")),0)</f>
        <v>7</v>
      </c>
      <c r="K702">
        <f t="shared" si="175"/>
        <v>1.5555555555555556</v>
      </c>
      <c r="L702">
        <f t="shared" si="176"/>
        <v>0.77777777777777779</v>
      </c>
      <c r="M702">
        <v>1</v>
      </c>
      <c r="N702">
        <v>0</v>
      </c>
      <c r="P702" s="8">
        <v>40</v>
      </c>
      <c r="Q702" s="8">
        <v>13</v>
      </c>
      <c r="R702">
        <f t="shared" si="179"/>
        <v>0.96</v>
      </c>
      <c r="S702" t="s">
        <v>163</v>
      </c>
      <c r="T702" s="14"/>
      <c r="U702" s="10" t="s">
        <v>363</v>
      </c>
      <c r="V702">
        <v>234</v>
      </c>
      <c r="W702" s="11" cm="1">
        <f t="array" ref="W702">_xlfn.IFNA(MATCH(1,0/COUNTIF($F702,"*"&amp;W$2&amp;TEXT(ROW($1:$118),"[&gt;1]0;")&amp;"*")),0)</f>
        <v>9</v>
      </c>
      <c r="X702" s="11" cm="1">
        <f t="array" ref="X702">_xlfn.IFNA(MATCH(1,0/COUNTIF($F702,"*"&amp;X$2&amp;TEXT(ROW($1:$118),"[&gt;1]0;")&amp;"*")),0)</f>
        <v>14</v>
      </c>
      <c r="Y702" s="11" cm="1">
        <f t="array" ref="Y702">_xlfn.IFNA(MATCH(1,0/COUNTIF($F702,"*"&amp;Y$2&amp;TEXT(ROW($1:$118),"[&gt;1]0;")&amp;"*")),0)</f>
        <v>7</v>
      </c>
      <c r="Z702">
        <f t="shared" si="177"/>
        <v>1.5555555555555556</v>
      </c>
      <c r="AA702">
        <f t="shared" si="178"/>
        <v>0.77777777777777779</v>
      </c>
      <c r="AB702">
        <v>1</v>
      </c>
      <c r="AC702">
        <v>0</v>
      </c>
    </row>
    <row r="703" spans="1:29" x14ac:dyDescent="0.2">
      <c r="A703" s="8">
        <v>40</v>
      </c>
      <c r="B703" s="8">
        <v>17</v>
      </c>
      <c r="C703">
        <v>0.76</v>
      </c>
      <c r="D703" t="s">
        <v>25</v>
      </c>
      <c r="E703" s="6" t="s">
        <v>536</v>
      </c>
      <c r="F703" t="s">
        <v>266</v>
      </c>
      <c r="G703">
        <v>226</v>
      </c>
      <c r="H703" s="11" cm="1">
        <f t="array" ref="H703">_xlfn.IFNA(MATCH(1,0/COUNTIF($F703,"*"&amp;H$2&amp;TEXT(ROW($1:$118),"[&gt;1]0;")&amp;"*")),0)</f>
        <v>16</v>
      </c>
      <c r="I703" s="11" cm="1">
        <f t="array" ref="I703">_xlfn.IFNA(MATCH(1,0/COUNTIF($F703,"*"&amp;I$2&amp;TEXT(ROW($1:$118),"[&gt;1]0;")&amp;"*")),0)</f>
        <v>34</v>
      </c>
      <c r="J703" s="11" cm="1">
        <f t="array" ref="J703">_xlfn.IFNA(MATCH(1,0/COUNTIF($F703,"*"&amp;J$2&amp;TEXT(ROW($1:$118),"[&gt;1]0;")&amp;"*")),0)</f>
        <v>0</v>
      </c>
      <c r="K703">
        <f t="shared" si="175"/>
        <v>2.125</v>
      </c>
      <c r="L703">
        <f t="shared" si="176"/>
        <v>0</v>
      </c>
      <c r="M703">
        <v>0</v>
      </c>
      <c r="N703">
        <v>0</v>
      </c>
      <c r="P703" s="8">
        <v>40</v>
      </c>
      <c r="Q703" s="8">
        <v>14</v>
      </c>
      <c r="R703">
        <f t="shared" si="179"/>
        <v>0.5</v>
      </c>
      <c r="S703" t="s">
        <v>108</v>
      </c>
      <c r="T703" s="6" t="s">
        <v>514</v>
      </c>
      <c r="U703" t="s">
        <v>513</v>
      </c>
      <c r="V703">
        <v>283</v>
      </c>
      <c r="W703" s="11" cm="1">
        <f t="array" ref="W703">_xlfn.IFNA(MATCH(1,0/COUNTIF($F703,"*"&amp;W$2&amp;TEXT(ROW($1:$118),"[&gt;1]0;")&amp;"*")),0)</f>
        <v>16</v>
      </c>
      <c r="X703" s="11" cm="1">
        <f t="array" ref="X703">_xlfn.IFNA(MATCH(1,0/COUNTIF($F703,"*"&amp;X$2&amp;TEXT(ROW($1:$118),"[&gt;1]0;")&amp;"*")),0)</f>
        <v>34</v>
      </c>
      <c r="Y703" s="11" cm="1">
        <f t="array" ref="Y703">_xlfn.IFNA(MATCH(1,0/COUNTIF($F703,"*"&amp;Y$2&amp;TEXT(ROW($1:$118),"[&gt;1]0;")&amp;"*")),0)</f>
        <v>0</v>
      </c>
      <c r="Z703">
        <f t="shared" si="177"/>
        <v>2.125</v>
      </c>
      <c r="AA703">
        <f t="shared" si="178"/>
        <v>0</v>
      </c>
      <c r="AB703">
        <v>0</v>
      </c>
      <c r="AC703">
        <v>0</v>
      </c>
    </row>
    <row r="704" spans="1:29" x14ac:dyDescent="0.2">
      <c r="A704" s="8">
        <v>40</v>
      </c>
      <c r="B704" s="8">
        <v>19</v>
      </c>
      <c r="C704">
        <v>0.5</v>
      </c>
      <c r="D704" t="s">
        <v>108</v>
      </c>
      <c r="E704" s="6" t="s">
        <v>514</v>
      </c>
      <c r="F704" t="s">
        <v>513</v>
      </c>
      <c r="G704">
        <v>283</v>
      </c>
      <c r="H704" s="11" cm="1">
        <f t="array" ref="H704">_xlfn.IFNA(MATCH(1,0/COUNTIF($F704,"*"&amp;H$2&amp;TEXT(ROW($1:$118),"[&gt;1]0;")&amp;"*")),0)</f>
        <v>20</v>
      </c>
      <c r="I704" s="11" cm="1">
        <f t="array" ref="I704">_xlfn.IFNA(MATCH(1,0/COUNTIF($F704,"*"&amp;I$2&amp;TEXT(ROW($1:$118),"[&gt;1]0;")&amp;"*")),0)</f>
        <v>42</v>
      </c>
      <c r="J704" s="11" cm="1">
        <f t="array" ref="J704">_xlfn.IFNA(MATCH(1,0/COUNTIF($F704,"*"&amp;J$2&amp;TEXT(ROW($1:$118),"[&gt;1]0;")&amp;"*")),0)</f>
        <v>0</v>
      </c>
      <c r="K704">
        <f t="shared" si="175"/>
        <v>2.1</v>
      </c>
      <c r="L704">
        <f t="shared" si="176"/>
        <v>0</v>
      </c>
      <c r="M704">
        <v>0</v>
      </c>
      <c r="N704">
        <v>0</v>
      </c>
    </row>
    <row r="705" spans="1:29" x14ac:dyDescent="0.2">
      <c r="A705" s="8">
        <v>40</v>
      </c>
      <c r="B705" s="8">
        <v>24</v>
      </c>
      <c r="C705">
        <v>2.0699999999999998</v>
      </c>
    </row>
    <row r="706" spans="1:29" x14ac:dyDescent="0.2">
      <c r="A706" s="8">
        <v>40</v>
      </c>
      <c r="B706" s="8">
        <v>25</v>
      </c>
      <c r="C706">
        <v>4.6900000000000004</v>
      </c>
    </row>
    <row r="707" spans="1:29" x14ac:dyDescent="0.2">
      <c r="A707" s="8">
        <v>40</v>
      </c>
      <c r="B707" s="8">
        <v>26</v>
      </c>
      <c r="C707">
        <v>11.57</v>
      </c>
    </row>
    <row r="708" spans="1:29" x14ac:dyDescent="0.2">
      <c r="A708" s="8">
        <v>40</v>
      </c>
      <c r="B708" s="8">
        <v>27</v>
      </c>
      <c r="C708">
        <v>2.76</v>
      </c>
    </row>
    <row r="709" spans="1:29" x14ac:dyDescent="0.2">
      <c r="A709" s="8">
        <v>40</v>
      </c>
      <c r="B709" s="8">
        <v>28</v>
      </c>
      <c r="C709">
        <v>12.91</v>
      </c>
    </row>
    <row r="710" spans="1:29" x14ac:dyDescent="0.2">
      <c r="A710" s="8">
        <v>40</v>
      </c>
      <c r="B710" s="8">
        <v>29</v>
      </c>
      <c r="C710">
        <v>12.71</v>
      </c>
    </row>
    <row r="711" spans="1:29" x14ac:dyDescent="0.2">
      <c r="A711" s="8">
        <v>40</v>
      </c>
      <c r="B711" s="8">
        <v>30</v>
      </c>
      <c r="C711">
        <v>4.3899999999999997</v>
      </c>
    </row>
    <row r="713" spans="1:29" x14ac:dyDescent="0.2">
      <c r="A713" s="8">
        <v>41</v>
      </c>
      <c r="B713" s="9" t="s">
        <v>12</v>
      </c>
      <c r="C713" t="s">
        <v>13</v>
      </c>
      <c r="D713" t="s">
        <v>67</v>
      </c>
      <c r="E713" s="6" t="s">
        <v>376</v>
      </c>
      <c r="F713" t="s">
        <v>68</v>
      </c>
      <c r="G713" t="s">
        <v>69</v>
      </c>
      <c r="H713" t="s">
        <v>364</v>
      </c>
      <c r="I713" t="s">
        <v>365</v>
      </c>
      <c r="J713" t="s">
        <v>366</v>
      </c>
      <c r="K713" t="s">
        <v>71</v>
      </c>
      <c r="L713" t="s">
        <v>72</v>
      </c>
      <c r="M713" t="s">
        <v>360</v>
      </c>
      <c r="N713" t="s">
        <v>73</v>
      </c>
      <c r="P713" s="8">
        <v>41</v>
      </c>
      <c r="Q713" s="9" t="s">
        <v>12</v>
      </c>
      <c r="R713" t="s">
        <v>13</v>
      </c>
      <c r="S713" t="s">
        <v>67</v>
      </c>
      <c r="T713" s="6" t="s">
        <v>376</v>
      </c>
      <c r="U713" t="s">
        <v>68</v>
      </c>
      <c r="V713" t="s">
        <v>69</v>
      </c>
      <c r="W713" t="s">
        <v>364</v>
      </c>
      <c r="X713" t="s">
        <v>365</v>
      </c>
      <c r="Y713" t="s">
        <v>366</v>
      </c>
      <c r="Z713" t="s">
        <v>71</v>
      </c>
      <c r="AA713" t="s">
        <v>72</v>
      </c>
      <c r="AB713" t="s">
        <v>360</v>
      </c>
      <c r="AC713" t="s">
        <v>73</v>
      </c>
    </row>
    <row r="714" spans="1:29" x14ac:dyDescent="0.2">
      <c r="A714" s="8">
        <v>41</v>
      </c>
      <c r="B714" s="8">
        <v>1</v>
      </c>
      <c r="C714">
        <v>1.52</v>
      </c>
      <c r="D714" t="s">
        <v>295</v>
      </c>
      <c r="E714" s="13" t="s">
        <v>384</v>
      </c>
      <c r="F714" s="10" t="s">
        <v>362</v>
      </c>
      <c r="G714">
        <v>112</v>
      </c>
      <c r="H714" s="11" cm="1">
        <f t="array" ref="H714">_xlfn.IFNA(MATCH(1,0/COUNTIF($F714,"*"&amp;H$2&amp;TEXT(ROW($1:$118),"[&gt;1]0;")&amp;"*")),0)</f>
        <v>6</v>
      </c>
      <c r="I714" s="11" cm="1">
        <f t="array" ref="I714">_xlfn.IFNA(MATCH(1,0/COUNTIF($F714,"*"&amp;I$2&amp;TEXT(ROW($1:$118),"[&gt;1]0;")&amp;"*")),0)</f>
        <v>8</v>
      </c>
      <c r="J714" s="11" cm="1">
        <f t="array" ref="J714">_xlfn.IFNA(MATCH(1,0/COUNTIF($F714,"*"&amp;J$2&amp;TEXT(ROW($1:$118),"[&gt;1]0;")&amp;"*")),0)</f>
        <v>2</v>
      </c>
      <c r="K714">
        <f t="shared" ref="K714:K729" si="180">I714/H714</f>
        <v>1.3333333333333333</v>
      </c>
      <c r="L714">
        <f t="shared" ref="L714:L729" si="181">J714/H714</f>
        <v>0.33333333333333331</v>
      </c>
      <c r="M714">
        <v>1</v>
      </c>
      <c r="N714">
        <v>0</v>
      </c>
      <c r="P714" s="8">
        <v>41</v>
      </c>
      <c r="Q714" s="8">
        <v>1</v>
      </c>
      <c r="R714">
        <f>SUMIF($D$714:$D$729,S714,$C$714:$C$729)</f>
        <v>1.52</v>
      </c>
      <c r="S714" t="s">
        <v>295</v>
      </c>
      <c r="T714" s="13" t="s">
        <v>384</v>
      </c>
      <c r="U714" s="10" t="s">
        <v>362</v>
      </c>
      <c r="V714">
        <v>112</v>
      </c>
      <c r="W714" s="11" cm="1">
        <f t="array" ref="W714">_xlfn.IFNA(MATCH(1,0/COUNTIF($F714,"*"&amp;W$2&amp;TEXT(ROW($1:$118),"[&gt;1]0;")&amp;"*")),0)</f>
        <v>6</v>
      </c>
      <c r="X714" s="11" cm="1">
        <f t="array" ref="X714">_xlfn.IFNA(MATCH(1,0/COUNTIF($F714,"*"&amp;X$2&amp;TEXT(ROW($1:$118),"[&gt;1]0;")&amp;"*")),0)</f>
        <v>8</v>
      </c>
      <c r="Y714" s="11" cm="1">
        <f t="array" ref="Y714">_xlfn.IFNA(MATCH(1,0/COUNTIF($F714,"*"&amp;Y$2&amp;TEXT(ROW($1:$118),"[&gt;1]0;")&amp;"*")),0)</f>
        <v>2</v>
      </c>
      <c r="Z714">
        <f t="shared" ref="Z714:Z729" si="182">X714/W714</f>
        <v>1.3333333333333333</v>
      </c>
      <c r="AA714">
        <f t="shared" ref="AA714:AA729" si="183">Y714/W714</f>
        <v>0.33333333333333331</v>
      </c>
      <c r="AB714">
        <v>1</v>
      </c>
      <c r="AC714">
        <v>0</v>
      </c>
    </row>
    <row r="715" spans="1:29" x14ac:dyDescent="0.2">
      <c r="A715" s="8">
        <v>41</v>
      </c>
      <c r="B715" s="8">
        <v>2</v>
      </c>
      <c r="C715">
        <v>1.1200000000000001</v>
      </c>
      <c r="D715" t="s">
        <v>307</v>
      </c>
      <c r="E715" s="6" t="s">
        <v>596</v>
      </c>
      <c r="F715" t="s">
        <v>458</v>
      </c>
      <c r="G715" s="11">
        <v>184</v>
      </c>
      <c r="H715" s="11" cm="1">
        <f t="array" ref="H715">_xlfn.IFNA(MATCH(1,0/COUNTIF($F715,"*"&amp;H$2&amp;TEXT(ROW($1:$118),"[&gt;1]0;")&amp;"*")),0)</f>
        <v>13</v>
      </c>
      <c r="I715" s="11" cm="1">
        <f t="array" ref="I715">_xlfn.IFNA(MATCH(1,0/COUNTIF($F715,"*"&amp;I$2&amp;TEXT(ROW($1:$118),"[&gt;1]0;")&amp;"*")),0)</f>
        <v>28</v>
      </c>
      <c r="J715" s="11" cm="1">
        <f t="array" ref="J715">_xlfn.IFNA(MATCH(1,0/COUNTIF($F715,"*"&amp;J$2&amp;TEXT(ROW($1:$118),"[&gt;1]0;")&amp;"*")),0)</f>
        <v>0</v>
      </c>
      <c r="K715">
        <f t="shared" si="180"/>
        <v>2.1538461538461537</v>
      </c>
      <c r="L715">
        <f t="shared" si="181"/>
        <v>0</v>
      </c>
      <c r="M715">
        <v>0</v>
      </c>
      <c r="N715">
        <v>0</v>
      </c>
      <c r="P715" s="8">
        <v>41</v>
      </c>
      <c r="Q715" s="8">
        <v>2</v>
      </c>
      <c r="R715">
        <f t="shared" ref="R715:R728" si="184">SUMIF($D$714:$D$729,S715,$C$714:$C$729)</f>
        <v>1.1200000000000001</v>
      </c>
      <c r="S715" t="s">
        <v>307</v>
      </c>
      <c r="T715" s="6" t="s">
        <v>596</v>
      </c>
      <c r="U715" t="s">
        <v>458</v>
      </c>
      <c r="V715" s="11">
        <v>184</v>
      </c>
      <c r="W715" s="11" cm="1">
        <f t="array" ref="W715">_xlfn.IFNA(MATCH(1,0/COUNTIF($F715,"*"&amp;W$2&amp;TEXT(ROW($1:$118),"[&gt;1]0;")&amp;"*")),0)</f>
        <v>13</v>
      </c>
      <c r="X715" s="11" cm="1">
        <f t="array" ref="X715">_xlfn.IFNA(MATCH(1,0/COUNTIF($F715,"*"&amp;X$2&amp;TEXT(ROW($1:$118),"[&gt;1]0;")&amp;"*")),0)</f>
        <v>28</v>
      </c>
      <c r="Y715" s="11" cm="1">
        <f t="array" ref="Y715">_xlfn.IFNA(MATCH(1,0/COUNTIF($F715,"*"&amp;Y$2&amp;TEXT(ROW($1:$118),"[&gt;1]0;")&amp;"*")),0)</f>
        <v>0</v>
      </c>
      <c r="Z715">
        <f t="shared" si="182"/>
        <v>2.1538461538461537</v>
      </c>
      <c r="AA715">
        <f t="shared" si="183"/>
        <v>0</v>
      </c>
      <c r="AB715">
        <v>0</v>
      </c>
      <c r="AC715">
        <v>0</v>
      </c>
    </row>
    <row r="716" spans="1:29" x14ac:dyDescent="0.2">
      <c r="A716" s="8">
        <v>41</v>
      </c>
      <c r="B716" s="8">
        <v>3</v>
      </c>
      <c r="C716">
        <v>1.07</v>
      </c>
      <c r="D716" t="s">
        <v>296</v>
      </c>
      <c r="E716" s="6" t="s">
        <v>568</v>
      </c>
      <c r="F716" t="s">
        <v>556</v>
      </c>
      <c r="G716" s="11">
        <v>108</v>
      </c>
      <c r="H716" s="11" cm="1">
        <f t="array" ref="H716">_xlfn.IFNA(MATCH(1,0/COUNTIF($F716,"*"&amp;H$2&amp;TEXT(ROW($1:$118),"[&gt;1]0;")&amp;"*")),0)</f>
        <v>7</v>
      </c>
      <c r="I716" s="11" cm="1">
        <f t="array" ref="I716">_xlfn.IFNA(MATCH(1,0/COUNTIF($F716,"*"&amp;I$2&amp;TEXT(ROW($1:$118),"[&gt;1]0;")&amp;"*")),0)</f>
        <v>8</v>
      </c>
      <c r="J716" s="11" cm="1">
        <f t="array" ref="J716">_xlfn.IFNA(MATCH(1,0/COUNTIF($F716,"*"&amp;J$2&amp;TEXT(ROW($1:$118),"[&gt;1]0;")&amp;"*")),0)</f>
        <v>1</v>
      </c>
      <c r="K716">
        <f t="shared" si="180"/>
        <v>1.1428571428571428</v>
      </c>
      <c r="L716">
        <f t="shared" si="181"/>
        <v>0.14285714285714285</v>
      </c>
      <c r="M716">
        <v>0</v>
      </c>
      <c r="N716">
        <v>1</v>
      </c>
      <c r="P716" s="8">
        <v>41</v>
      </c>
      <c r="Q716" s="8">
        <v>3</v>
      </c>
      <c r="R716">
        <f t="shared" si="184"/>
        <v>1.07</v>
      </c>
      <c r="S716" t="s">
        <v>296</v>
      </c>
      <c r="T716" s="6" t="s">
        <v>568</v>
      </c>
      <c r="U716" t="s">
        <v>556</v>
      </c>
      <c r="V716" s="11">
        <v>108</v>
      </c>
      <c r="W716" s="11" cm="1">
        <f t="array" ref="W716">_xlfn.IFNA(MATCH(1,0/COUNTIF($F716,"*"&amp;W$2&amp;TEXT(ROW($1:$118),"[&gt;1]0;")&amp;"*")),0)</f>
        <v>7</v>
      </c>
      <c r="X716" s="11" cm="1">
        <f t="array" ref="X716">_xlfn.IFNA(MATCH(1,0/COUNTIF($F716,"*"&amp;X$2&amp;TEXT(ROW($1:$118),"[&gt;1]0;")&amp;"*")),0)</f>
        <v>8</v>
      </c>
      <c r="Y716" s="11" cm="1">
        <f t="array" ref="Y716">_xlfn.IFNA(MATCH(1,0/COUNTIF($F716,"*"&amp;Y$2&amp;TEXT(ROW($1:$118),"[&gt;1]0;")&amp;"*")),0)</f>
        <v>1</v>
      </c>
      <c r="Z716">
        <f t="shared" si="182"/>
        <v>1.1428571428571428</v>
      </c>
      <c r="AA716">
        <f t="shared" si="183"/>
        <v>0.14285714285714285</v>
      </c>
      <c r="AB716">
        <v>0</v>
      </c>
      <c r="AC716">
        <v>1</v>
      </c>
    </row>
    <row r="717" spans="1:29" x14ac:dyDescent="0.2">
      <c r="A717" s="8">
        <v>41</v>
      </c>
      <c r="B717" s="8">
        <v>4</v>
      </c>
      <c r="C717">
        <v>1.1499999999999999</v>
      </c>
      <c r="D717" t="s">
        <v>297</v>
      </c>
      <c r="E717" s="6" t="s">
        <v>569</v>
      </c>
      <c r="F717" t="s">
        <v>556</v>
      </c>
      <c r="G717" s="11">
        <v>108</v>
      </c>
      <c r="H717" s="11" cm="1">
        <f t="array" ref="H717">_xlfn.IFNA(MATCH(1,0/COUNTIF($F717,"*"&amp;H$2&amp;TEXT(ROW($1:$118),"[&gt;1]0;")&amp;"*")),0)</f>
        <v>7</v>
      </c>
      <c r="I717" s="11" cm="1">
        <f t="array" ref="I717">_xlfn.IFNA(MATCH(1,0/COUNTIF($F717,"*"&amp;I$2&amp;TEXT(ROW($1:$118),"[&gt;1]0;")&amp;"*")),0)</f>
        <v>8</v>
      </c>
      <c r="J717" s="11" cm="1">
        <f t="array" ref="J717">_xlfn.IFNA(MATCH(1,0/COUNTIF($F717,"*"&amp;J$2&amp;TEXT(ROW($1:$118),"[&gt;1]0;")&amp;"*")),0)</f>
        <v>1</v>
      </c>
      <c r="K717">
        <f t="shared" si="180"/>
        <v>1.1428571428571428</v>
      </c>
      <c r="L717">
        <f t="shared" si="181"/>
        <v>0.14285714285714285</v>
      </c>
      <c r="M717">
        <v>0</v>
      </c>
      <c r="N717">
        <v>1</v>
      </c>
      <c r="P717" s="8">
        <v>41</v>
      </c>
      <c r="Q717" s="8">
        <v>4</v>
      </c>
      <c r="R717">
        <f t="shared" si="184"/>
        <v>1.1499999999999999</v>
      </c>
      <c r="S717" t="s">
        <v>297</v>
      </c>
      <c r="T717" s="6" t="s">
        <v>569</v>
      </c>
      <c r="U717" t="s">
        <v>556</v>
      </c>
      <c r="V717" s="11">
        <v>108</v>
      </c>
      <c r="W717" s="11" cm="1">
        <f t="array" ref="W717">_xlfn.IFNA(MATCH(1,0/COUNTIF($F717,"*"&amp;W$2&amp;TEXT(ROW($1:$118),"[&gt;1]0;")&amp;"*")),0)</f>
        <v>7</v>
      </c>
      <c r="X717" s="11" cm="1">
        <f t="array" ref="X717">_xlfn.IFNA(MATCH(1,0/COUNTIF($F717,"*"&amp;X$2&amp;TEXT(ROW($1:$118),"[&gt;1]0;")&amp;"*")),0)</f>
        <v>8</v>
      </c>
      <c r="Y717" s="11" cm="1">
        <f t="array" ref="Y717">_xlfn.IFNA(MATCH(1,0/COUNTIF($F717,"*"&amp;Y$2&amp;TEXT(ROW($1:$118),"[&gt;1]0;")&amp;"*")),0)</f>
        <v>1</v>
      </c>
      <c r="Z717">
        <f t="shared" si="182"/>
        <v>1.1428571428571428</v>
      </c>
      <c r="AA717">
        <f t="shared" si="183"/>
        <v>0.14285714285714285</v>
      </c>
      <c r="AB717">
        <v>0</v>
      </c>
      <c r="AC717">
        <v>1</v>
      </c>
    </row>
    <row r="718" spans="1:29" x14ac:dyDescent="0.2">
      <c r="A718" s="8">
        <v>41</v>
      </c>
      <c r="B718" s="8">
        <v>5</v>
      </c>
      <c r="C718">
        <v>1.42</v>
      </c>
      <c r="D718" t="s">
        <v>308</v>
      </c>
      <c r="E718" s="6" t="s">
        <v>567</v>
      </c>
      <c r="F718" t="s">
        <v>369</v>
      </c>
      <c r="G718" s="11">
        <v>124</v>
      </c>
      <c r="H718" s="11" cm="1">
        <f t="array" ref="H718">_xlfn.IFNA(MATCH(1,0/COUNTIF($F718,"*"&amp;H$2&amp;TEXT(ROW($1:$118),"[&gt;1]0;")&amp;"*")),0)</f>
        <v>7</v>
      </c>
      <c r="I718" s="11" cm="1">
        <f t="array" ref="I718">_xlfn.IFNA(MATCH(1,0/COUNTIF($F718,"*"&amp;I$2&amp;TEXT(ROW($1:$118),"[&gt;1]0;")&amp;"*")),0)</f>
        <v>8</v>
      </c>
      <c r="J718" s="11" cm="1">
        <f t="array" ref="J718">_xlfn.IFNA(MATCH(1,0/COUNTIF($F718,"*"&amp;J$2&amp;TEXT(ROW($1:$118),"[&gt;1]0;")&amp;"*")),0)</f>
        <v>2</v>
      </c>
      <c r="K718">
        <f t="shared" si="180"/>
        <v>1.1428571428571428</v>
      </c>
      <c r="L718">
        <f t="shared" si="181"/>
        <v>0.2857142857142857</v>
      </c>
      <c r="M718">
        <v>0</v>
      </c>
      <c r="N718">
        <v>1</v>
      </c>
      <c r="P718" s="8">
        <v>41</v>
      </c>
      <c r="Q718" s="8">
        <v>5</v>
      </c>
      <c r="R718">
        <f t="shared" si="184"/>
        <v>1.42</v>
      </c>
      <c r="S718" t="s">
        <v>308</v>
      </c>
      <c r="T718" s="6" t="s">
        <v>567</v>
      </c>
      <c r="U718" t="s">
        <v>369</v>
      </c>
      <c r="V718" s="11">
        <v>124</v>
      </c>
      <c r="W718" s="11" cm="1">
        <f t="array" ref="W718">_xlfn.IFNA(MATCH(1,0/COUNTIF($F718,"*"&amp;W$2&amp;TEXT(ROW($1:$118),"[&gt;1]0;")&amp;"*")),0)</f>
        <v>7</v>
      </c>
      <c r="X718" s="11" cm="1">
        <f t="array" ref="X718">_xlfn.IFNA(MATCH(1,0/COUNTIF($F718,"*"&amp;X$2&amp;TEXT(ROW($1:$118),"[&gt;1]0;")&amp;"*")),0)</f>
        <v>8</v>
      </c>
      <c r="Y718" s="11" cm="1">
        <f t="array" ref="Y718">_xlfn.IFNA(MATCH(1,0/COUNTIF($F718,"*"&amp;Y$2&amp;TEXT(ROW($1:$118),"[&gt;1]0;")&amp;"*")),0)</f>
        <v>2</v>
      </c>
      <c r="Z718">
        <f t="shared" si="182"/>
        <v>1.1428571428571428</v>
      </c>
      <c r="AA718">
        <f t="shared" si="183"/>
        <v>0.2857142857142857</v>
      </c>
      <c r="AB718">
        <v>0</v>
      </c>
      <c r="AC718">
        <v>1</v>
      </c>
    </row>
    <row r="719" spans="1:29" x14ac:dyDescent="0.2">
      <c r="A719" s="8">
        <v>41</v>
      </c>
      <c r="B719" s="8">
        <v>6</v>
      </c>
      <c r="C719">
        <v>1.25</v>
      </c>
      <c r="D719" t="s">
        <v>14</v>
      </c>
      <c r="E719" s="6" t="s">
        <v>507</v>
      </c>
      <c r="F719" t="s">
        <v>260</v>
      </c>
      <c r="G719">
        <v>170</v>
      </c>
      <c r="H719" s="11" cm="1">
        <f t="array" ref="H719">_xlfn.IFNA(MATCH(1,0/COUNTIF($F719,"*"&amp;H$2&amp;TEXT(ROW($1:$118),"[&gt;1]0;")&amp;"*")),0)</f>
        <v>12</v>
      </c>
      <c r="I719" s="11" cm="1">
        <f t="array" ref="I719">_xlfn.IFNA(MATCH(1,0/COUNTIF($F719,"*"&amp;I$2&amp;TEXT(ROW($1:$118),"[&gt;1]0;")&amp;"*")),0)</f>
        <v>26</v>
      </c>
      <c r="J719" s="11" cm="1">
        <f t="array" ref="J719">_xlfn.IFNA(MATCH(1,0/COUNTIF($F719,"*"&amp;J$2&amp;TEXT(ROW($1:$118),"[&gt;1]0;")&amp;"*")),0)</f>
        <v>0</v>
      </c>
      <c r="K719">
        <f t="shared" si="180"/>
        <v>2.1666666666666665</v>
      </c>
      <c r="L719">
        <f t="shared" si="181"/>
        <v>0</v>
      </c>
      <c r="M719">
        <v>0</v>
      </c>
      <c r="N719">
        <v>0</v>
      </c>
      <c r="P719" s="8">
        <v>41</v>
      </c>
      <c r="Q719" s="8">
        <v>6</v>
      </c>
      <c r="R719">
        <f t="shared" si="184"/>
        <v>1.25</v>
      </c>
      <c r="S719" t="s">
        <v>14</v>
      </c>
      <c r="T719" s="6" t="s">
        <v>507</v>
      </c>
      <c r="U719" t="s">
        <v>260</v>
      </c>
      <c r="V719">
        <v>170</v>
      </c>
      <c r="W719" s="11" cm="1">
        <f t="array" ref="W719">_xlfn.IFNA(MATCH(1,0/COUNTIF($F719,"*"&amp;W$2&amp;TEXT(ROW($1:$118),"[&gt;1]0;")&amp;"*")),0)</f>
        <v>12</v>
      </c>
      <c r="X719" s="11" cm="1">
        <f t="array" ref="X719">_xlfn.IFNA(MATCH(1,0/COUNTIF($F719,"*"&amp;X$2&amp;TEXT(ROW($1:$118),"[&gt;1]0;")&amp;"*")),0)</f>
        <v>26</v>
      </c>
      <c r="Y719" s="11" cm="1">
        <f t="array" ref="Y719">_xlfn.IFNA(MATCH(1,0/COUNTIF($F719,"*"&amp;Y$2&amp;TEXT(ROW($1:$118),"[&gt;1]0;")&amp;"*")),0)</f>
        <v>0</v>
      </c>
      <c r="Z719">
        <f t="shared" si="182"/>
        <v>2.1666666666666665</v>
      </c>
      <c r="AA719">
        <f t="shared" si="183"/>
        <v>0</v>
      </c>
      <c r="AB719">
        <v>0</v>
      </c>
      <c r="AC719">
        <v>0</v>
      </c>
    </row>
    <row r="720" spans="1:29" x14ac:dyDescent="0.2">
      <c r="A720" s="8">
        <v>41</v>
      </c>
      <c r="B720" s="8">
        <v>7</v>
      </c>
      <c r="C720">
        <v>1.37</v>
      </c>
      <c r="D720" t="s">
        <v>104</v>
      </c>
      <c r="E720" s="6" t="s">
        <v>476</v>
      </c>
      <c r="F720" t="s">
        <v>475</v>
      </c>
      <c r="G720">
        <v>110</v>
      </c>
      <c r="H720" s="11" cm="1">
        <f t="array" ref="H720">_xlfn.IFNA(MATCH(1,0/COUNTIF($F720,"*"&amp;H$2&amp;TEXT(ROW($1:$118),"[&gt;1]0;")&amp;"*")),0)</f>
        <v>6</v>
      </c>
      <c r="I720" s="11" cm="1">
        <f t="array" ref="I720">_xlfn.IFNA(MATCH(1,0/COUNTIF($F720,"*"&amp;I$2&amp;TEXT(ROW($1:$118),"[&gt;1]0;")&amp;"*")),0)</f>
        <v>6</v>
      </c>
      <c r="J720" s="11" cm="1">
        <f t="array" ref="J720">_xlfn.IFNA(MATCH(1,0/COUNTIF($F720,"*"&amp;J$2&amp;TEXT(ROW($1:$118),"[&gt;1]0;")&amp;"*")),0)</f>
        <v>2</v>
      </c>
      <c r="K720">
        <f t="shared" si="180"/>
        <v>1</v>
      </c>
      <c r="L720">
        <f t="shared" si="181"/>
        <v>0.33333333333333331</v>
      </c>
      <c r="M720">
        <v>0</v>
      </c>
      <c r="N720">
        <v>1</v>
      </c>
      <c r="P720" s="8">
        <v>41</v>
      </c>
      <c r="Q720" s="8">
        <v>7</v>
      </c>
      <c r="R720">
        <f t="shared" si="184"/>
        <v>1.37</v>
      </c>
      <c r="S720" t="s">
        <v>104</v>
      </c>
      <c r="T720" s="6" t="s">
        <v>476</v>
      </c>
      <c r="U720" t="s">
        <v>475</v>
      </c>
      <c r="V720">
        <v>110</v>
      </c>
      <c r="W720" s="11" cm="1">
        <f t="array" ref="W720">_xlfn.IFNA(MATCH(1,0/COUNTIF($F720,"*"&amp;W$2&amp;TEXT(ROW($1:$118),"[&gt;1]0;")&amp;"*")),0)</f>
        <v>6</v>
      </c>
      <c r="X720" s="11" cm="1">
        <f t="array" ref="X720">_xlfn.IFNA(MATCH(1,0/COUNTIF($F720,"*"&amp;X$2&amp;TEXT(ROW($1:$118),"[&gt;1]0;")&amp;"*")),0)</f>
        <v>6</v>
      </c>
      <c r="Y720" s="11" cm="1">
        <f t="array" ref="Y720">_xlfn.IFNA(MATCH(1,0/COUNTIF($F720,"*"&amp;Y$2&amp;TEXT(ROW($1:$118),"[&gt;1]0;")&amp;"*")),0)</f>
        <v>2</v>
      </c>
      <c r="Z720">
        <f t="shared" si="182"/>
        <v>1</v>
      </c>
      <c r="AA720">
        <f t="shared" si="183"/>
        <v>0.33333333333333331</v>
      </c>
      <c r="AB720">
        <v>0</v>
      </c>
      <c r="AC720">
        <v>1</v>
      </c>
    </row>
    <row r="721" spans="1:29" x14ac:dyDescent="0.2">
      <c r="A721" s="8">
        <v>41</v>
      </c>
      <c r="B721" s="8">
        <v>8</v>
      </c>
      <c r="C721">
        <v>2.94</v>
      </c>
      <c r="D721" t="s">
        <v>79</v>
      </c>
      <c r="E721" s="13" t="s">
        <v>386</v>
      </c>
      <c r="F721" s="10" t="s">
        <v>373</v>
      </c>
      <c r="G721">
        <v>144</v>
      </c>
      <c r="H721" s="11" cm="1">
        <f t="array" ref="H721">_xlfn.IFNA(MATCH(1,0/COUNTIF($F721,"*"&amp;H$2&amp;TEXT(ROW($1:$118),"[&gt;1]0;")&amp;"*")),0)</f>
        <v>6</v>
      </c>
      <c r="I721" s="11" cm="1">
        <f t="array" ref="I721">_xlfn.IFNA(MATCH(1,0/COUNTIF($F721,"*"&amp;I$2&amp;TEXT(ROW($1:$118),"[&gt;1]0;")&amp;"*")),0)</f>
        <v>8</v>
      </c>
      <c r="J721" s="11" cm="1">
        <f t="array" ref="J721">_xlfn.IFNA(MATCH(1,0/COUNTIF($F721,"*"&amp;J$2&amp;TEXT(ROW($1:$118),"[&gt;1]0;")&amp;"*")),0)</f>
        <v>4</v>
      </c>
      <c r="K721">
        <f t="shared" si="180"/>
        <v>1.3333333333333333</v>
      </c>
      <c r="L721">
        <f t="shared" si="181"/>
        <v>0.66666666666666663</v>
      </c>
      <c r="M721">
        <v>1</v>
      </c>
      <c r="N721">
        <v>0</v>
      </c>
      <c r="P721" s="8">
        <v>41</v>
      </c>
      <c r="Q721" s="8">
        <v>8</v>
      </c>
      <c r="R721">
        <f t="shared" si="184"/>
        <v>2.94</v>
      </c>
      <c r="S721" t="s">
        <v>79</v>
      </c>
      <c r="T721" s="13" t="s">
        <v>386</v>
      </c>
      <c r="U721" s="10" t="s">
        <v>373</v>
      </c>
      <c r="V721">
        <v>144</v>
      </c>
      <c r="W721" s="11" cm="1">
        <f t="array" ref="W721">_xlfn.IFNA(MATCH(1,0/COUNTIF($F721,"*"&amp;W$2&amp;TEXT(ROW($1:$118),"[&gt;1]0;")&amp;"*")),0)</f>
        <v>6</v>
      </c>
      <c r="X721" s="11" cm="1">
        <f t="array" ref="X721">_xlfn.IFNA(MATCH(1,0/COUNTIF($F721,"*"&amp;X$2&amp;TEXT(ROW($1:$118),"[&gt;1]0;")&amp;"*")),0)</f>
        <v>8</v>
      </c>
      <c r="Y721" s="11" cm="1">
        <f t="array" ref="Y721">_xlfn.IFNA(MATCH(1,0/COUNTIF($F721,"*"&amp;Y$2&amp;TEXT(ROW($1:$118),"[&gt;1]0;")&amp;"*")),0)</f>
        <v>4</v>
      </c>
      <c r="Z721">
        <f t="shared" si="182"/>
        <v>1.3333333333333333</v>
      </c>
      <c r="AA721">
        <f t="shared" si="183"/>
        <v>0.66666666666666663</v>
      </c>
      <c r="AB721">
        <v>1</v>
      </c>
      <c r="AC721">
        <v>0</v>
      </c>
    </row>
    <row r="722" spans="1:29" x14ac:dyDescent="0.2">
      <c r="A722" s="8">
        <v>41</v>
      </c>
      <c r="B722" s="8">
        <v>9</v>
      </c>
      <c r="C722">
        <v>0.99</v>
      </c>
      <c r="D722" t="s">
        <v>304</v>
      </c>
      <c r="E722" s="6" t="s">
        <v>457</v>
      </c>
      <c r="F722" t="s">
        <v>458</v>
      </c>
      <c r="G722" s="11">
        <v>184</v>
      </c>
      <c r="H722" s="11" cm="1">
        <f t="array" ref="H722">_xlfn.IFNA(MATCH(1,0/COUNTIF($F722,"*"&amp;H$2&amp;TEXT(ROW($1:$118),"[&gt;1]0;")&amp;"*")),0)</f>
        <v>13</v>
      </c>
      <c r="I722" s="11" cm="1">
        <f t="array" ref="I722">_xlfn.IFNA(MATCH(1,0/COUNTIF($F722,"*"&amp;I$2&amp;TEXT(ROW($1:$118),"[&gt;1]0;")&amp;"*")),0)</f>
        <v>28</v>
      </c>
      <c r="J722" s="11" cm="1">
        <f t="array" ref="J722">_xlfn.IFNA(MATCH(1,0/COUNTIF($F722,"*"&amp;J$2&amp;TEXT(ROW($1:$118),"[&gt;1]0;")&amp;"*")),0)</f>
        <v>0</v>
      </c>
      <c r="K722">
        <f t="shared" si="180"/>
        <v>2.1538461538461537</v>
      </c>
      <c r="L722">
        <f t="shared" si="181"/>
        <v>0</v>
      </c>
      <c r="M722">
        <v>0</v>
      </c>
      <c r="N722">
        <v>0</v>
      </c>
      <c r="P722" s="8">
        <v>41</v>
      </c>
      <c r="Q722" s="8">
        <v>9</v>
      </c>
      <c r="R722">
        <f t="shared" si="184"/>
        <v>0.99</v>
      </c>
      <c r="S722" t="s">
        <v>304</v>
      </c>
      <c r="T722" s="6" t="s">
        <v>457</v>
      </c>
      <c r="U722" t="s">
        <v>458</v>
      </c>
      <c r="V722" s="11">
        <v>184</v>
      </c>
      <c r="W722" s="11" cm="1">
        <f t="array" ref="W722">_xlfn.IFNA(MATCH(1,0/COUNTIF($F722,"*"&amp;W$2&amp;TEXT(ROW($1:$118),"[&gt;1]0;")&amp;"*")),0)</f>
        <v>13</v>
      </c>
      <c r="X722" s="11" cm="1">
        <f t="array" ref="X722">_xlfn.IFNA(MATCH(1,0/COUNTIF($F722,"*"&amp;X$2&amp;TEXT(ROW($1:$118),"[&gt;1]0;")&amp;"*")),0)</f>
        <v>28</v>
      </c>
      <c r="Y722" s="11" cm="1">
        <f t="array" ref="Y722">_xlfn.IFNA(MATCH(1,0/COUNTIF($F722,"*"&amp;Y$2&amp;TEXT(ROW($1:$118),"[&gt;1]0;")&amp;"*")),0)</f>
        <v>0</v>
      </c>
      <c r="Z722">
        <f t="shared" si="182"/>
        <v>2.1538461538461537</v>
      </c>
      <c r="AA722">
        <f t="shared" si="183"/>
        <v>0</v>
      </c>
      <c r="AB722">
        <v>0</v>
      </c>
      <c r="AC722">
        <v>0</v>
      </c>
    </row>
    <row r="723" spans="1:29" x14ac:dyDescent="0.2">
      <c r="A723" s="8">
        <v>41</v>
      </c>
      <c r="B723" s="8">
        <v>10</v>
      </c>
      <c r="C723">
        <v>1.07</v>
      </c>
      <c r="D723" t="s">
        <v>326</v>
      </c>
      <c r="E723" s="13" t="s">
        <v>383</v>
      </c>
      <c r="F723" s="10" t="s">
        <v>369</v>
      </c>
      <c r="G723">
        <v>124</v>
      </c>
      <c r="H723" s="11" cm="1">
        <f t="array" ref="H723">_xlfn.IFNA(MATCH(1,0/COUNTIF($F723,"*"&amp;H$2&amp;TEXT(ROW($1:$118),"[&gt;1]0;")&amp;"*")),0)</f>
        <v>7</v>
      </c>
      <c r="I723" s="11" cm="1">
        <f t="array" ref="I723">_xlfn.IFNA(MATCH(1,0/COUNTIF($F723,"*"&amp;I$2&amp;TEXT(ROW($1:$118),"[&gt;1]0;")&amp;"*")),0)</f>
        <v>8</v>
      </c>
      <c r="J723" s="11" cm="1">
        <f t="array" ref="J723">_xlfn.IFNA(MATCH(1,0/COUNTIF($F723,"*"&amp;J$2&amp;TEXT(ROW($1:$118),"[&gt;1]0;")&amp;"*")),0)</f>
        <v>2</v>
      </c>
      <c r="K723">
        <f t="shared" si="180"/>
        <v>1.1428571428571428</v>
      </c>
      <c r="L723">
        <f t="shared" si="181"/>
        <v>0.2857142857142857</v>
      </c>
      <c r="M723">
        <v>0</v>
      </c>
      <c r="N723">
        <v>1</v>
      </c>
      <c r="P723" s="8">
        <v>41</v>
      </c>
      <c r="Q723" s="8">
        <v>10</v>
      </c>
      <c r="R723">
        <f t="shared" si="184"/>
        <v>1.07</v>
      </c>
      <c r="S723" t="s">
        <v>326</v>
      </c>
      <c r="T723" s="13" t="s">
        <v>383</v>
      </c>
      <c r="U723" s="10" t="s">
        <v>369</v>
      </c>
      <c r="V723">
        <v>124</v>
      </c>
      <c r="W723" s="11" cm="1">
        <f t="array" ref="W723">_xlfn.IFNA(MATCH(1,0/COUNTIF($F723,"*"&amp;W$2&amp;TEXT(ROW($1:$118),"[&gt;1]0;")&amp;"*")),0)</f>
        <v>7</v>
      </c>
      <c r="X723" s="11" cm="1">
        <f t="array" ref="X723">_xlfn.IFNA(MATCH(1,0/COUNTIF($F723,"*"&amp;X$2&amp;TEXT(ROW($1:$118),"[&gt;1]0;")&amp;"*")),0)</f>
        <v>8</v>
      </c>
      <c r="Y723" s="11" cm="1">
        <f t="array" ref="Y723">_xlfn.IFNA(MATCH(1,0/COUNTIF($F723,"*"&amp;Y$2&amp;TEXT(ROW($1:$118),"[&gt;1]0;")&amp;"*")),0)</f>
        <v>2</v>
      </c>
      <c r="Z723">
        <f t="shared" si="182"/>
        <v>1.1428571428571428</v>
      </c>
      <c r="AA723">
        <f t="shared" si="183"/>
        <v>0.2857142857142857</v>
      </c>
      <c r="AB723">
        <v>0</v>
      </c>
      <c r="AC723">
        <v>1</v>
      </c>
    </row>
    <row r="724" spans="1:29" x14ac:dyDescent="0.2">
      <c r="A724" s="8">
        <v>41</v>
      </c>
      <c r="B724" s="8">
        <v>11</v>
      </c>
      <c r="C724">
        <v>1.1100000000000001</v>
      </c>
      <c r="D724" t="s">
        <v>351</v>
      </c>
      <c r="E724" s="13" t="s">
        <v>399</v>
      </c>
      <c r="F724" t="s">
        <v>398</v>
      </c>
      <c r="G724">
        <v>132</v>
      </c>
      <c r="H724" s="11" cm="1">
        <f t="array" ref="H724">_xlfn.IFNA(MATCH(1,0/COUNTIF($F724,"*"&amp;H$2&amp;TEXT(ROW($1:$118),"[&gt;1]0;")&amp;"*")),0)</f>
        <v>9</v>
      </c>
      <c r="I724" s="11" cm="1">
        <f t="array" ref="I724">_xlfn.IFNA(MATCH(1,0/COUNTIF($F724,"*"&amp;I$2&amp;TEXT(ROW($1:$118),"[&gt;1]0;")&amp;"*")),0)</f>
        <v>8</v>
      </c>
      <c r="J724" s="11" cm="1">
        <f t="array" ref="J724">_xlfn.IFNA(MATCH(1,0/COUNTIF($F724,"*"&amp;J$2&amp;TEXT(ROW($1:$118),"[&gt;1]0;")&amp;"*")),0)</f>
        <v>1</v>
      </c>
      <c r="K724">
        <f t="shared" si="180"/>
        <v>0.88888888888888884</v>
      </c>
      <c r="L724">
        <f t="shared" si="181"/>
        <v>0.1111111111111111</v>
      </c>
      <c r="M724">
        <v>1</v>
      </c>
      <c r="N724">
        <v>1</v>
      </c>
      <c r="P724" s="8">
        <v>41</v>
      </c>
      <c r="Q724" s="8">
        <v>11</v>
      </c>
      <c r="R724">
        <f t="shared" si="184"/>
        <v>1.1100000000000001</v>
      </c>
      <c r="S724" t="s">
        <v>351</v>
      </c>
      <c r="T724" s="13" t="s">
        <v>399</v>
      </c>
      <c r="U724" t="s">
        <v>398</v>
      </c>
      <c r="V724">
        <v>132</v>
      </c>
      <c r="W724" s="11" cm="1">
        <f t="array" ref="W724">_xlfn.IFNA(MATCH(1,0/COUNTIF($F724,"*"&amp;W$2&amp;TEXT(ROW($1:$118),"[&gt;1]0;")&amp;"*")),0)</f>
        <v>9</v>
      </c>
      <c r="X724" s="11" cm="1">
        <f t="array" ref="X724">_xlfn.IFNA(MATCH(1,0/COUNTIF($F724,"*"&amp;X$2&amp;TEXT(ROW($1:$118),"[&gt;1]0;")&amp;"*")),0)</f>
        <v>8</v>
      </c>
      <c r="Y724" s="11" cm="1">
        <f t="array" ref="Y724">_xlfn.IFNA(MATCH(1,0/COUNTIF($F724,"*"&amp;Y$2&amp;TEXT(ROW($1:$118),"[&gt;1]0;")&amp;"*")),0)</f>
        <v>1</v>
      </c>
      <c r="Z724">
        <f t="shared" si="182"/>
        <v>0.88888888888888884</v>
      </c>
      <c r="AA724">
        <f t="shared" si="183"/>
        <v>0.1111111111111111</v>
      </c>
      <c r="AB724">
        <v>1</v>
      </c>
      <c r="AC724">
        <v>1</v>
      </c>
    </row>
    <row r="725" spans="1:29" x14ac:dyDescent="0.2">
      <c r="A725" s="8">
        <v>41</v>
      </c>
      <c r="B725" s="8">
        <v>12</v>
      </c>
      <c r="C725">
        <v>1.36</v>
      </c>
      <c r="D725" t="s">
        <v>80</v>
      </c>
      <c r="E725" s="6" t="s">
        <v>600</v>
      </c>
      <c r="F725" t="s">
        <v>599</v>
      </c>
      <c r="G725" s="11">
        <v>152</v>
      </c>
      <c r="H725" s="11" cm="1">
        <f t="array" ref="H725">_xlfn.IFNA(MATCH(1,0/COUNTIF($F725,"*"&amp;H$2&amp;TEXT(ROW($1:$118),"[&gt;1]0;")&amp;"*")),0)</f>
        <v>8</v>
      </c>
      <c r="I725" s="11" cm="1">
        <f t="array" ref="I725">_xlfn.IFNA(MATCH(1,0/COUNTIF($F725,"*"&amp;I$2&amp;TEXT(ROW($1:$118),"[&gt;1]0;")&amp;"*")),0)</f>
        <v>8</v>
      </c>
      <c r="J725" s="11" cm="1">
        <f t="array" ref="J725">_xlfn.IFNA(MATCH(1,0/COUNTIF($F725,"*"&amp;J$2&amp;TEXT(ROW($1:$118),"[&gt;1]0;")&amp;"*")),0)</f>
        <v>3</v>
      </c>
      <c r="K725">
        <f t="shared" si="180"/>
        <v>1</v>
      </c>
      <c r="L725">
        <f t="shared" si="181"/>
        <v>0.375</v>
      </c>
      <c r="M725">
        <v>0</v>
      </c>
      <c r="N725">
        <v>1</v>
      </c>
      <c r="P725" s="8">
        <v>41</v>
      </c>
      <c r="Q725" s="8">
        <v>12</v>
      </c>
      <c r="R725">
        <f t="shared" si="184"/>
        <v>1.36</v>
      </c>
      <c r="S725" t="s">
        <v>80</v>
      </c>
      <c r="T725" s="6" t="s">
        <v>600</v>
      </c>
      <c r="U725" t="s">
        <v>599</v>
      </c>
      <c r="V725" s="11">
        <v>152</v>
      </c>
      <c r="W725" s="11" cm="1">
        <f t="array" ref="W725">_xlfn.IFNA(MATCH(1,0/COUNTIF($F725,"*"&amp;W$2&amp;TEXT(ROW($1:$118),"[&gt;1]0;")&amp;"*")),0)</f>
        <v>8</v>
      </c>
      <c r="X725" s="11" cm="1">
        <f t="array" ref="X725">_xlfn.IFNA(MATCH(1,0/COUNTIF($F725,"*"&amp;X$2&amp;TEXT(ROW($1:$118),"[&gt;1]0;")&amp;"*")),0)</f>
        <v>8</v>
      </c>
      <c r="Y725" s="11" cm="1">
        <f t="array" ref="Y725">_xlfn.IFNA(MATCH(1,0/COUNTIF($F725,"*"&amp;Y$2&amp;TEXT(ROW($1:$118),"[&gt;1]0;")&amp;"*")),0)</f>
        <v>3</v>
      </c>
      <c r="Z725">
        <f t="shared" si="182"/>
        <v>1</v>
      </c>
      <c r="AA725">
        <f t="shared" si="183"/>
        <v>0.375</v>
      </c>
      <c r="AB725">
        <v>0</v>
      </c>
      <c r="AC725">
        <v>1</v>
      </c>
    </row>
    <row r="726" spans="1:29" x14ac:dyDescent="0.2">
      <c r="A726" s="8">
        <v>41</v>
      </c>
      <c r="B726" s="8">
        <v>13</v>
      </c>
      <c r="C726">
        <v>1.72</v>
      </c>
      <c r="D726" t="s">
        <v>31</v>
      </c>
      <c r="E726" s="6" t="s">
        <v>418</v>
      </c>
      <c r="F726" t="s">
        <v>269</v>
      </c>
      <c r="G726">
        <v>206</v>
      </c>
      <c r="H726" s="11" cm="1">
        <f t="array" ref="H726">_xlfn.IFNA(MATCH(1,0/COUNTIF($F726,"*"&amp;H$2&amp;TEXT(ROW($1:$118),"[&gt;1]0;")&amp;"*")),0)</f>
        <v>14</v>
      </c>
      <c r="I726" s="11" cm="1">
        <f t="array" ref="I726">_xlfn.IFNA(MATCH(1,0/COUNTIF($F726,"*"&amp;I$2&amp;TEXT(ROW($1:$118),"[&gt;1]0;")&amp;"*")),0)</f>
        <v>22</v>
      </c>
      <c r="J726" s="11" cm="1">
        <f t="array" ref="J726">_xlfn.IFNA(MATCH(1,0/COUNTIF($F726,"*"&amp;J$2&amp;TEXT(ROW($1:$118),"[&gt;1]0;")&amp;"*")),0)</f>
        <v>1</v>
      </c>
      <c r="K726">
        <f t="shared" si="180"/>
        <v>1.5714285714285714</v>
      </c>
      <c r="L726">
        <f t="shared" si="181"/>
        <v>7.1428571428571425E-2</v>
      </c>
      <c r="M726">
        <v>0</v>
      </c>
      <c r="N726">
        <v>1</v>
      </c>
      <c r="P726" s="8">
        <v>41</v>
      </c>
      <c r="Q726" s="8">
        <v>13</v>
      </c>
      <c r="R726">
        <f t="shared" si="184"/>
        <v>1.72</v>
      </c>
      <c r="S726" t="s">
        <v>31</v>
      </c>
      <c r="T726" s="6" t="s">
        <v>418</v>
      </c>
      <c r="U726" t="s">
        <v>269</v>
      </c>
      <c r="V726">
        <v>206</v>
      </c>
      <c r="W726" s="11" cm="1">
        <f t="array" ref="W726">_xlfn.IFNA(MATCH(1,0/COUNTIF($F726,"*"&amp;W$2&amp;TEXT(ROW($1:$118),"[&gt;1]0;")&amp;"*")),0)</f>
        <v>14</v>
      </c>
      <c r="X726" s="11" cm="1">
        <f t="array" ref="X726">_xlfn.IFNA(MATCH(1,0/COUNTIF($F726,"*"&amp;X$2&amp;TEXT(ROW($1:$118),"[&gt;1]0;")&amp;"*")),0)</f>
        <v>22</v>
      </c>
      <c r="Y726" s="11" cm="1">
        <f t="array" ref="Y726">_xlfn.IFNA(MATCH(1,0/COUNTIF($F726,"*"&amp;Y$2&amp;TEXT(ROW($1:$118),"[&gt;1]0;")&amp;"*")),0)</f>
        <v>1</v>
      </c>
      <c r="Z726">
        <f t="shared" si="182"/>
        <v>1.5714285714285714</v>
      </c>
      <c r="AA726">
        <f t="shared" si="183"/>
        <v>7.1428571428571425E-2</v>
      </c>
      <c r="AB726">
        <v>0</v>
      </c>
      <c r="AC726">
        <v>1</v>
      </c>
    </row>
    <row r="727" spans="1:29" x14ac:dyDescent="0.2">
      <c r="A727" s="8">
        <v>41</v>
      </c>
      <c r="B727" s="8">
        <v>14</v>
      </c>
      <c r="C727">
        <v>6.25</v>
      </c>
      <c r="D727" t="s">
        <v>319</v>
      </c>
      <c r="E727" s="6" t="s">
        <v>590</v>
      </c>
      <c r="F727" t="s">
        <v>589</v>
      </c>
      <c r="G727" s="11">
        <v>310</v>
      </c>
      <c r="H727" s="11" cm="1">
        <f t="array" ref="H727">_xlfn.IFNA(MATCH(1,0/COUNTIF($F727,"*"&amp;H$2&amp;TEXT(ROW($1:$118),"[&gt;1]0;")&amp;"*")),0)</f>
        <v>13</v>
      </c>
      <c r="I727" s="11" cm="1">
        <f t="array" ref="I727">_xlfn.IFNA(MATCH(1,0/COUNTIF($F727,"*"&amp;I$2&amp;TEXT(ROW($1:$118),"[&gt;1]0;")&amp;"*")),0)</f>
        <v>27</v>
      </c>
      <c r="J727" s="11" cm="1">
        <f t="array" ref="J727">_xlfn.IFNA(MATCH(1,0/COUNTIF($F727,"*"&amp;J$2&amp;TEXT(ROW($1:$118),"[&gt;1]0;")&amp;"*")),0)</f>
        <v>0</v>
      </c>
      <c r="K727">
        <f t="shared" si="180"/>
        <v>2.0769230769230771</v>
      </c>
      <c r="L727">
        <f t="shared" si="181"/>
        <v>0</v>
      </c>
      <c r="M727">
        <v>0</v>
      </c>
      <c r="N727">
        <v>0</v>
      </c>
      <c r="P727" s="8">
        <v>41</v>
      </c>
      <c r="Q727" s="8">
        <v>14</v>
      </c>
      <c r="R727">
        <f t="shared" si="184"/>
        <v>6.25</v>
      </c>
      <c r="S727" t="s">
        <v>319</v>
      </c>
      <c r="T727" s="6" t="s">
        <v>590</v>
      </c>
      <c r="U727" t="s">
        <v>589</v>
      </c>
      <c r="V727" s="11">
        <v>310</v>
      </c>
      <c r="W727" s="11" cm="1">
        <f t="array" ref="W727">_xlfn.IFNA(MATCH(1,0/COUNTIF($F727,"*"&amp;W$2&amp;TEXT(ROW($1:$118),"[&gt;1]0;")&amp;"*")),0)</f>
        <v>13</v>
      </c>
      <c r="X727" s="11" cm="1">
        <f t="array" ref="X727">_xlfn.IFNA(MATCH(1,0/COUNTIF($F727,"*"&amp;X$2&amp;TEXT(ROW($1:$118),"[&gt;1]0;")&amp;"*")),0)</f>
        <v>27</v>
      </c>
      <c r="Y727" s="11" cm="1">
        <f t="array" ref="Y727">_xlfn.IFNA(MATCH(1,0/COUNTIF($F727,"*"&amp;Y$2&amp;TEXT(ROW($1:$118),"[&gt;1]0;")&amp;"*")),0)</f>
        <v>0</v>
      </c>
      <c r="Z727">
        <f t="shared" si="182"/>
        <v>2.0769230769230771</v>
      </c>
      <c r="AA727">
        <f t="shared" si="183"/>
        <v>0</v>
      </c>
      <c r="AB727">
        <v>0</v>
      </c>
      <c r="AC727">
        <v>0</v>
      </c>
    </row>
    <row r="728" spans="1:29" x14ac:dyDescent="0.2">
      <c r="A728" s="8">
        <v>41</v>
      </c>
      <c r="B728" s="8">
        <v>15</v>
      </c>
      <c r="C728">
        <v>7.13</v>
      </c>
      <c r="D728" t="s">
        <v>380</v>
      </c>
      <c r="E728" s="6" t="s">
        <v>381</v>
      </c>
      <c r="F728" s="10" t="s">
        <v>361</v>
      </c>
      <c r="G728">
        <v>164</v>
      </c>
      <c r="H728" s="11" cm="1">
        <f t="array" ref="H728">_xlfn.IFNA(MATCH(1,0/COUNTIF($F728,"*"&amp;H$2&amp;TEXT(ROW($1:$118),"[&gt;1]0;")&amp;"*")),0)</f>
        <v>9</v>
      </c>
      <c r="I728" s="11" cm="1">
        <f t="array" ref="I728">_xlfn.IFNA(MATCH(1,0/COUNTIF($F728,"*"&amp;I$2&amp;TEXT(ROW($1:$118),"[&gt;1]0;")&amp;"*")),0)</f>
        <v>12</v>
      </c>
      <c r="J728" s="11" cm="1">
        <f t="array" ref="J728">_xlfn.IFNA(MATCH(1,0/COUNTIF($F728,"*"&amp;J$2&amp;TEXT(ROW($1:$118),"[&gt;1]0;")&amp;"*")),0)</f>
        <v>1</v>
      </c>
      <c r="K728">
        <f t="shared" si="180"/>
        <v>1.3333333333333333</v>
      </c>
      <c r="L728">
        <f t="shared" si="181"/>
        <v>0.1111111111111111</v>
      </c>
      <c r="M728">
        <v>0</v>
      </c>
      <c r="N728">
        <v>1</v>
      </c>
      <c r="P728" s="8">
        <v>41</v>
      </c>
      <c r="Q728" s="8">
        <v>15</v>
      </c>
      <c r="R728">
        <f t="shared" si="184"/>
        <v>7.13</v>
      </c>
      <c r="S728" t="s">
        <v>380</v>
      </c>
      <c r="T728" s="6" t="s">
        <v>381</v>
      </c>
      <c r="U728" s="10" t="s">
        <v>361</v>
      </c>
      <c r="V728">
        <v>164</v>
      </c>
      <c r="W728" s="11" cm="1">
        <f t="array" ref="W728">_xlfn.IFNA(MATCH(1,0/COUNTIF($F728,"*"&amp;W$2&amp;TEXT(ROW($1:$118),"[&gt;1]0;")&amp;"*")),0)</f>
        <v>9</v>
      </c>
      <c r="X728" s="11" cm="1">
        <f t="array" ref="X728">_xlfn.IFNA(MATCH(1,0/COUNTIF($F728,"*"&amp;X$2&amp;TEXT(ROW($1:$118),"[&gt;1]0;")&amp;"*")),0)</f>
        <v>12</v>
      </c>
      <c r="Y728" s="11" cm="1">
        <f t="array" ref="Y728">_xlfn.IFNA(MATCH(1,0/COUNTIF($F728,"*"&amp;Y$2&amp;TEXT(ROW($1:$118),"[&gt;1]0;")&amp;"*")),0)</f>
        <v>1</v>
      </c>
      <c r="Z728">
        <f t="shared" si="182"/>
        <v>1.3333333333333333</v>
      </c>
      <c r="AA728">
        <f t="shared" si="183"/>
        <v>0.1111111111111111</v>
      </c>
      <c r="AB728">
        <v>0</v>
      </c>
      <c r="AC728">
        <v>1</v>
      </c>
    </row>
    <row r="729" spans="1:29" x14ac:dyDescent="0.2">
      <c r="A729" s="8">
        <v>41</v>
      </c>
      <c r="B729" s="8">
        <v>22</v>
      </c>
      <c r="C729">
        <v>4.51</v>
      </c>
      <c r="D729" t="s">
        <v>66</v>
      </c>
      <c r="E729" s="6" t="s">
        <v>459</v>
      </c>
      <c r="F729" t="s">
        <v>460</v>
      </c>
      <c r="G729">
        <v>281</v>
      </c>
      <c r="H729" s="11" cm="1">
        <f t="array" ref="H729">_xlfn.IFNA(MATCH(1,0/COUNTIF($F729,"*"&amp;H$2&amp;TEXT(ROW($1:$118),"[&gt;1]0;")&amp;"*")),0)</f>
        <v>18</v>
      </c>
      <c r="I729" s="11" cm="1">
        <f t="array" ref="I729">_xlfn.IFNA(MATCH(1,0/COUNTIF($F729,"*"&amp;I$2&amp;TEXT(ROW($1:$118),"[&gt;1]0;")&amp;"*")),0)</f>
        <v>35</v>
      </c>
      <c r="J729" s="11" cm="1">
        <f t="array" ref="J729">_xlfn.IFNA(MATCH(1,0/COUNTIF($F729,"*"&amp;J$2&amp;TEXT(ROW($1:$118),"[&gt;1]0;")&amp;"*")),0)</f>
        <v>1</v>
      </c>
      <c r="K729">
        <f t="shared" si="180"/>
        <v>1.9444444444444444</v>
      </c>
      <c r="L729">
        <f t="shared" si="181"/>
        <v>5.5555555555555552E-2</v>
      </c>
      <c r="M729">
        <v>0</v>
      </c>
      <c r="N729">
        <v>0</v>
      </c>
      <c r="P729" s="8">
        <v>41</v>
      </c>
      <c r="Q729" s="8">
        <v>16</v>
      </c>
      <c r="R729">
        <f>SUMIF($D$714:$D$729,S729,$C$714:$C$729)</f>
        <v>4.51</v>
      </c>
      <c r="S729" t="s">
        <v>66</v>
      </c>
      <c r="T729" s="6" t="s">
        <v>459</v>
      </c>
      <c r="U729" t="s">
        <v>460</v>
      </c>
      <c r="V729">
        <v>281</v>
      </c>
      <c r="W729" s="11" cm="1">
        <f t="array" ref="W729">_xlfn.IFNA(MATCH(1,0/COUNTIF($F729,"*"&amp;W$2&amp;TEXT(ROW($1:$118),"[&gt;1]0;")&amp;"*")),0)</f>
        <v>18</v>
      </c>
      <c r="X729" s="11" cm="1">
        <f t="array" ref="X729">_xlfn.IFNA(MATCH(1,0/COUNTIF($F729,"*"&amp;X$2&amp;TEXT(ROW($1:$118),"[&gt;1]0;")&amp;"*")),0)</f>
        <v>35</v>
      </c>
      <c r="Y729" s="11" cm="1">
        <f t="array" ref="Y729">_xlfn.IFNA(MATCH(1,0/COUNTIF($F729,"*"&amp;Y$2&amp;TEXT(ROW($1:$118),"[&gt;1]0;")&amp;"*")),0)</f>
        <v>1</v>
      </c>
      <c r="Z729">
        <f t="shared" si="182"/>
        <v>1.9444444444444444</v>
      </c>
      <c r="AA729">
        <f t="shared" si="183"/>
        <v>5.5555555555555552E-2</v>
      </c>
      <c r="AB729">
        <v>0</v>
      </c>
      <c r="AC729">
        <v>0</v>
      </c>
    </row>
    <row r="731" spans="1:29" x14ac:dyDescent="0.2">
      <c r="A731" s="8">
        <v>42</v>
      </c>
      <c r="B731" s="9" t="s">
        <v>12</v>
      </c>
      <c r="C731" t="s">
        <v>13</v>
      </c>
      <c r="D731" t="s">
        <v>67</v>
      </c>
      <c r="E731" s="6" t="s">
        <v>376</v>
      </c>
      <c r="F731" t="s">
        <v>68</v>
      </c>
      <c r="G731" t="s">
        <v>69</v>
      </c>
      <c r="H731" t="s">
        <v>364</v>
      </c>
      <c r="I731" t="s">
        <v>365</v>
      </c>
      <c r="J731" t="s">
        <v>366</v>
      </c>
      <c r="K731" t="s">
        <v>71</v>
      </c>
      <c r="L731" t="s">
        <v>72</v>
      </c>
      <c r="M731" t="s">
        <v>360</v>
      </c>
      <c r="N731" t="s">
        <v>73</v>
      </c>
      <c r="P731" s="8">
        <v>42</v>
      </c>
      <c r="Q731" s="9" t="s">
        <v>12</v>
      </c>
      <c r="R731" t="s">
        <v>13</v>
      </c>
      <c r="S731" t="s">
        <v>67</v>
      </c>
      <c r="T731" s="6" t="s">
        <v>376</v>
      </c>
      <c r="U731" t="s">
        <v>68</v>
      </c>
      <c r="V731" t="s">
        <v>69</v>
      </c>
      <c r="W731" t="s">
        <v>364</v>
      </c>
      <c r="X731" t="s">
        <v>365</v>
      </c>
      <c r="Y731" t="s">
        <v>366</v>
      </c>
      <c r="Z731" t="s">
        <v>71</v>
      </c>
      <c r="AA731" t="s">
        <v>72</v>
      </c>
      <c r="AB731" t="s">
        <v>360</v>
      </c>
      <c r="AC731" t="s">
        <v>73</v>
      </c>
    </row>
    <row r="732" spans="1:29" x14ac:dyDescent="0.2">
      <c r="A732" s="8">
        <v>42</v>
      </c>
      <c r="B732" s="8">
        <v>1</v>
      </c>
      <c r="C732">
        <v>0.73</v>
      </c>
      <c r="D732" t="s">
        <v>302</v>
      </c>
      <c r="E732" s="6" t="s">
        <v>551</v>
      </c>
      <c r="F732" t="s">
        <v>550</v>
      </c>
      <c r="G732" s="11">
        <v>156</v>
      </c>
      <c r="H732" s="11" cm="1">
        <f t="array" ref="H732">_xlfn.IFNA(MATCH(1,0/COUNTIF($F732,"*"&amp;H$2&amp;TEXT(ROW($1:$118),"[&gt;1]0;")&amp;"*")),0)</f>
        <v>11</v>
      </c>
      <c r="I732" s="11" cm="1">
        <f t="array" ref="I732">_xlfn.IFNA(MATCH(1,0/COUNTIF($F732,"*"&amp;I$2&amp;TEXT(ROW($1:$118),"[&gt;1]0;")&amp;"*")),0)</f>
        <v>24</v>
      </c>
      <c r="J732" s="11" cm="1">
        <f t="array" ref="J732">_xlfn.IFNA(MATCH(1,0/COUNTIF($F732,"*"&amp;J$2&amp;TEXT(ROW($1:$118),"[&gt;1]0;")&amp;"*")),0)</f>
        <v>0</v>
      </c>
      <c r="K732">
        <f t="shared" ref="K732:K748" si="185">I732/H732</f>
        <v>2.1818181818181817</v>
      </c>
      <c r="L732">
        <f t="shared" ref="L732:L748" si="186">J732/H732</f>
        <v>0</v>
      </c>
      <c r="M732">
        <v>0</v>
      </c>
      <c r="N732">
        <v>0</v>
      </c>
      <c r="P732" s="8">
        <v>42</v>
      </c>
      <c r="Q732" s="8">
        <v>1</v>
      </c>
      <c r="R732">
        <f>SUMIF($D$732:$D$748,S732,$C$732:$C$748)</f>
        <v>1.1200000000000001</v>
      </c>
      <c r="S732" t="s">
        <v>302</v>
      </c>
      <c r="T732" s="6" t="s">
        <v>551</v>
      </c>
      <c r="U732" t="s">
        <v>550</v>
      </c>
      <c r="V732" s="11">
        <v>156</v>
      </c>
      <c r="W732" s="11" cm="1">
        <f t="array" ref="W732">_xlfn.IFNA(MATCH(1,0/COUNTIF($F732,"*"&amp;W$2&amp;TEXT(ROW($1:$118),"[&gt;1]0;")&amp;"*")),0)</f>
        <v>11</v>
      </c>
      <c r="X732" s="11" cm="1">
        <f t="array" ref="X732">_xlfn.IFNA(MATCH(1,0/COUNTIF($F732,"*"&amp;X$2&amp;TEXT(ROW($1:$118),"[&gt;1]0;")&amp;"*")),0)</f>
        <v>24</v>
      </c>
      <c r="Y732" s="11" cm="1">
        <f t="array" ref="Y732">_xlfn.IFNA(MATCH(1,0/COUNTIF($F732,"*"&amp;Y$2&amp;TEXT(ROW($1:$118),"[&gt;1]0;")&amp;"*")),0)</f>
        <v>0</v>
      </c>
      <c r="Z732">
        <f t="shared" ref="Z732:Z741" si="187">X732/W732</f>
        <v>2.1818181818181817</v>
      </c>
      <c r="AA732">
        <f t="shared" ref="AA732:AA741" si="188">Y732/W732</f>
        <v>0</v>
      </c>
      <c r="AB732">
        <v>0</v>
      </c>
      <c r="AC732">
        <v>0</v>
      </c>
    </row>
    <row r="733" spans="1:29" x14ac:dyDescent="0.2">
      <c r="A733" s="8">
        <v>42</v>
      </c>
      <c r="B733" s="8">
        <v>2</v>
      </c>
      <c r="C733">
        <v>0.28999999999999998</v>
      </c>
      <c r="D733" t="s">
        <v>297</v>
      </c>
      <c r="E733" s="6" t="s">
        <v>569</v>
      </c>
      <c r="F733" t="s">
        <v>556</v>
      </c>
      <c r="G733" s="11">
        <v>108</v>
      </c>
      <c r="H733" s="11" cm="1">
        <f t="array" ref="H733">_xlfn.IFNA(MATCH(1,0/COUNTIF($F733,"*"&amp;H$2&amp;TEXT(ROW($1:$118),"[&gt;1]0;")&amp;"*")),0)</f>
        <v>7</v>
      </c>
      <c r="I733" s="11" cm="1">
        <f t="array" ref="I733">_xlfn.IFNA(MATCH(1,0/COUNTIF($F733,"*"&amp;I$2&amp;TEXT(ROW($1:$118),"[&gt;1]0;")&amp;"*")),0)</f>
        <v>8</v>
      </c>
      <c r="J733" s="11" cm="1">
        <f t="array" ref="J733">_xlfn.IFNA(MATCH(1,0/COUNTIF($F733,"*"&amp;J$2&amp;TEXT(ROW($1:$118),"[&gt;1]0;")&amp;"*")),0)</f>
        <v>1</v>
      </c>
      <c r="K733">
        <f t="shared" si="185"/>
        <v>1.1428571428571428</v>
      </c>
      <c r="L733">
        <f t="shared" si="186"/>
        <v>0.14285714285714285</v>
      </c>
      <c r="M733">
        <v>0</v>
      </c>
      <c r="N733">
        <v>1</v>
      </c>
      <c r="P733" s="8">
        <v>42</v>
      </c>
      <c r="Q733" s="8">
        <v>2</v>
      </c>
      <c r="R733">
        <f t="shared" ref="R733:R741" si="189">SUMIF($D$732:$D$748,S733,$C$732:$C$748)</f>
        <v>0.28999999999999998</v>
      </c>
      <c r="S733" t="s">
        <v>297</v>
      </c>
      <c r="T733" s="6" t="s">
        <v>569</v>
      </c>
      <c r="U733" t="s">
        <v>556</v>
      </c>
      <c r="V733" s="11">
        <v>108</v>
      </c>
      <c r="W733" s="11" cm="1">
        <f t="array" ref="W733">_xlfn.IFNA(MATCH(1,0/COUNTIF($F733,"*"&amp;W$2&amp;TEXT(ROW($1:$118),"[&gt;1]0;")&amp;"*")),0)</f>
        <v>7</v>
      </c>
      <c r="X733" s="11" cm="1">
        <f t="array" ref="X733">_xlfn.IFNA(MATCH(1,0/COUNTIF($F733,"*"&amp;X$2&amp;TEXT(ROW($1:$118),"[&gt;1]0;")&amp;"*")),0)</f>
        <v>8</v>
      </c>
      <c r="Y733" s="11" cm="1">
        <f t="array" ref="Y733">_xlfn.IFNA(MATCH(1,0/COUNTIF($F733,"*"&amp;Y$2&amp;TEXT(ROW($1:$118),"[&gt;1]0;")&amp;"*")),0)</f>
        <v>1</v>
      </c>
      <c r="Z733">
        <f t="shared" si="187"/>
        <v>1.1428571428571428</v>
      </c>
      <c r="AA733">
        <f t="shared" si="188"/>
        <v>0.14285714285714285</v>
      </c>
      <c r="AB733">
        <v>0</v>
      </c>
      <c r="AC733">
        <v>1</v>
      </c>
    </row>
    <row r="734" spans="1:29" x14ac:dyDescent="0.2">
      <c r="A734" s="8">
        <v>42</v>
      </c>
      <c r="B734" s="8">
        <v>3</v>
      </c>
      <c r="C734">
        <v>0.39</v>
      </c>
      <c r="D734" t="s">
        <v>302</v>
      </c>
      <c r="E734" s="6" t="s">
        <v>551</v>
      </c>
      <c r="F734" t="s">
        <v>550</v>
      </c>
      <c r="G734" s="11">
        <v>156</v>
      </c>
      <c r="H734" s="11" cm="1">
        <f t="array" ref="H734">_xlfn.IFNA(MATCH(1,0/COUNTIF($F734,"*"&amp;H$2&amp;TEXT(ROW($1:$118),"[&gt;1]0;")&amp;"*")),0)</f>
        <v>11</v>
      </c>
      <c r="I734" s="11" cm="1">
        <f t="array" ref="I734">_xlfn.IFNA(MATCH(1,0/COUNTIF($F734,"*"&amp;I$2&amp;TEXT(ROW($1:$118),"[&gt;1]0;")&amp;"*")),0)</f>
        <v>24</v>
      </c>
      <c r="J734" s="11" cm="1">
        <f t="array" ref="J734">_xlfn.IFNA(MATCH(1,0/COUNTIF($F734,"*"&amp;J$2&amp;TEXT(ROW($1:$118),"[&gt;1]0;")&amp;"*")),0)</f>
        <v>0</v>
      </c>
      <c r="K734">
        <f t="shared" si="185"/>
        <v>2.1818181818181817</v>
      </c>
      <c r="L734">
        <f t="shared" si="186"/>
        <v>0</v>
      </c>
      <c r="M734">
        <v>0</v>
      </c>
      <c r="N734">
        <v>0</v>
      </c>
      <c r="P734" s="8">
        <v>42</v>
      </c>
      <c r="Q734" s="8">
        <v>3</v>
      </c>
      <c r="R734">
        <f t="shared" si="189"/>
        <v>0.6</v>
      </c>
      <c r="S734" t="s">
        <v>14</v>
      </c>
      <c r="T734" s="6" t="s">
        <v>507</v>
      </c>
      <c r="U734" t="s">
        <v>260</v>
      </c>
      <c r="V734">
        <v>170</v>
      </c>
      <c r="W734" s="11" cm="1">
        <f t="array" ref="W734">_xlfn.IFNA(MATCH(1,0/COUNTIF($F734,"*"&amp;W$2&amp;TEXT(ROW($1:$118),"[&gt;1]0;")&amp;"*")),0)</f>
        <v>11</v>
      </c>
      <c r="X734" s="11" cm="1">
        <f t="array" ref="X734">_xlfn.IFNA(MATCH(1,0/COUNTIF($F734,"*"&amp;X$2&amp;TEXT(ROW($1:$118),"[&gt;1]0;")&amp;"*")),0)</f>
        <v>24</v>
      </c>
      <c r="Y734" s="11" cm="1">
        <f t="array" ref="Y734">_xlfn.IFNA(MATCH(1,0/COUNTIF($F734,"*"&amp;Y$2&amp;TEXT(ROW($1:$118),"[&gt;1]0;")&amp;"*")),0)</f>
        <v>0</v>
      </c>
      <c r="Z734">
        <f t="shared" si="187"/>
        <v>2.1818181818181817</v>
      </c>
      <c r="AA734">
        <f t="shared" si="188"/>
        <v>0</v>
      </c>
      <c r="AB734">
        <v>0</v>
      </c>
      <c r="AC734">
        <v>0</v>
      </c>
    </row>
    <row r="735" spans="1:29" x14ac:dyDescent="0.2">
      <c r="A735" s="8">
        <v>42</v>
      </c>
      <c r="B735" s="8">
        <v>5</v>
      </c>
      <c r="C735">
        <v>0.6</v>
      </c>
      <c r="D735" t="s">
        <v>14</v>
      </c>
      <c r="E735" s="6" t="s">
        <v>507</v>
      </c>
      <c r="F735" t="s">
        <v>260</v>
      </c>
      <c r="G735">
        <v>170</v>
      </c>
      <c r="H735" s="11" cm="1">
        <f t="array" ref="H735">_xlfn.IFNA(MATCH(1,0/COUNTIF($F735,"*"&amp;H$2&amp;TEXT(ROW($1:$118),"[&gt;1]0;")&amp;"*")),0)</f>
        <v>12</v>
      </c>
      <c r="I735" s="11" cm="1">
        <f t="array" ref="I735">_xlfn.IFNA(MATCH(1,0/COUNTIF($F735,"*"&amp;I$2&amp;TEXT(ROW($1:$118),"[&gt;1]0;")&amp;"*")),0)</f>
        <v>26</v>
      </c>
      <c r="J735" s="11" cm="1">
        <f t="array" ref="J735">_xlfn.IFNA(MATCH(1,0/COUNTIF($F735,"*"&amp;J$2&amp;TEXT(ROW($1:$118),"[&gt;1]0;")&amp;"*")),0)</f>
        <v>0</v>
      </c>
      <c r="K735">
        <f t="shared" si="185"/>
        <v>2.1666666666666665</v>
      </c>
      <c r="L735">
        <f t="shared" si="186"/>
        <v>0</v>
      </c>
      <c r="M735">
        <v>0</v>
      </c>
      <c r="N735">
        <v>0</v>
      </c>
      <c r="P735" s="8">
        <v>42</v>
      </c>
      <c r="Q735" s="8">
        <v>4</v>
      </c>
      <c r="R735">
        <f t="shared" si="189"/>
        <v>0.3</v>
      </c>
      <c r="S735" t="s">
        <v>79</v>
      </c>
      <c r="T735" s="13" t="s">
        <v>386</v>
      </c>
      <c r="U735" s="10" t="s">
        <v>373</v>
      </c>
      <c r="V735">
        <v>144</v>
      </c>
      <c r="W735" s="11" cm="1">
        <f t="array" ref="W735">_xlfn.IFNA(MATCH(1,0/COUNTIF($F735,"*"&amp;W$2&amp;TEXT(ROW($1:$118),"[&gt;1]0;")&amp;"*")),0)</f>
        <v>12</v>
      </c>
      <c r="X735" s="11" cm="1">
        <f t="array" ref="X735">_xlfn.IFNA(MATCH(1,0/COUNTIF($F735,"*"&amp;X$2&amp;TEXT(ROW($1:$118),"[&gt;1]0;")&amp;"*")),0)</f>
        <v>26</v>
      </c>
      <c r="Y735" s="11" cm="1">
        <f t="array" ref="Y735">_xlfn.IFNA(MATCH(1,0/COUNTIF($F735,"*"&amp;Y$2&amp;TEXT(ROW($1:$118),"[&gt;1]0;")&amp;"*")),0)</f>
        <v>0</v>
      </c>
      <c r="Z735">
        <f t="shared" si="187"/>
        <v>2.1666666666666665</v>
      </c>
      <c r="AA735">
        <f t="shared" si="188"/>
        <v>0</v>
      </c>
      <c r="AB735">
        <v>1</v>
      </c>
      <c r="AC735">
        <v>0</v>
      </c>
    </row>
    <row r="736" spans="1:29" x14ac:dyDescent="0.2">
      <c r="A736" s="8">
        <v>42</v>
      </c>
      <c r="B736" s="8">
        <v>6</v>
      </c>
      <c r="C736">
        <v>0.3</v>
      </c>
      <c r="D736" t="s">
        <v>79</v>
      </c>
      <c r="E736" s="13" t="s">
        <v>386</v>
      </c>
      <c r="F736" s="10" t="s">
        <v>373</v>
      </c>
      <c r="G736">
        <v>144</v>
      </c>
      <c r="H736" s="11" cm="1">
        <f t="array" ref="H736">_xlfn.IFNA(MATCH(1,0/COUNTIF($F736,"*"&amp;H$2&amp;TEXT(ROW($1:$118),"[&gt;1]0;")&amp;"*")),0)</f>
        <v>6</v>
      </c>
      <c r="I736" s="11" cm="1">
        <f t="array" ref="I736">_xlfn.IFNA(MATCH(1,0/COUNTIF($F736,"*"&amp;I$2&amp;TEXT(ROW($1:$118),"[&gt;1]0;")&amp;"*")),0)</f>
        <v>8</v>
      </c>
      <c r="J736" s="11" cm="1">
        <f t="array" ref="J736">_xlfn.IFNA(MATCH(1,0/COUNTIF($F736,"*"&amp;J$2&amp;TEXT(ROW($1:$118),"[&gt;1]0;")&amp;"*")),0)</f>
        <v>4</v>
      </c>
      <c r="K736">
        <f t="shared" si="185"/>
        <v>1.3333333333333333</v>
      </c>
      <c r="L736">
        <f t="shared" si="186"/>
        <v>0.66666666666666663</v>
      </c>
      <c r="M736">
        <v>1</v>
      </c>
      <c r="N736">
        <v>0</v>
      </c>
      <c r="P736" s="8">
        <v>42</v>
      </c>
      <c r="Q736" s="8">
        <v>5</v>
      </c>
      <c r="R736">
        <f t="shared" si="189"/>
        <v>0.9</v>
      </c>
      <c r="S736" t="s">
        <v>304</v>
      </c>
      <c r="T736" s="6" t="s">
        <v>457</v>
      </c>
      <c r="U736" t="s">
        <v>458</v>
      </c>
      <c r="V736" s="11">
        <v>184</v>
      </c>
      <c r="W736" s="11" cm="1">
        <f t="array" ref="W736">_xlfn.IFNA(MATCH(1,0/COUNTIF($F736,"*"&amp;W$2&amp;TEXT(ROW($1:$118),"[&gt;1]0;")&amp;"*")),0)</f>
        <v>6</v>
      </c>
      <c r="X736" s="11" cm="1">
        <f t="array" ref="X736">_xlfn.IFNA(MATCH(1,0/COUNTIF($F736,"*"&amp;X$2&amp;TEXT(ROW($1:$118),"[&gt;1]0;")&amp;"*")),0)</f>
        <v>8</v>
      </c>
      <c r="Y736" s="11" cm="1">
        <f t="array" ref="Y736">_xlfn.IFNA(MATCH(1,0/COUNTIF($F736,"*"&amp;Y$2&amp;TEXT(ROW($1:$118),"[&gt;1]0;")&amp;"*")),0)</f>
        <v>4</v>
      </c>
      <c r="Z736">
        <f t="shared" si="187"/>
        <v>1.3333333333333333</v>
      </c>
      <c r="AA736">
        <f t="shared" si="188"/>
        <v>0.66666666666666663</v>
      </c>
      <c r="AB736">
        <v>0</v>
      </c>
      <c r="AC736">
        <v>0</v>
      </c>
    </row>
    <row r="737" spans="1:29" x14ac:dyDescent="0.2">
      <c r="A737" s="8">
        <v>42</v>
      </c>
      <c r="B737" s="8">
        <v>7</v>
      </c>
      <c r="C737">
        <v>0.65</v>
      </c>
      <c r="D737" t="s">
        <v>304</v>
      </c>
      <c r="E737" s="6" t="s">
        <v>457</v>
      </c>
      <c r="F737" t="s">
        <v>458</v>
      </c>
      <c r="G737" s="11">
        <v>184</v>
      </c>
      <c r="H737" s="11" cm="1">
        <f t="array" ref="H737">_xlfn.IFNA(MATCH(1,0/COUNTIF($F737,"*"&amp;H$2&amp;TEXT(ROW($1:$118),"[&gt;1]0;")&amp;"*")),0)</f>
        <v>13</v>
      </c>
      <c r="I737" s="11" cm="1">
        <f t="array" ref="I737">_xlfn.IFNA(MATCH(1,0/COUNTIF($F737,"*"&amp;I$2&amp;TEXT(ROW($1:$118),"[&gt;1]0;")&amp;"*")),0)</f>
        <v>28</v>
      </c>
      <c r="J737" s="11" cm="1">
        <f t="array" ref="J737">_xlfn.IFNA(MATCH(1,0/COUNTIF($F737,"*"&amp;J$2&amp;TEXT(ROW($1:$118),"[&gt;1]0;")&amp;"*")),0)</f>
        <v>0</v>
      </c>
      <c r="K737">
        <f t="shared" si="185"/>
        <v>2.1538461538461537</v>
      </c>
      <c r="L737">
        <f t="shared" si="186"/>
        <v>0</v>
      </c>
      <c r="M737">
        <v>0</v>
      </c>
      <c r="N737">
        <v>0</v>
      </c>
      <c r="P737" s="8">
        <v>42</v>
      </c>
      <c r="Q737" s="8">
        <v>6</v>
      </c>
      <c r="R737">
        <f t="shared" si="189"/>
        <v>0.34</v>
      </c>
      <c r="S737" t="s">
        <v>37</v>
      </c>
      <c r="T737" s="6" t="s">
        <v>586</v>
      </c>
      <c r="U737" t="s">
        <v>273</v>
      </c>
      <c r="V737" s="11">
        <v>198</v>
      </c>
      <c r="W737" s="11" cm="1">
        <f t="array" ref="W737">_xlfn.IFNA(MATCH(1,0/COUNTIF($F737,"*"&amp;W$2&amp;TEXT(ROW($1:$118),"[&gt;1]0;")&amp;"*")),0)</f>
        <v>13</v>
      </c>
      <c r="X737" s="11" cm="1">
        <f t="array" ref="X737">_xlfn.IFNA(MATCH(1,0/COUNTIF($F737,"*"&amp;X$2&amp;TEXT(ROW($1:$118),"[&gt;1]0;")&amp;"*")),0)</f>
        <v>28</v>
      </c>
      <c r="Y737" s="11" cm="1">
        <f t="array" ref="Y737">_xlfn.IFNA(MATCH(1,0/COUNTIF($F737,"*"&amp;Y$2&amp;TEXT(ROW($1:$118),"[&gt;1]0;")&amp;"*")),0)</f>
        <v>0</v>
      </c>
      <c r="Z737">
        <f t="shared" si="187"/>
        <v>2.1538461538461537</v>
      </c>
      <c r="AA737">
        <f t="shared" si="188"/>
        <v>0</v>
      </c>
      <c r="AB737">
        <v>0</v>
      </c>
      <c r="AC737">
        <v>0</v>
      </c>
    </row>
    <row r="738" spans="1:29" x14ac:dyDescent="0.2">
      <c r="A738" s="8">
        <v>42</v>
      </c>
      <c r="B738" s="8">
        <v>8</v>
      </c>
      <c r="C738">
        <v>0.25</v>
      </c>
      <c r="D738" t="s">
        <v>304</v>
      </c>
      <c r="E738" s="6" t="s">
        <v>457</v>
      </c>
      <c r="F738" t="s">
        <v>458</v>
      </c>
      <c r="G738" s="11">
        <v>184</v>
      </c>
      <c r="H738" s="11" cm="1">
        <f t="array" ref="H738">_xlfn.IFNA(MATCH(1,0/COUNTIF($F738,"*"&amp;H$2&amp;TEXT(ROW($1:$118),"[&gt;1]0;")&amp;"*")),0)</f>
        <v>13</v>
      </c>
      <c r="I738" s="11" cm="1">
        <f t="array" ref="I738">_xlfn.IFNA(MATCH(1,0/COUNTIF($F738,"*"&amp;I$2&amp;TEXT(ROW($1:$118),"[&gt;1]0;")&amp;"*")),0)</f>
        <v>28</v>
      </c>
      <c r="J738" s="11" cm="1">
        <f t="array" ref="J738">_xlfn.IFNA(MATCH(1,0/COUNTIF($F738,"*"&amp;J$2&amp;TEXT(ROW($1:$118),"[&gt;1]0;")&amp;"*")),0)</f>
        <v>0</v>
      </c>
      <c r="K738">
        <f t="shared" si="185"/>
        <v>2.1538461538461537</v>
      </c>
      <c r="L738">
        <f t="shared" si="186"/>
        <v>0</v>
      </c>
      <c r="M738">
        <v>0</v>
      </c>
      <c r="N738">
        <v>0</v>
      </c>
      <c r="P738" s="8">
        <v>42</v>
      </c>
      <c r="Q738" s="8">
        <v>7</v>
      </c>
      <c r="R738">
        <f t="shared" si="189"/>
        <v>2.09</v>
      </c>
      <c r="S738" t="s">
        <v>25</v>
      </c>
      <c r="T738" s="6" t="s">
        <v>536</v>
      </c>
      <c r="U738" t="s">
        <v>266</v>
      </c>
      <c r="V738">
        <v>226</v>
      </c>
      <c r="W738" s="11" cm="1">
        <f t="array" ref="W738">_xlfn.IFNA(MATCH(1,0/COUNTIF($F738,"*"&amp;W$2&amp;TEXT(ROW($1:$118),"[&gt;1]0;")&amp;"*")),0)</f>
        <v>13</v>
      </c>
      <c r="X738" s="11" cm="1">
        <f t="array" ref="X738">_xlfn.IFNA(MATCH(1,0/COUNTIF($F738,"*"&amp;X$2&amp;TEXT(ROW($1:$118),"[&gt;1]0;")&amp;"*")),0)</f>
        <v>28</v>
      </c>
      <c r="Y738" s="11" cm="1">
        <f t="array" ref="Y738">_xlfn.IFNA(MATCH(1,0/COUNTIF($F738,"*"&amp;Y$2&amp;TEXT(ROW($1:$118),"[&gt;1]0;")&amp;"*")),0)</f>
        <v>0</v>
      </c>
      <c r="Z738">
        <f t="shared" si="187"/>
        <v>2.1538461538461537</v>
      </c>
      <c r="AA738">
        <f t="shared" si="188"/>
        <v>0</v>
      </c>
      <c r="AB738">
        <v>0</v>
      </c>
      <c r="AC738">
        <v>0</v>
      </c>
    </row>
    <row r="739" spans="1:29" x14ac:dyDescent="0.2">
      <c r="A739" s="8">
        <v>42</v>
      </c>
      <c r="B739" s="8">
        <v>9</v>
      </c>
      <c r="C739">
        <v>0.34</v>
      </c>
      <c r="D739" t="s">
        <v>37</v>
      </c>
      <c r="E739" s="6" t="s">
        <v>586</v>
      </c>
      <c r="F739" t="s">
        <v>273</v>
      </c>
      <c r="G739" s="11">
        <v>198</v>
      </c>
      <c r="H739" s="11" cm="1">
        <f t="array" ref="H739">_xlfn.IFNA(MATCH(1,0/COUNTIF($F739,"*"&amp;H$2&amp;TEXT(ROW($1:$118),"[&gt;1]0;")&amp;"*")),0)</f>
        <v>14</v>
      </c>
      <c r="I739" s="11" cm="1">
        <f t="array" ref="I739">_xlfn.IFNA(MATCH(1,0/COUNTIF($F739,"*"&amp;I$2&amp;TEXT(ROW($1:$118),"[&gt;1]0;")&amp;"*")),0)</f>
        <v>30</v>
      </c>
      <c r="J739" s="11" cm="1">
        <f t="array" ref="J739">_xlfn.IFNA(MATCH(1,0/COUNTIF($F739,"*"&amp;J$2&amp;TEXT(ROW($1:$118),"[&gt;1]0;")&amp;"*")),0)</f>
        <v>0</v>
      </c>
      <c r="K739">
        <f t="shared" si="185"/>
        <v>2.1428571428571428</v>
      </c>
      <c r="L739">
        <f t="shared" si="186"/>
        <v>0</v>
      </c>
      <c r="M739">
        <v>0</v>
      </c>
      <c r="N739">
        <v>0</v>
      </c>
      <c r="P739" s="8">
        <v>42</v>
      </c>
      <c r="Q739" s="8">
        <v>8</v>
      </c>
      <c r="R739">
        <f t="shared" si="189"/>
        <v>1.32</v>
      </c>
      <c r="S739" t="s">
        <v>31</v>
      </c>
      <c r="T739" s="6" t="s">
        <v>418</v>
      </c>
      <c r="U739" t="s">
        <v>269</v>
      </c>
      <c r="V739">
        <v>206</v>
      </c>
      <c r="W739" s="11" cm="1">
        <f t="array" ref="W739">_xlfn.IFNA(MATCH(1,0/COUNTIF($F739,"*"&amp;W$2&amp;TEXT(ROW($1:$118),"[&gt;1]0;")&amp;"*")),0)</f>
        <v>14</v>
      </c>
      <c r="X739" s="11" cm="1">
        <f t="array" ref="X739">_xlfn.IFNA(MATCH(1,0/COUNTIF($F739,"*"&amp;X$2&amp;TEXT(ROW($1:$118),"[&gt;1]0;")&amp;"*")),0)</f>
        <v>30</v>
      </c>
      <c r="Y739" s="11" cm="1">
        <f t="array" ref="Y739">_xlfn.IFNA(MATCH(1,0/COUNTIF($F739,"*"&amp;Y$2&amp;TEXT(ROW($1:$118),"[&gt;1]0;")&amp;"*")),0)</f>
        <v>0</v>
      </c>
      <c r="Z739">
        <f t="shared" si="187"/>
        <v>2.1428571428571428</v>
      </c>
      <c r="AA739">
        <f t="shared" si="188"/>
        <v>0</v>
      </c>
      <c r="AB739">
        <v>0</v>
      </c>
      <c r="AC739">
        <v>1</v>
      </c>
    </row>
    <row r="740" spans="1:29" x14ac:dyDescent="0.2">
      <c r="A740" s="8">
        <v>42</v>
      </c>
      <c r="B740" s="8">
        <v>10</v>
      </c>
      <c r="C740">
        <v>0.21</v>
      </c>
      <c r="D740" t="s">
        <v>25</v>
      </c>
      <c r="E740" s="6" t="s">
        <v>536</v>
      </c>
      <c r="F740" t="s">
        <v>266</v>
      </c>
      <c r="G740">
        <v>226</v>
      </c>
      <c r="H740" s="11" cm="1">
        <f t="array" ref="H740">_xlfn.IFNA(MATCH(1,0/COUNTIF($F740,"*"&amp;H$2&amp;TEXT(ROW($1:$118),"[&gt;1]0;")&amp;"*")),0)</f>
        <v>16</v>
      </c>
      <c r="I740" s="11" cm="1">
        <f t="array" ref="I740">_xlfn.IFNA(MATCH(1,0/COUNTIF($F740,"*"&amp;I$2&amp;TEXT(ROW($1:$118),"[&gt;1]0;")&amp;"*")),0)</f>
        <v>34</v>
      </c>
      <c r="J740" s="11" cm="1">
        <f t="array" ref="J740">_xlfn.IFNA(MATCH(1,0/COUNTIF($F740,"*"&amp;J$2&amp;TEXT(ROW($1:$118),"[&gt;1]0;")&amp;"*")),0)</f>
        <v>0</v>
      </c>
      <c r="K740">
        <f t="shared" si="185"/>
        <v>2.125</v>
      </c>
      <c r="L740">
        <f t="shared" si="186"/>
        <v>0</v>
      </c>
      <c r="M740">
        <v>0</v>
      </c>
      <c r="N740">
        <v>0</v>
      </c>
      <c r="P740" s="8">
        <v>42</v>
      </c>
      <c r="Q740" s="8">
        <v>9</v>
      </c>
      <c r="R740">
        <f t="shared" si="189"/>
        <v>0.57000000000000006</v>
      </c>
      <c r="S740" t="s">
        <v>108</v>
      </c>
      <c r="T740" s="6" t="s">
        <v>514</v>
      </c>
      <c r="U740" t="s">
        <v>513</v>
      </c>
      <c r="V740">
        <v>283</v>
      </c>
      <c r="W740" s="11" cm="1">
        <f t="array" ref="W740">_xlfn.IFNA(MATCH(1,0/COUNTIF($F740,"*"&amp;W$2&amp;TEXT(ROW($1:$118),"[&gt;1]0;")&amp;"*")),0)</f>
        <v>16</v>
      </c>
      <c r="X740" s="11" cm="1">
        <f t="array" ref="X740">_xlfn.IFNA(MATCH(1,0/COUNTIF($F740,"*"&amp;X$2&amp;TEXT(ROW($1:$118),"[&gt;1]0;")&amp;"*")),0)</f>
        <v>34</v>
      </c>
      <c r="Y740" s="11" cm="1">
        <f t="array" ref="Y740">_xlfn.IFNA(MATCH(1,0/COUNTIF($F740,"*"&amp;Y$2&amp;TEXT(ROW($1:$118),"[&gt;1]0;")&amp;"*")),0)</f>
        <v>0</v>
      </c>
      <c r="Z740">
        <f t="shared" si="187"/>
        <v>2.125</v>
      </c>
      <c r="AA740">
        <f t="shared" si="188"/>
        <v>0</v>
      </c>
      <c r="AB740">
        <v>0</v>
      </c>
      <c r="AC740">
        <v>0</v>
      </c>
    </row>
    <row r="741" spans="1:29" x14ac:dyDescent="0.2">
      <c r="A741" s="8">
        <v>42</v>
      </c>
      <c r="B741" s="8">
        <v>12</v>
      </c>
      <c r="C741">
        <v>0.24</v>
      </c>
      <c r="D741" t="s">
        <v>25</v>
      </c>
      <c r="E741" s="6" t="s">
        <v>536</v>
      </c>
      <c r="F741" t="s">
        <v>266</v>
      </c>
      <c r="G741">
        <v>226</v>
      </c>
      <c r="H741" s="11" cm="1">
        <f t="array" ref="H741">_xlfn.IFNA(MATCH(1,0/COUNTIF($F741,"*"&amp;H$2&amp;TEXT(ROW($1:$118),"[&gt;1]0;")&amp;"*")),0)</f>
        <v>16</v>
      </c>
      <c r="I741" s="11" cm="1">
        <f t="array" ref="I741">_xlfn.IFNA(MATCH(1,0/COUNTIF($F741,"*"&amp;I$2&amp;TEXT(ROW($1:$118),"[&gt;1]0;")&amp;"*")),0)</f>
        <v>34</v>
      </c>
      <c r="J741" s="11" cm="1">
        <f t="array" ref="J741">_xlfn.IFNA(MATCH(1,0/COUNTIF($F741,"*"&amp;J$2&amp;TEXT(ROW($1:$118),"[&gt;1]0;")&amp;"*")),0)</f>
        <v>0</v>
      </c>
      <c r="K741">
        <f t="shared" si="185"/>
        <v>2.125</v>
      </c>
      <c r="L741">
        <f t="shared" si="186"/>
        <v>0</v>
      </c>
      <c r="M741">
        <v>0</v>
      </c>
      <c r="N741">
        <v>0</v>
      </c>
      <c r="P741" s="8">
        <v>42</v>
      </c>
      <c r="Q741" s="8">
        <v>10</v>
      </c>
      <c r="R741">
        <f t="shared" si="189"/>
        <v>0.98</v>
      </c>
      <c r="S741" t="s">
        <v>66</v>
      </c>
      <c r="T741" s="6" t="s">
        <v>459</v>
      </c>
      <c r="U741" t="s">
        <v>460</v>
      </c>
      <c r="V741">
        <v>281</v>
      </c>
      <c r="W741" s="11" cm="1">
        <f t="array" ref="W741">_xlfn.IFNA(MATCH(1,0/COUNTIF($F741,"*"&amp;W$2&amp;TEXT(ROW($1:$118),"[&gt;1]0;")&amp;"*")),0)</f>
        <v>16</v>
      </c>
      <c r="X741" s="11" cm="1">
        <f t="array" ref="X741">_xlfn.IFNA(MATCH(1,0/COUNTIF($F741,"*"&amp;X$2&amp;TEXT(ROW($1:$118),"[&gt;1]0;")&amp;"*")),0)</f>
        <v>34</v>
      </c>
      <c r="Y741" s="11" cm="1">
        <f t="array" ref="Y741">_xlfn.IFNA(MATCH(1,0/COUNTIF($F741,"*"&amp;Y$2&amp;TEXT(ROW($1:$118),"[&gt;1]0;")&amp;"*")),0)</f>
        <v>0</v>
      </c>
      <c r="Z741">
        <f t="shared" si="187"/>
        <v>2.125</v>
      </c>
      <c r="AA741">
        <f t="shared" si="188"/>
        <v>0</v>
      </c>
      <c r="AB741">
        <v>0</v>
      </c>
      <c r="AC741">
        <v>0</v>
      </c>
    </row>
    <row r="742" spans="1:29" x14ac:dyDescent="0.2">
      <c r="A742" s="8">
        <v>42</v>
      </c>
      <c r="B742" s="8">
        <v>13</v>
      </c>
      <c r="C742">
        <v>0.73</v>
      </c>
      <c r="D742" t="s">
        <v>25</v>
      </c>
      <c r="E742" s="6" t="s">
        <v>536</v>
      </c>
      <c r="F742" t="s">
        <v>266</v>
      </c>
      <c r="G742">
        <v>226</v>
      </c>
      <c r="H742" s="11" cm="1">
        <f t="array" ref="H742">_xlfn.IFNA(MATCH(1,0/COUNTIF($F742,"*"&amp;H$2&amp;TEXT(ROW($1:$118),"[&gt;1]0;")&amp;"*")),0)</f>
        <v>16</v>
      </c>
      <c r="I742" s="11" cm="1">
        <f t="array" ref="I742">_xlfn.IFNA(MATCH(1,0/COUNTIF($F742,"*"&amp;I$2&amp;TEXT(ROW($1:$118),"[&gt;1]0;")&amp;"*")),0)</f>
        <v>34</v>
      </c>
      <c r="J742" s="11" cm="1">
        <f t="array" ref="J742">_xlfn.IFNA(MATCH(1,0/COUNTIF($F742,"*"&amp;J$2&amp;TEXT(ROW($1:$118),"[&gt;1]0;")&amp;"*")),0)</f>
        <v>0</v>
      </c>
      <c r="K742">
        <f t="shared" si="185"/>
        <v>2.125</v>
      </c>
      <c r="L742">
        <f t="shared" si="186"/>
        <v>0</v>
      </c>
      <c r="M742">
        <v>0</v>
      </c>
      <c r="N742">
        <v>0</v>
      </c>
    </row>
    <row r="743" spans="1:29" x14ac:dyDescent="0.2">
      <c r="A743" s="8">
        <v>42</v>
      </c>
      <c r="B743" s="8">
        <v>14</v>
      </c>
      <c r="C743">
        <v>1.32</v>
      </c>
      <c r="D743" t="s">
        <v>31</v>
      </c>
      <c r="E743" s="6" t="s">
        <v>418</v>
      </c>
      <c r="F743" t="s">
        <v>269</v>
      </c>
      <c r="G743">
        <v>206</v>
      </c>
      <c r="H743" s="11" cm="1">
        <f t="array" ref="H743">_xlfn.IFNA(MATCH(1,0/COUNTIF($F743,"*"&amp;H$2&amp;TEXT(ROW($1:$118),"[&gt;1]0;")&amp;"*")),0)</f>
        <v>14</v>
      </c>
      <c r="I743" s="11" cm="1">
        <f t="array" ref="I743">_xlfn.IFNA(MATCH(1,0/COUNTIF($F743,"*"&amp;I$2&amp;TEXT(ROW($1:$118),"[&gt;1]0;")&amp;"*")),0)</f>
        <v>22</v>
      </c>
      <c r="J743" s="11" cm="1">
        <f t="array" ref="J743">_xlfn.IFNA(MATCH(1,0/COUNTIF($F743,"*"&amp;J$2&amp;TEXT(ROW($1:$118),"[&gt;1]0;")&amp;"*")),0)</f>
        <v>1</v>
      </c>
      <c r="K743">
        <f t="shared" si="185"/>
        <v>1.5714285714285714</v>
      </c>
      <c r="L743">
        <f t="shared" si="186"/>
        <v>7.1428571428571425E-2</v>
      </c>
      <c r="M743">
        <v>0</v>
      </c>
      <c r="N743">
        <v>1</v>
      </c>
    </row>
    <row r="744" spans="1:29" x14ac:dyDescent="0.2">
      <c r="A744" s="8">
        <v>42</v>
      </c>
      <c r="B744" s="8">
        <v>15</v>
      </c>
      <c r="C744">
        <v>0.33</v>
      </c>
      <c r="D744" t="s">
        <v>25</v>
      </c>
      <c r="E744" s="6" t="s">
        <v>536</v>
      </c>
      <c r="F744" t="s">
        <v>266</v>
      </c>
      <c r="G744">
        <v>226</v>
      </c>
      <c r="H744" s="11" cm="1">
        <f t="array" ref="H744">_xlfn.IFNA(MATCH(1,0/COUNTIF($F744,"*"&amp;H$2&amp;TEXT(ROW($1:$118),"[&gt;1]0;")&amp;"*")),0)</f>
        <v>16</v>
      </c>
      <c r="I744" s="11" cm="1">
        <f t="array" ref="I744">_xlfn.IFNA(MATCH(1,0/COUNTIF($F744,"*"&amp;I$2&amp;TEXT(ROW($1:$118),"[&gt;1]0;")&amp;"*")),0)</f>
        <v>34</v>
      </c>
      <c r="J744" s="11" cm="1">
        <f t="array" ref="J744">_xlfn.IFNA(MATCH(1,0/COUNTIF($F744,"*"&amp;J$2&amp;TEXT(ROW($1:$118),"[&gt;1]0;")&amp;"*")),0)</f>
        <v>0</v>
      </c>
      <c r="K744">
        <f t="shared" si="185"/>
        <v>2.125</v>
      </c>
      <c r="L744">
        <f t="shared" si="186"/>
        <v>0</v>
      </c>
      <c r="M744">
        <v>0</v>
      </c>
      <c r="N744">
        <v>0</v>
      </c>
    </row>
    <row r="745" spans="1:29" x14ac:dyDescent="0.2">
      <c r="A745" s="8">
        <v>42</v>
      </c>
      <c r="B745" s="8">
        <v>17</v>
      </c>
      <c r="C745">
        <v>0.57999999999999996</v>
      </c>
      <c r="D745" t="s">
        <v>25</v>
      </c>
      <c r="E745" s="6" t="s">
        <v>536</v>
      </c>
      <c r="F745" t="s">
        <v>266</v>
      </c>
      <c r="G745">
        <v>226</v>
      </c>
      <c r="H745" s="11" cm="1">
        <f t="array" ref="H745">_xlfn.IFNA(MATCH(1,0/COUNTIF($F745,"*"&amp;H$2&amp;TEXT(ROW($1:$118),"[&gt;1]0;")&amp;"*")),0)</f>
        <v>16</v>
      </c>
      <c r="I745" s="11" cm="1">
        <f t="array" ref="I745">_xlfn.IFNA(MATCH(1,0/COUNTIF($F745,"*"&amp;I$2&amp;TEXT(ROW($1:$118),"[&gt;1]0;")&amp;"*")),0)</f>
        <v>34</v>
      </c>
      <c r="J745" s="11" cm="1">
        <f t="array" ref="J745">_xlfn.IFNA(MATCH(1,0/COUNTIF($F745,"*"&amp;J$2&amp;TEXT(ROW($1:$118),"[&gt;1]0;")&amp;"*")),0)</f>
        <v>0</v>
      </c>
      <c r="K745">
        <f t="shared" si="185"/>
        <v>2.125</v>
      </c>
      <c r="L745">
        <f t="shared" si="186"/>
        <v>0</v>
      </c>
      <c r="M745">
        <v>0</v>
      </c>
      <c r="N745">
        <v>0</v>
      </c>
    </row>
    <row r="746" spans="1:29" x14ac:dyDescent="0.2">
      <c r="A746" s="8">
        <v>42</v>
      </c>
      <c r="B746" s="8">
        <v>19</v>
      </c>
      <c r="C746">
        <v>0.31</v>
      </c>
      <c r="D746" t="s">
        <v>108</v>
      </c>
      <c r="E746" s="6" t="s">
        <v>514</v>
      </c>
      <c r="F746" t="s">
        <v>513</v>
      </c>
      <c r="G746">
        <v>283</v>
      </c>
      <c r="H746" s="11" cm="1">
        <f t="array" ref="H746">_xlfn.IFNA(MATCH(1,0/COUNTIF($F746,"*"&amp;H$2&amp;TEXT(ROW($1:$118),"[&gt;1]0;")&amp;"*")),0)</f>
        <v>20</v>
      </c>
      <c r="I746" s="11" cm="1">
        <f t="array" ref="I746">_xlfn.IFNA(MATCH(1,0/COUNTIF($F746,"*"&amp;I$2&amp;TEXT(ROW($1:$118),"[&gt;1]0;")&amp;"*")),0)</f>
        <v>42</v>
      </c>
      <c r="J746" s="11" cm="1">
        <f t="array" ref="J746">_xlfn.IFNA(MATCH(1,0/COUNTIF($F746,"*"&amp;J$2&amp;TEXT(ROW($1:$118),"[&gt;1]0;")&amp;"*")),0)</f>
        <v>0</v>
      </c>
      <c r="K746">
        <f t="shared" si="185"/>
        <v>2.1</v>
      </c>
      <c r="L746">
        <f t="shared" si="186"/>
        <v>0</v>
      </c>
      <c r="M746">
        <v>0</v>
      </c>
      <c r="N746">
        <v>0</v>
      </c>
    </row>
    <row r="747" spans="1:29" x14ac:dyDescent="0.2">
      <c r="A747" s="8">
        <v>42</v>
      </c>
      <c r="B747" s="8">
        <v>22</v>
      </c>
      <c r="C747">
        <v>0.26</v>
      </c>
      <c r="D747" t="s">
        <v>108</v>
      </c>
      <c r="E747" s="6" t="s">
        <v>514</v>
      </c>
      <c r="F747" t="s">
        <v>513</v>
      </c>
      <c r="G747">
        <v>283</v>
      </c>
      <c r="H747" s="11" cm="1">
        <f t="array" ref="H747">_xlfn.IFNA(MATCH(1,0/COUNTIF($F747,"*"&amp;H$2&amp;TEXT(ROW($1:$118),"[&gt;1]0;")&amp;"*")),0)</f>
        <v>20</v>
      </c>
      <c r="I747" s="11" cm="1">
        <f t="array" ref="I747">_xlfn.IFNA(MATCH(1,0/COUNTIF($F747,"*"&amp;I$2&amp;TEXT(ROW($1:$118),"[&gt;1]0;")&amp;"*")),0)</f>
        <v>42</v>
      </c>
      <c r="J747" s="11" cm="1">
        <f t="array" ref="J747">_xlfn.IFNA(MATCH(1,0/COUNTIF($F747,"*"&amp;J$2&amp;TEXT(ROW($1:$118),"[&gt;1]0;")&amp;"*")),0)</f>
        <v>0</v>
      </c>
      <c r="K747">
        <f t="shared" si="185"/>
        <v>2.1</v>
      </c>
      <c r="L747">
        <f t="shared" si="186"/>
        <v>0</v>
      </c>
      <c r="M747">
        <v>0</v>
      </c>
      <c r="N747">
        <v>0</v>
      </c>
    </row>
    <row r="748" spans="1:29" x14ac:dyDescent="0.2">
      <c r="A748" s="8">
        <v>42</v>
      </c>
      <c r="B748" s="8">
        <v>25</v>
      </c>
      <c r="C748">
        <v>0.98</v>
      </c>
      <c r="D748" t="s">
        <v>66</v>
      </c>
      <c r="E748" s="6" t="s">
        <v>459</v>
      </c>
      <c r="F748" t="s">
        <v>460</v>
      </c>
      <c r="G748">
        <v>281</v>
      </c>
      <c r="H748" s="11" cm="1">
        <f t="array" ref="H748">_xlfn.IFNA(MATCH(1,0/COUNTIF($F748,"*"&amp;H$2&amp;TEXT(ROW($1:$118),"[&gt;1]0;")&amp;"*")),0)</f>
        <v>18</v>
      </c>
      <c r="I748" s="11" cm="1">
        <f t="array" ref="I748">_xlfn.IFNA(MATCH(1,0/COUNTIF($F748,"*"&amp;I$2&amp;TEXT(ROW($1:$118),"[&gt;1]0;")&amp;"*")),0)</f>
        <v>35</v>
      </c>
      <c r="J748" s="11" cm="1">
        <f t="array" ref="J748">_xlfn.IFNA(MATCH(1,0/COUNTIF($F748,"*"&amp;J$2&amp;TEXT(ROW($1:$118),"[&gt;1]0;")&amp;"*")),0)</f>
        <v>1</v>
      </c>
      <c r="K748">
        <f t="shared" si="185"/>
        <v>1.9444444444444444</v>
      </c>
      <c r="L748">
        <f t="shared" si="186"/>
        <v>5.5555555555555552E-2</v>
      </c>
      <c r="M748">
        <v>0</v>
      </c>
      <c r="N748">
        <v>0</v>
      </c>
    </row>
    <row r="749" spans="1:29" x14ac:dyDescent="0.2">
      <c r="A749" s="8">
        <v>42</v>
      </c>
      <c r="B749" s="8">
        <v>26</v>
      </c>
      <c r="C749">
        <v>0.55000000000000004</v>
      </c>
    </row>
    <row r="750" spans="1:29" x14ac:dyDescent="0.2">
      <c r="A750" s="8">
        <v>42</v>
      </c>
      <c r="B750" s="8">
        <v>27</v>
      </c>
      <c r="C750">
        <v>13.1</v>
      </c>
    </row>
    <row r="751" spans="1:29" x14ac:dyDescent="0.2">
      <c r="A751" s="8">
        <v>42</v>
      </c>
      <c r="B751" s="8">
        <v>28</v>
      </c>
      <c r="C751">
        <v>4.22</v>
      </c>
    </row>
    <row r="752" spans="1:29" x14ac:dyDescent="0.2">
      <c r="A752" s="8">
        <v>42</v>
      </c>
      <c r="B752" s="8">
        <v>29</v>
      </c>
      <c r="C752">
        <v>15.41</v>
      </c>
    </row>
    <row r="753" spans="1:29" x14ac:dyDescent="0.2">
      <c r="A753" s="8">
        <v>42</v>
      </c>
      <c r="B753" s="8">
        <v>30</v>
      </c>
      <c r="C753">
        <v>15.51</v>
      </c>
    </row>
    <row r="755" spans="1:29" x14ac:dyDescent="0.2">
      <c r="A755" s="8">
        <v>43</v>
      </c>
      <c r="B755" s="9" t="s">
        <v>12</v>
      </c>
      <c r="C755" t="s">
        <v>13</v>
      </c>
      <c r="D755" t="s">
        <v>67</v>
      </c>
      <c r="E755" s="6" t="s">
        <v>376</v>
      </c>
      <c r="F755" t="s">
        <v>68</v>
      </c>
      <c r="G755" t="s">
        <v>69</v>
      </c>
      <c r="H755" t="s">
        <v>364</v>
      </c>
      <c r="I755" t="s">
        <v>365</v>
      </c>
      <c r="J755" t="s">
        <v>366</v>
      </c>
      <c r="K755" t="s">
        <v>71</v>
      </c>
      <c r="L755" t="s">
        <v>72</v>
      </c>
      <c r="M755" t="s">
        <v>360</v>
      </c>
      <c r="N755" t="s">
        <v>73</v>
      </c>
      <c r="P755" s="8">
        <v>43</v>
      </c>
      <c r="Q755" s="9" t="s">
        <v>12</v>
      </c>
      <c r="R755" t="s">
        <v>13</v>
      </c>
      <c r="S755" t="s">
        <v>67</v>
      </c>
      <c r="T755" s="6" t="s">
        <v>376</v>
      </c>
      <c r="U755" t="s">
        <v>68</v>
      </c>
      <c r="V755" t="s">
        <v>69</v>
      </c>
      <c r="W755" t="s">
        <v>364</v>
      </c>
      <c r="X755" t="s">
        <v>365</v>
      </c>
      <c r="Y755" t="s">
        <v>366</v>
      </c>
      <c r="Z755" t="s">
        <v>71</v>
      </c>
      <c r="AA755" t="s">
        <v>72</v>
      </c>
      <c r="AB755" t="s">
        <v>360</v>
      </c>
      <c r="AC755" t="s">
        <v>73</v>
      </c>
    </row>
    <row r="756" spans="1:29" x14ac:dyDescent="0.2">
      <c r="A756" s="8">
        <v>43</v>
      </c>
      <c r="B756" s="8">
        <v>1</v>
      </c>
      <c r="C756">
        <v>0.98</v>
      </c>
      <c r="D756" t="s">
        <v>302</v>
      </c>
      <c r="E756" s="6" t="s">
        <v>551</v>
      </c>
      <c r="F756" t="s">
        <v>550</v>
      </c>
      <c r="G756" s="11">
        <v>156</v>
      </c>
      <c r="H756" s="11" cm="1">
        <f t="array" ref="H756">_xlfn.IFNA(MATCH(1,0/COUNTIF($F756,"*"&amp;H$2&amp;TEXT(ROW($1:$118),"[&gt;1]0;")&amp;"*")),0)</f>
        <v>11</v>
      </c>
      <c r="I756" s="11" cm="1">
        <f t="array" ref="I756">_xlfn.IFNA(MATCH(1,0/COUNTIF($F756,"*"&amp;I$2&amp;TEXT(ROW($1:$118),"[&gt;1]0;")&amp;"*")),0)</f>
        <v>24</v>
      </c>
      <c r="J756" s="11" cm="1">
        <f t="array" ref="J756">_xlfn.IFNA(MATCH(1,0/COUNTIF($F756,"*"&amp;J$2&amp;TEXT(ROW($1:$118),"[&gt;1]0;")&amp;"*")),0)</f>
        <v>0</v>
      </c>
      <c r="K756">
        <f t="shared" ref="K756:K771" si="190">I756/H756</f>
        <v>2.1818181818181817</v>
      </c>
      <c r="L756">
        <f t="shared" ref="L756:L771" si="191">J756/H756</f>
        <v>0</v>
      </c>
      <c r="M756">
        <v>0</v>
      </c>
      <c r="N756">
        <v>0</v>
      </c>
      <c r="P756" s="8">
        <v>43</v>
      </c>
      <c r="Q756" s="8">
        <v>1</v>
      </c>
      <c r="R756">
        <f>SUMIF($D$756:$D$771,S756,$C$756:$C$771)</f>
        <v>1.39</v>
      </c>
      <c r="S756" t="s">
        <v>302</v>
      </c>
      <c r="T756" s="6" t="s">
        <v>551</v>
      </c>
      <c r="U756" t="s">
        <v>550</v>
      </c>
      <c r="V756" s="11">
        <v>156</v>
      </c>
      <c r="W756" s="11" cm="1">
        <f t="array" ref="W756">_xlfn.IFNA(MATCH(1,0/COUNTIF($F756,"*"&amp;W$2&amp;TEXT(ROW($1:$118),"[&gt;1]0;")&amp;"*")),0)</f>
        <v>11</v>
      </c>
      <c r="X756" s="11" cm="1">
        <f t="array" ref="X756">_xlfn.IFNA(MATCH(1,0/COUNTIF($F756,"*"&amp;X$2&amp;TEXT(ROW($1:$118),"[&gt;1]0;")&amp;"*")),0)</f>
        <v>24</v>
      </c>
      <c r="Y756" s="11" cm="1">
        <f t="array" ref="Y756">_xlfn.IFNA(MATCH(1,0/COUNTIF($F756,"*"&amp;Y$2&amp;TEXT(ROW($1:$118),"[&gt;1]0;")&amp;"*")),0)</f>
        <v>0</v>
      </c>
      <c r="Z756">
        <f t="shared" ref="Z756:Z766" si="192">X756/W756</f>
        <v>2.1818181818181817</v>
      </c>
      <c r="AA756">
        <f t="shared" ref="AA756:AA766" si="193">Y756/W756</f>
        <v>0</v>
      </c>
      <c r="AB756">
        <v>0</v>
      </c>
      <c r="AC756">
        <v>0</v>
      </c>
    </row>
    <row r="757" spans="1:29" x14ac:dyDescent="0.2">
      <c r="A757" s="8">
        <v>43</v>
      </c>
      <c r="B757" s="8">
        <v>2</v>
      </c>
      <c r="C757">
        <v>0.41</v>
      </c>
      <c r="D757" t="s">
        <v>302</v>
      </c>
      <c r="E757" s="6" t="s">
        <v>551</v>
      </c>
      <c r="F757" t="s">
        <v>550</v>
      </c>
      <c r="G757" s="11">
        <v>156</v>
      </c>
      <c r="H757" s="11" cm="1">
        <f t="array" ref="H757">_xlfn.IFNA(MATCH(1,0/COUNTIF($F757,"*"&amp;H$2&amp;TEXT(ROW($1:$118),"[&gt;1]0;")&amp;"*")),0)</f>
        <v>11</v>
      </c>
      <c r="I757" s="11" cm="1">
        <f t="array" ref="I757">_xlfn.IFNA(MATCH(1,0/COUNTIF($F757,"*"&amp;I$2&amp;TEXT(ROW($1:$118),"[&gt;1]0;")&amp;"*")),0)</f>
        <v>24</v>
      </c>
      <c r="J757" s="11" cm="1">
        <f t="array" ref="J757">_xlfn.IFNA(MATCH(1,0/COUNTIF($F757,"*"&amp;J$2&amp;TEXT(ROW($1:$118),"[&gt;1]0;")&amp;"*")),0)</f>
        <v>0</v>
      </c>
      <c r="K757">
        <f t="shared" si="190"/>
        <v>2.1818181818181817</v>
      </c>
      <c r="L757">
        <f t="shared" si="191"/>
        <v>0</v>
      </c>
      <c r="M757">
        <v>0</v>
      </c>
      <c r="N757">
        <v>0</v>
      </c>
      <c r="P757" s="8">
        <v>43</v>
      </c>
      <c r="Q757" s="8">
        <v>2</v>
      </c>
      <c r="R757">
        <f t="shared" ref="R757:R766" si="194">SUMIF($D$756:$D$771,S757,$C$756:$C$771)</f>
        <v>0.87</v>
      </c>
      <c r="S757" t="s">
        <v>14</v>
      </c>
      <c r="T757" s="6" t="s">
        <v>507</v>
      </c>
      <c r="U757" t="s">
        <v>260</v>
      </c>
      <c r="V757">
        <v>170</v>
      </c>
      <c r="W757" s="11" cm="1">
        <f t="array" ref="W757">_xlfn.IFNA(MATCH(1,0/COUNTIF($F757,"*"&amp;W$2&amp;TEXT(ROW($1:$118),"[&gt;1]0;")&amp;"*")),0)</f>
        <v>11</v>
      </c>
      <c r="X757" s="11" cm="1">
        <f t="array" ref="X757">_xlfn.IFNA(MATCH(1,0/COUNTIF($F757,"*"&amp;X$2&amp;TEXT(ROW($1:$118),"[&gt;1]0;")&amp;"*")),0)</f>
        <v>24</v>
      </c>
      <c r="Y757" s="11" cm="1">
        <f t="array" ref="Y757">_xlfn.IFNA(MATCH(1,0/COUNTIF($F757,"*"&amp;Y$2&amp;TEXT(ROW($1:$118),"[&gt;1]0;")&amp;"*")),0)</f>
        <v>0</v>
      </c>
      <c r="Z757">
        <f t="shared" si="192"/>
        <v>2.1818181818181817</v>
      </c>
      <c r="AA757">
        <f t="shared" si="193"/>
        <v>0</v>
      </c>
      <c r="AB757">
        <v>0</v>
      </c>
      <c r="AC757">
        <v>0</v>
      </c>
    </row>
    <row r="758" spans="1:29" x14ac:dyDescent="0.2">
      <c r="A758" s="8">
        <v>43</v>
      </c>
      <c r="B758" s="8">
        <v>4</v>
      </c>
      <c r="C758">
        <v>0.87</v>
      </c>
      <c r="D758" t="s">
        <v>14</v>
      </c>
      <c r="E758" s="6" t="s">
        <v>507</v>
      </c>
      <c r="F758" t="s">
        <v>260</v>
      </c>
      <c r="G758">
        <v>170</v>
      </c>
      <c r="H758" s="11" cm="1">
        <f t="array" ref="H758">_xlfn.IFNA(MATCH(1,0/COUNTIF($F758,"*"&amp;H$2&amp;TEXT(ROW($1:$118),"[&gt;1]0;")&amp;"*")),0)</f>
        <v>12</v>
      </c>
      <c r="I758" s="11" cm="1">
        <f t="array" ref="I758">_xlfn.IFNA(MATCH(1,0/COUNTIF($F758,"*"&amp;I$2&amp;TEXT(ROW($1:$118),"[&gt;1]0;")&amp;"*")),0)</f>
        <v>26</v>
      </c>
      <c r="J758" s="11" cm="1">
        <f t="array" ref="J758">_xlfn.IFNA(MATCH(1,0/COUNTIF($F758,"*"&amp;J$2&amp;TEXT(ROW($1:$118),"[&gt;1]0;")&amp;"*")),0)</f>
        <v>0</v>
      </c>
      <c r="K758">
        <f t="shared" si="190"/>
        <v>2.1666666666666665</v>
      </c>
      <c r="L758">
        <f t="shared" si="191"/>
        <v>0</v>
      </c>
      <c r="M758">
        <v>0</v>
      </c>
      <c r="N758">
        <v>0</v>
      </c>
      <c r="P758" s="8">
        <v>43</v>
      </c>
      <c r="Q758" s="8">
        <v>3</v>
      </c>
      <c r="R758">
        <f t="shared" si="194"/>
        <v>2.58</v>
      </c>
      <c r="S758" t="s">
        <v>25</v>
      </c>
      <c r="T758" s="6" t="s">
        <v>536</v>
      </c>
      <c r="U758" t="s">
        <v>266</v>
      </c>
      <c r="V758">
        <v>226</v>
      </c>
      <c r="W758" s="11" cm="1">
        <f t="array" ref="W758">_xlfn.IFNA(MATCH(1,0/COUNTIF($F758,"*"&amp;W$2&amp;TEXT(ROW($1:$118),"[&gt;1]0;")&amp;"*")),0)</f>
        <v>12</v>
      </c>
      <c r="X758" s="11" cm="1">
        <f t="array" ref="X758">_xlfn.IFNA(MATCH(1,0/COUNTIF($F758,"*"&amp;X$2&amp;TEXT(ROW($1:$118),"[&gt;1]0;")&amp;"*")),0)</f>
        <v>26</v>
      </c>
      <c r="Y758" s="11" cm="1">
        <f t="array" ref="Y758">_xlfn.IFNA(MATCH(1,0/COUNTIF($F758,"*"&amp;Y$2&amp;TEXT(ROW($1:$118),"[&gt;1]0;")&amp;"*")),0)</f>
        <v>0</v>
      </c>
      <c r="Z758">
        <f t="shared" si="192"/>
        <v>2.1666666666666665</v>
      </c>
      <c r="AA758">
        <f t="shared" si="193"/>
        <v>0</v>
      </c>
      <c r="AB758">
        <v>0</v>
      </c>
      <c r="AC758">
        <v>0</v>
      </c>
    </row>
    <row r="759" spans="1:29" x14ac:dyDescent="0.2">
      <c r="A759" s="8">
        <v>43</v>
      </c>
      <c r="B759" s="8">
        <v>5</v>
      </c>
      <c r="C759">
        <v>0.91</v>
      </c>
      <c r="D759" t="s">
        <v>25</v>
      </c>
      <c r="E759" s="6" t="s">
        <v>536</v>
      </c>
      <c r="F759" t="s">
        <v>266</v>
      </c>
      <c r="G759">
        <v>226</v>
      </c>
      <c r="H759" s="11" cm="1">
        <f t="array" ref="H759">_xlfn.IFNA(MATCH(1,0/COUNTIF($F759,"*"&amp;H$2&amp;TEXT(ROW($1:$118),"[&gt;1]0;")&amp;"*")),0)</f>
        <v>16</v>
      </c>
      <c r="I759" s="11" cm="1">
        <f t="array" ref="I759">_xlfn.IFNA(MATCH(1,0/COUNTIF($F759,"*"&amp;I$2&amp;TEXT(ROW($1:$118),"[&gt;1]0;")&amp;"*")),0)</f>
        <v>34</v>
      </c>
      <c r="J759" s="11" cm="1">
        <f t="array" ref="J759">_xlfn.IFNA(MATCH(1,0/COUNTIF($F759,"*"&amp;J$2&amp;TEXT(ROW($1:$118),"[&gt;1]0;")&amp;"*")),0)</f>
        <v>0</v>
      </c>
      <c r="K759">
        <f t="shared" si="190"/>
        <v>2.125</v>
      </c>
      <c r="L759">
        <f t="shared" si="191"/>
        <v>0</v>
      </c>
      <c r="M759">
        <v>0</v>
      </c>
      <c r="N759">
        <v>0</v>
      </c>
      <c r="P759" s="8">
        <v>43</v>
      </c>
      <c r="Q759" s="8">
        <v>4</v>
      </c>
      <c r="R759">
        <f t="shared" si="194"/>
        <v>0.34</v>
      </c>
      <c r="S759" t="s">
        <v>304</v>
      </c>
      <c r="T759" s="6" t="s">
        <v>457</v>
      </c>
      <c r="U759" t="s">
        <v>458</v>
      </c>
      <c r="V759" s="11">
        <v>184</v>
      </c>
      <c r="W759" s="11" cm="1">
        <f t="array" ref="W759">_xlfn.IFNA(MATCH(1,0/COUNTIF($F759,"*"&amp;W$2&amp;TEXT(ROW($1:$118),"[&gt;1]0;")&amp;"*")),0)</f>
        <v>16</v>
      </c>
      <c r="X759" s="11" cm="1">
        <f t="array" ref="X759">_xlfn.IFNA(MATCH(1,0/COUNTIF($F759,"*"&amp;X$2&amp;TEXT(ROW($1:$118),"[&gt;1]0;")&amp;"*")),0)</f>
        <v>34</v>
      </c>
      <c r="Y759" s="11" cm="1">
        <f t="array" ref="Y759">_xlfn.IFNA(MATCH(1,0/COUNTIF($F759,"*"&amp;Y$2&amp;TEXT(ROW($1:$118),"[&gt;1]0;")&amp;"*")),0)</f>
        <v>0</v>
      </c>
      <c r="Z759">
        <f t="shared" si="192"/>
        <v>2.125</v>
      </c>
      <c r="AA759">
        <f t="shared" si="193"/>
        <v>0</v>
      </c>
      <c r="AB759">
        <v>0</v>
      </c>
      <c r="AC759">
        <v>0</v>
      </c>
    </row>
    <row r="760" spans="1:29" x14ac:dyDescent="0.2">
      <c r="A760" s="8">
        <v>43</v>
      </c>
      <c r="B760" s="8">
        <v>6</v>
      </c>
      <c r="C760">
        <v>0.34</v>
      </c>
      <c r="D760" t="s">
        <v>304</v>
      </c>
      <c r="E760" s="6" t="s">
        <v>457</v>
      </c>
      <c r="F760" t="s">
        <v>458</v>
      </c>
      <c r="G760" s="11">
        <v>184</v>
      </c>
      <c r="H760" s="11" cm="1">
        <f t="array" ref="H760">_xlfn.IFNA(MATCH(1,0/COUNTIF($F760,"*"&amp;H$2&amp;TEXT(ROW($1:$118),"[&gt;1]0;")&amp;"*")),0)</f>
        <v>13</v>
      </c>
      <c r="I760" s="11" cm="1">
        <f t="array" ref="I760">_xlfn.IFNA(MATCH(1,0/COUNTIF($F760,"*"&amp;I$2&amp;TEXT(ROW($1:$118),"[&gt;1]0;")&amp;"*")),0)</f>
        <v>28</v>
      </c>
      <c r="J760" s="11" cm="1">
        <f t="array" ref="J760">_xlfn.IFNA(MATCH(1,0/COUNTIF($F760,"*"&amp;J$2&amp;TEXT(ROW($1:$118),"[&gt;1]0;")&amp;"*")),0)</f>
        <v>0</v>
      </c>
      <c r="K760">
        <f t="shared" si="190"/>
        <v>2.1538461538461537</v>
      </c>
      <c r="L760">
        <f t="shared" si="191"/>
        <v>0</v>
      </c>
      <c r="M760">
        <v>0</v>
      </c>
      <c r="N760">
        <v>0</v>
      </c>
      <c r="P760" s="8">
        <v>43</v>
      </c>
      <c r="Q760" s="8">
        <v>5</v>
      </c>
      <c r="R760">
        <f t="shared" si="194"/>
        <v>0.44</v>
      </c>
      <c r="S760" t="s">
        <v>37</v>
      </c>
      <c r="T760" s="6" t="s">
        <v>586</v>
      </c>
      <c r="U760" t="s">
        <v>273</v>
      </c>
      <c r="V760" s="11">
        <v>198</v>
      </c>
      <c r="W760" s="11" cm="1">
        <f t="array" ref="W760">_xlfn.IFNA(MATCH(1,0/COUNTIF($F760,"*"&amp;W$2&amp;TEXT(ROW($1:$118),"[&gt;1]0;")&amp;"*")),0)</f>
        <v>13</v>
      </c>
      <c r="X760" s="11" cm="1">
        <f t="array" ref="X760">_xlfn.IFNA(MATCH(1,0/COUNTIF($F760,"*"&amp;X$2&amp;TEXT(ROW($1:$118),"[&gt;1]0;")&amp;"*")),0)</f>
        <v>28</v>
      </c>
      <c r="Y760" s="11" cm="1">
        <f t="array" ref="Y760">_xlfn.IFNA(MATCH(1,0/COUNTIF($F760,"*"&amp;Y$2&amp;TEXT(ROW($1:$118),"[&gt;1]0;")&amp;"*")),0)</f>
        <v>0</v>
      </c>
      <c r="Z760">
        <f t="shared" si="192"/>
        <v>2.1538461538461537</v>
      </c>
      <c r="AA760">
        <f t="shared" si="193"/>
        <v>0</v>
      </c>
      <c r="AB760">
        <v>0</v>
      </c>
      <c r="AC760">
        <v>0</v>
      </c>
    </row>
    <row r="761" spans="1:29" x14ac:dyDescent="0.2">
      <c r="A761" s="8">
        <v>43</v>
      </c>
      <c r="B761" s="8">
        <v>7</v>
      </c>
      <c r="C761">
        <v>0.44</v>
      </c>
      <c r="D761" t="s">
        <v>37</v>
      </c>
      <c r="E761" s="6" t="s">
        <v>586</v>
      </c>
      <c r="F761" t="s">
        <v>273</v>
      </c>
      <c r="G761" s="11">
        <v>198</v>
      </c>
      <c r="H761" s="11" cm="1">
        <f t="array" ref="H761">_xlfn.IFNA(MATCH(1,0/COUNTIF($F761,"*"&amp;H$2&amp;TEXT(ROW($1:$118),"[&gt;1]0;")&amp;"*")),0)</f>
        <v>14</v>
      </c>
      <c r="I761" s="11" cm="1">
        <f t="array" ref="I761">_xlfn.IFNA(MATCH(1,0/COUNTIF($F761,"*"&amp;I$2&amp;TEXT(ROW($1:$118),"[&gt;1]0;")&amp;"*")),0)</f>
        <v>30</v>
      </c>
      <c r="J761" s="11" cm="1">
        <f t="array" ref="J761">_xlfn.IFNA(MATCH(1,0/COUNTIF($F761,"*"&amp;J$2&amp;TEXT(ROW($1:$118),"[&gt;1]0;")&amp;"*")),0)</f>
        <v>0</v>
      </c>
      <c r="K761">
        <f t="shared" si="190"/>
        <v>2.1428571428571428</v>
      </c>
      <c r="L761">
        <f t="shared" si="191"/>
        <v>0</v>
      </c>
      <c r="M761">
        <v>0</v>
      </c>
      <c r="N761">
        <v>0</v>
      </c>
      <c r="P761" s="8">
        <v>43</v>
      </c>
      <c r="Q761" s="8">
        <v>6</v>
      </c>
      <c r="R761">
        <f t="shared" si="194"/>
        <v>0.98</v>
      </c>
      <c r="S761" t="s">
        <v>31</v>
      </c>
      <c r="T761" s="6" t="s">
        <v>418</v>
      </c>
      <c r="U761" t="s">
        <v>269</v>
      </c>
      <c r="V761">
        <v>206</v>
      </c>
      <c r="W761" s="11" cm="1">
        <f t="array" ref="W761">_xlfn.IFNA(MATCH(1,0/COUNTIF($F761,"*"&amp;W$2&amp;TEXT(ROW($1:$118),"[&gt;1]0;")&amp;"*")),0)</f>
        <v>14</v>
      </c>
      <c r="X761" s="11" cm="1">
        <f t="array" ref="X761">_xlfn.IFNA(MATCH(1,0/COUNTIF($F761,"*"&amp;X$2&amp;TEXT(ROW($1:$118),"[&gt;1]0;")&amp;"*")),0)</f>
        <v>30</v>
      </c>
      <c r="Y761" s="11" cm="1">
        <f t="array" ref="Y761">_xlfn.IFNA(MATCH(1,0/COUNTIF($F761,"*"&amp;Y$2&amp;TEXT(ROW($1:$118),"[&gt;1]0;")&amp;"*")),0)</f>
        <v>0</v>
      </c>
      <c r="Z761">
        <f t="shared" si="192"/>
        <v>2.1428571428571428</v>
      </c>
      <c r="AA761">
        <f t="shared" si="193"/>
        <v>0</v>
      </c>
      <c r="AB761">
        <v>0</v>
      </c>
      <c r="AC761">
        <v>1</v>
      </c>
    </row>
    <row r="762" spans="1:29" x14ac:dyDescent="0.2">
      <c r="A762" s="8">
        <v>43</v>
      </c>
      <c r="B762" s="8">
        <v>10</v>
      </c>
      <c r="C762">
        <v>1.03</v>
      </c>
      <c r="D762" t="s">
        <v>25</v>
      </c>
      <c r="E762" s="6" t="s">
        <v>536</v>
      </c>
      <c r="F762" t="s">
        <v>266</v>
      </c>
      <c r="G762">
        <v>226</v>
      </c>
      <c r="H762" s="11" cm="1">
        <f t="array" ref="H762">_xlfn.IFNA(MATCH(1,0/COUNTIF($F762,"*"&amp;H$2&amp;TEXT(ROW($1:$118),"[&gt;1]0;")&amp;"*")),0)</f>
        <v>16</v>
      </c>
      <c r="I762" s="11" cm="1">
        <f t="array" ref="I762">_xlfn.IFNA(MATCH(1,0/COUNTIF($F762,"*"&amp;I$2&amp;TEXT(ROW($1:$118),"[&gt;1]0;")&amp;"*")),0)</f>
        <v>34</v>
      </c>
      <c r="J762" s="11" cm="1">
        <f t="array" ref="J762">_xlfn.IFNA(MATCH(1,0/COUNTIF($F762,"*"&amp;J$2&amp;TEXT(ROW($1:$118),"[&gt;1]0;")&amp;"*")),0)</f>
        <v>0</v>
      </c>
      <c r="K762">
        <f t="shared" si="190"/>
        <v>2.125</v>
      </c>
      <c r="L762">
        <f t="shared" si="191"/>
        <v>0</v>
      </c>
      <c r="M762">
        <v>0</v>
      </c>
      <c r="N762">
        <v>0</v>
      </c>
      <c r="P762" s="8">
        <v>43</v>
      </c>
      <c r="Q762" s="8">
        <v>7</v>
      </c>
      <c r="R762">
        <f t="shared" si="194"/>
        <v>1.5699999999999998</v>
      </c>
      <c r="S762" t="s">
        <v>108</v>
      </c>
      <c r="T762" s="6" t="s">
        <v>514</v>
      </c>
      <c r="U762" t="s">
        <v>513</v>
      </c>
      <c r="V762">
        <v>283</v>
      </c>
      <c r="W762" s="11" cm="1">
        <f t="array" ref="W762">_xlfn.IFNA(MATCH(1,0/COUNTIF($F762,"*"&amp;W$2&amp;TEXT(ROW($1:$118),"[&gt;1]0;")&amp;"*")),0)</f>
        <v>16</v>
      </c>
      <c r="X762" s="11" cm="1">
        <f t="array" ref="X762">_xlfn.IFNA(MATCH(1,0/COUNTIF($F762,"*"&amp;X$2&amp;TEXT(ROW($1:$118),"[&gt;1]0;")&amp;"*")),0)</f>
        <v>34</v>
      </c>
      <c r="Y762" s="11" cm="1">
        <f t="array" ref="Y762">_xlfn.IFNA(MATCH(1,0/COUNTIF($F762,"*"&amp;Y$2&amp;TEXT(ROW($1:$118),"[&gt;1]0;")&amp;"*")),0)</f>
        <v>0</v>
      </c>
      <c r="Z762">
        <f t="shared" si="192"/>
        <v>2.125</v>
      </c>
      <c r="AA762">
        <f t="shared" si="193"/>
        <v>0</v>
      </c>
      <c r="AB762">
        <v>0</v>
      </c>
      <c r="AC762">
        <v>0</v>
      </c>
    </row>
    <row r="763" spans="1:29" x14ac:dyDescent="0.2">
      <c r="A763" s="8">
        <v>43</v>
      </c>
      <c r="B763" s="8">
        <v>11</v>
      </c>
      <c r="C763">
        <v>0.98</v>
      </c>
      <c r="D763" t="s">
        <v>31</v>
      </c>
      <c r="E763" s="6" t="s">
        <v>418</v>
      </c>
      <c r="F763" t="s">
        <v>269</v>
      </c>
      <c r="G763">
        <v>206</v>
      </c>
      <c r="H763" s="11" cm="1">
        <f t="array" ref="H763">_xlfn.IFNA(MATCH(1,0/COUNTIF($F763,"*"&amp;H$2&amp;TEXT(ROW($1:$118),"[&gt;1]0;")&amp;"*")),0)</f>
        <v>14</v>
      </c>
      <c r="I763" s="11" cm="1">
        <f t="array" ref="I763">_xlfn.IFNA(MATCH(1,0/COUNTIF($F763,"*"&amp;I$2&amp;TEXT(ROW($1:$118),"[&gt;1]0;")&amp;"*")),0)</f>
        <v>22</v>
      </c>
      <c r="J763" s="11" cm="1">
        <f t="array" ref="J763">_xlfn.IFNA(MATCH(1,0/COUNTIF($F763,"*"&amp;J$2&amp;TEXT(ROW($1:$118),"[&gt;1]0;")&amp;"*")),0)</f>
        <v>1</v>
      </c>
      <c r="K763">
        <f t="shared" si="190"/>
        <v>1.5714285714285714</v>
      </c>
      <c r="L763">
        <f t="shared" si="191"/>
        <v>7.1428571428571425E-2</v>
      </c>
      <c r="M763">
        <v>0</v>
      </c>
      <c r="N763">
        <v>1</v>
      </c>
      <c r="P763" s="8">
        <v>43</v>
      </c>
      <c r="Q763" s="8">
        <v>8</v>
      </c>
      <c r="R763">
        <f t="shared" si="194"/>
        <v>0.44</v>
      </c>
      <c r="S763" t="s">
        <v>196</v>
      </c>
      <c r="T763" s="6" t="s">
        <v>494</v>
      </c>
      <c r="U763" t="s">
        <v>407</v>
      </c>
      <c r="V763">
        <v>337</v>
      </c>
      <c r="W763" s="11" cm="1">
        <f t="array" ref="W763">_xlfn.IFNA(MATCH(1,0/COUNTIF($F763,"*"&amp;W$2&amp;TEXT(ROW($1:$118),"[&gt;1]0;")&amp;"*")),0)</f>
        <v>14</v>
      </c>
      <c r="X763" s="11" cm="1">
        <f t="array" ref="X763">_xlfn.IFNA(MATCH(1,0/COUNTIF($F763,"*"&amp;X$2&amp;TEXT(ROW($1:$118),"[&gt;1]0;")&amp;"*")),0)</f>
        <v>22</v>
      </c>
      <c r="Y763" s="11" cm="1">
        <f t="array" ref="Y763">_xlfn.IFNA(MATCH(1,0/COUNTIF($F763,"*"&amp;Y$2&amp;TEXT(ROW($1:$118),"[&gt;1]0;")&amp;"*")),0)</f>
        <v>1</v>
      </c>
      <c r="Z763">
        <f t="shared" si="192"/>
        <v>1.5714285714285714</v>
      </c>
      <c r="AA763">
        <f t="shared" si="193"/>
        <v>7.1428571428571425E-2</v>
      </c>
      <c r="AB763">
        <v>1</v>
      </c>
      <c r="AC763">
        <v>0</v>
      </c>
    </row>
    <row r="764" spans="1:29" x14ac:dyDescent="0.2">
      <c r="A764" s="8">
        <v>43</v>
      </c>
      <c r="B764" s="8">
        <v>12</v>
      </c>
      <c r="C764">
        <v>0.64</v>
      </c>
      <c r="D764" t="s">
        <v>25</v>
      </c>
      <c r="E764" s="6" t="s">
        <v>536</v>
      </c>
      <c r="F764" t="s">
        <v>266</v>
      </c>
      <c r="G764">
        <v>226</v>
      </c>
      <c r="H764" s="11" cm="1">
        <f t="array" ref="H764">_xlfn.IFNA(MATCH(1,0/COUNTIF($F764,"*"&amp;H$2&amp;TEXT(ROW($1:$118),"[&gt;1]0;")&amp;"*")),0)</f>
        <v>16</v>
      </c>
      <c r="I764" s="11" cm="1">
        <f t="array" ref="I764">_xlfn.IFNA(MATCH(1,0/COUNTIF($F764,"*"&amp;I$2&amp;TEXT(ROW($1:$118),"[&gt;1]0;")&amp;"*")),0)</f>
        <v>34</v>
      </c>
      <c r="J764" s="11" cm="1">
        <f t="array" ref="J764">_xlfn.IFNA(MATCH(1,0/COUNTIF($F764,"*"&amp;J$2&amp;TEXT(ROW($1:$118),"[&gt;1]0;")&amp;"*")),0)</f>
        <v>0</v>
      </c>
      <c r="K764">
        <f t="shared" si="190"/>
        <v>2.125</v>
      </c>
      <c r="L764">
        <f t="shared" si="191"/>
        <v>0</v>
      </c>
      <c r="M764">
        <v>0</v>
      </c>
      <c r="N764">
        <v>0</v>
      </c>
      <c r="P764" s="8">
        <v>43</v>
      </c>
      <c r="Q764" s="8">
        <v>9</v>
      </c>
      <c r="R764">
        <f t="shared" si="194"/>
        <v>0.28999999999999998</v>
      </c>
      <c r="S764" t="s">
        <v>143</v>
      </c>
      <c r="T764" s="6" t="s">
        <v>585</v>
      </c>
      <c r="U764" t="s">
        <v>584</v>
      </c>
      <c r="V764" s="11">
        <v>227</v>
      </c>
      <c r="W764" s="11" cm="1">
        <f t="array" ref="W764">_xlfn.IFNA(MATCH(1,0/COUNTIF($F764,"*"&amp;W$2&amp;TEXT(ROW($1:$118),"[&gt;1]0;")&amp;"*")),0)</f>
        <v>16</v>
      </c>
      <c r="X764" s="11" cm="1">
        <f t="array" ref="X764">_xlfn.IFNA(MATCH(1,0/COUNTIF($F764,"*"&amp;X$2&amp;TEXT(ROW($1:$118),"[&gt;1]0;")&amp;"*")),0)</f>
        <v>34</v>
      </c>
      <c r="Y764" s="11" cm="1">
        <f t="array" ref="Y764">_xlfn.IFNA(MATCH(1,0/COUNTIF($F764,"*"&amp;Y$2&amp;TEXT(ROW($1:$118),"[&gt;1]0;")&amp;"*")),0)</f>
        <v>0</v>
      </c>
      <c r="Z764">
        <f t="shared" si="192"/>
        <v>2.125</v>
      </c>
      <c r="AA764">
        <f t="shared" si="193"/>
        <v>0</v>
      </c>
      <c r="AB764">
        <v>0</v>
      </c>
      <c r="AC764">
        <v>0</v>
      </c>
    </row>
    <row r="765" spans="1:29" x14ac:dyDescent="0.2">
      <c r="A765" s="8">
        <v>43</v>
      </c>
      <c r="B765" s="8">
        <v>14</v>
      </c>
      <c r="C765">
        <v>0.71</v>
      </c>
      <c r="D765" t="s">
        <v>108</v>
      </c>
      <c r="E765" s="6" t="s">
        <v>514</v>
      </c>
      <c r="F765" t="s">
        <v>513</v>
      </c>
      <c r="G765">
        <v>283</v>
      </c>
      <c r="H765" s="11" cm="1">
        <f t="array" ref="H765">_xlfn.IFNA(MATCH(1,0/COUNTIF($F765,"*"&amp;H$2&amp;TEXT(ROW($1:$118),"[&gt;1]0;")&amp;"*")),0)</f>
        <v>20</v>
      </c>
      <c r="I765" s="11" cm="1">
        <f t="array" ref="I765">_xlfn.IFNA(MATCH(1,0/COUNTIF($F765,"*"&amp;I$2&amp;TEXT(ROW($1:$118),"[&gt;1]0;")&amp;"*")),0)</f>
        <v>42</v>
      </c>
      <c r="J765" s="11" cm="1">
        <f t="array" ref="J765">_xlfn.IFNA(MATCH(1,0/COUNTIF($F765,"*"&amp;J$2&amp;TEXT(ROW($1:$118),"[&gt;1]0;")&amp;"*")),0)</f>
        <v>0</v>
      </c>
      <c r="K765">
        <f t="shared" si="190"/>
        <v>2.1</v>
      </c>
      <c r="L765">
        <f t="shared" si="191"/>
        <v>0</v>
      </c>
      <c r="M765">
        <v>0</v>
      </c>
      <c r="N765">
        <v>0</v>
      </c>
      <c r="P765" s="8">
        <v>43</v>
      </c>
      <c r="Q765" s="8">
        <v>10</v>
      </c>
      <c r="R765">
        <f t="shared" si="194"/>
        <v>2.4900000000000002</v>
      </c>
      <c r="S765" t="s">
        <v>101</v>
      </c>
      <c r="T765" s="6" t="s">
        <v>555</v>
      </c>
      <c r="U765" t="s">
        <v>554</v>
      </c>
      <c r="V765" s="11">
        <v>253</v>
      </c>
      <c r="W765" s="11" cm="1">
        <f t="array" ref="W765">_xlfn.IFNA(MATCH(1,0/COUNTIF($F765,"*"&amp;W$2&amp;TEXT(ROW($1:$118),"[&gt;1]0;")&amp;"*")),0)</f>
        <v>20</v>
      </c>
      <c r="X765" s="11" cm="1">
        <f t="array" ref="X765">_xlfn.IFNA(MATCH(1,0/COUNTIF($F765,"*"&amp;X$2&amp;TEXT(ROW($1:$118),"[&gt;1]0;")&amp;"*")),0)</f>
        <v>42</v>
      </c>
      <c r="Y765" s="11" cm="1">
        <f t="array" ref="Y765">_xlfn.IFNA(MATCH(1,0/COUNTIF($F765,"*"&amp;Y$2&amp;TEXT(ROW($1:$118),"[&gt;1]0;")&amp;"*")),0)</f>
        <v>0</v>
      </c>
      <c r="Z765">
        <f t="shared" si="192"/>
        <v>2.1</v>
      </c>
      <c r="AA765">
        <f t="shared" si="193"/>
        <v>0</v>
      </c>
      <c r="AB765">
        <v>0</v>
      </c>
      <c r="AC765">
        <v>0</v>
      </c>
    </row>
    <row r="766" spans="1:29" x14ac:dyDescent="0.2">
      <c r="A766" s="8">
        <v>43</v>
      </c>
      <c r="B766" s="8">
        <v>16</v>
      </c>
      <c r="C766">
        <v>0.46</v>
      </c>
      <c r="D766" t="s">
        <v>108</v>
      </c>
      <c r="E766" s="6" t="s">
        <v>514</v>
      </c>
      <c r="F766" t="s">
        <v>513</v>
      </c>
      <c r="G766">
        <v>283</v>
      </c>
      <c r="H766" s="11" cm="1">
        <f t="array" ref="H766">_xlfn.IFNA(MATCH(1,0/COUNTIF($F766,"*"&amp;H$2&amp;TEXT(ROW($1:$118),"[&gt;1]0;")&amp;"*")),0)</f>
        <v>20</v>
      </c>
      <c r="I766" s="11" cm="1">
        <f t="array" ref="I766">_xlfn.IFNA(MATCH(1,0/COUNTIF($F766,"*"&amp;I$2&amp;TEXT(ROW($1:$118),"[&gt;1]0;")&amp;"*")),0)</f>
        <v>42</v>
      </c>
      <c r="J766" s="11" cm="1">
        <f t="array" ref="J766">_xlfn.IFNA(MATCH(1,0/COUNTIF($F766,"*"&amp;J$2&amp;TEXT(ROW($1:$118),"[&gt;1]0;")&amp;"*")),0)</f>
        <v>0</v>
      </c>
      <c r="K766">
        <f t="shared" si="190"/>
        <v>2.1</v>
      </c>
      <c r="L766">
        <f t="shared" si="191"/>
        <v>0</v>
      </c>
      <c r="M766">
        <v>0</v>
      </c>
      <c r="N766">
        <v>0</v>
      </c>
      <c r="P766" s="8">
        <v>43</v>
      </c>
      <c r="Q766" s="8">
        <v>11</v>
      </c>
      <c r="R766">
        <f t="shared" si="194"/>
        <v>0.71</v>
      </c>
      <c r="S766" t="s">
        <v>325</v>
      </c>
      <c r="T766" s="14"/>
      <c r="U766" t="s">
        <v>519</v>
      </c>
      <c r="V766">
        <v>340</v>
      </c>
      <c r="W766" s="11" cm="1">
        <f t="array" ref="W766">_xlfn.IFNA(MATCH(1,0/COUNTIF($F766,"*"&amp;W$2&amp;TEXT(ROW($1:$118),"[&gt;1]0;")&amp;"*")),0)</f>
        <v>20</v>
      </c>
      <c r="X766" s="11" cm="1">
        <f t="array" ref="X766">_xlfn.IFNA(MATCH(1,0/COUNTIF($F766,"*"&amp;X$2&amp;TEXT(ROW($1:$118),"[&gt;1]0;")&amp;"*")),0)</f>
        <v>42</v>
      </c>
      <c r="Y766" s="11" cm="1">
        <f t="array" ref="Y766">_xlfn.IFNA(MATCH(1,0/COUNTIF($F766,"*"&amp;Y$2&amp;TEXT(ROW($1:$118),"[&gt;1]0;")&amp;"*")),0)</f>
        <v>0</v>
      </c>
      <c r="Z766">
        <f t="shared" si="192"/>
        <v>2.1</v>
      </c>
      <c r="AA766">
        <f t="shared" si="193"/>
        <v>0</v>
      </c>
      <c r="AB766">
        <v>0</v>
      </c>
      <c r="AC766">
        <v>0</v>
      </c>
    </row>
    <row r="767" spans="1:29" x14ac:dyDescent="0.2">
      <c r="A767" s="8">
        <v>43</v>
      </c>
      <c r="B767" s="8">
        <v>19</v>
      </c>
      <c r="C767">
        <v>0.44</v>
      </c>
      <c r="D767" t="s">
        <v>196</v>
      </c>
      <c r="E767" s="6" t="s">
        <v>494</v>
      </c>
      <c r="F767" t="s">
        <v>407</v>
      </c>
      <c r="G767">
        <v>337</v>
      </c>
      <c r="H767" s="11" cm="1">
        <f t="array" ref="H767">_xlfn.IFNA(MATCH(1,0/COUNTIF($F767,"*"&amp;H$2&amp;TEXT(ROW($1:$118),"[&gt;1]0;")&amp;"*")),0)</f>
        <v>24</v>
      </c>
      <c r="I767" s="11" cm="1">
        <f t="array" ref="I767">_xlfn.IFNA(MATCH(1,0/COUNTIF($F767,"*"&amp;I$2&amp;TEXT(ROW($1:$118),"[&gt;1]0;")&amp;"*")),0)</f>
        <v>48</v>
      </c>
      <c r="J767" s="11" cm="1">
        <f t="array" ref="J767">_xlfn.IFNA(MATCH(1,0/COUNTIF($F767,"*"&amp;J$2&amp;TEXT(ROW($1:$118),"[&gt;1]0;")&amp;"*")),0)</f>
        <v>0</v>
      </c>
      <c r="K767">
        <f t="shared" si="190"/>
        <v>2</v>
      </c>
      <c r="L767">
        <f t="shared" si="191"/>
        <v>0</v>
      </c>
      <c r="M767">
        <v>1</v>
      </c>
      <c r="N767">
        <v>0</v>
      </c>
    </row>
    <row r="768" spans="1:29" x14ac:dyDescent="0.2">
      <c r="A768" s="8">
        <v>43</v>
      </c>
      <c r="B768" s="8">
        <v>20</v>
      </c>
      <c r="C768">
        <v>0.4</v>
      </c>
      <c r="D768" t="s">
        <v>108</v>
      </c>
      <c r="E768" s="6" t="s">
        <v>514</v>
      </c>
      <c r="F768" t="s">
        <v>513</v>
      </c>
      <c r="G768">
        <v>283</v>
      </c>
      <c r="H768" s="11" cm="1">
        <f t="array" ref="H768">_xlfn.IFNA(MATCH(1,0/COUNTIF($F768,"*"&amp;H$2&amp;TEXT(ROW($1:$118),"[&gt;1]0;")&amp;"*")),0)</f>
        <v>20</v>
      </c>
      <c r="I768" s="11" cm="1">
        <f t="array" ref="I768">_xlfn.IFNA(MATCH(1,0/COUNTIF($F768,"*"&amp;I$2&amp;TEXT(ROW($1:$118),"[&gt;1]0;")&amp;"*")),0)</f>
        <v>42</v>
      </c>
      <c r="J768" s="11" cm="1">
        <f t="array" ref="J768">_xlfn.IFNA(MATCH(1,0/COUNTIF($F768,"*"&amp;J$2&amp;TEXT(ROW($1:$118),"[&gt;1]0;")&amp;"*")),0)</f>
        <v>0</v>
      </c>
      <c r="K768">
        <f t="shared" si="190"/>
        <v>2.1</v>
      </c>
      <c r="L768">
        <f t="shared" si="191"/>
        <v>0</v>
      </c>
      <c r="M768">
        <v>0</v>
      </c>
      <c r="N768">
        <v>0</v>
      </c>
    </row>
    <row r="769" spans="1:29" x14ac:dyDescent="0.2">
      <c r="A769" s="8">
        <v>43</v>
      </c>
      <c r="B769" s="8">
        <v>22</v>
      </c>
      <c r="C769">
        <v>0.28999999999999998</v>
      </c>
      <c r="D769" t="s">
        <v>143</v>
      </c>
      <c r="E769" s="6" t="s">
        <v>585</v>
      </c>
      <c r="F769" t="s">
        <v>584</v>
      </c>
      <c r="G769" s="11">
        <v>227</v>
      </c>
      <c r="H769" s="11" cm="1">
        <f t="array" ref="H769">_xlfn.IFNA(MATCH(1,0/COUNTIF($F769,"*"&amp;H$2&amp;TEXT(ROW($1:$118),"[&gt;1]0;")&amp;"*")),0)</f>
        <v>14</v>
      </c>
      <c r="I769" s="11" cm="1">
        <f t="array" ref="I769">_xlfn.IFNA(MATCH(1,0/COUNTIF($F769,"*"&amp;I$2&amp;TEXT(ROW($1:$118),"[&gt;1]0;")&amp;"*")),0)</f>
        <v>29</v>
      </c>
      <c r="J769" s="11" cm="1">
        <f t="array" ref="J769">_xlfn.IFNA(MATCH(1,0/COUNTIF($F769,"*"&amp;J$2&amp;TEXT(ROW($1:$118),"[&gt;1]0;")&amp;"*")),0)</f>
        <v>1</v>
      </c>
      <c r="K769">
        <f t="shared" si="190"/>
        <v>2.0714285714285716</v>
      </c>
      <c r="L769">
        <f t="shared" si="191"/>
        <v>7.1428571428571425E-2</v>
      </c>
      <c r="M769">
        <v>0</v>
      </c>
      <c r="N769">
        <v>0</v>
      </c>
    </row>
    <row r="770" spans="1:29" x14ac:dyDescent="0.2">
      <c r="A770" s="8">
        <v>43</v>
      </c>
      <c r="B770" s="8">
        <v>24</v>
      </c>
      <c r="C770">
        <v>2.4900000000000002</v>
      </c>
      <c r="D770" t="s">
        <v>101</v>
      </c>
      <c r="E770" s="6" t="s">
        <v>555</v>
      </c>
      <c r="F770" t="s">
        <v>554</v>
      </c>
      <c r="G770" s="11">
        <v>253</v>
      </c>
      <c r="H770" s="11" cm="1">
        <f t="array" ref="H770">_xlfn.IFNA(MATCH(1,0/COUNTIF($F770,"*"&amp;H$2&amp;TEXT(ROW($1:$118),"[&gt;1]0;")&amp;"*")),0)</f>
        <v>16</v>
      </c>
      <c r="I770" s="11" cm="1">
        <f t="array" ref="I770">_xlfn.IFNA(MATCH(1,0/COUNTIF($F770,"*"&amp;I$2&amp;TEXT(ROW($1:$118),"[&gt;1]0;")&amp;"*")),0)</f>
        <v>31</v>
      </c>
      <c r="J770" s="11" cm="1">
        <f t="array" ref="J770">_xlfn.IFNA(MATCH(1,0/COUNTIF($F770,"*"&amp;J$2&amp;TEXT(ROW($1:$118),"[&gt;1]0;")&amp;"*")),0)</f>
        <v>1</v>
      </c>
      <c r="K770">
        <f t="shared" si="190"/>
        <v>1.9375</v>
      </c>
      <c r="L770">
        <f t="shared" si="191"/>
        <v>6.25E-2</v>
      </c>
      <c r="M770">
        <v>0</v>
      </c>
      <c r="N770">
        <v>0</v>
      </c>
    </row>
    <row r="771" spans="1:29" x14ac:dyDescent="0.2">
      <c r="A771" s="8">
        <v>43</v>
      </c>
      <c r="B771" s="8">
        <v>27</v>
      </c>
      <c r="C771">
        <v>0.71</v>
      </c>
      <c r="D771" t="s">
        <v>325</v>
      </c>
      <c r="E771" s="14"/>
      <c r="F771" t="s">
        <v>519</v>
      </c>
      <c r="G771">
        <v>340</v>
      </c>
      <c r="H771" s="11" cm="1">
        <f t="array" ref="H771">_xlfn.IFNA(MATCH(1,0/COUNTIF($F771,"*"&amp;H$2&amp;TEXT(ROW($1:$118),"[&gt;1]0;")&amp;"*")),0)</f>
        <v>23</v>
      </c>
      <c r="I771" s="11" cm="1">
        <f t="array" ref="I771">_xlfn.IFNA(MATCH(1,0/COUNTIF($F771,"*"&amp;I$2&amp;TEXT(ROW($1:$118),"[&gt;1]0;")&amp;"*")),0)</f>
        <v>48</v>
      </c>
      <c r="J771" s="11" cm="1">
        <f t="array" ref="J771">_xlfn.IFNA(MATCH(1,0/COUNTIF($F771,"*"&amp;J$2&amp;TEXT(ROW($1:$118),"[&gt;1]0;")&amp;"*")),0)</f>
        <v>1</v>
      </c>
      <c r="K771">
        <f t="shared" si="190"/>
        <v>2.0869565217391304</v>
      </c>
      <c r="L771">
        <f t="shared" si="191"/>
        <v>4.3478260869565216E-2</v>
      </c>
      <c r="M771">
        <v>0</v>
      </c>
      <c r="N771">
        <v>0</v>
      </c>
    </row>
    <row r="773" spans="1:29" x14ac:dyDescent="0.2">
      <c r="A773" s="8">
        <v>44</v>
      </c>
      <c r="B773" s="9" t="s">
        <v>12</v>
      </c>
      <c r="C773" t="s">
        <v>13</v>
      </c>
      <c r="D773" t="s">
        <v>67</v>
      </c>
      <c r="E773" s="6" t="s">
        <v>376</v>
      </c>
      <c r="F773" t="s">
        <v>68</v>
      </c>
      <c r="G773" t="s">
        <v>69</v>
      </c>
      <c r="H773" t="s">
        <v>364</v>
      </c>
      <c r="I773" t="s">
        <v>365</v>
      </c>
      <c r="J773" t="s">
        <v>366</v>
      </c>
      <c r="K773" t="s">
        <v>71</v>
      </c>
      <c r="L773" t="s">
        <v>72</v>
      </c>
      <c r="M773" t="s">
        <v>360</v>
      </c>
      <c r="N773" t="s">
        <v>73</v>
      </c>
      <c r="P773" s="8">
        <v>44</v>
      </c>
      <c r="Q773" s="9" t="s">
        <v>12</v>
      </c>
      <c r="R773" t="s">
        <v>13</v>
      </c>
      <c r="S773" t="s">
        <v>67</v>
      </c>
      <c r="T773" s="6" t="s">
        <v>376</v>
      </c>
      <c r="U773" t="s">
        <v>68</v>
      </c>
      <c r="V773" t="s">
        <v>69</v>
      </c>
      <c r="W773" t="s">
        <v>364</v>
      </c>
      <c r="X773" t="s">
        <v>365</v>
      </c>
      <c r="Y773" t="s">
        <v>366</v>
      </c>
      <c r="Z773" t="s">
        <v>71</v>
      </c>
      <c r="AA773" t="s">
        <v>72</v>
      </c>
      <c r="AB773" t="s">
        <v>360</v>
      </c>
      <c r="AC773" t="s">
        <v>73</v>
      </c>
    </row>
    <row r="774" spans="1:29" x14ac:dyDescent="0.2">
      <c r="A774" s="8">
        <v>44</v>
      </c>
      <c r="B774" s="8">
        <v>1</v>
      </c>
      <c r="C774">
        <v>0.86</v>
      </c>
      <c r="D774" t="s">
        <v>302</v>
      </c>
      <c r="E774" s="6" t="s">
        <v>551</v>
      </c>
      <c r="F774" t="s">
        <v>550</v>
      </c>
      <c r="G774" s="11">
        <v>156</v>
      </c>
      <c r="H774" s="11" cm="1">
        <f t="array" ref="H774">_xlfn.IFNA(MATCH(1,0/COUNTIF($F774,"*"&amp;H$2&amp;TEXT(ROW($1:$118),"[&gt;1]0;")&amp;"*")),0)</f>
        <v>11</v>
      </c>
      <c r="I774" s="11" cm="1">
        <f t="array" ref="I774">_xlfn.IFNA(MATCH(1,0/COUNTIF($F774,"*"&amp;I$2&amp;TEXT(ROW($1:$118),"[&gt;1]0;")&amp;"*")),0)</f>
        <v>24</v>
      </c>
      <c r="J774" s="11" cm="1">
        <f t="array" ref="J774">_xlfn.IFNA(MATCH(1,0/COUNTIF($F774,"*"&amp;J$2&amp;TEXT(ROW($1:$118),"[&gt;1]0;")&amp;"*")),0)</f>
        <v>0</v>
      </c>
      <c r="K774">
        <f t="shared" ref="K774:K788" si="195">I774/H774</f>
        <v>2.1818181818181817</v>
      </c>
      <c r="L774">
        <f t="shared" ref="L774:L788" si="196">J774/H774</f>
        <v>0</v>
      </c>
      <c r="M774">
        <v>0</v>
      </c>
      <c r="N774">
        <v>0</v>
      </c>
      <c r="P774" s="8">
        <v>44</v>
      </c>
      <c r="Q774" s="8">
        <v>1</v>
      </c>
      <c r="R774">
        <f>SUMIF($D$774:$D$788,S774,$C$774:$C$788)</f>
        <v>0.86</v>
      </c>
      <c r="S774" t="s">
        <v>302</v>
      </c>
      <c r="T774" s="6" t="s">
        <v>551</v>
      </c>
      <c r="U774" t="s">
        <v>550</v>
      </c>
      <c r="V774" s="11">
        <v>156</v>
      </c>
      <c r="W774" s="11" cm="1">
        <f t="array" ref="W774">_xlfn.IFNA(MATCH(1,0/COUNTIF($F774,"*"&amp;W$2&amp;TEXT(ROW($1:$118),"[&gt;1]0;")&amp;"*")),0)</f>
        <v>11</v>
      </c>
      <c r="X774" s="11" cm="1">
        <f t="array" ref="X774">_xlfn.IFNA(MATCH(1,0/COUNTIF($F774,"*"&amp;X$2&amp;TEXT(ROW($1:$118),"[&gt;1]0;")&amp;"*")),0)</f>
        <v>24</v>
      </c>
      <c r="Y774" s="11" cm="1">
        <f t="array" ref="Y774">_xlfn.IFNA(MATCH(1,0/COUNTIF($F774,"*"&amp;Y$2&amp;TEXT(ROW($1:$118),"[&gt;1]0;")&amp;"*")),0)</f>
        <v>0</v>
      </c>
      <c r="Z774">
        <f t="shared" ref="Z774:Z783" si="197">X774/W774</f>
        <v>2.1818181818181817</v>
      </c>
      <c r="AA774">
        <f t="shared" ref="AA774:AA783" si="198">Y774/W774</f>
        <v>0</v>
      </c>
      <c r="AB774">
        <v>0</v>
      </c>
      <c r="AC774">
        <v>0</v>
      </c>
    </row>
    <row r="775" spans="1:29" x14ac:dyDescent="0.2">
      <c r="A775" s="8">
        <v>44</v>
      </c>
      <c r="B775" s="8">
        <v>2</v>
      </c>
      <c r="C775">
        <v>0.33</v>
      </c>
      <c r="D775" t="s">
        <v>323</v>
      </c>
      <c r="E775" s="6" t="s">
        <v>502</v>
      </c>
      <c r="F775" t="s">
        <v>260</v>
      </c>
      <c r="G775">
        <v>170</v>
      </c>
      <c r="H775" s="11" cm="1">
        <f t="array" ref="H775">_xlfn.IFNA(MATCH(1,0/COUNTIF($F775,"*"&amp;H$2&amp;TEXT(ROW($1:$118),"[&gt;1]0;")&amp;"*")),0)</f>
        <v>12</v>
      </c>
      <c r="I775" s="11" cm="1">
        <f t="array" ref="I775">_xlfn.IFNA(MATCH(1,0/COUNTIF($F775,"*"&amp;I$2&amp;TEXT(ROW($1:$118),"[&gt;1]0;")&amp;"*")),0)</f>
        <v>26</v>
      </c>
      <c r="J775" s="11" cm="1">
        <f t="array" ref="J775">_xlfn.IFNA(MATCH(1,0/COUNTIF($F775,"*"&amp;J$2&amp;TEXT(ROW($1:$118),"[&gt;1]0;")&amp;"*")),0)</f>
        <v>0</v>
      </c>
      <c r="K775">
        <f t="shared" si="195"/>
        <v>2.1666666666666665</v>
      </c>
      <c r="L775">
        <f t="shared" si="196"/>
        <v>0</v>
      </c>
      <c r="M775">
        <v>0</v>
      </c>
      <c r="N775">
        <v>0</v>
      </c>
      <c r="P775" s="8">
        <v>44</v>
      </c>
      <c r="Q775" s="8">
        <v>2</v>
      </c>
      <c r="R775">
        <f t="shared" ref="R775:R783" si="199">SUMIF($D$774:$D$788,S775,$C$774:$C$788)</f>
        <v>0.33</v>
      </c>
      <c r="S775" t="s">
        <v>323</v>
      </c>
      <c r="T775" s="6" t="s">
        <v>502</v>
      </c>
      <c r="U775" t="s">
        <v>260</v>
      </c>
      <c r="V775">
        <v>170</v>
      </c>
      <c r="W775" s="11" cm="1">
        <f t="array" ref="W775">_xlfn.IFNA(MATCH(1,0/COUNTIF($F775,"*"&amp;W$2&amp;TEXT(ROW($1:$118),"[&gt;1]0;")&amp;"*")),0)</f>
        <v>12</v>
      </c>
      <c r="X775" s="11" cm="1">
        <f t="array" ref="X775">_xlfn.IFNA(MATCH(1,0/COUNTIF($F775,"*"&amp;X$2&amp;TEXT(ROW($1:$118),"[&gt;1]0;")&amp;"*")),0)</f>
        <v>26</v>
      </c>
      <c r="Y775" s="11" cm="1">
        <f t="array" ref="Y775">_xlfn.IFNA(MATCH(1,0/COUNTIF($F775,"*"&amp;Y$2&amp;TEXT(ROW($1:$118),"[&gt;1]0;")&amp;"*")),0)</f>
        <v>0</v>
      </c>
      <c r="Z775">
        <f t="shared" si="197"/>
        <v>2.1666666666666665</v>
      </c>
      <c r="AA775">
        <f t="shared" si="198"/>
        <v>0</v>
      </c>
      <c r="AB775">
        <v>0</v>
      </c>
      <c r="AC775">
        <v>0</v>
      </c>
    </row>
    <row r="776" spans="1:29" x14ac:dyDescent="0.2">
      <c r="A776" s="8">
        <v>44</v>
      </c>
      <c r="B776" s="8">
        <v>3</v>
      </c>
      <c r="C776">
        <v>0.77</v>
      </c>
      <c r="D776" t="s">
        <v>14</v>
      </c>
      <c r="E776" s="6" t="s">
        <v>507</v>
      </c>
      <c r="F776" t="s">
        <v>260</v>
      </c>
      <c r="G776">
        <v>170</v>
      </c>
      <c r="H776" s="11" cm="1">
        <f t="array" ref="H776">_xlfn.IFNA(MATCH(1,0/COUNTIF($F776,"*"&amp;H$2&amp;TEXT(ROW($1:$118),"[&gt;1]0;")&amp;"*")),0)</f>
        <v>12</v>
      </c>
      <c r="I776" s="11" cm="1">
        <f t="array" ref="I776">_xlfn.IFNA(MATCH(1,0/COUNTIF($F776,"*"&amp;I$2&amp;TEXT(ROW($1:$118),"[&gt;1]0;")&amp;"*")),0)</f>
        <v>26</v>
      </c>
      <c r="J776" s="11" cm="1">
        <f t="array" ref="J776">_xlfn.IFNA(MATCH(1,0/COUNTIF($F776,"*"&amp;J$2&amp;TEXT(ROW($1:$118),"[&gt;1]0;")&amp;"*")),0)</f>
        <v>0</v>
      </c>
      <c r="K776">
        <f t="shared" si="195"/>
        <v>2.1666666666666665</v>
      </c>
      <c r="L776">
        <f t="shared" si="196"/>
        <v>0</v>
      </c>
      <c r="M776">
        <v>0</v>
      </c>
      <c r="N776">
        <v>0</v>
      </c>
      <c r="P776" s="8">
        <v>44</v>
      </c>
      <c r="Q776" s="8">
        <v>3</v>
      </c>
      <c r="R776">
        <f t="shared" si="199"/>
        <v>0.77</v>
      </c>
      <c r="S776" t="s">
        <v>14</v>
      </c>
      <c r="T776" s="6" t="s">
        <v>507</v>
      </c>
      <c r="U776" t="s">
        <v>260</v>
      </c>
      <c r="V776">
        <v>170</v>
      </c>
      <c r="W776" s="11" cm="1">
        <f t="array" ref="W776">_xlfn.IFNA(MATCH(1,0/COUNTIF($F776,"*"&amp;W$2&amp;TEXT(ROW($1:$118),"[&gt;1]0;")&amp;"*")),0)</f>
        <v>12</v>
      </c>
      <c r="X776" s="11" cm="1">
        <f t="array" ref="X776">_xlfn.IFNA(MATCH(1,0/COUNTIF($F776,"*"&amp;X$2&amp;TEXT(ROW($1:$118),"[&gt;1]0;")&amp;"*")),0)</f>
        <v>26</v>
      </c>
      <c r="Y776" s="11" cm="1">
        <f t="array" ref="Y776">_xlfn.IFNA(MATCH(1,0/COUNTIF($F776,"*"&amp;Y$2&amp;TEXT(ROW($1:$118),"[&gt;1]0;")&amp;"*")),0)</f>
        <v>0</v>
      </c>
      <c r="Z776">
        <f t="shared" si="197"/>
        <v>2.1666666666666665</v>
      </c>
      <c r="AA776">
        <f t="shared" si="198"/>
        <v>0</v>
      </c>
      <c r="AB776">
        <v>0</v>
      </c>
      <c r="AC776">
        <v>0</v>
      </c>
    </row>
    <row r="777" spans="1:29" x14ac:dyDescent="0.2">
      <c r="A777" s="8">
        <v>44</v>
      </c>
      <c r="B777" s="8">
        <v>4</v>
      </c>
      <c r="C777">
        <v>0.82</v>
      </c>
      <c r="D777" t="s">
        <v>25</v>
      </c>
      <c r="E777" s="6" t="s">
        <v>536</v>
      </c>
      <c r="F777" t="s">
        <v>266</v>
      </c>
      <c r="G777">
        <v>226</v>
      </c>
      <c r="H777" s="11" cm="1">
        <f t="array" ref="H777">_xlfn.IFNA(MATCH(1,0/COUNTIF($F777,"*"&amp;H$2&amp;TEXT(ROW($1:$118),"[&gt;1]0;")&amp;"*")),0)</f>
        <v>16</v>
      </c>
      <c r="I777" s="11" cm="1">
        <f t="array" ref="I777">_xlfn.IFNA(MATCH(1,0/COUNTIF($F777,"*"&amp;I$2&amp;TEXT(ROW($1:$118),"[&gt;1]0;")&amp;"*")),0)</f>
        <v>34</v>
      </c>
      <c r="J777" s="11" cm="1">
        <f t="array" ref="J777">_xlfn.IFNA(MATCH(1,0/COUNTIF($F777,"*"&amp;J$2&amp;TEXT(ROW($1:$118),"[&gt;1]0;")&amp;"*")),0)</f>
        <v>0</v>
      </c>
      <c r="K777">
        <f t="shared" si="195"/>
        <v>2.125</v>
      </c>
      <c r="L777">
        <f t="shared" si="196"/>
        <v>0</v>
      </c>
      <c r="M777">
        <v>0</v>
      </c>
      <c r="N777">
        <v>0</v>
      </c>
      <c r="P777" s="8">
        <v>44</v>
      </c>
      <c r="Q777" s="8">
        <v>4</v>
      </c>
      <c r="R777">
        <f t="shared" si="199"/>
        <v>3.24</v>
      </c>
      <c r="S777" t="s">
        <v>25</v>
      </c>
      <c r="T777" s="6" t="s">
        <v>536</v>
      </c>
      <c r="U777" t="s">
        <v>266</v>
      </c>
      <c r="V777">
        <v>226</v>
      </c>
      <c r="W777" s="11" cm="1">
        <f t="array" ref="W777">_xlfn.IFNA(MATCH(1,0/COUNTIF($F777,"*"&amp;W$2&amp;TEXT(ROW($1:$118),"[&gt;1]0;")&amp;"*")),0)</f>
        <v>16</v>
      </c>
      <c r="X777" s="11" cm="1">
        <f t="array" ref="X777">_xlfn.IFNA(MATCH(1,0/COUNTIF($F777,"*"&amp;X$2&amp;TEXT(ROW($1:$118),"[&gt;1]0;")&amp;"*")),0)</f>
        <v>34</v>
      </c>
      <c r="Y777" s="11" cm="1">
        <f t="array" ref="Y777">_xlfn.IFNA(MATCH(1,0/COUNTIF($F777,"*"&amp;Y$2&amp;TEXT(ROW($1:$118),"[&gt;1]0;")&amp;"*")),0)</f>
        <v>0</v>
      </c>
      <c r="Z777">
        <f t="shared" si="197"/>
        <v>2.125</v>
      </c>
      <c r="AA777">
        <f t="shared" si="198"/>
        <v>0</v>
      </c>
      <c r="AB777">
        <v>0</v>
      </c>
      <c r="AC777">
        <v>0</v>
      </c>
    </row>
    <row r="778" spans="1:29" x14ac:dyDescent="0.2">
      <c r="A778" s="8">
        <v>44</v>
      </c>
      <c r="B778" s="8">
        <v>5</v>
      </c>
      <c r="C778">
        <v>0.79</v>
      </c>
      <c r="D778" t="s">
        <v>317</v>
      </c>
      <c r="E778" s="6" t="s">
        <v>471</v>
      </c>
      <c r="F778" t="s">
        <v>470</v>
      </c>
      <c r="G778">
        <v>48</v>
      </c>
      <c r="H778" s="11" cm="1">
        <f t="array" ref="H778">_xlfn.IFNA(MATCH(1,0/COUNTIF($F778,"*"&amp;H$2&amp;TEXT(ROW($1:$118),"[&gt;1]0;")&amp;"*")),0)</f>
        <v>10</v>
      </c>
      <c r="I778" s="11" cm="1">
        <f t="array" ref="I778">_xlfn.IFNA(MATCH(1,0/COUNTIF($F778,"*"&amp;I$2&amp;TEXT(ROW($1:$118),"[&gt;1]0;")&amp;"*")),0)</f>
        <v>12</v>
      </c>
      <c r="J778" s="11" cm="1">
        <f t="array" ref="J778">_xlfn.IFNA(MATCH(1,0/COUNTIF($F778,"*"&amp;J$2&amp;TEXT(ROW($1:$118),"[&gt;1]0;")&amp;"*")),0)</f>
        <v>1</v>
      </c>
      <c r="K778">
        <f t="shared" si="195"/>
        <v>1.2</v>
      </c>
      <c r="L778">
        <f t="shared" si="196"/>
        <v>0.1</v>
      </c>
      <c r="M778">
        <v>0</v>
      </c>
      <c r="N778">
        <v>1</v>
      </c>
      <c r="P778" s="8">
        <v>44</v>
      </c>
      <c r="Q778" s="8">
        <v>5</v>
      </c>
      <c r="R778">
        <f t="shared" si="199"/>
        <v>0.79</v>
      </c>
      <c r="S778" t="s">
        <v>317</v>
      </c>
      <c r="T778" s="6" t="s">
        <v>471</v>
      </c>
      <c r="U778" t="s">
        <v>470</v>
      </c>
      <c r="V778">
        <v>48</v>
      </c>
      <c r="W778" s="11" cm="1">
        <f t="array" ref="W778">_xlfn.IFNA(MATCH(1,0/COUNTIF($F778,"*"&amp;W$2&amp;TEXT(ROW($1:$118),"[&gt;1]0;")&amp;"*")),0)</f>
        <v>10</v>
      </c>
      <c r="X778" s="11" cm="1">
        <f t="array" ref="X778">_xlfn.IFNA(MATCH(1,0/COUNTIF($F778,"*"&amp;X$2&amp;TEXT(ROW($1:$118),"[&gt;1]0;")&amp;"*")),0)</f>
        <v>12</v>
      </c>
      <c r="Y778" s="11" cm="1">
        <f t="array" ref="Y778">_xlfn.IFNA(MATCH(1,0/COUNTIF($F778,"*"&amp;Y$2&amp;TEXT(ROW($1:$118),"[&gt;1]0;")&amp;"*")),0)</f>
        <v>1</v>
      </c>
      <c r="Z778">
        <f t="shared" si="197"/>
        <v>1.2</v>
      </c>
      <c r="AA778">
        <f t="shared" si="198"/>
        <v>0.1</v>
      </c>
      <c r="AB778">
        <v>0</v>
      </c>
      <c r="AC778">
        <v>1</v>
      </c>
    </row>
    <row r="779" spans="1:29" x14ac:dyDescent="0.2">
      <c r="A779" s="8">
        <v>44</v>
      </c>
      <c r="B779" s="8">
        <v>6</v>
      </c>
      <c r="C779">
        <v>0.28999999999999998</v>
      </c>
      <c r="D779" t="s">
        <v>304</v>
      </c>
      <c r="E779" s="6" t="s">
        <v>457</v>
      </c>
      <c r="F779" t="s">
        <v>458</v>
      </c>
      <c r="G779" s="11">
        <v>184</v>
      </c>
      <c r="H779" s="11" cm="1">
        <f t="array" ref="H779">_xlfn.IFNA(MATCH(1,0/COUNTIF($F779,"*"&amp;H$2&amp;TEXT(ROW($1:$118),"[&gt;1]0;")&amp;"*")),0)</f>
        <v>13</v>
      </c>
      <c r="I779" s="11" cm="1">
        <f t="array" ref="I779">_xlfn.IFNA(MATCH(1,0/COUNTIF($F779,"*"&amp;I$2&amp;TEXT(ROW($1:$118),"[&gt;1]0;")&amp;"*")),0)</f>
        <v>28</v>
      </c>
      <c r="J779" s="11" cm="1">
        <f t="array" ref="J779">_xlfn.IFNA(MATCH(1,0/COUNTIF($F779,"*"&amp;J$2&amp;TEXT(ROW($1:$118),"[&gt;1]0;")&amp;"*")),0)</f>
        <v>0</v>
      </c>
      <c r="K779">
        <f t="shared" si="195"/>
        <v>2.1538461538461537</v>
      </c>
      <c r="L779">
        <f t="shared" si="196"/>
        <v>0</v>
      </c>
      <c r="M779">
        <v>0</v>
      </c>
      <c r="N779">
        <v>0</v>
      </c>
      <c r="P779" s="8">
        <v>44</v>
      </c>
      <c r="Q779" s="8">
        <v>6</v>
      </c>
      <c r="R779">
        <f t="shared" si="199"/>
        <v>0.28999999999999998</v>
      </c>
      <c r="S779" t="s">
        <v>304</v>
      </c>
      <c r="T779" s="6" t="s">
        <v>457</v>
      </c>
      <c r="U779" t="s">
        <v>458</v>
      </c>
      <c r="V779" s="11">
        <v>184</v>
      </c>
      <c r="W779" s="11" cm="1">
        <f t="array" ref="W779">_xlfn.IFNA(MATCH(1,0/COUNTIF($F779,"*"&amp;W$2&amp;TEXT(ROW($1:$118),"[&gt;1]0;")&amp;"*")),0)</f>
        <v>13</v>
      </c>
      <c r="X779" s="11" cm="1">
        <f t="array" ref="X779">_xlfn.IFNA(MATCH(1,0/COUNTIF($F779,"*"&amp;X$2&amp;TEXT(ROW($1:$118),"[&gt;1]0;")&amp;"*")),0)</f>
        <v>28</v>
      </c>
      <c r="Y779" s="11" cm="1">
        <f t="array" ref="Y779">_xlfn.IFNA(MATCH(1,0/COUNTIF($F779,"*"&amp;Y$2&amp;TEXT(ROW($1:$118),"[&gt;1]0;")&amp;"*")),0)</f>
        <v>0</v>
      </c>
      <c r="Z779">
        <f t="shared" si="197"/>
        <v>2.1538461538461537</v>
      </c>
      <c r="AA779">
        <f t="shared" si="198"/>
        <v>0</v>
      </c>
      <c r="AB779">
        <v>0</v>
      </c>
      <c r="AC779">
        <v>0</v>
      </c>
    </row>
    <row r="780" spans="1:29" x14ac:dyDescent="0.2">
      <c r="A780" s="8">
        <v>44</v>
      </c>
      <c r="B780" s="8">
        <v>7</v>
      </c>
      <c r="C780">
        <v>0.41</v>
      </c>
      <c r="D780" t="s">
        <v>37</v>
      </c>
      <c r="E780" s="6" t="s">
        <v>586</v>
      </c>
      <c r="F780" t="s">
        <v>273</v>
      </c>
      <c r="G780" s="11">
        <v>198</v>
      </c>
      <c r="H780" s="11" cm="1">
        <f t="array" ref="H780">_xlfn.IFNA(MATCH(1,0/COUNTIF($F780,"*"&amp;H$2&amp;TEXT(ROW($1:$118),"[&gt;1]0;")&amp;"*")),0)</f>
        <v>14</v>
      </c>
      <c r="I780" s="11" cm="1">
        <f t="array" ref="I780">_xlfn.IFNA(MATCH(1,0/COUNTIF($F780,"*"&amp;I$2&amp;TEXT(ROW($1:$118),"[&gt;1]0;")&amp;"*")),0)</f>
        <v>30</v>
      </c>
      <c r="J780" s="11" cm="1">
        <f t="array" ref="J780">_xlfn.IFNA(MATCH(1,0/COUNTIF($F780,"*"&amp;J$2&amp;TEXT(ROW($1:$118),"[&gt;1]0;")&amp;"*")),0)</f>
        <v>0</v>
      </c>
      <c r="K780">
        <f t="shared" si="195"/>
        <v>2.1428571428571428</v>
      </c>
      <c r="L780">
        <f t="shared" si="196"/>
        <v>0</v>
      </c>
      <c r="M780">
        <v>0</v>
      </c>
      <c r="N780">
        <v>0</v>
      </c>
      <c r="P780" s="8">
        <v>44</v>
      </c>
      <c r="Q780" s="8">
        <v>7</v>
      </c>
      <c r="R780">
        <f t="shared" si="199"/>
        <v>0.41</v>
      </c>
      <c r="S780" t="s">
        <v>37</v>
      </c>
      <c r="T780" s="6" t="s">
        <v>586</v>
      </c>
      <c r="U780" t="s">
        <v>273</v>
      </c>
      <c r="V780" s="11">
        <v>198</v>
      </c>
      <c r="W780" s="11" cm="1">
        <f t="array" ref="W780">_xlfn.IFNA(MATCH(1,0/COUNTIF($F780,"*"&amp;W$2&amp;TEXT(ROW($1:$118),"[&gt;1]0;")&amp;"*")),0)</f>
        <v>14</v>
      </c>
      <c r="X780" s="11" cm="1">
        <f t="array" ref="X780">_xlfn.IFNA(MATCH(1,0/COUNTIF($F780,"*"&amp;X$2&amp;TEXT(ROW($1:$118),"[&gt;1]0;")&amp;"*")),0)</f>
        <v>30</v>
      </c>
      <c r="Y780" s="11" cm="1">
        <f t="array" ref="Y780">_xlfn.IFNA(MATCH(1,0/COUNTIF($F780,"*"&amp;Y$2&amp;TEXT(ROW($1:$118),"[&gt;1]0;")&amp;"*")),0)</f>
        <v>0</v>
      </c>
      <c r="Z780">
        <f t="shared" si="197"/>
        <v>2.1428571428571428</v>
      </c>
      <c r="AA780">
        <f t="shared" si="198"/>
        <v>0</v>
      </c>
      <c r="AB780">
        <v>0</v>
      </c>
      <c r="AC780">
        <v>0</v>
      </c>
    </row>
    <row r="781" spans="1:29" x14ac:dyDescent="0.2">
      <c r="A781" s="8">
        <v>44</v>
      </c>
      <c r="B781" s="8">
        <v>10</v>
      </c>
      <c r="C781">
        <v>0.92</v>
      </c>
      <c r="D781" t="s">
        <v>25</v>
      </c>
      <c r="E781" s="6" t="s">
        <v>536</v>
      </c>
      <c r="F781" t="s">
        <v>266</v>
      </c>
      <c r="G781">
        <v>226</v>
      </c>
      <c r="H781" s="11" cm="1">
        <f t="array" ref="H781">_xlfn.IFNA(MATCH(1,0/COUNTIF($F781,"*"&amp;H$2&amp;TEXT(ROW($1:$118),"[&gt;1]0;")&amp;"*")),0)</f>
        <v>16</v>
      </c>
      <c r="I781" s="11" cm="1">
        <f t="array" ref="I781">_xlfn.IFNA(MATCH(1,0/COUNTIF($F781,"*"&amp;I$2&amp;TEXT(ROW($1:$118),"[&gt;1]0;")&amp;"*")),0)</f>
        <v>34</v>
      </c>
      <c r="J781" s="11" cm="1">
        <f t="array" ref="J781">_xlfn.IFNA(MATCH(1,0/COUNTIF($F781,"*"&amp;J$2&amp;TEXT(ROW($1:$118),"[&gt;1]0;")&amp;"*")),0)</f>
        <v>0</v>
      </c>
      <c r="K781">
        <f t="shared" si="195"/>
        <v>2.125</v>
      </c>
      <c r="L781">
        <f t="shared" si="196"/>
        <v>0</v>
      </c>
      <c r="M781">
        <v>0</v>
      </c>
      <c r="N781">
        <v>0</v>
      </c>
      <c r="P781" s="8">
        <v>44</v>
      </c>
      <c r="Q781" s="8">
        <v>8</v>
      </c>
      <c r="R781">
        <f t="shared" si="199"/>
        <v>0.78</v>
      </c>
      <c r="S781" t="s">
        <v>31</v>
      </c>
      <c r="T781" s="6" t="s">
        <v>418</v>
      </c>
      <c r="U781" t="s">
        <v>269</v>
      </c>
      <c r="V781">
        <v>206</v>
      </c>
      <c r="W781" s="11" cm="1">
        <f t="array" ref="W781">_xlfn.IFNA(MATCH(1,0/COUNTIF($F781,"*"&amp;W$2&amp;TEXT(ROW($1:$118),"[&gt;1]0;")&amp;"*")),0)</f>
        <v>16</v>
      </c>
      <c r="X781" s="11" cm="1">
        <f t="array" ref="X781">_xlfn.IFNA(MATCH(1,0/COUNTIF($F781,"*"&amp;X$2&amp;TEXT(ROW($1:$118),"[&gt;1]0;")&amp;"*")),0)</f>
        <v>34</v>
      </c>
      <c r="Y781" s="11" cm="1">
        <f t="array" ref="Y781">_xlfn.IFNA(MATCH(1,0/COUNTIF($F781,"*"&amp;Y$2&amp;TEXT(ROW($1:$118),"[&gt;1]0;")&amp;"*")),0)</f>
        <v>0</v>
      </c>
      <c r="Z781">
        <f t="shared" si="197"/>
        <v>2.125</v>
      </c>
      <c r="AA781">
        <f t="shared" si="198"/>
        <v>0</v>
      </c>
      <c r="AB781">
        <v>0</v>
      </c>
      <c r="AC781">
        <v>1</v>
      </c>
    </row>
    <row r="782" spans="1:29" x14ac:dyDescent="0.2">
      <c r="A782" s="8">
        <v>44</v>
      </c>
      <c r="B782" s="8">
        <v>11</v>
      </c>
      <c r="C782">
        <v>0.78</v>
      </c>
      <c r="D782" t="s">
        <v>31</v>
      </c>
      <c r="E782" s="6" t="s">
        <v>418</v>
      </c>
      <c r="F782" t="s">
        <v>269</v>
      </c>
      <c r="G782">
        <v>206</v>
      </c>
      <c r="H782" s="11" cm="1">
        <f t="array" ref="H782">_xlfn.IFNA(MATCH(1,0/COUNTIF($F782,"*"&amp;H$2&amp;TEXT(ROW($1:$118),"[&gt;1]0;")&amp;"*")),0)</f>
        <v>14</v>
      </c>
      <c r="I782" s="11" cm="1">
        <f t="array" ref="I782">_xlfn.IFNA(MATCH(1,0/COUNTIF($F782,"*"&amp;I$2&amp;TEXT(ROW($1:$118),"[&gt;1]0;")&amp;"*")),0)</f>
        <v>22</v>
      </c>
      <c r="J782" s="11" cm="1">
        <f t="array" ref="J782">_xlfn.IFNA(MATCH(1,0/COUNTIF($F782,"*"&amp;J$2&amp;TEXT(ROW($1:$118),"[&gt;1]0;")&amp;"*")),0)</f>
        <v>1</v>
      </c>
      <c r="K782">
        <f t="shared" si="195"/>
        <v>1.5714285714285714</v>
      </c>
      <c r="L782">
        <f t="shared" si="196"/>
        <v>7.1428571428571425E-2</v>
      </c>
      <c r="M782">
        <v>0</v>
      </c>
      <c r="N782">
        <v>1</v>
      </c>
      <c r="P782" s="8">
        <v>44</v>
      </c>
      <c r="Q782" s="8">
        <v>9</v>
      </c>
      <c r="R782">
        <f t="shared" si="199"/>
        <v>0.8</v>
      </c>
      <c r="S782" t="s">
        <v>108</v>
      </c>
      <c r="T782" s="6" t="s">
        <v>514</v>
      </c>
      <c r="U782" t="s">
        <v>513</v>
      </c>
      <c r="V782">
        <v>283</v>
      </c>
      <c r="W782" s="11" cm="1">
        <f t="array" ref="W782">_xlfn.IFNA(MATCH(1,0/COUNTIF($F782,"*"&amp;W$2&amp;TEXT(ROW($1:$118),"[&gt;1]0;")&amp;"*")),0)</f>
        <v>14</v>
      </c>
      <c r="X782" s="11" cm="1">
        <f t="array" ref="X782">_xlfn.IFNA(MATCH(1,0/COUNTIF($F782,"*"&amp;X$2&amp;TEXT(ROW($1:$118),"[&gt;1]0;")&amp;"*")),0)</f>
        <v>22</v>
      </c>
      <c r="Y782" s="11" cm="1">
        <f t="array" ref="Y782">_xlfn.IFNA(MATCH(1,0/COUNTIF($F782,"*"&amp;Y$2&amp;TEXT(ROW($1:$118),"[&gt;1]0;")&amp;"*")),0)</f>
        <v>1</v>
      </c>
      <c r="Z782">
        <f t="shared" si="197"/>
        <v>1.5714285714285714</v>
      </c>
      <c r="AA782">
        <f t="shared" si="198"/>
        <v>7.1428571428571425E-2</v>
      </c>
      <c r="AB782">
        <v>0</v>
      </c>
      <c r="AC782">
        <v>0</v>
      </c>
    </row>
    <row r="783" spans="1:29" x14ac:dyDescent="0.2">
      <c r="A783" s="8">
        <v>44</v>
      </c>
      <c r="B783" s="8">
        <v>12</v>
      </c>
      <c r="C783">
        <v>0.56999999999999995</v>
      </c>
      <c r="D783" t="s">
        <v>25</v>
      </c>
      <c r="E783" s="6" t="s">
        <v>536</v>
      </c>
      <c r="F783" t="s">
        <v>266</v>
      </c>
      <c r="G783">
        <v>226</v>
      </c>
      <c r="H783" s="11" cm="1">
        <f t="array" ref="H783">_xlfn.IFNA(MATCH(1,0/COUNTIF($F783,"*"&amp;H$2&amp;TEXT(ROW($1:$118),"[&gt;1]0;")&amp;"*")),0)</f>
        <v>16</v>
      </c>
      <c r="I783" s="11" cm="1">
        <f t="array" ref="I783">_xlfn.IFNA(MATCH(1,0/COUNTIF($F783,"*"&amp;I$2&amp;TEXT(ROW($1:$118),"[&gt;1]0;")&amp;"*")),0)</f>
        <v>34</v>
      </c>
      <c r="J783" s="11" cm="1">
        <f t="array" ref="J783">_xlfn.IFNA(MATCH(1,0/COUNTIF($F783,"*"&amp;J$2&amp;TEXT(ROW($1:$118),"[&gt;1]0;")&amp;"*")),0)</f>
        <v>0</v>
      </c>
      <c r="K783">
        <f t="shared" si="195"/>
        <v>2.125</v>
      </c>
      <c r="L783">
        <f t="shared" si="196"/>
        <v>0</v>
      </c>
      <c r="M783">
        <v>0</v>
      </c>
      <c r="N783">
        <v>0</v>
      </c>
      <c r="P783" s="8">
        <v>44</v>
      </c>
      <c r="Q783" s="8">
        <v>10</v>
      </c>
      <c r="R783">
        <f t="shared" si="199"/>
        <v>1.95</v>
      </c>
      <c r="S783" t="s">
        <v>101</v>
      </c>
      <c r="T783" s="6" t="s">
        <v>555</v>
      </c>
      <c r="U783" t="s">
        <v>554</v>
      </c>
      <c r="V783" s="11">
        <v>253</v>
      </c>
      <c r="W783" s="11" cm="1">
        <f t="array" ref="W783">_xlfn.IFNA(MATCH(1,0/COUNTIF($F783,"*"&amp;W$2&amp;TEXT(ROW($1:$118),"[&gt;1]0;")&amp;"*")),0)</f>
        <v>16</v>
      </c>
      <c r="X783" s="11" cm="1">
        <f t="array" ref="X783">_xlfn.IFNA(MATCH(1,0/COUNTIF($F783,"*"&amp;X$2&amp;TEXT(ROW($1:$118),"[&gt;1]0;")&amp;"*")),0)</f>
        <v>34</v>
      </c>
      <c r="Y783" s="11" cm="1">
        <f t="array" ref="Y783">_xlfn.IFNA(MATCH(1,0/COUNTIF($F783,"*"&amp;Y$2&amp;TEXT(ROW($1:$118),"[&gt;1]0;")&amp;"*")),0)</f>
        <v>0</v>
      </c>
      <c r="Z783">
        <f t="shared" si="197"/>
        <v>2.125</v>
      </c>
      <c r="AA783">
        <f t="shared" si="198"/>
        <v>0</v>
      </c>
      <c r="AB783">
        <v>0</v>
      </c>
      <c r="AC783">
        <v>0</v>
      </c>
    </row>
    <row r="784" spans="1:29" x14ac:dyDescent="0.2">
      <c r="A784" s="8">
        <v>44</v>
      </c>
      <c r="B784" s="8">
        <v>14</v>
      </c>
      <c r="C784">
        <v>0.66</v>
      </c>
      <c r="D784" t="s">
        <v>25</v>
      </c>
      <c r="E784" s="6" t="s">
        <v>536</v>
      </c>
      <c r="F784" t="s">
        <v>266</v>
      </c>
      <c r="G784">
        <v>226</v>
      </c>
      <c r="H784" s="11" cm="1">
        <f t="array" ref="H784">_xlfn.IFNA(MATCH(1,0/COUNTIF($F784,"*"&amp;H$2&amp;TEXT(ROW($1:$118),"[&gt;1]0;")&amp;"*")),0)</f>
        <v>16</v>
      </c>
      <c r="I784" s="11" cm="1">
        <f t="array" ref="I784">_xlfn.IFNA(MATCH(1,0/COUNTIF($F784,"*"&amp;I$2&amp;TEXT(ROW($1:$118),"[&gt;1]0;")&amp;"*")),0)</f>
        <v>34</v>
      </c>
      <c r="J784" s="11" cm="1">
        <f t="array" ref="J784">_xlfn.IFNA(MATCH(1,0/COUNTIF($F784,"*"&amp;J$2&amp;TEXT(ROW($1:$118),"[&gt;1]0;")&amp;"*")),0)</f>
        <v>0</v>
      </c>
      <c r="K784">
        <f t="shared" si="195"/>
        <v>2.125</v>
      </c>
      <c r="L784">
        <f t="shared" si="196"/>
        <v>0</v>
      </c>
      <c r="M784">
        <v>0</v>
      </c>
      <c r="N784">
        <v>0</v>
      </c>
    </row>
    <row r="785" spans="1:29" x14ac:dyDescent="0.2">
      <c r="A785" s="8">
        <v>44</v>
      </c>
      <c r="B785" s="8">
        <v>15</v>
      </c>
      <c r="C785">
        <v>0.27</v>
      </c>
      <c r="D785" t="s">
        <v>25</v>
      </c>
      <c r="E785" s="6" t="s">
        <v>536</v>
      </c>
      <c r="F785" t="s">
        <v>266</v>
      </c>
      <c r="G785">
        <v>226</v>
      </c>
      <c r="H785" s="11" cm="1">
        <f t="array" ref="H785">_xlfn.IFNA(MATCH(1,0/COUNTIF($F785,"*"&amp;H$2&amp;TEXT(ROW($1:$118),"[&gt;1]0;")&amp;"*")),0)</f>
        <v>16</v>
      </c>
      <c r="I785" s="11" cm="1">
        <f t="array" ref="I785">_xlfn.IFNA(MATCH(1,0/COUNTIF($F785,"*"&amp;I$2&amp;TEXT(ROW($1:$118),"[&gt;1]0;")&amp;"*")),0)</f>
        <v>34</v>
      </c>
      <c r="J785" s="11" cm="1">
        <f t="array" ref="J785">_xlfn.IFNA(MATCH(1,0/COUNTIF($F785,"*"&amp;J$2&amp;TEXT(ROW($1:$118),"[&gt;1]0;")&amp;"*")),0)</f>
        <v>0</v>
      </c>
      <c r="K785">
        <f t="shared" si="195"/>
        <v>2.125</v>
      </c>
      <c r="L785">
        <f t="shared" si="196"/>
        <v>0</v>
      </c>
      <c r="M785">
        <v>0</v>
      </c>
      <c r="N785">
        <v>0</v>
      </c>
    </row>
    <row r="786" spans="1:29" x14ac:dyDescent="0.2">
      <c r="A786" s="8">
        <v>44</v>
      </c>
      <c r="B786" s="8">
        <v>17</v>
      </c>
      <c r="C786">
        <v>0.42</v>
      </c>
      <c r="D786" t="s">
        <v>108</v>
      </c>
      <c r="E786" s="6" t="s">
        <v>514</v>
      </c>
      <c r="F786" t="s">
        <v>513</v>
      </c>
      <c r="G786">
        <v>283</v>
      </c>
      <c r="H786" s="11" cm="1">
        <f t="array" ref="H786">_xlfn.IFNA(MATCH(1,0/COUNTIF($F786,"*"&amp;H$2&amp;TEXT(ROW($1:$118),"[&gt;1]0;")&amp;"*")),0)</f>
        <v>20</v>
      </c>
      <c r="I786" s="11" cm="1">
        <f t="array" ref="I786">_xlfn.IFNA(MATCH(1,0/COUNTIF($F786,"*"&amp;I$2&amp;TEXT(ROW($1:$118),"[&gt;1]0;")&amp;"*")),0)</f>
        <v>42</v>
      </c>
      <c r="J786" s="11" cm="1">
        <f t="array" ref="J786">_xlfn.IFNA(MATCH(1,0/COUNTIF($F786,"*"&amp;J$2&amp;TEXT(ROW($1:$118),"[&gt;1]0;")&amp;"*")),0)</f>
        <v>0</v>
      </c>
      <c r="K786">
        <f t="shared" si="195"/>
        <v>2.1</v>
      </c>
      <c r="L786">
        <f t="shared" si="196"/>
        <v>0</v>
      </c>
      <c r="M786">
        <v>0</v>
      </c>
      <c r="N786">
        <v>0</v>
      </c>
    </row>
    <row r="787" spans="1:29" x14ac:dyDescent="0.2">
      <c r="A787" s="8">
        <v>44</v>
      </c>
      <c r="B787" s="8">
        <v>21</v>
      </c>
      <c r="C787">
        <v>0.38</v>
      </c>
      <c r="D787" t="s">
        <v>108</v>
      </c>
      <c r="E787" s="6" t="s">
        <v>514</v>
      </c>
      <c r="F787" t="s">
        <v>513</v>
      </c>
      <c r="G787">
        <v>283</v>
      </c>
      <c r="H787" s="11" cm="1">
        <f t="array" ref="H787">_xlfn.IFNA(MATCH(1,0/COUNTIF($F787,"*"&amp;H$2&amp;TEXT(ROW($1:$118),"[&gt;1]0;")&amp;"*")),0)</f>
        <v>20</v>
      </c>
      <c r="I787" s="11" cm="1">
        <f t="array" ref="I787">_xlfn.IFNA(MATCH(1,0/COUNTIF($F787,"*"&amp;I$2&amp;TEXT(ROW($1:$118),"[&gt;1]0;")&amp;"*")),0)</f>
        <v>42</v>
      </c>
      <c r="J787" s="11" cm="1">
        <f t="array" ref="J787">_xlfn.IFNA(MATCH(1,0/COUNTIF($F787,"*"&amp;J$2&amp;TEXT(ROW($1:$118),"[&gt;1]0;")&amp;"*")),0)</f>
        <v>0</v>
      </c>
      <c r="K787">
        <f t="shared" si="195"/>
        <v>2.1</v>
      </c>
      <c r="L787">
        <f t="shared" si="196"/>
        <v>0</v>
      </c>
      <c r="M787">
        <v>0</v>
      </c>
      <c r="N787">
        <v>0</v>
      </c>
    </row>
    <row r="788" spans="1:29" x14ac:dyDescent="0.2">
      <c r="A788" s="8">
        <v>44</v>
      </c>
      <c r="B788" s="8">
        <v>24</v>
      </c>
      <c r="C788">
        <v>1.95</v>
      </c>
      <c r="D788" t="s">
        <v>101</v>
      </c>
      <c r="E788" s="6" t="s">
        <v>555</v>
      </c>
      <c r="F788" t="s">
        <v>554</v>
      </c>
      <c r="G788" s="11">
        <v>253</v>
      </c>
      <c r="H788" s="11" cm="1">
        <f t="array" ref="H788">_xlfn.IFNA(MATCH(1,0/COUNTIF($F788,"*"&amp;H$2&amp;TEXT(ROW($1:$118),"[&gt;1]0;")&amp;"*")),0)</f>
        <v>16</v>
      </c>
      <c r="I788" s="11" cm="1">
        <f t="array" ref="I788">_xlfn.IFNA(MATCH(1,0/COUNTIF($F788,"*"&amp;I$2&amp;TEXT(ROW($1:$118),"[&gt;1]0;")&amp;"*")),0)</f>
        <v>31</v>
      </c>
      <c r="J788" s="11" cm="1">
        <f t="array" ref="J788">_xlfn.IFNA(MATCH(1,0/COUNTIF($F788,"*"&amp;J$2&amp;TEXT(ROW($1:$118),"[&gt;1]0;")&amp;"*")),0)</f>
        <v>1</v>
      </c>
      <c r="K788">
        <f t="shared" si="195"/>
        <v>1.9375</v>
      </c>
      <c r="L788">
        <f t="shared" si="196"/>
        <v>6.25E-2</v>
      </c>
      <c r="M788">
        <v>0</v>
      </c>
      <c r="N788">
        <v>0</v>
      </c>
    </row>
    <row r="790" spans="1:29" x14ac:dyDescent="0.2">
      <c r="A790" s="8">
        <v>45</v>
      </c>
      <c r="B790" s="9" t="s">
        <v>12</v>
      </c>
      <c r="C790" t="s">
        <v>13</v>
      </c>
      <c r="D790" t="s">
        <v>67</v>
      </c>
      <c r="E790" s="6" t="s">
        <v>376</v>
      </c>
      <c r="F790" t="s">
        <v>68</v>
      </c>
      <c r="G790" t="s">
        <v>69</v>
      </c>
      <c r="H790" t="s">
        <v>364</v>
      </c>
      <c r="I790" t="s">
        <v>365</v>
      </c>
      <c r="J790" t="s">
        <v>366</v>
      </c>
      <c r="K790" t="s">
        <v>71</v>
      </c>
      <c r="L790" t="s">
        <v>72</v>
      </c>
      <c r="M790" t="s">
        <v>360</v>
      </c>
      <c r="N790" t="s">
        <v>73</v>
      </c>
      <c r="P790" s="8">
        <v>45</v>
      </c>
      <c r="Q790" s="9" t="s">
        <v>12</v>
      </c>
      <c r="R790" t="s">
        <v>13</v>
      </c>
      <c r="S790" t="s">
        <v>67</v>
      </c>
      <c r="T790" s="6" t="s">
        <v>376</v>
      </c>
      <c r="U790" t="s">
        <v>68</v>
      </c>
      <c r="V790" t="s">
        <v>69</v>
      </c>
      <c r="W790" t="s">
        <v>364</v>
      </c>
      <c r="X790" t="s">
        <v>365</v>
      </c>
      <c r="Y790" t="s">
        <v>366</v>
      </c>
      <c r="Z790" t="s">
        <v>71</v>
      </c>
      <c r="AA790" t="s">
        <v>72</v>
      </c>
      <c r="AB790" t="s">
        <v>360</v>
      </c>
      <c r="AC790" t="s">
        <v>73</v>
      </c>
    </row>
    <row r="791" spans="1:29" x14ac:dyDescent="0.2">
      <c r="A791" s="8">
        <v>45</v>
      </c>
      <c r="B791" s="8">
        <v>1</v>
      </c>
      <c r="C791">
        <v>0.73</v>
      </c>
      <c r="D791" t="s">
        <v>307</v>
      </c>
      <c r="E791" s="6" t="s">
        <v>596</v>
      </c>
      <c r="F791" t="s">
        <v>458</v>
      </c>
      <c r="G791" s="11">
        <v>184</v>
      </c>
      <c r="H791" s="11" cm="1">
        <f t="array" ref="H791">_xlfn.IFNA(MATCH(1,0/COUNTIF($F791,"*"&amp;H$2&amp;TEXT(ROW($1:$118),"[&gt;1]0;")&amp;"*")),0)</f>
        <v>13</v>
      </c>
      <c r="I791" s="11" cm="1">
        <f t="array" ref="I791">_xlfn.IFNA(MATCH(1,0/COUNTIF($F791,"*"&amp;I$2&amp;TEXT(ROW($1:$118),"[&gt;1]0;")&amp;"*")),0)</f>
        <v>28</v>
      </c>
      <c r="J791" s="11" cm="1">
        <f t="array" ref="J791">_xlfn.IFNA(MATCH(1,0/COUNTIF($F791,"*"&amp;J$2&amp;TEXT(ROW($1:$118),"[&gt;1]0;")&amp;"*")),0)</f>
        <v>0</v>
      </c>
      <c r="K791">
        <f t="shared" ref="K791:K806" si="200">I791/H791</f>
        <v>2.1538461538461537</v>
      </c>
      <c r="L791">
        <f t="shared" ref="L791:L806" si="201">J791/H791</f>
        <v>0</v>
      </c>
      <c r="M791">
        <v>0</v>
      </c>
      <c r="N791">
        <v>0</v>
      </c>
      <c r="P791" s="8">
        <v>45</v>
      </c>
      <c r="Q791" s="8">
        <v>1</v>
      </c>
      <c r="R791">
        <f>SUMIF($D$791:$D$806,S791,$C$791:$C$806)</f>
        <v>0.73</v>
      </c>
      <c r="S791" t="s">
        <v>307</v>
      </c>
      <c r="T791" s="6" t="s">
        <v>596</v>
      </c>
      <c r="U791" t="s">
        <v>458</v>
      </c>
      <c r="V791" s="11">
        <v>184</v>
      </c>
      <c r="W791" s="11" cm="1">
        <f t="array" ref="W791">_xlfn.IFNA(MATCH(1,0/COUNTIF($F791,"*"&amp;W$2&amp;TEXT(ROW($1:$118),"[&gt;1]0;")&amp;"*")),0)</f>
        <v>13</v>
      </c>
      <c r="X791" s="11" cm="1">
        <f t="array" ref="X791">_xlfn.IFNA(MATCH(1,0/COUNTIF($F791,"*"&amp;X$2&amp;TEXT(ROW($1:$118),"[&gt;1]0;")&amp;"*")),0)</f>
        <v>28</v>
      </c>
      <c r="Y791" s="11" cm="1">
        <f t="array" ref="Y791">_xlfn.IFNA(MATCH(1,0/COUNTIF($F791,"*"&amp;Y$2&amp;TEXT(ROW($1:$118),"[&gt;1]0;")&amp;"*")),0)</f>
        <v>0</v>
      </c>
      <c r="Z791">
        <f t="shared" ref="Z791:Z801" si="202">X791/W791</f>
        <v>2.1538461538461537</v>
      </c>
      <c r="AA791">
        <f t="shared" ref="AA791:AA801" si="203">Y791/W791</f>
        <v>0</v>
      </c>
      <c r="AB791">
        <v>0</v>
      </c>
      <c r="AC791">
        <v>0</v>
      </c>
    </row>
    <row r="792" spans="1:29" x14ac:dyDescent="0.2">
      <c r="A792" s="8">
        <v>45</v>
      </c>
      <c r="B792" s="8">
        <v>2</v>
      </c>
      <c r="C792">
        <v>0.28000000000000003</v>
      </c>
      <c r="D792" t="s">
        <v>302</v>
      </c>
      <c r="E792" s="6" t="s">
        <v>551</v>
      </c>
      <c r="F792" t="s">
        <v>550</v>
      </c>
      <c r="G792" s="11">
        <v>156</v>
      </c>
      <c r="H792" s="11" cm="1">
        <f t="array" ref="H792">_xlfn.IFNA(MATCH(1,0/COUNTIF($F792,"*"&amp;H$2&amp;TEXT(ROW($1:$118),"[&gt;1]0;")&amp;"*")),0)</f>
        <v>11</v>
      </c>
      <c r="I792" s="11" cm="1">
        <f t="array" ref="I792">_xlfn.IFNA(MATCH(1,0/COUNTIF($F792,"*"&amp;I$2&amp;TEXT(ROW($1:$118),"[&gt;1]0;")&amp;"*")),0)</f>
        <v>24</v>
      </c>
      <c r="J792" s="11" cm="1">
        <f t="array" ref="J792">_xlfn.IFNA(MATCH(1,0/COUNTIF($F792,"*"&amp;J$2&amp;TEXT(ROW($1:$118),"[&gt;1]0;")&amp;"*")),0)</f>
        <v>0</v>
      </c>
      <c r="K792">
        <f t="shared" si="200"/>
        <v>2.1818181818181817</v>
      </c>
      <c r="L792">
        <f t="shared" si="201"/>
        <v>0</v>
      </c>
      <c r="M792">
        <v>0</v>
      </c>
      <c r="N792">
        <v>0</v>
      </c>
      <c r="P792" s="8">
        <v>45</v>
      </c>
      <c r="Q792" s="8">
        <v>2</v>
      </c>
      <c r="R792">
        <f t="shared" ref="R792:R801" si="204">SUMIF($D$791:$D$806,S792,$C$791:$C$806)</f>
        <v>0.28000000000000003</v>
      </c>
      <c r="S792" t="s">
        <v>302</v>
      </c>
      <c r="T792" s="6" t="s">
        <v>551</v>
      </c>
      <c r="U792" t="s">
        <v>550</v>
      </c>
      <c r="V792" s="11">
        <v>156</v>
      </c>
      <c r="W792" s="11" cm="1">
        <f t="array" ref="W792">_xlfn.IFNA(MATCH(1,0/COUNTIF($F792,"*"&amp;W$2&amp;TEXT(ROW($1:$118),"[&gt;1]0;")&amp;"*")),0)</f>
        <v>11</v>
      </c>
      <c r="X792" s="11" cm="1">
        <f t="array" ref="X792">_xlfn.IFNA(MATCH(1,0/COUNTIF($F792,"*"&amp;X$2&amp;TEXT(ROW($1:$118),"[&gt;1]0;")&amp;"*")),0)</f>
        <v>24</v>
      </c>
      <c r="Y792" s="11" cm="1">
        <f t="array" ref="Y792">_xlfn.IFNA(MATCH(1,0/COUNTIF($F792,"*"&amp;Y$2&amp;TEXT(ROW($1:$118),"[&gt;1]0;")&amp;"*")),0)</f>
        <v>0</v>
      </c>
      <c r="Z792">
        <f t="shared" si="202"/>
        <v>2.1818181818181817</v>
      </c>
      <c r="AA792">
        <f t="shared" si="203"/>
        <v>0</v>
      </c>
      <c r="AB792">
        <v>0</v>
      </c>
      <c r="AC792">
        <v>0</v>
      </c>
    </row>
    <row r="793" spans="1:29" x14ac:dyDescent="0.2">
      <c r="A793" s="8">
        <v>45</v>
      </c>
      <c r="B793" s="8">
        <v>4</v>
      </c>
      <c r="C793">
        <v>0.72</v>
      </c>
      <c r="D793" t="s">
        <v>14</v>
      </c>
      <c r="E793" s="6" t="s">
        <v>507</v>
      </c>
      <c r="F793" t="s">
        <v>260</v>
      </c>
      <c r="G793">
        <v>170</v>
      </c>
      <c r="H793" s="11" cm="1">
        <f t="array" ref="H793">_xlfn.IFNA(MATCH(1,0/COUNTIF($F793,"*"&amp;H$2&amp;TEXT(ROW($1:$118),"[&gt;1]0;")&amp;"*")),0)</f>
        <v>12</v>
      </c>
      <c r="I793" s="11" cm="1">
        <f t="array" ref="I793">_xlfn.IFNA(MATCH(1,0/COUNTIF($F793,"*"&amp;I$2&amp;TEXT(ROW($1:$118),"[&gt;1]0;")&amp;"*")),0)</f>
        <v>26</v>
      </c>
      <c r="J793" s="11" cm="1">
        <f t="array" ref="J793">_xlfn.IFNA(MATCH(1,0/COUNTIF($F793,"*"&amp;J$2&amp;TEXT(ROW($1:$118),"[&gt;1]0;")&amp;"*")),0)</f>
        <v>0</v>
      </c>
      <c r="K793">
        <f t="shared" si="200"/>
        <v>2.1666666666666665</v>
      </c>
      <c r="L793">
        <f t="shared" si="201"/>
        <v>0</v>
      </c>
      <c r="M793">
        <v>0</v>
      </c>
      <c r="N793">
        <v>0</v>
      </c>
      <c r="P793" s="8">
        <v>45</v>
      </c>
      <c r="Q793" s="8">
        <v>3</v>
      </c>
      <c r="R793">
        <f t="shared" si="204"/>
        <v>0.72</v>
      </c>
      <c r="S793" t="s">
        <v>14</v>
      </c>
      <c r="T793" s="6" t="s">
        <v>507</v>
      </c>
      <c r="U793" t="s">
        <v>260</v>
      </c>
      <c r="V793">
        <v>170</v>
      </c>
      <c r="W793" s="11" cm="1">
        <f t="array" ref="W793">_xlfn.IFNA(MATCH(1,0/COUNTIF($F793,"*"&amp;W$2&amp;TEXT(ROW($1:$118),"[&gt;1]0;")&amp;"*")),0)</f>
        <v>12</v>
      </c>
      <c r="X793" s="11" cm="1">
        <f t="array" ref="X793">_xlfn.IFNA(MATCH(1,0/COUNTIF($F793,"*"&amp;X$2&amp;TEXT(ROW($1:$118),"[&gt;1]0;")&amp;"*")),0)</f>
        <v>26</v>
      </c>
      <c r="Y793" s="11" cm="1">
        <f t="array" ref="Y793">_xlfn.IFNA(MATCH(1,0/COUNTIF($F793,"*"&amp;Y$2&amp;TEXT(ROW($1:$118),"[&gt;1]0;")&amp;"*")),0)</f>
        <v>0</v>
      </c>
      <c r="Z793">
        <f t="shared" si="202"/>
        <v>2.1666666666666665</v>
      </c>
      <c r="AA793">
        <f t="shared" si="203"/>
        <v>0</v>
      </c>
      <c r="AB793">
        <v>0</v>
      </c>
      <c r="AC793">
        <v>0</v>
      </c>
    </row>
    <row r="794" spans="1:29" x14ac:dyDescent="0.2">
      <c r="A794" s="8">
        <v>45</v>
      </c>
      <c r="B794" s="8">
        <v>5</v>
      </c>
      <c r="C794">
        <v>0.74</v>
      </c>
      <c r="D794" t="s">
        <v>304</v>
      </c>
      <c r="E794" s="6" t="s">
        <v>457</v>
      </c>
      <c r="F794" t="s">
        <v>458</v>
      </c>
      <c r="G794" s="11">
        <v>184</v>
      </c>
      <c r="H794" s="11" cm="1">
        <f t="array" ref="H794">_xlfn.IFNA(MATCH(1,0/COUNTIF($F794,"*"&amp;H$2&amp;TEXT(ROW($1:$118),"[&gt;1]0;")&amp;"*")),0)</f>
        <v>13</v>
      </c>
      <c r="I794" s="11" cm="1">
        <f t="array" ref="I794">_xlfn.IFNA(MATCH(1,0/COUNTIF($F794,"*"&amp;I$2&amp;TEXT(ROW($1:$118),"[&gt;1]0;")&amp;"*")),0)</f>
        <v>28</v>
      </c>
      <c r="J794" s="11" cm="1">
        <f t="array" ref="J794">_xlfn.IFNA(MATCH(1,0/COUNTIF($F794,"*"&amp;J$2&amp;TEXT(ROW($1:$118),"[&gt;1]0;")&amp;"*")),0)</f>
        <v>0</v>
      </c>
      <c r="K794">
        <f t="shared" si="200"/>
        <v>2.1538461538461537</v>
      </c>
      <c r="L794">
        <f t="shared" si="201"/>
        <v>0</v>
      </c>
      <c r="M794">
        <v>0</v>
      </c>
      <c r="N794">
        <v>0</v>
      </c>
      <c r="P794" s="8">
        <v>45</v>
      </c>
      <c r="Q794" s="8">
        <v>4</v>
      </c>
      <c r="R794">
        <f t="shared" si="204"/>
        <v>0.74</v>
      </c>
      <c r="S794" t="s">
        <v>304</v>
      </c>
      <c r="T794" s="6" t="s">
        <v>457</v>
      </c>
      <c r="U794" t="s">
        <v>458</v>
      </c>
      <c r="V794" s="11">
        <v>184</v>
      </c>
      <c r="W794" s="11" cm="1">
        <f t="array" ref="W794">_xlfn.IFNA(MATCH(1,0/COUNTIF($F794,"*"&amp;W$2&amp;TEXT(ROW($1:$118),"[&gt;1]0;")&amp;"*")),0)</f>
        <v>13</v>
      </c>
      <c r="X794" s="11" cm="1">
        <f t="array" ref="X794">_xlfn.IFNA(MATCH(1,0/COUNTIF($F794,"*"&amp;X$2&amp;TEXT(ROW($1:$118),"[&gt;1]0;")&amp;"*")),0)</f>
        <v>28</v>
      </c>
      <c r="Y794" s="11" cm="1">
        <f t="array" ref="Y794">_xlfn.IFNA(MATCH(1,0/COUNTIF($F794,"*"&amp;Y$2&amp;TEXT(ROW($1:$118),"[&gt;1]0;")&amp;"*")),0)</f>
        <v>0</v>
      </c>
      <c r="Z794">
        <f t="shared" si="202"/>
        <v>2.1538461538461537</v>
      </c>
      <c r="AA794">
        <f t="shared" si="203"/>
        <v>0</v>
      </c>
      <c r="AB794">
        <v>0</v>
      </c>
      <c r="AC794">
        <v>0</v>
      </c>
    </row>
    <row r="795" spans="1:29" x14ac:dyDescent="0.2">
      <c r="A795" s="8">
        <v>45</v>
      </c>
      <c r="B795" s="8">
        <v>6</v>
      </c>
      <c r="C795">
        <v>0.26</v>
      </c>
      <c r="D795" t="s">
        <v>25</v>
      </c>
      <c r="E795" s="6" t="s">
        <v>536</v>
      </c>
      <c r="F795" t="s">
        <v>266</v>
      </c>
      <c r="G795">
        <v>226</v>
      </c>
      <c r="H795" s="11" cm="1">
        <f t="array" ref="H795">_xlfn.IFNA(MATCH(1,0/COUNTIF($F795,"*"&amp;H$2&amp;TEXT(ROW($1:$118),"[&gt;1]0;")&amp;"*")),0)</f>
        <v>16</v>
      </c>
      <c r="I795" s="11" cm="1">
        <f t="array" ref="I795">_xlfn.IFNA(MATCH(1,0/COUNTIF($F795,"*"&amp;I$2&amp;TEXT(ROW($1:$118),"[&gt;1]0;")&amp;"*")),0)</f>
        <v>34</v>
      </c>
      <c r="J795" s="11" cm="1">
        <f t="array" ref="J795">_xlfn.IFNA(MATCH(1,0/COUNTIF($F795,"*"&amp;J$2&amp;TEXT(ROW($1:$118),"[&gt;1]0;")&amp;"*")),0)</f>
        <v>0</v>
      </c>
      <c r="K795">
        <f t="shared" si="200"/>
        <v>2.125</v>
      </c>
      <c r="L795">
        <f t="shared" si="201"/>
        <v>0</v>
      </c>
      <c r="M795">
        <v>0</v>
      </c>
      <c r="N795">
        <v>0</v>
      </c>
      <c r="P795" s="8">
        <v>45</v>
      </c>
      <c r="Q795" s="8">
        <v>5</v>
      </c>
      <c r="R795">
        <f t="shared" si="204"/>
        <v>2.23</v>
      </c>
      <c r="S795" t="s">
        <v>25</v>
      </c>
      <c r="T795" s="6" t="s">
        <v>536</v>
      </c>
      <c r="U795" t="s">
        <v>266</v>
      </c>
      <c r="V795">
        <v>226</v>
      </c>
      <c r="W795" s="11" cm="1">
        <f t="array" ref="W795">_xlfn.IFNA(MATCH(1,0/COUNTIF($F795,"*"&amp;W$2&amp;TEXT(ROW($1:$118),"[&gt;1]0;")&amp;"*")),0)</f>
        <v>16</v>
      </c>
      <c r="X795" s="11" cm="1">
        <f t="array" ref="X795">_xlfn.IFNA(MATCH(1,0/COUNTIF($F795,"*"&amp;X$2&amp;TEXT(ROW($1:$118),"[&gt;1]0;")&amp;"*")),0)</f>
        <v>34</v>
      </c>
      <c r="Y795" s="11" cm="1">
        <f t="array" ref="Y795">_xlfn.IFNA(MATCH(1,0/COUNTIF($F795,"*"&amp;Y$2&amp;TEXT(ROW($1:$118),"[&gt;1]0;")&amp;"*")),0)</f>
        <v>0</v>
      </c>
      <c r="Z795">
        <f t="shared" si="202"/>
        <v>2.125</v>
      </c>
      <c r="AA795">
        <f t="shared" si="203"/>
        <v>0</v>
      </c>
      <c r="AB795">
        <v>0</v>
      </c>
      <c r="AC795">
        <v>0</v>
      </c>
    </row>
    <row r="796" spans="1:29" x14ac:dyDescent="0.2">
      <c r="A796" s="8">
        <v>45</v>
      </c>
      <c r="B796" s="8">
        <v>7</v>
      </c>
      <c r="C796">
        <v>0.41</v>
      </c>
      <c r="D796" t="s">
        <v>37</v>
      </c>
      <c r="E796" s="6" t="s">
        <v>586</v>
      </c>
      <c r="F796" t="s">
        <v>273</v>
      </c>
      <c r="G796" s="11">
        <v>198</v>
      </c>
      <c r="H796" s="11" cm="1">
        <f t="array" ref="H796">_xlfn.IFNA(MATCH(1,0/COUNTIF($F796,"*"&amp;H$2&amp;TEXT(ROW($1:$118),"[&gt;1]0;")&amp;"*")),0)</f>
        <v>14</v>
      </c>
      <c r="I796" s="11" cm="1">
        <f t="array" ref="I796">_xlfn.IFNA(MATCH(1,0/COUNTIF($F796,"*"&amp;I$2&amp;TEXT(ROW($1:$118),"[&gt;1]0;")&amp;"*")),0)</f>
        <v>30</v>
      </c>
      <c r="J796" s="11" cm="1">
        <f t="array" ref="J796">_xlfn.IFNA(MATCH(1,0/COUNTIF($F796,"*"&amp;J$2&amp;TEXT(ROW($1:$118),"[&gt;1]0;")&amp;"*")),0)</f>
        <v>0</v>
      </c>
      <c r="K796">
        <f t="shared" si="200"/>
        <v>2.1428571428571428</v>
      </c>
      <c r="L796">
        <f t="shared" si="201"/>
        <v>0</v>
      </c>
      <c r="M796">
        <v>0</v>
      </c>
      <c r="N796">
        <v>0</v>
      </c>
      <c r="P796" s="8">
        <v>45</v>
      </c>
      <c r="Q796" s="8">
        <v>6</v>
      </c>
      <c r="R796">
        <f t="shared" si="204"/>
        <v>0.41</v>
      </c>
      <c r="S796" t="s">
        <v>37</v>
      </c>
      <c r="T796" s="6" t="s">
        <v>586</v>
      </c>
      <c r="U796" t="s">
        <v>273</v>
      </c>
      <c r="V796" s="11">
        <v>198</v>
      </c>
      <c r="W796" s="11" cm="1">
        <f t="array" ref="W796">_xlfn.IFNA(MATCH(1,0/COUNTIF($F796,"*"&amp;W$2&amp;TEXT(ROW($1:$118),"[&gt;1]0;")&amp;"*")),0)</f>
        <v>14</v>
      </c>
      <c r="X796" s="11" cm="1">
        <f t="array" ref="X796">_xlfn.IFNA(MATCH(1,0/COUNTIF($F796,"*"&amp;X$2&amp;TEXT(ROW($1:$118),"[&gt;1]0;")&amp;"*")),0)</f>
        <v>30</v>
      </c>
      <c r="Y796" s="11" cm="1">
        <f t="array" ref="Y796">_xlfn.IFNA(MATCH(1,0/COUNTIF($F796,"*"&amp;Y$2&amp;TEXT(ROW($1:$118),"[&gt;1]0;")&amp;"*")),0)</f>
        <v>0</v>
      </c>
      <c r="Z796">
        <f t="shared" si="202"/>
        <v>2.1428571428571428</v>
      </c>
      <c r="AA796">
        <f t="shared" si="203"/>
        <v>0</v>
      </c>
      <c r="AB796">
        <v>0</v>
      </c>
      <c r="AC796">
        <v>0</v>
      </c>
    </row>
    <row r="797" spans="1:29" x14ac:dyDescent="0.2">
      <c r="A797" s="8">
        <v>45</v>
      </c>
      <c r="B797" s="8">
        <v>9</v>
      </c>
      <c r="C797">
        <v>0.28000000000000003</v>
      </c>
      <c r="D797" t="s">
        <v>25</v>
      </c>
      <c r="E797" s="6" t="s">
        <v>536</v>
      </c>
      <c r="F797" t="s">
        <v>266</v>
      </c>
      <c r="G797">
        <v>226</v>
      </c>
      <c r="H797" s="11" cm="1">
        <f t="array" ref="H797">_xlfn.IFNA(MATCH(1,0/COUNTIF($F797,"*"&amp;H$2&amp;TEXT(ROW($1:$118),"[&gt;1]0;")&amp;"*")),0)</f>
        <v>16</v>
      </c>
      <c r="I797" s="11" cm="1">
        <f t="array" ref="I797">_xlfn.IFNA(MATCH(1,0/COUNTIF($F797,"*"&amp;I$2&amp;TEXT(ROW($1:$118),"[&gt;1]0;")&amp;"*")),0)</f>
        <v>34</v>
      </c>
      <c r="J797" s="11" cm="1">
        <f t="array" ref="J797">_xlfn.IFNA(MATCH(1,0/COUNTIF($F797,"*"&amp;J$2&amp;TEXT(ROW($1:$118),"[&gt;1]0;")&amp;"*")),0)</f>
        <v>0</v>
      </c>
      <c r="K797">
        <f t="shared" si="200"/>
        <v>2.125</v>
      </c>
      <c r="L797">
        <f t="shared" si="201"/>
        <v>0</v>
      </c>
      <c r="M797">
        <v>0</v>
      </c>
      <c r="N797">
        <v>0</v>
      </c>
      <c r="P797" s="8">
        <v>45</v>
      </c>
      <c r="Q797" s="8">
        <v>7</v>
      </c>
      <c r="R797">
        <f t="shared" si="204"/>
        <v>0.84</v>
      </c>
      <c r="S797" t="s">
        <v>31</v>
      </c>
      <c r="T797" s="6" t="s">
        <v>418</v>
      </c>
      <c r="U797" t="s">
        <v>269</v>
      </c>
      <c r="V797">
        <v>206</v>
      </c>
      <c r="W797" s="11" cm="1">
        <f t="array" ref="W797">_xlfn.IFNA(MATCH(1,0/COUNTIF($F797,"*"&amp;W$2&amp;TEXT(ROW($1:$118),"[&gt;1]0;")&amp;"*")),0)</f>
        <v>16</v>
      </c>
      <c r="X797" s="11" cm="1">
        <f t="array" ref="X797">_xlfn.IFNA(MATCH(1,0/COUNTIF($F797,"*"&amp;X$2&amp;TEXT(ROW($1:$118),"[&gt;1]0;")&amp;"*")),0)</f>
        <v>34</v>
      </c>
      <c r="Y797" s="11" cm="1">
        <f t="array" ref="Y797">_xlfn.IFNA(MATCH(1,0/COUNTIF($F797,"*"&amp;Y$2&amp;TEXT(ROW($1:$118),"[&gt;1]0;")&amp;"*")),0)</f>
        <v>0</v>
      </c>
      <c r="Z797">
        <f t="shared" si="202"/>
        <v>2.125</v>
      </c>
      <c r="AA797">
        <f t="shared" si="203"/>
        <v>0</v>
      </c>
      <c r="AB797">
        <v>0</v>
      </c>
      <c r="AC797">
        <v>1</v>
      </c>
    </row>
    <row r="798" spans="1:29" x14ac:dyDescent="0.2">
      <c r="A798" s="8">
        <v>45</v>
      </c>
      <c r="B798" s="8">
        <v>10</v>
      </c>
      <c r="C798">
        <v>0.86</v>
      </c>
      <c r="D798" t="s">
        <v>25</v>
      </c>
      <c r="E798" s="6" t="s">
        <v>536</v>
      </c>
      <c r="F798" t="s">
        <v>266</v>
      </c>
      <c r="G798">
        <v>226</v>
      </c>
      <c r="H798" s="11" cm="1">
        <f t="array" ref="H798">_xlfn.IFNA(MATCH(1,0/COUNTIF($F798,"*"&amp;H$2&amp;TEXT(ROW($1:$118),"[&gt;1]0;")&amp;"*")),0)</f>
        <v>16</v>
      </c>
      <c r="I798" s="11" cm="1">
        <f t="array" ref="I798">_xlfn.IFNA(MATCH(1,0/COUNTIF($F798,"*"&amp;I$2&amp;TEXT(ROW($1:$118),"[&gt;1]0;")&amp;"*")),0)</f>
        <v>34</v>
      </c>
      <c r="J798" s="11" cm="1">
        <f t="array" ref="J798">_xlfn.IFNA(MATCH(1,0/COUNTIF($F798,"*"&amp;J$2&amp;TEXT(ROW($1:$118),"[&gt;1]0;")&amp;"*")),0)</f>
        <v>0</v>
      </c>
      <c r="K798">
        <f t="shared" si="200"/>
        <v>2.125</v>
      </c>
      <c r="L798">
        <f t="shared" si="201"/>
        <v>0</v>
      </c>
      <c r="M798">
        <v>0</v>
      </c>
      <c r="N798">
        <v>0</v>
      </c>
      <c r="P798" s="8">
        <v>45</v>
      </c>
      <c r="Q798" s="8">
        <v>8</v>
      </c>
      <c r="R798">
        <f t="shared" si="204"/>
        <v>0.65</v>
      </c>
      <c r="S798" t="s">
        <v>108</v>
      </c>
      <c r="T798" s="6" t="s">
        <v>514</v>
      </c>
      <c r="U798" t="s">
        <v>513</v>
      </c>
      <c r="V798">
        <v>283</v>
      </c>
      <c r="W798" s="11" cm="1">
        <f t="array" ref="W798">_xlfn.IFNA(MATCH(1,0/COUNTIF($F798,"*"&amp;W$2&amp;TEXT(ROW($1:$118),"[&gt;1]0;")&amp;"*")),0)</f>
        <v>16</v>
      </c>
      <c r="X798" s="11" cm="1">
        <f t="array" ref="X798">_xlfn.IFNA(MATCH(1,0/COUNTIF($F798,"*"&amp;X$2&amp;TEXT(ROW($1:$118),"[&gt;1]0;")&amp;"*")),0)</f>
        <v>34</v>
      </c>
      <c r="Y798" s="11" cm="1">
        <f t="array" ref="Y798">_xlfn.IFNA(MATCH(1,0/COUNTIF($F798,"*"&amp;Y$2&amp;TEXT(ROW($1:$118),"[&gt;1]0;")&amp;"*")),0)</f>
        <v>0</v>
      </c>
      <c r="Z798">
        <f t="shared" si="202"/>
        <v>2.125</v>
      </c>
      <c r="AA798">
        <f t="shared" si="203"/>
        <v>0</v>
      </c>
      <c r="AB798">
        <v>0</v>
      </c>
      <c r="AC798">
        <v>0</v>
      </c>
    </row>
    <row r="799" spans="1:29" x14ac:dyDescent="0.2">
      <c r="A799" s="8">
        <v>45</v>
      </c>
      <c r="B799" s="8">
        <v>11</v>
      </c>
      <c r="C799">
        <v>0.84</v>
      </c>
      <c r="D799" t="s">
        <v>31</v>
      </c>
      <c r="E799" s="6" t="s">
        <v>418</v>
      </c>
      <c r="F799" t="s">
        <v>269</v>
      </c>
      <c r="G799">
        <v>206</v>
      </c>
      <c r="H799" s="11" cm="1">
        <f t="array" ref="H799">_xlfn.IFNA(MATCH(1,0/COUNTIF($F799,"*"&amp;H$2&amp;TEXT(ROW($1:$118),"[&gt;1]0;")&amp;"*")),0)</f>
        <v>14</v>
      </c>
      <c r="I799" s="11" cm="1">
        <f t="array" ref="I799">_xlfn.IFNA(MATCH(1,0/COUNTIF($F799,"*"&amp;I$2&amp;TEXT(ROW($1:$118),"[&gt;1]0;")&amp;"*")),0)</f>
        <v>22</v>
      </c>
      <c r="J799" s="11" cm="1">
        <f t="array" ref="J799">_xlfn.IFNA(MATCH(1,0/COUNTIF($F799,"*"&amp;J$2&amp;TEXT(ROW($1:$118),"[&gt;1]0;")&amp;"*")),0)</f>
        <v>1</v>
      </c>
      <c r="K799">
        <f t="shared" si="200"/>
        <v>1.5714285714285714</v>
      </c>
      <c r="L799">
        <f t="shared" si="201"/>
        <v>7.1428571428571425E-2</v>
      </c>
      <c r="M799">
        <v>0</v>
      </c>
      <c r="N799">
        <v>1</v>
      </c>
      <c r="P799" s="8">
        <v>45</v>
      </c>
      <c r="Q799" s="8">
        <v>9</v>
      </c>
      <c r="R799">
        <f t="shared" si="204"/>
        <v>0.22</v>
      </c>
      <c r="S799" t="s">
        <v>197</v>
      </c>
      <c r="T799" s="6" t="s">
        <v>564</v>
      </c>
      <c r="U799" t="s">
        <v>464</v>
      </c>
      <c r="V799" s="11">
        <v>178</v>
      </c>
      <c r="W799" s="11" cm="1">
        <f t="array" ref="W799">_xlfn.IFNA(MATCH(1,0/COUNTIF($F799,"*"&amp;W$2&amp;TEXT(ROW($1:$118),"[&gt;1]0;")&amp;"*")),0)</f>
        <v>14</v>
      </c>
      <c r="X799" s="11" cm="1">
        <f t="array" ref="X799">_xlfn.IFNA(MATCH(1,0/COUNTIF($F799,"*"&amp;X$2&amp;TEXT(ROW($1:$118),"[&gt;1]0;")&amp;"*")),0)</f>
        <v>22</v>
      </c>
      <c r="Y799" s="11" cm="1">
        <f t="array" ref="Y799">_xlfn.IFNA(MATCH(1,0/COUNTIF($F799,"*"&amp;Y$2&amp;TEXT(ROW($1:$118),"[&gt;1]0;")&amp;"*")),0)</f>
        <v>1</v>
      </c>
      <c r="Z799">
        <f t="shared" si="202"/>
        <v>1.5714285714285714</v>
      </c>
      <c r="AA799">
        <f t="shared" si="203"/>
        <v>7.1428571428571425E-2</v>
      </c>
      <c r="AB799">
        <v>0</v>
      </c>
      <c r="AC799">
        <v>3</v>
      </c>
    </row>
    <row r="800" spans="1:29" x14ac:dyDescent="0.2">
      <c r="A800" s="8">
        <v>45</v>
      </c>
      <c r="B800" s="8">
        <v>12</v>
      </c>
      <c r="C800">
        <v>0.21</v>
      </c>
      <c r="D800" t="s">
        <v>25</v>
      </c>
      <c r="E800" s="6" t="s">
        <v>536</v>
      </c>
      <c r="F800" t="s">
        <v>266</v>
      </c>
      <c r="G800">
        <v>226</v>
      </c>
      <c r="H800" s="11" cm="1">
        <f t="array" ref="H800">_xlfn.IFNA(MATCH(1,0/COUNTIF($F800,"*"&amp;H$2&amp;TEXT(ROW($1:$118),"[&gt;1]0;")&amp;"*")),0)</f>
        <v>16</v>
      </c>
      <c r="I800" s="11" cm="1">
        <f t="array" ref="I800">_xlfn.IFNA(MATCH(1,0/COUNTIF($F800,"*"&amp;I$2&amp;TEXT(ROW($1:$118),"[&gt;1]0;")&amp;"*")),0)</f>
        <v>34</v>
      </c>
      <c r="J800" s="11" cm="1">
        <f t="array" ref="J800">_xlfn.IFNA(MATCH(1,0/COUNTIF($F800,"*"&amp;J$2&amp;TEXT(ROW($1:$118),"[&gt;1]0;")&amp;"*")),0)</f>
        <v>0</v>
      </c>
      <c r="K800">
        <f t="shared" si="200"/>
        <v>2.125</v>
      </c>
      <c r="L800">
        <f t="shared" si="201"/>
        <v>0</v>
      </c>
      <c r="M800">
        <v>0</v>
      </c>
      <c r="N800">
        <v>0</v>
      </c>
      <c r="P800" s="8">
        <v>45</v>
      </c>
      <c r="Q800" s="8">
        <v>10</v>
      </c>
      <c r="R800">
        <f t="shared" si="204"/>
        <v>0.33</v>
      </c>
      <c r="S800" t="s">
        <v>198</v>
      </c>
      <c r="T800" s="6" t="s">
        <v>409</v>
      </c>
      <c r="U800" t="s">
        <v>410</v>
      </c>
      <c r="V800">
        <v>323</v>
      </c>
      <c r="W800" s="11" cm="1">
        <f t="array" ref="W800">_xlfn.IFNA(MATCH(1,0/COUNTIF($F800,"*"&amp;W$2&amp;TEXT(ROW($1:$118),"[&gt;1]0;")&amp;"*")),0)</f>
        <v>16</v>
      </c>
      <c r="X800" s="11" cm="1">
        <f t="array" ref="X800">_xlfn.IFNA(MATCH(1,0/COUNTIF($F800,"*"&amp;X$2&amp;TEXT(ROW($1:$118),"[&gt;1]0;")&amp;"*")),0)</f>
        <v>34</v>
      </c>
      <c r="Y800" s="11" cm="1">
        <f t="array" ref="Y800">_xlfn.IFNA(MATCH(1,0/COUNTIF($F800,"*"&amp;Y$2&amp;TEXT(ROW($1:$118),"[&gt;1]0;")&amp;"*")),0)</f>
        <v>0</v>
      </c>
      <c r="Z800">
        <f t="shared" si="202"/>
        <v>2.125</v>
      </c>
      <c r="AA800">
        <f t="shared" si="203"/>
        <v>0</v>
      </c>
      <c r="AB800">
        <v>0</v>
      </c>
      <c r="AC800">
        <v>0</v>
      </c>
    </row>
    <row r="801" spans="1:29" x14ac:dyDescent="0.2">
      <c r="A801" s="8">
        <v>45</v>
      </c>
      <c r="B801" s="8">
        <v>14</v>
      </c>
      <c r="C801">
        <v>0.62</v>
      </c>
      <c r="D801" t="s">
        <v>25</v>
      </c>
      <c r="E801" s="6" t="s">
        <v>536</v>
      </c>
      <c r="F801" t="s">
        <v>266</v>
      </c>
      <c r="G801">
        <v>226</v>
      </c>
      <c r="H801" s="11" cm="1">
        <f t="array" ref="H801">_xlfn.IFNA(MATCH(1,0/COUNTIF($F801,"*"&amp;H$2&amp;TEXT(ROW($1:$118),"[&gt;1]0;")&amp;"*")),0)</f>
        <v>16</v>
      </c>
      <c r="I801" s="11" cm="1">
        <f t="array" ref="I801">_xlfn.IFNA(MATCH(1,0/COUNTIF($F801,"*"&amp;I$2&amp;TEXT(ROW($1:$118),"[&gt;1]0;")&amp;"*")),0)</f>
        <v>34</v>
      </c>
      <c r="J801" s="11" cm="1">
        <f t="array" ref="J801">_xlfn.IFNA(MATCH(1,0/COUNTIF($F801,"*"&amp;J$2&amp;TEXT(ROW($1:$118),"[&gt;1]0;")&amp;"*")),0)</f>
        <v>0</v>
      </c>
      <c r="K801">
        <f t="shared" si="200"/>
        <v>2.125</v>
      </c>
      <c r="L801">
        <f t="shared" si="201"/>
        <v>0</v>
      </c>
      <c r="M801">
        <v>0</v>
      </c>
      <c r="N801">
        <v>0</v>
      </c>
      <c r="P801" s="8">
        <v>45</v>
      </c>
      <c r="Q801" s="8">
        <v>11</v>
      </c>
      <c r="R801">
        <f t="shared" si="204"/>
        <v>1.69</v>
      </c>
      <c r="S801" t="s">
        <v>101</v>
      </c>
      <c r="T801" s="6" t="s">
        <v>555</v>
      </c>
      <c r="U801" t="s">
        <v>554</v>
      </c>
      <c r="V801" s="11">
        <v>253</v>
      </c>
      <c r="W801" s="11" cm="1">
        <f t="array" ref="W801">_xlfn.IFNA(MATCH(1,0/COUNTIF($F801,"*"&amp;W$2&amp;TEXT(ROW($1:$118),"[&gt;1]0;")&amp;"*")),0)</f>
        <v>16</v>
      </c>
      <c r="X801" s="11" cm="1">
        <f t="array" ref="X801">_xlfn.IFNA(MATCH(1,0/COUNTIF($F801,"*"&amp;X$2&amp;TEXT(ROW($1:$118),"[&gt;1]0;")&amp;"*")),0)</f>
        <v>34</v>
      </c>
      <c r="Y801" s="11" cm="1">
        <f t="array" ref="Y801">_xlfn.IFNA(MATCH(1,0/COUNTIF($F801,"*"&amp;Y$2&amp;TEXT(ROW($1:$118),"[&gt;1]0;")&amp;"*")),0)</f>
        <v>0</v>
      </c>
      <c r="Z801">
        <f t="shared" si="202"/>
        <v>2.125</v>
      </c>
      <c r="AA801">
        <f t="shared" si="203"/>
        <v>0</v>
      </c>
      <c r="AB801">
        <v>0</v>
      </c>
      <c r="AC801">
        <v>0</v>
      </c>
    </row>
    <row r="802" spans="1:29" x14ac:dyDescent="0.2">
      <c r="A802" s="8">
        <v>45</v>
      </c>
      <c r="B802" s="8">
        <v>15</v>
      </c>
      <c r="C802">
        <v>0.25</v>
      </c>
      <c r="D802" t="s">
        <v>108</v>
      </c>
      <c r="E802" s="6" t="s">
        <v>514</v>
      </c>
      <c r="F802" t="s">
        <v>513</v>
      </c>
      <c r="G802">
        <v>283</v>
      </c>
      <c r="H802" s="11" cm="1">
        <f t="array" ref="H802">_xlfn.IFNA(MATCH(1,0/COUNTIF($F802,"*"&amp;H$2&amp;TEXT(ROW($1:$118),"[&gt;1]0;")&amp;"*")),0)</f>
        <v>20</v>
      </c>
      <c r="I802" s="11" cm="1">
        <f t="array" ref="I802">_xlfn.IFNA(MATCH(1,0/COUNTIF($F802,"*"&amp;I$2&amp;TEXT(ROW($1:$118),"[&gt;1]0;")&amp;"*")),0)</f>
        <v>42</v>
      </c>
      <c r="J802" s="11" cm="1">
        <f t="array" ref="J802">_xlfn.IFNA(MATCH(1,0/COUNTIF($F802,"*"&amp;J$2&amp;TEXT(ROW($1:$118),"[&gt;1]0;")&amp;"*")),0)</f>
        <v>0</v>
      </c>
      <c r="K802">
        <f t="shared" si="200"/>
        <v>2.1</v>
      </c>
      <c r="L802">
        <f t="shared" si="201"/>
        <v>0</v>
      </c>
      <c r="M802">
        <v>0</v>
      </c>
      <c r="N802">
        <v>0</v>
      </c>
    </row>
    <row r="803" spans="1:29" x14ac:dyDescent="0.2">
      <c r="A803" s="8">
        <v>45</v>
      </c>
      <c r="B803" s="8">
        <v>17</v>
      </c>
      <c r="C803">
        <v>0.22</v>
      </c>
      <c r="D803" t="s">
        <v>197</v>
      </c>
      <c r="E803" s="6" t="s">
        <v>564</v>
      </c>
      <c r="F803" t="s">
        <v>464</v>
      </c>
      <c r="G803" s="11">
        <v>178</v>
      </c>
      <c r="H803" s="11" cm="1">
        <f t="array" ref="H803">_xlfn.IFNA(MATCH(1,0/COUNTIF($F803,"*"&amp;H$2&amp;TEXT(ROW($1:$118),"[&gt;1]0;")&amp;"*")),0)</f>
        <v>14</v>
      </c>
      <c r="I803" s="11" cm="1">
        <f t="array" ref="I803">_xlfn.IFNA(MATCH(1,0/COUNTIF($F803,"*"&amp;I$2&amp;TEXT(ROW($1:$118),"[&gt;1]0;")&amp;"*")),0)</f>
        <v>10</v>
      </c>
      <c r="J803" s="11" cm="1">
        <f t="array" ref="J803">_xlfn.IFNA(MATCH(1,0/COUNTIF($F803,"*"&amp;J$2&amp;TEXT(ROW($1:$118),"[&gt;1]0;")&amp;"*")),0)</f>
        <v>0</v>
      </c>
      <c r="K803">
        <f t="shared" si="200"/>
        <v>0.7142857142857143</v>
      </c>
      <c r="L803">
        <f t="shared" si="201"/>
        <v>0</v>
      </c>
      <c r="M803">
        <v>0</v>
      </c>
      <c r="N803">
        <v>3</v>
      </c>
    </row>
    <row r="804" spans="1:29" x14ac:dyDescent="0.2">
      <c r="A804" s="8">
        <v>45</v>
      </c>
      <c r="B804" s="8">
        <v>18</v>
      </c>
      <c r="C804">
        <v>0.4</v>
      </c>
      <c r="D804" t="s">
        <v>108</v>
      </c>
      <c r="E804" s="6" t="s">
        <v>514</v>
      </c>
      <c r="F804" t="s">
        <v>513</v>
      </c>
      <c r="G804">
        <v>283</v>
      </c>
      <c r="H804" s="11" cm="1">
        <f t="array" ref="H804">_xlfn.IFNA(MATCH(1,0/COUNTIF($F804,"*"&amp;H$2&amp;TEXT(ROW($1:$118),"[&gt;1]0;")&amp;"*")),0)</f>
        <v>20</v>
      </c>
      <c r="I804" s="11" cm="1">
        <f t="array" ref="I804">_xlfn.IFNA(MATCH(1,0/COUNTIF($F804,"*"&amp;I$2&amp;TEXT(ROW($1:$118),"[&gt;1]0;")&amp;"*")),0)</f>
        <v>42</v>
      </c>
      <c r="J804" s="11" cm="1">
        <f t="array" ref="J804">_xlfn.IFNA(MATCH(1,0/COUNTIF($F804,"*"&amp;J$2&amp;TEXT(ROW($1:$118),"[&gt;1]0;")&amp;"*")),0)</f>
        <v>0</v>
      </c>
      <c r="K804">
        <f t="shared" si="200"/>
        <v>2.1</v>
      </c>
      <c r="L804">
        <f t="shared" si="201"/>
        <v>0</v>
      </c>
      <c r="M804">
        <v>0</v>
      </c>
      <c r="N804">
        <v>0</v>
      </c>
    </row>
    <row r="805" spans="1:29" x14ac:dyDescent="0.2">
      <c r="A805" s="8">
        <v>45</v>
      </c>
      <c r="B805" s="8">
        <v>21</v>
      </c>
      <c r="C805">
        <v>0.33</v>
      </c>
      <c r="D805" t="s">
        <v>198</v>
      </c>
      <c r="E805" s="6" t="s">
        <v>409</v>
      </c>
      <c r="F805" t="s">
        <v>410</v>
      </c>
      <c r="G805">
        <v>323</v>
      </c>
      <c r="H805" s="11" cm="1">
        <f t="array" ref="H805">_xlfn.IFNA(MATCH(1,0/COUNTIF($F805,"*"&amp;H$2&amp;TEXT(ROW($1:$118),"[&gt;1]0;")&amp;"*")),0)</f>
        <v>23</v>
      </c>
      <c r="I805" s="11" cm="1">
        <f t="array" ref="I805">_xlfn.IFNA(MATCH(1,0/COUNTIF($F805,"*"&amp;I$2&amp;TEXT(ROW($1:$118),"[&gt;1]0;")&amp;"*")),0)</f>
        <v>46</v>
      </c>
      <c r="J805" s="11" cm="1">
        <f t="array" ref="J805">_xlfn.IFNA(MATCH(1,0/COUNTIF($F805,"*"&amp;J$2&amp;TEXT(ROW($1:$118),"[&gt;1]0;")&amp;"*")),0)</f>
        <v>0</v>
      </c>
      <c r="K805">
        <f t="shared" si="200"/>
        <v>2</v>
      </c>
      <c r="L805">
        <f t="shared" si="201"/>
        <v>0</v>
      </c>
      <c r="M805">
        <v>0</v>
      </c>
      <c r="N805">
        <v>0</v>
      </c>
    </row>
    <row r="806" spans="1:29" x14ac:dyDescent="0.2">
      <c r="A806" s="8">
        <v>45</v>
      </c>
      <c r="B806" s="8">
        <v>24</v>
      </c>
      <c r="C806">
        <v>1.69</v>
      </c>
      <c r="D806" t="s">
        <v>101</v>
      </c>
      <c r="E806" s="6" t="s">
        <v>555</v>
      </c>
      <c r="F806" t="s">
        <v>554</v>
      </c>
      <c r="G806" s="11">
        <v>253</v>
      </c>
      <c r="H806" s="11" cm="1">
        <f t="array" ref="H806">_xlfn.IFNA(MATCH(1,0/COUNTIF($F806,"*"&amp;H$2&amp;TEXT(ROW($1:$118),"[&gt;1]0;")&amp;"*")),0)</f>
        <v>16</v>
      </c>
      <c r="I806" s="11" cm="1">
        <f t="array" ref="I806">_xlfn.IFNA(MATCH(1,0/COUNTIF($F806,"*"&amp;I$2&amp;TEXT(ROW($1:$118),"[&gt;1]0;")&amp;"*")),0)</f>
        <v>31</v>
      </c>
      <c r="J806" s="11" cm="1">
        <f t="array" ref="J806">_xlfn.IFNA(MATCH(1,0/COUNTIF($F806,"*"&amp;J$2&amp;TEXT(ROW($1:$118),"[&gt;1]0;")&amp;"*")),0)</f>
        <v>1</v>
      </c>
      <c r="K806">
        <f t="shared" si="200"/>
        <v>1.9375</v>
      </c>
      <c r="L806">
        <f t="shared" si="201"/>
        <v>6.25E-2</v>
      </c>
      <c r="M806">
        <v>0</v>
      </c>
      <c r="N806">
        <v>0</v>
      </c>
    </row>
    <row r="808" spans="1:29" x14ac:dyDescent="0.2">
      <c r="A808" s="8">
        <v>46</v>
      </c>
      <c r="B808" s="9" t="s">
        <v>12</v>
      </c>
      <c r="C808" t="s">
        <v>13</v>
      </c>
      <c r="D808" t="s">
        <v>67</v>
      </c>
      <c r="E808" s="6" t="s">
        <v>376</v>
      </c>
      <c r="F808" t="s">
        <v>68</v>
      </c>
      <c r="G808" t="s">
        <v>69</v>
      </c>
      <c r="H808" t="s">
        <v>364</v>
      </c>
      <c r="I808" t="s">
        <v>365</v>
      </c>
      <c r="J808" t="s">
        <v>366</v>
      </c>
      <c r="K808" t="s">
        <v>71</v>
      </c>
      <c r="L808" t="s">
        <v>72</v>
      </c>
      <c r="M808" t="s">
        <v>360</v>
      </c>
      <c r="N808" t="s">
        <v>73</v>
      </c>
      <c r="P808" s="8">
        <v>46</v>
      </c>
      <c r="Q808" s="9" t="s">
        <v>12</v>
      </c>
      <c r="R808" t="s">
        <v>13</v>
      </c>
      <c r="S808" t="s">
        <v>67</v>
      </c>
      <c r="T808" s="6" t="s">
        <v>376</v>
      </c>
      <c r="U808" t="s">
        <v>68</v>
      </c>
      <c r="V808" t="s">
        <v>69</v>
      </c>
      <c r="W808" t="s">
        <v>364</v>
      </c>
      <c r="X808" t="s">
        <v>365</v>
      </c>
      <c r="Y808" t="s">
        <v>366</v>
      </c>
      <c r="Z808" t="s">
        <v>71</v>
      </c>
      <c r="AA808" t="s">
        <v>72</v>
      </c>
      <c r="AB808" t="s">
        <v>360</v>
      </c>
      <c r="AC808" t="s">
        <v>73</v>
      </c>
    </row>
    <row r="809" spans="1:29" x14ac:dyDescent="0.2">
      <c r="A809" s="8">
        <v>46</v>
      </c>
      <c r="B809" s="8">
        <v>1</v>
      </c>
      <c r="C809">
        <v>0.42</v>
      </c>
      <c r="D809" t="s">
        <v>307</v>
      </c>
      <c r="E809" s="6" t="s">
        <v>596</v>
      </c>
      <c r="F809" t="s">
        <v>458</v>
      </c>
      <c r="G809" s="11">
        <v>184</v>
      </c>
      <c r="H809" s="11" cm="1">
        <f t="array" ref="H809">_xlfn.IFNA(MATCH(1,0/COUNTIF($F809,"*"&amp;H$2&amp;TEXT(ROW($1:$118),"[&gt;1]0;")&amp;"*")),0)</f>
        <v>13</v>
      </c>
      <c r="I809" s="11" cm="1">
        <f t="array" ref="I809">_xlfn.IFNA(MATCH(1,0/COUNTIF($F809,"*"&amp;I$2&amp;TEXT(ROW($1:$118),"[&gt;1]0;")&amp;"*")),0)</f>
        <v>28</v>
      </c>
      <c r="J809" s="11" cm="1">
        <f t="array" ref="J809">_xlfn.IFNA(MATCH(1,0/COUNTIF($F809,"*"&amp;J$2&amp;TEXT(ROW($1:$118),"[&gt;1]0;")&amp;"*")),0)</f>
        <v>0</v>
      </c>
      <c r="K809">
        <f t="shared" ref="K809:K824" si="205">I809/H809</f>
        <v>2.1538461538461537</v>
      </c>
      <c r="L809">
        <f t="shared" ref="L809:L824" si="206">J809/H809</f>
        <v>0</v>
      </c>
      <c r="M809">
        <v>0</v>
      </c>
      <c r="N809">
        <v>0</v>
      </c>
      <c r="P809" s="8">
        <v>46</v>
      </c>
      <c r="Q809" s="8">
        <v>1</v>
      </c>
      <c r="R809">
        <f>SUMIF($D$809:$D$824,S809,$C$809:$C$824)</f>
        <v>0.42</v>
      </c>
      <c r="S809" t="s">
        <v>307</v>
      </c>
      <c r="T809" s="6" t="s">
        <v>596</v>
      </c>
      <c r="U809" t="s">
        <v>458</v>
      </c>
      <c r="V809" s="11">
        <v>184</v>
      </c>
      <c r="W809" s="11" cm="1">
        <f t="array" ref="W809">_xlfn.IFNA(MATCH(1,0/COUNTIF($F809,"*"&amp;W$2&amp;TEXT(ROW($1:$118),"[&gt;1]0;")&amp;"*")),0)</f>
        <v>13</v>
      </c>
      <c r="X809" s="11" cm="1">
        <f t="array" ref="X809">_xlfn.IFNA(MATCH(1,0/COUNTIF($F809,"*"&amp;X$2&amp;TEXT(ROW($1:$118),"[&gt;1]0;")&amp;"*")),0)</f>
        <v>28</v>
      </c>
      <c r="Y809" s="11" cm="1">
        <f t="array" ref="Y809">_xlfn.IFNA(MATCH(1,0/COUNTIF($F809,"*"&amp;Y$2&amp;TEXT(ROW($1:$118),"[&gt;1]0;")&amp;"*")),0)</f>
        <v>0</v>
      </c>
      <c r="Z809">
        <f t="shared" ref="Z809:Z820" si="207">X809/W809</f>
        <v>2.1538461538461537</v>
      </c>
      <c r="AA809">
        <f t="shared" ref="AA809:AA820" si="208">Y809/W809</f>
        <v>0</v>
      </c>
      <c r="AB809">
        <v>0</v>
      </c>
      <c r="AC809">
        <v>0</v>
      </c>
    </row>
    <row r="810" spans="1:29" x14ac:dyDescent="0.2">
      <c r="A810" s="8">
        <v>46</v>
      </c>
      <c r="B810" s="8">
        <v>2</v>
      </c>
      <c r="C810">
        <v>0.56999999999999995</v>
      </c>
      <c r="D810" t="s">
        <v>14</v>
      </c>
      <c r="E810" s="6" t="s">
        <v>507</v>
      </c>
      <c r="F810" t="s">
        <v>260</v>
      </c>
      <c r="G810">
        <v>170</v>
      </c>
      <c r="H810" s="11" cm="1">
        <f t="array" ref="H810">_xlfn.IFNA(MATCH(1,0/COUNTIF($F810,"*"&amp;H$2&amp;TEXT(ROW($1:$118),"[&gt;1]0;")&amp;"*")),0)</f>
        <v>12</v>
      </c>
      <c r="I810" s="11" cm="1">
        <f t="array" ref="I810">_xlfn.IFNA(MATCH(1,0/COUNTIF($F810,"*"&amp;I$2&amp;TEXT(ROW($1:$118),"[&gt;1]0;")&amp;"*")),0)</f>
        <v>26</v>
      </c>
      <c r="J810" s="11" cm="1">
        <f t="array" ref="J810">_xlfn.IFNA(MATCH(1,0/COUNTIF($F810,"*"&amp;J$2&amp;TEXT(ROW($1:$118),"[&gt;1]0;")&amp;"*")),0)</f>
        <v>0</v>
      </c>
      <c r="K810">
        <f t="shared" si="205"/>
        <v>2.1666666666666665</v>
      </c>
      <c r="L810">
        <f t="shared" si="206"/>
        <v>0</v>
      </c>
      <c r="M810">
        <v>0</v>
      </c>
      <c r="N810">
        <v>0</v>
      </c>
      <c r="P810" s="8">
        <v>46</v>
      </c>
      <c r="Q810" s="8">
        <v>2</v>
      </c>
      <c r="R810">
        <f t="shared" ref="R810:R820" si="209">SUMIF($D$809:$D$824,S810,$C$809:$C$824)</f>
        <v>0.56999999999999995</v>
      </c>
      <c r="S810" t="s">
        <v>14</v>
      </c>
      <c r="T810" s="6" t="s">
        <v>507</v>
      </c>
      <c r="U810" t="s">
        <v>260</v>
      </c>
      <c r="V810">
        <v>170</v>
      </c>
      <c r="W810" s="11" cm="1">
        <f t="array" ref="W810">_xlfn.IFNA(MATCH(1,0/COUNTIF($F810,"*"&amp;W$2&amp;TEXT(ROW($1:$118),"[&gt;1]0;")&amp;"*")),0)</f>
        <v>12</v>
      </c>
      <c r="X810" s="11" cm="1">
        <f t="array" ref="X810">_xlfn.IFNA(MATCH(1,0/COUNTIF($F810,"*"&amp;X$2&amp;TEXT(ROW($1:$118),"[&gt;1]0;")&amp;"*")),0)</f>
        <v>26</v>
      </c>
      <c r="Y810" s="11" cm="1">
        <f t="array" ref="Y810">_xlfn.IFNA(MATCH(1,0/COUNTIF($F810,"*"&amp;Y$2&amp;TEXT(ROW($1:$118),"[&gt;1]0;")&amp;"*")),0)</f>
        <v>0</v>
      </c>
      <c r="Z810">
        <f t="shared" si="207"/>
        <v>2.1666666666666665</v>
      </c>
      <c r="AA810">
        <f t="shared" si="208"/>
        <v>0</v>
      </c>
      <c r="AB810">
        <v>0</v>
      </c>
      <c r="AC810">
        <v>0</v>
      </c>
    </row>
    <row r="811" spans="1:29" x14ac:dyDescent="0.2">
      <c r="A811" s="8">
        <v>46</v>
      </c>
      <c r="B811" s="8">
        <v>3</v>
      </c>
      <c r="C811">
        <v>0.49</v>
      </c>
      <c r="D811" t="s">
        <v>25</v>
      </c>
      <c r="E811" s="6" t="s">
        <v>536</v>
      </c>
      <c r="F811" t="s">
        <v>266</v>
      </c>
      <c r="G811">
        <v>226</v>
      </c>
      <c r="H811" s="11" cm="1">
        <f t="array" ref="H811">_xlfn.IFNA(MATCH(1,0/COUNTIF($F811,"*"&amp;H$2&amp;TEXT(ROW($1:$118),"[&gt;1]0;")&amp;"*")),0)</f>
        <v>16</v>
      </c>
      <c r="I811" s="11" cm="1">
        <f t="array" ref="I811">_xlfn.IFNA(MATCH(1,0/COUNTIF($F811,"*"&amp;I$2&amp;TEXT(ROW($1:$118),"[&gt;1]0;")&amp;"*")),0)</f>
        <v>34</v>
      </c>
      <c r="J811" s="11" cm="1">
        <f t="array" ref="J811">_xlfn.IFNA(MATCH(1,0/COUNTIF($F811,"*"&amp;J$2&amp;TEXT(ROW($1:$118),"[&gt;1]0;")&amp;"*")),0)</f>
        <v>0</v>
      </c>
      <c r="K811">
        <f t="shared" si="205"/>
        <v>2.125</v>
      </c>
      <c r="L811">
        <f t="shared" si="206"/>
        <v>0</v>
      </c>
      <c r="M811">
        <v>0</v>
      </c>
      <c r="N811">
        <v>0</v>
      </c>
      <c r="P811" s="8">
        <v>46</v>
      </c>
      <c r="Q811" s="8">
        <v>3</v>
      </c>
      <c r="R811">
        <f t="shared" si="209"/>
        <v>1.7</v>
      </c>
      <c r="S811" t="s">
        <v>25</v>
      </c>
      <c r="T811" s="6" t="s">
        <v>536</v>
      </c>
      <c r="U811" t="s">
        <v>266</v>
      </c>
      <c r="V811">
        <v>226</v>
      </c>
      <c r="W811" s="11" cm="1">
        <f t="array" ref="W811">_xlfn.IFNA(MATCH(1,0/COUNTIF($F811,"*"&amp;W$2&amp;TEXT(ROW($1:$118),"[&gt;1]0;")&amp;"*")),0)</f>
        <v>16</v>
      </c>
      <c r="X811" s="11" cm="1">
        <f t="array" ref="X811">_xlfn.IFNA(MATCH(1,0/COUNTIF($F811,"*"&amp;X$2&amp;TEXT(ROW($1:$118),"[&gt;1]0;")&amp;"*")),0)</f>
        <v>34</v>
      </c>
      <c r="Y811" s="11" cm="1">
        <f t="array" ref="Y811">_xlfn.IFNA(MATCH(1,0/COUNTIF($F811,"*"&amp;Y$2&amp;TEXT(ROW($1:$118),"[&gt;1]0;")&amp;"*")),0)</f>
        <v>0</v>
      </c>
      <c r="Z811">
        <f t="shared" si="207"/>
        <v>2.125</v>
      </c>
      <c r="AA811">
        <f t="shared" si="208"/>
        <v>0</v>
      </c>
      <c r="AB811">
        <v>0</v>
      </c>
      <c r="AC811">
        <v>0</v>
      </c>
    </row>
    <row r="812" spans="1:29" x14ac:dyDescent="0.2">
      <c r="A812" s="8">
        <v>46</v>
      </c>
      <c r="B812" s="8">
        <v>4</v>
      </c>
      <c r="C812">
        <v>0.36</v>
      </c>
      <c r="D812" t="s">
        <v>37</v>
      </c>
      <c r="E812" s="6" t="s">
        <v>586</v>
      </c>
      <c r="F812" t="s">
        <v>273</v>
      </c>
      <c r="G812" s="11">
        <v>198</v>
      </c>
      <c r="H812" s="11" cm="1">
        <f t="array" ref="H812">_xlfn.IFNA(MATCH(1,0/COUNTIF($F812,"*"&amp;H$2&amp;TEXT(ROW($1:$118),"[&gt;1]0;")&amp;"*")),0)</f>
        <v>14</v>
      </c>
      <c r="I812" s="11" cm="1">
        <f t="array" ref="I812">_xlfn.IFNA(MATCH(1,0/COUNTIF($F812,"*"&amp;I$2&amp;TEXT(ROW($1:$118),"[&gt;1]0;")&amp;"*")),0)</f>
        <v>30</v>
      </c>
      <c r="J812" s="11" cm="1">
        <f t="array" ref="J812">_xlfn.IFNA(MATCH(1,0/COUNTIF($F812,"*"&amp;J$2&amp;TEXT(ROW($1:$118),"[&gt;1]0;")&amp;"*")),0)</f>
        <v>0</v>
      </c>
      <c r="K812">
        <f t="shared" si="205"/>
        <v>2.1428571428571428</v>
      </c>
      <c r="L812">
        <f t="shared" si="206"/>
        <v>0</v>
      </c>
      <c r="M812">
        <v>0</v>
      </c>
      <c r="N812">
        <v>0</v>
      </c>
      <c r="P812" s="8">
        <v>46</v>
      </c>
      <c r="Q812" s="8">
        <v>4</v>
      </c>
      <c r="R812">
        <f t="shared" si="209"/>
        <v>0.36</v>
      </c>
      <c r="S812" t="s">
        <v>37</v>
      </c>
      <c r="T812" s="6" t="s">
        <v>586</v>
      </c>
      <c r="U812" t="s">
        <v>273</v>
      </c>
      <c r="V812" s="11">
        <v>198</v>
      </c>
      <c r="W812" s="11" cm="1">
        <f t="array" ref="W812">_xlfn.IFNA(MATCH(1,0/COUNTIF($F812,"*"&amp;W$2&amp;TEXT(ROW($1:$118),"[&gt;1]0;")&amp;"*")),0)</f>
        <v>14</v>
      </c>
      <c r="X812" s="11" cm="1">
        <f t="array" ref="X812">_xlfn.IFNA(MATCH(1,0/COUNTIF($F812,"*"&amp;X$2&amp;TEXT(ROW($1:$118),"[&gt;1]0;")&amp;"*")),0)</f>
        <v>30</v>
      </c>
      <c r="Y812" s="11" cm="1">
        <f t="array" ref="Y812">_xlfn.IFNA(MATCH(1,0/COUNTIF($F812,"*"&amp;Y$2&amp;TEXT(ROW($1:$118),"[&gt;1]0;")&amp;"*")),0)</f>
        <v>0</v>
      </c>
      <c r="Z812">
        <f t="shared" si="207"/>
        <v>2.1428571428571428</v>
      </c>
      <c r="AA812">
        <f t="shared" si="208"/>
        <v>0</v>
      </c>
      <c r="AB812">
        <v>0</v>
      </c>
      <c r="AC812">
        <v>0</v>
      </c>
    </row>
    <row r="813" spans="1:29" x14ac:dyDescent="0.2">
      <c r="A813" s="8">
        <v>46</v>
      </c>
      <c r="B813" s="8">
        <v>6</v>
      </c>
      <c r="C813">
        <v>0.27</v>
      </c>
      <c r="D813" t="s">
        <v>25</v>
      </c>
      <c r="E813" s="6" t="s">
        <v>536</v>
      </c>
      <c r="F813" t="s">
        <v>266</v>
      </c>
      <c r="G813">
        <v>226</v>
      </c>
      <c r="H813" s="11" cm="1">
        <f t="array" ref="H813">_xlfn.IFNA(MATCH(1,0/COUNTIF($F813,"*"&amp;H$2&amp;TEXT(ROW($1:$118),"[&gt;1]0;")&amp;"*")),0)</f>
        <v>16</v>
      </c>
      <c r="I813" s="11" cm="1">
        <f t="array" ref="I813">_xlfn.IFNA(MATCH(1,0/COUNTIF($F813,"*"&amp;I$2&amp;TEXT(ROW($1:$118),"[&gt;1]0;")&amp;"*")),0)</f>
        <v>34</v>
      </c>
      <c r="J813" s="11" cm="1">
        <f t="array" ref="J813">_xlfn.IFNA(MATCH(1,0/COUNTIF($F813,"*"&amp;J$2&amp;TEXT(ROW($1:$118),"[&gt;1]0;")&amp;"*")),0)</f>
        <v>0</v>
      </c>
      <c r="K813">
        <f t="shared" si="205"/>
        <v>2.125</v>
      </c>
      <c r="L813">
        <f t="shared" si="206"/>
        <v>0</v>
      </c>
      <c r="M813">
        <v>0</v>
      </c>
      <c r="N813">
        <v>0</v>
      </c>
      <c r="P813" s="8">
        <v>46</v>
      </c>
      <c r="Q813" s="8">
        <v>5</v>
      </c>
      <c r="R813">
        <f t="shared" si="209"/>
        <v>0.55000000000000004</v>
      </c>
      <c r="S813" t="s">
        <v>31</v>
      </c>
      <c r="T813" s="6" t="s">
        <v>418</v>
      </c>
      <c r="U813" t="s">
        <v>269</v>
      </c>
      <c r="V813">
        <v>206</v>
      </c>
      <c r="W813" s="11" cm="1">
        <f t="array" ref="W813">_xlfn.IFNA(MATCH(1,0/COUNTIF($F813,"*"&amp;W$2&amp;TEXT(ROW($1:$118),"[&gt;1]0;")&amp;"*")),0)</f>
        <v>16</v>
      </c>
      <c r="X813" s="11" cm="1">
        <f t="array" ref="X813">_xlfn.IFNA(MATCH(1,0/COUNTIF($F813,"*"&amp;X$2&amp;TEXT(ROW($1:$118),"[&gt;1]0;")&amp;"*")),0)</f>
        <v>34</v>
      </c>
      <c r="Y813" s="11" cm="1">
        <f t="array" ref="Y813">_xlfn.IFNA(MATCH(1,0/COUNTIF($F813,"*"&amp;Y$2&amp;TEXT(ROW($1:$118),"[&gt;1]0;")&amp;"*")),0)</f>
        <v>0</v>
      </c>
      <c r="Z813">
        <f t="shared" si="207"/>
        <v>2.125</v>
      </c>
      <c r="AA813">
        <f t="shared" si="208"/>
        <v>0</v>
      </c>
      <c r="AB813">
        <v>0</v>
      </c>
      <c r="AC813">
        <v>1</v>
      </c>
    </row>
    <row r="814" spans="1:29" x14ac:dyDescent="0.2">
      <c r="A814" s="8">
        <v>46</v>
      </c>
      <c r="B814" s="8">
        <v>7</v>
      </c>
      <c r="C814">
        <v>0.51</v>
      </c>
      <c r="D814" t="s">
        <v>25</v>
      </c>
      <c r="E814" s="6" t="s">
        <v>536</v>
      </c>
      <c r="F814" t="s">
        <v>266</v>
      </c>
      <c r="G814">
        <v>226</v>
      </c>
      <c r="H814" s="11" cm="1">
        <f t="array" ref="H814">_xlfn.IFNA(MATCH(1,0/COUNTIF($F814,"*"&amp;H$2&amp;TEXT(ROW($1:$118),"[&gt;1]0;")&amp;"*")),0)</f>
        <v>16</v>
      </c>
      <c r="I814" s="11" cm="1">
        <f t="array" ref="I814">_xlfn.IFNA(MATCH(1,0/COUNTIF($F814,"*"&amp;I$2&amp;TEXT(ROW($1:$118),"[&gt;1]0;")&amp;"*")),0)</f>
        <v>34</v>
      </c>
      <c r="J814" s="11" cm="1">
        <f t="array" ref="J814">_xlfn.IFNA(MATCH(1,0/COUNTIF($F814,"*"&amp;J$2&amp;TEXT(ROW($1:$118),"[&gt;1]0;")&amp;"*")),0)</f>
        <v>0</v>
      </c>
      <c r="K814">
        <f t="shared" si="205"/>
        <v>2.125</v>
      </c>
      <c r="L814">
        <f t="shared" si="206"/>
        <v>0</v>
      </c>
      <c r="M814">
        <v>0</v>
      </c>
      <c r="N814">
        <v>0</v>
      </c>
      <c r="P814" s="8">
        <v>46</v>
      </c>
      <c r="Q814" s="8">
        <v>6</v>
      </c>
      <c r="R814">
        <f t="shared" si="209"/>
        <v>0.18</v>
      </c>
      <c r="S814" t="s">
        <v>199</v>
      </c>
      <c r="T814" s="6" t="s">
        <v>465</v>
      </c>
      <c r="U814" t="s">
        <v>464</v>
      </c>
      <c r="V814">
        <v>178</v>
      </c>
      <c r="W814" s="11" cm="1">
        <f t="array" ref="W814">_xlfn.IFNA(MATCH(1,0/COUNTIF($F814,"*"&amp;W$2&amp;TEXT(ROW($1:$118),"[&gt;1]0;")&amp;"*")),0)</f>
        <v>16</v>
      </c>
      <c r="X814" s="11" cm="1">
        <f t="array" ref="X814">_xlfn.IFNA(MATCH(1,0/COUNTIF($F814,"*"&amp;X$2&amp;TEXT(ROW($1:$118),"[&gt;1]0;")&amp;"*")),0)</f>
        <v>34</v>
      </c>
      <c r="Y814" s="11" cm="1">
        <f t="array" ref="Y814">_xlfn.IFNA(MATCH(1,0/COUNTIF($F814,"*"&amp;Y$2&amp;TEXT(ROW($1:$118),"[&gt;1]0;")&amp;"*")),0)</f>
        <v>0</v>
      </c>
      <c r="Z814">
        <f t="shared" si="207"/>
        <v>2.125</v>
      </c>
      <c r="AA814">
        <f t="shared" si="208"/>
        <v>0</v>
      </c>
      <c r="AB814">
        <v>0</v>
      </c>
      <c r="AC814">
        <v>3</v>
      </c>
    </row>
    <row r="815" spans="1:29" x14ac:dyDescent="0.2">
      <c r="A815" s="8">
        <v>46</v>
      </c>
      <c r="B815" s="8">
        <v>8</v>
      </c>
      <c r="C815">
        <v>0.55000000000000004</v>
      </c>
      <c r="D815" t="s">
        <v>31</v>
      </c>
      <c r="E815" s="6" t="s">
        <v>418</v>
      </c>
      <c r="F815" t="s">
        <v>269</v>
      </c>
      <c r="G815">
        <v>206</v>
      </c>
      <c r="H815" s="11" cm="1">
        <f t="array" ref="H815">_xlfn.IFNA(MATCH(1,0/COUNTIF($F815,"*"&amp;H$2&amp;TEXT(ROW($1:$118),"[&gt;1]0;")&amp;"*")),0)</f>
        <v>14</v>
      </c>
      <c r="I815" s="11" cm="1">
        <f t="array" ref="I815">_xlfn.IFNA(MATCH(1,0/COUNTIF($F815,"*"&amp;I$2&amp;TEXT(ROW($1:$118),"[&gt;1]0;")&amp;"*")),0)</f>
        <v>22</v>
      </c>
      <c r="J815" s="11" cm="1">
        <f t="array" ref="J815">_xlfn.IFNA(MATCH(1,0/COUNTIF($F815,"*"&amp;J$2&amp;TEXT(ROW($1:$118),"[&gt;1]0;")&amp;"*")),0)</f>
        <v>1</v>
      </c>
      <c r="K815">
        <f t="shared" si="205"/>
        <v>1.5714285714285714</v>
      </c>
      <c r="L815">
        <f t="shared" si="206"/>
        <v>7.1428571428571425E-2</v>
      </c>
      <c r="M815">
        <v>0</v>
      </c>
      <c r="N815">
        <v>1</v>
      </c>
      <c r="P815" s="8">
        <v>46</v>
      </c>
      <c r="Q815" s="8">
        <v>7</v>
      </c>
      <c r="R815">
        <f t="shared" si="209"/>
        <v>0.51</v>
      </c>
      <c r="S815" t="s">
        <v>108</v>
      </c>
      <c r="T815" s="6" t="s">
        <v>514</v>
      </c>
      <c r="U815" t="s">
        <v>513</v>
      </c>
      <c r="V815">
        <v>283</v>
      </c>
      <c r="W815" s="11" cm="1">
        <f t="array" ref="W815">_xlfn.IFNA(MATCH(1,0/COUNTIF($F815,"*"&amp;W$2&amp;TEXT(ROW($1:$118),"[&gt;1]0;")&amp;"*")),0)</f>
        <v>14</v>
      </c>
      <c r="X815" s="11" cm="1">
        <f t="array" ref="X815">_xlfn.IFNA(MATCH(1,0/COUNTIF($F815,"*"&amp;X$2&amp;TEXT(ROW($1:$118),"[&gt;1]0;")&amp;"*")),0)</f>
        <v>22</v>
      </c>
      <c r="Y815" s="11" cm="1">
        <f t="array" ref="Y815">_xlfn.IFNA(MATCH(1,0/COUNTIF($F815,"*"&amp;Y$2&amp;TEXT(ROW($1:$118),"[&gt;1]0;")&amp;"*")),0)</f>
        <v>1</v>
      </c>
      <c r="Z815">
        <f t="shared" si="207"/>
        <v>1.5714285714285714</v>
      </c>
      <c r="AA815">
        <f t="shared" si="208"/>
        <v>7.1428571428571425E-2</v>
      </c>
      <c r="AB815">
        <v>0</v>
      </c>
      <c r="AC815">
        <v>0</v>
      </c>
    </row>
    <row r="816" spans="1:29" x14ac:dyDescent="0.2">
      <c r="A816" s="8">
        <v>46</v>
      </c>
      <c r="B816" s="8">
        <v>10</v>
      </c>
      <c r="C816">
        <v>0.43</v>
      </c>
      <c r="D816" t="s">
        <v>25</v>
      </c>
      <c r="E816" s="6" t="s">
        <v>536</v>
      </c>
      <c r="F816" t="s">
        <v>266</v>
      </c>
      <c r="G816">
        <v>226</v>
      </c>
      <c r="H816" s="11" cm="1">
        <f t="array" ref="H816">_xlfn.IFNA(MATCH(1,0/COUNTIF($F816,"*"&amp;H$2&amp;TEXT(ROW($1:$118),"[&gt;1]0;")&amp;"*")),0)</f>
        <v>16</v>
      </c>
      <c r="I816" s="11" cm="1">
        <f t="array" ref="I816">_xlfn.IFNA(MATCH(1,0/COUNTIF($F816,"*"&amp;I$2&amp;TEXT(ROW($1:$118),"[&gt;1]0;")&amp;"*")),0)</f>
        <v>34</v>
      </c>
      <c r="J816" s="11" cm="1">
        <f t="array" ref="J816">_xlfn.IFNA(MATCH(1,0/COUNTIF($F816,"*"&amp;J$2&amp;TEXT(ROW($1:$118),"[&gt;1]0;")&amp;"*")),0)</f>
        <v>0</v>
      </c>
      <c r="K816">
        <f t="shared" si="205"/>
        <v>2.125</v>
      </c>
      <c r="L816">
        <f t="shared" si="206"/>
        <v>0</v>
      </c>
      <c r="M816">
        <v>0</v>
      </c>
      <c r="N816">
        <v>0</v>
      </c>
      <c r="P816" s="8">
        <v>46</v>
      </c>
      <c r="Q816" s="8">
        <v>8</v>
      </c>
      <c r="R816">
        <f t="shared" si="209"/>
        <v>0.2</v>
      </c>
      <c r="S816" t="s">
        <v>342</v>
      </c>
      <c r="T816" s="6" t="s">
        <v>531</v>
      </c>
      <c r="U816" t="s">
        <v>530</v>
      </c>
      <c r="V816">
        <v>452</v>
      </c>
      <c r="W816" s="11" cm="1">
        <f t="array" ref="W816">_xlfn.IFNA(MATCH(1,0/COUNTIF($F816,"*"&amp;W$2&amp;TEXT(ROW($1:$118),"[&gt;1]0;")&amp;"*")),0)</f>
        <v>16</v>
      </c>
      <c r="X816" s="11" cm="1">
        <f t="array" ref="X816">_xlfn.IFNA(MATCH(1,0/COUNTIF($F816,"*"&amp;X$2&amp;TEXT(ROW($1:$118),"[&gt;1]0;")&amp;"*")),0)</f>
        <v>34</v>
      </c>
      <c r="Y816" s="11" cm="1">
        <f t="array" ref="Y816">_xlfn.IFNA(MATCH(1,0/COUNTIF($F816,"*"&amp;Y$2&amp;TEXT(ROW($1:$118),"[&gt;1]0;")&amp;"*")),0)</f>
        <v>0</v>
      </c>
      <c r="Z816">
        <f t="shared" si="207"/>
        <v>2.125</v>
      </c>
      <c r="AA816">
        <f t="shared" si="208"/>
        <v>0</v>
      </c>
      <c r="AB816">
        <v>0</v>
      </c>
      <c r="AC816">
        <v>0</v>
      </c>
    </row>
    <row r="817" spans="1:29" x14ac:dyDescent="0.2">
      <c r="A817" s="8">
        <v>46</v>
      </c>
      <c r="B817" s="8">
        <v>12</v>
      </c>
      <c r="C817">
        <v>0.18</v>
      </c>
      <c r="D817" t="s">
        <v>199</v>
      </c>
      <c r="E817" s="6" t="s">
        <v>465</v>
      </c>
      <c r="F817" t="s">
        <v>464</v>
      </c>
      <c r="G817">
        <v>178</v>
      </c>
      <c r="H817" s="11" cm="1">
        <f t="array" ref="H817">_xlfn.IFNA(MATCH(1,0/COUNTIF($F817,"*"&amp;H$2&amp;TEXT(ROW($1:$118),"[&gt;1]0;")&amp;"*")),0)</f>
        <v>14</v>
      </c>
      <c r="I817" s="11" cm="1">
        <f t="array" ref="I817">_xlfn.IFNA(MATCH(1,0/COUNTIF($F817,"*"&amp;I$2&amp;TEXT(ROW($1:$118),"[&gt;1]0;")&amp;"*")),0)</f>
        <v>10</v>
      </c>
      <c r="J817" s="11" cm="1">
        <f t="array" ref="J817">_xlfn.IFNA(MATCH(1,0/COUNTIF($F817,"*"&amp;J$2&amp;TEXT(ROW($1:$118),"[&gt;1]0;")&amp;"*")),0)</f>
        <v>0</v>
      </c>
      <c r="K817">
        <f t="shared" si="205"/>
        <v>0.7142857142857143</v>
      </c>
      <c r="L817">
        <f t="shared" si="206"/>
        <v>0</v>
      </c>
      <c r="M817">
        <v>0</v>
      </c>
      <c r="N817">
        <v>3</v>
      </c>
      <c r="P817" s="8">
        <v>46</v>
      </c>
      <c r="Q817" s="8">
        <v>9</v>
      </c>
      <c r="R817">
        <f t="shared" si="209"/>
        <v>0.18</v>
      </c>
      <c r="S817" t="s">
        <v>349</v>
      </c>
      <c r="T817" s="6" t="s">
        <v>591</v>
      </c>
      <c r="U817" t="s">
        <v>593</v>
      </c>
      <c r="V817" s="11">
        <v>324</v>
      </c>
      <c r="W817" s="11" cm="1">
        <f t="array" ref="W817">_xlfn.IFNA(MATCH(1,0/COUNTIF($F817,"*"&amp;W$2&amp;TEXT(ROW($1:$118),"[&gt;1]0;")&amp;"*")),0)</f>
        <v>14</v>
      </c>
      <c r="X817" s="11" cm="1">
        <f t="array" ref="X817">_xlfn.IFNA(MATCH(1,0/COUNTIF($F817,"*"&amp;X$2&amp;TEXT(ROW($1:$118),"[&gt;1]0;")&amp;"*")),0)</f>
        <v>10</v>
      </c>
      <c r="Y817" s="11" cm="1">
        <f t="array" ref="Y817">_xlfn.IFNA(MATCH(1,0/COUNTIF($F817,"*"&amp;Y$2&amp;TEXT(ROW($1:$118),"[&gt;1]0;")&amp;"*")),0)</f>
        <v>0</v>
      </c>
      <c r="Z817">
        <f t="shared" si="207"/>
        <v>0.7142857142857143</v>
      </c>
      <c r="AA817">
        <f t="shared" si="208"/>
        <v>0</v>
      </c>
      <c r="AB817">
        <v>0</v>
      </c>
      <c r="AC817">
        <v>0</v>
      </c>
    </row>
    <row r="818" spans="1:29" x14ac:dyDescent="0.2">
      <c r="A818" s="8">
        <v>46</v>
      </c>
      <c r="B818" s="8">
        <v>13</v>
      </c>
      <c r="C818">
        <v>0.27</v>
      </c>
      <c r="D818" t="s">
        <v>108</v>
      </c>
      <c r="E818" s="6" t="s">
        <v>514</v>
      </c>
      <c r="F818" t="s">
        <v>513</v>
      </c>
      <c r="G818">
        <v>283</v>
      </c>
      <c r="H818" s="11" cm="1">
        <f t="array" ref="H818">_xlfn.IFNA(MATCH(1,0/COUNTIF($F818,"*"&amp;H$2&amp;TEXT(ROW($1:$118),"[&gt;1]0;")&amp;"*")),0)</f>
        <v>20</v>
      </c>
      <c r="I818" s="11" cm="1">
        <f t="array" ref="I818">_xlfn.IFNA(MATCH(1,0/COUNTIF($F818,"*"&amp;I$2&amp;TEXT(ROW($1:$118),"[&gt;1]0;")&amp;"*")),0)</f>
        <v>42</v>
      </c>
      <c r="J818" s="11" cm="1">
        <f t="array" ref="J818">_xlfn.IFNA(MATCH(1,0/COUNTIF($F818,"*"&amp;J$2&amp;TEXT(ROW($1:$118),"[&gt;1]0;")&amp;"*")),0)</f>
        <v>0</v>
      </c>
      <c r="K818">
        <f t="shared" si="205"/>
        <v>2.1</v>
      </c>
      <c r="L818">
        <f t="shared" si="206"/>
        <v>0</v>
      </c>
      <c r="M818">
        <v>0</v>
      </c>
      <c r="N818">
        <v>0</v>
      </c>
      <c r="P818" s="8">
        <v>46</v>
      </c>
      <c r="Q818" s="8">
        <v>10</v>
      </c>
      <c r="R818">
        <f t="shared" si="209"/>
        <v>0.38</v>
      </c>
      <c r="S818" t="s">
        <v>129</v>
      </c>
      <c r="T818" s="6" t="s">
        <v>535</v>
      </c>
      <c r="U818" t="s">
        <v>534</v>
      </c>
      <c r="V818">
        <v>255</v>
      </c>
      <c r="W818" s="11" cm="1">
        <f t="array" ref="W818">_xlfn.IFNA(MATCH(1,0/COUNTIF($F818,"*"&amp;W$2&amp;TEXT(ROW($1:$118),"[&gt;1]0;")&amp;"*")),0)</f>
        <v>20</v>
      </c>
      <c r="X818" s="11" cm="1">
        <f t="array" ref="X818">_xlfn.IFNA(MATCH(1,0/COUNTIF($F818,"*"&amp;X$2&amp;TEXT(ROW($1:$118),"[&gt;1]0;")&amp;"*")),0)</f>
        <v>42</v>
      </c>
      <c r="Y818" s="11" cm="1">
        <f t="array" ref="Y818">_xlfn.IFNA(MATCH(1,0/COUNTIF($F818,"*"&amp;Y$2&amp;TEXT(ROW($1:$118),"[&gt;1]0;")&amp;"*")),0)</f>
        <v>0</v>
      </c>
      <c r="Z818">
        <f t="shared" si="207"/>
        <v>2.1</v>
      </c>
      <c r="AA818">
        <f t="shared" si="208"/>
        <v>0</v>
      </c>
      <c r="AB818">
        <v>0</v>
      </c>
      <c r="AC818">
        <v>0</v>
      </c>
    </row>
    <row r="819" spans="1:29" x14ac:dyDescent="0.2">
      <c r="A819" s="8">
        <v>46</v>
      </c>
      <c r="B819" s="8">
        <v>16</v>
      </c>
      <c r="C819">
        <v>0.2</v>
      </c>
      <c r="D819" t="s">
        <v>342</v>
      </c>
      <c r="E819" s="6" t="s">
        <v>531</v>
      </c>
      <c r="F819" t="s">
        <v>530</v>
      </c>
      <c r="G819">
        <v>452</v>
      </c>
      <c r="H819" s="11" cm="1">
        <f t="array" ref="H819">_xlfn.IFNA(MATCH(1,0/COUNTIF($F819,"*"&amp;H$2&amp;TEXT(ROW($1:$118),"[&gt;1]0;")&amp;"*")),0)</f>
        <v>21</v>
      </c>
      <c r="I819" s="11" cm="1">
        <f t="array" ref="I819">_xlfn.IFNA(MATCH(1,0/COUNTIF($F819,"*"&amp;I$2&amp;TEXT(ROW($1:$118),"[&gt;1]0;")&amp;"*")),0)</f>
        <v>35</v>
      </c>
      <c r="J819" s="11" cm="1">
        <f t="array" ref="J819">_xlfn.IFNA(MATCH(1,0/COUNTIF($F819,"*"&amp;J$2&amp;TEXT(ROW($1:$118),"[&gt;1]0;")&amp;"*")),0)</f>
        <v>2</v>
      </c>
      <c r="K819">
        <f t="shared" si="205"/>
        <v>1.6666666666666667</v>
      </c>
      <c r="L819">
        <f t="shared" si="206"/>
        <v>9.5238095238095233E-2</v>
      </c>
      <c r="M819">
        <v>0</v>
      </c>
      <c r="N819">
        <v>0</v>
      </c>
      <c r="P819" s="8">
        <v>46</v>
      </c>
      <c r="Q819" s="8">
        <v>11</v>
      </c>
      <c r="R819">
        <f t="shared" si="209"/>
        <v>3.89</v>
      </c>
      <c r="S819" t="s">
        <v>66</v>
      </c>
      <c r="T819" s="6" t="s">
        <v>459</v>
      </c>
      <c r="U819" t="s">
        <v>460</v>
      </c>
      <c r="V819">
        <v>281</v>
      </c>
      <c r="W819" s="11" cm="1">
        <f t="array" ref="W819">_xlfn.IFNA(MATCH(1,0/COUNTIF($F819,"*"&amp;W$2&amp;TEXT(ROW($1:$118),"[&gt;1]0;")&amp;"*")),0)</f>
        <v>21</v>
      </c>
      <c r="X819" s="11" cm="1">
        <f t="array" ref="X819">_xlfn.IFNA(MATCH(1,0/COUNTIF($F819,"*"&amp;X$2&amp;TEXT(ROW($1:$118),"[&gt;1]0;")&amp;"*")),0)</f>
        <v>35</v>
      </c>
      <c r="Y819" s="11" cm="1">
        <f t="array" ref="Y819">_xlfn.IFNA(MATCH(1,0/COUNTIF($F819,"*"&amp;Y$2&amp;TEXT(ROW($1:$118),"[&gt;1]0;")&amp;"*")),0)</f>
        <v>2</v>
      </c>
      <c r="Z819">
        <f t="shared" si="207"/>
        <v>1.6666666666666667</v>
      </c>
      <c r="AA819">
        <f t="shared" si="208"/>
        <v>9.5238095238095233E-2</v>
      </c>
      <c r="AB819">
        <v>0</v>
      </c>
      <c r="AC819">
        <v>0</v>
      </c>
    </row>
    <row r="820" spans="1:29" x14ac:dyDescent="0.2">
      <c r="A820" s="8">
        <v>46</v>
      </c>
      <c r="B820" s="8">
        <v>17</v>
      </c>
      <c r="C820">
        <v>0.24</v>
      </c>
      <c r="D820" t="s">
        <v>108</v>
      </c>
      <c r="E820" s="6" t="s">
        <v>514</v>
      </c>
      <c r="F820" t="s">
        <v>513</v>
      </c>
      <c r="G820">
        <v>283</v>
      </c>
      <c r="H820" s="11" cm="1">
        <f t="array" ref="H820">_xlfn.IFNA(MATCH(1,0/COUNTIF($F820,"*"&amp;H$2&amp;TEXT(ROW($1:$118),"[&gt;1]0;")&amp;"*")),0)</f>
        <v>20</v>
      </c>
      <c r="I820" s="11" cm="1">
        <f t="array" ref="I820">_xlfn.IFNA(MATCH(1,0/COUNTIF($F820,"*"&amp;I$2&amp;TEXT(ROW($1:$118),"[&gt;1]0;")&amp;"*")),0)</f>
        <v>42</v>
      </c>
      <c r="J820" s="11" cm="1">
        <f t="array" ref="J820">_xlfn.IFNA(MATCH(1,0/COUNTIF($F820,"*"&amp;J$2&amp;TEXT(ROW($1:$118),"[&gt;1]0;")&amp;"*")),0)</f>
        <v>0</v>
      </c>
      <c r="K820">
        <f t="shared" si="205"/>
        <v>2.1</v>
      </c>
      <c r="L820">
        <f t="shared" si="206"/>
        <v>0</v>
      </c>
      <c r="M820">
        <v>0</v>
      </c>
      <c r="N820">
        <v>0</v>
      </c>
      <c r="P820" s="8">
        <v>46</v>
      </c>
      <c r="Q820" s="8">
        <v>12</v>
      </c>
      <c r="R820">
        <f t="shared" si="209"/>
        <v>0.21</v>
      </c>
      <c r="S820" t="s">
        <v>358</v>
      </c>
      <c r="T820" s="14"/>
      <c r="U820" t="s">
        <v>525</v>
      </c>
      <c r="V820">
        <v>217</v>
      </c>
      <c r="W820" s="11" cm="1">
        <f t="array" ref="W820">_xlfn.IFNA(MATCH(1,0/COUNTIF($F820,"*"&amp;W$2&amp;TEXT(ROW($1:$118),"[&gt;1]0;")&amp;"*")),0)</f>
        <v>20</v>
      </c>
      <c r="X820" s="11" cm="1">
        <f t="array" ref="X820">_xlfn.IFNA(MATCH(1,0/COUNTIF($F820,"*"&amp;X$2&amp;TEXT(ROW($1:$118),"[&gt;1]0;")&amp;"*")),0)</f>
        <v>42</v>
      </c>
      <c r="Y820" s="11" cm="1">
        <f t="array" ref="Y820">_xlfn.IFNA(MATCH(1,0/COUNTIF($F820,"*"&amp;Y$2&amp;TEXT(ROW($1:$118),"[&gt;1]0;")&amp;"*")),0)</f>
        <v>0</v>
      </c>
      <c r="Z820">
        <f t="shared" si="207"/>
        <v>2.1</v>
      </c>
      <c r="AA820">
        <f t="shared" si="208"/>
        <v>0</v>
      </c>
      <c r="AB820">
        <v>0</v>
      </c>
      <c r="AC820">
        <v>0</v>
      </c>
    </row>
    <row r="821" spans="1:29" x14ac:dyDescent="0.2">
      <c r="A821" s="8">
        <v>46</v>
      </c>
      <c r="B821" s="8">
        <v>18</v>
      </c>
      <c r="C821">
        <v>0.18</v>
      </c>
      <c r="D821" t="s">
        <v>349</v>
      </c>
      <c r="E821" s="6" t="s">
        <v>591</v>
      </c>
      <c r="F821" t="s">
        <v>593</v>
      </c>
      <c r="G821" s="11">
        <v>324</v>
      </c>
      <c r="H821" s="11" cm="1">
        <f t="array" ref="H821">_xlfn.IFNA(MATCH(1,0/COUNTIF($F821,"*"&amp;H$2&amp;TEXT(ROW($1:$118),"[&gt;1]0;")&amp;"*")),0)</f>
        <v>17</v>
      </c>
      <c r="I821" s="11" cm="1">
        <f t="array" ref="I821">_xlfn.IFNA(MATCH(1,0/COUNTIF($F821,"*"&amp;I$2&amp;TEXT(ROW($1:$118),"[&gt;1]0;")&amp;"*")),0)</f>
        <v>31</v>
      </c>
      <c r="J821" s="11" cm="1">
        <f t="array" ref="J821">_xlfn.IFNA(MATCH(1,0/COUNTIF($F821,"*"&amp;J$2&amp;TEXT(ROW($1:$118),"[&gt;1]0;")&amp;"*")),0)</f>
        <v>2</v>
      </c>
      <c r="K821">
        <f t="shared" si="205"/>
        <v>1.8235294117647058</v>
      </c>
      <c r="L821">
        <f t="shared" si="206"/>
        <v>0.11764705882352941</v>
      </c>
      <c r="M821">
        <v>0</v>
      </c>
      <c r="N821">
        <v>0</v>
      </c>
    </row>
    <row r="822" spans="1:29" x14ac:dyDescent="0.2">
      <c r="A822" s="8">
        <v>46</v>
      </c>
      <c r="B822" s="8">
        <v>20</v>
      </c>
      <c r="C822">
        <v>0.38</v>
      </c>
      <c r="D822" t="s">
        <v>129</v>
      </c>
      <c r="E822" s="6" t="s">
        <v>535</v>
      </c>
      <c r="F822" t="s">
        <v>534</v>
      </c>
      <c r="G822">
        <v>255</v>
      </c>
      <c r="H822" s="11" cm="1">
        <f t="array" ref="H822">_xlfn.IFNA(MATCH(1,0/COUNTIF($F822,"*"&amp;H$2&amp;TEXT(ROW($1:$118),"[&gt;1]0;")&amp;"*")),0)</f>
        <v>16</v>
      </c>
      <c r="I822" s="11" cm="1">
        <f t="array" ref="I822">_xlfn.IFNA(MATCH(1,0/COUNTIF($F822,"*"&amp;I$2&amp;TEXT(ROW($1:$118),"[&gt;1]0;")&amp;"*")),0)</f>
        <v>33</v>
      </c>
      <c r="J822" s="11" cm="1">
        <f t="array" ref="J822">_xlfn.IFNA(MATCH(1,0/COUNTIF($F822,"*"&amp;J$2&amp;TEXT(ROW($1:$118),"[&gt;1]0;")&amp;"*")),0)</f>
        <v>1</v>
      </c>
      <c r="K822">
        <f t="shared" si="205"/>
        <v>2.0625</v>
      </c>
      <c r="L822">
        <f t="shared" si="206"/>
        <v>6.25E-2</v>
      </c>
      <c r="M822">
        <v>0</v>
      </c>
      <c r="N822">
        <v>0</v>
      </c>
    </row>
    <row r="823" spans="1:29" x14ac:dyDescent="0.2">
      <c r="A823" s="8">
        <v>46</v>
      </c>
      <c r="B823" s="8">
        <v>22</v>
      </c>
      <c r="C823">
        <v>3.89</v>
      </c>
      <c r="D823" t="s">
        <v>66</v>
      </c>
      <c r="E823" s="6" t="s">
        <v>459</v>
      </c>
      <c r="F823" t="s">
        <v>460</v>
      </c>
      <c r="G823">
        <v>281</v>
      </c>
      <c r="H823" s="11" cm="1">
        <f t="array" ref="H823">_xlfn.IFNA(MATCH(1,0/COUNTIF($F823,"*"&amp;H$2&amp;TEXT(ROW($1:$118),"[&gt;1]0;")&amp;"*")),0)</f>
        <v>18</v>
      </c>
      <c r="I823" s="11" cm="1">
        <f t="array" ref="I823">_xlfn.IFNA(MATCH(1,0/COUNTIF($F823,"*"&amp;I$2&amp;TEXT(ROW($1:$118),"[&gt;1]0;")&amp;"*")),0)</f>
        <v>35</v>
      </c>
      <c r="J823" s="11" cm="1">
        <f t="array" ref="J823">_xlfn.IFNA(MATCH(1,0/COUNTIF($F823,"*"&amp;J$2&amp;TEXT(ROW($1:$118),"[&gt;1]0;")&amp;"*")),0)</f>
        <v>1</v>
      </c>
      <c r="K823">
        <f t="shared" si="205"/>
        <v>1.9444444444444444</v>
      </c>
      <c r="L823">
        <f t="shared" si="206"/>
        <v>5.5555555555555552E-2</v>
      </c>
      <c r="M823">
        <v>0</v>
      </c>
      <c r="N823">
        <v>0</v>
      </c>
    </row>
    <row r="824" spans="1:29" x14ac:dyDescent="0.2">
      <c r="A824" s="8">
        <v>46</v>
      </c>
      <c r="B824" s="8">
        <v>26</v>
      </c>
      <c r="C824">
        <v>0.21</v>
      </c>
      <c r="D824" t="s">
        <v>358</v>
      </c>
      <c r="E824" s="14"/>
      <c r="F824" t="s">
        <v>525</v>
      </c>
      <c r="G824">
        <v>217</v>
      </c>
      <c r="H824" s="11" cm="1">
        <f t="array" ref="H824">_xlfn.IFNA(MATCH(1,0/COUNTIF($F824,"*"&amp;H$2&amp;TEXT(ROW($1:$118),"[&gt;1]0;")&amp;"*")),0)</f>
        <v>10</v>
      </c>
      <c r="I824" s="11" cm="1">
        <f t="array" ref="I824">_xlfn.IFNA(MATCH(1,0/COUNTIF($F824,"*"&amp;I$2&amp;TEXT(ROW($1:$118),"[&gt;1]0;")&amp;"*")),0)</f>
        <v>19</v>
      </c>
      <c r="J824" s="11" cm="1">
        <f t="array" ref="J824">_xlfn.IFNA(MATCH(1,0/COUNTIF($F824,"*"&amp;J$2&amp;TEXT(ROW($1:$118),"[&gt;1]0;")&amp;"*")),0)</f>
        <v>4</v>
      </c>
      <c r="K824">
        <f t="shared" si="205"/>
        <v>1.9</v>
      </c>
      <c r="L824">
        <f t="shared" si="206"/>
        <v>0.4</v>
      </c>
      <c r="M824">
        <v>0</v>
      </c>
      <c r="N824">
        <v>0</v>
      </c>
    </row>
    <row r="826" spans="1:29" x14ac:dyDescent="0.2">
      <c r="A826" s="8">
        <v>47</v>
      </c>
      <c r="B826" s="9" t="s">
        <v>12</v>
      </c>
      <c r="C826" t="s">
        <v>13</v>
      </c>
      <c r="D826" t="s">
        <v>67</v>
      </c>
      <c r="E826" s="6" t="s">
        <v>376</v>
      </c>
      <c r="F826" t="s">
        <v>68</v>
      </c>
      <c r="G826" t="s">
        <v>69</v>
      </c>
      <c r="H826" t="s">
        <v>364</v>
      </c>
      <c r="I826" t="s">
        <v>365</v>
      </c>
      <c r="J826" t="s">
        <v>366</v>
      </c>
      <c r="K826" t="s">
        <v>71</v>
      </c>
      <c r="L826" t="s">
        <v>72</v>
      </c>
      <c r="M826" t="s">
        <v>360</v>
      </c>
      <c r="N826" t="s">
        <v>73</v>
      </c>
      <c r="P826" s="8">
        <v>47</v>
      </c>
      <c r="Q826" s="9" t="s">
        <v>12</v>
      </c>
      <c r="R826" t="s">
        <v>13</v>
      </c>
      <c r="S826" t="s">
        <v>67</v>
      </c>
      <c r="T826" s="6" t="s">
        <v>376</v>
      </c>
      <c r="U826" t="s">
        <v>68</v>
      </c>
      <c r="V826" t="s">
        <v>69</v>
      </c>
      <c r="W826" t="s">
        <v>364</v>
      </c>
      <c r="X826" t="s">
        <v>365</v>
      </c>
      <c r="Y826" t="s">
        <v>366</v>
      </c>
      <c r="Z826" t="s">
        <v>71</v>
      </c>
      <c r="AA826" t="s">
        <v>72</v>
      </c>
      <c r="AB826" t="s">
        <v>360</v>
      </c>
      <c r="AC826" t="s">
        <v>73</v>
      </c>
    </row>
    <row r="827" spans="1:29" x14ac:dyDescent="0.2">
      <c r="A827" s="8">
        <v>47</v>
      </c>
      <c r="B827" s="8">
        <v>1</v>
      </c>
      <c r="C827">
        <v>0.78</v>
      </c>
      <c r="D827" t="s">
        <v>307</v>
      </c>
      <c r="E827" s="6" t="s">
        <v>596</v>
      </c>
      <c r="F827" t="s">
        <v>458</v>
      </c>
      <c r="G827" s="11">
        <v>184</v>
      </c>
      <c r="H827" s="11" cm="1">
        <f t="array" ref="H827">_xlfn.IFNA(MATCH(1,0/COUNTIF($F827,"*"&amp;H$2&amp;TEXT(ROW($1:$118),"[&gt;1]0;")&amp;"*")),0)</f>
        <v>13</v>
      </c>
      <c r="I827" s="11" cm="1">
        <f t="array" ref="I827">_xlfn.IFNA(MATCH(1,0/COUNTIF($F827,"*"&amp;I$2&amp;TEXT(ROW($1:$118),"[&gt;1]0;")&amp;"*")),0)</f>
        <v>28</v>
      </c>
      <c r="J827" s="11" cm="1">
        <f t="array" ref="J827">_xlfn.IFNA(MATCH(1,0/COUNTIF($F827,"*"&amp;J$2&amp;TEXT(ROW($1:$118),"[&gt;1]0;")&amp;"*")),0)</f>
        <v>0</v>
      </c>
      <c r="K827">
        <f t="shared" ref="K827:K841" si="210">I827/H827</f>
        <v>2.1538461538461537</v>
      </c>
      <c r="L827">
        <f t="shared" ref="L827:L841" si="211">J827/H827</f>
        <v>0</v>
      </c>
      <c r="M827">
        <v>0</v>
      </c>
      <c r="N827">
        <v>0</v>
      </c>
      <c r="P827" s="8">
        <v>47</v>
      </c>
      <c r="Q827" s="8">
        <v>1</v>
      </c>
      <c r="R827">
        <f>SUMIF($D$827:$D$841,S827,$C$827:$C$841)</f>
        <v>0.78</v>
      </c>
      <c r="S827" t="s">
        <v>307</v>
      </c>
      <c r="T827" s="6" t="s">
        <v>596</v>
      </c>
      <c r="U827" t="s">
        <v>458</v>
      </c>
      <c r="V827" s="11">
        <v>184</v>
      </c>
      <c r="W827" s="11" cm="1">
        <f t="array" ref="W827">_xlfn.IFNA(MATCH(1,0/COUNTIF($F827,"*"&amp;W$2&amp;TEXT(ROW($1:$118),"[&gt;1]0;")&amp;"*")),0)</f>
        <v>13</v>
      </c>
      <c r="X827" s="11" cm="1">
        <f t="array" ref="X827">_xlfn.IFNA(MATCH(1,0/COUNTIF($F827,"*"&amp;X$2&amp;TEXT(ROW($1:$118),"[&gt;1]0;")&amp;"*")),0)</f>
        <v>28</v>
      </c>
      <c r="Y827" s="11" cm="1">
        <f t="array" ref="Y827">_xlfn.IFNA(MATCH(1,0/COUNTIF($F827,"*"&amp;Y$2&amp;TEXT(ROW($1:$118),"[&gt;1]0;")&amp;"*")),0)</f>
        <v>0</v>
      </c>
      <c r="Z827">
        <f t="shared" ref="Z827:Z837" si="212">X827/W827</f>
        <v>2.1538461538461537</v>
      </c>
      <c r="AA827">
        <f t="shared" ref="AA827:AA837" si="213">Y827/W827</f>
        <v>0</v>
      </c>
      <c r="AB827">
        <v>0</v>
      </c>
      <c r="AC827">
        <v>0</v>
      </c>
    </row>
    <row r="828" spans="1:29" x14ac:dyDescent="0.2">
      <c r="A828" s="8">
        <v>47</v>
      </c>
      <c r="B828" s="8">
        <v>2</v>
      </c>
      <c r="C828">
        <v>0.34</v>
      </c>
      <c r="D828" t="s">
        <v>302</v>
      </c>
      <c r="E828" s="6" t="s">
        <v>551</v>
      </c>
      <c r="F828" t="s">
        <v>550</v>
      </c>
      <c r="G828" s="11">
        <v>156</v>
      </c>
      <c r="H828" s="11" cm="1">
        <f t="array" ref="H828">_xlfn.IFNA(MATCH(1,0/COUNTIF($F828,"*"&amp;H$2&amp;TEXT(ROW($1:$118),"[&gt;1]0;")&amp;"*")),0)</f>
        <v>11</v>
      </c>
      <c r="I828" s="11" cm="1">
        <f t="array" ref="I828">_xlfn.IFNA(MATCH(1,0/COUNTIF($F828,"*"&amp;I$2&amp;TEXT(ROW($1:$118),"[&gt;1]0;")&amp;"*")),0)</f>
        <v>24</v>
      </c>
      <c r="J828" s="11" cm="1">
        <f t="array" ref="J828">_xlfn.IFNA(MATCH(1,0/COUNTIF($F828,"*"&amp;J$2&amp;TEXT(ROW($1:$118),"[&gt;1]0;")&amp;"*")),0)</f>
        <v>0</v>
      </c>
      <c r="K828">
        <f t="shared" si="210"/>
        <v>2.1818181818181817</v>
      </c>
      <c r="L828">
        <f t="shared" si="211"/>
        <v>0</v>
      </c>
      <c r="M828">
        <v>0</v>
      </c>
      <c r="N828">
        <v>0</v>
      </c>
      <c r="P828" s="8">
        <v>47</v>
      </c>
      <c r="Q828" s="8">
        <v>2</v>
      </c>
      <c r="R828">
        <f t="shared" ref="R828:R837" si="214">SUMIF($D$827:$D$841,S828,$C$827:$C$841)</f>
        <v>0.34</v>
      </c>
      <c r="S828" t="s">
        <v>302</v>
      </c>
      <c r="T828" s="6" t="s">
        <v>551</v>
      </c>
      <c r="U828" t="s">
        <v>550</v>
      </c>
      <c r="V828" s="11">
        <v>156</v>
      </c>
      <c r="W828" s="11" cm="1">
        <f t="array" ref="W828">_xlfn.IFNA(MATCH(1,0/COUNTIF($F828,"*"&amp;W$2&amp;TEXT(ROW($1:$118),"[&gt;1]0;")&amp;"*")),0)</f>
        <v>11</v>
      </c>
      <c r="X828" s="11" cm="1">
        <f t="array" ref="X828">_xlfn.IFNA(MATCH(1,0/COUNTIF($F828,"*"&amp;X$2&amp;TEXT(ROW($1:$118),"[&gt;1]0;")&amp;"*")),0)</f>
        <v>24</v>
      </c>
      <c r="Y828" s="11" cm="1">
        <f t="array" ref="Y828">_xlfn.IFNA(MATCH(1,0/COUNTIF($F828,"*"&amp;Y$2&amp;TEXT(ROW($1:$118),"[&gt;1]0;")&amp;"*")),0)</f>
        <v>0</v>
      </c>
      <c r="Z828">
        <f t="shared" si="212"/>
        <v>2.1818181818181817</v>
      </c>
      <c r="AA828">
        <f t="shared" si="213"/>
        <v>0</v>
      </c>
      <c r="AB828">
        <v>0</v>
      </c>
      <c r="AC828">
        <v>0</v>
      </c>
    </row>
    <row r="829" spans="1:29" x14ac:dyDescent="0.2">
      <c r="A829" s="8">
        <v>47</v>
      </c>
      <c r="B829" s="8">
        <v>4</v>
      </c>
      <c r="C829">
        <v>0.72</v>
      </c>
      <c r="D829" t="s">
        <v>14</v>
      </c>
      <c r="E829" s="6" t="s">
        <v>507</v>
      </c>
      <c r="F829" t="s">
        <v>260</v>
      </c>
      <c r="G829">
        <v>170</v>
      </c>
      <c r="H829" s="11" cm="1">
        <f t="array" ref="H829">_xlfn.IFNA(MATCH(1,0/COUNTIF($F829,"*"&amp;H$2&amp;TEXT(ROW($1:$118),"[&gt;1]0;")&amp;"*")),0)</f>
        <v>12</v>
      </c>
      <c r="I829" s="11" cm="1">
        <f t="array" ref="I829">_xlfn.IFNA(MATCH(1,0/COUNTIF($F829,"*"&amp;I$2&amp;TEXT(ROW($1:$118),"[&gt;1]0;")&amp;"*")),0)</f>
        <v>26</v>
      </c>
      <c r="J829" s="11" cm="1">
        <f t="array" ref="J829">_xlfn.IFNA(MATCH(1,0/COUNTIF($F829,"*"&amp;J$2&amp;TEXT(ROW($1:$118),"[&gt;1]0;")&amp;"*")),0)</f>
        <v>0</v>
      </c>
      <c r="K829">
        <f t="shared" si="210"/>
        <v>2.1666666666666665</v>
      </c>
      <c r="L829">
        <f t="shared" si="211"/>
        <v>0</v>
      </c>
      <c r="M829">
        <v>0</v>
      </c>
      <c r="N829">
        <v>0</v>
      </c>
      <c r="P829" s="8">
        <v>47</v>
      </c>
      <c r="Q829" s="8">
        <v>3</v>
      </c>
      <c r="R829">
        <f t="shared" si="214"/>
        <v>0.72</v>
      </c>
      <c r="S829" t="s">
        <v>14</v>
      </c>
      <c r="T829" s="6" t="s">
        <v>507</v>
      </c>
      <c r="U829" t="s">
        <v>260</v>
      </c>
      <c r="V829">
        <v>170</v>
      </c>
      <c r="W829" s="11" cm="1">
        <f t="array" ref="W829">_xlfn.IFNA(MATCH(1,0/COUNTIF($F829,"*"&amp;W$2&amp;TEXT(ROW($1:$118),"[&gt;1]0;")&amp;"*")),0)</f>
        <v>12</v>
      </c>
      <c r="X829" s="11" cm="1">
        <f t="array" ref="X829">_xlfn.IFNA(MATCH(1,0/COUNTIF($F829,"*"&amp;X$2&amp;TEXT(ROW($1:$118),"[&gt;1]0;")&amp;"*")),0)</f>
        <v>26</v>
      </c>
      <c r="Y829" s="11" cm="1">
        <f t="array" ref="Y829">_xlfn.IFNA(MATCH(1,0/COUNTIF($F829,"*"&amp;Y$2&amp;TEXT(ROW($1:$118),"[&gt;1]0;")&amp;"*")),0)</f>
        <v>0</v>
      </c>
      <c r="Z829">
        <f t="shared" si="212"/>
        <v>2.1666666666666665</v>
      </c>
      <c r="AA829">
        <f t="shared" si="213"/>
        <v>0</v>
      </c>
      <c r="AB829">
        <v>0</v>
      </c>
      <c r="AC829">
        <v>0</v>
      </c>
    </row>
    <row r="830" spans="1:29" x14ac:dyDescent="0.2">
      <c r="A830" s="8">
        <v>47</v>
      </c>
      <c r="B830" s="8">
        <v>5</v>
      </c>
      <c r="C830">
        <v>0.73</v>
      </c>
      <c r="D830" t="s">
        <v>25</v>
      </c>
      <c r="E830" s="6" t="s">
        <v>536</v>
      </c>
      <c r="F830" t="s">
        <v>266</v>
      </c>
      <c r="G830">
        <v>226</v>
      </c>
      <c r="H830" s="11" cm="1">
        <f t="array" ref="H830">_xlfn.IFNA(MATCH(1,0/COUNTIF($F830,"*"&amp;H$2&amp;TEXT(ROW($1:$118),"[&gt;1]0;")&amp;"*")),0)</f>
        <v>16</v>
      </c>
      <c r="I830" s="11" cm="1">
        <f t="array" ref="I830">_xlfn.IFNA(MATCH(1,0/COUNTIF($F830,"*"&amp;I$2&amp;TEXT(ROW($1:$118),"[&gt;1]0;")&amp;"*")),0)</f>
        <v>34</v>
      </c>
      <c r="J830" s="11" cm="1">
        <f t="array" ref="J830">_xlfn.IFNA(MATCH(1,0/COUNTIF($F830,"*"&amp;J$2&amp;TEXT(ROW($1:$118),"[&gt;1]0;")&amp;"*")),0)</f>
        <v>0</v>
      </c>
      <c r="K830">
        <f t="shared" si="210"/>
        <v>2.125</v>
      </c>
      <c r="L830">
        <f t="shared" si="211"/>
        <v>0</v>
      </c>
      <c r="M830">
        <v>0</v>
      </c>
      <c r="N830">
        <v>0</v>
      </c>
      <c r="P830" s="8">
        <v>47</v>
      </c>
      <c r="Q830" s="8">
        <v>4</v>
      </c>
      <c r="R830">
        <f t="shared" si="214"/>
        <v>2.69</v>
      </c>
      <c r="S830" t="s">
        <v>25</v>
      </c>
      <c r="T830" s="6" t="s">
        <v>536</v>
      </c>
      <c r="U830" t="s">
        <v>266</v>
      </c>
      <c r="V830">
        <v>226</v>
      </c>
      <c r="W830" s="11" cm="1">
        <f t="array" ref="W830">_xlfn.IFNA(MATCH(1,0/COUNTIF($F830,"*"&amp;W$2&amp;TEXT(ROW($1:$118),"[&gt;1]0;")&amp;"*")),0)</f>
        <v>16</v>
      </c>
      <c r="X830" s="11" cm="1">
        <f t="array" ref="X830">_xlfn.IFNA(MATCH(1,0/COUNTIF($F830,"*"&amp;X$2&amp;TEXT(ROW($1:$118),"[&gt;1]0;")&amp;"*")),0)</f>
        <v>34</v>
      </c>
      <c r="Y830" s="11" cm="1">
        <f t="array" ref="Y830">_xlfn.IFNA(MATCH(1,0/COUNTIF($F830,"*"&amp;Y$2&amp;TEXT(ROW($1:$118),"[&gt;1]0;")&amp;"*")),0)</f>
        <v>0</v>
      </c>
      <c r="Z830">
        <f t="shared" si="212"/>
        <v>2.125</v>
      </c>
      <c r="AA830">
        <f t="shared" si="213"/>
        <v>0</v>
      </c>
      <c r="AB830">
        <v>0</v>
      </c>
      <c r="AC830">
        <v>0</v>
      </c>
    </row>
    <row r="831" spans="1:29" x14ac:dyDescent="0.2">
      <c r="A831" s="8">
        <v>47</v>
      </c>
      <c r="B831" s="8">
        <v>6</v>
      </c>
      <c r="C831">
        <v>0.27</v>
      </c>
      <c r="D831" t="s">
        <v>25</v>
      </c>
      <c r="E831" s="6" t="s">
        <v>536</v>
      </c>
      <c r="F831" t="s">
        <v>266</v>
      </c>
      <c r="G831">
        <v>226</v>
      </c>
      <c r="H831" s="11" cm="1">
        <f t="array" ref="H831">_xlfn.IFNA(MATCH(1,0/COUNTIF($F831,"*"&amp;H$2&amp;TEXT(ROW($1:$118),"[&gt;1]0;")&amp;"*")),0)</f>
        <v>16</v>
      </c>
      <c r="I831" s="11" cm="1">
        <f t="array" ref="I831">_xlfn.IFNA(MATCH(1,0/COUNTIF($F831,"*"&amp;I$2&amp;TEXT(ROW($1:$118),"[&gt;1]0;")&amp;"*")),0)</f>
        <v>34</v>
      </c>
      <c r="J831" s="11" cm="1">
        <f t="array" ref="J831">_xlfn.IFNA(MATCH(1,0/COUNTIF($F831,"*"&amp;J$2&amp;TEXT(ROW($1:$118),"[&gt;1]0;")&amp;"*")),0)</f>
        <v>0</v>
      </c>
      <c r="K831">
        <f t="shared" si="210"/>
        <v>2.125</v>
      </c>
      <c r="L831">
        <f t="shared" si="211"/>
        <v>0</v>
      </c>
      <c r="M831">
        <v>0</v>
      </c>
      <c r="N831">
        <v>0</v>
      </c>
      <c r="P831" s="8">
        <v>47</v>
      </c>
      <c r="Q831" s="8">
        <v>5</v>
      </c>
      <c r="R831">
        <f t="shared" si="214"/>
        <v>0.35</v>
      </c>
      <c r="S831" t="s">
        <v>37</v>
      </c>
      <c r="T831" s="6" t="s">
        <v>586</v>
      </c>
      <c r="U831" t="s">
        <v>273</v>
      </c>
      <c r="V831" s="11">
        <v>198</v>
      </c>
      <c r="W831" s="11" cm="1">
        <f t="array" ref="W831">_xlfn.IFNA(MATCH(1,0/COUNTIF($F831,"*"&amp;W$2&amp;TEXT(ROW($1:$118),"[&gt;1]0;")&amp;"*")),0)</f>
        <v>16</v>
      </c>
      <c r="X831" s="11" cm="1">
        <f t="array" ref="X831">_xlfn.IFNA(MATCH(1,0/COUNTIF($F831,"*"&amp;X$2&amp;TEXT(ROW($1:$118),"[&gt;1]0;")&amp;"*")),0)</f>
        <v>34</v>
      </c>
      <c r="Y831" s="11" cm="1">
        <f t="array" ref="Y831">_xlfn.IFNA(MATCH(1,0/COUNTIF($F831,"*"&amp;Y$2&amp;TEXT(ROW($1:$118),"[&gt;1]0;")&amp;"*")),0)</f>
        <v>0</v>
      </c>
      <c r="Z831">
        <f t="shared" si="212"/>
        <v>2.125</v>
      </c>
      <c r="AA831">
        <f t="shared" si="213"/>
        <v>0</v>
      </c>
      <c r="AB831">
        <v>0</v>
      </c>
      <c r="AC831">
        <v>0</v>
      </c>
    </row>
    <row r="832" spans="1:29" x14ac:dyDescent="0.2">
      <c r="A832" s="8">
        <v>47</v>
      </c>
      <c r="B832" s="8">
        <v>7</v>
      </c>
      <c r="C832">
        <v>0.35</v>
      </c>
      <c r="D832" t="s">
        <v>37</v>
      </c>
      <c r="E832" s="6" t="s">
        <v>586</v>
      </c>
      <c r="F832" t="s">
        <v>273</v>
      </c>
      <c r="G832" s="11">
        <v>198</v>
      </c>
      <c r="H832" s="11" cm="1">
        <f t="array" ref="H832">_xlfn.IFNA(MATCH(1,0/COUNTIF($F832,"*"&amp;H$2&amp;TEXT(ROW($1:$118),"[&gt;1]0;")&amp;"*")),0)</f>
        <v>14</v>
      </c>
      <c r="I832" s="11" cm="1">
        <f t="array" ref="I832">_xlfn.IFNA(MATCH(1,0/COUNTIF($F832,"*"&amp;I$2&amp;TEXT(ROW($1:$118),"[&gt;1]0;")&amp;"*")),0)</f>
        <v>30</v>
      </c>
      <c r="J832" s="11" cm="1">
        <f t="array" ref="J832">_xlfn.IFNA(MATCH(1,0/COUNTIF($F832,"*"&amp;J$2&amp;TEXT(ROW($1:$118),"[&gt;1]0;")&amp;"*")),0)</f>
        <v>0</v>
      </c>
      <c r="K832">
        <f t="shared" si="210"/>
        <v>2.1428571428571428</v>
      </c>
      <c r="L832">
        <f t="shared" si="211"/>
        <v>0</v>
      </c>
      <c r="M832">
        <v>0</v>
      </c>
      <c r="N832">
        <v>0</v>
      </c>
      <c r="P832" s="8">
        <v>47</v>
      </c>
      <c r="Q832" s="8">
        <v>6</v>
      </c>
      <c r="R832">
        <f t="shared" si="214"/>
        <v>0.67</v>
      </c>
      <c r="S832" t="s">
        <v>31</v>
      </c>
      <c r="T832" s="6" t="s">
        <v>418</v>
      </c>
      <c r="U832" t="s">
        <v>269</v>
      </c>
      <c r="V832">
        <v>206</v>
      </c>
      <c r="W832" s="11" cm="1">
        <f t="array" ref="W832">_xlfn.IFNA(MATCH(1,0/COUNTIF($F832,"*"&amp;W$2&amp;TEXT(ROW($1:$118),"[&gt;1]0;")&amp;"*")),0)</f>
        <v>14</v>
      </c>
      <c r="X832" s="11" cm="1">
        <f t="array" ref="X832">_xlfn.IFNA(MATCH(1,0/COUNTIF($F832,"*"&amp;X$2&amp;TEXT(ROW($1:$118),"[&gt;1]0;")&amp;"*")),0)</f>
        <v>30</v>
      </c>
      <c r="Y832" s="11" cm="1">
        <f t="array" ref="Y832">_xlfn.IFNA(MATCH(1,0/COUNTIF($F832,"*"&amp;Y$2&amp;TEXT(ROW($1:$118),"[&gt;1]0;")&amp;"*")),0)</f>
        <v>0</v>
      </c>
      <c r="Z832">
        <f t="shared" si="212"/>
        <v>2.1428571428571428</v>
      </c>
      <c r="AA832">
        <f t="shared" si="213"/>
        <v>0</v>
      </c>
      <c r="AB832">
        <v>0</v>
      </c>
      <c r="AC832">
        <v>1</v>
      </c>
    </row>
    <row r="833" spans="1:29" x14ac:dyDescent="0.2">
      <c r="A833" s="8">
        <v>47</v>
      </c>
      <c r="B833" s="8">
        <v>9</v>
      </c>
      <c r="C833">
        <v>0.28000000000000003</v>
      </c>
      <c r="D833" t="s">
        <v>25</v>
      </c>
      <c r="E833" s="6" t="s">
        <v>536</v>
      </c>
      <c r="F833" t="s">
        <v>266</v>
      </c>
      <c r="G833">
        <v>226</v>
      </c>
      <c r="H833" s="11" cm="1">
        <f t="array" ref="H833">_xlfn.IFNA(MATCH(1,0/COUNTIF($F833,"*"&amp;H$2&amp;TEXT(ROW($1:$118),"[&gt;1]0;")&amp;"*")),0)</f>
        <v>16</v>
      </c>
      <c r="I833" s="11" cm="1">
        <f t="array" ref="I833">_xlfn.IFNA(MATCH(1,0/COUNTIF($F833,"*"&amp;I$2&amp;TEXT(ROW($1:$118),"[&gt;1]0;")&amp;"*")),0)</f>
        <v>34</v>
      </c>
      <c r="J833" s="11" cm="1">
        <f t="array" ref="J833">_xlfn.IFNA(MATCH(1,0/COUNTIF($F833,"*"&amp;J$2&amp;TEXT(ROW($1:$118),"[&gt;1]0;")&amp;"*")),0)</f>
        <v>0</v>
      </c>
      <c r="K833">
        <f t="shared" si="210"/>
        <v>2.125</v>
      </c>
      <c r="L833">
        <f t="shared" si="211"/>
        <v>0</v>
      </c>
      <c r="M833">
        <v>0</v>
      </c>
      <c r="N833">
        <v>0</v>
      </c>
      <c r="P833" s="8">
        <v>47</v>
      </c>
      <c r="Q833" s="8">
        <v>7</v>
      </c>
      <c r="R833">
        <f t="shared" si="214"/>
        <v>0.28999999999999998</v>
      </c>
      <c r="S833" t="s">
        <v>197</v>
      </c>
      <c r="T833" s="6" t="s">
        <v>564</v>
      </c>
      <c r="U833" t="s">
        <v>464</v>
      </c>
      <c r="V833" s="11">
        <v>178</v>
      </c>
      <c r="W833" s="11" cm="1">
        <f t="array" ref="W833">_xlfn.IFNA(MATCH(1,0/COUNTIF($F833,"*"&amp;W$2&amp;TEXT(ROW($1:$118),"[&gt;1]0;")&amp;"*")),0)</f>
        <v>16</v>
      </c>
      <c r="X833" s="11" cm="1">
        <f t="array" ref="X833">_xlfn.IFNA(MATCH(1,0/COUNTIF($F833,"*"&amp;X$2&amp;TEXT(ROW($1:$118),"[&gt;1]0;")&amp;"*")),0)</f>
        <v>34</v>
      </c>
      <c r="Y833" s="11" cm="1">
        <f t="array" ref="Y833">_xlfn.IFNA(MATCH(1,0/COUNTIF($F833,"*"&amp;Y$2&amp;TEXT(ROW($1:$118),"[&gt;1]0;")&amp;"*")),0)</f>
        <v>0</v>
      </c>
      <c r="Z833">
        <f t="shared" si="212"/>
        <v>2.125</v>
      </c>
      <c r="AA833">
        <f t="shared" si="213"/>
        <v>0</v>
      </c>
      <c r="AB833">
        <v>0</v>
      </c>
      <c r="AC833">
        <v>3</v>
      </c>
    </row>
    <row r="834" spans="1:29" x14ac:dyDescent="0.2">
      <c r="A834" s="8">
        <v>47</v>
      </c>
      <c r="B834" s="8">
        <v>10</v>
      </c>
      <c r="C834">
        <v>0.82</v>
      </c>
      <c r="D834" t="s">
        <v>25</v>
      </c>
      <c r="E834" s="6" t="s">
        <v>536</v>
      </c>
      <c r="F834" t="s">
        <v>266</v>
      </c>
      <c r="G834">
        <v>226</v>
      </c>
      <c r="H834" s="11" cm="1">
        <f t="array" ref="H834">_xlfn.IFNA(MATCH(1,0/COUNTIF($F834,"*"&amp;H$2&amp;TEXT(ROW($1:$118),"[&gt;1]0;")&amp;"*")),0)</f>
        <v>16</v>
      </c>
      <c r="I834" s="11" cm="1">
        <f t="array" ref="I834">_xlfn.IFNA(MATCH(1,0/COUNTIF($F834,"*"&amp;I$2&amp;TEXT(ROW($1:$118),"[&gt;1]0;")&amp;"*")),0)</f>
        <v>34</v>
      </c>
      <c r="J834" s="11" cm="1">
        <f t="array" ref="J834">_xlfn.IFNA(MATCH(1,0/COUNTIF($F834,"*"&amp;J$2&amp;TEXT(ROW($1:$118),"[&gt;1]0;")&amp;"*")),0)</f>
        <v>0</v>
      </c>
      <c r="K834">
        <f t="shared" si="210"/>
        <v>2.125</v>
      </c>
      <c r="L834">
        <f t="shared" si="211"/>
        <v>0</v>
      </c>
      <c r="M834">
        <v>0</v>
      </c>
      <c r="N834">
        <v>0</v>
      </c>
      <c r="P834" s="8">
        <v>47</v>
      </c>
      <c r="Q834" s="8">
        <v>8</v>
      </c>
      <c r="R834">
        <f t="shared" si="214"/>
        <v>0.37</v>
      </c>
      <c r="S834" t="s">
        <v>108</v>
      </c>
      <c r="T834" s="6" t="s">
        <v>514</v>
      </c>
      <c r="U834" t="s">
        <v>513</v>
      </c>
      <c r="V834">
        <v>283</v>
      </c>
      <c r="W834" s="11" cm="1">
        <f t="array" ref="W834">_xlfn.IFNA(MATCH(1,0/COUNTIF($F834,"*"&amp;W$2&amp;TEXT(ROW($1:$118),"[&gt;1]0;")&amp;"*")),0)</f>
        <v>16</v>
      </c>
      <c r="X834" s="11" cm="1">
        <f t="array" ref="X834">_xlfn.IFNA(MATCH(1,0/COUNTIF($F834,"*"&amp;X$2&amp;TEXT(ROW($1:$118),"[&gt;1]0;")&amp;"*")),0)</f>
        <v>34</v>
      </c>
      <c r="Y834" s="11" cm="1">
        <f t="array" ref="Y834">_xlfn.IFNA(MATCH(1,0/COUNTIF($F834,"*"&amp;Y$2&amp;TEXT(ROW($1:$118),"[&gt;1]0;")&amp;"*")),0)</f>
        <v>0</v>
      </c>
      <c r="Z834">
        <f t="shared" si="212"/>
        <v>2.125</v>
      </c>
      <c r="AA834">
        <f t="shared" si="213"/>
        <v>0</v>
      </c>
      <c r="AB834">
        <v>0</v>
      </c>
      <c r="AC834">
        <v>0</v>
      </c>
    </row>
    <row r="835" spans="1:29" x14ac:dyDescent="0.2">
      <c r="A835" s="8">
        <v>47</v>
      </c>
      <c r="B835" s="8">
        <v>11</v>
      </c>
      <c r="C835">
        <v>0.67</v>
      </c>
      <c r="D835" t="s">
        <v>31</v>
      </c>
      <c r="E835" s="6" t="s">
        <v>418</v>
      </c>
      <c r="F835" t="s">
        <v>269</v>
      </c>
      <c r="G835">
        <v>206</v>
      </c>
      <c r="H835" s="11" cm="1">
        <f t="array" ref="H835">_xlfn.IFNA(MATCH(1,0/COUNTIF($F835,"*"&amp;H$2&amp;TEXT(ROW($1:$118),"[&gt;1]0;")&amp;"*")),0)</f>
        <v>14</v>
      </c>
      <c r="I835" s="11" cm="1">
        <f t="array" ref="I835">_xlfn.IFNA(MATCH(1,0/COUNTIF($F835,"*"&amp;I$2&amp;TEXT(ROW($1:$118),"[&gt;1]0;")&amp;"*")),0)</f>
        <v>22</v>
      </c>
      <c r="J835" s="11" cm="1">
        <f t="array" ref="J835">_xlfn.IFNA(MATCH(1,0/COUNTIF($F835,"*"&amp;J$2&amp;TEXT(ROW($1:$118),"[&gt;1]0;")&amp;"*")),0)</f>
        <v>1</v>
      </c>
      <c r="K835">
        <f t="shared" si="210"/>
        <v>1.5714285714285714</v>
      </c>
      <c r="L835">
        <f t="shared" si="211"/>
        <v>7.1428571428571425E-2</v>
      </c>
      <c r="M835">
        <v>0</v>
      </c>
      <c r="N835">
        <v>1</v>
      </c>
      <c r="P835" s="8">
        <v>47</v>
      </c>
      <c r="Q835" s="8">
        <v>9</v>
      </c>
      <c r="R835">
        <f t="shared" si="214"/>
        <v>0.28000000000000003</v>
      </c>
      <c r="S835" t="s">
        <v>305</v>
      </c>
      <c r="T835" s="6" t="s">
        <v>594</v>
      </c>
      <c r="U835" t="s">
        <v>592</v>
      </c>
      <c r="V835" s="11">
        <v>338</v>
      </c>
      <c r="W835" s="11" cm="1">
        <f t="array" ref="W835">_xlfn.IFNA(MATCH(1,0/COUNTIF($F835,"*"&amp;W$2&amp;TEXT(ROW($1:$118),"[&gt;1]0;")&amp;"*")),0)</f>
        <v>14</v>
      </c>
      <c r="X835" s="11" cm="1">
        <f t="array" ref="X835">_xlfn.IFNA(MATCH(1,0/COUNTIF($F835,"*"&amp;X$2&amp;TEXT(ROW($1:$118),"[&gt;1]0;")&amp;"*")),0)</f>
        <v>22</v>
      </c>
      <c r="Y835" s="11" cm="1">
        <f t="array" ref="Y835">_xlfn.IFNA(MATCH(1,0/COUNTIF($F835,"*"&amp;Y$2&amp;TEXT(ROW($1:$118),"[&gt;1]0;")&amp;"*")),0)</f>
        <v>1</v>
      </c>
      <c r="Z835">
        <f t="shared" si="212"/>
        <v>1.5714285714285714</v>
      </c>
      <c r="AA835">
        <f t="shared" si="213"/>
        <v>7.1428571428571425E-2</v>
      </c>
      <c r="AB835">
        <v>0</v>
      </c>
      <c r="AC835">
        <v>0</v>
      </c>
    </row>
    <row r="836" spans="1:29" x14ac:dyDescent="0.2">
      <c r="A836" s="8">
        <v>47</v>
      </c>
      <c r="B836" s="8">
        <v>13</v>
      </c>
      <c r="C836">
        <v>0.59</v>
      </c>
      <c r="D836" t="s">
        <v>25</v>
      </c>
      <c r="E836" s="6" t="s">
        <v>536</v>
      </c>
      <c r="F836" t="s">
        <v>266</v>
      </c>
      <c r="G836">
        <v>226</v>
      </c>
      <c r="H836" s="11" cm="1">
        <f t="array" ref="H836">_xlfn.IFNA(MATCH(1,0/COUNTIF($F836,"*"&amp;H$2&amp;TEXT(ROW($1:$118),"[&gt;1]0;")&amp;"*")),0)</f>
        <v>16</v>
      </c>
      <c r="I836" s="11" cm="1">
        <f t="array" ref="I836">_xlfn.IFNA(MATCH(1,0/COUNTIF($F836,"*"&amp;I$2&amp;TEXT(ROW($1:$118),"[&gt;1]0;")&amp;"*")),0)</f>
        <v>34</v>
      </c>
      <c r="J836" s="11" cm="1">
        <f t="array" ref="J836">_xlfn.IFNA(MATCH(1,0/COUNTIF($F836,"*"&amp;J$2&amp;TEXT(ROW($1:$118),"[&gt;1]0;")&amp;"*")),0)</f>
        <v>0</v>
      </c>
      <c r="K836">
        <f t="shared" si="210"/>
        <v>2.125</v>
      </c>
      <c r="L836">
        <f t="shared" si="211"/>
        <v>0</v>
      </c>
      <c r="M836">
        <v>0</v>
      </c>
      <c r="N836">
        <v>0</v>
      </c>
      <c r="P836" s="8">
        <v>47</v>
      </c>
      <c r="Q836" s="8">
        <v>10</v>
      </c>
      <c r="R836">
        <f t="shared" si="214"/>
        <v>0.45</v>
      </c>
      <c r="S836" t="s">
        <v>129</v>
      </c>
      <c r="T836" s="6" t="s">
        <v>535</v>
      </c>
      <c r="U836" t="s">
        <v>534</v>
      </c>
      <c r="V836">
        <v>255</v>
      </c>
      <c r="W836" s="11" cm="1">
        <f t="array" ref="W836">_xlfn.IFNA(MATCH(1,0/COUNTIF($F836,"*"&amp;W$2&amp;TEXT(ROW($1:$118),"[&gt;1]0;")&amp;"*")),0)</f>
        <v>16</v>
      </c>
      <c r="X836" s="11" cm="1">
        <f t="array" ref="X836">_xlfn.IFNA(MATCH(1,0/COUNTIF($F836,"*"&amp;X$2&amp;TEXT(ROW($1:$118),"[&gt;1]0;")&amp;"*")),0)</f>
        <v>34</v>
      </c>
      <c r="Y836" s="11" cm="1">
        <f t="array" ref="Y836">_xlfn.IFNA(MATCH(1,0/COUNTIF($F836,"*"&amp;Y$2&amp;TEXT(ROW($1:$118),"[&gt;1]0;")&amp;"*")),0)</f>
        <v>0</v>
      </c>
      <c r="Z836">
        <f t="shared" si="212"/>
        <v>2.125</v>
      </c>
      <c r="AA836">
        <f t="shared" si="213"/>
        <v>0</v>
      </c>
      <c r="AB836">
        <v>0</v>
      </c>
      <c r="AC836">
        <v>0</v>
      </c>
    </row>
    <row r="837" spans="1:29" x14ac:dyDescent="0.2">
      <c r="A837" s="8">
        <v>47</v>
      </c>
      <c r="B837" s="8">
        <v>15</v>
      </c>
      <c r="C837">
        <v>0.28999999999999998</v>
      </c>
      <c r="D837" t="s">
        <v>197</v>
      </c>
      <c r="E837" s="6" t="s">
        <v>564</v>
      </c>
      <c r="F837" t="s">
        <v>464</v>
      </c>
      <c r="G837" s="11">
        <v>178</v>
      </c>
      <c r="H837" s="11" cm="1">
        <f t="array" ref="H837">_xlfn.IFNA(MATCH(1,0/COUNTIF($F837,"*"&amp;H$2&amp;TEXT(ROW($1:$118),"[&gt;1]0;")&amp;"*")),0)</f>
        <v>14</v>
      </c>
      <c r="I837" s="11" cm="1">
        <f t="array" ref="I837">_xlfn.IFNA(MATCH(1,0/COUNTIF($F837,"*"&amp;I$2&amp;TEXT(ROW($1:$118),"[&gt;1]0;")&amp;"*")),0)</f>
        <v>10</v>
      </c>
      <c r="J837" s="11" cm="1">
        <f t="array" ref="J837">_xlfn.IFNA(MATCH(1,0/COUNTIF($F837,"*"&amp;J$2&amp;TEXT(ROW($1:$118),"[&gt;1]0;")&amp;"*")),0)</f>
        <v>0</v>
      </c>
      <c r="K837">
        <f t="shared" si="210"/>
        <v>0.7142857142857143</v>
      </c>
      <c r="L837">
        <f t="shared" si="211"/>
        <v>0</v>
      </c>
      <c r="M837">
        <v>0</v>
      </c>
      <c r="N837">
        <v>3</v>
      </c>
      <c r="P837" s="8">
        <v>47</v>
      </c>
      <c r="Q837" s="8">
        <v>11</v>
      </c>
      <c r="R837">
        <f t="shared" si="214"/>
        <v>4.34</v>
      </c>
      <c r="S837" t="s">
        <v>66</v>
      </c>
      <c r="T837" s="6" t="s">
        <v>459</v>
      </c>
      <c r="U837" t="s">
        <v>460</v>
      </c>
      <c r="V837">
        <v>281</v>
      </c>
      <c r="W837" s="11" cm="1">
        <f t="array" ref="W837">_xlfn.IFNA(MATCH(1,0/COUNTIF($F837,"*"&amp;W$2&amp;TEXT(ROW($1:$118),"[&gt;1]0;")&amp;"*")),0)</f>
        <v>14</v>
      </c>
      <c r="X837" s="11" cm="1">
        <f t="array" ref="X837">_xlfn.IFNA(MATCH(1,0/COUNTIF($F837,"*"&amp;X$2&amp;TEXT(ROW($1:$118),"[&gt;1]0;")&amp;"*")),0)</f>
        <v>10</v>
      </c>
      <c r="Y837" s="11" cm="1">
        <f t="array" ref="Y837">_xlfn.IFNA(MATCH(1,0/COUNTIF($F837,"*"&amp;Y$2&amp;TEXT(ROW($1:$118),"[&gt;1]0;")&amp;"*")),0)</f>
        <v>0</v>
      </c>
      <c r="Z837">
        <f t="shared" si="212"/>
        <v>0.7142857142857143</v>
      </c>
      <c r="AA837">
        <f t="shared" si="213"/>
        <v>0</v>
      </c>
      <c r="AB837">
        <v>0</v>
      </c>
      <c r="AC837">
        <v>0</v>
      </c>
    </row>
    <row r="838" spans="1:29" x14ac:dyDescent="0.2">
      <c r="A838" s="8">
        <v>47</v>
      </c>
      <c r="B838" s="8">
        <v>16</v>
      </c>
      <c r="C838">
        <v>0.37</v>
      </c>
      <c r="D838" t="s">
        <v>108</v>
      </c>
      <c r="E838" s="6" t="s">
        <v>514</v>
      </c>
      <c r="F838" t="s">
        <v>513</v>
      </c>
      <c r="G838">
        <v>283</v>
      </c>
      <c r="H838" s="11" cm="1">
        <f t="array" ref="H838">_xlfn.IFNA(MATCH(1,0/COUNTIF($F838,"*"&amp;H$2&amp;TEXT(ROW($1:$118),"[&gt;1]0;")&amp;"*")),0)</f>
        <v>20</v>
      </c>
      <c r="I838" s="11" cm="1">
        <f t="array" ref="I838">_xlfn.IFNA(MATCH(1,0/COUNTIF($F838,"*"&amp;I$2&amp;TEXT(ROW($1:$118),"[&gt;1]0;")&amp;"*")),0)</f>
        <v>42</v>
      </c>
      <c r="J838" s="11" cm="1">
        <f t="array" ref="J838">_xlfn.IFNA(MATCH(1,0/COUNTIF($F838,"*"&amp;J$2&amp;TEXT(ROW($1:$118),"[&gt;1]0;")&amp;"*")),0)</f>
        <v>0</v>
      </c>
      <c r="K838">
        <f t="shared" si="210"/>
        <v>2.1</v>
      </c>
      <c r="L838">
        <f t="shared" si="211"/>
        <v>0</v>
      </c>
      <c r="M838">
        <v>0</v>
      </c>
      <c r="N838">
        <v>0</v>
      </c>
    </row>
    <row r="839" spans="1:29" x14ac:dyDescent="0.2">
      <c r="A839" s="8">
        <v>47</v>
      </c>
      <c r="B839" s="8">
        <v>19</v>
      </c>
      <c r="C839">
        <v>0.28000000000000003</v>
      </c>
      <c r="D839" t="s">
        <v>305</v>
      </c>
      <c r="E839" s="6" t="s">
        <v>594</v>
      </c>
      <c r="F839" t="s">
        <v>592</v>
      </c>
      <c r="G839" s="11">
        <v>338</v>
      </c>
      <c r="H839" s="11" cm="1">
        <f t="array" ref="H839">_xlfn.IFNA(MATCH(1,0/COUNTIF($F839,"*"&amp;H$2&amp;TEXT(ROW($1:$118),"[&gt;1]0;")&amp;"*")),0)</f>
        <v>18</v>
      </c>
      <c r="I839" s="11" cm="1">
        <f t="array" ref="I839">_xlfn.IFNA(MATCH(1,0/COUNTIF($F839,"*"&amp;I$2&amp;TEXT(ROW($1:$118),"[&gt;1]0;")&amp;"*")),0)</f>
        <v>33</v>
      </c>
      <c r="J839" s="11" cm="1">
        <f t="array" ref="J839">_xlfn.IFNA(MATCH(1,0/COUNTIF($F839,"*"&amp;J$2&amp;TEXT(ROW($1:$118),"[&gt;1]0;")&amp;"*")),0)</f>
        <v>2</v>
      </c>
      <c r="K839">
        <f t="shared" si="210"/>
        <v>1.8333333333333333</v>
      </c>
      <c r="L839">
        <f t="shared" si="211"/>
        <v>0.1111111111111111</v>
      </c>
      <c r="M839">
        <v>0</v>
      </c>
      <c r="N839">
        <v>0</v>
      </c>
    </row>
    <row r="840" spans="1:29" x14ac:dyDescent="0.2">
      <c r="A840" s="8">
        <v>47</v>
      </c>
      <c r="B840" s="8">
        <v>21</v>
      </c>
      <c r="C840">
        <v>0.45</v>
      </c>
      <c r="D840" t="s">
        <v>129</v>
      </c>
      <c r="E840" s="6" t="s">
        <v>535</v>
      </c>
      <c r="F840" t="s">
        <v>534</v>
      </c>
      <c r="G840">
        <v>255</v>
      </c>
      <c r="H840" s="11" cm="1">
        <f t="array" ref="H840">_xlfn.IFNA(MATCH(1,0/COUNTIF($F840,"*"&amp;H$2&amp;TEXT(ROW($1:$118),"[&gt;1]0;")&amp;"*")),0)</f>
        <v>16</v>
      </c>
      <c r="I840" s="11" cm="1">
        <f t="array" ref="I840">_xlfn.IFNA(MATCH(1,0/COUNTIF($F840,"*"&amp;I$2&amp;TEXT(ROW($1:$118),"[&gt;1]0;")&amp;"*")),0)</f>
        <v>33</v>
      </c>
      <c r="J840" s="11" cm="1">
        <f t="array" ref="J840">_xlfn.IFNA(MATCH(1,0/COUNTIF($F840,"*"&amp;J$2&amp;TEXT(ROW($1:$118),"[&gt;1]0;")&amp;"*")),0)</f>
        <v>1</v>
      </c>
      <c r="K840">
        <f t="shared" si="210"/>
        <v>2.0625</v>
      </c>
      <c r="L840">
        <f t="shared" si="211"/>
        <v>6.25E-2</v>
      </c>
      <c r="M840">
        <v>0</v>
      </c>
      <c r="N840">
        <v>0</v>
      </c>
    </row>
    <row r="841" spans="1:29" x14ac:dyDescent="0.2">
      <c r="A841" s="8">
        <v>47</v>
      </c>
      <c r="B841" s="8">
        <v>23</v>
      </c>
      <c r="C841">
        <v>4.34</v>
      </c>
      <c r="D841" t="s">
        <v>66</v>
      </c>
      <c r="E841" s="6" t="s">
        <v>459</v>
      </c>
      <c r="F841" t="s">
        <v>460</v>
      </c>
      <c r="G841">
        <v>281</v>
      </c>
      <c r="H841" s="11" cm="1">
        <f t="array" ref="H841">_xlfn.IFNA(MATCH(1,0/COUNTIF($F841,"*"&amp;H$2&amp;TEXT(ROW($1:$118),"[&gt;1]0;")&amp;"*")),0)</f>
        <v>18</v>
      </c>
      <c r="I841" s="11" cm="1">
        <f t="array" ref="I841">_xlfn.IFNA(MATCH(1,0/COUNTIF($F841,"*"&amp;I$2&amp;TEXT(ROW($1:$118),"[&gt;1]0;")&amp;"*")),0)</f>
        <v>35</v>
      </c>
      <c r="J841" s="11" cm="1">
        <f t="array" ref="J841">_xlfn.IFNA(MATCH(1,0/COUNTIF($F841,"*"&amp;J$2&amp;TEXT(ROW($1:$118),"[&gt;1]0;")&amp;"*")),0)</f>
        <v>1</v>
      </c>
      <c r="K841">
        <f t="shared" si="210"/>
        <v>1.9444444444444444</v>
      </c>
      <c r="L841">
        <f t="shared" si="211"/>
        <v>5.5555555555555552E-2</v>
      </c>
      <c r="M841">
        <v>0</v>
      </c>
      <c r="N841">
        <v>0</v>
      </c>
    </row>
    <row r="842" spans="1:29" x14ac:dyDescent="0.2">
      <c r="A842" s="8">
        <v>47</v>
      </c>
      <c r="B842" s="8">
        <v>28</v>
      </c>
      <c r="C842">
        <v>12.23</v>
      </c>
    </row>
    <row r="843" spans="1:29" x14ac:dyDescent="0.2">
      <c r="A843" s="8">
        <v>47</v>
      </c>
      <c r="B843" s="8">
        <v>29</v>
      </c>
      <c r="C843">
        <v>12.27</v>
      </c>
    </row>
    <row r="844" spans="1:29" x14ac:dyDescent="0.2">
      <c r="A844" s="8">
        <v>47</v>
      </c>
      <c r="B844" s="8">
        <v>30</v>
      </c>
      <c r="C844">
        <v>5.28</v>
      </c>
    </row>
    <row r="846" spans="1:29" x14ac:dyDescent="0.2">
      <c r="A846" s="8">
        <v>48</v>
      </c>
      <c r="B846" s="9" t="s">
        <v>12</v>
      </c>
      <c r="C846" t="s">
        <v>13</v>
      </c>
      <c r="D846" t="s">
        <v>67</v>
      </c>
      <c r="E846" s="6" t="s">
        <v>376</v>
      </c>
      <c r="F846" t="s">
        <v>68</v>
      </c>
      <c r="G846" t="s">
        <v>69</v>
      </c>
      <c r="H846" t="s">
        <v>364</v>
      </c>
      <c r="I846" t="s">
        <v>365</v>
      </c>
      <c r="J846" t="s">
        <v>366</v>
      </c>
      <c r="K846" t="s">
        <v>71</v>
      </c>
      <c r="L846" t="s">
        <v>72</v>
      </c>
      <c r="M846" t="s">
        <v>360</v>
      </c>
      <c r="N846" t="s">
        <v>73</v>
      </c>
      <c r="P846" s="8">
        <v>48</v>
      </c>
      <c r="Q846" s="9" t="s">
        <v>12</v>
      </c>
      <c r="R846" t="s">
        <v>13</v>
      </c>
      <c r="S846" t="s">
        <v>67</v>
      </c>
      <c r="T846" s="6" t="s">
        <v>376</v>
      </c>
      <c r="U846" t="s">
        <v>68</v>
      </c>
      <c r="V846" t="s">
        <v>69</v>
      </c>
      <c r="W846" t="s">
        <v>364</v>
      </c>
      <c r="X846" t="s">
        <v>365</v>
      </c>
      <c r="Y846" t="s">
        <v>366</v>
      </c>
      <c r="Z846" t="s">
        <v>71</v>
      </c>
      <c r="AA846" t="s">
        <v>72</v>
      </c>
      <c r="AB846" t="s">
        <v>360</v>
      </c>
      <c r="AC846" t="s">
        <v>73</v>
      </c>
    </row>
    <row r="847" spans="1:29" x14ac:dyDescent="0.2">
      <c r="A847" s="8">
        <v>48</v>
      </c>
      <c r="B847" s="8">
        <v>1</v>
      </c>
      <c r="C847">
        <v>0.98</v>
      </c>
      <c r="D847" t="s">
        <v>302</v>
      </c>
      <c r="E847" s="6" t="s">
        <v>551</v>
      </c>
      <c r="F847" t="s">
        <v>550</v>
      </c>
      <c r="G847" s="11">
        <v>156</v>
      </c>
      <c r="H847" s="11" cm="1">
        <f t="array" ref="H847">_xlfn.IFNA(MATCH(1,0/COUNTIF($F847,"*"&amp;H$2&amp;TEXT(ROW($1:$118),"[&gt;1]0;")&amp;"*")),0)</f>
        <v>11</v>
      </c>
      <c r="I847" s="11" cm="1">
        <f t="array" ref="I847">_xlfn.IFNA(MATCH(1,0/COUNTIF($F847,"*"&amp;I$2&amp;TEXT(ROW($1:$118),"[&gt;1]0;")&amp;"*")),0)</f>
        <v>24</v>
      </c>
      <c r="J847" s="11" cm="1">
        <f t="array" ref="J847">_xlfn.IFNA(MATCH(1,0/COUNTIF($F847,"*"&amp;J$2&amp;TEXT(ROW($1:$118),"[&gt;1]0;")&amp;"*")),0)</f>
        <v>0</v>
      </c>
      <c r="K847">
        <f t="shared" ref="K847:K862" si="215">I847/H847</f>
        <v>2.1818181818181817</v>
      </c>
      <c r="L847">
        <f t="shared" ref="L847:L862" si="216">J847/H847</f>
        <v>0</v>
      </c>
      <c r="M847">
        <v>0</v>
      </c>
      <c r="N847">
        <v>0</v>
      </c>
      <c r="P847" s="8">
        <v>48</v>
      </c>
      <c r="Q847" s="8">
        <v>1</v>
      </c>
      <c r="R847">
        <f>SUMIF($D$847:$D$862,S847,$C$847:$C$862)</f>
        <v>0.98</v>
      </c>
      <c r="S847" t="s">
        <v>302</v>
      </c>
      <c r="T847" s="6" t="s">
        <v>551</v>
      </c>
      <c r="U847" t="s">
        <v>550</v>
      </c>
      <c r="V847" s="11">
        <v>156</v>
      </c>
      <c r="W847" s="11" cm="1">
        <f t="array" ref="W847">_xlfn.IFNA(MATCH(1,0/COUNTIF($F847,"*"&amp;W$2&amp;TEXT(ROW($1:$118),"[&gt;1]0;")&amp;"*")),0)</f>
        <v>11</v>
      </c>
      <c r="X847" s="11" cm="1">
        <f t="array" ref="X847">_xlfn.IFNA(MATCH(1,0/COUNTIF($F847,"*"&amp;X$2&amp;TEXT(ROW($1:$118),"[&gt;1]0;")&amp;"*")),0)</f>
        <v>24</v>
      </c>
      <c r="Y847" s="11" cm="1">
        <f t="array" ref="Y847">_xlfn.IFNA(MATCH(1,0/COUNTIF($F847,"*"&amp;Y$2&amp;TEXT(ROW($1:$118),"[&gt;1]0;")&amp;"*")),0)</f>
        <v>0</v>
      </c>
      <c r="Z847">
        <f t="shared" ref="Z847:Z855" si="217">X847/W847</f>
        <v>2.1818181818181817</v>
      </c>
      <c r="AA847">
        <f t="shared" ref="AA847:AA855" si="218">Y847/W847</f>
        <v>0</v>
      </c>
      <c r="AB847">
        <v>0</v>
      </c>
      <c r="AC847">
        <v>0</v>
      </c>
    </row>
    <row r="848" spans="1:29" x14ac:dyDescent="0.2">
      <c r="A848" s="8">
        <v>48</v>
      </c>
      <c r="B848" s="8">
        <v>2</v>
      </c>
      <c r="C848">
        <v>0.42</v>
      </c>
      <c r="D848" t="s">
        <v>323</v>
      </c>
      <c r="E848" s="6" t="s">
        <v>502</v>
      </c>
      <c r="F848" t="s">
        <v>260</v>
      </c>
      <c r="G848">
        <v>170</v>
      </c>
      <c r="H848" s="11" cm="1">
        <f t="array" ref="H848">_xlfn.IFNA(MATCH(1,0/COUNTIF($F848,"*"&amp;H$2&amp;TEXT(ROW($1:$118),"[&gt;1]0;")&amp;"*")),0)</f>
        <v>12</v>
      </c>
      <c r="I848" s="11" cm="1">
        <f t="array" ref="I848">_xlfn.IFNA(MATCH(1,0/COUNTIF($F848,"*"&amp;I$2&amp;TEXT(ROW($1:$118),"[&gt;1]0;")&amp;"*")),0)</f>
        <v>26</v>
      </c>
      <c r="J848" s="11" cm="1">
        <f t="array" ref="J848">_xlfn.IFNA(MATCH(1,0/COUNTIF($F848,"*"&amp;J$2&amp;TEXT(ROW($1:$118),"[&gt;1]0;")&amp;"*")),0)</f>
        <v>0</v>
      </c>
      <c r="K848">
        <f t="shared" si="215"/>
        <v>2.1666666666666665</v>
      </c>
      <c r="L848">
        <f t="shared" si="216"/>
        <v>0</v>
      </c>
      <c r="M848">
        <v>0</v>
      </c>
      <c r="N848">
        <v>0</v>
      </c>
      <c r="P848" s="8">
        <v>48</v>
      </c>
      <c r="Q848" s="8">
        <v>2</v>
      </c>
      <c r="R848">
        <f t="shared" ref="R848:R855" si="219">SUMIF($D$847:$D$862,S848,$C$847:$C$862)</f>
        <v>0.42</v>
      </c>
      <c r="S848" t="s">
        <v>323</v>
      </c>
      <c r="T848" s="6" t="s">
        <v>502</v>
      </c>
      <c r="U848" t="s">
        <v>260</v>
      </c>
      <c r="V848">
        <v>170</v>
      </c>
      <c r="W848" s="11" cm="1">
        <f t="array" ref="W848">_xlfn.IFNA(MATCH(1,0/COUNTIF($F848,"*"&amp;W$2&amp;TEXT(ROW($1:$118),"[&gt;1]0;")&amp;"*")),0)</f>
        <v>12</v>
      </c>
      <c r="X848" s="11" cm="1">
        <f t="array" ref="X848">_xlfn.IFNA(MATCH(1,0/COUNTIF($F848,"*"&amp;X$2&amp;TEXT(ROW($1:$118),"[&gt;1]0;")&amp;"*")),0)</f>
        <v>26</v>
      </c>
      <c r="Y848" s="11" cm="1">
        <f t="array" ref="Y848">_xlfn.IFNA(MATCH(1,0/COUNTIF($F848,"*"&amp;Y$2&amp;TEXT(ROW($1:$118),"[&gt;1]0;")&amp;"*")),0)</f>
        <v>0</v>
      </c>
      <c r="Z848">
        <f t="shared" si="217"/>
        <v>2.1666666666666665</v>
      </c>
      <c r="AA848">
        <f t="shared" si="218"/>
        <v>0</v>
      </c>
      <c r="AB848">
        <v>0</v>
      </c>
      <c r="AC848">
        <v>0</v>
      </c>
    </row>
    <row r="849" spans="1:29" x14ac:dyDescent="0.2">
      <c r="A849" s="8">
        <v>48</v>
      </c>
      <c r="B849" s="8">
        <v>4</v>
      </c>
      <c r="C849">
        <v>0.89</v>
      </c>
      <c r="D849" t="s">
        <v>14</v>
      </c>
      <c r="E849" s="6" t="s">
        <v>507</v>
      </c>
      <c r="F849" t="s">
        <v>260</v>
      </c>
      <c r="G849">
        <v>170</v>
      </c>
      <c r="H849" s="11" cm="1">
        <f t="array" ref="H849">_xlfn.IFNA(MATCH(1,0/COUNTIF($F849,"*"&amp;H$2&amp;TEXT(ROW($1:$118),"[&gt;1]0;")&amp;"*")),0)</f>
        <v>12</v>
      </c>
      <c r="I849" s="11" cm="1">
        <f t="array" ref="I849">_xlfn.IFNA(MATCH(1,0/COUNTIF($F849,"*"&amp;I$2&amp;TEXT(ROW($1:$118),"[&gt;1]0;")&amp;"*")),0)</f>
        <v>26</v>
      </c>
      <c r="J849" s="11" cm="1">
        <f t="array" ref="J849">_xlfn.IFNA(MATCH(1,0/COUNTIF($F849,"*"&amp;J$2&amp;TEXT(ROW($1:$118),"[&gt;1]0;")&amp;"*")),0)</f>
        <v>0</v>
      </c>
      <c r="K849">
        <f t="shared" si="215"/>
        <v>2.1666666666666665</v>
      </c>
      <c r="L849">
        <f t="shared" si="216"/>
        <v>0</v>
      </c>
      <c r="M849">
        <v>0</v>
      </c>
      <c r="N849">
        <v>0</v>
      </c>
      <c r="P849" s="8">
        <v>48</v>
      </c>
      <c r="Q849" s="8">
        <v>3</v>
      </c>
      <c r="R849">
        <f t="shared" si="219"/>
        <v>0.89</v>
      </c>
      <c r="S849" t="s">
        <v>14</v>
      </c>
      <c r="T849" s="6" t="s">
        <v>507</v>
      </c>
      <c r="U849" t="s">
        <v>260</v>
      </c>
      <c r="V849">
        <v>170</v>
      </c>
      <c r="W849" s="11" cm="1">
        <f t="array" ref="W849">_xlfn.IFNA(MATCH(1,0/COUNTIF($F849,"*"&amp;W$2&amp;TEXT(ROW($1:$118),"[&gt;1]0;")&amp;"*")),0)</f>
        <v>12</v>
      </c>
      <c r="X849" s="11" cm="1">
        <f t="array" ref="X849">_xlfn.IFNA(MATCH(1,0/COUNTIF($F849,"*"&amp;X$2&amp;TEXT(ROW($1:$118),"[&gt;1]0;")&amp;"*")),0)</f>
        <v>26</v>
      </c>
      <c r="Y849" s="11" cm="1">
        <f t="array" ref="Y849">_xlfn.IFNA(MATCH(1,0/COUNTIF($F849,"*"&amp;Y$2&amp;TEXT(ROW($1:$118),"[&gt;1]0;")&amp;"*")),0)</f>
        <v>0</v>
      </c>
      <c r="Z849">
        <f t="shared" si="217"/>
        <v>2.1666666666666665</v>
      </c>
      <c r="AA849">
        <f t="shared" si="218"/>
        <v>0</v>
      </c>
      <c r="AB849">
        <v>0</v>
      </c>
      <c r="AC849">
        <v>0</v>
      </c>
    </row>
    <row r="850" spans="1:29" x14ac:dyDescent="0.2">
      <c r="A850" s="8">
        <v>48</v>
      </c>
      <c r="B850" s="8">
        <v>5</v>
      </c>
      <c r="C850">
        <v>0.94</v>
      </c>
      <c r="D850" t="s">
        <v>25</v>
      </c>
      <c r="E850" s="6" t="s">
        <v>536</v>
      </c>
      <c r="F850" t="s">
        <v>266</v>
      </c>
      <c r="G850">
        <v>226</v>
      </c>
      <c r="H850" s="11" cm="1">
        <f t="array" ref="H850">_xlfn.IFNA(MATCH(1,0/COUNTIF($F850,"*"&amp;H$2&amp;TEXT(ROW($1:$118),"[&gt;1]0;")&amp;"*")),0)</f>
        <v>16</v>
      </c>
      <c r="I850" s="11" cm="1">
        <f t="array" ref="I850">_xlfn.IFNA(MATCH(1,0/COUNTIF($F850,"*"&amp;I$2&amp;TEXT(ROW($1:$118),"[&gt;1]0;")&amp;"*")),0)</f>
        <v>34</v>
      </c>
      <c r="J850" s="11" cm="1">
        <f t="array" ref="J850">_xlfn.IFNA(MATCH(1,0/COUNTIF($F850,"*"&amp;J$2&amp;TEXT(ROW($1:$118),"[&gt;1]0;")&amp;"*")),0)</f>
        <v>0</v>
      </c>
      <c r="K850">
        <f t="shared" si="215"/>
        <v>2.125</v>
      </c>
      <c r="L850">
        <f t="shared" si="216"/>
        <v>0</v>
      </c>
      <c r="M850">
        <v>0</v>
      </c>
      <c r="N850">
        <v>0</v>
      </c>
      <c r="P850" s="8">
        <v>48</v>
      </c>
      <c r="Q850" s="8">
        <v>4</v>
      </c>
      <c r="R850">
        <f t="shared" si="219"/>
        <v>4.21</v>
      </c>
      <c r="S850" t="s">
        <v>25</v>
      </c>
      <c r="T850" s="6" t="s">
        <v>536</v>
      </c>
      <c r="U850" t="s">
        <v>266</v>
      </c>
      <c r="V850">
        <v>226</v>
      </c>
      <c r="W850" s="11" cm="1">
        <f t="array" ref="W850">_xlfn.IFNA(MATCH(1,0/COUNTIF($F850,"*"&amp;W$2&amp;TEXT(ROW($1:$118),"[&gt;1]0;")&amp;"*")),0)</f>
        <v>16</v>
      </c>
      <c r="X850" s="11" cm="1">
        <f t="array" ref="X850">_xlfn.IFNA(MATCH(1,0/COUNTIF($F850,"*"&amp;X$2&amp;TEXT(ROW($1:$118),"[&gt;1]0;")&amp;"*")),0)</f>
        <v>34</v>
      </c>
      <c r="Y850" s="11" cm="1">
        <f t="array" ref="Y850">_xlfn.IFNA(MATCH(1,0/COUNTIF($F850,"*"&amp;Y$2&amp;TEXT(ROW($1:$118),"[&gt;1]0;")&amp;"*")),0)</f>
        <v>0</v>
      </c>
      <c r="Z850">
        <f t="shared" si="217"/>
        <v>2.125</v>
      </c>
      <c r="AA850">
        <f t="shared" si="218"/>
        <v>0</v>
      </c>
      <c r="AB850">
        <v>0</v>
      </c>
      <c r="AC850">
        <v>0</v>
      </c>
    </row>
    <row r="851" spans="1:29" x14ac:dyDescent="0.2">
      <c r="A851" s="8">
        <v>48</v>
      </c>
      <c r="B851" s="8">
        <v>6</v>
      </c>
      <c r="C851">
        <v>0.33</v>
      </c>
      <c r="D851" t="s">
        <v>25</v>
      </c>
      <c r="E851" s="6" t="s">
        <v>536</v>
      </c>
      <c r="F851" t="s">
        <v>266</v>
      </c>
      <c r="G851">
        <v>226</v>
      </c>
      <c r="H851" s="11" cm="1">
        <f t="array" ref="H851">_xlfn.IFNA(MATCH(1,0/COUNTIF($F851,"*"&amp;H$2&amp;TEXT(ROW($1:$118),"[&gt;1]0;")&amp;"*")),0)</f>
        <v>16</v>
      </c>
      <c r="I851" s="11" cm="1">
        <f t="array" ref="I851">_xlfn.IFNA(MATCH(1,0/COUNTIF($F851,"*"&amp;I$2&amp;TEXT(ROW($1:$118),"[&gt;1]0;")&amp;"*")),0)</f>
        <v>34</v>
      </c>
      <c r="J851" s="11" cm="1">
        <f t="array" ref="J851">_xlfn.IFNA(MATCH(1,0/COUNTIF($F851,"*"&amp;J$2&amp;TEXT(ROW($1:$118),"[&gt;1]0;")&amp;"*")),0)</f>
        <v>0</v>
      </c>
      <c r="K851">
        <f t="shared" si="215"/>
        <v>2.125</v>
      </c>
      <c r="L851">
        <f t="shared" si="216"/>
        <v>0</v>
      </c>
      <c r="M851">
        <v>0</v>
      </c>
      <c r="N851">
        <v>0</v>
      </c>
      <c r="P851" s="8">
        <v>48</v>
      </c>
      <c r="Q851" s="8">
        <v>5</v>
      </c>
      <c r="R851">
        <f t="shared" si="219"/>
        <v>0.52</v>
      </c>
      <c r="S851" t="s">
        <v>37</v>
      </c>
      <c r="T851" s="6" t="s">
        <v>586</v>
      </c>
      <c r="U851" t="s">
        <v>273</v>
      </c>
      <c r="V851" s="11">
        <v>198</v>
      </c>
      <c r="W851" s="11" cm="1">
        <f t="array" ref="W851">_xlfn.IFNA(MATCH(1,0/COUNTIF($F851,"*"&amp;W$2&amp;TEXT(ROW($1:$118),"[&gt;1]0;")&amp;"*")),0)</f>
        <v>16</v>
      </c>
      <c r="X851" s="11" cm="1">
        <f t="array" ref="X851">_xlfn.IFNA(MATCH(1,0/COUNTIF($F851,"*"&amp;X$2&amp;TEXT(ROW($1:$118),"[&gt;1]0;")&amp;"*")),0)</f>
        <v>34</v>
      </c>
      <c r="Y851" s="11" cm="1">
        <f t="array" ref="Y851">_xlfn.IFNA(MATCH(1,0/COUNTIF($F851,"*"&amp;Y$2&amp;TEXT(ROW($1:$118),"[&gt;1]0;")&amp;"*")),0)</f>
        <v>0</v>
      </c>
      <c r="Z851">
        <f t="shared" si="217"/>
        <v>2.125</v>
      </c>
      <c r="AA851">
        <f t="shared" si="218"/>
        <v>0</v>
      </c>
      <c r="AB851">
        <v>0</v>
      </c>
      <c r="AC851">
        <v>0</v>
      </c>
    </row>
    <row r="852" spans="1:29" x14ac:dyDescent="0.2">
      <c r="A852" s="8">
        <v>48</v>
      </c>
      <c r="B852" s="8">
        <v>7</v>
      </c>
      <c r="C852">
        <v>0.52</v>
      </c>
      <c r="D852" t="s">
        <v>37</v>
      </c>
      <c r="E852" s="6" t="s">
        <v>586</v>
      </c>
      <c r="F852" t="s">
        <v>273</v>
      </c>
      <c r="G852" s="11">
        <v>198</v>
      </c>
      <c r="H852" s="11" cm="1">
        <f t="array" ref="H852">_xlfn.IFNA(MATCH(1,0/COUNTIF($F852,"*"&amp;H$2&amp;TEXT(ROW($1:$118),"[&gt;1]0;")&amp;"*")),0)</f>
        <v>14</v>
      </c>
      <c r="I852" s="11" cm="1">
        <f t="array" ref="I852">_xlfn.IFNA(MATCH(1,0/COUNTIF($F852,"*"&amp;I$2&amp;TEXT(ROW($1:$118),"[&gt;1]0;")&amp;"*")),0)</f>
        <v>30</v>
      </c>
      <c r="J852" s="11" cm="1">
        <f t="array" ref="J852">_xlfn.IFNA(MATCH(1,0/COUNTIF($F852,"*"&amp;J$2&amp;TEXT(ROW($1:$118),"[&gt;1]0;")&amp;"*")),0)</f>
        <v>0</v>
      </c>
      <c r="K852">
        <f t="shared" si="215"/>
        <v>2.1428571428571428</v>
      </c>
      <c r="L852">
        <f t="shared" si="216"/>
        <v>0</v>
      </c>
      <c r="M852">
        <v>0</v>
      </c>
      <c r="N852">
        <v>0</v>
      </c>
      <c r="P852" s="8">
        <v>48</v>
      </c>
      <c r="Q852" s="8">
        <v>6</v>
      </c>
      <c r="R852">
        <f t="shared" si="219"/>
        <v>0.91</v>
      </c>
      <c r="S852" t="s">
        <v>31</v>
      </c>
      <c r="T852" s="6" t="s">
        <v>418</v>
      </c>
      <c r="U852" t="s">
        <v>269</v>
      </c>
      <c r="V852">
        <v>206</v>
      </c>
      <c r="W852" s="11" cm="1">
        <f t="array" ref="W852">_xlfn.IFNA(MATCH(1,0/COUNTIF($F852,"*"&amp;W$2&amp;TEXT(ROW($1:$118),"[&gt;1]0;")&amp;"*")),0)</f>
        <v>14</v>
      </c>
      <c r="X852" s="11" cm="1">
        <f t="array" ref="X852">_xlfn.IFNA(MATCH(1,0/COUNTIF($F852,"*"&amp;X$2&amp;TEXT(ROW($1:$118),"[&gt;1]0;")&amp;"*")),0)</f>
        <v>30</v>
      </c>
      <c r="Y852" s="11" cm="1">
        <f t="array" ref="Y852">_xlfn.IFNA(MATCH(1,0/COUNTIF($F852,"*"&amp;Y$2&amp;TEXT(ROW($1:$118),"[&gt;1]0;")&amp;"*")),0)</f>
        <v>0</v>
      </c>
      <c r="Z852">
        <f t="shared" si="217"/>
        <v>2.1428571428571428</v>
      </c>
      <c r="AA852">
        <f t="shared" si="218"/>
        <v>0</v>
      </c>
      <c r="AB852">
        <v>0</v>
      </c>
      <c r="AC852">
        <v>1</v>
      </c>
    </row>
    <row r="853" spans="1:29" x14ac:dyDescent="0.2">
      <c r="A853" s="8">
        <v>48</v>
      </c>
      <c r="B853" s="8">
        <v>8</v>
      </c>
      <c r="C853">
        <v>0.36</v>
      </c>
      <c r="D853" t="s">
        <v>25</v>
      </c>
      <c r="E853" s="6" t="s">
        <v>536</v>
      </c>
      <c r="F853" t="s">
        <v>266</v>
      </c>
      <c r="G853">
        <v>226</v>
      </c>
      <c r="H853" s="11" cm="1">
        <f t="array" ref="H853">_xlfn.IFNA(MATCH(1,0/COUNTIF($F853,"*"&amp;H$2&amp;TEXT(ROW($1:$118),"[&gt;1]0;")&amp;"*")),0)</f>
        <v>16</v>
      </c>
      <c r="I853" s="11" cm="1">
        <f t="array" ref="I853">_xlfn.IFNA(MATCH(1,0/COUNTIF($F853,"*"&amp;I$2&amp;TEXT(ROW($1:$118),"[&gt;1]0;")&amp;"*")),0)</f>
        <v>34</v>
      </c>
      <c r="J853" s="11" cm="1">
        <f t="array" ref="J853">_xlfn.IFNA(MATCH(1,0/COUNTIF($F853,"*"&amp;J$2&amp;TEXT(ROW($1:$118),"[&gt;1]0;")&amp;"*")),0)</f>
        <v>0</v>
      </c>
      <c r="K853">
        <f t="shared" si="215"/>
        <v>2.125</v>
      </c>
      <c r="L853">
        <f t="shared" si="216"/>
        <v>0</v>
      </c>
      <c r="M853">
        <v>0</v>
      </c>
      <c r="N853">
        <v>0</v>
      </c>
      <c r="P853" s="8">
        <v>48</v>
      </c>
      <c r="Q853" s="8">
        <v>7</v>
      </c>
      <c r="R853">
        <f t="shared" si="219"/>
        <v>1.2</v>
      </c>
      <c r="S853" t="s">
        <v>108</v>
      </c>
      <c r="T853" s="6" t="s">
        <v>514</v>
      </c>
      <c r="U853" t="s">
        <v>513</v>
      </c>
      <c r="V853">
        <v>283</v>
      </c>
      <c r="W853" s="11" cm="1">
        <f t="array" ref="W853">_xlfn.IFNA(MATCH(1,0/COUNTIF($F853,"*"&amp;W$2&amp;TEXT(ROW($1:$118),"[&gt;1]0;")&amp;"*")),0)</f>
        <v>16</v>
      </c>
      <c r="X853" s="11" cm="1">
        <f t="array" ref="X853">_xlfn.IFNA(MATCH(1,0/COUNTIF($F853,"*"&amp;X$2&amp;TEXT(ROW($1:$118),"[&gt;1]0;")&amp;"*")),0)</f>
        <v>34</v>
      </c>
      <c r="Y853" s="11" cm="1">
        <f t="array" ref="Y853">_xlfn.IFNA(MATCH(1,0/COUNTIF($F853,"*"&amp;Y$2&amp;TEXT(ROW($1:$118),"[&gt;1]0;")&amp;"*")),0)</f>
        <v>0</v>
      </c>
      <c r="Z853">
        <f t="shared" si="217"/>
        <v>2.125</v>
      </c>
      <c r="AA853">
        <f t="shared" si="218"/>
        <v>0</v>
      </c>
      <c r="AB853">
        <v>0</v>
      </c>
      <c r="AC853">
        <v>0</v>
      </c>
    </row>
    <row r="854" spans="1:29" x14ac:dyDescent="0.2">
      <c r="A854" s="8">
        <v>48</v>
      </c>
      <c r="B854" s="8">
        <v>9</v>
      </c>
      <c r="C854">
        <v>1.08</v>
      </c>
      <c r="D854" t="s">
        <v>25</v>
      </c>
      <c r="E854" s="6" t="s">
        <v>536</v>
      </c>
      <c r="F854" t="s">
        <v>266</v>
      </c>
      <c r="G854">
        <v>226</v>
      </c>
      <c r="H854" s="11" cm="1">
        <f t="array" ref="H854">_xlfn.IFNA(MATCH(1,0/COUNTIF($F854,"*"&amp;H$2&amp;TEXT(ROW($1:$118),"[&gt;1]0;")&amp;"*")),0)</f>
        <v>16</v>
      </c>
      <c r="I854" s="11" cm="1">
        <f t="array" ref="I854">_xlfn.IFNA(MATCH(1,0/COUNTIF($F854,"*"&amp;I$2&amp;TEXT(ROW($1:$118),"[&gt;1]0;")&amp;"*")),0)</f>
        <v>34</v>
      </c>
      <c r="J854" s="11" cm="1">
        <f t="array" ref="J854">_xlfn.IFNA(MATCH(1,0/COUNTIF($F854,"*"&amp;J$2&amp;TEXT(ROW($1:$118),"[&gt;1]0;")&amp;"*")),0)</f>
        <v>0</v>
      </c>
      <c r="K854">
        <f t="shared" si="215"/>
        <v>2.125</v>
      </c>
      <c r="L854">
        <f t="shared" si="216"/>
        <v>0</v>
      </c>
      <c r="M854">
        <v>0</v>
      </c>
      <c r="N854">
        <v>0</v>
      </c>
      <c r="P854" s="8">
        <v>48</v>
      </c>
      <c r="Q854" s="8">
        <v>8</v>
      </c>
      <c r="R854">
        <f t="shared" si="219"/>
        <v>0.32</v>
      </c>
      <c r="S854" t="s">
        <v>342</v>
      </c>
      <c r="T854" s="6" t="s">
        <v>531</v>
      </c>
      <c r="U854" t="s">
        <v>530</v>
      </c>
      <c r="V854">
        <v>452</v>
      </c>
      <c r="W854" s="11" cm="1">
        <f t="array" ref="W854">_xlfn.IFNA(MATCH(1,0/COUNTIF($F854,"*"&amp;W$2&amp;TEXT(ROW($1:$118),"[&gt;1]0;")&amp;"*")),0)</f>
        <v>16</v>
      </c>
      <c r="X854" s="11" cm="1">
        <f t="array" ref="X854">_xlfn.IFNA(MATCH(1,0/COUNTIF($F854,"*"&amp;X$2&amp;TEXT(ROW($1:$118),"[&gt;1]0;")&amp;"*")),0)</f>
        <v>34</v>
      </c>
      <c r="Y854" s="11" cm="1">
        <f t="array" ref="Y854">_xlfn.IFNA(MATCH(1,0/COUNTIF($F854,"*"&amp;Y$2&amp;TEXT(ROW($1:$118),"[&gt;1]0;")&amp;"*")),0)</f>
        <v>0</v>
      </c>
      <c r="Z854">
        <f t="shared" si="217"/>
        <v>2.125</v>
      </c>
      <c r="AA854">
        <f t="shared" si="218"/>
        <v>0</v>
      </c>
      <c r="AB854">
        <v>0</v>
      </c>
      <c r="AC854">
        <v>0</v>
      </c>
    </row>
    <row r="855" spans="1:29" x14ac:dyDescent="0.2">
      <c r="A855" s="8">
        <v>48</v>
      </c>
      <c r="B855" s="8">
        <v>10</v>
      </c>
      <c r="C855">
        <v>0.91</v>
      </c>
      <c r="D855" t="s">
        <v>31</v>
      </c>
      <c r="E855" s="6" t="s">
        <v>418</v>
      </c>
      <c r="F855" t="s">
        <v>269</v>
      </c>
      <c r="G855">
        <v>206</v>
      </c>
      <c r="H855" s="11" cm="1">
        <f t="array" ref="H855">_xlfn.IFNA(MATCH(1,0/COUNTIF($F855,"*"&amp;H$2&amp;TEXT(ROW($1:$118),"[&gt;1]0;")&amp;"*")),0)</f>
        <v>14</v>
      </c>
      <c r="I855" s="11" cm="1">
        <f t="array" ref="I855">_xlfn.IFNA(MATCH(1,0/COUNTIF($F855,"*"&amp;I$2&amp;TEXT(ROW($1:$118),"[&gt;1]0;")&amp;"*")),0)</f>
        <v>22</v>
      </c>
      <c r="J855" s="11" cm="1">
        <f t="array" ref="J855">_xlfn.IFNA(MATCH(1,0/COUNTIF($F855,"*"&amp;J$2&amp;TEXT(ROW($1:$118),"[&gt;1]0;")&amp;"*")),0)</f>
        <v>1</v>
      </c>
      <c r="K855">
        <f t="shared" si="215"/>
        <v>1.5714285714285714</v>
      </c>
      <c r="L855">
        <f t="shared" si="216"/>
        <v>7.1428571428571425E-2</v>
      </c>
      <c r="M855">
        <v>0</v>
      </c>
      <c r="N855">
        <v>1</v>
      </c>
      <c r="P855" s="8">
        <v>48</v>
      </c>
      <c r="Q855" s="8">
        <v>9</v>
      </c>
      <c r="R855">
        <f t="shared" si="219"/>
        <v>2.1</v>
      </c>
      <c r="S855" t="s">
        <v>66</v>
      </c>
      <c r="T855" s="6" t="s">
        <v>459</v>
      </c>
      <c r="U855" t="s">
        <v>460</v>
      </c>
      <c r="V855">
        <v>281</v>
      </c>
      <c r="W855" s="11" cm="1">
        <f t="array" ref="W855">_xlfn.IFNA(MATCH(1,0/COUNTIF($F855,"*"&amp;W$2&amp;TEXT(ROW($1:$118),"[&gt;1]0;")&amp;"*")),0)</f>
        <v>14</v>
      </c>
      <c r="X855" s="11" cm="1">
        <f t="array" ref="X855">_xlfn.IFNA(MATCH(1,0/COUNTIF($F855,"*"&amp;X$2&amp;TEXT(ROW($1:$118),"[&gt;1]0;")&amp;"*")),0)</f>
        <v>22</v>
      </c>
      <c r="Y855" s="11" cm="1">
        <f t="array" ref="Y855">_xlfn.IFNA(MATCH(1,0/COUNTIF($F855,"*"&amp;Y$2&amp;TEXT(ROW($1:$118),"[&gt;1]0;")&amp;"*")),0)</f>
        <v>1</v>
      </c>
      <c r="Z855">
        <f t="shared" si="217"/>
        <v>1.5714285714285714</v>
      </c>
      <c r="AA855">
        <f t="shared" si="218"/>
        <v>7.1428571428571425E-2</v>
      </c>
      <c r="AB855">
        <v>0</v>
      </c>
      <c r="AC855">
        <v>0</v>
      </c>
    </row>
    <row r="856" spans="1:29" x14ac:dyDescent="0.2">
      <c r="A856" s="8">
        <v>48</v>
      </c>
      <c r="B856" s="8">
        <v>11</v>
      </c>
      <c r="C856">
        <v>0.69</v>
      </c>
      <c r="D856" t="s">
        <v>25</v>
      </c>
      <c r="E856" s="6" t="s">
        <v>536</v>
      </c>
      <c r="F856" t="s">
        <v>266</v>
      </c>
      <c r="G856">
        <v>226</v>
      </c>
      <c r="H856" s="11" cm="1">
        <f t="array" ref="H856">_xlfn.IFNA(MATCH(1,0/COUNTIF($F856,"*"&amp;H$2&amp;TEXT(ROW($1:$118),"[&gt;1]0;")&amp;"*")),0)</f>
        <v>16</v>
      </c>
      <c r="I856" s="11" cm="1">
        <f t="array" ref="I856">_xlfn.IFNA(MATCH(1,0/COUNTIF($F856,"*"&amp;I$2&amp;TEXT(ROW($1:$118),"[&gt;1]0;")&amp;"*")),0)</f>
        <v>34</v>
      </c>
      <c r="J856" s="11" cm="1">
        <f t="array" ref="J856">_xlfn.IFNA(MATCH(1,0/COUNTIF($F856,"*"&amp;J$2&amp;TEXT(ROW($1:$118),"[&gt;1]0;")&amp;"*")),0)</f>
        <v>0</v>
      </c>
      <c r="K856">
        <f t="shared" si="215"/>
        <v>2.125</v>
      </c>
      <c r="L856">
        <f t="shared" si="216"/>
        <v>0</v>
      </c>
      <c r="M856">
        <v>0</v>
      </c>
      <c r="N856">
        <v>0</v>
      </c>
    </row>
    <row r="857" spans="1:29" x14ac:dyDescent="0.2">
      <c r="A857" s="8">
        <v>48</v>
      </c>
      <c r="B857" s="8">
        <v>13</v>
      </c>
      <c r="C857">
        <v>0.81</v>
      </c>
      <c r="D857" t="s">
        <v>25</v>
      </c>
      <c r="E857" s="6" t="s">
        <v>536</v>
      </c>
      <c r="F857" t="s">
        <v>266</v>
      </c>
      <c r="G857">
        <v>226</v>
      </c>
      <c r="H857" s="11" cm="1">
        <f t="array" ref="H857">_xlfn.IFNA(MATCH(1,0/COUNTIF($F857,"*"&amp;H$2&amp;TEXT(ROW($1:$118),"[&gt;1]0;")&amp;"*")),0)</f>
        <v>16</v>
      </c>
      <c r="I857" s="11" cm="1">
        <f t="array" ref="I857">_xlfn.IFNA(MATCH(1,0/COUNTIF($F857,"*"&amp;I$2&amp;TEXT(ROW($1:$118),"[&gt;1]0;")&amp;"*")),0)</f>
        <v>34</v>
      </c>
      <c r="J857" s="11" cm="1">
        <f t="array" ref="J857">_xlfn.IFNA(MATCH(1,0/COUNTIF($F857,"*"&amp;J$2&amp;TEXT(ROW($1:$118),"[&gt;1]0;")&amp;"*")),0)</f>
        <v>0</v>
      </c>
      <c r="K857">
        <f t="shared" si="215"/>
        <v>2.125</v>
      </c>
      <c r="L857">
        <f t="shared" si="216"/>
        <v>0</v>
      </c>
      <c r="M857">
        <v>0</v>
      </c>
      <c r="N857">
        <v>0</v>
      </c>
    </row>
    <row r="858" spans="1:29" x14ac:dyDescent="0.2">
      <c r="A858" s="8">
        <v>48</v>
      </c>
      <c r="B858" s="8">
        <v>14</v>
      </c>
      <c r="C858">
        <v>0.3</v>
      </c>
      <c r="D858" t="s">
        <v>108</v>
      </c>
      <c r="E858" s="6" t="s">
        <v>514</v>
      </c>
      <c r="F858" t="s">
        <v>513</v>
      </c>
      <c r="G858">
        <v>283</v>
      </c>
      <c r="H858" s="11" cm="1">
        <f t="array" ref="H858">_xlfn.IFNA(MATCH(1,0/COUNTIF($F858,"*"&amp;H$2&amp;TEXT(ROW($1:$118),"[&gt;1]0;")&amp;"*")),0)</f>
        <v>20</v>
      </c>
      <c r="I858" s="11" cm="1">
        <f t="array" ref="I858">_xlfn.IFNA(MATCH(1,0/COUNTIF($F858,"*"&amp;I$2&amp;TEXT(ROW($1:$118),"[&gt;1]0;")&amp;"*")),0)</f>
        <v>42</v>
      </c>
      <c r="J858" s="11" cm="1">
        <f t="array" ref="J858">_xlfn.IFNA(MATCH(1,0/COUNTIF($F858,"*"&amp;J$2&amp;TEXT(ROW($1:$118),"[&gt;1]0;")&amp;"*")),0)</f>
        <v>0</v>
      </c>
      <c r="K858">
        <f t="shared" si="215"/>
        <v>2.1</v>
      </c>
      <c r="L858">
        <f t="shared" si="216"/>
        <v>0</v>
      </c>
      <c r="M858">
        <v>0</v>
      </c>
      <c r="N858">
        <v>0</v>
      </c>
    </row>
    <row r="859" spans="1:29" x14ac:dyDescent="0.2">
      <c r="A859" s="8">
        <v>48</v>
      </c>
      <c r="B859" s="8">
        <v>16</v>
      </c>
      <c r="C859">
        <v>0.48</v>
      </c>
      <c r="D859" t="s">
        <v>108</v>
      </c>
      <c r="E859" s="6" t="s">
        <v>514</v>
      </c>
      <c r="F859" t="s">
        <v>513</v>
      </c>
      <c r="G859">
        <v>283</v>
      </c>
      <c r="H859" s="11" cm="1">
        <f t="array" ref="H859">_xlfn.IFNA(MATCH(1,0/COUNTIF($F859,"*"&amp;H$2&amp;TEXT(ROW($1:$118),"[&gt;1]0;")&amp;"*")),0)</f>
        <v>20</v>
      </c>
      <c r="I859" s="11" cm="1">
        <f t="array" ref="I859">_xlfn.IFNA(MATCH(1,0/COUNTIF($F859,"*"&amp;I$2&amp;TEXT(ROW($1:$118),"[&gt;1]0;")&amp;"*")),0)</f>
        <v>42</v>
      </c>
      <c r="J859" s="11" cm="1">
        <f t="array" ref="J859">_xlfn.IFNA(MATCH(1,0/COUNTIF($F859,"*"&amp;J$2&amp;TEXT(ROW($1:$118),"[&gt;1]0;")&amp;"*")),0)</f>
        <v>0</v>
      </c>
      <c r="K859">
        <f t="shared" si="215"/>
        <v>2.1</v>
      </c>
      <c r="L859">
        <f t="shared" si="216"/>
        <v>0</v>
      </c>
      <c r="M859">
        <v>0</v>
      </c>
      <c r="N859">
        <v>0</v>
      </c>
    </row>
    <row r="860" spans="1:29" x14ac:dyDescent="0.2">
      <c r="A860" s="8">
        <v>48</v>
      </c>
      <c r="B860" s="8">
        <v>19</v>
      </c>
      <c r="C860">
        <v>0.32</v>
      </c>
      <c r="D860" t="s">
        <v>342</v>
      </c>
      <c r="E860" s="6" t="s">
        <v>531</v>
      </c>
      <c r="F860" t="s">
        <v>530</v>
      </c>
      <c r="G860">
        <v>452</v>
      </c>
      <c r="H860" s="11" cm="1">
        <f t="array" ref="H860">_xlfn.IFNA(MATCH(1,0/COUNTIF($F860,"*"&amp;H$2&amp;TEXT(ROW($1:$118),"[&gt;1]0;")&amp;"*")),0)</f>
        <v>21</v>
      </c>
      <c r="I860" s="11" cm="1">
        <f t="array" ref="I860">_xlfn.IFNA(MATCH(1,0/COUNTIF($F860,"*"&amp;I$2&amp;TEXT(ROW($1:$118),"[&gt;1]0;")&amp;"*")),0)</f>
        <v>35</v>
      </c>
      <c r="J860" s="11" cm="1">
        <f t="array" ref="J860">_xlfn.IFNA(MATCH(1,0/COUNTIF($F860,"*"&amp;J$2&amp;TEXT(ROW($1:$118),"[&gt;1]0;")&amp;"*")),0)</f>
        <v>2</v>
      </c>
      <c r="K860">
        <f t="shared" si="215"/>
        <v>1.6666666666666667</v>
      </c>
      <c r="L860">
        <f t="shared" si="216"/>
        <v>9.5238095238095233E-2</v>
      </c>
      <c r="M860">
        <v>0</v>
      </c>
      <c r="N860">
        <v>0</v>
      </c>
    </row>
    <row r="861" spans="1:29" x14ac:dyDescent="0.2">
      <c r="A861" s="8">
        <v>48</v>
      </c>
      <c r="B861" s="8">
        <v>20</v>
      </c>
      <c r="C861">
        <v>0.42</v>
      </c>
      <c r="D861" t="s">
        <v>108</v>
      </c>
      <c r="E861" s="6" t="s">
        <v>514</v>
      </c>
      <c r="F861" t="s">
        <v>513</v>
      </c>
      <c r="G861">
        <v>283</v>
      </c>
      <c r="H861" s="11" cm="1">
        <f t="array" ref="H861">_xlfn.IFNA(MATCH(1,0/COUNTIF($F861,"*"&amp;H$2&amp;TEXT(ROW($1:$118),"[&gt;1]0;")&amp;"*")),0)</f>
        <v>20</v>
      </c>
      <c r="I861" s="11" cm="1">
        <f t="array" ref="I861">_xlfn.IFNA(MATCH(1,0/COUNTIF($F861,"*"&amp;I$2&amp;TEXT(ROW($1:$118),"[&gt;1]0;")&amp;"*")),0)</f>
        <v>42</v>
      </c>
      <c r="J861" s="11" cm="1">
        <f t="array" ref="J861">_xlfn.IFNA(MATCH(1,0/COUNTIF($F861,"*"&amp;J$2&amp;TEXT(ROW($1:$118),"[&gt;1]0;")&amp;"*")),0)</f>
        <v>0</v>
      </c>
      <c r="K861">
        <f t="shared" si="215"/>
        <v>2.1</v>
      </c>
      <c r="L861">
        <f t="shared" si="216"/>
        <v>0</v>
      </c>
      <c r="M861">
        <v>0</v>
      </c>
      <c r="N861">
        <v>0</v>
      </c>
    </row>
    <row r="862" spans="1:29" x14ac:dyDescent="0.2">
      <c r="A862" s="8">
        <v>48</v>
      </c>
      <c r="B862" s="8">
        <v>23</v>
      </c>
      <c r="C862">
        <v>2.1</v>
      </c>
      <c r="D862" t="s">
        <v>66</v>
      </c>
      <c r="E862" s="6" t="s">
        <v>459</v>
      </c>
      <c r="F862" t="s">
        <v>460</v>
      </c>
      <c r="G862">
        <v>281</v>
      </c>
      <c r="H862" s="11" cm="1">
        <f t="array" ref="H862">_xlfn.IFNA(MATCH(1,0/COUNTIF($F862,"*"&amp;H$2&amp;TEXT(ROW($1:$118),"[&gt;1]0;")&amp;"*")),0)</f>
        <v>18</v>
      </c>
      <c r="I862" s="11" cm="1">
        <f t="array" ref="I862">_xlfn.IFNA(MATCH(1,0/COUNTIF($F862,"*"&amp;I$2&amp;TEXT(ROW($1:$118),"[&gt;1]0;")&amp;"*")),0)</f>
        <v>35</v>
      </c>
      <c r="J862" s="11" cm="1">
        <f t="array" ref="J862">_xlfn.IFNA(MATCH(1,0/COUNTIF($F862,"*"&amp;J$2&amp;TEXT(ROW($1:$118),"[&gt;1]0;")&amp;"*")),0)</f>
        <v>1</v>
      </c>
      <c r="K862">
        <f t="shared" si="215"/>
        <v>1.9444444444444444</v>
      </c>
      <c r="L862">
        <f t="shared" si="216"/>
        <v>5.5555555555555552E-2</v>
      </c>
      <c r="M862">
        <v>0</v>
      </c>
      <c r="N862">
        <v>0</v>
      </c>
    </row>
    <row r="864" spans="1:29" x14ac:dyDescent="0.2">
      <c r="A864" s="8">
        <v>49</v>
      </c>
      <c r="B864" s="9" t="s">
        <v>12</v>
      </c>
      <c r="C864" t="s">
        <v>13</v>
      </c>
      <c r="D864" t="s">
        <v>67</v>
      </c>
      <c r="E864" s="6" t="s">
        <v>376</v>
      </c>
      <c r="F864" t="s">
        <v>68</v>
      </c>
      <c r="G864" t="s">
        <v>69</v>
      </c>
      <c r="H864" t="s">
        <v>364</v>
      </c>
      <c r="I864" t="s">
        <v>365</v>
      </c>
      <c r="J864" t="s">
        <v>366</v>
      </c>
      <c r="K864" t="s">
        <v>71</v>
      </c>
      <c r="L864" t="s">
        <v>72</v>
      </c>
      <c r="M864" t="s">
        <v>360</v>
      </c>
      <c r="N864" t="s">
        <v>73</v>
      </c>
      <c r="P864" s="8">
        <v>49</v>
      </c>
      <c r="Q864" s="9" t="s">
        <v>12</v>
      </c>
      <c r="R864" t="s">
        <v>13</v>
      </c>
      <c r="S864" t="s">
        <v>67</v>
      </c>
      <c r="T864" s="6" t="s">
        <v>376</v>
      </c>
      <c r="U864" t="s">
        <v>68</v>
      </c>
      <c r="V864" t="s">
        <v>69</v>
      </c>
      <c r="W864" t="s">
        <v>364</v>
      </c>
      <c r="X864" t="s">
        <v>365</v>
      </c>
      <c r="Y864" t="s">
        <v>366</v>
      </c>
      <c r="Z864" t="s">
        <v>71</v>
      </c>
      <c r="AA864" t="s">
        <v>72</v>
      </c>
      <c r="AB864" t="s">
        <v>360</v>
      </c>
      <c r="AC864" t="s">
        <v>73</v>
      </c>
    </row>
    <row r="865" spans="1:29" x14ac:dyDescent="0.2">
      <c r="A865" s="8">
        <v>49</v>
      </c>
      <c r="B865" s="8">
        <v>1</v>
      </c>
      <c r="C865">
        <v>1.1499999999999999</v>
      </c>
      <c r="D865" t="s">
        <v>295</v>
      </c>
      <c r="E865" s="13" t="s">
        <v>384</v>
      </c>
      <c r="F865" s="10" t="s">
        <v>362</v>
      </c>
      <c r="G865">
        <v>112</v>
      </c>
      <c r="H865" s="11" cm="1">
        <f t="array" ref="H865">_xlfn.IFNA(MATCH(1,0/COUNTIF($F865,"*"&amp;H$2&amp;TEXT(ROW($1:$118),"[&gt;1]0;")&amp;"*")),0)</f>
        <v>6</v>
      </c>
      <c r="I865" s="11" cm="1">
        <f t="array" ref="I865">_xlfn.IFNA(MATCH(1,0/COUNTIF($F865,"*"&amp;I$2&amp;TEXT(ROW($1:$118),"[&gt;1]0;")&amp;"*")),0)</f>
        <v>8</v>
      </c>
      <c r="J865" s="11" cm="1">
        <f t="array" ref="J865">_xlfn.IFNA(MATCH(1,0/COUNTIF($F865,"*"&amp;J$2&amp;TEXT(ROW($1:$118),"[&gt;1]0;")&amp;"*")),0)</f>
        <v>2</v>
      </c>
      <c r="K865">
        <f t="shared" ref="K865:K881" si="220">I865/H865</f>
        <v>1.3333333333333333</v>
      </c>
      <c r="L865">
        <f t="shared" ref="L865:L881" si="221">J865/H865</f>
        <v>0.33333333333333331</v>
      </c>
      <c r="M865">
        <v>1</v>
      </c>
      <c r="N865">
        <v>0</v>
      </c>
      <c r="P865" s="8">
        <v>49</v>
      </c>
      <c r="Q865" s="8">
        <v>1</v>
      </c>
      <c r="R865">
        <f>SUMIF($D$865:$D$881,S865,$C$865:$C$881)</f>
        <v>1.1499999999999999</v>
      </c>
      <c r="S865" t="s">
        <v>295</v>
      </c>
      <c r="T865" s="13" t="s">
        <v>384</v>
      </c>
      <c r="U865" s="10" t="s">
        <v>362</v>
      </c>
      <c r="V865">
        <v>112</v>
      </c>
      <c r="W865" s="11" cm="1">
        <f t="array" ref="W865">_xlfn.IFNA(MATCH(1,0/COUNTIF($F865,"*"&amp;W$2&amp;TEXT(ROW($1:$118),"[&gt;1]0;")&amp;"*")),0)</f>
        <v>6</v>
      </c>
      <c r="X865" s="11" cm="1">
        <f t="array" ref="X865">_xlfn.IFNA(MATCH(1,0/COUNTIF($F865,"*"&amp;X$2&amp;TEXT(ROW($1:$118),"[&gt;1]0;")&amp;"*")),0)</f>
        <v>8</v>
      </c>
      <c r="Y865" s="11" cm="1">
        <f t="array" ref="Y865">_xlfn.IFNA(MATCH(1,0/COUNTIF($F865,"*"&amp;Y$2&amp;TEXT(ROW($1:$118),"[&gt;1]0;")&amp;"*")),0)</f>
        <v>2</v>
      </c>
      <c r="Z865">
        <f t="shared" ref="Z865:Z880" si="222">X865/W865</f>
        <v>1.3333333333333333</v>
      </c>
      <c r="AA865">
        <f t="shared" ref="AA865:AA880" si="223">Y865/W865</f>
        <v>0.33333333333333331</v>
      </c>
      <c r="AB865">
        <v>1</v>
      </c>
      <c r="AC865">
        <v>0</v>
      </c>
    </row>
    <row r="866" spans="1:29" x14ac:dyDescent="0.2">
      <c r="A866" s="8">
        <v>49</v>
      </c>
      <c r="B866" s="8">
        <v>2</v>
      </c>
      <c r="C866">
        <v>0.77</v>
      </c>
      <c r="D866" t="s">
        <v>307</v>
      </c>
      <c r="E866" s="6" t="s">
        <v>596</v>
      </c>
      <c r="F866" t="s">
        <v>458</v>
      </c>
      <c r="G866" s="11">
        <v>184</v>
      </c>
      <c r="H866" s="11" cm="1">
        <f t="array" ref="H866">_xlfn.IFNA(MATCH(1,0/COUNTIF($F866,"*"&amp;H$2&amp;TEXT(ROW($1:$118),"[&gt;1]0;")&amp;"*")),0)</f>
        <v>13</v>
      </c>
      <c r="I866" s="11" cm="1">
        <f t="array" ref="I866">_xlfn.IFNA(MATCH(1,0/COUNTIF($F866,"*"&amp;I$2&amp;TEXT(ROW($1:$118),"[&gt;1]0;")&amp;"*")),0)</f>
        <v>28</v>
      </c>
      <c r="J866" s="11" cm="1">
        <f t="array" ref="J866">_xlfn.IFNA(MATCH(1,0/COUNTIF($F866,"*"&amp;J$2&amp;TEXT(ROW($1:$118),"[&gt;1]0;")&amp;"*")),0)</f>
        <v>0</v>
      </c>
      <c r="K866">
        <f t="shared" si="220"/>
        <v>2.1538461538461537</v>
      </c>
      <c r="L866">
        <f t="shared" si="221"/>
        <v>0</v>
      </c>
      <c r="M866">
        <v>0</v>
      </c>
      <c r="N866">
        <v>0</v>
      </c>
      <c r="P866" s="8">
        <v>49</v>
      </c>
      <c r="Q866" s="8">
        <v>2</v>
      </c>
      <c r="R866">
        <f t="shared" ref="R866:R880" si="224">SUMIF($D$865:$D$881,S866,$C$865:$C$881)</f>
        <v>0.77</v>
      </c>
      <c r="S866" t="s">
        <v>307</v>
      </c>
      <c r="T866" s="6" t="s">
        <v>596</v>
      </c>
      <c r="U866" t="s">
        <v>458</v>
      </c>
      <c r="V866" s="11">
        <v>184</v>
      </c>
      <c r="W866" s="11" cm="1">
        <f t="array" ref="W866">_xlfn.IFNA(MATCH(1,0/COUNTIF($F866,"*"&amp;W$2&amp;TEXT(ROW($1:$118),"[&gt;1]0;")&amp;"*")),0)</f>
        <v>13</v>
      </c>
      <c r="X866" s="11" cm="1">
        <f t="array" ref="X866">_xlfn.IFNA(MATCH(1,0/COUNTIF($F866,"*"&amp;X$2&amp;TEXT(ROW($1:$118),"[&gt;1]0;")&amp;"*")),0)</f>
        <v>28</v>
      </c>
      <c r="Y866" s="11" cm="1">
        <f t="array" ref="Y866">_xlfn.IFNA(MATCH(1,0/COUNTIF($F866,"*"&amp;Y$2&amp;TEXT(ROW($1:$118),"[&gt;1]0;")&amp;"*")),0)</f>
        <v>0</v>
      </c>
      <c r="Z866">
        <f t="shared" si="222"/>
        <v>2.1538461538461537</v>
      </c>
      <c r="AA866">
        <f t="shared" si="223"/>
        <v>0</v>
      </c>
      <c r="AB866">
        <v>0</v>
      </c>
      <c r="AC866">
        <v>0</v>
      </c>
    </row>
    <row r="867" spans="1:29" x14ac:dyDescent="0.2">
      <c r="A867" s="8">
        <v>49</v>
      </c>
      <c r="B867" s="8">
        <v>3</v>
      </c>
      <c r="C867">
        <v>0.65</v>
      </c>
      <c r="D867" t="s">
        <v>297</v>
      </c>
      <c r="E867" s="6" t="s">
        <v>569</v>
      </c>
      <c r="F867" t="s">
        <v>556</v>
      </c>
      <c r="G867" s="11">
        <v>108</v>
      </c>
      <c r="H867" s="11" cm="1">
        <f t="array" ref="H867">_xlfn.IFNA(MATCH(1,0/COUNTIF($F867,"*"&amp;H$2&amp;TEXT(ROW($1:$118),"[&gt;1]0;")&amp;"*")),0)</f>
        <v>7</v>
      </c>
      <c r="I867" s="11" cm="1">
        <f t="array" ref="I867">_xlfn.IFNA(MATCH(1,0/COUNTIF($F867,"*"&amp;I$2&amp;TEXT(ROW($1:$118),"[&gt;1]0;")&amp;"*")),0)</f>
        <v>8</v>
      </c>
      <c r="J867" s="11" cm="1">
        <f t="array" ref="J867">_xlfn.IFNA(MATCH(1,0/COUNTIF($F867,"*"&amp;J$2&amp;TEXT(ROW($1:$118),"[&gt;1]0;")&amp;"*")),0)</f>
        <v>1</v>
      </c>
      <c r="K867">
        <f t="shared" si="220"/>
        <v>1.1428571428571428</v>
      </c>
      <c r="L867">
        <f t="shared" si="221"/>
        <v>0.14285714285714285</v>
      </c>
      <c r="M867">
        <v>0</v>
      </c>
      <c r="N867">
        <v>1</v>
      </c>
      <c r="P867" s="8">
        <v>49</v>
      </c>
      <c r="Q867" s="8">
        <v>3</v>
      </c>
      <c r="R867">
        <f t="shared" si="224"/>
        <v>0.65</v>
      </c>
      <c r="S867" t="s">
        <v>297</v>
      </c>
      <c r="T867" s="6" t="s">
        <v>569</v>
      </c>
      <c r="U867" t="s">
        <v>556</v>
      </c>
      <c r="V867" s="11">
        <v>108</v>
      </c>
      <c r="W867" s="11" cm="1">
        <f t="array" ref="W867">_xlfn.IFNA(MATCH(1,0/COUNTIF($F867,"*"&amp;W$2&amp;TEXT(ROW($1:$118),"[&gt;1]0;")&amp;"*")),0)</f>
        <v>7</v>
      </c>
      <c r="X867" s="11" cm="1">
        <f t="array" ref="X867">_xlfn.IFNA(MATCH(1,0/COUNTIF($F867,"*"&amp;X$2&amp;TEXT(ROW($1:$118),"[&gt;1]0;")&amp;"*")),0)</f>
        <v>8</v>
      </c>
      <c r="Y867" s="11" cm="1">
        <f t="array" ref="Y867">_xlfn.IFNA(MATCH(1,0/COUNTIF($F867,"*"&amp;Y$2&amp;TEXT(ROW($1:$118),"[&gt;1]0;")&amp;"*")),0)</f>
        <v>1</v>
      </c>
      <c r="Z867">
        <f t="shared" si="222"/>
        <v>1.1428571428571428</v>
      </c>
      <c r="AA867">
        <f t="shared" si="223"/>
        <v>0.14285714285714285</v>
      </c>
      <c r="AB867">
        <v>0</v>
      </c>
      <c r="AC867">
        <v>1</v>
      </c>
    </row>
    <row r="868" spans="1:29" x14ac:dyDescent="0.2">
      <c r="A868" s="8">
        <v>49</v>
      </c>
      <c r="B868" s="8">
        <v>4</v>
      </c>
      <c r="C868">
        <v>3.2</v>
      </c>
      <c r="D868" t="s">
        <v>308</v>
      </c>
      <c r="E868" s="6" t="s">
        <v>567</v>
      </c>
      <c r="F868" t="s">
        <v>369</v>
      </c>
      <c r="G868" s="11">
        <v>124</v>
      </c>
      <c r="H868" s="11" cm="1">
        <f t="array" ref="H868">_xlfn.IFNA(MATCH(1,0/COUNTIF($F868,"*"&amp;H$2&amp;TEXT(ROW($1:$118),"[&gt;1]0;")&amp;"*")),0)</f>
        <v>7</v>
      </c>
      <c r="I868" s="11" cm="1">
        <f t="array" ref="I868">_xlfn.IFNA(MATCH(1,0/COUNTIF($F868,"*"&amp;I$2&amp;TEXT(ROW($1:$118),"[&gt;1]0;")&amp;"*")),0)</f>
        <v>8</v>
      </c>
      <c r="J868" s="11" cm="1">
        <f t="array" ref="J868">_xlfn.IFNA(MATCH(1,0/COUNTIF($F868,"*"&amp;J$2&amp;TEXT(ROW($1:$118),"[&gt;1]0;")&amp;"*")),0)</f>
        <v>2</v>
      </c>
      <c r="K868">
        <f t="shared" si="220"/>
        <v>1.1428571428571428</v>
      </c>
      <c r="L868">
        <f t="shared" si="221"/>
        <v>0.2857142857142857</v>
      </c>
      <c r="M868">
        <v>0</v>
      </c>
      <c r="N868">
        <v>1</v>
      </c>
      <c r="P868" s="8">
        <v>49</v>
      </c>
      <c r="Q868" s="8">
        <v>4</v>
      </c>
      <c r="R868">
        <f t="shared" si="224"/>
        <v>3.2</v>
      </c>
      <c r="S868" t="s">
        <v>308</v>
      </c>
      <c r="T868" s="6" t="s">
        <v>567</v>
      </c>
      <c r="U868" t="s">
        <v>369</v>
      </c>
      <c r="V868" s="11">
        <v>124</v>
      </c>
      <c r="W868" s="11" cm="1">
        <f t="array" ref="W868">_xlfn.IFNA(MATCH(1,0/COUNTIF($F868,"*"&amp;W$2&amp;TEXT(ROW($1:$118),"[&gt;1]0;")&amp;"*")),0)</f>
        <v>7</v>
      </c>
      <c r="X868" s="11" cm="1">
        <f t="array" ref="X868">_xlfn.IFNA(MATCH(1,0/COUNTIF($F868,"*"&amp;X$2&amp;TEXT(ROW($1:$118),"[&gt;1]0;")&amp;"*")),0)</f>
        <v>8</v>
      </c>
      <c r="Y868" s="11" cm="1">
        <f t="array" ref="Y868">_xlfn.IFNA(MATCH(1,0/COUNTIF($F868,"*"&amp;Y$2&amp;TEXT(ROW($1:$118),"[&gt;1]0;")&amp;"*")),0)</f>
        <v>2</v>
      </c>
      <c r="Z868">
        <f t="shared" si="222"/>
        <v>1.1428571428571428</v>
      </c>
      <c r="AA868">
        <f t="shared" si="223"/>
        <v>0.2857142857142857</v>
      </c>
      <c r="AB868">
        <v>0</v>
      </c>
      <c r="AC868">
        <v>1</v>
      </c>
    </row>
    <row r="869" spans="1:29" x14ac:dyDescent="0.2">
      <c r="A869" s="8">
        <v>49</v>
      </c>
      <c r="B869" s="8">
        <v>5</v>
      </c>
      <c r="C869">
        <v>2.6</v>
      </c>
      <c r="D869" t="s">
        <v>288</v>
      </c>
      <c r="E869" s="6" t="s">
        <v>493</v>
      </c>
      <c r="F869" t="s">
        <v>492</v>
      </c>
      <c r="G869">
        <v>72</v>
      </c>
      <c r="H869" s="11" cm="1">
        <f t="array" ref="H869">_xlfn.IFNA(MATCH(1,0/COUNTIF($F869,"*"&amp;H$2&amp;TEXT(ROW($1:$118),"[&gt;1]0;")&amp;"*")),0)</f>
        <v>4</v>
      </c>
      <c r="I869" s="11" cm="1">
        <f t="array" ref="I869">_xlfn.IFNA(MATCH(1,0/COUNTIF($F869,"*"&amp;I$2&amp;TEXT(ROW($1:$118),"[&gt;1]0;")&amp;"*")),0)</f>
        <v>8</v>
      </c>
      <c r="J869" s="11" cm="1">
        <f t="array" ref="J869">_xlfn.IFNA(MATCH(1,0/COUNTIF($F869,"*"&amp;J$2&amp;TEXT(ROW($1:$118),"[&gt;1]0;")&amp;"*")),0)</f>
        <v>1</v>
      </c>
      <c r="K869">
        <f t="shared" si="220"/>
        <v>2</v>
      </c>
      <c r="L869">
        <f t="shared" si="221"/>
        <v>0.25</v>
      </c>
      <c r="M869">
        <v>1</v>
      </c>
      <c r="N869">
        <v>0</v>
      </c>
      <c r="P869" s="8">
        <v>49</v>
      </c>
      <c r="Q869" s="8">
        <v>5</v>
      </c>
      <c r="R869">
        <f t="shared" si="224"/>
        <v>2.6</v>
      </c>
      <c r="S869" t="s">
        <v>288</v>
      </c>
      <c r="T869" s="6" t="s">
        <v>493</v>
      </c>
      <c r="U869" t="s">
        <v>492</v>
      </c>
      <c r="V869">
        <v>72</v>
      </c>
      <c r="W869" s="11" cm="1">
        <f t="array" ref="W869">_xlfn.IFNA(MATCH(1,0/COUNTIF($F869,"*"&amp;W$2&amp;TEXT(ROW($1:$118),"[&gt;1]0;")&amp;"*")),0)</f>
        <v>4</v>
      </c>
      <c r="X869" s="11" cm="1">
        <f t="array" ref="X869">_xlfn.IFNA(MATCH(1,0/COUNTIF($F869,"*"&amp;X$2&amp;TEXT(ROW($1:$118),"[&gt;1]0;")&amp;"*")),0)</f>
        <v>8</v>
      </c>
      <c r="Y869" s="11" cm="1">
        <f t="array" ref="Y869">_xlfn.IFNA(MATCH(1,0/COUNTIF($F869,"*"&amp;Y$2&amp;TEXT(ROW($1:$118),"[&gt;1]0;")&amp;"*")),0)</f>
        <v>1</v>
      </c>
      <c r="Z869">
        <f t="shared" si="222"/>
        <v>2</v>
      </c>
      <c r="AA869">
        <f t="shared" si="223"/>
        <v>0.25</v>
      </c>
      <c r="AB869">
        <v>1</v>
      </c>
      <c r="AC869">
        <v>0</v>
      </c>
    </row>
    <row r="870" spans="1:29" x14ac:dyDescent="0.2">
      <c r="A870" s="8">
        <v>49</v>
      </c>
      <c r="B870" s="8">
        <v>6</v>
      </c>
      <c r="C870">
        <v>0.89</v>
      </c>
      <c r="D870" t="s">
        <v>14</v>
      </c>
      <c r="E870" s="6" t="s">
        <v>507</v>
      </c>
      <c r="F870" t="s">
        <v>260</v>
      </c>
      <c r="G870">
        <v>170</v>
      </c>
      <c r="H870" s="11" cm="1">
        <f t="array" ref="H870">_xlfn.IFNA(MATCH(1,0/COUNTIF($F870,"*"&amp;H$2&amp;TEXT(ROW($1:$118),"[&gt;1]0;")&amp;"*")),0)</f>
        <v>12</v>
      </c>
      <c r="I870" s="11" cm="1">
        <f t="array" ref="I870">_xlfn.IFNA(MATCH(1,0/COUNTIF($F870,"*"&amp;I$2&amp;TEXT(ROW($1:$118),"[&gt;1]0;")&amp;"*")),0)</f>
        <v>26</v>
      </c>
      <c r="J870" s="11" cm="1">
        <f t="array" ref="J870">_xlfn.IFNA(MATCH(1,0/COUNTIF($F870,"*"&amp;J$2&amp;TEXT(ROW($1:$118),"[&gt;1]0;")&amp;"*")),0)</f>
        <v>0</v>
      </c>
      <c r="K870">
        <f t="shared" si="220"/>
        <v>2.1666666666666665</v>
      </c>
      <c r="L870">
        <f t="shared" si="221"/>
        <v>0</v>
      </c>
      <c r="M870">
        <v>0</v>
      </c>
      <c r="N870">
        <v>0</v>
      </c>
      <c r="P870" s="8">
        <v>49</v>
      </c>
      <c r="Q870" s="8">
        <v>6</v>
      </c>
      <c r="R870">
        <f t="shared" si="224"/>
        <v>0.89</v>
      </c>
      <c r="S870" t="s">
        <v>14</v>
      </c>
      <c r="T870" s="6" t="s">
        <v>507</v>
      </c>
      <c r="U870" t="s">
        <v>260</v>
      </c>
      <c r="V870">
        <v>170</v>
      </c>
      <c r="W870" s="11" cm="1">
        <f t="array" ref="W870">_xlfn.IFNA(MATCH(1,0/COUNTIF($F870,"*"&amp;W$2&amp;TEXT(ROW($1:$118),"[&gt;1]0;")&amp;"*")),0)</f>
        <v>12</v>
      </c>
      <c r="X870" s="11" cm="1">
        <f t="array" ref="X870">_xlfn.IFNA(MATCH(1,0/COUNTIF($F870,"*"&amp;X$2&amp;TEXT(ROW($1:$118),"[&gt;1]0;")&amp;"*")),0)</f>
        <v>26</v>
      </c>
      <c r="Y870" s="11" cm="1">
        <f t="array" ref="Y870">_xlfn.IFNA(MATCH(1,0/COUNTIF($F870,"*"&amp;Y$2&amp;TEXT(ROW($1:$118),"[&gt;1]0;")&amp;"*")),0)</f>
        <v>0</v>
      </c>
      <c r="Z870">
        <f t="shared" si="222"/>
        <v>2.1666666666666665</v>
      </c>
      <c r="AA870">
        <f t="shared" si="223"/>
        <v>0</v>
      </c>
      <c r="AB870">
        <v>0</v>
      </c>
      <c r="AC870">
        <v>0</v>
      </c>
    </row>
    <row r="871" spans="1:29" x14ac:dyDescent="0.2">
      <c r="A871" s="8">
        <v>49</v>
      </c>
      <c r="B871" s="8">
        <v>7</v>
      </c>
      <c r="C871">
        <v>0.62</v>
      </c>
      <c r="D871" t="s">
        <v>154</v>
      </c>
      <c r="E871" s="6" t="s">
        <v>477</v>
      </c>
      <c r="F871" t="s">
        <v>368</v>
      </c>
      <c r="G871">
        <v>138</v>
      </c>
      <c r="H871" s="11" cm="1">
        <f t="array" ref="H871">_xlfn.IFNA(MATCH(1,0/COUNTIF($F871,"*"&amp;H$2&amp;TEXT(ROW($1:$118),"[&gt;1]0;")&amp;"*")),0)</f>
        <v>8</v>
      </c>
      <c r="I871" s="11" cm="1">
        <f t="array" ref="I871">_xlfn.IFNA(MATCH(1,0/COUNTIF($F871,"*"&amp;I$2&amp;TEXT(ROW($1:$118),"[&gt;1]0;")&amp;"*")),0)</f>
        <v>10</v>
      </c>
      <c r="J871" s="11" cm="1">
        <f t="array" ref="J871">_xlfn.IFNA(MATCH(1,0/COUNTIF($F871,"*"&amp;J$2&amp;TEXT(ROW($1:$118),"[&gt;1]0;")&amp;"*")),0)</f>
        <v>2</v>
      </c>
      <c r="K871">
        <f t="shared" si="220"/>
        <v>1.25</v>
      </c>
      <c r="L871">
        <f t="shared" si="221"/>
        <v>0.25</v>
      </c>
      <c r="M871">
        <v>0</v>
      </c>
      <c r="N871">
        <v>1</v>
      </c>
      <c r="P871" s="8">
        <v>49</v>
      </c>
      <c r="Q871" s="8">
        <v>7</v>
      </c>
      <c r="R871">
        <f t="shared" si="224"/>
        <v>0.62</v>
      </c>
      <c r="S871" t="s">
        <v>154</v>
      </c>
      <c r="T871" s="6" t="s">
        <v>477</v>
      </c>
      <c r="U871" t="s">
        <v>368</v>
      </c>
      <c r="V871">
        <v>138</v>
      </c>
      <c r="W871" s="11" cm="1">
        <f t="array" ref="W871">_xlfn.IFNA(MATCH(1,0/COUNTIF($F871,"*"&amp;W$2&amp;TEXT(ROW($1:$118),"[&gt;1]0;")&amp;"*")),0)</f>
        <v>8</v>
      </c>
      <c r="X871" s="11" cm="1">
        <f t="array" ref="X871">_xlfn.IFNA(MATCH(1,0/COUNTIF($F871,"*"&amp;X$2&amp;TEXT(ROW($1:$118),"[&gt;1]0;")&amp;"*")),0)</f>
        <v>10</v>
      </c>
      <c r="Y871" s="11" cm="1">
        <f t="array" ref="Y871">_xlfn.IFNA(MATCH(1,0/COUNTIF($F871,"*"&amp;Y$2&amp;TEXT(ROW($1:$118),"[&gt;1]0;")&amp;"*")),0)</f>
        <v>2</v>
      </c>
      <c r="Z871">
        <f t="shared" si="222"/>
        <v>1.25</v>
      </c>
      <c r="AA871">
        <f t="shared" si="223"/>
        <v>0.25</v>
      </c>
      <c r="AB871">
        <v>0</v>
      </c>
      <c r="AC871">
        <v>1</v>
      </c>
    </row>
    <row r="872" spans="1:29" x14ac:dyDescent="0.2">
      <c r="A872" s="8">
        <v>49</v>
      </c>
      <c r="B872" s="8">
        <v>8</v>
      </c>
      <c r="C872">
        <v>1.71</v>
      </c>
      <c r="D872" t="s">
        <v>79</v>
      </c>
      <c r="E872" s="13" t="s">
        <v>386</v>
      </c>
      <c r="F872" s="10" t="s">
        <v>373</v>
      </c>
      <c r="G872">
        <v>144</v>
      </c>
      <c r="H872" s="11" cm="1">
        <f t="array" ref="H872">_xlfn.IFNA(MATCH(1,0/COUNTIF($F872,"*"&amp;H$2&amp;TEXT(ROW($1:$118),"[&gt;1]0;")&amp;"*")),0)</f>
        <v>6</v>
      </c>
      <c r="I872" s="11" cm="1">
        <f t="array" ref="I872">_xlfn.IFNA(MATCH(1,0/COUNTIF($F872,"*"&amp;I$2&amp;TEXT(ROW($1:$118),"[&gt;1]0;")&amp;"*")),0)</f>
        <v>8</v>
      </c>
      <c r="J872" s="11" cm="1">
        <f t="array" ref="J872">_xlfn.IFNA(MATCH(1,0/COUNTIF($F872,"*"&amp;J$2&amp;TEXT(ROW($1:$118),"[&gt;1]0;")&amp;"*")),0)</f>
        <v>4</v>
      </c>
      <c r="K872">
        <f t="shared" si="220"/>
        <v>1.3333333333333333</v>
      </c>
      <c r="L872">
        <f t="shared" si="221"/>
        <v>0.66666666666666663</v>
      </c>
      <c r="M872">
        <v>1</v>
      </c>
      <c r="N872">
        <v>0</v>
      </c>
      <c r="P872" s="8">
        <v>49</v>
      </c>
      <c r="Q872" s="8">
        <v>8</v>
      </c>
      <c r="R872">
        <f t="shared" si="224"/>
        <v>1.71</v>
      </c>
      <c r="S872" t="s">
        <v>79</v>
      </c>
      <c r="T872" s="13" t="s">
        <v>386</v>
      </c>
      <c r="U872" s="10" t="s">
        <v>373</v>
      </c>
      <c r="V872">
        <v>144</v>
      </c>
      <c r="W872" s="11" cm="1">
        <f t="array" ref="W872">_xlfn.IFNA(MATCH(1,0/COUNTIF($F872,"*"&amp;W$2&amp;TEXT(ROW($1:$118),"[&gt;1]0;")&amp;"*")),0)</f>
        <v>6</v>
      </c>
      <c r="X872" s="11" cm="1">
        <f t="array" ref="X872">_xlfn.IFNA(MATCH(1,0/COUNTIF($F872,"*"&amp;X$2&amp;TEXT(ROW($1:$118),"[&gt;1]0;")&amp;"*")),0)</f>
        <v>8</v>
      </c>
      <c r="Y872" s="11" cm="1">
        <f t="array" ref="Y872">_xlfn.IFNA(MATCH(1,0/COUNTIF($F872,"*"&amp;Y$2&amp;TEXT(ROW($1:$118),"[&gt;1]0;")&amp;"*")),0)</f>
        <v>4</v>
      </c>
      <c r="Z872">
        <f t="shared" si="222"/>
        <v>1.3333333333333333</v>
      </c>
      <c r="AA872">
        <f t="shared" si="223"/>
        <v>0.66666666666666663</v>
      </c>
      <c r="AB872">
        <v>1</v>
      </c>
      <c r="AC872">
        <v>0</v>
      </c>
    </row>
    <row r="873" spans="1:29" x14ac:dyDescent="0.2">
      <c r="A873" s="8">
        <v>49</v>
      </c>
      <c r="B873" s="8">
        <v>9</v>
      </c>
      <c r="C873">
        <v>1.2</v>
      </c>
      <c r="D873" t="s">
        <v>304</v>
      </c>
      <c r="E873" s="6" t="s">
        <v>457</v>
      </c>
      <c r="F873" t="s">
        <v>458</v>
      </c>
      <c r="G873" s="11">
        <v>184</v>
      </c>
      <c r="H873" s="11" cm="1">
        <f t="array" ref="H873">_xlfn.IFNA(MATCH(1,0/COUNTIF($F873,"*"&amp;H$2&amp;TEXT(ROW($1:$118),"[&gt;1]0;")&amp;"*")),0)</f>
        <v>13</v>
      </c>
      <c r="I873" s="11" cm="1">
        <f t="array" ref="I873">_xlfn.IFNA(MATCH(1,0/COUNTIF($F873,"*"&amp;I$2&amp;TEXT(ROW($1:$118),"[&gt;1]0;")&amp;"*")),0)</f>
        <v>28</v>
      </c>
      <c r="J873" s="11" cm="1">
        <f t="array" ref="J873">_xlfn.IFNA(MATCH(1,0/COUNTIF($F873,"*"&amp;J$2&amp;TEXT(ROW($1:$118),"[&gt;1]0;")&amp;"*")),0)</f>
        <v>0</v>
      </c>
      <c r="K873">
        <f t="shared" si="220"/>
        <v>2.1538461538461537</v>
      </c>
      <c r="L873">
        <f t="shared" si="221"/>
        <v>0</v>
      </c>
      <c r="M873">
        <v>0</v>
      </c>
      <c r="N873">
        <v>0</v>
      </c>
      <c r="P873" s="8">
        <v>49</v>
      </c>
      <c r="Q873" s="8">
        <v>9</v>
      </c>
      <c r="R873">
        <f t="shared" si="224"/>
        <v>1.2</v>
      </c>
      <c r="S873" t="s">
        <v>304</v>
      </c>
      <c r="T873" s="6" t="s">
        <v>457</v>
      </c>
      <c r="U873" t="s">
        <v>458</v>
      </c>
      <c r="V873" s="11">
        <v>184</v>
      </c>
      <c r="W873" s="11" cm="1">
        <f t="array" ref="W873">_xlfn.IFNA(MATCH(1,0/COUNTIF($F873,"*"&amp;W$2&amp;TEXT(ROW($1:$118),"[&gt;1]0;")&amp;"*")),0)</f>
        <v>13</v>
      </c>
      <c r="X873" s="11" cm="1">
        <f t="array" ref="X873">_xlfn.IFNA(MATCH(1,0/COUNTIF($F873,"*"&amp;X$2&amp;TEXT(ROW($1:$118),"[&gt;1]0;")&amp;"*")),0)</f>
        <v>28</v>
      </c>
      <c r="Y873" s="11" cm="1">
        <f t="array" ref="Y873">_xlfn.IFNA(MATCH(1,0/COUNTIF($F873,"*"&amp;Y$2&amp;TEXT(ROW($1:$118),"[&gt;1]0;")&amp;"*")),0)</f>
        <v>0</v>
      </c>
      <c r="Z873">
        <f t="shared" si="222"/>
        <v>2.1538461538461537</v>
      </c>
      <c r="AA873">
        <f t="shared" si="223"/>
        <v>0</v>
      </c>
      <c r="AB873">
        <v>0</v>
      </c>
      <c r="AC873">
        <v>0</v>
      </c>
    </row>
    <row r="874" spans="1:29" x14ac:dyDescent="0.2">
      <c r="A874" s="8">
        <v>49</v>
      </c>
      <c r="B874" s="8">
        <v>10</v>
      </c>
      <c r="C874">
        <v>2.8</v>
      </c>
      <c r="D874" t="s">
        <v>317</v>
      </c>
      <c r="E874" s="6" t="s">
        <v>471</v>
      </c>
      <c r="F874" t="s">
        <v>470</v>
      </c>
      <c r="G874">
        <v>48</v>
      </c>
      <c r="H874" s="11" cm="1">
        <f t="array" ref="H874">_xlfn.IFNA(MATCH(1,0/COUNTIF($F874,"*"&amp;H$2&amp;TEXT(ROW($1:$118),"[&gt;1]0;")&amp;"*")),0)</f>
        <v>10</v>
      </c>
      <c r="I874" s="11" cm="1">
        <f t="array" ref="I874">_xlfn.IFNA(MATCH(1,0/COUNTIF($F874,"*"&amp;I$2&amp;TEXT(ROW($1:$118),"[&gt;1]0;")&amp;"*")),0)</f>
        <v>12</v>
      </c>
      <c r="J874" s="11" cm="1">
        <f t="array" ref="J874">_xlfn.IFNA(MATCH(1,0/COUNTIF($F874,"*"&amp;J$2&amp;TEXT(ROW($1:$118),"[&gt;1]0;")&amp;"*")),0)</f>
        <v>1</v>
      </c>
      <c r="K874">
        <f t="shared" si="220"/>
        <v>1.2</v>
      </c>
      <c r="L874">
        <f t="shared" si="221"/>
        <v>0.1</v>
      </c>
      <c r="M874">
        <v>0</v>
      </c>
      <c r="N874">
        <v>1</v>
      </c>
      <c r="P874" s="8">
        <v>49</v>
      </c>
      <c r="Q874" s="8">
        <v>10</v>
      </c>
      <c r="R874">
        <f t="shared" si="224"/>
        <v>2.8</v>
      </c>
      <c r="S874" t="s">
        <v>317</v>
      </c>
      <c r="T874" s="6" t="s">
        <v>471</v>
      </c>
      <c r="U874" t="s">
        <v>470</v>
      </c>
      <c r="V874">
        <v>48</v>
      </c>
      <c r="W874" s="11" cm="1">
        <f t="array" ref="W874">_xlfn.IFNA(MATCH(1,0/COUNTIF($F874,"*"&amp;W$2&amp;TEXT(ROW($1:$118),"[&gt;1]0;")&amp;"*")),0)</f>
        <v>10</v>
      </c>
      <c r="X874" s="11" cm="1">
        <f t="array" ref="X874">_xlfn.IFNA(MATCH(1,0/COUNTIF($F874,"*"&amp;X$2&amp;TEXT(ROW($1:$118),"[&gt;1]0;")&amp;"*")),0)</f>
        <v>12</v>
      </c>
      <c r="Y874" s="11" cm="1">
        <f t="array" ref="Y874">_xlfn.IFNA(MATCH(1,0/COUNTIF($F874,"*"&amp;Y$2&amp;TEXT(ROW($1:$118),"[&gt;1]0;")&amp;"*")),0)</f>
        <v>1</v>
      </c>
      <c r="Z874">
        <f t="shared" si="222"/>
        <v>1.2</v>
      </c>
      <c r="AA874">
        <f t="shared" si="223"/>
        <v>0.1</v>
      </c>
      <c r="AB874">
        <v>0</v>
      </c>
      <c r="AC874">
        <v>1</v>
      </c>
    </row>
    <row r="875" spans="1:29" x14ac:dyDescent="0.2">
      <c r="A875" s="8">
        <v>49</v>
      </c>
      <c r="B875" s="8">
        <v>11</v>
      </c>
      <c r="C875">
        <v>3.05</v>
      </c>
      <c r="D875" t="s">
        <v>80</v>
      </c>
      <c r="E875" s="6" t="s">
        <v>600</v>
      </c>
      <c r="F875" t="s">
        <v>599</v>
      </c>
      <c r="G875" s="11">
        <v>152</v>
      </c>
      <c r="H875" s="11" cm="1">
        <f t="array" ref="H875">_xlfn.IFNA(MATCH(1,0/COUNTIF($F875,"*"&amp;H$2&amp;TEXT(ROW($1:$118),"[&gt;1]0;")&amp;"*")),0)</f>
        <v>8</v>
      </c>
      <c r="I875" s="11" cm="1">
        <f t="array" ref="I875">_xlfn.IFNA(MATCH(1,0/COUNTIF($F875,"*"&amp;I$2&amp;TEXT(ROW($1:$118),"[&gt;1]0;")&amp;"*")),0)</f>
        <v>8</v>
      </c>
      <c r="J875" s="11" cm="1">
        <f t="array" ref="J875">_xlfn.IFNA(MATCH(1,0/COUNTIF($F875,"*"&amp;J$2&amp;TEXT(ROW($1:$118),"[&gt;1]0;")&amp;"*")),0)</f>
        <v>3</v>
      </c>
      <c r="K875">
        <f t="shared" si="220"/>
        <v>1</v>
      </c>
      <c r="L875">
        <f t="shared" si="221"/>
        <v>0.375</v>
      </c>
      <c r="M875">
        <v>0</v>
      </c>
      <c r="N875">
        <v>1</v>
      </c>
      <c r="P875" s="8">
        <v>49</v>
      </c>
      <c r="Q875" s="8">
        <v>11</v>
      </c>
      <c r="R875">
        <f t="shared" si="224"/>
        <v>3.05</v>
      </c>
      <c r="S875" t="s">
        <v>80</v>
      </c>
      <c r="T875" s="6" t="s">
        <v>600</v>
      </c>
      <c r="U875" t="s">
        <v>599</v>
      </c>
      <c r="V875" s="11">
        <v>152</v>
      </c>
      <c r="W875" s="11" cm="1">
        <f t="array" ref="W875">_xlfn.IFNA(MATCH(1,0/COUNTIF($F875,"*"&amp;W$2&amp;TEXT(ROW($1:$118),"[&gt;1]0;")&amp;"*")),0)</f>
        <v>8</v>
      </c>
      <c r="X875" s="11" cm="1">
        <f t="array" ref="X875">_xlfn.IFNA(MATCH(1,0/COUNTIF($F875,"*"&amp;X$2&amp;TEXT(ROW($1:$118),"[&gt;1]0;")&amp;"*")),0)</f>
        <v>8</v>
      </c>
      <c r="Y875" s="11" cm="1">
        <f t="array" ref="Y875">_xlfn.IFNA(MATCH(1,0/COUNTIF($F875,"*"&amp;Y$2&amp;TEXT(ROW($1:$118),"[&gt;1]0;")&amp;"*")),0)</f>
        <v>3</v>
      </c>
      <c r="Z875">
        <f t="shared" si="222"/>
        <v>1</v>
      </c>
      <c r="AA875">
        <f t="shared" si="223"/>
        <v>0.375</v>
      </c>
      <c r="AB875">
        <v>0</v>
      </c>
      <c r="AC875">
        <v>1</v>
      </c>
    </row>
    <row r="876" spans="1:29" x14ac:dyDescent="0.2">
      <c r="A876" s="8">
        <v>49</v>
      </c>
      <c r="B876" s="8">
        <v>12</v>
      </c>
      <c r="C876">
        <v>0.73</v>
      </c>
      <c r="D876" t="s">
        <v>25</v>
      </c>
      <c r="E876" s="6" t="s">
        <v>536</v>
      </c>
      <c r="F876" t="s">
        <v>266</v>
      </c>
      <c r="G876">
        <v>226</v>
      </c>
      <c r="H876" s="11" cm="1">
        <f t="array" ref="H876">_xlfn.IFNA(MATCH(1,0/COUNTIF($F876,"*"&amp;H$2&amp;TEXT(ROW($1:$118),"[&gt;1]0;")&amp;"*")),0)</f>
        <v>16</v>
      </c>
      <c r="I876" s="11" cm="1">
        <f t="array" ref="I876">_xlfn.IFNA(MATCH(1,0/COUNTIF($F876,"*"&amp;I$2&amp;TEXT(ROW($1:$118),"[&gt;1]0;")&amp;"*")),0)</f>
        <v>34</v>
      </c>
      <c r="J876" s="11" cm="1">
        <f t="array" ref="J876">_xlfn.IFNA(MATCH(1,0/COUNTIF($F876,"*"&amp;J$2&amp;TEXT(ROW($1:$118),"[&gt;1]0;")&amp;"*")),0)</f>
        <v>0</v>
      </c>
      <c r="K876">
        <f t="shared" si="220"/>
        <v>2.125</v>
      </c>
      <c r="L876">
        <f t="shared" si="221"/>
        <v>0</v>
      </c>
      <c r="M876">
        <v>0</v>
      </c>
      <c r="N876">
        <v>0</v>
      </c>
      <c r="P876" s="8">
        <v>49</v>
      </c>
      <c r="Q876" s="8">
        <v>12</v>
      </c>
      <c r="R876">
        <f t="shared" si="224"/>
        <v>1.42</v>
      </c>
      <c r="S876" t="s">
        <v>25</v>
      </c>
      <c r="T876" s="6" t="s">
        <v>536</v>
      </c>
      <c r="U876" t="s">
        <v>266</v>
      </c>
      <c r="V876">
        <v>226</v>
      </c>
      <c r="W876" s="11" cm="1">
        <f t="array" ref="W876">_xlfn.IFNA(MATCH(1,0/COUNTIF($F876,"*"&amp;W$2&amp;TEXT(ROW($1:$118),"[&gt;1]0;")&amp;"*")),0)</f>
        <v>16</v>
      </c>
      <c r="X876" s="11" cm="1">
        <f t="array" ref="X876">_xlfn.IFNA(MATCH(1,0/COUNTIF($F876,"*"&amp;X$2&amp;TEXT(ROW($1:$118),"[&gt;1]0;")&amp;"*")),0)</f>
        <v>34</v>
      </c>
      <c r="Y876" s="11" cm="1">
        <f t="array" ref="Y876">_xlfn.IFNA(MATCH(1,0/COUNTIF($F876,"*"&amp;Y$2&amp;TEXT(ROW($1:$118),"[&gt;1]0;")&amp;"*")),0)</f>
        <v>0</v>
      </c>
      <c r="Z876">
        <f t="shared" si="222"/>
        <v>2.125</v>
      </c>
      <c r="AA876">
        <f t="shared" si="223"/>
        <v>0</v>
      </c>
      <c r="AB876">
        <v>0</v>
      </c>
      <c r="AC876">
        <v>0</v>
      </c>
    </row>
    <row r="877" spans="1:29" x14ac:dyDescent="0.2">
      <c r="A877" s="8">
        <v>49</v>
      </c>
      <c r="B877" s="8">
        <v>13</v>
      </c>
      <c r="C877">
        <v>0.74</v>
      </c>
      <c r="D877" t="s">
        <v>81</v>
      </c>
      <c r="E877" s="6" t="s">
        <v>467</v>
      </c>
      <c r="F877" t="s">
        <v>466</v>
      </c>
      <c r="G877">
        <v>166</v>
      </c>
      <c r="H877" s="11" cm="1">
        <f t="array" ref="H877">_xlfn.IFNA(MATCH(1,0/COUNTIF($F877,"*"&amp;H$2&amp;TEXT(ROW($1:$118),"[&gt;1]0;")&amp;"*")),0)</f>
        <v>9</v>
      </c>
      <c r="I877" s="11" cm="1">
        <f t="array" ref="I877">_xlfn.IFNA(MATCH(1,0/COUNTIF($F877,"*"&amp;I$2&amp;TEXT(ROW($1:$118),"[&gt;1]0;")&amp;"*")),0)</f>
        <v>10</v>
      </c>
      <c r="J877" s="11" cm="1">
        <f t="array" ref="J877">_xlfn.IFNA(MATCH(1,0/COUNTIF($F877,"*"&amp;J$2&amp;TEXT(ROW($1:$118),"[&gt;1]0;")&amp;"*")),0)</f>
        <v>3</v>
      </c>
      <c r="K877">
        <f t="shared" si="220"/>
        <v>1.1111111111111112</v>
      </c>
      <c r="L877">
        <f t="shared" si="221"/>
        <v>0.33333333333333331</v>
      </c>
      <c r="M877">
        <v>0</v>
      </c>
      <c r="N877">
        <v>1</v>
      </c>
      <c r="P877" s="8">
        <v>49</v>
      </c>
      <c r="Q877" s="8">
        <v>13</v>
      </c>
      <c r="R877">
        <f t="shared" si="224"/>
        <v>0.74</v>
      </c>
      <c r="S877" t="s">
        <v>81</v>
      </c>
      <c r="T877" s="6" t="s">
        <v>467</v>
      </c>
      <c r="U877" t="s">
        <v>466</v>
      </c>
      <c r="V877">
        <v>166</v>
      </c>
      <c r="W877" s="11" cm="1">
        <f t="array" ref="W877">_xlfn.IFNA(MATCH(1,0/COUNTIF($F877,"*"&amp;W$2&amp;TEXT(ROW($1:$118),"[&gt;1]0;")&amp;"*")),0)</f>
        <v>9</v>
      </c>
      <c r="X877" s="11" cm="1">
        <f t="array" ref="X877">_xlfn.IFNA(MATCH(1,0/COUNTIF($F877,"*"&amp;X$2&amp;TEXT(ROW($1:$118),"[&gt;1]0;")&amp;"*")),0)</f>
        <v>10</v>
      </c>
      <c r="Y877" s="11" cm="1">
        <f t="array" ref="Y877">_xlfn.IFNA(MATCH(1,0/COUNTIF($F877,"*"&amp;Y$2&amp;TEXT(ROW($1:$118),"[&gt;1]0;")&amp;"*")),0)</f>
        <v>3</v>
      </c>
      <c r="Z877">
        <f t="shared" si="222"/>
        <v>1.1111111111111112</v>
      </c>
      <c r="AA877">
        <f t="shared" si="223"/>
        <v>0.33333333333333331</v>
      </c>
      <c r="AB877">
        <v>0</v>
      </c>
      <c r="AC877">
        <v>1</v>
      </c>
    </row>
    <row r="878" spans="1:29" x14ac:dyDescent="0.2">
      <c r="A878" s="8">
        <v>49</v>
      </c>
      <c r="B878" s="8">
        <v>14</v>
      </c>
      <c r="C878">
        <v>2.87</v>
      </c>
      <c r="D878" t="s">
        <v>31</v>
      </c>
      <c r="E878" s="6" t="s">
        <v>418</v>
      </c>
      <c r="F878" t="s">
        <v>269</v>
      </c>
      <c r="G878">
        <v>206</v>
      </c>
      <c r="H878" s="11" cm="1">
        <f t="array" ref="H878">_xlfn.IFNA(MATCH(1,0/COUNTIF($F878,"*"&amp;H$2&amp;TEXT(ROW($1:$118),"[&gt;1]0;")&amp;"*")),0)</f>
        <v>14</v>
      </c>
      <c r="I878" s="11" cm="1">
        <f t="array" ref="I878">_xlfn.IFNA(MATCH(1,0/COUNTIF($F878,"*"&amp;I$2&amp;TEXT(ROW($1:$118),"[&gt;1]0;")&amp;"*")),0)</f>
        <v>22</v>
      </c>
      <c r="J878" s="11" cm="1">
        <f t="array" ref="J878">_xlfn.IFNA(MATCH(1,0/COUNTIF($F878,"*"&amp;J$2&amp;TEXT(ROW($1:$118),"[&gt;1]0;")&amp;"*")),0)</f>
        <v>1</v>
      </c>
      <c r="K878">
        <f t="shared" si="220"/>
        <v>1.5714285714285714</v>
      </c>
      <c r="L878">
        <f t="shared" si="221"/>
        <v>7.1428571428571425E-2</v>
      </c>
      <c r="M878">
        <v>0</v>
      </c>
      <c r="N878">
        <v>1</v>
      </c>
      <c r="P878" s="8">
        <v>49</v>
      </c>
      <c r="Q878" s="8">
        <v>14</v>
      </c>
      <c r="R878">
        <f t="shared" si="224"/>
        <v>2.87</v>
      </c>
      <c r="S878" t="s">
        <v>31</v>
      </c>
      <c r="T878" s="6" t="s">
        <v>418</v>
      </c>
      <c r="U878" t="s">
        <v>269</v>
      </c>
      <c r="V878">
        <v>206</v>
      </c>
      <c r="W878" s="11" cm="1">
        <f t="array" ref="W878">_xlfn.IFNA(MATCH(1,0/COUNTIF($F878,"*"&amp;W$2&amp;TEXT(ROW($1:$118),"[&gt;1]0;")&amp;"*")),0)</f>
        <v>14</v>
      </c>
      <c r="X878" s="11" cm="1">
        <f t="array" ref="X878">_xlfn.IFNA(MATCH(1,0/COUNTIF($F878,"*"&amp;X$2&amp;TEXT(ROW($1:$118),"[&gt;1]0;")&amp;"*")),0)</f>
        <v>22</v>
      </c>
      <c r="Y878" s="11" cm="1">
        <f t="array" ref="Y878">_xlfn.IFNA(MATCH(1,0/COUNTIF($F878,"*"&amp;Y$2&amp;TEXT(ROW($1:$118),"[&gt;1]0;")&amp;"*")),0)</f>
        <v>1</v>
      </c>
      <c r="Z878">
        <f t="shared" si="222"/>
        <v>1.5714285714285714</v>
      </c>
      <c r="AA878">
        <f t="shared" si="223"/>
        <v>7.1428571428571425E-2</v>
      </c>
      <c r="AB878">
        <v>0</v>
      </c>
      <c r="AC878">
        <v>1</v>
      </c>
    </row>
    <row r="879" spans="1:29" x14ac:dyDescent="0.2">
      <c r="A879" s="8">
        <v>49</v>
      </c>
      <c r="B879" s="8">
        <v>15</v>
      </c>
      <c r="C879">
        <v>1.04</v>
      </c>
      <c r="D879" t="s">
        <v>316</v>
      </c>
      <c r="E879" s="14"/>
      <c r="F879" t="s">
        <v>263</v>
      </c>
      <c r="G879">
        <v>164</v>
      </c>
      <c r="H879" s="11" cm="1">
        <f t="array" ref="H879">_xlfn.IFNA(MATCH(1,0/COUNTIF($F879,"*"&amp;H$2&amp;TEXT(ROW($1:$118),"[&gt;1]0;")&amp;"*")),0)</f>
        <v>10</v>
      </c>
      <c r="I879" s="11" cm="1">
        <f t="array" ref="I879">_xlfn.IFNA(MATCH(1,0/COUNTIF($F879,"*"&amp;I$2&amp;TEXT(ROW($1:$118),"[&gt;1]0;")&amp;"*")),0)</f>
        <v>12</v>
      </c>
      <c r="J879" s="11" cm="1">
        <f t="array" ref="J879">_xlfn.IFNA(MATCH(1,0/COUNTIF($F879,"*"&amp;J$2&amp;TEXT(ROW($1:$118),"[&gt;1]0;")&amp;"*")),0)</f>
        <v>2</v>
      </c>
      <c r="K879">
        <f t="shared" si="220"/>
        <v>1.2</v>
      </c>
      <c r="L879">
        <f t="shared" si="221"/>
        <v>0.2</v>
      </c>
      <c r="M879">
        <v>2</v>
      </c>
      <c r="N879">
        <v>0</v>
      </c>
      <c r="P879" s="8">
        <v>49</v>
      </c>
      <c r="Q879" s="8">
        <v>15</v>
      </c>
      <c r="R879">
        <f t="shared" si="224"/>
        <v>1.04</v>
      </c>
      <c r="S879" t="s">
        <v>316</v>
      </c>
      <c r="T879" s="14"/>
      <c r="U879" t="s">
        <v>263</v>
      </c>
      <c r="V879">
        <v>164</v>
      </c>
      <c r="W879" s="11" cm="1">
        <f t="array" ref="W879">_xlfn.IFNA(MATCH(1,0/COUNTIF($F879,"*"&amp;W$2&amp;TEXT(ROW($1:$118),"[&gt;1]0;")&amp;"*")),0)</f>
        <v>10</v>
      </c>
      <c r="X879" s="11" cm="1">
        <f t="array" ref="X879">_xlfn.IFNA(MATCH(1,0/COUNTIF($F879,"*"&amp;X$2&amp;TEXT(ROW($1:$118),"[&gt;1]0;")&amp;"*")),0)</f>
        <v>12</v>
      </c>
      <c r="Y879" s="11" cm="1">
        <f t="array" ref="Y879">_xlfn.IFNA(MATCH(1,0/COUNTIF($F879,"*"&amp;Y$2&amp;TEXT(ROW($1:$118),"[&gt;1]0;")&amp;"*")),0)</f>
        <v>2</v>
      </c>
      <c r="Z879">
        <f t="shared" si="222"/>
        <v>1.2</v>
      </c>
      <c r="AA879">
        <f t="shared" si="223"/>
        <v>0.2</v>
      </c>
      <c r="AB879">
        <v>2</v>
      </c>
      <c r="AC879">
        <v>0</v>
      </c>
    </row>
    <row r="880" spans="1:29" x14ac:dyDescent="0.2">
      <c r="A880" s="8">
        <v>49</v>
      </c>
      <c r="B880" s="8">
        <v>17</v>
      </c>
      <c r="C880">
        <v>0.69</v>
      </c>
      <c r="D880" t="s">
        <v>25</v>
      </c>
      <c r="E880" s="6" t="s">
        <v>536</v>
      </c>
      <c r="F880" t="s">
        <v>266</v>
      </c>
      <c r="G880">
        <v>226</v>
      </c>
      <c r="H880" s="11" cm="1">
        <f t="array" ref="H880">_xlfn.IFNA(MATCH(1,0/COUNTIF($F880,"*"&amp;H$2&amp;TEXT(ROW($1:$118),"[&gt;1]0;")&amp;"*")),0)</f>
        <v>16</v>
      </c>
      <c r="I880" s="11" cm="1">
        <f t="array" ref="I880">_xlfn.IFNA(MATCH(1,0/COUNTIF($F880,"*"&amp;I$2&amp;TEXT(ROW($1:$118),"[&gt;1]0;")&amp;"*")),0)</f>
        <v>34</v>
      </c>
      <c r="J880" s="11" cm="1">
        <f t="array" ref="J880">_xlfn.IFNA(MATCH(1,0/COUNTIF($F880,"*"&amp;J$2&amp;TEXT(ROW($1:$118),"[&gt;1]0;")&amp;"*")),0)</f>
        <v>0</v>
      </c>
      <c r="K880">
        <f t="shared" si="220"/>
        <v>2.125</v>
      </c>
      <c r="L880">
        <f t="shared" si="221"/>
        <v>0</v>
      </c>
      <c r="M880">
        <v>0</v>
      </c>
      <c r="N880">
        <v>0</v>
      </c>
      <c r="P880" s="8">
        <v>49</v>
      </c>
      <c r="Q880" s="8">
        <v>16</v>
      </c>
      <c r="R880">
        <f t="shared" si="224"/>
        <v>2.56</v>
      </c>
      <c r="S880" t="s">
        <v>66</v>
      </c>
      <c r="T880" s="6" t="s">
        <v>459</v>
      </c>
      <c r="U880" t="s">
        <v>460</v>
      </c>
      <c r="V880">
        <v>281</v>
      </c>
      <c r="W880" s="11" cm="1">
        <f t="array" ref="W880">_xlfn.IFNA(MATCH(1,0/COUNTIF($F880,"*"&amp;W$2&amp;TEXT(ROW($1:$118),"[&gt;1]0;")&amp;"*")),0)</f>
        <v>16</v>
      </c>
      <c r="X880" s="11" cm="1">
        <f t="array" ref="X880">_xlfn.IFNA(MATCH(1,0/COUNTIF($F880,"*"&amp;X$2&amp;TEXT(ROW($1:$118),"[&gt;1]0;")&amp;"*")),0)</f>
        <v>34</v>
      </c>
      <c r="Y880" s="11" cm="1">
        <f t="array" ref="Y880">_xlfn.IFNA(MATCH(1,0/COUNTIF($F880,"*"&amp;Y$2&amp;TEXT(ROW($1:$118),"[&gt;1]0;")&amp;"*")),0)</f>
        <v>0</v>
      </c>
      <c r="Z880">
        <f t="shared" si="222"/>
        <v>2.125</v>
      </c>
      <c r="AA880">
        <f t="shared" si="223"/>
        <v>0</v>
      </c>
      <c r="AB880">
        <v>0</v>
      </c>
      <c r="AC880">
        <v>0</v>
      </c>
    </row>
    <row r="881" spans="1:29" x14ac:dyDescent="0.2">
      <c r="A881" s="8">
        <v>49</v>
      </c>
      <c r="B881" s="8">
        <v>24</v>
      </c>
      <c r="C881">
        <v>2.56</v>
      </c>
      <c r="D881" t="s">
        <v>66</v>
      </c>
      <c r="E881" s="6" t="s">
        <v>459</v>
      </c>
      <c r="F881" t="s">
        <v>460</v>
      </c>
      <c r="G881">
        <v>281</v>
      </c>
      <c r="H881" s="11" cm="1">
        <f t="array" ref="H881">_xlfn.IFNA(MATCH(1,0/COUNTIF($F881,"*"&amp;H$2&amp;TEXT(ROW($1:$118),"[&gt;1]0;")&amp;"*")),0)</f>
        <v>18</v>
      </c>
      <c r="I881" s="11" cm="1">
        <f t="array" ref="I881">_xlfn.IFNA(MATCH(1,0/COUNTIF($F881,"*"&amp;I$2&amp;TEXT(ROW($1:$118),"[&gt;1]0;")&amp;"*")),0)</f>
        <v>35</v>
      </c>
      <c r="J881" s="11" cm="1">
        <f t="array" ref="J881">_xlfn.IFNA(MATCH(1,0/COUNTIF($F881,"*"&amp;J$2&amp;TEXT(ROW($1:$118),"[&gt;1]0;")&amp;"*")),0)</f>
        <v>1</v>
      </c>
      <c r="K881">
        <f t="shared" si="220"/>
        <v>1.9444444444444444</v>
      </c>
      <c r="L881">
        <f t="shared" si="221"/>
        <v>5.5555555555555552E-2</v>
      </c>
      <c r="M881">
        <v>0</v>
      </c>
      <c r="N881">
        <v>0</v>
      </c>
    </row>
    <row r="882" spans="1:29" x14ac:dyDescent="0.2">
      <c r="A882" s="8">
        <v>49</v>
      </c>
      <c r="B882" s="8">
        <v>26</v>
      </c>
      <c r="C882">
        <v>7.98</v>
      </c>
    </row>
    <row r="883" spans="1:29" x14ac:dyDescent="0.2">
      <c r="A883" s="8">
        <v>49</v>
      </c>
      <c r="B883" s="8">
        <v>27</v>
      </c>
      <c r="C883">
        <v>5.0999999999999996</v>
      </c>
    </row>
    <row r="884" spans="1:29" x14ac:dyDescent="0.2">
      <c r="A884" s="8">
        <v>49</v>
      </c>
      <c r="B884" s="8">
        <v>28</v>
      </c>
      <c r="C884">
        <v>9.23</v>
      </c>
    </row>
    <row r="885" spans="1:29" x14ac:dyDescent="0.2">
      <c r="A885" s="8">
        <v>49</v>
      </c>
      <c r="B885" s="8">
        <v>29</v>
      </c>
      <c r="C885">
        <v>8.75</v>
      </c>
    </row>
    <row r="886" spans="1:29" x14ac:dyDescent="0.2">
      <c r="A886" s="8">
        <v>49</v>
      </c>
      <c r="B886" s="8">
        <v>30</v>
      </c>
      <c r="C886">
        <v>8.23</v>
      </c>
    </row>
    <row r="888" spans="1:29" x14ac:dyDescent="0.2">
      <c r="A888" s="8">
        <v>50</v>
      </c>
      <c r="B888" s="9" t="s">
        <v>12</v>
      </c>
      <c r="C888" t="s">
        <v>13</v>
      </c>
      <c r="D888" t="s">
        <v>67</v>
      </c>
      <c r="E888" s="6" t="s">
        <v>376</v>
      </c>
      <c r="F888" t="s">
        <v>68</v>
      </c>
      <c r="G888" t="s">
        <v>69</v>
      </c>
      <c r="H888" t="s">
        <v>364</v>
      </c>
      <c r="I888" t="s">
        <v>365</v>
      </c>
      <c r="J888" t="s">
        <v>366</v>
      </c>
      <c r="K888" t="s">
        <v>71</v>
      </c>
      <c r="L888" t="s">
        <v>72</v>
      </c>
      <c r="M888" t="s">
        <v>360</v>
      </c>
      <c r="N888" t="s">
        <v>73</v>
      </c>
      <c r="P888" s="8">
        <v>50</v>
      </c>
      <c r="Q888" s="9" t="s">
        <v>12</v>
      </c>
      <c r="R888" t="s">
        <v>13</v>
      </c>
      <c r="S888" t="s">
        <v>67</v>
      </c>
      <c r="T888" s="6" t="s">
        <v>376</v>
      </c>
      <c r="U888" t="s">
        <v>68</v>
      </c>
      <c r="V888" t="s">
        <v>69</v>
      </c>
      <c r="W888" t="s">
        <v>364</v>
      </c>
      <c r="X888" t="s">
        <v>365</v>
      </c>
      <c r="Y888" t="s">
        <v>366</v>
      </c>
      <c r="Z888" t="s">
        <v>71</v>
      </c>
      <c r="AA888" t="s">
        <v>72</v>
      </c>
      <c r="AB888" t="s">
        <v>360</v>
      </c>
      <c r="AC888" t="s">
        <v>73</v>
      </c>
    </row>
    <row r="889" spans="1:29" x14ac:dyDescent="0.2">
      <c r="A889" s="8">
        <v>50</v>
      </c>
      <c r="B889" s="8">
        <v>1</v>
      </c>
      <c r="C889">
        <v>1.41</v>
      </c>
      <c r="D889" t="s">
        <v>295</v>
      </c>
      <c r="E889" s="13" t="s">
        <v>384</v>
      </c>
      <c r="F889" s="10" t="s">
        <v>362</v>
      </c>
      <c r="G889">
        <v>112</v>
      </c>
      <c r="H889" s="11" cm="1">
        <f t="array" ref="H889">_xlfn.IFNA(MATCH(1,0/COUNTIF($F889,"*"&amp;H$2&amp;TEXT(ROW($1:$118),"[&gt;1]0;")&amp;"*")),0)</f>
        <v>6</v>
      </c>
      <c r="I889" s="11" cm="1">
        <f t="array" ref="I889">_xlfn.IFNA(MATCH(1,0/COUNTIF($F889,"*"&amp;I$2&amp;TEXT(ROW($1:$118),"[&gt;1]0;")&amp;"*")),0)</f>
        <v>8</v>
      </c>
      <c r="J889" s="11" cm="1">
        <f t="array" ref="J889">_xlfn.IFNA(MATCH(1,0/COUNTIF($F889,"*"&amp;J$2&amp;TEXT(ROW($1:$118),"[&gt;1]0;")&amp;"*")),0)</f>
        <v>2</v>
      </c>
      <c r="K889">
        <f t="shared" ref="K889:K905" si="225">I889/H889</f>
        <v>1.3333333333333333</v>
      </c>
      <c r="L889">
        <f t="shared" ref="L889:L905" si="226">J889/H889</f>
        <v>0.33333333333333331</v>
      </c>
      <c r="M889">
        <v>1</v>
      </c>
      <c r="N889">
        <v>0</v>
      </c>
      <c r="P889" s="8">
        <v>50</v>
      </c>
      <c r="Q889" s="8">
        <v>1</v>
      </c>
      <c r="R889">
        <f>SUMIF($D$889:$D$905,S889,$C$889:$C$905)</f>
        <v>1.41</v>
      </c>
      <c r="S889" t="s">
        <v>295</v>
      </c>
      <c r="T889" s="13" t="s">
        <v>384</v>
      </c>
      <c r="U889" s="10" t="s">
        <v>362</v>
      </c>
      <c r="V889">
        <v>112</v>
      </c>
      <c r="W889" s="11" cm="1">
        <f t="array" ref="W889">_xlfn.IFNA(MATCH(1,0/COUNTIF($F889,"*"&amp;W$2&amp;TEXT(ROW($1:$118),"[&gt;1]0;")&amp;"*")),0)</f>
        <v>6</v>
      </c>
      <c r="X889" s="11" cm="1">
        <f t="array" ref="X889">_xlfn.IFNA(MATCH(1,0/COUNTIF($F889,"*"&amp;X$2&amp;TEXT(ROW($1:$118),"[&gt;1]0;")&amp;"*")),0)</f>
        <v>8</v>
      </c>
      <c r="Y889" s="11" cm="1">
        <f t="array" ref="Y889">_xlfn.IFNA(MATCH(1,0/COUNTIF($F889,"*"&amp;Y$2&amp;TEXT(ROW($1:$118),"[&gt;1]0;")&amp;"*")),0)</f>
        <v>2</v>
      </c>
      <c r="Z889">
        <f t="shared" ref="Z889:Z904" si="227">X889/W889</f>
        <v>1.3333333333333333</v>
      </c>
      <c r="AA889">
        <f t="shared" ref="AA889:AA904" si="228">Y889/W889</f>
        <v>0.33333333333333331</v>
      </c>
      <c r="AB889">
        <v>1</v>
      </c>
      <c r="AC889">
        <v>0</v>
      </c>
    </row>
    <row r="890" spans="1:29" x14ac:dyDescent="0.2">
      <c r="A890" s="8">
        <v>50</v>
      </c>
      <c r="B890" s="8">
        <v>2</v>
      </c>
      <c r="C890">
        <v>1.08</v>
      </c>
      <c r="D890" t="s">
        <v>206</v>
      </c>
      <c r="E890" s="6" t="s">
        <v>557</v>
      </c>
      <c r="F890" t="s">
        <v>556</v>
      </c>
      <c r="G890" s="11">
        <v>108</v>
      </c>
      <c r="H890" s="11" cm="1">
        <f t="array" ref="H890">_xlfn.IFNA(MATCH(1,0/COUNTIF($F890,"*"&amp;H$2&amp;TEXT(ROW($1:$118),"[&gt;1]0;")&amp;"*")),0)</f>
        <v>7</v>
      </c>
      <c r="I890" s="11" cm="1">
        <f t="array" ref="I890">_xlfn.IFNA(MATCH(1,0/COUNTIF($F890,"*"&amp;I$2&amp;TEXT(ROW($1:$118),"[&gt;1]0;")&amp;"*")),0)</f>
        <v>8</v>
      </c>
      <c r="J890" s="11" cm="1">
        <f t="array" ref="J890">_xlfn.IFNA(MATCH(1,0/COUNTIF($F890,"*"&amp;J$2&amp;TEXT(ROW($1:$118),"[&gt;1]0;")&amp;"*")),0)</f>
        <v>1</v>
      </c>
      <c r="K890">
        <f t="shared" si="225"/>
        <v>1.1428571428571428</v>
      </c>
      <c r="L890">
        <f t="shared" si="226"/>
        <v>0.14285714285714285</v>
      </c>
      <c r="M890">
        <v>0</v>
      </c>
      <c r="N890">
        <v>1</v>
      </c>
      <c r="P890" s="8">
        <v>50</v>
      </c>
      <c r="Q890" s="8">
        <v>2</v>
      </c>
      <c r="R890">
        <f t="shared" ref="R890:R904" si="229">SUMIF($D$889:$D$905,S890,$C$889:$C$905)</f>
        <v>1.08</v>
      </c>
      <c r="S890" t="s">
        <v>206</v>
      </c>
      <c r="T890" s="6" t="s">
        <v>557</v>
      </c>
      <c r="U890" t="s">
        <v>556</v>
      </c>
      <c r="V890" s="11">
        <v>108</v>
      </c>
      <c r="W890" s="11" cm="1">
        <f t="array" ref="W890">_xlfn.IFNA(MATCH(1,0/COUNTIF($F890,"*"&amp;W$2&amp;TEXT(ROW($1:$118),"[&gt;1]0;")&amp;"*")),0)</f>
        <v>7</v>
      </c>
      <c r="X890" s="11" cm="1">
        <f t="array" ref="X890">_xlfn.IFNA(MATCH(1,0/COUNTIF($F890,"*"&amp;X$2&amp;TEXT(ROW($1:$118),"[&gt;1]0;")&amp;"*")),0)</f>
        <v>8</v>
      </c>
      <c r="Y890" s="11" cm="1">
        <f t="array" ref="Y890">_xlfn.IFNA(MATCH(1,0/COUNTIF($F890,"*"&amp;Y$2&amp;TEXT(ROW($1:$118),"[&gt;1]0;")&amp;"*")),0)</f>
        <v>1</v>
      </c>
      <c r="Z890">
        <f t="shared" si="227"/>
        <v>1.1428571428571428</v>
      </c>
      <c r="AA890">
        <f t="shared" si="228"/>
        <v>0.14285714285714285</v>
      </c>
      <c r="AB890">
        <v>0</v>
      </c>
      <c r="AC890">
        <v>1</v>
      </c>
    </row>
    <row r="891" spans="1:29" x14ac:dyDescent="0.2">
      <c r="A891" s="8">
        <v>50</v>
      </c>
      <c r="B891" s="8">
        <v>3</v>
      </c>
      <c r="C891">
        <v>5.92</v>
      </c>
      <c r="D891" t="s">
        <v>308</v>
      </c>
      <c r="E891" s="6" t="s">
        <v>567</v>
      </c>
      <c r="F891" t="s">
        <v>369</v>
      </c>
      <c r="G891" s="11">
        <v>124</v>
      </c>
      <c r="H891" s="11" cm="1">
        <f t="array" ref="H891">_xlfn.IFNA(MATCH(1,0/COUNTIF($F891,"*"&amp;H$2&amp;TEXT(ROW($1:$118),"[&gt;1]0;")&amp;"*")),0)</f>
        <v>7</v>
      </c>
      <c r="I891" s="11" cm="1">
        <f t="array" ref="I891">_xlfn.IFNA(MATCH(1,0/COUNTIF($F891,"*"&amp;I$2&amp;TEXT(ROW($1:$118),"[&gt;1]0;")&amp;"*")),0)</f>
        <v>8</v>
      </c>
      <c r="J891" s="11" cm="1">
        <f t="array" ref="J891">_xlfn.IFNA(MATCH(1,0/COUNTIF($F891,"*"&amp;J$2&amp;TEXT(ROW($1:$118),"[&gt;1]0;")&amp;"*")),0)</f>
        <v>2</v>
      </c>
      <c r="K891">
        <f t="shared" si="225"/>
        <v>1.1428571428571428</v>
      </c>
      <c r="L891">
        <f t="shared" si="226"/>
        <v>0.2857142857142857</v>
      </c>
      <c r="M891">
        <v>0</v>
      </c>
      <c r="N891">
        <v>1</v>
      </c>
      <c r="P891" s="8">
        <v>50</v>
      </c>
      <c r="Q891" s="8">
        <v>3</v>
      </c>
      <c r="R891">
        <f t="shared" si="229"/>
        <v>5.92</v>
      </c>
      <c r="S891" t="s">
        <v>308</v>
      </c>
      <c r="T891" s="6" t="s">
        <v>567</v>
      </c>
      <c r="U891" t="s">
        <v>369</v>
      </c>
      <c r="V891" s="11">
        <v>124</v>
      </c>
      <c r="W891" s="11" cm="1">
        <f t="array" ref="W891">_xlfn.IFNA(MATCH(1,0/COUNTIF($F891,"*"&amp;W$2&amp;TEXT(ROW($1:$118),"[&gt;1]0;")&amp;"*")),0)</f>
        <v>7</v>
      </c>
      <c r="X891" s="11" cm="1">
        <f t="array" ref="X891">_xlfn.IFNA(MATCH(1,0/COUNTIF($F891,"*"&amp;X$2&amp;TEXT(ROW($1:$118),"[&gt;1]0;")&amp;"*")),0)</f>
        <v>8</v>
      </c>
      <c r="Y891" s="11" cm="1">
        <f t="array" ref="Y891">_xlfn.IFNA(MATCH(1,0/COUNTIF($F891,"*"&amp;Y$2&amp;TEXT(ROW($1:$118),"[&gt;1]0;")&amp;"*")),0)</f>
        <v>2</v>
      </c>
      <c r="Z891">
        <f t="shared" si="227"/>
        <v>1.1428571428571428</v>
      </c>
      <c r="AA891">
        <f t="shared" si="228"/>
        <v>0.2857142857142857</v>
      </c>
      <c r="AB891">
        <v>0</v>
      </c>
      <c r="AC891">
        <v>1</v>
      </c>
    </row>
    <row r="892" spans="1:29" x14ac:dyDescent="0.2">
      <c r="A892" s="8">
        <v>50</v>
      </c>
      <c r="B892" s="8">
        <v>4</v>
      </c>
      <c r="C892">
        <v>2.6</v>
      </c>
      <c r="D892" t="s">
        <v>288</v>
      </c>
      <c r="E892" s="6" t="s">
        <v>493</v>
      </c>
      <c r="F892" t="s">
        <v>492</v>
      </c>
      <c r="G892">
        <v>72</v>
      </c>
      <c r="H892" s="11" cm="1">
        <f t="array" ref="H892">_xlfn.IFNA(MATCH(1,0/COUNTIF($F892,"*"&amp;H$2&amp;TEXT(ROW($1:$118),"[&gt;1]0;")&amp;"*")),0)</f>
        <v>4</v>
      </c>
      <c r="I892" s="11" cm="1">
        <f t="array" ref="I892">_xlfn.IFNA(MATCH(1,0/COUNTIF($F892,"*"&amp;I$2&amp;TEXT(ROW($1:$118),"[&gt;1]0;")&amp;"*")),0)</f>
        <v>8</v>
      </c>
      <c r="J892" s="11" cm="1">
        <f t="array" ref="J892">_xlfn.IFNA(MATCH(1,0/COUNTIF($F892,"*"&amp;J$2&amp;TEXT(ROW($1:$118),"[&gt;1]0;")&amp;"*")),0)</f>
        <v>1</v>
      </c>
      <c r="K892">
        <f t="shared" si="225"/>
        <v>2</v>
      </c>
      <c r="L892">
        <f t="shared" si="226"/>
        <v>0.25</v>
      </c>
      <c r="M892">
        <v>1</v>
      </c>
      <c r="N892">
        <v>0</v>
      </c>
      <c r="P892" s="8">
        <v>50</v>
      </c>
      <c r="Q892" s="8">
        <v>4</v>
      </c>
      <c r="R892">
        <f t="shared" si="229"/>
        <v>2.6</v>
      </c>
      <c r="S892" t="s">
        <v>288</v>
      </c>
      <c r="T892" s="6" t="s">
        <v>493</v>
      </c>
      <c r="U892" t="s">
        <v>492</v>
      </c>
      <c r="V892">
        <v>72</v>
      </c>
      <c r="W892" s="11" cm="1">
        <f t="array" ref="W892">_xlfn.IFNA(MATCH(1,0/COUNTIF($F892,"*"&amp;W$2&amp;TEXT(ROW($1:$118),"[&gt;1]0;")&amp;"*")),0)</f>
        <v>4</v>
      </c>
      <c r="X892" s="11" cm="1">
        <f t="array" ref="X892">_xlfn.IFNA(MATCH(1,0/COUNTIF($F892,"*"&amp;X$2&amp;TEXT(ROW($1:$118),"[&gt;1]0;")&amp;"*")),0)</f>
        <v>8</v>
      </c>
      <c r="Y892" s="11" cm="1">
        <f t="array" ref="Y892">_xlfn.IFNA(MATCH(1,0/COUNTIF($F892,"*"&amp;Y$2&amp;TEXT(ROW($1:$118),"[&gt;1]0;")&amp;"*")),0)</f>
        <v>1</v>
      </c>
      <c r="Z892">
        <f t="shared" si="227"/>
        <v>2</v>
      </c>
      <c r="AA892">
        <f t="shared" si="228"/>
        <v>0.25</v>
      </c>
      <c r="AB892">
        <v>1</v>
      </c>
      <c r="AC892">
        <v>0</v>
      </c>
    </row>
    <row r="893" spans="1:29" x14ac:dyDescent="0.2">
      <c r="A893" s="8">
        <v>50</v>
      </c>
      <c r="B893" s="8">
        <v>5</v>
      </c>
      <c r="C893">
        <v>0.78</v>
      </c>
      <c r="D893" t="s">
        <v>329</v>
      </c>
      <c r="E893" s="6" t="s">
        <v>402</v>
      </c>
      <c r="F893" t="s">
        <v>401</v>
      </c>
      <c r="G893">
        <v>134</v>
      </c>
      <c r="H893" s="11" cm="1">
        <f t="array" ref="H893">_xlfn.IFNA(MATCH(1,0/COUNTIF($F893,"*"&amp;H$2&amp;TEXT(ROW($1:$118),"[&gt;1]0;")&amp;"*")),0)</f>
        <v>5</v>
      </c>
      <c r="I893" s="11" cm="1">
        <f t="array" ref="I893">_xlfn.IFNA(MATCH(1,0/COUNTIF($F893,"*"&amp;I$2&amp;TEXT(ROW($1:$118),"[&gt;1]0;")&amp;"*")),0)</f>
        <v>10</v>
      </c>
      <c r="J893" s="11" cm="1">
        <f t="array" ref="J893">_xlfn.IFNA(MATCH(1,0/COUNTIF($F893,"*"&amp;J$2&amp;TEXT(ROW($1:$118),"[&gt;1]0;")&amp;"*")),0)</f>
        <v>2</v>
      </c>
      <c r="K893">
        <f t="shared" si="225"/>
        <v>2</v>
      </c>
      <c r="L893">
        <f t="shared" si="226"/>
        <v>0.4</v>
      </c>
      <c r="M893">
        <v>0</v>
      </c>
      <c r="N893">
        <v>0</v>
      </c>
      <c r="P893" s="8">
        <v>50</v>
      </c>
      <c r="Q893" s="8">
        <v>5</v>
      </c>
      <c r="R893">
        <f t="shared" si="229"/>
        <v>0.78</v>
      </c>
      <c r="S893" t="s">
        <v>329</v>
      </c>
      <c r="T893" s="6" t="s">
        <v>402</v>
      </c>
      <c r="U893" t="s">
        <v>401</v>
      </c>
      <c r="V893">
        <v>134</v>
      </c>
      <c r="W893" s="11" cm="1">
        <f t="array" ref="W893">_xlfn.IFNA(MATCH(1,0/COUNTIF($F893,"*"&amp;W$2&amp;TEXT(ROW($1:$118),"[&gt;1]0;")&amp;"*")),0)</f>
        <v>5</v>
      </c>
      <c r="X893" s="11" cm="1">
        <f t="array" ref="X893">_xlfn.IFNA(MATCH(1,0/COUNTIF($F893,"*"&amp;X$2&amp;TEXT(ROW($1:$118),"[&gt;1]0;")&amp;"*")),0)</f>
        <v>10</v>
      </c>
      <c r="Y893" s="11" cm="1">
        <f t="array" ref="Y893">_xlfn.IFNA(MATCH(1,0/COUNTIF($F893,"*"&amp;Y$2&amp;TEXT(ROW($1:$118),"[&gt;1]0;")&amp;"*")),0)</f>
        <v>2</v>
      </c>
      <c r="Z893">
        <f t="shared" si="227"/>
        <v>2</v>
      </c>
      <c r="AA893">
        <f t="shared" si="228"/>
        <v>0.4</v>
      </c>
      <c r="AB893">
        <v>0</v>
      </c>
      <c r="AC893">
        <v>0</v>
      </c>
    </row>
    <row r="894" spans="1:29" x14ac:dyDescent="0.2">
      <c r="A894" s="8">
        <v>50</v>
      </c>
      <c r="B894" s="8">
        <v>6</v>
      </c>
      <c r="C894">
        <v>1.1499999999999999</v>
      </c>
      <c r="D894" t="s">
        <v>14</v>
      </c>
      <c r="E894" s="6" t="s">
        <v>507</v>
      </c>
      <c r="F894" t="s">
        <v>260</v>
      </c>
      <c r="G894">
        <v>170</v>
      </c>
      <c r="H894" s="11" cm="1">
        <f t="array" ref="H894">_xlfn.IFNA(MATCH(1,0/COUNTIF($F894,"*"&amp;H$2&amp;TEXT(ROW($1:$118),"[&gt;1]0;")&amp;"*")),0)</f>
        <v>12</v>
      </c>
      <c r="I894" s="11" cm="1">
        <f t="array" ref="I894">_xlfn.IFNA(MATCH(1,0/COUNTIF($F894,"*"&amp;I$2&amp;TEXT(ROW($1:$118),"[&gt;1]0;")&amp;"*")),0)</f>
        <v>26</v>
      </c>
      <c r="J894" s="11" cm="1">
        <f t="array" ref="J894">_xlfn.IFNA(MATCH(1,0/COUNTIF($F894,"*"&amp;J$2&amp;TEXT(ROW($1:$118),"[&gt;1]0;")&amp;"*")),0)</f>
        <v>0</v>
      </c>
      <c r="K894">
        <f t="shared" si="225"/>
        <v>2.1666666666666665</v>
      </c>
      <c r="L894">
        <f t="shared" si="226"/>
        <v>0</v>
      </c>
      <c r="M894">
        <v>0</v>
      </c>
      <c r="N894">
        <v>0</v>
      </c>
      <c r="P894" s="8">
        <v>50</v>
      </c>
      <c r="Q894" s="8">
        <v>6</v>
      </c>
      <c r="R894">
        <f t="shared" si="229"/>
        <v>1.1499999999999999</v>
      </c>
      <c r="S894" t="s">
        <v>14</v>
      </c>
      <c r="T894" s="6" t="s">
        <v>507</v>
      </c>
      <c r="U894" t="s">
        <v>260</v>
      </c>
      <c r="V894">
        <v>170</v>
      </c>
      <c r="W894" s="11" cm="1">
        <f t="array" ref="W894">_xlfn.IFNA(MATCH(1,0/COUNTIF($F894,"*"&amp;W$2&amp;TEXT(ROW($1:$118),"[&gt;1]0;")&amp;"*")),0)</f>
        <v>12</v>
      </c>
      <c r="X894" s="11" cm="1">
        <f t="array" ref="X894">_xlfn.IFNA(MATCH(1,0/COUNTIF($F894,"*"&amp;X$2&amp;TEXT(ROW($1:$118),"[&gt;1]0;")&amp;"*")),0)</f>
        <v>26</v>
      </c>
      <c r="Y894" s="11" cm="1">
        <f t="array" ref="Y894">_xlfn.IFNA(MATCH(1,0/COUNTIF($F894,"*"&amp;Y$2&amp;TEXT(ROW($1:$118),"[&gt;1]0;")&amp;"*")),0)</f>
        <v>0</v>
      </c>
      <c r="Z894">
        <f t="shared" si="227"/>
        <v>2.1666666666666665</v>
      </c>
      <c r="AA894">
        <f t="shared" si="228"/>
        <v>0</v>
      </c>
      <c r="AB894">
        <v>0</v>
      </c>
      <c r="AC894">
        <v>0</v>
      </c>
    </row>
    <row r="895" spans="1:29" x14ac:dyDescent="0.2">
      <c r="A895" s="8">
        <v>50</v>
      </c>
      <c r="B895" s="8">
        <v>7</v>
      </c>
      <c r="C895">
        <v>1.38</v>
      </c>
      <c r="D895" t="s">
        <v>154</v>
      </c>
      <c r="E895" s="6" t="s">
        <v>477</v>
      </c>
      <c r="F895" t="s">
        <v>368</v>
      </c>
      <c r="G895">
        <v>138</v>
      </c>
      <c r="H895" s="11" cm="1">
        <f t="array" ref="H895">_xlfn.IFNA(MATCH(1,0/COUNTIF($F895,"*"&amp;H$2&amp;TEXT(ROW($1:$118),"[&gt;1]0;")&amp;"*")),0)</f>
        <v>8</v>
      </c>
      <c r="I895" s="11" cm="1">
        <f t="array" ref="I895">_xlfn.IFNA(MATCH(1,0/COUNTIF($F895,"*"&amp;I$2&amp;TEXT(ROW($1:$118),"[&gt;1]0;")&amp;"*")),0)</f>
        <v>10</v>
      </c>
      <c r="J895" s="11" cm="1">
        <f t="array" ref="J895">_xlfn.IFNA(MATCH(1,0/COUNTIF($F895,"*"&amp;J$2&amp;TEXT(ROW($1:$118),"[&gt;1]0;")&amp;"*")),0)</f>
        <v>2</v>
      </c>
      <c r="K895">
        <f t="shared" si="225"/>
        <v>1.25</v>
      </c>
      <c r="L895">
        <f t="shared" si="226"/>
        <v>0.25</v>
      </c>
      <c r="M895">
        <v>0</v>
      </c>
      <c r="N895">
        <v>1</v>
      </c>
      <c r="P895" s="8">
        <v>50</v>
      </c>
      <c r="Q895" s="8">
        <v>7</v>
      </c>
      <c r="R895">
        <f t="shared" si="229"/>
        <v>1.38</v>
      </c>
      <c r="S895" t="s">
        <v>154</v>
      </c>
      <c r="T895" s="6" t="s">
        <v>477</v>
      </c>
      <c r="U895" t="s">
        <v>368</v>
      </c>
      <c r="V895">
        <v>138</v>
      </c>
      <c r="W895" s="11" cm="1">
        <f t="array" ref="W895">_xlfn.IFNA(MATCH(1,0/COUNTIF($F895,"*"&amp;W$2&amp;TEXT(ROW($1:$118),"[&gt;1]0;")&amp;"*")),0)</f>
        <v>8</v>
      </c>
      <c r="X895" s="11" cm="1">
        <f t="array" ref="X895">_xlfn.IFNA(MATCH(1,0/COUNTIF($F895,"*"&amp;X$2&amp;TEXT(ROW($1:$118),"[&gt;1]0;")&amp;"*")),0)</f>
        <v>10</v>
      </c>
      <c r="Y895" s="11" cm="1">
        <f t="array" ref="Y895">_xlfn.IFNA(MATCH(1,0/COUNTIF($F895,"*"&amp;Y$2&amp;TEXT(ROW($1:$118),"[&gt;1]0;")&amp;"*")),0)</f>
        <v>2</v>
      </c>
      <c r="Z895">
        <f t="shared" si="227"/>
        <v>1.25</v>
      </c>
      <c r="AA895">
        <f t="shared" si="228"/>
        <v>0.25</v>
      </c>
      <c r="AB895">
        <v>0</v>
      </c>
      <c r="AC895">
        <v>1</v>
      </c>
    </row>
    <row r="896" spans="1:29" x14ac:dyDescent="0.2">
      <c r="A896" s="8">
        <v>50</v>
      </c>
      <c r="B896" s="8">
        <v>8</v>
      </c>
      <c r="C896">
        <v>0.68</v>
      </c>
      <c r="D896" t="s">
        <v>104</v>
      </c>
      <c r="E896" s="6" t="s">
        <v>476</v>
      </c>
      <c r="F896" t="s">
        <v>475</v>
      </c>
      <c r="G896">
        <v>110</v>
      </c>
      <c r="H896" s="11" cm="1">
        <f t="array" ref="H896">_xlfn.IFNA(MATCH(1,0/COUNTIF($F896,"*"&amp;H$2&amp;TEXT(ROW($1:$118),"[&gt;1]0;")&amp;"*")),0)</f>
        <v>6</v>
      </c>
      <c r="I896" s="11" cm="1">
        <f t="array" ref="I896">_xlfn.IFNA(MATCH(1,0/COUNTIF($F896,"*"&amp;I$2&amp;TEXT(ROW($1:$118),"[&gt;1]0;")&amp;"*")),0)</f>
        <v>6</v>
      </c>
      <c r="J896" s="11" cm="1">
        <f t="array" ref="J896">_xlfn.IFNA(MATCH(1,0/COUNTIF($F896,"*"&amp;J$2&amp;TEXT(ROW($1:$118),"[&gt;1]0;")&amp;"*")),0)</f>
        <v>2</v>
      </c>
      <c r="K896">
        <f t="shared" si="225"/>
        <v>1</v>
      </c>
      <c r="L896">
        <f t="shared" si="226"/>
        <v>0.33333333333333331</v>
      </c>
      <c r="M896">
        <v>0</v>
      </c>
      <c r="N896">
        <v>1</v>
      </c>
      <c r="P896" s="8">
        <v>50</v>
      </c>
      <c r="Q896" s="8">
        <v>8</v>
      </c>
      <c r="R896">
        <f t="shared" si="229"/>
        <v>0.68</v>
      </c>
      <c r="S896" t="s">
        <v>104</v>
      </c>
      <c r="T896" s="6" t="s">
        <v>476</v>
      </c>
      <c r="U896" t="s">
        <v>475</v>
      </c>
      <c r="V896">
        <v>110</v>
      </c>
      <c r="W896" s="11" cm="1">
        <f t="array" ref="W896">_xlfn.IFNA(MATCH(1,0/COUNTIF($F896,"*"&amp;W$2&amp;TEXT(ROW($1:$118),"[&gt;1]0;")&amp;"*")),0)</f>
        <v>6</v>
      </c>
      <c r="X896" s="11" cm="1">
        <f t="array" ref="X896">_xlfn.IFNA(MATCH(1,0/COUNTIF($F896,"*"&amp;X$2&amp;TEXT(ROW($1:$118),"[&gt;1]0;")&amp;"*")),0)</f>
        <v>6</v>
      </c>
      <c r="Y896" s="11" cm="1">
        <f t="array" ref="Y896">_xlfn.IFNA(MATCH(1,0/COUNTIF($F896,"*"&amp;Y$2&amp;TEXT(ROW($1:$118),"[&gt;1]0;")&amp;"*")),0)</f>
        <v>2</v>
      </c>
      <c r="Z896">
        <f t="shared" si="227"/>
        <v>1</v>
      </c>
      <c r="AA896">
        <f t="shared" si="228"/>
        <v>0.33333333333333331</v>
      </c>
      <c r="AB896">
        <v>0</v>
      </c>
      <c r="AC896">
        <v>1</v>
      </c>
    </row>
    <row r="897" spans="1:29" x14ac:dyDescent="0.2">
      <c r="A897" s="8">
        <v>50</v>
      </c>
      <c r="B897" s="8">
        <v>9</v>
      </c>
      <c r="C897">
        <v>0.83</v>
      </c>
      <c r="D897" t="s">
        <v>25</v>
      </c>
      <c r="E897" s="6" t="s">
        <v>536</v>
      </c>
      <c r="F897" t="s">
        <v>266</v>
      </c>
      <c r="G897">
        <v>226</v>
      </c>
      <c r="H897" s="11" cm="1">
        <f t="array" ref="H897">_xlfn.IFNA(MATCH(1,0/COUNTIF($F897,"*"&amp;H$2&amp;TEXT(ROW($1:$118),"[&gt;1]0;")&amp;"*")),0)</f>
        <v>16</v>
      </c>
      <c r="I897" s="11" cm="1">
        <f t="array" ref="I897">_xlfn.IFNA(MATCH(1,0/COUNTIF($F897,"*"&amp;I$2&amp;TEXT(ROW($1:$118),"[&gt;1]0;")&amp;"*")),0)</f>
        <v>34</v>
      </c>
      <c r="J897" s="11" cm="1">
        <f t="array" ref="J897">_xlfn.IFNA(MATCH(1,0/COUNTIF($F897,"*"&amp;J$2&amp;TEXT(ROW($1:$118),"[&gt;1]0;")&amp;"*")),0)</f>
        <v>0</v>
      </c>
      <c r="K897">
        <f t="shared" si="225"/>
        <v>2.125</v>
      </c>
      <c r="L897">
        <f t="shared" si="226"/>
        <v>0</v>
      </c>
      <c r="M897">
        <v>0</v>
      </c>
      <c r="N897">
        <v>0</v>
      </c>
      <c r="P897" s="8">
        <v>50</v>
      </c>
      <c r="Q897" s="8">
        <v>9</v>
      </c>
      <c r="R897">
        <f t="shared" si="229"/>
        <v>1.66</v>
      </c>
      <c r="S897" t="s">
        <v>25</v>
      </c>
      <c r="T897" s="6" t="s">
        <v>536</v>
      </c>
      <c r="U897" t="s">
        <v>266</v>
      </c>
      <c r="V897">
        <v>226</v>
      </c>
      <c r="W897" s="11" cm="1">
        <f t="array" ref="W897">_xlfn.IFNA(MATCH(1,0/COUNTIF($F897,"*"&amp;W$2&amp;TEXT(ROW($1:$118),"[&gt;1]0;")&amp;"*")),0)</f>
        <v>16</v>
      </c>
      <c r="X897" s="11" cm="1">
        <f t="array" ref="X897">_xlfn.IFNA(MATCH(1,0/COUNTIF($F897,"*"&amp;X$2&amp;TEXT(ROW($1:$118),"[&gt;1]0;")&amp;"*")),0)</f>
        <v>34</v>
      </c>
      <c r="Y897" s="11" cm="1">
        <f t="array" ref="Y897">_xlfn.IFNA(MATCH(1,0/COUNTIF($F897,"*"&amp;Y$2&amp;TEXT(ROW($1:$118),"[&gt;1]0;")&amp;"*")),0)</f>
        <v>0</v>
      </c>
      <c r="Z897">
        <f t="shared" si="227"/>
        <v>2.125</v>
      </c>
      <c r="AA897">
        <f t="shared" si="228"/>
        <v>0</v>
      </c>
      <c r="AB897">
        <v>0</v>
      </c>
      <c r="AC897">
        <v>0</v>
      </c>
    </row>
    <row r="898" spans="1:29" x14ac:dyDescent="0.2">
      <c r="A898" s="8">
        <v>50</v>
      </c>
      <c r="B898" s="8">
        <v>10</v>
      </c>
      <c r="C898">
        <v>3.88</v>
      </c>
      <c r="D898" t="s">
        <v>317</v>
      </c>
      <c r="E898" s="6" t="s">
        <v>471</v>
      </c>
      <c r="F898" t="s">
        <v>470</v>
      </c>
      <c r="G898">
        <v>48</v>
      </c>
      <c r="H898" s="11" cm="1">
        <f t="array" ref="H898">_xlfn.IFNA(MATCH(1,0/COUNTIF($F898,"*"&amp;H$2&amp;TEXT(ROW($1:$118),"[&gt;1]0;")&amp;"*")),0)</f>
        <v>10</v>
      </c>
      <c r="I898" s="11" cm="1">
        <f t="array" ref="I898">_xlfn.IFNA(MATCH(1,0/COUNTIF($F898,"*"&amp;I$2&amp;TEXT(ROW($1:$118),"[&gt;1]0;")&amp;"*")),0)</f>
        <v>12</v>
      </c>
      <c r="J898" s="11" cm="1">
        <f t="array" ref="J898">_xlfn.IFNA(MATCH(1,0/COUNTIF($F898,"*"&amp;J$2&amp;TEXT(ROW($1:$118),"[&gt;1]0;")&amp;"*")),0)</f>
        <v>1</v>
      </c>
      <c r="K898">
        <f t="shared" si="225"/>
        <v>1.2</v>
      </c>
      <c r="L898">
        <f t="shared" si="226"/>
        <v>0.1</v>
      </c>
      <c r="M898">
        <v>0</v>
      </c>
      <c r="N898">
        <v>1</v>
      </c>
      <c r="P898" s="8">
        <v>50</v>
      </c>
      <c r="Q898" s="8">
        <v>10</v>
      </c>
      <c r="R898">
        <f t="shared" si="229"/>
        <v>3.88</v>
      </c>
      <c r="S898" t="s">
        <v>317</v>
      </c>
      <c r="T898" s="6" t="s">
        <v>471</v>
      </c>
      <c r="U898" t="s">
        <v>470</v>
      </c>
      <c r="V898">
        <v>48</v>
      </c>
      <c r="W898" s="11" cm="1">
        <f t="array" ref="W898">_xlfn.IFNA(MATCH(1,0/COUNTIF($F898,"*"&amp;W$2&amp;TEXT(ROW($1:$118),"[&gt;1]0;")&amp;"*")),0)</f>
        <v>10</v>
      </c>
      <c r="X898" s="11" cm="1">
        <f t="array" ref="X898">_xlfn.IFNA(MATCH(1,0/COUNTIF($F898,"*"&amp;X$2&amp;TEXT(ROW($1:$118),"[&gt;1]0;")&amp;"*")),0)</f>
        <v>12</v>
      </c>
      <c r="Y898" s="11" cm="1">
        <f t="array" ref="Y898">_xlfn.IFNA(MATCH(1,0/COUNTIF($F898,"*"&amp;Y$2&amp;TEXT(ROW($1:$118),"[&gt;1]0;")&amp;"*")),0)</f>
        <v>1</v>
      </c>
      <c r="Z898">
        <f t="shared" si="227"/>
        <v>1.2</v>
      </c>
      <c r="AA898">
        <f t="shared" si="228"/>
        <v>0.1</v>
      </c>
      <c r="AB898">
        <v>0</v>
      </c>
      <c r="AC898">
        <v>1</v>
      </c>
    </row>
    <row r="899" spans="1:29" x14ac:dyDescent="0.2">
      <c r="A899" s="8">
        <v>50</v>
      </c>
      <c r="B899" s="8">
        <v>11</v>
      </c>
      <c r="C899">
        <v>5.41</v>
      </c>
      <c r="D899" t="s">
        <v>80</v>
      </c>
      <c r="E899" s="6" t="s">
        <v>600</v>
      </c>
      <c r="F899" t="s">
        <v>599</v>
      </c>
      <c r="G899" s="11">
        <v>152</v>
      </c>
      <c r="H899" s="11" cm="1">
        <f t="array" ref="H899">_xlfn.IFNA(MATCH(1,0/COUNTIF($F899,"*"&amp;H$2&amp;TEXT(ROW($1:$118),"[&gt;1]0;")&amp;"*")),0)</f>
        <v>8</v>
      </c>
      <c r="I899" s="11" cm="1">
        <f t="array" ref="I899">_xlfn.IFNA(MATCH(1,0/COUNTIF($F899,"*"&amp;I$2&amp;TEXT(ROW($1:$118),"[&gt;1]0;")&amp;"*")),0)</f>
        <v>8</v>
      </c>
      <c r="J899" s="11" cm="1">
        <f t="array" ref="J899">_xlfn.IFNA(MATCH(1,0/COUNTIF($F899,"*"&amp;J$2&amp;TEXT(ROW($1:$118),"[&gt;1]0;")&amp;"*")),0)</f>
        <v>3</v>
      </c>
      <c r="K899">
        <f t="shared" si="225"/>
        <v>1</v>
      </c>
      <c r="L899">
        <f t="shared" si="226"/>
        <v>0.375</v>
      </c>
      <c r="M899">
        <v>0</v>
      </c>
      <c r="N899">
        <v>1</v>
      </c>
      <c r="P899" s="8">
        <v>50</v>
      </c>
      <c r="Q899" s="8">
        <v>11</v>
      </c>
      <c r="R899">
        <f t="shared" si="229"/>
        <v>5.41</v>
      </c>
      <c r="S899" t="s">
        <v>80</v>
      </c>
      <c r="T899" s="6" t="s">
        <v>600</v>
      </c>
      <c r="U899" t="s">
        <v>599</v>
      </c>
      <c r="V899" s="11">
        <v>152</v>
      </c>
      <c r="W899" s="11" cm="1">
        <f t="array" ref="W899">_xlfn.IFNA(MATCH(1,0/COUNTIF($F899,"*"&amp;W$2&amp;TEXT(ROW($1:$118),"[&gt;1]0;")&amp;"*")),0)</f>
        <v>8</v>
      </c>
      <c r="X899" s="11" cm="1">
        <f t="array" ref="X899">_xlfn.IFNA(MATCH(1,0/COUNTIF($F899,"*"&amp;X$2&amp;TEXT(ROW($1:$118),"[&gt;1]0;")&amp;"*")),0)</f>
        <v>8</v>
      </c>
      <c r="Y899" s="11" cm="1">
        <f t="array" ref="Y899">_xlfn.IFNA(MATCH(1,0/COUNTIF($F899,"*"&amp;Y$2&amp;TEXT(ROW($1:$118),"[&gt;1]0;")&amp;"*")),0)</f>
        <v>3</v>
      </c>
      <c r="Z899">
        <f t="shared" si="227"/>
        <v>1</v>
      </c>
      <c r="AA899">
        <f t="shared" si="228"/>
        <v>0.375</v>
      </c>
      <c r="AB899">
        <v>0</v>
      </c>
      <c r="AC899">
        <v>1</v>
      </c>
    </row>
    <row r="900" spans="1:29" x14ac:dyDescent="0.2">
      <c r="A900" s="8">
        <v>50</v>
      </c>
      <c r="B900" s="8">
        <v>12</v>
      </c>
      <c r="C900">
        <v>0.83</v>
      </c>
      <c r="D900" t="s">
        <v>25</v>
      </c>
      <c r="E900" s="6" t="s">
        <v>536</v>
      </c>
      <c r="F900" t="s">
        <v>266</v>
      </c>
      <c r="G900">
        <v>226</v>
      </c>
      <c r="H900" s="11" cm="1">
        <f t="array" ref="H900">_xlfn.IFNA(MATCH(1,0/COUNTIF($F900,"*"&amp;H$2&amp;TEXT(ROW($1:$118),"[&gt;1]0;")&amp;"*")),0)</f>
        <v>16</v>
      </c>
      <c r="I900" s="11" cm="1">
        <f t="array" ref="I900">_xlfn.IFNA(MATCH(1,0/COUNTIF($F900,"*"&amp;I$2&amp;TEXT(ROW($1:$118),"[&gt;1]0;")&amp;"*")),0)</f>
        <v>34</v>
      </c>
      <c r="J900" s="11" cm="1">
        <f t="array" ref="J900">_xlfn.IFNA(MATCH(1,0/COUNTIF($F900,"*"&amp;J$2&amp;TEXT(ROW($1:$118),"[&gt;1]0;")&amp;"*")),0)</f>
        <v>0</v>
      </c>
      <c r="K900">
        <f t="shared" si="225"/>
        <v>2.125</v>
      </c>
      <c r="L900">
        <f t="shared" si="226"/>
        <v>0</v>
      </c>
      <c r="M900">
        <v>0</v>
      </c>
      <c r="N900">
        <v>0</v>
      </c>
      <c r="P900" s="8">
        <v>50</v>
      </c>
      <c r="Q900" s="8">
        <v>12</v>
      </c>
      <c r="R900">
        <f t="shared" si="229"/>
        <v>1.87</v>
      </c>
      <c r="S900" t="s">
        <v>81</v>
      </c>
      <c r="T900" s="6" t="s">
        <v>467</v>
      </c>
      <c r="U900" t="s">
        <v>466</v>
      </c>
      <c r="V900">
        <v>166</v>
      </c>
      <c r="W900" s="11" cm="1">
        <f t="array" ref="W900">_xlfn.IFNA(MATCH(1,0/COUNTIF($F900,"*"&amp;W$2&amp;TEXT(ROW($1:$118),"[&gt;1]0;")&amp;"*")),0)</f>
        <v>16</v>
      </c>
      <c r="X900" s="11" cm="1">
        <f t="array" ref="X900">_xlfn.IFNA(MATCH(1,0/COUNTIF($F900,"*"&amp;X$2&amp;TEXT(ROW($1:$118),"[&gt;1]0;")&amp;"*")),0)</f>
        <v>34</v>
      </c>
      <c r="Y900" s="11" cm="1">
        <f t="array" ref="Y900">_xlfn.IFNA(MATCH(1,0/COUNTIF($F900,"*"&amp;Y$2&amp;TEXT(ROW($1:$118),"[&gt;1]0;")&amp;"*")),0)</f>
        <v>0</v>
      </c>
      <c r="Z900">
        <f t="shared" si="227"/>
        <v>2.125</v>
      </c>
      <c r="AA900">
        <f t="shared" si="228"/>
        <v>0</v>
      </c>
      <c r="AB900">
        <v>0</v>
      </c>
      <c r="AC900">
        <v>1</v>
      </c>
    </row>
    <row r="901" spans="1:29" x14ac:dyDescent="0.2">
      <c r="A901" s="8">
        <v>50</v>
      </c>
      <c r="B901" s="8">
        <v>13</v>
      </c>
      <c r="C901">
        <v>1.87</v>
      </c>
      <c r="D901" t="s">
        <v>81</v>
      </c>
      <c r="E901" s="6" t="s">
        <v>467</v>
      </c>
      <c r="F901" t="s">
        <v>466</v>
      </c>
      <c r="G901">
        <v>166</v>
      </c>
      <c r="H901" s="11" cm="1">
        <f t="array" ref="H901">_xlfn.IFNA(MATCH(1,0/COUNTIF($F901,"*"&amp;H$2&amp;TEXT(ROW($1:$118),"[&gt;1]0;")&amp;"*")),0)</f>
        <v>9</v>
      </c>
      <c r="I901" s="11" cm="1">
        <f t="array" ref="I901">_xlfn.IFNA(MATCH(1,0/COUNTIF($F901,"*"&amp;I$2&amp;TEXT(ROW($1:$118),"[&gt;1]0;")&amp;"*")),0)</f>
        <v>10</v>
      </c>
      <c r="J901" s="11" cm="1">
        <f t="array" ref="J901">_xlfn.IFNA(MATCH(1,0/COUNTIF($F901,"*"&amp;J$2&amp;TEXT(ROW($1:$118),"[&gt;1]0;")&amp;"*")),0)</f>
        <v>3</v>
      </c>
      <c r="K901">
        <f t="shared" si="225"/>
        <v>1.1111111111111112</v>
      </c>
      <c r="L901">
        <f t="shared" si="226"/>
        <v>0.33333333333333331</v>
      </c>
      <c r="M901">
        <v>0</v>
      </c>
      <c r="N901">
        <v>1</v>
      </c>
      <c r="P901" s="8">
        <v>50</v>
      </c>
      <c r="Q901" s="8">
        <v>13</v>
      </c>
      <c r="R901">
        <f t="shared" si="229"/>
        <v>3.88</v>
      </c>
      <c r="S901" t="s">
        <v>31</v>
      </c>
      <c r="T901" s="6" t="s">
        <v>418</v>
      </c>
      <c r="U901" t="s">
        <v>269</v>
      </c>
      <c r="V901">
        <v>206</v>
      </c>
      <c r="W901" s="11" cm="1">
        <f t="array" ref="W901">_xlfn.IFNA(MATCH(1,0/COUNTIF($F901,"*"&amp;W$2&amp;TEXT(ROW($1:$118),"[&gt;1]0;")&amp;"*")),0)</f>
        <v>9</v>
      </c>
      <c r="X901" s="11" cm="1">
        <f t="array" ref="X901">_xlfn.IFNA(MATCH(1,0/COUNTIF($F901,"*"&amp;X$2&amp;TEXT(ROW($1:$118),"[&gt;1]0;")&amp;"*")),0)</f>
        <v>10</v>
      </c>
      <c r="Y901" s="11" cm="1">
        <f t="array" ref="Y901">_xlfn.IFNA(MATCH(1,0/COUNTIF($F901,"*"&amp;Y$2&amp;TEXT(ROW($1:$118),"[&gt;1]0;")&amp;"*")),0)</f>
        <v>3</v>
      </c>
      <c r="Z901">
        <f t="shared" si="227"/>
        <v>1.1111111111111112</v>
      </c>
      <c r="AA901">
        <f t="shared" si="228"/>
        <v>0.33333333333333331</v>
      </c>
      <c r="AB901">
        <v>0</v>
      </c>
      <c r="AC901">
        <v>1</v>
      </c>
    </row>
    <row r="902" spans="1:29" x14ac:dyDescent="0.2">
      <c r="A902" s="8">
        <v>50</v>
      </c>
      <c r="B902" s="8">
        <v>14</v>
      </c>
      <c r="C902">
        <v>3.88</v>
      </c>
      <c r="D902" t="s">
        <v>31</v>
      </c>
      <c r="E902" s="6" t="s">
        <v>418</v>
      </c>
      <c r="F902" t="s">
        <v>269</v>
      </c>
      <c r="G902">
        <v>206</v>
      </c>
      <c r="H902" s="11" cm="1">
        <f t="array" ref="H902">_xlfn.IFNA(MATCH(1,0/COUNTIF($F902,"*"&amp;H$2&amp;TEXT(ROW($1:$118),"[&gt;1]0;")&amp;"*")),0)</f>
        <v>14</v>
      </c>
      <c r="I902" s="11" cm="1">
        <f t="array" ref="I902">_xlfn.IFNA(MATCH(1,0/COUNTIF($F902,"*"&amp;I$2&amp;TEXT(ROW($1:$118),"[&gt;1]0;")&amp;"*")),0)</f>
        <v>22</v>
      </c>
      <c r="J902" s="11" cm="1">
        <f t="array" ref="J902">_xlfn.IFNA(MATCH(1,0/COUNTIF($F902,"*"&amp;J$2&amp;TEXT(ROW($1:$118),"[&gt;1]0;")&amp;"*")),0)</f>
        <v>1</v>
      </c>
      <c r="K902">
        <f t="shared" si="225"/>
        <v>1.5714285714285714</v>
      </c>
      <c r="L902">
        <f t="shared" si="226"/>
        <v>7.1428571428571425E-2</v>
      </c>
      <c r="M902">
        <v>0</v>
      </c>
      <c r="N902">
        <v>1</v>
      </c>
      <c r="P902" s="8">
        <v>50</v>
      </c>
      <c r="Q902" s="8">
        <v>14</v>
      </c>
      <c r="R902">
        <f t="shared" si="229"/>
        <v>1.1599999999999999</v>
      </c>
      <c r="S902" t="s">
        <v>316</v>
      </c>
      <c r="T902" s="14"/>
      <c r="U902" t="s">
        <v>263</v>
      </c>
      <c r="V902">
        <v>164</v>
      </c>
      <c r="W902" s="11" cm="1">
        <f t="array" ref="W902">_xlfn.IFNA(MATCH(1,0/COUNTIF($F902,"*"&amp;W$2&amp;TEXT(ROW($1:$118),"[&gt;1]0;")&amp;"*")),0)</f>
        <v>14</v>
      </c>
      <c r="X902" s="11" cm="1">
        <f t="array" ref="X902">_xlfn.IFNA(MATCH(1,0/COUNTIF($F902,"*"&amp;X$2&amp;TEXT(ROW($1:$118),"[&gt;1]0;")&amp;"*")),0)</f>
        <v>22</v>
      </c>
      <c r="Y902" s="11" cm="1">
        <f t="array" ref="Y902">_xlfn.IFNA(MATCH(1,0/COUNTIF($F902,"*"&amp;Y$2&amp;TEXT(ROW($1:$118),"[&gt;1]0;")&amp;"*")),0)</f>
        <v>1</v>
      </c>
      <c r="Z902">
        <f t="shared" si="227"/>
        <v>1.5714285714285714</v>
      </c>
      <c r="AA902">
        <f t="shared" si="228"/>
        <v>7.1428571428571425E-2</v>
      </c>
      <c r="AB902">
        <v>2</v>
      </c>
      <c r="AC902">
        <v>0</v>
      </c>
    </row>
    <row r="903" spans="1:29" x14ac:dyDescent="0.2">
      <c r="A903" s="8">
        <v>50</v>
      </c>
      <c r="B903" s="8">
        <v>15</v>
      </c>
      <c r="C903">
        <v>1.1599999999999999</v>
      </c>
      <c r="D903" t="s">
        <v>316</v>
      </c>
      <c r="E903" s="14"/>
      <c r="F903" t="s">
        <v>263</v>
      </c>
      <c r="G903">
        <v>164</v>
      </c>
      <c r="H903" s="11" cm="1">
        <f t="array" ref="H903">_xlfn.IFNA(MATCH(1,0/COUNTIF($F903,"*"&amp;H$2&amp;TEXT(ROW($1:$118),"[&gt;1]0;")&amp;"*")),0)</f>
        <v>10</v>
      </c>
      <c r="I903" s="11" cm="1">
        <f t="array" ref="I903">_xlfn.IFNA(MATCH(1,0/COUNTIF($F903,"*"&amp;I$2&amp;TEXT(ROW($1:$118),"[&gt;1]0;")&amp;"*")),0)</f>
        <v>12</v>
      </c>
      <c r="J903" s="11" cm="1">
        <f t="array" ref="J903">_xlfn.IFNA(MATCH(1,0/COUNTIF($F903,"*"&amp;J$2&amp;TEXT(ROW($1:$118),"[&gt;1]0;")&amp;"*")),0)</f>
        <v>2</v>
      </c>
      <c r="K903">
        <f t="shared" si="225"/>
        <v>1.2</v>
      </c>
      <c r="L903">
        <f t="shared" si="226"/>
        <v>0.2</v>
      </c>
      <c r="M903">
        <v>2</v>
      </c>
      <c r="N903">
        <v>0</v>
      </c>
      <c r="P903" s="8">
        <v>50</v>
      </c>
      <c r="Q903" s="8">
        <v>15</v>
      </c>
      <c r="R903">
        <f t="shared" si="229"/>
        <v>0.76</v>
      </c>
      <c r="S903" t="s">
        <v>108</v>
      </c>
      <c r="T903" s="6" t="s">
        <v>514</v>
      </c>
      <c r="U903" t="s">
        <v>513</v>
      </c>
      <c r="V903">
        <v>283</v>
      </c>
      <c r="W903" s="11" cm="1">
        <f t="array" ref="W903">_xlfn.IFNA(MATCH(1,0/COUNTIF($F903,"*"&amp;W$2&amp;TEXT(ROW($1:$118),"[&gt;1]0;")&amp;"*")),0)</f>
        <v>10</v>
      </c>
      <c r="X903" s="11" cm="1">
        <f t="array" ref="X903">_xlfn.IFNA(MATCH(1,0/COUNTIF($F903,"*"&amp;X$2&amp;TEXT(ROW($1:$118),"[&gt;1]0;")&amp;"*")),0)</f>
        <v>12</v>
      </c>
      <c r="Y903" s="11" cm="1">
        <f t="array" ref="Y903">_xlfn.IFNA(MATCH(1,0/COUNTIF($F903,"*"&amp;Y$2&amp;TEXT(ROW($1:$118),"[&gt;1]0;")&amp;"*")),0)</f>
        <v>2</v>
      </c>
      <c r="Z903">
        <f t="shared" si="227"/>
        <v>1.2</v>
      </c>
      <c r="AA903">
        <f t="shared" si="228"/>
        <v>0.2</v>
      </c>
      <c r="AB903">
        <v>0</v>
      </c>
      <c r="AC903">
        <v>0</v>
      </c>
    </row>
    <row r="904" spans="1:29" x14ac:dyDescent="0.2">
      <c r="A904" s="8">
        <v>50</v>
      </c>
      <c r="B904" s="8">
        <v>17</v>
      </c>
      <c r="C904">
        <v>0.76</v>
      </c>
      <c r="D904" t="s">
        <v>108</v>
      </c>
      <c r="E904" s="6" t="s">
        <v>514</v>
      </c>
      <c r="F904" t="s">
        <v>513</v>
      </c>
      <c r="G904">
        <v>283</v>
      </c>
      <c r="H904" s="11" cm="1">
        <f t="array" ref="H904">_xlfn.IFNA(MATCH(1,0/COUNTIF($F904,"*"&amp;H$2&amp;TEXT(ROW($1:$118),"[&gt;1]0;")&amp;"*")),0)</f>
        <v>20</v>
      </c>
      <c r="I904" s="11" cm="1">
        <f t="array" ref="I904">_xlfn.IFNA(MATCH(1,0/COUNTIF($F904,"*"&amp;I$2&amp;TEXT(ROW($1:$118),"[&gt;1]0;")&amp;"*")),0)</f>
        <v>42</v>
      </c>
      <c r="J904" s="11" cm="1">
        <f t="array" ref="J904">_xlfn.IFNA(MATCH(1,0/COUNTIF($F904,"*"&amp;J$2&amp;TEXT(ROW($1:$118),"[&gt;1]0;")&amp;"*")),0)</f>
        <v>0</v>
      </c>
      <c r="K904">
        <f t="shared" si="225"/>
        <v>2.1</v>
      </c>
      <c r="L904">
        <f t="shared" si="226"/>
        <v>0</v>
      </c>
      <c r="M904">
        <v>0</v>
      </c>
      <c r="N904">
        <v>0</v>
      </c>
      <c r="P904" s="8">
        <v>50</v>
      </c>
      <c r="Q904" s="8">
        <v>16</v>
      </c>
      <c r="R904">
        <f t="shared" si="229"/>
        <v>2.86</v>
      </c>
      <c r="S904" t="s">
        <v>66</v>
      </c>
      <c r="T904" s="6" t="s">
        <v>459</v>
      </c>
      <c r="U904" t="s">
        <v>460</v>
      </c>
      <c r="V904">
        <v>281</v>
      </c>
      <c r="W904" s="11" cm="1">
        <f t="array" ref="W904">_xlfn.IFNA(MATCH(1,0/COUNTIF($F904,"*"&amp;W$2&amp;TEXT(ROW($1:$118),"[&gt;1]0;")&amp;"*")),0)</f>
        <v>20</v>
      </c>
      <c r="X904" s="11" cm="1">
        <f t="array" ref="X904">_xlfn.IFNA(MATCH(1,0/COUNTIF($F904,"*"&amp;X$2&amp;TEXT(ROW($1:$118),"[&gt;1]0;")&amp;"*")),0)</f>
        <v>42</v>
      </c>
      <c r="Y904" s="11" cm="1">
        <f t="array" ref="Y904">_xlfn.IFNA(MATCH(1,0/COUNTIF($F904,"*"&amp;Y$2&amp;TEXT(ROW($1:$118),"[&gt;1]0;")&amp;"*")),0)</f>
        <v>0</v>
      </c>
      <c r="Z904">
        <f t="shared" si="227"/>
        <v>2.1</v>
      </c>
      <c r="AA904">
        <f t="shared" si="228"/>
        <v>0</v>
      </c>
      <c r="AB904">
        <v>0</v>
      </c>
      <c r="AC904">
        <v>0</v>
      </c>
    </row>
    <row r="905" spans="1:29" x14ac:dyDescent="0.2">
      <c r="A905" s="8">
        <v>50</v>
      </c>
      <c r="B905" s="8">
        <v>24</v>
      </c>
      <c r="C905">
        <v>2.86</v>
      </c>
      <c r="D905" t="s">
        <v>66</v>
      </c>
      <c r="E905" s="6" t="s">
        <v>459</v>
      </c>
      <c r="F905" t="s">
        <v>460</v>
      </c>
      <c r="G905">
        <v>281</v>
      </c>
      <c r="H905" s="11" cm="1">
        <f t="array" ref="H905">_xlfn.IFNA(MATCH(1,0/COUNTIF($F905,"*"&amp;H$2&amp;TEXT(ROW($1:$118),"[&gt;1]0;")&amp;"*")),0)</f>
        <v>18</v>
      </c>
      <c r="I905" s="11" cm="1">
        <f t="array" ref="I905">_xlfn.IFNA(MATCH(1,0/COUNTIF($F905,"*"&amp;I$2&amp;TEXT(ROW($1:$118),"[&gt;1]0;")&amp;"*")),0)</f>
        <v>35</v>
      </c>
      <c r="J905" s="11" cm="1">
        <f t="array" ref="J905">_xlfn.IFNA(MATCH(1,0/COUNTIF($F905,"*"&amp;J$2&amp;TEXT(ROW($1:$118),"[&gt;1]0;")&amp;"*")),0)</f>
        <v>1</v>
      </c>
      <c r="K905">
        <f t="shared" si="225"/>
        <v>1.9444444444444444</v>
      </c>
      <c r="L905">
        <f t="shared" si="226"/>
        <v>5.5555555555555552E-2</v>
      </c>
      <c r="M905">
        <v>0</v>
      </c>
      <c r="N905">
        <v>0</v>
      </c>
    </row>
    <row r="907" spans="1:29" x14ac:dyDescent="0.2">
      <c r="A907" s="8">
        <v>51</v>
      </c>
      <c r="B907" s="9" t="s">
        <v>12</v>
      </c>
      <c r="C907" t="s">
        <v>13</v>
      </c>
      <c r="D907" t="s">
        <v>67</v>
      </c>
      <c r="E907" s="6" t="s">
        <v>376</v>
      </c>
      <c r="F907" t="s">
        <v>68</v>
      </c>
      <c r="G907" t="s">
        <v>69</v>
      </c>
      <c r="H907" t="s">
        <v>364</v>
      </c>
      <c r="I907" t="s">
        <v>365</v>
      </c>
      <c r="J907" t="s">
        <v>366</v>
      </c>
      <c r="K907" t="s">
        <v>71</v>
      </c>
      <c r="L907" t="s">
        <v>72</v>
      </c>
      <c r="M907" t="s">
        <v>360</v>
      </c>
      <c r="N907" t="s">
        <v>73</v>
      </c>
      <c r="P907" s="8">
        <v>51</v>
      </c>
      <c r="Q907" s="9" t="s">
        <v>12</v>
      </c>
      <c r="R907" t="s">
        <v>13</v>
      </c>
      <c r="S907" t="s">
        <v>67</v>
      </c>
      <c r="T907" s="6" t="s">
        <v>376</v>
      </c>
      <c r="U907" t="s">
        <v>68</v>
      </c>
      <c r="V907" t="s">
        <v>69</v>
      </c>
      <c r="W907" t="s">
        <v>364</v>
      </c>
      <c r="X907" t="s">
        <v>365</v>
      </c>
      <c r="Y907" t="s">
        <v>366</v>
      </c>
      <c r="Z907" t="s">
        <v>71</v>
      </c>
      <c r="AA907" t="s">
        <v>72</v>
      </c>
      <c r="AB907" t="s">
        <v>360</v>
      </c>
      <c r="AC907" t="s">
        <v>73</v>
      </c>
    </row>
    <row r="908" spans="1:29" x14ac:dyDescent="0.2">
      <c r="A908" s="8">
        <v>51</v>
      </c>
      <c r="B908" s="8">
        <v>2</v>
      </c>
      <c r="C908">
        <v>0.9</v>
      </c>
      <c r="D908" t="s">
        <v>307</v>
      </c>
      <c r="E908" s="6" t="s">
        <v>596</v>
      </c>
      <c r="F908" t="s">
        <v>458</v>
      </c>
      <c r="G908" s="11">
        <v>184</v>
      </c>
      <c r="H908" s="11" cm="1">
        <f t="array" ref="H908">_xlfn.IFNA(MATCH(1,0/COUNTIF($F908,"*"&amp;H$2&amp;TEXT(ROW($1:$118),"[&gt;1]0;")&amp;"*")),0)</f>
        <v>13</v>
      </c>
      <c r="I908" s="11" cm="1">
        <f t="array" ref="I908">_xlfn.IFNA(MATCH(1,0/COUNTIF($F908,"*"&amp;I$2&amp;TEXT(ROW($1:$118),"[&gt;1]0;")&amp;"*")),0)</f>
        <v>28</v>
      </c>
      <c r="J908" s="11" cm="1">
        <f t="array" ref="J908">_xlfn.IFNA(MATCH(1,0/COUNTIF($F908,"*"&amp;J$2&amp;TEXT(ROW($1:$118),"[&gt;1]0;")&amp;"*")),0)</f>
        <v>0</v>
      </c>
      <c r="K908">
        <f t="shared" ref="K908:K922" si="230">I908/H908</f>
        <v>2.1538461538461537</v>
      </c>
      <c r="L908">
        <f t="shared" ref="L908:L922" si="231">J908/H908</f>
        <v>0</v>
      </c>
      <c r="M908">
        <v>0</v>
      </c>
      <c r="N908">
        <v>0</v>
      </c>
      <c r="P908" s="8">
        <v>51</v>
      </c>
      <c r="Q908" s="8">
        <v>1</v>
      </c>
      <c r="R908">
        <f>SUMIF($D$908:$D$922,S908,$C$908:$C$922)</f>
        <v>0.9</v>
      </c>
      <c r="S908" t="s">
        <v>307</v>
      </c>
      <c r="T908" s="6" t="s">
        <v>596</v>
      </c>
      <c r="U908" t="s">
        <v>458</v>
      </c>
      <c r="V908" s="11">
        <v>184</v>
      </c>
      <c r="W908" s="11" cm="1">
        <f t="array" ref="W908">_xlfn.IFNA(MATCH(1,0/COUNTIF($F908,"*"&amp;W$2&amp;TEXT(ROW($1:$118),"[&gt;1]0;")&amp;"*")),0)</f>
        <v>13</v>
      </c>
      <c r="X908" s="11" cm="1">
        <f t="array" ref="X908">_xlfn.IFNA(MATCH(1,0/COUNTIF($F908,"*"&amp;X$2&amp;TEXT(ROW($1:$118),"[&gt;1]0;")&amp;"*")),0)</f>
        <v>28</v>
      </c>
      <c r="Y908" s="11" cm="1">
        <f t="array" ref="Y908">_xlfn.IFNA(MATCH(1,0/COUNTIF($F908,"*"&amp;Y$2&amp;TEXT(ROW($1:$118),"[&gt;1]0;")&amp;"*")),0)</f>
        <v>0</v>
      </c>
      <c r="Z908">
        <f t="shared" ref="Z908:Z921" si="232">X908/W908</f>
        <v>2.1538461538461537</v>
      </c>
      <c r="AA908">
        <f t="shared" ref="AA908:AA921" si="233">Y908/W908</f>
        <v>0</v>
      </c>
      <c r="AB908">
        <v>0</v>
      </c>
      <c r="AC908">
        <v>0</v>
      </c>
    </row>
    <row r="909" spans="1:29" x14ac:dyDescent="0.2">
      <c r="A909" s="8">
        <v>51</v>
      </c>
      <c r="B909" s="8">
        <v>3</v>
      </c>
      <c r="C909">
        <v>0.94</v>
      </c>
      <c r="D909" t="s">
        <v>347</v>
      </c>
      <c r="E909" s="6" t="s">
        <v>580</v>
      </c>
      <c r="F909" t="s">
        <v>579</v>
      </c>
      <c r="G909" s="11">
        <v>126</v>
      </c>
      <c r="H909" s="11" cm="1">
        <f t="array" ref="H909">_xlfn.IFNA(MATCH(1,0/COUNTIF($F909,"*"&amp;H$2&amp;TEXT(ROW($1:$118),"[&gt;1]0;")&amp;"*")),0)</f>
        <v>2</v>
      </c>
      <c r="I909" s="11" cm="1">
        <f t="array" ref="I909">_xlfn.IFNA(MATCH(1,0/COUNTIF($F909,"*"&amp;I$2&amp;TEXT(ROW($1:$118),"[&gt;1]0;")&amp;"*")),0)</f>
        <v>6</v>
      </c>
      <c r="J909" s="11" cm="1">
        <f t="array" ref="J909">_xlfn.IFNA(MATCH(1,0/COUNTIF($F909,"*"&amp;J$2&amp;TEXT(ROW($1:$118),"[&gt;1]0;")&amp;"*")),0)</f>
        <v>2</v>
      </c>
      <c r="K909">
        <f t="shared" si="230"/>
        <v>3</v>
      </c>
      <c r="L909">
        <f t="shared" si="231"/>
        <v>1</v>
      </c>
      <c r="M909">
        <v>0</v>
      </c>
      <c r="N909">
        <v>0</v>
      </c>
      <c r="P909" s="8">
        <v>51</v>
      </c>
      <c r="Q909" s="8">
        <v>2</v>
      </c>
      <c r="R909">
        <f t="shared" ref="R909:R921" si="234">SUMIF($D$908:$D$922,S909,$C$908:$C$922)</f>
        <v>0.94</v>
      </c>
      <c r="S909" t="s">
        <v>347</v>
      </c>
      <c r="T909" s="6" t="s">
        <v>580</v>
      </c>
      <c r="U909" t="s">
        <v>579</v>
      </c>
      <c r="V909" s="11">
        <v>126</v>
      </c>
      <c r="W909" s="11" cm="1">
        <f t="array" ref="W909">_xlfn.IFNA(MATCH(1,0/COUNTIF($F909,"*"&amp;W$2&amp;TEXT(ROW($1:$118),"[&gt;1]0;")&amp;"*")),0)</f>
        <v>2</v>
      </c>
      <c r="X909" s="11" cm="1">
        <f t="array" ref="X909">_xlfn.IFNA(MATCH(1,0/COUNTIF($F909,"*"&amp;X$2&amp;TEXT(ROW($1:$118),"[&gt;1]0;")&amp;"*")),0)</f>
        <v>6</v>
      </c>
      <c r="Y909" s="11" cm="1">
        <f t="array" ref="Y909">_xlfn.IFNA(MATCH(1,0/COUNTIF($F909,"*"&amp;Y$2&amp;TEXT(ROW($1:$118),"[&gt;1]0;")&amp;"*")),0)</f>
        <v>2</v>
      </c>
      <c r="Z909">
        <f t="shared" si="232"/>
        <v>3</v>
      </c>
      <c r="AA909">
        <f t="shared" si="233"/>
        <v>1</v>
      </c>
      <c r="AB909">
        <v>0</v>
      </c>
      <c r="AC909">
        <v>0</v>
      </c>
    </row>
    <row r="910" spans="1:29" x14ac:dyDescent="0.2">
      <c r="A910" s="8">
        <v>51</v>
      </c>
      <c r="B910" s="8">
        <v>4</v>
      </c>
      <c r="C910">
        <v>4.9400000000000004</v>
      </c>
      <c r="D910" t="s">
        <v>308</v>
      </c>
      <c r="E910" s="6" t="s">
        <v>567</v>
      </c>
      <c r="F910" t="s">
        <v>369</v>
      </c>
      <c r="G910" s="11">
        <v>124</v>
      </c>
      <c r="H910" s="11" cm="1">
        <f t="array" ref="H910">_xlfn.IFNA(MATCH(1,0/COUNTIF($F910,"*"&amp;H$2&amp;TEXT(ROW($1:$118),"[&gt;1]0;")&amp;"*")),0)</f>
        <v>7</v>
      </c>
      <c r="I910" s="11" cm="1">
        <f t="array" ref="I910">_xlfn.IFNA(MATCH(1,0/COUNTIF($F910,"*"&amp;I$2&amp;TEXT(ROW($1:$118),"[&gt;1]0;")&amp;"*")),0)</f>
        <v>8</v>
      </c>
      <c r="J910" s="11" cm="1">
        <f t="array" ref="J910">_xlfn.IFNA(MATCH(1,0/COUNTIF($F910,"*"&amp;J$2&amp;TEXT(ROW($1:$118),"[&gt;1]0;")&amp;"*")),0)</f>
        <v>2</v>
      </c>
      <c r="K910">
        <f t="shared" si="230"/>
        <v>1.1428571428571428</v>
      </c>
      <c r="L910">
        <f t="shared" si="231"/>
        <v>0.2857142857142857</v>
      </c>
      <c r="M910">
        <v>0</v>
      </c>
      <c r="N910">
        <v>1</v>
      </c>
      <c r="P910" s="8">
        <v>51</v>
      </c>
      <c r="Q910" s="8">
        <v>3</v>
      </c>
      <c r="R910">
        <f t="shared" si="234"/>
        <v>4.9400000000000004</v>
      </c>
      <c r="S910" t="s">
        <v>308</v>
      </c>
      <c r="T910" s="6" t="s">
        <v>567</v>
      </c>
      <c r="U910" t="s">
        <v>369</v>
      </c>
      <c r="V910" s="11">
        <v>124</v>
      </c>
      <c r="W910" s="11" cm="1">
        <f t="array" ref="W910">_xlfn.IFNA(MATCH(1,0/COUNTIF($F910,"*"&amp;W$2&amp;TEXT(ROW($1:$118),"[&gt;1]0;")&amp;"*")),0)</f>
        <v>7</v>
      </c>
      <c r="X910" s="11" cm="1">
        <f t="array" ref="X910">_xlfn.IFNA(MATCH(1,0/COUNTIF($F910,"*"&amp;X$2&amp;TEXT(ROW($1:$118),"[&gt;1]0;")&amp;"*")),0)</f>
        <v>8</v>
      </c>
      <c r="Y910" s="11" cm="1">
        <f t="array" ref="Y910">_xlfn.IFNA(MATCH(1,0/COUNTIF($F910,"*"&amp;Y$2&amp;TEXT(ROW($1:$118),"[&gt;1]0;")&amp;"*")),0)</f>
        <v>2</v>
      </c>
      <c r="Z910">
        <f t="shared" si="232"/>
        <v>1.1428571428571428</v>
      </c>
      <c r="AA910">
        <f t="shared" si="233"/>
        <v>0.2857142857142857</v>
      </c>
      <c r="AB910">
        <v>0</v>
      </c>
      <c r="AC910">
        <v>1</v>
      </c>
    </row>
    <row r="911" spans="1:29" x14ac:dyDescent="0.2">
      <c r="A911" s="8">
        <v>51</v>
      </c>
      <c r="B911" s="8">
        <v>6</v>
      </c>
      <c r="C911">
        <v>1.34</v>
      </c>
      <c r="D911" t="s">
        <v>327</v>
      </c>
      <c r="E911" s="13" t="s">
        <v>385</v>
      </c>
      <c r="F911" s="10" t="s">
        <v>370</v>
      </c>
      <c r="G911">
        <v>132</v>
      </c>
      <c r="H911" s="11" cm="1">
        <f t="array" ref="H911">_xlfn.IFNA(MATCH(1,0/COUNTIF($F911,"*"&amp;H$2&amp;TEXT(ROW($1:$118),"[&gt;1]0;")&amp;"*")),0)</f>
        <v>6</v>
      </c>
      <c r="I911" s="11" cm="1">
        <f t="array" ref="I911">_xlfn.IFNA(MATCH(1,0/COUNTIF($F911,"*"&amp;I$2&amp;TEXT(ROW($1:$118),"[&gt;1]0;")&amp;"*")),0)</f>
        <v>12</v>
      </c>
      <c r="J911" s="11" cm="1">
        <f t="array" ref="J911">_xlfn.IFNA(MATCH(1,0/COUNTIF($F911,"*"&amp;J$2&amp;TEXT(ROW($1:$118),"[&gt;1]0;")&amp;"*")),0)</f>
        <v>3</v>
      </c>
      <c r="K911">
        <f t="shared" si="230"/>
        <v>2</v>
      </c>
      <c r="L911">
        <f t="shared" si="231"/>
        <v>0.5</v>
      </c>
      <c r="M911">
        <v>1</v>
      </c>
      <c r="N911">
        <v>0</v>
      </c>
      <c r="P911" s="8">
        <v>51</v>
      </c>
      <c r="Q911" s="8">
        <v>4</v>
      </c>
      <c r="R911">
        <f t="shared" si="234"/>
        <v>1.34</v>
      </c>
      <c r="S911" t="s">
        <v>327</v>
      </c>
      <c r="T911" s="13" t="s">
        <v>385</v>
      </c>
      <c r="U911" s="10" t="s">
        <v>370</v>
      </c>
      <c r="V911">
        <v>132</v>
      </c>
      <c r="W911" s="11" cm="1">
        <f t="array" ref="W911">_xlfn.IFNA(MATCH(1,0/COUNTIF($F911,"*"&amp;W$2&amp;TEXT(ROW($1:$118),"[&gt;1]0;")&amp;"*")),0)</f>
        <v>6</v>
      </c>
      <c r="X911" s="11" cm="1">
        <f t="array" ref="X911">_xlfn.IFNA(MATCH(1,0/COUNTIF($F911,"*"&amp;X$2&amp;TEXT(ROW($1:$118),"[&gt;1]0;")&amp;"*")),0)</f>
        <v>12</v>
      </c>
      <c r="Y911" s="11" cm="1">
        <f t="array" ref="Y911">_xlfn.IFNA(MATCH(1,0/COUNTIF($F911,"*"&amp;Y$2&amp;TEXT(ROW($1:$118),"[&gt;1]0;")&amp;"*")),0)</f>
        <v>3</v>
      </c>
      <c r="Z911">
        <f t="shared" si="232"/>
        <v>2</v>
      </c>
      <c r="AA911">
        <f t="shared" si="233"/>
        <v>0.5</v>
      </c>
      <c r="AB911">
        <v>1</v>
      </c>
      <c r="AC911">
        <v>0</v>
      </c>
    </row>
    <row r="912" spans="1:29" x14ac:dyDescent="0.2">
      <c r="A912" s="8">
        <v>51</v>
      </c>
      <c r="B912" s="8">
        <v>7</v>
      </c>
      <c r="C912">
        <v>1.24</v>
      </c>
      <c r="D912" t="s">
        <v>14</v>
      </c>
      <c r="E912" s="6" t="s">
        <v>507</v>
      </c>
      <c r="F912" t="s">
        <v>260</v>
      </c>
      <c r="G912">
        <v>170</v>
      </c>
      <c r="H912" s="11" cm="1">
        <f t="array" ref="H912">_xlfn.IFNA(MATCH(1,0/COUNTIF($F912,"*"&amp;H$2&amp;TEXT(ROW($1:$118),"[&gt;1]0;")&amp;"*")),0)</f>
        <v>12</v>
      </c>
      <c r="I912" s="11" cm="1">
        <f t="array" ref="I912">_xlfn.IFNA(MATCH(1,0/COUNTIF($F912,"*"&amp;I$2&amp;TEXT(ROW($1:$118),"[&gt;1]0;")&amp;"*")),0)</f>
        <v>26</v>
      </c>
      <c r="J912" s="11" cm="1">
        <f t="array" ref="J912">_xlfn.IFNA(MATCH(1,0/COUNTIF($F912,"*"&amp;J$2&amp;TEXT(ROW($1:$118),"[&gt;1]0;")&amp;"*")),0)</f>
        <v>0</v>
      </c>
      <c r="K912">
        <f t="shared" si="230"/>
        <v>2.1666666666666665</v>
      </c>
      <c r="L912">
        <f t="shared" si="231"/>
        <v>0</v>
      </c>
      <c r="M912">
        <v>0</v>
      </c>
      <c r="N912">
        <v>0</v>
      </c>
      <c r="P912" s="8">
        <v>51</v>
      </c>
      <c r="Q912" s="8">
        <v>5</v>
      </c>
      <c r="R912">
        <f t="shared" si="234"/>
        <v>1.24</v>
      </c>
      <c r="S912" t="s">
        <v>14</v>
      </c>
      <c r="T912" s="6" t="s">
        <v>507</v>
      </c>
      <c r="U912" t="s">
        <v>260</v>
      </c>
      <c r="V912">
        <v>170</v>
      </c>
      <c r="W912" s="11" cm="1">
        <f t="array" ref="W912">_xlfn.IFNA(MATCH(1,0/COUNTIF($F912,"*"&amp;W$2&amp;TEXT(ROW($1:$118),"[&gt;1]0;")&amp;"*")),0)</f>
        <v>12</v>
      </c>
      <c r="X912" s="11" cm="1">
        <f t="array" ref="X912">_xlfn.IFNA(MATCH(1,0/COUNTIF($F912,"*"&amp;X$2&amp;TEXT(ROW($1:$118),"[&gt;1]0;")&amp;"*")),0)</f>
        <v>26</v>
      </c>
      <c r="Y912" s="11" cm="1">
        <f t="array" ref="Y912">_xlfn.IFNA(MATCH(1,0/COUNTIF($F912,"*"&amp;Y$2&amp;TEXT(ROW($1:$118),"[&gt;1]0;")&amp;"*")),0)</f>
        <v>0</v>
      </c>
      <c r="Z912">
        <f t="shared" si="232"/>
        <v>2.1666666666666665</v>
      </c>
      <c r="AA912">
        <f t="shared" si="233"/>
        <v>0</v>
      </c>
      <c r="AB912">
        <v>0</v>
      </c>
      <c r="AC912">
        <v>0</v>
      </c>
    </row>
    <row r="913" spans="1:29" x14ac:dyDescent="0.2">
      <c r="A913" s="8">
        <v>51</v>
      </c>
      <c r="B913" s="8">
        <v>8</v>
      </c>
      <c r="C913">
        <v>0.98</v>
      </c>
      <c r="D913" t="s">
        <v>154</v>
      </c>
      <c r="E913" s="6" t="s">
        <v>477</v>
      </c>
      <c r="F913" t="s">
        <v>368</v>
      </c>
      <c r="G913">
        <v>138</v>
      </c>
      <c r="H913" s="11" cm="1">
        <f t="array" ref="H913">_xlfn.IFNA(MATCH(1,0/COUNTIF($F913,"*"&amp;H$2&amp;TEXT(ROW($1:$118),"[&gt;1]0;")&amp;"*")),0)</f>
        <v>8</v>
      </c>
      <c r="I913" s="11" cm="1">
        <f t="array" ref="I913">_xlfn.IFNA(MATCH(1,0/COUNTIF($F913,"*"&amp;I$2&amp;TEXT(ROW($1:$118),"[&gt;1]0;")&amp;"*")),0)</f>
        <v>10</v>
      </c>
      <c r="J913" s="11" cm="1">
        <f t="array" ref="J913">_xlfn.IFNA(MATCH(1,0/COUNTIF($F913,"*"&amp;J$2&amp;TEXT(ROW($1:$118),"[&gt;1]0;")&amp;"*")),0)</f>
        <v>2</v>
      </c>
      <c r="K913">
        <f t="shared" si="230"/>
        <v>1.25</v>
      </c>
      <c r="L913">
        <f t="shared" si="231"/>
        <v>0.25</v>
      </c>
      <c r="M913">
        <v>0</v>
      </c>
      <c r="N913">
        <v>1</v>
      </c>
      <c r="P913" s="8">
        <v>51</v>
      </c>
      <c r="Q913" s="8">
        <v>6</v>
      </c>
      <c r="R913">
        <f t="shared" si="234"/>
        <v>0.98</v>
      </c>
      <c r="S913" t="s">
        <v>154</v>
      </c>
      <c r="T913" s="6" t="s">
        <v>477</v>
      </c>
      <c r="U913" t="s">
        <v>368</v>
      </c>
      <c r="V913">
        <v>138</v>
      </c>
      <c r="W913" s="11" cm="1">
        <f t="array" ref="W913">_xlfn.IFNA(MATCH(1,0/COUNTIF($F913,"*"&amp;W$2&amp;TEXT(ROW($1:$118),"[&gt;1]0;")&amp;"*")),0)</f>
        <v>8</v>
      </c>
      <c r="X913" s="11" cm="1">
        <f t="array" ref="X913">_xlfn.IFNA(MATCH(1,0/COUNTIF($F913,"*"&amp;X$2&amp;TEXT(ROW($1:$118),"[&gt;1]0;")&amp;"*")),0)</f>
        <v>10</v>
      </c>
      <c r="Y913" s="11" cm="1">
        <f t="array" ref="Y913">_xlfn.IFNA(MATCH(1,0/COUNTIF($F913,"*"&amp;Y$2&amp;TEXT(ROW($1:$118),"[&gt;1]0;")&amp;"*")),0)</f>
        <v>2</v>
      </c>
      <c r="Z913">
        <f t="shared" si="232"/>
        <v>1.25</v>
      </c>
      <c r="AA913">
        <f t="shared" si="233"/>
        <v>0.25</v>
      </c>
      <c r="AB913">
        <v>0</v>
      </c>
      <c r="AC913">
        <v>1</v>
      </c>
    </row>
    <row r="914" spans="1:29" x14ac:dyDescent="0.2">
      <c r="A914" s="8">
        <v>51</v>
      </c>
      <c r="B914" s="8">
        <v>9</v>
      </c>
      <c r="C914">
        <v>1.79</v>
      </c>
      <c r="D914" t="s">
        <v>216</v>
      </c>
      <c r="E914" s="13" t="s">
        <v>453</v>
      </c>
      <c r="F914" t="s">
        <v>452</v>
      </c>
      <c r="G914">
        <v>193</v>
      </c>
      <c r="H914" s="11" cm="1">
        <f t="array" ref="H914">_xlfn.IFNA(MATCH(1,0/COUNTIF($F914,"*"&amp;H$2&amp;TEXT(ROW($1:$118),"[&gt;1]0;")&amp;"*")),0)</f>
        <v>14</v>
      </c>
      <c r="I914" s="11" cm="1">
        <f t="array" ref="I914">_xlfn.IFNA(MATCH(1,0/COUNTIF($F914,"*"&amp;I$2&amp;TEXT(ROW($1:$118),"[&gt;1]0;")&amp;"*")),0)</f>
        <v>11</v>
      </c>
      <c r="J914" s="11" cm="1">
        <f t="array" ref="J914">_xlfn.IFNA(MATCH(1,0/COUNTIF($F914,"*"&amp;J$2&amp;TEXT(ROW($1:$118),"[&gt;1]0;")&amp;"*")),0)</f>
        <v>0</v>
      </c>
      <c r="K914">
        <f t="shared" si="230"/>
        <v>0.7857142857142857</v>
      </c>
      <c r="L914">
        <f t="shared" si="231"/>
        <v>0</v>
      </c>
      <c r="M914">
        <v>0</v>
      </c>
      <c r="N914">
        <v>3</v>
      </c>
      <c r="P914" s="8">
        <v>51</v>
      </c>
      <c r="Q914" s="8">
        <v>7</v>
      </c>
      <c r="R914">
        <f t="shared" si="234"/>
        <v>1.79</v>
      </c>
      <c r="S914" t="s">
        <v>216</v>
      </c>
      <c r="T914" s="13" t="s">
        <v>453</v>
      </c>
      <c r="U914" t="s">
        <v>452</v>
      </c>
      <c r="V914">
        <v>193</v>
      </c>
      <c r="W914" s="11" cm="1">
        <f t="array" ref="W914">_xlfn.IFNA(MATCH(1,0/COUNTIF($F914,"*"&amp;W$2&amp;TEXT(ROW($1:$118),"[&gt;1]0;")&amp;"*")),0)</f>
        <v>14</v>
      </c>
      <c r="X914" s="11" cm="1">
        <f t="array" ref="X914">_xlfn.IFNA(MATCH(1,0/COUNTIF($F914,"*"&amp;X$2&amp;TEXT(ROW($1:$118),"[&gt;1]0;")&amp;"*")),0)</f>
        <v>11</v>
      </c>
      <c r="Y914" s="11" cm="1">
        <f t="array" ref="Y914">_xlfn.IFNA(MATCH(1,0/COUNTIF($F914,"*"&amp;Y$2&amp;TEXT(ROW($1:$118),"[&gt;1]0;")&amp;"*")),0)</f>
        <v>0</v>
      </c>
      <c r="Z914">
        <f t="shared" si="232"/>
        <v>0.7857142857142857</v>
      </c>
      <c r="AA914">
        <f t="shared" si="233"/>
        <v>0</v>
      </c>
      <c r="AB914">
        <v>0</v>
      </c>
      <c r="AC914">
        <v>3</v>
      </c>
    </row>
    <row r="915" spans="1:29" x14ac:dyDescent="0.2">
      <c r="A915" s="8">
        <v>51</v>
      </c>
      <c r="B915" s="8">
        <v>10</v>
      </c>
      <c r="C915">
        <v>0.88</v>
      </c>
      <c r="D915" t="s">
        <v>304</v>
      </c>
      <c r="E915" s="6" t="s">
        <v>457</v>
      </c>
      <c r="F915" t="s">
        <v>458</v>
      </c>
      <c r="G915" s="11">
        <v>184</v>
      </c>
      <c r="H915" s="11" cm="1">
        <f t="array" ref="H915">_xlfn.IFNA(MATCH(1,0/COUNTIF($F915,"*"&amp;H$2&amp;TEXT(ROW($1:$118),"[&gt;1]0;")&amp;"*")),0)</f>
        <v>13</v>
      </c>
      <c r="I915" s="11" cm="1">
        <f t="array" ref="I915">_xlfn.IFNA(MATCH(1,0/COUNTIF($F915,"*"&amp;I$2&amp;TEXT(ROW($1:$118),"[&gt;1]0;")&amp;"*")),0)</f>
        <v>28</v>
      </c>
      <c r="J915" s="11" cm="1">
        <f t="array" ref="J915">_xlfn.IFNA(MATCH(1,0/COUNTIF($F915,"*"&amp;J$2&amp;TEXT(ROW($1:$118),"[&gt;1]0;")&amp;"*")),0)</f>
        <v>0</v>
      </c>
      <c r="K915">
        <f t="shared" si="230"/>
        <v>2.1538461538461537</v>
      </c>
      <c r="L915">
        <f t="shared" si="231"/>
        <v>0</v>
      </c>
      <c r="M915">
        <v>0</v>
      </c>
      <c r="N915">
        <v>0</v>
      </c>
      <c r="P915" s="8">
        <v>51</v>
      </c>
      <c r="Q915" s="8">
        <v>8</v>
      </c>
      <c r="R915">
        <f t="shared" si="234"/>
        <v>0.88</v>
      </c>
      <c r="S915" t="s">
        <v>304</v>
      </c>
      <c r="T915" s="6" t="s">
        <v>457</v>
      </c>
      <c r="U915" t="s">
        <v>458</v>
      </c>
      <c r="V915" s="11">
        <v>184</v>
      </c>
      <c r="W915" s="11" cm="1">
        <f t="array" ref="W915">_xlfn.IFNA(MATCH(1,0/COUNTIF($F915,"*"&amp;W$2&amp;TEXT(ROW($1:$118),"[&gt;1]0;")&amp;"*")),0)</f>
        <v>13</v>
      </c>
      <c r="X915" s="11" cm="1">
        <f t="array" ref="X915">_xlfn.IFNA(MATCH(1,0/COUNTIF($F915,"*"&amp;X$2&amp;TEXT(ROW($1:$118),"[&gt;1]0;")&amp;"*")),0)</f>
        <v>28</v>
      </c>
      <c r="Y915" s="11" cm="1">
        <f t="array" ref="Y915">_xlfn.IFNA(MATCH(1,0/COUNTIF($F915,"*"&amp;Y$2&amp;TEXT(ROW($1:$118),"[&gt;1]0;")&amp;"*")),0)</f>
        <v>0</v>
      </c>
      <c r="Z915">
        <f t="shared" si="232"/>
        <v>2.1538461538461537</v>
      </c>
      <c r="AA915">
        <f t="shared" si="233"/>
        <v>0</v>
      </c>
      <c r="AB915">
        <v>0</v>
      </c>
      <c r="AC915">
        <v>0</v>
      </c>
    </row>
    <row r="916" spans="1:29" x14ac:dyDescent="0.2">
      <c r="A916" s="8">
        <v>51</v>
      </c>
      <c r="B916" s="8">
        <v>11</v>
      </c>
      <c r="C916">
        <v>4.54</v>
      </c>
      <c r="D916" t="s">
        <v>317</v>
      </c>
      <c r="E916" s="6" t="s">
        <v>471</v>
      </c>
      <c r="F916" t="s">
        <v>470</v>
      </c>
      <c r="G916">
        <v>48</v>
      </c>
      <c r="H916" s="11" cm="1">
        <f t="array" ref="H916">_xlfn.IFNA(MATCH(1,0/COUNTIF($F916,"*"&amp;H$2&amp;TEXT(ROW($1:$118),"[&gt;1]0;")&amp;"*")),0)</f>
        <v>10</v>
      </c>
      <c r="I916" s="11" cm="1">
        <f t="array" ref="I916">_xlfn.IFNA(MATCH(1,0/COUNTIF($F916,"*"&amp;I$2&amp;TEXT(ROW($1:$118),"[&gt;1]0;")&amp;"*")),0)</f>
        <v>12</v>
      </c>
      <c r="J916" s="11" cm="1">
        <f t="array" ref="J916">_xlfn.IFNA(MATCH(1,0/COUNTIF($F916,"*"&amp;J$2&amp;TEXT(ROW($1:$118),"[&gt;1]0;")&amp;"*")),0)</f>
        <v>1</v>
      </c>
      <c r="K916">
        <f t="shared" si="230"/>
        <v>1.2</v>
      </c>
      <c r="L916">
        <f t="shared" si="231"/>
        <v>0.1</v>
      </c>
      <c r="M916">
        <v>0</v>
      </c>
      <c r="N916">
        <v>1</v>
      </c>
      <c r="P916" s="8">
        <v>51</v>
      </c>
      <c r="Q916" s="8">
        <v>9</v>
      </c>
      <c r="R916">
        <f t="shared" si="234"/>
        <v>4.54</v>
      </c>
      <c r="S916" t="s">
        <v>317</v>
      </c>
      <c r="T916" s="6" t="s">
        <v>471</v>
      </c>
      <c r="U916" t="s">
        <v>470</v>
      </c>
      <c r="V916">
        <v>48</v>
      </c>
      <c r="W916" s="11" cm="1">
        <f t="array" ref="W916">_xlfn.IFNA(MATCH(1,0/COUNTIF($F916,"*"&amp;W$2&amp;TEXT(ROW($1:$118),"[&gt;1]0;")&amp;"*")),0)</f>
        <v>10</v>
      </c>
      <c r="X916" s="11" cm="1">
        <f t="array" ref="X916">_xlfn.IFNA(MATCH(1,0/COUNTIF($F916,"*"&amp;X$2&amp;TEXT(ROW($1:$118),"[&gt;1]0;")&amp;"*")),0)</f>
        <v>12</v>
      </c>
      <c r="Y916" s="11" cm="1">
        <f t="array" ref="Y916">_xlfn.IFNA(MATCH(1,0/COUNTIF($F916,"*"&amp;Y$2&amp;TEXT(ROW($1:$118),"[&gt;1]0;")&amp;"*")),0)</f>
        <v>1</v>
      </c>
      <c r="Z916">
        <f t="shared" si="232"/>
        <v>1.2</v>
      </c>
      <c r="AA916">
        <f t="shared" si="233"/>
        <v>0.1</v>
      </c>
      <c r="AB916">
        <v>0</v>
      </c>
      <c r="AC916">
        <v>1</v>
      </c>
    </row>
    <row r="917" spans="1:29" x14ac:dyDescent="0.2">
      <c r="A917" s="8">
        <v>51</v>
      </c>
      <c r="B917" s="8">
        <v>12</v>
      </c>
      <c r="C917">
        <v>2.2200000000000002</v>
      </c>
      <c r="D917" t="s">
        <v>80</v>
      </c>
      <c r="E917" s="6" t="s">
        <v>600</v>
      </c>
      <c r="F917" t="s">
        <v>599</v>
      </c>
      <c r="G917" s="11">
        <v>152</v>
      </c>
      <c r="H917" s="11" cm="1">
        <f t="array" ref="H917">_xlfn.IFNA(MATCH(1,0/COUNTIF($F917,"*"&amp;H$2&amp;TEXT(ROW($1:$118),"[&gt;1]0;")&amp;"*")),0)</f>
        <v>8</v>
      </c>
      <c r="I917" s="11" cm="1">
        <f t="array" ref="I917">_xlfn.IFNA(MATCH(1,0/COUNTIF($F917,"*"&amp;I$2&amp;TEXT(ROW($1:$118),"[&gt;1]0;")&amp;"*")),0)</f>
        <v>8</v>
      </c>
      <c r="J917" s="11" cm="1">
        <f t="array" ref="J917">_xlfn.IFNA(MATCH(1,0/COUNTIF($F917,"*"&amp;J$2&amp;TEXT(ROW($1:$118),"[&gt;1]0;")&amp;"*")),0)</f>
        <v>3</v>
      </c>
      <c r="K917">
        <f t="shared" si="230"/>
        <v>1</v>
      </c>
      <c r="L917">
        <f t="shared" si="231"/>
        <v>0.375</v>
      </c>
      <c r="M917">
        <v>0</v>
      </c>
      <c r="N917">
        <v>1</v>
      </c>
      <c r="P917" s="8">
        <v>51</v>
      </c>
      <c r="Q917" s="8">
        <v>10</v>
      </c>
      <c r="R917">
        <f t="shared" si="234"/>
        <v>2.2200000000000002</v>
      </c>
      <c r="S917" t="s">
        <v>80</v>
      </c>
      <c r="T917" s="6" t="s">
        <v>600</v>
      </c>
      <c r="U917" t="s">
        <v>599</v>
      </c>
      <c r="V917" s="11">
        <v>152</v>
      </c>
      <c r="W917" s="11" cm="1">
        <f t="array" ref="W917">_xlfn.IFNA(MATCH(1,0/COUNTIF($F917,"*"&amp;W$2&amp;TEXT(ROW($1:$118),"[&gt;1]0;")&amp;"*")),0)</f>
        <v>8</v>
      </c>
      <c r="X917" s="11" cm="1">
        <f t="array" ref="X917">_xlfn.IFNA(MATCH(1,0/COUNTIF($F917,"*"&amp;X$2&amp;TEXT(ROW($1:$118),"[&gt;1]0;")&amp;"*")),0)</f>
        <v>8</v>
      </c>
      <c r="Y917" s="11" cm="1">
        <f t="array" ref="Y917">_xlfn.IFNA(MATCH(1,0/COUNTIF($F917,"*"&amp;Y$2&amp;TEXT(ROW($1:$118),"[&gt;1]0;")&amp;"*")),0)</f>
        <v>3</v>
      </c>
      <c r="Z917">
        <f t="shared" si="232"/>
        <v>1</v>
      </c>
      <c r="AA917">
        <f t="shared" si="233"/>
        <v>0.375</v>
      </c>
      <c r="AB917">
        <v>0</v>
      </c>
      <c r="AC917">
        <v>1</v>
      </c>
    </row>
    <row r="918" spans="1:29" x14ac:dyDescent="0.2">
      <c r="A918" s="8">
        <v>51</v>
      </c>
      <c r="B918" s="8">
        <v>13</v>
      </c>
      <c r="C918">
        <v>0.9</v>
      </c>
      <c r="D918" t="s">
        <v>25</v>
      </c>
      <c r="E918" s="6" t="s">
        <v>536</v>
      </c>
      <c r="F918" t="s">
        <v>266</v>
      </c>
      <c r="G918">
        <v>226</v>
      </c>
      <c r="H918" s="11" cm="1">
        <f t="array" ref="H918">_xlfn.IFNA(MATCH(1,0/COUNTIF($F918,"*"&amp;H$2&amp;TEXT(ROW($1:$118),"[&gt;1]0;")&amp;"*")),0)</f>
        <v>16</v>
      </c>
      <c r="I918" s="11" cm="1">
        <f t="array" ref="I918">_xlfn.IFNA(MATCH(1,0/COUNTIF($F918,"*"&amp;I$2&amp;TEXT(ROW($1:$118),"[&gt;1]0;")&amp;"*")),0)</f>
        <v>34</v>
      </c>
      <c r="J918" s="11" cm="1">
        <f t="array" ref="J918">_xlfn.IFNA(MATCH(1,0/COUNTIF($F918,"*"&amp;J$2&amp;TEXT(ROW($1:$118),"[&gt;1]0;")&amp;"*")),0)</f>
        <v>0</v>
      </c>
      <c r="K918">
        <f t="shared" si="230"/>
        <v>2.125</v>
      </c>
      <c r="L918">
        <f t="shared" si="231"/>
        <v>0</v>
      </c>
      <c r="M918">
        <v>0</v>
      </c>
      <c r="N918">
        <v>0</v>
      </c>
      <c r="P918" s="8">
        <v>51</v>
      </c>
      <c r="Q918" s="8">
        <v>11</v>
      </c>
      <c r="R918">
        <f t="shared" si="234"/>
        <v>1.72</v>
      </c>
      <c r="S918" t="s">
        <v>25</v>
      </c>
      <c r="T918" s="6" t="s">
        <v>536</v>
      </c>
      <c r="U918" t="s">
        <v>266</v>
      </c>
      <c r="V918">
        <v>226</v>
      </c>
      <c r="W918" s="11" cm="1">
        <f t="array" ref="W918">_xlfn.IFNA(MATCH(1,0/COUNTIF($F918,"*"&amp;W$2&amp;TEXT(ROW($1:$118),"[&gt;1]0;")&amp;"*")),0)</f>
        <v>16</v>
      </c>
      <c r="X918" s="11" cm="1">
        <f t="array" ref="X918">_xlfn.IFNA(MATCH(1,0/COUNTIF($F918,"*"&amp;X$2&amp;TEXT(ROW($1:$118),"[&gt;1]0;")&amp;"*")),0)</f>
        <v>34</v>
      </c>
      <c r="Y918" s="11" cm="1">
        <f t="array" ref="Y918">_xlfn.IFNA(MATCH(1,0/COUNTIF($F918,"*"&amp;Y$2&amp;TEXT(ROW($1:$118),"[&gt;1]0;")&amp;"*")),0)</f>
        <v>0</v>
      </c>
      <c r="Z918">
        <f t="shared" si="232"/>
        <v>2.125</v>
      </c>
      <c r="AA918">
        <f t="shared" si="233"/>
        <v>0</v>
      </c>
      <c r="AB918">
        <v>0</v>
      </c>
      <c r="AC918">
        <v>0</v>
      </c>
    </row>
    <row r="919" spans="1:29" x14ac:dyDescent="0.2">
      <c r="A919" s="8">
        <v>51</v>
      </c>
      <c r="B919" s="8">
        <v>14</v>
      </c>
      <c r="C919">
        <v>1.1399999999999999</v>
      </c>
      <c r="D919" t="s">
        <v>81</v>
      </c>
      <c r="E919" s="6" t="s">
        <v>467</v>
      </c>
      <c r="F919" t="s">
        <v>466</v>
      </c>
      <c r="G919">
        <v>166</v>
      </c>
      <c r="H919" s="11" cm="1">
        <f t="array" ref="H919">_xlfn.IFNA(MATCH(1,0/COUNTIF($F919,"*"&amp;H$2&amp;TEXT(ROW($1:$118),"[&gt;1]0;")&amp;"*")),0)</f>
        <v>9</v>
      </c>
      <c r="I919" s="11" cm="1">
        <f t="array" ref="I919">_xlfn.IFNA(MATCH(1,0/COUNTIF($F919,"*"&amp;I$2&amp;TEXT(ROW($1:$118),"[&gt;1]0;")&amp;"*")),0)</f>
        <v>10</v>
      </c>
      <c r="J919" s="11" cm="1">
        <f t="array" ref="J919">_xlfn.IFNA(MATCH(1,0/COUNTIF($F919,"*"&amp;J$2&amp;TEXT(ROW($1:$118),"[&gt;1]0;")&amp;"*")),0)</f>
        <v>3</v>
      </c>
      <c r="K919">
        <f t="shared" si="230"/>
        <v>1.1111111111111112</v>
      </c>
      <c r="L919">
        <f t="shared" si="231"/>
        <v>0.33333333333333331</v>
      </c>
      <c r="M919">
        <v>0</v>
      </c>
      <c r="N919">
        <v>1</v>
      </c>
      <c r="P919" s="8">
        <v>51</v>
      </c>
      <c r="Q919" s="8">
        <v>12</v>
      </c>
      <c r="R919">
        <f t="shared" si="234"/>
        <v>1.1399999999999999</v>
      </c>
      <c r="S919" t="s">
        <v>81</v>
      </c>
      <c r="T919" s="6" t="s">
        <v>467</v>
      </c>
      <c r="U919" t="s">
        <v>466</v>
      </c>
      <c r="V919">
        <v>166</v>
      </c>
      <c r="W919" s="11" cm="1">
        <f t="array" ref="W919">_xlfn.IFNA(MATCH(1,0/COUNTIF($F919,"*"&amp;W$2&amp;TEXT(ROW($1:$118),"[&gt;1]0;")&amp;"*")),0)</f>
        <v>9</v>
      </c>
      <c r="X919" s="11" cm="1">
        <f t="array" ref="X919">_xlfn.IFNA(MATCH(1,0/COUNTIF($F919,"*"&amp;X$2&amp;TEXT(ROW($1:$118),"[&gt;1]0;")&amp;"*")),0)</f>
        <v>10</v>
      </c>
      <c r="Y919" s="11" cm="1">
        <f t="array" ref="Y919">_xlfn.IFNA(MATCH(1,0/COUNTIF($F919,"*"&amp;Y$2&amp;TEXT(ROW($1:$118),"[&gt;1]0;")&amp;"*")),0)</f>
        <v>3</v>
      </c>
      <c r="Z919">
        <f t="shared" si="232"/>
        <v>1.1111111111111112</v>
      </c>
      <c r="AA919">
        <f t="shared" si="233"/>
        <v>0.33333333333333331</v>
      </c>
      <c r="AB919">
        <v>0</v>
      </c>
      <c r="AC919">
        <v>1</v>
      </c>
    </row>
    <row r="920" spans="1:29" x14ac:dyDescent="0.2">
      <c r="A920" s="8">
        <v>51</v>
      </c>
      <c r="B920" s="8">
        <v>15</v>
      </c>
      <c r="C920">
        <v>5.09</v>
      </c>
      <c r="D920" t="s">
        <v>31</v>
      </c>
      <c r="E920" s="6" t="s">
        <v>418</v>
      </c>
      <c r="F920" t="s">
        <v>269</v>
      </c>
      <c r="G920">
        <v>206</v>
      </c>
      <c r="H920" s="11" cm="1">
        <f t="array" ref="H920">_xlfn.IFNA(MATCH(1,0/COUNTIF($F920,"*"&amp;H$2&amp;TEXT(ROW($1:$118),"[&gt;1]0;")&amp;"*")),0)</f>
        <v>14</v>
      </c>
      <c r="I920" s="11" cm="1">
        <f t="array" ref="I920">_xlfn.IFNA(MATCH(1,0/COUNTIF($F920,"*"&amp;I$2&amp;TEXT(ROW($1:$118),"[&gt;1]0;")&amp;"*")),0)</f>
        <v>22</v>
      </c>
      <c r="J920" s="11" cm="1">
        <f t="array" ref="J920">_xlfn.IFNA(MATCH(1,0/COUNTIF($F920,"*"&amp;J$2&amp;TEXT(ROW($1:$118),"[&gt;1]0;")&amp;"*")),0)</f>
        <v>1</v>
      </c>
      <c r="K920">
        <f t="shared" si="230"/>
        <v>1.5714285714285714</v>
      </c>
      <c r="L920">
        <f t="shared" si="231"/>
        <v>7.1428571428571425E-2</v>
      </c>
      <c r="M920">
        <v>0</v>
      </c>
      <c r="N920">
        <v>1</v>
      </c>
      <c r="P920" s="8">
        <v>51</v>
      </c>
      <c r="Q920" s="8">
        <v>13</v>
      </c>
      <c r="R920">
        <f t="shared" si="234"/>
        <v>5.09</v>
      </c>
      <c r="S920" t="s">
        <v>31</v>
      </c>
      <c r="T920" s="6" t="s">
        <v>418</v>
      </c>
      <c r="U920" t="s">
        <v>269</v>
      </c>
      <c r="V920">
        <v>206</v>
      </c>
      <c r="W920" s="11" cm="1">
        <f t="array" ref="W920">_xlfn.IFNA(MATCH(1,0/COUNTIF($F920,"*"&amp;W$2&amp;TEXT(ROW($1:$118),"[&gt;1]0;")&amp;"*")),0)</f>
        <v>14</v>
      </c>
      <c r="X920" s="11" cm="1">
        <f t="array" ref="X920">_xlfn.IFNA(MATCH(1,0/COUNTIF($F920,"*"&amp;X$2&amp;TEXT(ROW($1:$118),"[&gt;1]0;")&amp;"*")),0)</f>
        <v>22</v>
      </c>
      <c r="Y920" s="11" cm="1">
        <f t="array" ref="Y920">_xlfn.IFNA(MATCH(1,0/COUNTIF($F920,"*"&amp;Y$2&amp;TEXT(ROW($1:$118),"[&gt;1]0;")&amp;"*")),0)</f>
        <v>1</v>
      </c>
      <c r="Z920">
        <f t="shared" si="232"/>
        <v>1.5714285714285714</v>
      </c>
      <c r="AA920">
        <f t="shared" si="233"/>
        <v>7.1428571428571425E-2</v>
      </c>
      <c r="AB920">
        <v>0</v>
      </c>
      <c r="AC920">
        <v>1</v>
      </c>
    </row>
    <row r="921" spans="1:29" x14ac:dyDescent="0.2">
      <c r="A921" s="8">
        <v>51</v>
      </c>
      <c r="B921" s="8">
        <v>17</v>
      </c>
      <c r="C921">
        <v>0.82</v>
      </c>
      <c r="D921" t="s">
        <v>25</v>
      </c>
      <c r="E921" s="6" t="s">
        <v>536</v>
      </c>
      <c r="F921" t="s">
        <v>266</v>
      </c>
      <c r="G921">
        <v>226</v>
      </c>
      <c r="H921" s="11" cm="1">
        <f t="array" ref="H921">_xlfn.IFNA(MATCH(1,0/COUNTIF($F921,"*"&amp;H$2&amp;TEXT(ROW($1:$118),"[&gt;1]0;")&amp;"*")),0)</f>
        <v>16</v>
      </c>
      <c r="I921" s="11" cm="1">
        <f t="array" ref="I921">_xlfn.IFNA(MATCH(1,0/COUNTIF($F921,"*"&amp;I$2&amp;TEXT(ROW($1:$118),"[&gt;1]0;")&amp;"*")),0)</f>
        <v>34</v>
      </c>
      <c r="J921" s="11" cm="1">
        <f t="array" ref="J921">_xlfn.IFNA(MATCH(1,0/COUNTIF($F921,"*"&amp;J$2&amp;TEXT(ROW($1:$118),"[&gt;1]0;")&amp;"*")),0)</f>
        <v>0</v>
      </c>
      <c r="K921">
        <f t="shared" si="230"/>
        <v>2.125</v>
      </c>
      <c r="L921">
        <f t="shared" si="231"/>
        <v>0</v>
      </c>
      <c r="M921">
        <v>0</v>
      </c>
      <c r="N921">
        <v>0</v>
      </c>
      <c r="P921" s="8">
        <v>51</v>
      </c>
      <c r="Q921" s="8">
        <v>14</v>
      </c>
      <c r="R921">
        <f t="shared" si="234"/>
        <v>2.93</v>
      </c>
      <c r="S921" t="s">
        <v>66</v>
      </c>
      <c r="T921" s="6" t="s">
        <v>459</v>
      </c>
      <c r="U921" t="s">
        <v>460</v>
      </c>
      <c r="V921">
        <v>281</v>
      </c>
      <c r="W921" s="11" cm="1">
        <f t="array" ref="W921">_xlfn.IFNA(MATCH(1,0/COUNTIF($F921,"*"&amp;W$2&amp;TEXT(ROW($1:$118),"[&gt;1]0;")&amp;"*")),0)</f>
        <v>16</v>
      </c>
      <c r="X921" s="11" cm="1">
        <f t="array" ref="X921">_xlfn.IFNA(MATCH(1,0/COUNTIF($F921,"*"&amp;X$2&amp;TEXT(ROW($1:$118),"[&gt;1]0;")&amp;"*")),0)</f>
        <v>34</v>
      </c>
      <c r="Y921" s="11" cm="1">
        <f t="array" ref="Y921">_xlfn.IFNA(MATCH(1,0/COUNTIF($F921,"*"&amp;Y$2&amp;TEXT(ROW($1:$118),"[&gt;1]0;")&amp;"*")),0)</f>
        <v>0</v>
      </c>
      <c r="Z921">
        <f t="shared" si="232"/>
        <v>2.125</v>
      </c>
      <c r="AA921">
        <f t="shared" si="233"/>
        <v>0</v>
      </c>
      <c r="AB921">
        <v>0</v>
      </c>
      <c r="AC921">
        <v>0</v>
      </c>
    </row>
    <row r="922" spans="1:29" x14ac:dyDescent="0.2">
      <c r="A922" s="8">
        <v>51</v>
      </c>
      <c r="B922" s="8">
        <v>24</v>
      </c>
      <c r="C922">
        <v>2.93</v>
      </c>
      <c r="D922" t="s">
        <v>66</v>
      </c>
      <c r="E922" s="6" t="s">
        <v>459</v>
      </c>
      <c r="F922" t="s">
        <v>460</v>
      </c>
      <c r="G922">
        <v>281</v>
      </c>
      <c r="H922" s="11" cm="1">
        <f t="array" ref="H922">_xlfn.IFNA(MATCH(1,0/COUNTIF($F922,"*"&amp;H$2&amp;TEXT(ROW($1:$118),"[&gt;1]0;")&amp;"*")),0)</f>
        <v>18</v>
      </c>
      <c r="I922" s="11" cm="1">
        <f t="array" ref="I922">_xlfn.IFNA(MATCH(1,0/COUNTIF($F922,"*"&amp;I$2&amp;TEXT(ROW($1:$118),"[&gt;1]0;")&amp;"*")),0)</f>
        <v>35</v>
      </c>
      <c r="J922" s="11" cm="1">
        <f t="array" ref="J922">_xlfn.IFNA(MATCH(1,0/COUNTIF($F922,"*"&amp;J$2&amp;TEXT(ROW($1:$118),"[&gt;1]0;")&amp;"*")),0)</f>
        <v>1</v>
      </c>
      <c r="K922">
        <f t="shared" si="230"/>
        <v>1.9444444444444444</v>
      </c>
      <c r="L922">
        <f t="shared" si="231"/>
        <v>5.5555555555555552E-2</v>
      </c>
      <c r="M922">
        <v>0</v>
      </c>
      <c r="N922">
        <v>0</v>
      </c>
    </row>
    <row r="924" spans="1:29" x14ac:dyDescent="0.2">
      <c r="A924" s="8">
        <v>52</v>
      </c>
      <c r="B924" s="9" t="s">
        <v>12</v>
      </c>
      <c r="C924" t="s">
        <v>13</v>
      </c>
      <c r="D924" t="s">
        <v>67</v>
      </c>
      <c r="E924" s="6" t="s">
        <v>376</v>
      </c>
      <c r="F924" t="s">
        <v>68</v>
      </c>
      <c r="G924" t="s">
        <v>69</v>
      </c>
      <c r="H924" t="s">
        <v>364</v>
      </c>
      <c r="I924" t="s">
        <v>365</v>
      </c>
      <c r="J924" t="s">
        <v>366</v>
      </c>
      <c r="K924" t="s">
        <v>71</v>
      </c>
      <c r="L924" t="s">
        <v>72</v>
      </c>
      <c r="M924" t="s">
        <v>360</v>
      </c>
      <c r="N924" t="s">
        <v>73</v>
      </c>
      <c r="P924" s="8">
        <v>52</v>
      </c>
      <c r="Q924" s="9" t="s">
        <v>12</v>
      </c>
      <c r="R924" t="s">
        <v>13</v>
      </c>
      <c r="S924" t="s">
        <v>67</v>
      </c>
      <c r="T924" s="6" t="s">
        <v>376</v>
      </c>
      <c r="U924" t="s">
        <v>68</v>
      </c>
      <c r="V924" t="s">
        <v>69</v>
      </c>
      <c r="W924" t="s">
        <v>364</v>
      </c>
      <c r="X924" t="s">
        <v>365</v>
      </c>
      <c r="Y924" t="s">
        <v>366</v>
      </c>
      <c r="Z924" t="s">
        <v>71</v>
      </c>
      <c r="AA924" t="s">
        <v>72</v>
      </c>
      <c r="AB924" t="s">
        <v>360</v>
      </c>
      <c r="AC924" t="s">
        <v>73</v>
      </c>
    </row>
    <row r="925" spans="1:29" x14ac:dyDescent="0.2">
      <c r="A925" s="8">
        <v>52</v>
      </c>
      <c r="B925" s="8">
        <v>1</v>
      </c>
      <c r="C925">
        <v>2.57</v>
      </c>
      <c r="D925" t="s">
        <v>295</v>
      </c>
      <c r="E925" s="13" t="s">
        <v>384</v>
      </c>
      <c r="F925" s="10" t="s">
        <v>362</v>
      </c>
      <c r="G925">
        <v>112</v>
      </c>
      <c r="H925" s="11" cm="1">
        <f t="array" ref="H925">_xlfn.IFNA(MATCH(1,0/COUNTIF($F925,"*"&amp;H$2&amp;TEXT(ROW($1:$118),"[&gt;1]0;")&amp;"*")),0)</f>
        <v>6</v>
      </c>
      <c r="I925" s="11" cm="1">
        <f t="array" ref="I925">_xlfn.IFNA(MATCH(1,0/COUNTIF($F925,"*"&amp;I$2&amp;TEXT(ROW($1:$118),"[&gt;1]0;")&amp;"*")),0)</f>
        <v>8</v>
      </c>
      <c r="J925" s="11" cm="1">
        <f t="array" ref="J925">_xlfn.IFNA(MATCH(1,0/COUNTIF($F925,"*"&amp;J$2&amp;TEXT(ROW($1:$118),"[&gt;1]0;")&amp;"*")),0)</f>
        <v>2</v>
      </c>
      <c r="K925">
        <f t="shared" ref="K925:K941" si="235">I925/H925</f>
        <v>1.3333333333333333</v>
      </c>
      <c r="L925">
        <f t="shared" ref="L925:L941" si="236">J925/H925</f>
        <v>0.33333333333333331</v>
      </c>
      <c r="M925">
        <v>1</v>
      </c>
      <c r="N925">
        <v>0</v>
      </c>
      <c r="P925" s="8">
        <v>52</v>
      </c>
      <c r="Q925" s="8">
        <v>1</v>
      </c>
      <c r="R925">
        <f>SUMIF($D$925:$D$941,S925,$C$925:$C$941)</f>
        <v>2.57</v>
      </c>
      <c r="S925" t="s">
        <v>295</v>
      </c>
      <c r="T925" s="13" t="s">
        <v>384</v>
      </c>
      <c r="U925" s="10" t="s">
        <v>362</v>
      </c>
      <c r="V925">
        <v>112</v>
      </c>
      <c r="W925" s="11" cm="1">
        <f t="array" ref="W925">_xlfn.IFNA(MATCH(1,0/COUNTIF($F925,"*"&amp;W$2&amp;TEXT(ROW($1:$118),"[&gt;1]0;")&amp;"*")),0)</f>
        <v>6</v>
      </c>
      <c r="X925" s="11" cm="1">
        <f t="array" ref="X925">_xlfn.IFNA(MATCH(1,0/COUNTIF($F925,"*"&amp;X$2&amp;TEXT(ROW($1:$118),"[&gt;1]0;")&amp;"*")),0)</f>
        <v>8</v>
      </c>
      <c r="Y925" s="11" cm="1">
        <f t="array" ref="Y925">_xlfn.IFNA(MATCH(1,0/COUNTIF($F925,"*"&amp;Y$2&amp;TEXT(ROW($1:$118),"[&gt;1]0;")&amp;"*")),0)</f>
        <v>2</v>
      </c>
      <c r="Z925">
        <f t="shared" ref="Z925:Z941" si="237">X925/W925</f>
        <v>1.3333333333333333</v>
      </c>
      <c r="AA925">
        <f t="shared" ref="AA925:AA941" si="238">Y925/W925</f>
        <v>0.33333333333333331</v>
      </c>
      <c r="AB925">
        <v>1</v>
      </c>
      <c r="AC925">
        <v>0</v>
      </c>
    </row>
    <row r="926" spans="1:29" x14ac:dyDescent="0.2">
      <c r="A926" s="8">
        <v>52</v>
      </c>
      <c r="B926" s="8">
        <v>2</v>
      </c>
      <c r="C926">
        <v>0.9</v>
      </c>
      <c r="D926" t="s">
        <v>307</v>
      </c>
      <c r="E926" s="6" t="s">
        <v>596</v>
      </c>
      <c r="F926" t="s">
        <v>458</v>
      </c>
      <c r="G926" s="11">
        <v>184</v>
      </c>
      <c r="H926" s="11" cm="1">
        <f t="array" ref="H926">_xlfn.IFNA(MATCH(1,0/COUNTIF($F926,"*"&amp;H$2&amp;TEXT(ROW($1:$118),"[&gt;1]0;")&amp;"*")),0)</f>
        <v>13</v>
      </c>
      <c r="I926" s="11" cm="1">
        <f t="array" ref="I926">_xlfn.IFNA(MATCH(1,0/COUNTIF($F926,"*"&amp;I$2&amp;TEXT(ROW($1:$118),"[&gt;1]0;")&amp;"*")),0)</f>
        <v>28</v>
      </c>
      <c r="J926" s="11" cm="1">
        <f t="array" ref="J926">_xlfn.IFNA(MATCH(1,0/COUNTIF($F926,"*"&amp;J$2&amp;TEXT(ROW($1:$118),"[&gt;1]0;")&amp;"*")),0)</f>
        <v>0</v>
      </c>
      <c r="K926">
        <f t="shared" si="235"/>
        <v>2.1538461538461537</v>
      </c>
      <c r="L926">
        <f t="shared" si="236"/>
        <v>0</v>
      </c>
      <c r="M926">
        <v>0</v>
      </c>
      <c r="N926">
        <v>0</v>
      </c>
      <c r="P926" s="8">
        <v>52</v>
      </c>
      <c r="Q926" s="8">
        <v>2</v>
      </c>
      <c r="R926">
        <f t="shared" ref="R926:R941" si="239">SUMIF($D$925:$D$941,S926,$C$925:$C$941)</f>
        <v>0.9</v>
      </c>
      <c r="S926" t="s">
        <v>307</v>
      </c>
      <c r="T926" s="6" t="s">
        <v>596</v>
      </c>
      <c r="U926" t="s">
        <v>458</v>
      </c>
      <c r="V926" s="11">
        <v>184</v>
      </c>
      <c r="W926" s="11" cm="1">
        <f t="array" ref="W926">_xlfn.IFNA(MATCH(1,0/COUNTIF($F926,"*"&amp;W$2&amp;TEXT(ROW($1:$118),"[&gt;1]0;")&amp;"*")),0)</f>
        <v>13</v>
      </c>
      <c r="X926" s="11" cm="1">
        <f t="array" ref="X926">_xlfn.IFNA(MATCH(1,0/COUNTIF($F926,"*"&amp;X$2&amp;TEXT(ROW($1:$118),"[&gt;1]0;")&amp;"*")),0)</f>
        <v>28</v>
      </c>
      <c r="Y926" s="11" cm="1">
        <f t="array" ref="Y926">_xlfn.IFNA(MATCH(1,0/COUNTIF($F926,"*"&amp;Y$2&amp;TEXT(ROW($1:$118),"[&gt;1]0;")&amp;"*")),0)</f>
        <v>0</v>
      </c>
      <c r="Z926">
        <f t="shared" si="237"/>
        <v>2.1538461538461537</v>
      </c>
      <c r="AA926">
        <f t="shared" si="238"/>
        <v>0</v>
      </c>
      <c r="AB926">
        <v>0</v>
      </c>
      <c r="AC926">
        <v>0</v>
      </c>
    </row>
    <row r="927" spans="1:29" x14ac:dyDescent="0.2">
      <c r="A927" s="8">
        <v>52</v>
      </c>
      <c r="B927" s="8">
        <v>3</v>
      </c>
      <c r="C927">
        <v>1.06</v>
      </c>
      <c r="D927" t="s">
        <v>297</v>
      </c>
      <c r="E927" s="6" t="s">
        <v>569</v>
      </c>
      <c r="F927" t="s">
        <v>556</v>
      </c>
      <c r="G927" s="11">
        <v>108</v>
      </c>
      <c r="H927" s="11" cm="1">
        <f t="array" ref="H927">_xlfn.IFNA(MATCH(1,0/COUNTIF($F927,"*"&amp;H$2&amp;TEXT(ROW($1:$118),"[&gt;1]0;")&amp;"*")),0)</f>
        <v>7</v>
      </c>
      <c r="I927" s="11" cm="1">
        <f t="array" ref="I927">_xlfn.IFNA(MATCH(1,0/COUNTIF($F927,"*"&amp;I$2&amp;TEXT(ROW($1:$118),"[&gt;1]0;")&amp;"*")),0)</f>
        <v>8</v>
      </c>
      <c r="J927" s="11" cm="1">
        <f t="array" ref="J927">_xlfn.IFNA(MATCH(1,0/COUNTIF($F927,"*"&amp;J$2&amp;TEXT(ROW($1:$118),"[&gt;1]0;")&amp;"*")),0)</f>
        <v>1</v>
      </c>
      <c r="K927">
        <f t="shared" si="235"/>
        <v>1.1428571428571428</v>
      </c>
      <c r="L927">
        <f t="shared" si="236"/>
        <v>0.14285714285714285</v>
      </c>
      <c r="M927">
        <v>0</v>
      </c>
      <c r="N927">
        <v>1</v>
      </c>
      <c r="P927" s="8">
        <v>52</v>
      </c>
      <c r="Q927" s="8">
        <v>3</v>
      </c>
      <c r="R927">
        <f t="shared" si="239"/>
        <v>1.06</v>
      </c>
      <c r="S927" t="s">
        <v>297</v>
      </c>
      <c r="T927" s="6" t="s">
        <v>569</v>
      </c>
      <c r="U927" t="s">
        <v>556</v>
      </c>
      <c r="V927" s="11">
        <v>108</v>
      </c>
      <c r="W927" s="11" cm="1">
        <f t="array" ref="W927">_xlfn.IFNA(MATCH(1,0/COUNTIF($F927,"*"&amp;W$2&amp;TEXT(ROW($1:$118),"[&gt;1]0;")&amp;"*")),0)</f>
        <v>7</v>
      </c>
      <c r="X927" s="11" cm="1">
        <f t="array" ref="X927">_xlfn.IFNA(MATCH(1,0/COUNTIF($F927,"*"&amp;X$2&amp;TEXT(ROW($1:$118),"[&gt;1]0;")&amp;"*")),0)</f>
        <v>8</v>
      </c>
      <c r="Y927" s="11" cm="1">
        <f t="array" ref="Y927">_xlfn.IFNA(MATCH(1,0/COUNTIF($F927,"*"&amp;Y$2&amp;TEXT(ROW($1:$118),"[&gt;1]0;")&amp;"*")),0)</f>
        <v>1</v>
      </c>
      <c r="Z927">
        <f t="shared" si="237"/>
        <v>1.1428571428571428</v>
      </c>
      <c r="AA927">
        <f t="shared" si="238"/>
        <v>0.14285714285714285</v>
      </c>
      <c r="AB927">
        <v>0</v>
      </c>
      <c r="AC927">
        <v>1</v>
      </c>
    </row>
    <row r="928" spans="1:29" x14ac:dyDescent="0.2">
      <c r="A928" s="8">
        <v>52</v>
      </c>
      <c r="B928" s="8">
        <v>4</v>
      </c>
      <c r="C928">
        <v>2.74</v>
      </c>
      <c r="D928" t="s">
        <v>308</v>
      </c>
      <c r="E928" s="6" t="s">
        <v>567</v>
      </c>
      <c r="F928" t="s">
        <v>369</v>
      </c>
      <c r="G928" s="11">
        <v>124</v>
      </c>
      <c r="H928" s="11" cm="1">
        <f t="array" ref="H928">_xlfn.IFNA(MATCH(1,0/COUNTIF($F928,"*"&amp;H$2&amp;TEXT(ROW($1:$118),"[&gt;1]0;")&amp;"*")),0)</f>
        <v>7</v>
      </c>
      <c r="I928" s="11" cm="1">
        <f t="array" ref="I928">_xlfn.IFNA(MATCH(1,0/COUNTIF($F928,"*"&amp;I$2&amp;TEXT(ROW($1:$118),"[&gt;1]0;")&amp;"*")),0)</f>
        <v>8</v>
      </c>
      <c r="J928" s="11" cm="1">
        <f t="array" ref="J928">_xlfn.IFNA(MATCH(1,0/COUNTIF($F928,"*"&amp;J$2&amp;TEXT(ROW($1:$118),"[&gt;1]0;")&amp;"*")),0)</f>
        <v>2</v>
      </c>
      <c r="K928">
        <f t="shared" si="235"/>
        <v>1.1428571428571428</v>
      </c>
      <c r="L928">
        <f t="shared" si="236"/>
        <v>0.2857142857142857</v>
      </c>
      <c r="M928">
        <v>0</v>
      </c>
      <c r="N928">
        <v>1</v>
      </c>
      <c r="P928" s="8">
        <v>52</v>
      </c>
      <c r="Q928" s="8">
        <v>4</v>
      </c>
      <c r="R928">
        <f t="shared" si="239"/>
        <v>2.74</v>
      </c>
      <c r="S928" t="s">
        <v>308</v>
      </c>
      <c r="T928" s="6" t="s">
        <v>567</v>
      </c>
      <c r="U928" t="s">
        <v>369</v>
      </c>
      <c r="V928" s="11">
        <v>124</v>
      </c>
      <c r="W928" s="11" cm="1">
        <f t="array" ref="W928">_xlfn.IFNA(MATCH(1,0/COUNTIF($F928,"*"&amp;W$2&amp;TEXT(ROW($1:$118),"[&gt;1]0;")&amp;"*")),0)</f>
        <v>7</v>
      </c>
      <c r="X928" s="11" cm="1">
        <f t="array" ref="X928">_xlfn.IFNA(MATCH(1,0/COUNTIF($F928,"*"&amp;X$2&amp;TEXT(ROW($1:$118),"[&gt;1]0;")&amp;"*")),0)</f>
        <v>8</v>
      </c>
      <c r="Y928" s="11" cm="1">
        <f t="array" ref="Y928">_xlfn.IFNA(MATCH(1,0/COUNTIF($F928,"*"&amp;Y$2&amp;TEXT(ROW($1:$118),"[&gt;1]0;")&amp;"*")),0)</f>
        <v>2</v>
      </c>
      <c r="Z928">
        <f t="shared" si="237"/>
        <v>1.1428571428571428</v>
      </c>
      <c r="AA928">
        <f t="shared" si="238"/>
        <v>0.2857142857142857</v>
      </c>
      <c r="AB928">
        <v>0</v>
      </c>
      <c r="AC928">
        <v>1</v>
      </c>
    </row>
    <row r="929" spans="1:29" x14ac:dyDescent="0.2">
      <c r="A929" s="8">
        <v>52</v>
      </c>
      <c r="B929" s="8">
        <v>6</v>
      </c>
      <c r="C929">
        <v>2.13</v>
      </c>
      <c r="D929" t="s">
        <v>78</v>
      </c>
      <c r="E929" s="6" t="s">
        <v>561</v>
      </c>
      <c r="F929" t="s">
        <v>560</v>
      </c>
      <c r="G929" s="11">
        <v>86</v>
      </c>
      <c r="H929" s="11" cm="1">
        <f t="array" ref="H929">_xlfn.IFNA(MATCH(1,0/COUNTIF($F929,"*"&amp;H$2&amp;TEXT(ROW($1:$118),"[&gt;1]0;")&amp;"*")),0)</f>
        <v>5</v>
      </c>
      <c r="I929" s="11" cm="1">
        <f t="array" ref="I929">_xlfn.IFNA(MATCH(1,0/COUNTIF($F929,"*"&amp;I$2&amp;TEXT(ROW($1:$118),"[&gt;1]0;")&amp;"*")),0)</f>
        <v>10</v>
      </c>
      <c r="J929" s="11" cm="1">
        <f t="array" ref="J929">_xlfn.IFNA(MATCH(1,0/COUNTIF($F929,"*"&amp;J$2&amp;TEXT(ROW($1:$118),"[&gt;1]0;")&amp;"*")),0)</f>
        <v>1</v>
      </c>
      <c r="K929">
        <f t="shared" si="235"/>
        <v>2</v>
      </c>
      <c r="L929">
        <f t="shared" si="236"/>
        <v>0.2</v>
      </c>
      <c r="M929">
        <v>0</v>
      </c>
      <c r="N929">
        <v>0</v>
      </c>
      <c r="P929" s="8">
        <v>52</v>
      </c>
      <c r="Q929" s="8">
        <v>5</v>
      </c>
      <c r="R929">
        <f t="shared" si="239"/>
        <v>2.13</v>
      </c>
      <c r="S929" t="s">
        <v>78</v>
      </c>
      <c r="T929" s="6" t="s">
        <v>561</v>
      </c>
      <c r="U929" t="s">
        <v>560</v>
      </c>
      <c r="V929" s="11">
        <v>86</v>
      </c>
      <c r="W929" s="11" cm="1">
        <f t="array" ref="W929">_xlfn.IFNA(MATCH(1,0/COUNTIF($F929,"*"&amp;W$2&amp;TEXT(ROW($1:$118),"[&gt;1]0;")&amp;"*")),0)</f>
        <v>5</v>
      </c>
      <c r="X929" s="11" cm="1">
        <f t="array" ref="X929">_xlfn.IFNA(MATCH(1,0/COUNTIF($F929,"*"&amp;X$2&amp;TEXT(ROW($1:$118),"[&gt;1]0;")&amp;"*")),0)</f>
        <v>10</v>
      </c>
      <c r="Y929" s="11" cm="1">
        <f t="array" ref="Y929">_xlfn.IFNA(MATCH(1,0/COUNTIF($F929,"*"&amp;Y$2&amp;TEXT(ROW($1:$118),"[&gt;1]0;")&amp;"*")),0)</f>
        <v>1</v>
      </c>
      <c r="Z929">
        <f t="shared" si="237"/>
        <v>2</v>
      </c>
      <c r="AA929">
        <f t="shared" si="238"/>
        <v>0.2</v>
      </c>
      <c r="AB929">
        <v>0</v>
      </c>
      <c r="AC929">
        <v>0</v>
      </c>
    </row>
    <row r="930" spans="1:29" x14ac:dyDescent="0.2">
      <c r="A930" s="8">
        <v>52</v>
      </c>
      <c r="B930" s="8">
        <v>7</v>
      </c>
      <c r="C930">
        <v>1.76</v>
      </c>
      <c r="D930" t="s">
        <v>331</v>
      </c>
      <c r="E930" s="6" t="s">
        <v>426</v>
      </c>
      <c r="F930" t="s">
        <v>425</v>
      </c>
      <c r="G930">
        <v>126</v>
      </c>
      <c r="H930" s="11" cm="1">
        <f t="array" ref="H930">_xlfn.IFNA(MATCH(1,0/COUNTIF($F930,"*"&amp;H$2&amp;TEXT(ROW($1:$118),"[&gt;1]0;")&amp;"*")),0)</f>
        <v>7</v>
      </c>
      <c r="I930" s="11" cm="1">
        <f t="array" ref="I930">_xlfn.IFNA(MATCH(1,0/COUNTIF($F930,"*"&amp;I$2&amp;TEXT(ROW($1:$118),"[&gt;1]0;")&amp;"*")),0)</f>
        <v>10</v>
      </c>
      <c r="J930" s="11" cm="1">
        <f t="array" ref="J930">_xlfn.IFNA(MATCH(1,0/COUNTIF($F930,"*"&amp;J$2&amp;TEXT(ROW($1:$118),"[&gt;1]0;")&amp;"*")),0)</f>
        <v>2</v>
      </c>
      <c r="K930">
        <f t="shared" si="235"/>
        <v>1.4285714285714286</v>
      </c>
      <c r="L930">
        <f t="shared" si="236"/>
        <v>0.2857142857142857</v>
      </c>
      <c r="M930">
        <v>1</v>
      </c>
      <c r="N930">
        <v>0</v>
      </c>
      <c r="P930" s="8">
        <v>52</v>
      </c>
      <c r="Q930" s="8">
        <v>6</v>
      </c>
      <c r="R930">
        <f t="shared" si="239"/>
        <v>1.76</v>
      </c>
      <c r="S930" t="s">
        <v>331</v>
      </c>
      <c r="T930" s="6" t="s">
        <v>426</v>
      </c>
      <c r="U930" t="s">
        <v>425</v>
      </c>
      <c r="V930">
        <v>126</v>
      </c>
      <c r="W930" s="11" cm="1">
        <f t="array" ref="W930">_xlfn.IFNA(MATCH(1,0/COUNTIF($F930,"*"&amp;W$2&amp;TEXT(ROW($1:$118),"[&gt;1]0;")&amp;"*")),0)</f>
        <v>7</v>
      </c>
      <c r="X930" s="11" cm="1">
        <f t="array" ref="X930">_xlfn.IFNA(MATCH(1,0/COUNTIF($F930,"*"&amp;X$2&amp;TEXT(ROW($1:$118),"[&gt;1]0;")&amp;"*")),0)</f>
        <v>10</v>
      </c>
      <c r="Y930" s="11" cm="1">
        <f t="array" ref="Y930">_xlfn.IFNA(MATCH(1,0/COUNTIF($F930,"*"&amp;Y$2&amp;TEXT(ROW($1:$118),"[&gt;1]0;")&amp;"*")),0)</f>
        <v>2</v>
      </c>
      <c r="Z930">
        <f t="shared" si="237"/>
        <v>1.4285714285714286</v>
      </c>
      <c r="AA930">
        <f t="shared" si="238"/>
        <v>0.2857142857142857</v>
      </c>
      <c r="AB930">
        <v>1</v>
      </c>
      <c r="AC930">
        <v>0</v>
      </c>
    </row>
    <row r="931" spans="1:29" x14ac:dyDescent="0.2">
      <c r="A931" s="8">
        <v>52</v>
      </c>
      <c r="B931" s="8">
        <v>8</v>
      </c>
      <c r="C931">
        <v>1.02</v>
      </c>
      <c r="D931" t="s">
        <v>14</v>
      </c>
      <c r="E931" s="6" t="s">
        <v>507</v>
      </c>
      <c r="F931" t="s">
        <v>260</v>
      </c>
      <c r="G931">
        <v>170</v>
      </c>
      <c r="H931" s="11" cm="1">
        <f t="array" ref="H931">_xlfn.IFNA(MATCH(1,0/COUNTIF($F931,"*"&amp;H$2&amp;TEXT(ROW($1:$118),"[&gt;1]0;")&amp;"*")),0)</f>
        <v>12</v>
      </c>
      <c r="I931" s="11" cm="1">
        <f t="array" ref="I931">_xlfn.IFNA(MATCH(1,0/COUNTIF($F931,"*"&amp;I$2&amp;TEXT(ROW($1:$118),"[&gt;1]0;")&amp;"*")),0)</f>
        <v>26</v>
      </c>
      <c r="J931" s="11" cm="1">
        <f t="array" ref="J931">_xlfn.IFNA(MATCH(1,0/COUNTIF($F931,"*"&amp;J$2&amp;TEXT(ROW($1:$118),"[&gt;1]0;")&amp;"*")),0)</f>
        <v>0</v>
      </c>
      <c r="K931">
        <f t="shared" si="235"/>
        <v>2.1666666666666665</v>
      </c>
      <c r="L931">
        <f t="shared" si="236"/>
        <v>0</v>
      </c>
      <c r="M931">
        <v>0</v>
      </c>
      <c r="N931">
        <v>0</v>
      </c>
      <c r="P931" s="8">
        <v>52</v>
      </c>
      <c r="Q931" s="8">
        <v>7</v>
      </c>
      <c r="R931">
        <f t="shared" si="239"/>
        <v>1.02</v>
      </c>
      <c r="S931" t="s">
        <v>14</v>
      </c>
      <c r="T931" s="6" t="s">
        <v>507</v>
      </c>
      <c r="U931" t="s">
        <v>260</v>
      </c>
      <c r="V931">
        <v>170</v>
      </c>
      <c r="W931" s="11" cm="1">
        <f t="array" ref="W931">_xlfn.IFNA(MATCH(1,0/COUNTIF($F931,"*"&amp;W$2&amp;TEXT(ROW($1:$118),"[&gt;1]0;")&amp;"*")),0)</f>
        <v>12</v>
      </c>
      <c r="X931" s="11" cm="1">
        <f t="array" ref="X931">_xlfn.IFNA(MATCH(1,0/COUNTIF($F931,"*"&amp;X$2&amp;TEXT(ROW($1:$118),"[&gt;1]0;")&amp;"*")),0)</f>
        <v>26</v>
      </c>
      <c r="Y931" s="11" cm="1">
        <f t="array" ref="Y931">_xlfn.IFNA(MATCH(1,0/COUNTIF($F931,"*"&amp;Y$2&amp;TEXT(ROW($1:$118),"[&gt;1]0;")&amp;"*")),0)</f>
        <v>0</v>
      </c>
      <c r="Z931">
        <f t="shared" si="237"/>
        <v>2.1666666666666665</v>
      </c>
      <c r="AA931">
        <f t="shared" si="238"/>
        <v>0</v>
      </c>
      <c r="AB931">
        <v>0</v>
      </c>
      <c r="AC931">
        <v>0</v>
      </c>
    </row>
    <row r="932" spans="1:29" x14ac:dyDescent="0.2">
      <c r="A932" s="8">
        <v>52</v>
      </c>
      <c r="B932" s="8">
        <v>9</v>
      </c>
      <c r="C932">
        <v>0.87</v>
      </c>
      <c r="D932" t="s">
        <v>348</v>
      </c>
      <c r="E932" s="14"/>
      <c r="F932" t="s">
        <v>581</v>
      </c>
      <c r="G932" s="11">
        <v>335</v>
      </c>
      <c r="H932" s="11" cm="1">
        <f t="array" ref="H932">_xlfn.IFNA(MATCH(1,0/COUNTIF($F932,"*"&amp;H$2&amp;TEXT(ROW($1:$118),"[&gt;1]0;")&amp;"*")),0)</f>
        <v>18</v>
      </c>
      <c r="I932" s="11" cm="1">
        <f t="array" ref="I932">_xlfn.IFNA(MATCH(1,0/COUNTIF($F932,"*"&amp;I$2&amp;TEXT(ROW($1:$118),"[&gt;1]0;")&amp;"*")),0)</f>
        <v>38</v>
      </c>
      <c r="J932" s="11" cm="1">
        <f t="array" ref="J932">_xlfn.IFNA(MATCH(1,0/COUNTIF($F932,"*"&amp;J$2&amp;TEXT(ROW($1:$118),"[&gt;1]0;")&amp;"*")),0)</f>
        <v>3</v>
      </c>
      <c r="K932">
        <f t="shared" si="235"/>
        <v>2.1111111111111112</v>
      </c>
      <c r="L932">
        <f t="shared" si="236"/>
        <v>0.16666666666666666</v>
      </c>
      <c r="M932">
        <v>0</v>
      </c>
      <c r="N932">
        <v>0</v>
      </c>
      <c r="P932" s="8">
        <v>52</v>
      </c>
      <c r="Q932" s="8">
        <v>8</v>
      </c>
      <c r="R932">
        <f t="shared" si="239"/>
        <v>0.87</v>
      </c>
      <c r="S932" t="s">
        <v>348</v>
      </c>
      <c r="T932" s="14"/>
      <c r="U932" t="s">
        <v>581</v>
      </c>
      <c r="V932" s="11">
        <v>335</v>
      </c>
      <c r="W932" s="11" cm="1">
        <f t="array" ref="W932">_xlfn.IFNA(MATCH(1,0/COUNTIF($F932,"*"&amp;W$2&amp;TEXT(ROW($1:$118),"[&gt;1]0;")&amp;"*")),0)</f>
        <v>18</v>
      </c>
      <c r="X932" s="11" cm="1">
        <f t="array" ref="X932">_xlfn.IFNA(MATCH(1,0/COUNTIF($F932,"*"&amp;X$2&amp;TEXT(ROW($1:$118),"[&gt;1]0;")&amp;"*")),0)</f>
        <v>38</v>
      </c>
      <c r="Y932" s="11" cm="1">
        <f t="array" ref="Y932">_xlfn.IFNA(MATCH(1,0/COUNTIF($F932,"*"&amp;Y$2&amp;TEXT(ROW($1:$118),"[&gt;1]0;")&amp;"*")),0)</f>
        <v>3</v>
      </c>
      <c r="Z932">
        <f t="shared" si="237"/>
        <v>2.1111111111111112</v>
      </c>
      <c r="AA932">
        <f t="shared" si="238"/>
        <v>0.16666666666666666</v>
      </c>
      <c r="AB932">
        <v>0</v>
      </c>
      <c r="AC932">
        <v>0</v>
      </c>
    </row>
    <row r="933" spans="1:29" x14ac:dyDescent="0.2">
      <c r="A933" s="8">
        <v>52</v>
      </c>
      <c r="B933" s="8">
        <v>10</v>
      </c>
      <c r="C933">
        <v>3.06</v>
      </c>
      <c r="D933" t="s">
        <v>79</v>
      </c>
      <c r="E933" s="13" t="s">
        <v>386</v>
      </c>
      <c r="F933" s="10" t="s">
        <v>373</v>
      </c>
      <c r="G933">
        <v>144</v>
      </c>
      <c r="H933" s="11" cm="1">
        <f t="array" ref="H933">_xlfn.IFNA(MATCH(1,0/COUNTIF($F933,"*"&amp;H$2&amp;TEXT(ROW($1:$118),"[&gt;1]0;")&amp;"*")),0)</f>
        <v>6</v>
      </c>
      <c r="I933" s="11" cm="1">
        <f t="array" ref="I933">_xlfn.IFNA(MATCH(1,0/COUNTIF($F933,"*"&amp;I$2&amp;TEXT(ROW($1:$118),"[&gt;1]0;")&amp;"*")),0)</f>
        <v>8</v>
      </c>
      <c r="J933" s="11" cm="1">
        <f t="array" ref="J933">_xlfn.IFNA(MATCH(1,0/COUNTIF($F933,"*"&amp;J$2&amp;TEXT(ROW($1:$118),"[&gt;1]0;")&amp;"*")),0)</f>
        <v>4</v>
      </c>
      <c r="K933">
        <f t="shared" si="235"/>
        <v>1.3333333333333333</v>
      </c>
      <c r="L933">
        <f t="shared" si="236"/>
        <v>0.66666666666666663</v>
      </c>
      <c r="M933">
        <v>1</v>
      </c>
      <c r="N933">
        <v>0</v>
      </c>
      <c r="P933" s="8">
        <v>52</v>
      </c>
      <c r="Q933" s="8">
        <v>9</v>
      </c>
      <c r="R933">
        <f t="shared" si="239"/>
        <v>3.06</v>
      </c>
      <c r="S933" t="s">
        <v>79</v>
      </c>
      <c r="T933" s="13" t="s">
        <v>386</v>
      </c>
      <c r="U933" s="10" t="s">
        <v>373</v>
      </c>
      <c r="V933">
        <v>144</v>
      </c>
      <c r="W933" s="11" cm="1">
        <f t="array" ref="W933">_xlfn.IFNA(MATCH(1,0/COUNTIF($F933,"*"&amp;W$2&amp;TEXT(ROW($1:$118),"[&gt;1]0;")&amp;"*")),0)</f>
        <v>6</v>
      </c>
      <c r="X933" s="11" cm="1">
        <f t="array" ref="X933">_xlfn.IFNA(MATCH(1,0/COUNTIF($F933,"*"&amp;X$2&amp;TEXT(ROW($1:$118),"[&gt;1]0;")&amp;"*")),0)</f>
        <v>8</v>
      </c>
      <c r="Y933" s="11" cm="1">
        <f t="array" ref="Y933">_xlfn.IFNA(MATCH(1,0/COUNTIF($F933,"*"&amp;Y$2&amp;TEXT(ROW($1:$118),"[&gt;1]0;")&amp;"*")),0)</f>
        <v>4</v>
      </c>
      <c r="Z933">
        <f t="shared" si="237"/>
        <v>1.3333333333333333</v>
      </c>
      <c r="AA933">
        <f t="shared" si="238"/>
        <v>0.66666666666666663</v>
      </c>
      <c r="AB933">
        <v>1</v>
      </c>
      <c r="AC933">
        <v>0</v>
      </c>
    </row>
    <row r="934" spans="1:29" x14ac:dyDescent="0.2">
      <c r="A934" s="8">
        <v>52</v>
      </c>
      <c r="B934" s="8">
        <v>11</v>
      </c>
      <c r="C934">
        <v>0.93</v>
      </c>
      <c r="D934" t="s">
        <v>353</v>
      </c>
      <c r="E934" s="6" t="s">
        <v>405</v>
      </c>
      <c r="F934" s="12" t="s">
        <v>406</v>
      </c>
      <c r="G934">
        <v>158</v>
      </c>
      <c r="H934" s="11" cm="1">
        <f t="array" ref="H934">_xlfn.IFNA(MATCH(1,0/COUNTIF($F934,"*"&amp;H$2&amp;TEXT(ROW($1:$118),"[&gt;1]0;")&amp;"*")),0)</f>
        <v>10</v>
      </c>
      <c r="I934" s="11" cm="1">
        <f t="array" ref="I934">_xlfn.IFNA(MATCH(1,0/COUNTIF($F934,"*"&amp;I$2&amp;TEXT(ROW($1:$118),"[&gt;1]0;")&amp;"*")),0)</f>
        <v>22</v>
      </c>
      <c r="J934" s="11" cm="1">
        <f t="array" ref="J934">_xlfn.IFNA(MATCH(1,0/COUNTIF($F934,"*"&amp;J$2&amp;TEXT(ROW($1:$118),"[&gt;1]0;")&amp;"*")),0)</f>
        <v>1</v>
      </c>
      <c r="K934">
        <f t="shared" si="235"/>
        <v>2.2000000000000002</v>
      </c>
      <c r="L934">
        <f t="shared" si="236"/>
        <v>0.1</v>
      </c>
      <c r="M934">
        <v>0</v>
      </c>
      <c r="N934">
        <v>0</v>
      </c>
      <c r="P934" s="8">
        <v>52</v>
      </c>
      <c r="Q934" s="8">
        <v>10</v>
      </c>
      <c r="R934">
        <f t="shared" si="239"/>
        <v>0.93</v>
      </c>
      <c r="S934" t="s">
        <v>353</v>
      </c>
      <c r="T934" s="6" t="s">
        <v>405</v>
      </c>
      <c r="U934" s="12" t="s">
        <v>406</v>
      </c>
      <c r="V934">
        <v>158</v>
      </c>
      <c r="W934" s="11" cm="1">
        <f t="array" ref="W934">_xlfn.IFNA(MATCH(1,0/COUNTIF($F934,"*"&amp;W$2&amp;TEXT(ROW($1:$118),"[&gt;1]0;")&amp;"*")),0)</f>
        <v>10</v>
      </c>
      <c r="X934" s="11" cm="1">
        <f t="array" ref="X934">_xlfn.IFNA(MATCH(1,0/COUNTIF($F934,"*"&amp;X$2&amp;TEXT(ROW($1:$118),"[&gt;1]0;")&amp;"*")),0)</f>
        <v>22</v>
      </c>
      <c r="Y934" s="11" cm="1">
        <f t="array" ref="Y934">_xlfn.IFNA(MATCH(1,0/COUNTIF($F934,"*"&amp;Y$2&amp;TEXT(ROW($1:$118),"[&gt;1]0;")&amp;"*")),0)</f>
        <v>1</v>
      </c>
      <c r="Z934">
        <f t="shared" si="237"/>
        <v>2.2000000000000002</v>
      </c>
      <c r="AA934">
        <f t="shared" si="238"/>
        <v>0.1</v>
      </c>
      <c r="AB934">
        <v>0</v>
      </c>
      <c r="AC934">
        <v>0</v>
      </c>
    </row>
    <row r="935" spans="1:29" x14ac:dyDescent="0.2">
      <c r="A935" s="8">
        <v>52</v>
      </c>
      <c r="B935" s="8">
        <v>12</v>
      </c>
      <c r="C935">
        <v>1.74</v>
      </c>
      <c r="D935" t="s">
        <v>92</v>
      </c>
      <c r="E935" s="14"/>
      <c r="F935" t="s">
        <v>373</v>
      </c>
      <c r="G935">
        <v>144</v>
      </c>
      <c r="H935" s="11" cm="1">
        <f t="array" ref="H935">_xlfn.IFNA(MATCH(1,0/COUNTIF($F935,"*"&amp;H$2&amp;TEXT(ROW($1:$118),"[&gt;1]0;")&amp;"*")),0)</f>
        <v>6</v>
      </c>
      <c r="I935" s="11" cm="1">
        <f t="array" ref="I935">_xlfn.IFNA(MATCH(1,0/COUNTIF($F935,"*"&amp;I$2&amp;TEXT(ROW($1:$118),"[&gt;1]0;")&amp;"*")),0)</f>
        <v>8</v>
      </c>
      <c r="J935" s="11" cm="1">
        <f t="array" ref="J935">_xlfn.IFNA(MATCH(1,0/COUNTIF($F935,"*"&amp;J$2&amp;TEXT(ROW($1:$118),"[&gt;1]0;")&amp;"*")),0)</f>
        <v>4</v>
      </c>
      <c r="K935">
        <f t="shared" si="235"/>
        <v>1.3333333333333333</v>
      </c>
      <c r="L935">
        <f t="shared" si="236"/>
        <v>0.66666666666666663</v>
      </c>
      <c r="M935">
        <v>1</v>
      </c>
      <c r="N935">
        <v>0</v>
      </c>
      <c r="P935" s="8">
        <v>52</v>
      </c>
      <c r="Q935" s="8">
        <v>11</v>
      </c>
      <c r="R935">
        <f t="shared" si="239"/>
        <v>1.74</v>
      </c>
      <c r="S935" t="s">
        <v>92</v>
      </c>
      <c r="T935" s="14"/>
      <c r="U935" t="s">
        <v>373</v>
      </c>
      <c r="V935">
        <v>144</v>
      </c>
      <c r="W935" s="11" cm="1">
        <f t="array" ref="W935">_xlfn.IFNA(MATCH(1,0/COUNTIF($F935,"*"&amp;W$2&amp;TEXT(ROW($1:$118),"[&gt;1]0;")&amp;"*")),0)</f>
        <v>6</v>
      </c>
      <c r="X935" s="11" cm="1">
        <f t="array" ref="X935">_xlfn.IFNA(MATCH(1,0/COUNTIF($F935,"*"&amp;X$2&amp;TEXT(ROW($1:$118),"[&gt;1]0;")&amp;"*")),0)</f>
        <v>8</v>
      </c>
      <c r="Y935" s="11" cm="1">
        <f t="array" ref="Y935">_xlfn.IFNA(MATCH(1,0/COUNTIF($F935,"*"&amp;Y$2&amp;TEXT(ROW($1:$118),"[&gt;1]0;")&amp;"*")),0)</f>
        <v>4</v>
      </c>
      <c r="Z935">
        <f t="shared" si="237"/>
        <v>1.3333333333333333</v>
      </c>
      <c r="AA935">
        <f t="shared" si="238"/>
        <v>0.66666666666666663</v>
      </c>
      <c r="AB935">
        <v>1</v>
      </c>
      <c r="AC935">
        <v>0</v>
      </c>
    </row>
    <row r="936" spans="1:29" x14ac:dyDescent="0.2">
      <c r="A936" s="8">
        <v>52</v>
      </c>
      <c r="B936" s="8">
        <v>13</v>
      </c>
      <c r="C936">
        <v>2.23</v>
      </c>
      <c r="D936" t="s">
        <v>224</v>
      </c>
      <c r="E936" s="6" t="s">
        <v>455</v>
      </c>
      <c r="F936" t="s">
        <v>454</v>
      </c>
      <c r="G936">
        <v>144</v>
      </c>
      <c r="H936" s="11" cm="1">
        <f t="array" ref="H936">_xlfn.IFNA(MATCH(1,0/COUNTIF($F936,"*"&amp;H$2&amp;TEXT(ROW($1:$118),"[&gt;1]0;")&amp;"*")),0)</f>
        <v>8</v>
      </c>
      <c r="I936" s="11" cm="1">
        <f t="array" ref="I936">_xlfn.IFNA(MATCH(1,0/COUNTIF($F936,"*"&amp;I$2&amp;TEXT(ROW($1:$118),"[&gt;1]0;")&amp;"*")),0)</f>
        <v>16</v>
      </c>
      <c r="J936" s="11" cm="1">
        <f t="array" ref="J936">_xlfn.IFNA(MATCH(1,0/COUNTIF($F936,"*"&amp;J$2&amp;TEXT(ROW($1:$118),"[&gt;1]0;")&amp;"*")),0)</f>
        <v>2</v>
      </c>
      <c r="K936">
        <f t="shared" si="235"/>
        <v>2</v>
      </c>
      <c r="L936">
        <f t="shared" si="236"/>
        <v>0.25</v>
      </c>
      <c r="M936">
        <v>0</v>
      </c>
      <c r="N936">
        <v>0</v>
      </c>
      <c r="P936" s="8">
        <v>52</v>
      </c>
      <c r="Q936" s="8">
        <v>12</v>
      </c>
      <c r="R936">
        <f t="shared" si="239"/>
        <v>2.23</v>
      </c>
      <c r="S936" t="s">
        <v>224</v>
      </c>
      <c r="T936" s="6" t="s">
        <v>455</v>
      </c>
      <c r="U936" t="s">
        <v>454</v>
      </c>
      <c r="V936">
        <v>144</v>
      </c>
      <c r="W936" s="11" cm="1">
        <f t="array" ref="W936">_xlfn.IFNA(MATCH(1,0/COUNTIF($F936,"*"&amp;W$2&amp;TEXT(ROW($1:$118),"[&gt;1]0;")&amp;"*")),0)</f>
        <v>8</v>
      </c>
      <c r="X936" s="11" cm="1">
        <f t="array" ref="X936">_xlfn.IFNA(MATCH(1,0/COUNTIF($F936,"*"&amp;X$2&amp;TEXT(ROW($1:$118),"[&gt;1]0;")&amp;"*")),0)</f>
        <v>16</v>
      </c>
      <c r="Y936" s="11" cm="1">
        <f t="array" ref="Y936">_xlfn.IFNA(MATCH(1,0/COUNTIF($F936,"*"&amp;Y$2&amp;TEXT(ROW($1:$118),"[&gt;1]0;")&amp;"*")),0)</f>
        <v>2</v>
      </c>
      <c r="Z936">
        <f t="shared" si="237"/>
        <v>2</v>
      </c>
      <c r="AA936">
        <f t="shared" si="238"/>
        <v>0.25</v>
      </c>
      <c r="AB936">
        <v>0</v>
      </c>
      <c r="AC936">
        <v>0</v>
      </c>
    </row>
    <row r="937" spans="1:29" x14ac:dyDescent="0.2">
      <c r="A937" s="8">
        <v>52</v>
      </c>
      <c r="B937" s="8">
        <v>14</v>
      </c>
      <c r="C937">
        <v>1.45</v>
      </c>
      <c r="D937" t="s">
        <v>344</v>
      </c>
      <c r="E937" s="6" t="s">
        <v>563</v>
      </c>
      <c r="F937" t="s">
        <v>562</v>
      </c>
      <c r="G937" s="11">
        <v>114</v>
      </c>
      <c r="H937" s="11" cm="1">
        <f t="array" ref="H937">_xlfn.IFNA(MATCH(1,0/COUNTIF($F937,"*"&amp;H$2&amp;TEXT(ROW($1:$118),"[&gt;1]0;")&amp;"*")),0)</f>
        <v>8</v>
      </c>
      <c r="I937" s="11" cm="1">
        <f t="array" ref="I937">_xlfn.IFNA(MATCH(1,0/COUNTIF($F937,"*"&amp;I$2&amp;TEXT(ROW($1:$118),"[&gt;1]0;")&amp;"*")),0)</f>
        <v>18</v>
      </c>
      <c r="J937" s="11" cm="1">
        <f t="array" ref="J937">_xlfn.IFNA(MATCH(1,0/COUNTIF($F937,"*"&amp;J$2&amp;TEXT(ROW($1:$118),"[&gt;1]0;")&amp;"*")),0)</f>
        <v>0</v>
      </c>
      <c r="K937">
        <f t="shared" si="235"/>
        <v>2.25</v>
      </c>
      <c r="L937">
        <f t="shared" si="236"/>
        <v>0</v>
      </c>
      <c r="M937">
        <v>0</v>
      </c>
      <c r="N937">
        <v>0</v>
      </c>
      <c r="P937" s="8">
        <v>52</v>
      </c>
      <c r="Q937" s="8">
        <v>13</v>
      </c>
      <c r="R937">
        <f t="shared" si="239"/>
        <v>1.45</v>
      </c>
      <c r="S937" t="s">
        <v>344</v>
      </c>
      <c r="T937" s="6" t="s">
        <v>563</v>
      </c>
      <c r="U937" t="s">
        <v>562</v>
      </c>
      <c r="V937" s="11">
        <v>114</v>
      </c>
      <c r="W937" s="11" cm="1">
        <f t="array" ref="W937">_xlfn.IFNA(MATCH(1,0/COUNTIF($F937,"*"&amp;W$2&amp;TEXT(ROW($1:$118),"[&gt;1]0;")&amp;"*")),0)</f>
        <v>8</v>
      </c>
      <c r="X937" s="11" cm="1">
        <f t="array" ref="X937">_xlfn.IFNA(MATCH(1,0/COUNTIF($F937,"*"&amp;X$2&amp;TEXT(ROW($1:$118),"[&gt;1]0;")&amp;"*")),0)</f>
        <v>18</v>
      </c>
      <c r="Y937" s="11" cm="1">
        <f t="array" ref="Y937">_xlfn.IFNA(MATCH(1,0/COUNTIF($F937,"*"&amp;Y$2&amp;TEXT(ROW($1:$118),"[&gt;1]0;")&amp;"*")),0)</f>
        <v>0</v>
      </c>
      <c r="Z937">
        <f t="shared" si="237"/>
        <v>2.25</v>
      </c>
      <c r="AA937">
        <f t="shared" si="238"/>
        <v>0</v>
      </c>
      <c r="AB937">
        <v>0</v>
      </c>
      <c r="AC937">
        <v>0</v>
      </c>
    </row>
    <row r="938" spans="1:29" x14ac:dyDescent="0.2">
      <c r="A938" s="8">
        <v>52</v>
      </c>
      <c r="B938" s="8">
        <v>15</v>
      </c>
      <c r="C938">
        <v>1.41</v>
      </c>
      <c r="D938" t="s">
        <v>80</v>
      </c>
      <c r="E938" s="6" t="s">
        <v>600</v>
      </c>
      <c r="F938" t="s">
        <v>599</v>
      </c>
      <c r="G938" s="11">
        <v>152</v>
      </c>
      <c r="H938" s="11" cm="1">
        <f t="array" ref="H938">_xlfn.IFNA(MATCH(1,0/COUNTIF($F938,"*"&amp;H$2&amp;TEXT(ROW($1:$118),"[&gt;1]0;")&amp;"*")),0)</f>
        <v>8</v>
      </c>
      <c r="I938" s="11" cm="1">
        <f t="array" ref="I938">_xlfn.IFNA(MATCH(1,0/COUNTIF($F938,"*"&amp;I$2&amp;TEXT(ROW($1:$118),"[&gt;1]0;")&amp;"*")),0)</f>
        <v>8</v>
      </c>
      <c r="J938" s="11" cm="1">
        <f t="array" ref="J938">_xlfn.IFNA(MATCH(1,0/COUNTIF($F938,"*"&amp;J$2&amp;TEXT(ROW($1:$118),"[&gt;1]0;")&amp;"*")),0)</f>
        <v>3</v>
      </c>
      <c r="K938">
        <f t="shared" si="235"/>
        <v>1</v>
      </c>
      <c r="L938">
        <f t="shared" si="236"/>
        <v>0.375</v>
      </c>
      <c r="M938">
        <v>0</v>
      </c>
      <c r="N938">
        <v>1</v>
      </c>
      <c r="P938" s="8">
        <v>52</v>
      </c>
      <c r="Q938" s="8">
        <v>14</v>
      </c>
      <c r="R938">
        <f t="shared" si="239"/>
        <v>1.41</v>
      </c>
      <c r="S938" t="s">
        <v>80</v>
      </c>
      <c r="T938" s="6" t="s">
        <v>600</v>
      </c>
      <c r="U938" t="s">
        <v>599</v>
      </c>
      <c r="V938" s="11">
        <v>152</v>
      </c>
      <c r="W938" s="11" cm="1">
        <f t="array" ref="W938">_xlfn.IFNA(MATCH(1,0/COUNTIF($F938,"*"&amp;W$2&amp;TEXT(ROW($1:$118),"[&gt;1]0;")&amp;"*")),0)</f>
        <v>8</v>
      </c>
      <c r="X938" s="11" cm="1">
        <f t="array" ref="X938">_xlfn.IFNA(MATCH(1,0/COUNTIF($F938,"*"&amp;X$2&amp;TEXT(ROW($1:$118),"[&gt;1]0;")&amp;"*")),0)</f>
        <v>8</v>
      </c>
      <c r="Y938" s="11" cm="1">
        <f t="array" ref="Y938">_xlfn.IFNA(MATCH(1,0/COUNTIF($F938,"*"&amp;Y$2&amp;TEXT(ROW($1:$118),"[&gt;1]0;")&amp;"*")),0)</f>
        <v>3</v>
      </c>
      <c r="Z938">
        <f t="shared" si="237"/>
        <v>1</v>
      </c>
      <c r="AA938">
        <f t="shared" si="238"/>
        <v>0.375</v>
      </c>
      <c r="AB938">
        <v>0</v>
      </c>
      <c r="AC938">
        <v>1</v>
      </c>
    </row>
    <row r="939" spans="1:29" x14ac:dyDescent="0.2">
      <c r="A939" s="8">
        <v>52</v>
      </c>
      <c r="B939" s="8">
        <v>16</v>
      </c>
      <c r="C939">
        <v>0.99</v>
      </c>
      <c r="D939" t="s">
        <v>25</v>
      </c>
      <c r="E939" s="6" t="s">
        <v>536</v>
      </c>
      <c r="F939" t="s">
        <v>266</v>
      </c>
      <c r="G939">
        <v>226</v>
      </c>
      <c r="H939" s="11" cm="1">
        <f t="array" ref="H939">_xlfn.IFNA(MATCH(1,0/COUNTIF($F939,"*"&amp;H$2&amp;TEXT(ROW($1:$118),"[&gt;1]0;")&amp;"*")),0)</f>
        <v>16</v>
      </c>
      <c r="I939" s="11" cm="1">
        <f t="array" ref="I939">_xlfn.IFNA(MATCH(1,0/COUNTIF($F939,"*"&amp;I$2&amp;TEXT(ROW($1:$118),"[&gt;1]0;")&amp;"*")),0)</f>
        <v>34</v>
      </c>
      <c r="J939" s="11" cm="1">
        <f t="array" ref="J939">_xlfn.IFNA(MATCH(1,0/COUNTIF($F939,"*"&amp;J$2&amp;TEXT(ROW($1:$118),"[&gt;1]0;")&amp;"*")),0)</f>
        <v>0</v>
      </c>
      <c r="K939">
        <f t="shared" si="235"/>
        <v>2.125</v>
      </c>
      <c r="L939">
        <f t="shared" si="236"/>
        <v>0</v>
      </c>
      <c r="M939">
        <v>0</v>
      </c>
      <c r="N939">
        <v>0</v>
      </c>
      <c r="P939" s="8">
        <v>52</v>
      </c>
      <c r="Q939" s="8">
        <v>15</v>
      </c>
      <c r="R939">
        <f t="shared" si="239"/>
        <v>0.99</v>
      </c>
      <c r="S939" t="s">
        <v>25</v>
      </c>
      <c r="T939" s="6" t="s">
        <v>536</v>
      </c>
      <c r="U939" t="s">
        <v>266</v>
      </c>
      <c r="V939">
        <v>226</v>
      </c>
      <c r="W939" s="11" cm="1">
        <f t="array" ref="W939">_xlfn.IFNA(MATCH(1,0/COUNTIF($F939,"*"&amp;W$2&amp;TEXT(ROW($1:$118),"[&gt;1]0;")&amp;"*")),0)</f>
        <v>16</v>
      </c>
      <c r="X939" s="11" cm="1">
        <f t="array" ref="X939">_xlfn.IFNA(MATCH(1,0/COUNTIF($F939,"*"&amp;X$2&amp;TEXT(ROW($1:$118),"[&gt;1]0;")&amp;"*")),0)</f>
        <v>34</v>
      </c>
      <c r="Y939" s="11" cm="1">
        <f t="array" ref="Y939">_xlfn.IFNA(MATCH(1,0/COUNTIF($F939,"*"&amp;Y$2&amp;TEXT(ROW($1:$118),"[&gt;1]0;")&amp;"*")),0)</f>
        <v>0</v>
      </c>
      <c r="Z939">
        <f t="shared" si="237"/>
        <v>2.125</v>
      </c>
      <c r="AA939">
        <f t="shared" si="238"/>
        <v>0</v>
      </c>
      <c r="AB939">
        <v>0</v>
      </c>
      <c r="AC939">
        <v>0</v>
      </c>
    </row>
    <row r="940" spans="1:29" x14ac:dyDescent="0.2">
      <c r="A940" s="8">
        <v>52</v>
      </c>
      <c r="B940" s="8">
        <v>17</v>
      </c>
      <c r="C940">
        <v>2.06</v>
      </c>
      <c r="D940" t="s">
        <v>31</v>
      </c>
      <c r="E940" s="6" t="s">
        <v>418</v>
      </c>
      <c r="F940" t="s">
        <v>269</v>
      </c>
      <c r="G940">
        <v>206</v>
      </c>
      <c r="H940" s="11" cm="1">
        <f t="array" ref="H940">_xlfn.IFNA(MATCH(1,0/COUNTIF($F940,"*"&amp;H$2&amp;TEXT(ROW($1:$118),"[&gt;1]0;")&amp;"*")),0)</f>
        <v>14</v>
      </c>
      <c r="I940" s="11" cm="1">
        <f t="array" ref="I940">_xlfn.IFNA(MATCH(1,0/COUNTIF($F940,"*"&amp;I$2&amp;TEXT(ROW($1:$118),"[&gt;1]0;")&amp;"*")),0)</f>
        <v>22</v>
      </c>
      <c r="J940" s="11" cm="1">
        <f t="array" ref="J940">_xlfn.IFNA(MATCH(1,0/COUNTIF($F940,"*"&amp;J$2&amp;TEXT(ROW($1:$118),"[&gt;1]0;")&amp;"*")),0)</f>
        <v>1</v>
      </c>
      <c r="K940">
        <f t="shared" si="235"/>
        <v>1.5714285714285714</v>
      </c>
      <c r="L940">
        <f t="shared" si="236"/>
        <v>7.1428571428571425E-2</v>
      </c>
      <c r="M940">
        <v>0</v>
      </c>
      <c r="N940">
        <v>1</v>
      </c>
      <c r="P940" s="8">
        <v>52</v>
      </c>
      <c r="Q940" s="8">
        <v>16</v>
      </c>
      <c r="R940">
        <f t="shared" si="239"/>
        <v>2.06</v>
      </c>
      <c r="S940" t="s">
        <v>31</v>
      </c>
      <c r="T940" s="6" t="s">
        <v>418</v>
      </c>
      <c r="U940" t="s">
        <v>269</v>
      </c>
      <c r="V940">
        <v>206</v>
      </c>
      <c r="W940" s="11" cm="1">
        <f t="array" ref="W940">_xlfn.IFNA(MATCH(1,0/COUNTIF($F940,"*"&amp;W$2&amp;TEXT(ROW($1:$118),"[&gt;1]0;")&amp;"*")),0)</f>
        <v>14</v>
      </c>
      <c r="X940" s="11" cm="1">
        <f t="array" ref="X940">_xlfn.IFNA(MATCH(1,0/COUNTIF($F940,"*"&amp;X$2&amp;TEXT(ROW($1:$118),"[&gt;1]0;")&amp;"*")),0)</f>
        <v>22</v>
      </c>
      <c r="Y940" s="11" cm="1">
        <f t="array" ref="Y940">_xlfn.IFNA(MATCH(1,0/COUNTIF($F940,"*"&amp;Y$2&amp;TEXT(ROW($1:$118),"[&gt;1]0;")&amp;"*")),0)</f>
        <v>1</v>
      </c>
      <c r="Z940">
        <f t="shared" si="237"/>
        <v>1.5714285714285714</v>
      </c>
      <c r="AA940">
        <f t="shared" si="238"/>
        <v>7.1428571428571425E-2</v>
      </c>
      <c r="AB940">
        <v>0</v>
      </c>
      <c r="AC940">
        <v>1</v>
      </c>
    </row>
    <row r="941" spans="1:29" x14ac:dyDescent="0.2">
      <c r="A941" s="8">
        <v>52</v>
      </c>
      <c r="B941" s="8">
        <v>24</v>
      </c>
      <c r="C941">
        <v>4.88</v>
      </c>
      <c r="D941" t="s">
        <v>66</v>
      </c>
      <c r="E941" s="6" t="s">
        <v>459</v>
      </c>
      <c r="F941" t="s">
        <v>460</v>
      </c>
      <c r="G941">
        <v>281</v>
      </c>
      <c r="H941" s="11" cm="1">
        <f t="array" ref="H941">_xlfn.IFNA(MATCH(1,0/COUNTIF($F941,"*"&amp;H$2&amp;TEXT(ROW($1:$118),"[&gt;1]0;")&amp;"*")),0)</f>
        <v>18</v>
      </c>
      <c r="I941" s="11" cm="1">
        <f t="array" ref="I941">_xlfn.IFNA(MATCH(1,0/COUNTIF($F941,"*"&amp;I$2&amp;TEXT(ROW($1:$118),"[&gt;1]0;")&amp;"*")),0)</f>
        <v>35</v>
      </c>
      <c r="J941" s="11" cm="1">
        <f t="array" ref="J941">_xlfn.IFNA(MATCH(1,0/COUNTIF($F941,"*"&amp;J$2&amp;TEXT(ROW($1:$118),"[&gt;1]0;")&amp;"*")),0)</f>
        <v>1</v>
      </c>
      <c r="K941">
        <f t="shared" si="235"/>
        <v>1.9444444444444444</v>
      </c>
      <c r="L941">
        <f t="shared" si="236"/>
        <v>5.5555555555555552E-2</v>
      </c>
      <c r="M941">
        <v>0</v>
      </c>
      <c r="N941">
        <v>0</v>
      </c>
      <c r="P941" s="8">
        <v>52</v>
      </c>
      <c r="Q941" s="8">
        <v>17</v>
      </c>
      <c r="R941">
        <f t="shared" si="239"/>
        <v>4.88</v>
      </c>
      <c r="S941" t="s">
        <v>66</v>
      </c>
      <c r="T941" s="6" t="s">
        <v>459</v>
      </c>
      <c r="U941" t="s">
        <v>460</v>
      </c>
      <c r="V941">
        <v>281</v>
      </c>
      <c r="W941" s="11" cm="1">
        <f t="array" ref="W941">_xlfn.IFNA(MATCH(1,0/COUNTIF($F941,"*"&amp;W$2&amp;TEXT(ROW($1:$118),"[&gt;1]0;")&amp;"*")),0)</f>
        <v>18</v>
      </c>
      <c r="X941" s="11" cm="1">
        <f t="array" ref="X941">_xlfn.IFNA(MATCH(1,0/COUNTIF($F941,"*"&amp;X$2&amp;TEXT(ROW($1:$118),"[&gt;1]0;")&amp;"*")),0)</f>
        <v>35</v>
      </c>
      <c r="Y941" s="11" cm="1">
        <f t="array" ref="Y941">_xlfn.IFNA(MATCH(1,0/COUNTIF($F941,"*"&amp;Y$2&amp;TEXT(ROW($1:$118),"[&gt;1]0;")&amp;"*")),0)</f>
        <v>1</v>
      </c>
      <c r="Z941">
        <f t="shared" si="237"/>
        <v>1.9444444444444444</v>
      </c>
      <c r="AA941">
        <f t="shared" si="238"/>
        <v>5.5555555555555552E-2</v>
      </c>
      <c r="AB941">
        <v>0</v>
      </c>
      <c r="AC941">
        <v>0</v>
      </c>
    </row>
    <row r="943" spans="1:29" x14ac:dyDescent="0.2">
      <c r="A943" s="8">
        <v>53</v>
      </c>
      <c r="B943" s="9" t="s">
        <v>12</v>
      </c>
      <c r="C943" t="s">
        <v>13</v>
      </c>
      <c r="D943" t="s">
        <v>67</v>
      </c>
      <c r="E943" s="6" t="s">
        <v>376</v>
      </c>
      <c r="F943" t="s">
        <v>68</v>
      </c>
      <c r="G943" t="s">
        <v>69</v>
      </c>
      <c r="H943" t="s">
        <v>364</v>
      </c>
      <c r="I943" t="s">
        <v>365</v>
      </c>
      <c r="J943" t="s">
        <v>366</v>
      </c>
      <c r="K943" t="s">
        <v>71</v>
      </c>
      <c r="L943" t="s">
        <v>72</v>
      </c>
      <c r="M943" t="s">
        <v>360</v>
      </c>
      <c r="N943" t="s">
        <v>73</v>
      </c>
      <c r="P943" s="8">
        <v>53</v>
      </c>
      <c r="Q943" s="9" t="s">
        <v>12</v>
      </c>
      <c r="R943" t="s">
        <v>13</v>
      </c>
      <c r="S943" t="s">
        <v>67</v>
      </c>
      <c r="T943" s="6" t="s">
        <v>376</v>
      </c>
      <c r="U943" t="s">
        <v>68</v>
      </c>
      <c r="V943" t="s">
        <v>69</v>
      </c>
      <c r="W943" t="s">
        <v>364</v>
      </c>
      <c r="X943" t="s">
        <v>365</v>
      </c>
      <c r="Y943" t="s">
        <v>366</v>
      </c>
      <c r="Z943" t="s">
        <v>71</v>
      </c>
      <c r="AA943" t="s">
        <v>72</v>
      </c>
      <c r="AB943" t="s">
        <v>360</v>
      </c>
      <c r="AC943" t="s">
        <v>73</v>
      </c>
    </row>
    <row r="944" spans="1:29" x14ac:dyDescent="0.2">
      <c r="A944" s="8">
        <v>53</v>
      </c>
      <c r="B944" s="8">
        <v>1</v>
      </c>
      <c r="C944">
        <v>2.2999999999999998</v>
      </c>
      <c r="D944" t="s">
        <v>295</v>
      </c>
      <c r="E944" s="13" t="s">
        <v>384</v>
      </c>
      <c r="F944" s="10" t="s">
        <v>362</v>
      </c>
      <c r="G944">
        <v>112</v>
      </c>
      <c r="H944" s="11" cm="1">
        <f t="array" ref="H944">_xlfn.IFNA(MATCH(1,0/COUNTIF($F944,"*"&amp;H$2&amp;TEXT(ROW($1:$118),"[&gt;1]0;")&amp;"*")),0)</f>
        <v>6</v>
      </c>
      <c r="I944" s="11" cm="1">
        <f t="array" ref="I944">_xlfn.IFNA(MATCH(1,0/COUNTIF($F944,"*"&amp;I$2&amp;TEXT(ROW($1:$118),"[&gt;1]0;")&amp;"*")),0)</f>
        <v>8</v>
      </c>
      <c r="J944" s="11" cm="1">
        <f t="array" ref="J944">_xlfn.IFNA(MATCH(1,0/COUNTIF($F944,"*"&amp;J$2&amp;TEXT(ROW($1:$118),"[&gt;1]0;")&amp;"*")),0)</f>
        <v>2</v>
      </c>
      <c r="K944">
        <f t="shared" ref="K944:K960" si="240">I944/H944</f>
        <v>1.3333333333333333</v>
      </c>
      <c r="L944">
        <f t="shared" ref="L944:L960" si="241">J944/H944</f>
        <v>0.33333333333333331</v>
      </c>
      <c r="M944">
        <v>1</v>
      </c>
      <c r="N944">
        <v>0</v>
      </c>
      <c r="P944" s="8">
        <v>53</v>
      </c>
      <c r="Q944" s="8">
        <v>1</v>
      </c>
      <c r="R944">
        <f>SUMIF($D$944:$D$960,S944,$C$944:$C$960)</f>
        <v>2.2999999999999998</v>
      </c>
      <c r="S944" t="s">
        <v>295</v>
      </c>
      <c r="T944" s="13" t="s">
        <v>384</v>
      </c>
      <c r="U944" s="10" t="s">
        <v>362</v>
      </c>
      <c r="V944">
        <v>112</v>
      </c>
      <c r="W944" s="11" cm="1">
        <f t="array" ref="W944">_xlfn.IFNA(MATCH(1,0/COUNTIF($F944,"*"&amp;W$2&amp;TEXT(ROW($1:$118),"[&gt;1]0;")&amp;"*")),0)</f>
        <v>6</v>
      </c>
      <c r="X944" s="11" cm="1">
        <f t="array" ref="X944">_xlfn.IFNA(MATCH(1,0/COUNTIF($F944,"*"&amp;X$2&amp;TEXT(ROW($1:$118),"[&gt;1]0;")&amp;"*")),0)</f>
        <v>8</v>
      </c>
      <c r="Y944" s="11" cm="1">
        <f t="array" ref="Y944">_xlfn.IFNA(MATCH(1,0/COUNTIF($F944,"*"&amp;Y$2&amp;TEXT(ROW($1:$118),"[&gt;1]0;")&amp;"*")),0)</f>
        <v>2</v>
      </c>
      <c r="Z944">
        <f t="shared" ref="Z944:Z958" si="242">X944/W944</f>
        <v>1.3333333333333333</v>
      </c>
      <c r="AA944">
        <f t="shared" ref="AA944:AA958" si="243">Y944/W944</f>
        <v>0.33333333333333331</v>
      </c>
      <c r="AB944">
        <v>1</v>
      </c>
      <c r="AC944">
        <v>0</v>
      </c>
    </row>
    <row r="945" spans="1:29" x14ac:dyDescent="0.2">
      <c r="A945" s="8">
        <v>53</v>
      </c>
      <c r="B945" s="8">
        <v>2</v>
      </c>
      <c r="C945">
        <v>1.1200000000000001</v>
      </c>
      <c r="D945" t="s">
        <v>307</v>
      </c>
      <c r="E945" s="6" t="s">
        <v>596</v>
      </c>
      <c r="F945" t="s">
        <v>458</v>
      </c>
      <c r="G945" s="11">
        <v>184</v>
      </c>
      <c r="H945" s="11" cm="1">
        <f t="array" ref="H945">_xlfn.IFNA(MATCH(1,0/COUNTIF($F945,"*"&amp;H$2&amp;TEXT(ROW($1:$118),"[&gt;1]0;")&amp;"*")),0)</f>
        <v>13</v>
      </c>
      <c r="I945" s="11" cm="1">
        <f t="array" ref="I945">_xlfn.IFNA(MATCH(1,0/COUNTIF($F945,"*"&amp;I$2&amp;TEXT(ROW($1:$118),"[&gt;1]0;")&amp;"*")),0)</f>
        <v>28</v>
      </c>
      <c r="J945" s="11" cm="1">
        <f t="array" ref="J945">_xlfn.IFNA(MATCH(1,0/COUNTIF($F945,"*"&amp;J$2&amp;TEXT(ROW($1:$118),"[&gt;1]0;")&amp;"*")),0)</f>
        <v>0</v>
      </c>
      <c r="K945">
        <f t="shared" si="240"/>
        <v>2.1538461538461537</v>
      </c>
      <c r="L945">
        <f t="shared" si="241"/>
        <v>0</v>
      </c>
      <c r="M945">
        <v>0</v>
      </c>
      <c r="N945">
        <v>0</v>
      </c>
      <c r="P945" s="8">
        <v>53</v>
      </c>
      <c r="Q945" s="8">
        <v>2</v>
      </c>
      <c r="R945">
        <f t="shared" ref="R945:R958" si="244">SUMIF($D$944:$D$960,S945,$C$944:$C$960)</f>
        <v>1.1200000000000001</v>
      </c>
      <c r="S945" t="s">
        <v>307</v>
      </c>
      <c r="T945" s="6" t="s">
        <v>596</v>
      </c>
      <c r="U945" t="s">
        <v>458</v>
      </c>
      <c r="V945" s="11">
        <v>184</v>
      </c>
      <c r="W945" s="11" cm="1">
        <f t="array" ref="W945">_xlfn.IFNA(MATCH(1,0/COUNTIF($F945,"*"&amp;W$2&amp;TEXT(ROW($1:$118),"[&gt;1]0;")&amp;"*")),0)</f>
        <v>13</v>
      </c>
      <c r="X945" s="11" cm="1">
        <f t="array" ref="X945">_xlfn.IFNA(MATCH(1,0/COUNTIF($F945,"*"&amp;X$2&amp;TEXT(ROW($1:$118),"[&gt;1]0;")&amp;"*")),0)</f>
        <v>28</v>
      </c>
      <c r="Y945" s="11" cm="1">
        <f t="array" ref="Y945">_xlfn.IFNA(MATCH(1,0/COUNTIF($F945,"*"&amp;Y$2&amp;TEXT(ROW($1:$118),"[&gt;1]0;")&amp;"*")),0)</f>
        <v>0</v>
      </c>
      <c r="Z945">
        <f t="shared" si="242"/>
        <v>2.1538461538461537</v>
      </c>
      <c r="AA945">
        <f t="shared" si="243"/>
        <v>0</v>
      </c>
      <c r="AB945">
        <v>0</v>
      </c>
      <c r="AC945">
        <v>0</v>
      </c>
    </row>
    <row r="946" spans="1:29" x14ac:dyDescent="0.2">
      <c r="A946" s="8">
        <v>53</v>
      </c>
      <c r="B946" s="8">
        <v>3</v>
      </c>
      <c r="C946">
        <v>1.71</v>
      </c>
      <c r="D946" t="s">
        <v>227</v>
      </c>
      <c r="E946" s="6" t="s">
        <v>436</v>
      </c>
      <c r="F946" t="s">
        <v>437</v>
      </c>
      <c r="G946">
        <v>128</v>
      </c>
      <c r="H946" s="11" cm="1">
        <f t="array" ref="H946">_xlfn.IFNA(MATCH(1,0/COUNTIF($F946,"*"&amp;H$2&amp;TEXT(ROW($1:$118),"[&gt;1]0;")&amp;"*")),0)</f>
        <v>8</v>
      </c>
      <c r="I946" s="11" cm="1">
        <f t="array" ref="I946">_xlfn.IFNA(MATCH(1,0/COUNTIF($F946,"*"&amp;I$2&amp;TEXT(ROW($1:$118),"[&gt;1]0;")&amp;"*")),0)</f>
        <v>16</v>
      </c>
      <c r="J946" s="11" cm="1">
        <f t="array" ref="J946">_xlfn.IFNA(MATCH(1,0/COUNTIF($F946,"*"&amp;J$2&amp;TEXT(ROW($1:$118),"[&gt;1]0;")&amp;"*")),0)</f>
        <v>1</v>
      </c>
      <c r="K946">
        <f t="shared" si="240"/>
        <v>2</v>
      </c>
      <c r="L946">
        <f t="shared" si="241"/>
        <v>0.125</v>
      </c>
      <c r="M946">
        <v>0</v>
      </c>
      <c r="N946">
        <v>0</v>
      </c>
      <c r="P946" s="8">
        <v>53</v>
      </c>
      <c r="Q946" s="8">
        <v>3</v>
      </c>
      <c r="R946">
        <f t="shared" si="244"/>
        <v>1.71</v>
      </c>
      <c r="S946" t="s">
        <v>227</v>
      </c>
      <c r="T946" s="6" t="s">
        <v>436</v>
      </c>
      <c r="U946" t="s">
        <v>437</v>
      </c>
      <c r="V946">
        <v>128</v>
      </c>
      <c r="W946" s="11" cm="1">
        <f t="array" ref="W946">_xlfn.IFNA(MATCH(1,0/COUNTIF($F946,"*"&amp;W$2&amp;TEXT(ROW($1:$118),"[&gt;1]0;")&amp;"*")),0)</f>
        <v>8</v>
      </c>
      <c r="X946" s="11" cm="1">
        <f t="array" ref="X946">_xlfn.IFNA(MATCH(1,0/COUNTIF($F946,"*"&amp;X$2&amp;TEXT(ROW($1:$118),"[&gt;1]0;")&amp;"*")),0)</f>
        <v>16</v>
      </c>
      <c r="Y946" s="11" cm="1">
        <f t="array" ref="Y946">_xlfn.IFNA(MATCH(1,0/COUNTIF($F946,"*"&amp;Y$2&amp;TEXT(ROW($1:$118),"[&gt;1]0;")&amp;"*")),0)</f>
        <v>1</v>
      </c>
      <c r="Z946">
        <f t="shared" si="242"/>
        <v>2</v>
      </c>
      <c r="AA946">
        <f t="shared" si="243"/>
        <v>0.125</v>
      </c>
      <c r="AB946">
        <v>0</v>
      </c>
      <c r="AC946">
        <v>0</v>
      </c>
    </row>
    <row r="947" spans="1:29" x14ac:dyDescent="0.2">
      <c r="A947" s="8">
        <v>53</v>
      </c>
      <c r="B947" s="8">
        <v>4</v>
      </c>
      <c r="C947">
        <v>1.29</v>
      </c>
      <c r="D947" t="s">
        <v>297</v>
      </c>
      <c r="E947" s="6" t="s">
        <v>569</v>
      </c>
      <c r="F947" t="s">
        <v>556</v>
      </c>
      <c r="G947" s="11">
        <v>108</v>
      </c>
      <c r="H947" s="11" cm="1">
        <f t="array" ref="H947">_xlfn.IFNA(MATCH(1,0/COUNTIF($F947,"*"&amp;H$2&amp;TEXT(ROW($1:$118),"[&gt;1]0;")&amp;"*")),0)</f>
        <v>7</v>
      </c>
      <c r="I947" s="11" cm="1">
        <f t="array" ref="I947">_xlfn.IFNA(MATCH(1,0/COUNTIF($F947,"*"&amp;I$2&amp;TEXT(ROW($1:$118),"[&gt;1]0;")&amp;"*")),0)</f>
        <v>8</v>
      </c>
      <c r="J947" s="11" cm="1">
        <f t="array" ref="J947">_xlfn.IFNA(MATCH(1,0/COUNTIF($F947,"*"&amp;J$2&amp;TEXT(ROW($1:$118),"[&gt;1]0;")&amp;"*")),0)</f>
        <v>1</v>
      </c>
      <c r="K947">
        <f t="shared" si="240"/>
        <v>1.1428571428571428</v>
      </c>
      <c r="L947">
        <f t="shared" si="241"/>
        <v>0.14285714285714285</v>
      </c>
      <c r="M947">
        <v>0</v>
      </c>
      <c r="N947">
        <v>1</v>
      </c>
      <c r="P947" s="8">
        <v>53</v>
      </c>
      <c r="Q947" s="8">
        <v>4</v>
      </c>
      <c r="R947">
        <f t="shared" si="244"/>
        <v>1.29</v>
      </c>
      <c r="S947" t="s">
        <v>297</v>
      </c>
      <c r="T947" s="6" t="s">
        <v>569</v>
      </c>
      <c r="U947" t="s">
        <v>556</v>
      </c>
      <c r="V947" s="11">
        <v>108</v>
      </c>
      <c r="W947" s="11" cm="1">
        <f t="array" ref="W947">_xlfn.IFNA(MATCH(1,0/COUNTIF($F947,"*"&amp;W$2&amp;TEXT(ROW($1:$118),"[&gt;1]0;")&amp;"*")),0)</f>
        <v>7</v>
      </c>
      <c r="X947" s="11" cm="1">
        <f t="array" ref="X947">_xlfn.IFNA(MATCH(1,0/COUNTIF($F947,"*"&amp;X$2&amp;TEXT(ROW($1:$118),"[&gt;1]0;")&amp;"*")),0)</f>
        <v>8</v>
      </c>
      <c r="Y947" s="11" cm="1">
        <f t="array" ref="Y947">_xlfn.IFNA(MATCH(1,0/COUNTIF($F947,"*"&amp;Y$2&amp;TEXT(ROW($1:$118),"[&gt;1]0;")&amp;"*")),0)</f>
        <v>1</v>
      </c>
      <c r="Z947">
        <f t="shared" si="242"/>
        <v>1.1428571428571428</v>
      </c>
      <c r="AA947">
        <f t="shared" si="243"/>
        <v>0.14285714285714285</v>
      </c>
      <c r="AB947">
        <v>0</v>
      </c>
      <c r="AC947">
        <v>1</v>
      </c>
    </row>
    <row r="948" spans="1:29" x14ac:dyDescent="0.2">
      <c r="A948" s="8">
        <v>53</v>
      </c>
      <c r="B948" s="8">
        <v>5</v>
      </c>
      <c r="C948">
        <v>4.53</v>
      </c>
      <c r="D948" t="s">
        <v>308</v>
      </c>
      <c r="E948" s="6" t="s">
        <v>567</v>
      </c>
      <c r="F948" t="s">
        <v>369</v>
      </c>
      <c r="G948" s="11">
        <v>124</v>
      </c>
      <c r="H948" s="11" cm="1">
        <f t="array" ref="H948">_xlfn.IFNA(MATCH(1,0/COUNTIF($F948,"*"&amp;H$2&amp;TEXT(ROW($1:$118),"[&gt;1]0;")&amp;"*")),0)</f>
        <v>7</v>
      </c>
      <c r="I948" s="11" cm="1">
        <f t="array" ref="I948">_xlfn.IFNA(MATCH(1,0/COUNTIF($F948,"*"&amp;I$2&amp;TEXT(ROW($1:$118),"[&gt;1]0;")&amp;"*")),0)</f>
        <v>8</v>
      </c>
      <c r="J948" s="11" cm="1">
        <f t="array" ref="J948">_xlfn.IFNA(MATCH(1,0/COUNTIF($F948,"*"&amp;J$2&amp;TEXT(ROW($1:$118),"[&gt;1]0;")&amp;"*")),0)</f>
        <v>2</v>
      </c>
      <c r="K948">
        <f t="shared" si="240"/>
        <v>1.1428571428571428</v>
      </c>
      <c r="L948">
        <f t="shared" si="241"/>
        <v>0.2857142857142857</v>
      </c>
      <c r="M948">
        <v>0</v>
      </c>
      <c r="N948">
        <v>1</v>
      </c>
      <c r="P948" s="8">
        <v>53</v>
      </c>
      <c r="Q948" s="8">
        <v>5</v>
      </c>
      <c r="R948">
        <f t="shared" si="244"/>
        <v>4.53</v>
      </c>
      <c r="S948" t="s">
        <v>308</v>
      </c>
      <c r="T948" s="6" t="s">
        <v>567</v>
      </c>
      <c r="U948" t="s">
        <v>369</v>
      </c>
      <c r="V948" s="11">
        <v>124</v>
      </c>
      <c r="W948" s="11" cm="1">
        <f t="array" ref="W948">_xlfn.IFNA(MATCH(1,0/COUNTIF($F948,"*"&amp;W$2&amp;TEXT(ROW($1:$118),"[&gt;1]0;")&amp;"*")),0)</f>
        <v>7</v>
      </c>
      <c r="X948" s="11" cm="1">
        <f t="array" ref="X948">_xlfn.IFNA(MATCH(1,0/COUNTIF($F948,"*"&amp;X$2&amp;TEXT(ROW($1:$118),"[&gt;1]0;")&amp;"*")),0)</f>
        <v>8</v>
      </c>
      <c r="Y948" s="11" cm="1">
        <f t="array" ref="Y948">_xlfn.IFNA(MATCH(1,0/COUNTIF($F948,"*"&amp;Y$2&amp;TEXT(ROW($1:$118),"[&gt;1]0;")&amp;"*")),0)</f>
        <v>2</v>
      </c>
      <c r="Z948">
        <f t="shared" si="242"/>
        <v>1.1428571428571428</v>
      </c>
      <c r="AA948">
        <f t="shared" si="243"/>
        <v>0.2857142857142857</v>
      </c>
      <c r="AB948">
        <v>0</v>
      </c>
      <c r="AC948">
        <v>1</v>
      </c>
    </row>
    <row r="949" spans="1:29" x14ac:dyDescent="0.2">
      <c r="A949" s="8">
        <v>53</v>
      </c>
      <c r="B949" s="8">
        <v>6</v>
      </c>
      <c r="C949">
        <v>5.1100000000000003</v>
      </c>
      <c r="D949" t="s">
        <v>288</v>
      </c>
      <c r="E949" s="6" t="s">
        <v>493</v>
      </c>
      <c r="F949" t="s">
        <v>492</v>
      </c>
      <c r="G949">
        <v>72</v>
      </c>
      <c r="H949" s="11" cm="1">
        <f t="array" ref="H949">_xlfn.IFNA(MATCH(1,0/COUNTIF($F949,"*"&amp;H$2&amp;TEXT(ROW($1:$118),"[&gt;1]0;")&amp;"*")),0)</f>
        <v>4</v>
      </c>
      <c r="I949" s="11" cm="1">
        <f t="array" ref="I949">_xlfn.IFNA(MATCH(1,0/COUNTIF($F949,"*"&amp;I$2&amp;TEXT(ROW($1:$118),"[&gt;1]0;")&amp;"*")),0)</f>
        <v>8</v>
      </c>
      <c r="J949" s="11" cm="1">
        <f t="array" ref="J949">_xlfn.IFNA(MATCH(1,0/COUNTIF($F949,"*"&amp;J$2&amp;TEXT(ROW($1:$118),"[&gt;1]0;")&amp;"*")),0)</f>
        <v>1</v>
      </c>
      <c r="K949">
        <f t="shared" si="240"/>
        <v>2</v>
      </c>
      <c r="L949">
        <f t="shared" si="241"/>
        <v>0.25</v>
      </c>
      <c r="M949">
        <v>1</v>
      </c>
      <c r="N949">
        <v>0</v>
      </c>
      <c r="P949" s="8">
        <v>53</v>
      </c>
      <c r="Q949" s="8">
        <v>6</v>
      </c>
      <c r="R949">
        <f t="shared" si="244"/>
        <v>5.1100000000000003</v>
      </c>
      <c r="S949" t="s">
        <v>288</v>
      </c>
      <c r="T949" s="6" t="s">
        <v>493</v>
      </c>
      <c r="U949" t="s">
        <v>492</v>
      </c>
      <c r="V949">
        <v>72</v>
      </c>
      <c r="W949" s="11" cm="1">
        <f t="array" ref="W949">_xlfn.IFNA(MATCH(1,0/COUNTIF($F949,"*"&amp;W$2&amp;TEXT(ROW($1:$118),"[&gt;1]0;")&amp;"*")),0)</f>
        <v>4</v>
      </c>
      <c r="X949" s="11" cm="1">
        <f t="array" ref="X949">_xlfn.IFNA(MATCH(1,0/COUNTIF($F949,"*"&amp;X$2&amp;TEXT(ROW($1:$118),"[&gt;1]0;")&amp;"*")),0)</f>
        <v>8</v>
      </c>
      <c r="Y949" s="11" cm="1">
        <f t="array" ref="Y949">_xlfn.IFNA(MATCH(1,0/COUNTIF($F949,"*"&amp;Y$2&amp;TEXT(ROW($1:$118),"[&gt;1]0;")&amp;"*")),0)</f>
        <v>1</v>
      </c>
      <c r="Z949">
        <f t="shared" si="242"/>
        <v>2</v>
      </c>
      <c r="AA949">
        <f t="shared" si="243"/>
        <v>0.25</v>
      </c>
      <c r="AB949">
        <v>1</v>
      </c>
      <c r="AC949">
        <v>0</v>
      </c>
    </row>
    <row r="950" spans="1:29" x14ac:dyDescent="0.2">
      <c r="A950" s="8">
        <v>53</v>
      </c>
      <c r="B950" s="8">
        <v>7</v>
      </c>
      <c r="C950">
        <v>1.22</v>
      </c>
      <c r="D950" t="s">
        <v>14</v>
      </c>
      <c r="E950" s="6" t="s">
        <v>507</v>
      </c>
      <c r="F950" t="s">
        <v>260</v>
      </c>
      <c r="G950">
        <v>170</v>
      </c>
      <c r="H950" s="11" cm="1">
        <f t="array" ref="H950">_xlfn.IFNA(MATCH(1,0/COUNTIF($F950,"*"&amp;H$2&amp;TEXT(ROW($1:$118),"[&gt;1]0;")&amp;"*")),0)</f>
        <v>12</v>
      </c>
      <c r="I950" s="11" cm="1">
        <f t="array" ref="I950">_xlfn.IFNA(MATCH(1,0/COUNTIF($F950,"*"&amp;I$2&amp;TEXT(ROW($1:$118),"[&gt;1]0;")&amp;"*")),0)</f>
        <v>26</v>
      </c>
      <c r="J950" s="11" cm="1">
        <f t="array" ref="J950">_xlfn.IFNA(MATCH(1,0/COUNTIF($F950,"*"&amp;J$2&amp;TEXT(ROW($1:$118),"[&gt;1]0;")&amp;"*")),0)</f>
        <v>0</v>
      </c>
      <c r="K950">
        <f t="shared" si="240"/>
        <v>2.1666666666666665</v>
      </c>
      <c r="L950">
        <f t="shared" si="241"/>
        <v>0</v>
      </c>
      <c r="M950">
        <v>0</v>
      </c>
      <c r="N950">
        <v>0</v>
      </c>
      <c r="P950" s="8">
        <v>53</v>
      </c>
      <c r="Q950" s="8">
        <v>7</v>
      </c>
      <c r="R950">
        <f t="shared" si="244"/>
        <v>1.22</v>
      </c>
      <c r="S950" t="s">
        <v>14</v>
      </c>
      <c r="T950" s="6" t="s">
        <v>507</v>
      </c>
      <c r="U950" t="s">
        <v>260</v>
      </c>
      <c r="V950">
        <v>170</v>
      </c>
      <c r="W950" s="11" cm="1">
        <f t="array" ref="W950">_xlfn.IFNA(MATCH(1,0/COUNTIF($F950,"*"&amp;W$2&amp;TEXT(ROW($1:$118),"[&gt;1]0;")&amp;"*")),0)</f>
        <v>12</v>
      </c>
      <c r="X950" s="11" cm="1">
        <f t="array" ref="X950">_xlfn.IFNA(MATCH(1,0/COUNTIF($F950,"*"&amp;X$2&amp;TEXT(ROW($1:$118),"[&gt;1]0;")&amp;"*")),0)</f>
        <v>26</v>
      </c>
      <c r="Y950" s="11" cm="1">
        <f t="array" ref="Y950">_xlfn.IFNA(MATCH(1,0/COUNTIF($F950,"*"&amp;Y$2&amp;TEXT(ROW($1:$118),"[&gt;1]0;")&amp;"*")),0)</f>
        <v>0</v>
      </c>
      <c r="Z950">
        <f t="shared" si="242"/>
        <v>2.1666666666666665</v>
      </c>
      <c r="AA950">
        <f t="shared" si="243"/>
        <v>0</v>
      </c>
      <c r="AB950">
        <v>0</v>
      </c>
      <c r="AC950">
        <v>0</v>
      </c>
    </row>
    <row r="951" spans="1:29" x14ac:dyDescent="0.2">
      <c r="A951" s="8">
        <v>53</v>
      </c>
      <c r="B951" s="8">
        <v>8</v>
      </c>
      <c r="C951">
        <v>0.97</v>
      </c>
      <c r="D951" t="s">
        <v>154</v>
      </c>
      <c r="E951" s="6" t="s">
        <v>477</v>
      </c>
      <c r="F951" t="s">
        <v>368</v>
      </c>
      <c r="G951">
        <v>138</v>
      </c>
      <c r="H951" s="11" cm="1">
        <f t="array" ref="H951">_xlfn.IFNA(MATCH(1,0/COUNTIF($F951,"*"&amp;H$2&amp;TEXT(ROW($1:$118),"[&gt;1]0;")&amp;"*")),0)</f>
        <v>8</v>
      </c>
      <c r="I951" s="11" cm="1">
        <f t="array" ref="I951">_xlfn.IFNA(MATCH(1,0/COUNTIF($F951,"*"&amp;I$2&amp;TEXT(ROW($1:$118),"[&gt;1]0;")&amp;"*")),0)</f>
        <v>10</v>
      </c>
      <c r="J951" s="11" cm="1">
        <f t="array" ref="J951">_xlfn.IFNA(MATCH(1,0/COUNTIF($F951,"*"&amp;J$2&amp;TEXT(ROW($1:$118),"[&gt;1]0;")&amp;"*")),0)</f>
        <v>2</v>
      </c>
      <c r="K951">
        <f t="shared" si="240"/>
        <v>1.25</v>
      </c>
      <c r="L951">
        <f t="shared" si="241"/>
        <v>0.25</v>
      </c>
      <c r="M951">
        <v>0</v>
      </c>
      <c r="N951">
        <v>1</v>
      </c>
      <c r="P951" s="8">
        <v>53</v>
      </c>
      <c r="Q951" s="8">
        <v>8</v>
      </c>
      <c r="R951">
        <f t="shared" si="244"/>
        <v>0.97</v>
      </c>
      <c r="S951" t="s">
        <v>154</v>
      </c>
      <c r="T951" s="6" t="s">
        <v>477</v>
      </c>
      <c r="U951" t="s">
        <v>368</v>
      </c>
      <c r="V951">
        <v>138</v>
      </c>
      <c r="W951" s="11" cm="1">
        <f t="array" ref="W951">_xlfn.IFNA(MATCH(1,0/COUNTIF($F951,"*"&amp;W$2&amp;TEXT(ROW($1:$118),"[&gt;1]0;")&amp;"*")),0)</f>
        <v>8</v>
      </c>
      <c r="X951" s="11" cm="1">
        <f t="array" ref="X951">_xlfn.IFNA(MATCH(1,0/COUNTIF($F951,"*"&amp;X$2&amp;TEXT(ROW($1:$118),"[&gt;1]0;")&amp;"*")),0)</f>
        <v>10</v>
      </c>
      <c r="Y951" s="11" cm="1">
        <f t="array" ref="Y951">_xlfn.IFNA(MATCH(1,0/COUNTIF($F951,"*"&amp;Y$2&amp;TEXT(ROW($1:$118),"[&gt;1]0;")&amp;"*")),0)</f>
        <v>2</v>
      </c>
      <c r="Z951">
        <f t="shared" si="242"/>
        <v>1.25</v>
      </c>
      <c r="AA951">
        <f t="shared" si="243"/>
        <v>0.25</v>
      </c>
      <c r="AB951">
        <v>0</v>
      </c>
      <c r="AC951">
        <v>1</v>
      </c>
    </row>
    <row r="952" spans="1:29" x14ac:dyDescent="0.2">
      <c r="A952" s="8">
        <v>53</v>
      </c>
      <c r="B952" s="8">
        <v>9</v>
      </c>
      <c r="C952">
        <v>5</v>
      </c>
      <c r="D952" t="s">
        <v>79</v>
      </c>
      <c r="E952" s="13" t="s">
        <v>386</v>
      </c>
      <c r="F952" s="10" t="s">
        <v>373</v>
      </c>
      <c r="G952">
        <v>144</v>
      </c>
      <c r="H952" s="11" cm="1">
        <f t="array" ref="H952">_xlfn.IFNA(MATCH(1,0/COUNTIF($F952,"*"&amp;H$2&amp;TEXT(ROW($1:$118),"[&gt;1]0;")&amp;"*")),0)</f>
        <v>6</v>
      </c>
      <c r="I952" s="11" cm="1">
        <f t="array" ref="I952">_xlfn.IFNA(MATCH(1,0/COUNTIF($F952,"*"&amp;I$2&amp;TEXT(ROW($1:$118),"[&gt;1]0;")&amp;"*")),0)</f>
        <v>8</v>
      </c>
      <c r="J952" s="11" cm="1">
        <f t="array" ref="J952">_xlfn.IFNA(MATCH(1,0/COUNTIF($F952,"*"&amp;J$2&amp;TEXT(ROW($1:$118),"[&gt;1]0;")&amp;"*")),0)</f>
        <v>4</v>
      </c>
      <c r="K952">
        <f t="shared" si="240"/>
        <v>1.3333333333333333</v>
      </c>
      <c r="L952">
        <f t="shared" si="241"/>
        <v>0.66666666666666663</v>
      </c>
      <c r="M952">
        <v>1</v>
      </c>
      <c r="N952">
        <v>0</v>
      </c>
      <c r="P952" s="8">
        <v>53</v>
      </c>
      <c r="Q952" s="8">
        <v>9</v>
      </c>
      <c r="R952">
        <f t="shared" si="244"/>
        <v>5</v>
      </c>
      <c r="S952" t="s">
        <v>79</v>
      </c>
      <c r="T952" s="13" t="s">
        <v>386</v>
      </c>
      <c r="U952" s="10" t="s">
        <v>373</v>
      </c>
      <c r="V952">
        <v>144</v>
      </c>
      <c r="W952" s="11" cm="1">
        <f t="array" ref="W952">_xlfn.IFNA(MATCH(1,0/COUNTIF($F952,"*"&amp;W$2&amp;TEXT(ROW($1:$118),"[&gt;1]0;")&amp;"*")),0)</f>
        <v>6</v>
      </c>
      <c r="X952" s="11" cm="1">
        <f t="array" ref="X952">_xlfn.IFNA(MATCH(1,0/COUNTIF($F952,"*"&amp;X$2&amp;TEXT(ROW($1:$118),"[&gt;1]0;")&amp;"*")),0)</f>
        <v>8</v>
      </c>
      <c r="Y952" s="11" cm="1">
        <f t="array" ref="Y952">_xlfn.IFNA(MATCH(1,0/COUNTIF($F952,"*"&amp;Y$2&amp;TEXT(ROW($1:$118),"[&gt;1]0;")&amp;"*")),0)</f>
        <v>4</v>
      </c>
      <c r="Z952">
        <f t="shared" si="242"/>
        <v>1.3333333333333333</v>
      </c>
      <c r="AA952">
        <f t="shared" si="243"/>
        <v>0.66666666666666663</v>
      </c>
      <c r="AB952">
        <v>1</v>
      </c>
      <c r="AC952">
        <v>0</v>
      </c>
    </row>
    <row r="953" spans="1:29" x14ac:dyDescent="0.2">
      <c r="A953" s="8">
        <v>53</v>
      </c>
      <c r="B953" s="8">
        <v>10</v>
      </c>
      <c r="C953">
        <v>1.2</v>
      </c>
      <c r="D953" t="s">
        <v>25</v>
      </c>
      <c r="E953" s="6" t="s">
        <v>536</v>
      </c>
      <c r="F953" t="s">
        <v>266</v>
      </c>
      <c r="G953">
        <v>226</v>
      </c>
      <c r="H953" s="11" cm="1">
        <f t="array" ref="H953">_xlfn.IFNA(MATCH(1,0/COUNTIF($F953,"*"&amp;H$2&amp;TEXT(ROW($1:$118),"[&gt;1]0;")&amp;"*")),0)</f>
        <v>16</v>
      </c>
      <c r="I953" s="11" cm="1">
        <f t="array" ref="I953">_xlfn.IFNA(MATCH(1,0/COUNTIF($F953,"*"&amp;I$2&amp;TEXT(ROW($1:$118),"[&gt;1]0;")&amp;"*")),0)</f>
        <v>34</v>
      </c>
      <c r="J953" s="11" cm="1">
        <f t="array" ref="J953">_xlfn.IFNA(MATCH(1,0/COUNTIF($F953,"*"&amp;J$2&amp;TEXT(ROW($1:$118),"[&gt;1]0;")&amp;"*")),0)</f>
        <v>0</v>
      </c>
      <c r="K953">
        <f t="shared" si="240"/>
        <v>2.125</v>
      </c>
      <c r="L953">
        <f t="shared" si="241"/>
        <v>0</v>
      </c>
      <c r="M953">
        <v>0</v>
      </c>
      <c r="N953">
        <v>0</v>
      </c>
      <c r="P953" s="8">
        <v>53</v>
      </c>
      <c r="Q953" s="8">
        <v>10</v>
      </c>
      <c r="R953">
        <f t="shared" si="244"/>
        <v>3.37</v>
      </c>
      <c r="S953" t="s">
        <v>25</v>
      </c>
      <c r="T953" s="6" t="s">
        <v>536</v>
      </c>
      <c r="U953" t="s">
        <v>266</v>
      </c>
      <c r="V953">
        <v>226</v>
      </c>
      <c r="W953" s="11" cm="1">
        <f t="array" ref="W953">_xlfn.IFNA(MATCH(1,0/COUNTIF($F953,"*"&amp;W$2&amp;TEXT(ROW($1:$118),"[&gt;1]0;")&amp;"*")),0)</f>
        <v>16</v>
      </c>
      <c r="X953" s="11" cm="1">
        <f t="array" ref="X953">_xlfn.IFNA(MATCH(1,0/COUNTIF($F953,"*"&amp;X$2&amp;TEXT(ROW($1:$118),"[&gt;1]0;")&amp;"*")),0)</f>
        <v>34</v>
      </c>
      <c r="Y953" s="11" cm="1">
        <f t="array" ref="Y953">_xlfn.IFNA(MATCH(1,0/COUNTIF($F953,"*"&amp;Y$2&amp;TEXT(ROW($1:$118),"[&gt;1]0;")&amp;"*")),0)</f>
        <v>0</v>
      </c>
      <c r="Z953">
        <f t="shared" si="242"/>
        <v>2.125</v>
      </c>
      <c r="AA953">
        <f t="shared" si="243"/>
        <v>0</v>
      </c>
      <c r="AB953">
        <v>0</v>
      </c>
      <c r="AC953">
        <v>0</v>
      </c>
    </row>
    <row r="954" spans="1:29" x14ac:dyDescent="0.2">
      <c r="A954" s="8">
        <v>53</v>
      </c>
      <c r="B954" s="8">
        <v>11</v>
      </c>
      <c r="C954">
        <v>1.82</v>
      </c>
      <c r="D954" t="s">
        <v>317</v>
      </c>
      <c r="E954" s="6" t="s">
        <v>471</v>
      </c>
      <c r="F954" t="s">
        <v>470</v>
      </c>
      <c r="G954">
        <v>48</v>
      </c>
      <c r="H954" s="11" cm="1">
        <f t="array" ref="H954">_xlfn.IFNA(MATCH(1,0/COUNTIF($F954,"*"&amp;H$2&amp;TEXT(ROW($1:$118),"[&gt;1]0;")&amp;"*")),0)</f>
        <v>10</v>
      </c>
      <c r="I954" s="11" cm="1">
        <f t="array" ref="I954">_xlfn.IFNA(MATCH(1,0/COUNTIF($F954,"*"&amp;I$2&amp;TEXT(ROW($1:$118),"[&gt;1]0;")&amp;"*")),0)</f>
        <v>12</v>
      </c>
      <c r="J954" s="11" cm="1">
        <f t="array" ref="J954">_xlfn.IFNA(MATCH(1,0/COUNTIF($F954,"*"&amp;J$2&amp;TEXT(ROW($1:$118),"[&gt;1]0;")&amp;"*")),0)</f>
        <v>1</v>
      </c>
      <c r="K954">
        <f t="shared" si="240"/>
        <v>1.2</v>
      </c>
      <c r="L954">
        <f t="shared" si="241"/>
        <v>0.1</v>
      </c>
      <c r="M954">
        <v>0</v>
      </c>
      <c r="N954">
        <v>1</v>
      </c>
      <c r="P954" s="8">
        <v>53</v>
      </c>
      <c r="Q954" s="8">
        <v>11</v>
      </c>
      <c r="R954">
        <f t="shared" si="244"/>
        <v>1.82</v>
      </c>
      <c r="S954" t="s">
        <v>317</v>
      </c>
      <c r="T954" s="6" t="s">
        <v>471</v>
      </c>
      <c r="U954" t="s">
        <v>470</v>
      </c>
      <c r="V954">
        <v>48</v>
      </c>
      <c r="W954" s="11" cm="1">
        <f t="array" ref="W954">_xlfn.IFNA(MATCH(1,0/COUNTIF($F954,"*"&amp;W$2&amp;TEXT(ROW($1:$118),"[&gt;1]0;")&amp;"*")),0)</f>
        <v>10</v>
      </c>
      <c r="X954" s="11" cm="1">
        <f t="array" ref="X954">_xlfn.IFNA(MATCH(1,0/COUNTIF($F954,"*"&amp;X$2&amp;TEXT(ROW($1:$118),"[&gt;1]0;")&amp;"*")),0)</f>
        <v>12</v>
      </c>
      <c r="Y954" s="11" cm="1">
        <f t="array" ref="Y954">_xlfn.IFNA(MATCH(1,0/COUNTIF($F954,"*"&amp;Y$2&amp;TEXT(ROW($1:$118),"[&gt;1]0;")&amp;"*")),0)</f>
        <v>1</v>
      </c>
      <c r="Z954">
        <f t="shared" si="242"/>
        <v>1.2</v>
      </c>
      <c r="AA954">
        <f t="shared" si="243"/>
        <v>0.1</v>
      </c>
      <c r="AB954">
        <v>0</v>
      </c>
      <c r="AC954">
        <v>1</v>
      </c>
    </row>
    <row r="955" spans="1:29" x14ac:dyDescent="0.2">
      <c r="A955" s="8">
        <v>53</v>
      </c>
      <c r="B955" s="8">
        <v>12</v>
      </c>
      <c r="C955">
        <v>5.38</v>
      </c>
      <c r="D955" t="s">
        <v>80</v>
      </c>
      <c r="E955" s="6" t="s">
        <v>600</v>
      </c>
      <c r="F955" t="s">
        <v>599</v>
      </c>
      <c r="G955" s="11">
        <v>152</v>
      </c>
      <c r="H955" s="11" cm="1">
        <f t="array" ref="H955">_xlfn.IFNA(MATCH(1,0/COUNTIF($F955,"*"&amp;H$2&amp;TEXT(ROW($1:$118),"[&gt;1]0;")&amp;"*")),0)</f>
        <v>8</v>
      </c>
      <c r="I955" s="11" cm="1">
        <f t="array" ref="I955">_xlfn.IFNA(MATCH(1,0/COUNTIF($F955,"*"&amp;I$2&amp;TEXT(ROW($1:$118),"[&gt;1]0;")&amp;"*")),0)</f>
        <v>8</v>
      </c>
      <c r="J955" s="11" cm="1">
        <f t="array" ref="J955">_xlfn.IFNA(MATCH(1,0/COUNTIF($F955,"*"&amp;J$2&amp;TEXT(ROW($1:$118),"[&gt;1]0;")&amp;"*")),0)</f>
        <v>3</v>
      </c>
      <c r="K955">
        <f t="shared" si="240"/>
        <v>1</v>
      </c>
      <c r="L955">
        <f t="shared" si="241"/>
        <v>0.375</v>
      </c>
      <c r="M955">
        <v>0</v>
      </c>
      <c r="N955">
        <v>1</v>
      </c>
      <c r="P955" s="8">
        <v>53</v>
      </c>
      <c r="Q955" s="8">
        <v>12</v>
      </c>
      <c r="R955">
        <f t="shared" si="244"/>
        <v>5.38</v>
      </c>
      <c r="S955" t="s">
        <v>80</v>
      </c>
      <c r="T955" s="6" t="s">
        <v>600</v>
      </c>
      <c r="U955" t="s">
        <v>599</v>
      </c>
      <c r="V955" s="11">
        <v>152</v>
      </c>
      <c r="W955" s="11" cm="1">
        <f t="array" ref="W955">_xlfn.IFNA(MATCH(1,0/COUNTIF($F955,"*"&amp;W$2&amp;TEXT(ROW($1:$118),"[&gt;1]0;")&amp;"*")),0)</f>
        <v>8</v>
      </c>
      <c r="X955" s="11" cm="1">
        <f t="array" ref="X955">_xlfn.IFNA(MATCH(1,0/COUNTIF($F955,"*"&amp;X$2&amp;TEXT(ROW($1:$118),"[&gt;1]0;")&amp;"*")),0)</f>
        <v>8</v>
      </c>
      <c r="Y955" s="11" cm="1">
        <f t="array" ref="Y955">_xlfn.IFNA(MATCH(1,0/COUNTIF($F955,"*"&amp;Y$2&amp;TEXT(ROW($1:$118),"[&gt;1]0;")&amp;"*")),0)</f>
        <v>3</v>
      </c>
      <c r="Z955">
        <f t="shared" si="242"/>
        <v>1</v>
      </c>
      <c r="AA955">
        <f t="shared" si="243"/>
        <v>0.375</v>
      </c>
      <c r="AB955">
        <v>0</v>
      </c>
      <c r="AC955">
        <v>1</v>
      </c>
    </row>
    <row r="956" spans="1:29" x14ac:dyDescent="0.2">
      <c r="A956" s="8">
        <v>53</v>
      </c>
      <c r="B956" s="8">
        <v>13</v>
      </c>
      <c r="C956">
        <v>1.1200000000000001</v>
      </c>
      <c r="D956" t="s">
        <v>25</v>
      </c>
      <c r="E956" s="6" t="s">
        <v>536</v>
      </c>
      <c r="F956" t="s">
        <v>266</v>
      </c>
      <c r="G956">
        <v>226</v>
      </c>
      <c r="H956" s="11" cm="1">
        <f t="array" ref="H956">_xlfn.IFNA(MATCH(1,0/COUNTIF($F956,"*"&amp;H$2&amp;TEXT(ROW($1:$118),"[&gt;1]0;")&amp;"*")),0)</f>
        <v>16</v>
      </c>
      <c r="I956" s="11" cm="1">
        <f t="array" ref="I956">_xlfn.IFNA(MATCH(1,0/COUNTIF($F956,"*"&amp;I$2&amp;TEXT(ROW($1:$118),"[&gt;1]0;")&amp;"*")),0)</f>
        <v>34</v>
      </c>
      <c r="J956" s="11" cm="1">
        <f t="array" ref="J956">_xlfn.IFNA(MATCH(1,0/COUNTIF($F956,"*"&amp;J$2&amp;TEXT(ROW($1:$118),"[&gt;1]0;")&amp;"*")),0)</f>
        <v>0</v>
      </c>
      <c r="K956">
        <f t="shared" si="240"/>
        <v>2.125</v>
      </c>
      <c r="L956">
        <f t="shared" si="241"/>
        <v>0</v>
      </c>
      <c r="M956">
        <v>0</v>
      </c>
      <c r="N956">
        <v>0</v>
      </c>
      <c r="P956" s="8">
        <v>53</v>
      </c>
      <c r="Q956" s="8">
        <v>13</v>
      </c>
      <c r="R956">
        <f t="shared" si="244"/>
        <v>1.76</v>
      </c>
      <c r="S956" t="s">
        <v>81</v>
      </c>
      <c r="T956" s="6" t="s">
        <v>467</v>
      </c>
      <c r="U956" t="s">
        <v>466</v>
      </c>
      <c r="V956">
        <v>166</v>
      </c>
      <c r="W956" s="11" cm="1">
        <f t="array" ref="W956">_xlfn.IFNA(MATCH(1,0/COUNTIF($F956,"*"&amp;W$2&amp;TEXT(ROW($1:$118),"[&gt;1]0;")&amp;"*")),0)</f>
        <v>16</v>
      </c>
      <c r="X956" s="11" cm="1">
        <f t="array" ref="X956">_xlfn.IFNA(MATCH(1,0/COUNTIF($F956,"*"&amp;X$2&amp;TEXT(ROW($1:$118),"[&gt;1]0;")&amp;"*")),0)</f>
        <v>34</v>
      </c>
      <c r="Y956" s="11" cm="1">
        <f t="array" ref="Y956">_xlfn.IFNA(MATCH(1,0/COUNTIF($F956,"*"&amp;Y$2&amp;TEXT(ROW($1:$118),"[&gt;1]0;")&amp;"*")),0)</f>
        <v>0</v>
      </c>
      <c r="Z956">
        <f t="shared" si="242"/>
        <v>2.125</v>
      </c>
      <c r="AA956">
        <f t="shared" si="243"/>
        <v>0</v>
      </c>
      <c r="AB956">
        <v>0</v>
      </c>
      <c r="AC956">
        <v>1</v>
      </c>
    </row>
    <row r="957" spans="1:29" x14ac:dyDescent="0.2">
      <c r="A957" s="8">
        <v>53</v>
      </c>
      <c r="B957" s="8">
        <v>14</v>
      </c>
      <c r="C957">
        <v>1.76</v>
      </c>
      <c r="D957" t="s">
        <v>81</v>
      </c>
      <c r="E957" s="6" t="s">
        <v>467</v>
      </c>
      <c r="F957" t="s">
        <v>466</v>
      </c>
      <c r="G957">
        <v>166</v>
      </c>
      <c r="H957" s="11" cm="1">
        <f t="array" ref="H957">_xlfn.IFNA(MATCH(1,0/COUNTIF($F957,"*"&amp;H$2&amp;TEXT(ROW($1:$118),"[&gt;1]0;")&amp;"*")),0)</f>
        <v>9</v>
      </c>
      <c r="I957" s="11" cm="1">
        <f t="array" ref="I957">_xlfn.IFNA(MATCH(1,0/COUNTIF($F957,"*"&amp;I$2&amp;TEXT(ROW($1:$118),"[&gt;1]0;")&amp;"*")),0)</f>
        <v>10</v>
      </c>
      <c r="J957" s="11" cm="1">
        <f t="array" ref="J957">_xlfn.IFNA(MATCH(1,0/COUNTIF($F957,"*"&amp;J$2&amp;TEXT(ROW($1:$118),"[&gt;1]0;")&amp;"*")),0)</f>
        <v>3</v>
      </c>
      <c r="K957">
        <f t="shared" si="240"/>
        <v>1.1111111111111112</v>
      </c>
      <c r="L957">
        <f t="shared" si="241"/>
        <v>0.33333333333333331</v>
      </c>
      <c r="M957">
        <v>0</v>
      </c>
      <c r="N957">
        <v>1</v>
      </c>
      <c r="P957" s="8">
        <v>53</v>
      </c>
      <c r="Q957" s="8">
        <v>14</v>
      </c>
      <c r="R957">
        <f t="shared" si="244"/>
        <v>2.85</v>
      </c>
      <c r="S957" t="s">
        <v>31</v>
      </c>
      <c r="T957" s="6" t="s">
        <v>418</v>
      </c>
      <c r="U957" t="s">
        <v>269</v>
      </c>
      <c r="V957">
        <v>206</v>
      </c>
      <c r="W957" s="11" cm="1">
        <f t="array" ref="W957">_xlfn.IFNA(MATCH(1,0/COUNTIF($F957,"*"&amp;W$2&amp;TEXT(ROW($1:$118),"[&gt;1]0;")&amp;"*")),0)</f>
        <v>9</v>
      </c>
      <c r="X957" s="11" cm="1">
        <f t="array" ref="X957">_xlfn.IFNA(MATCH(1,0/COUNTIF($F957,"*"&amp;X$2&amp;TEXT(ROW($1:$118),"[&gt;1]0;")&amp;"*")),0)</f>
        <v>10</v>
      </c>
      <c r="Y957" s="11" cm="1">
        <f t="array" ref="Y957">_xlfn.IFNA(MATCH(1,0/COUNTIF($F957,"*"&amp;Y$2&amp;TEXT(ROW($1:$118),"[&gt;1]0;")&amp;"*")),0)</f>
        <v>3</v>
      </c>
      <c r="Z957">
        <f t="shared" si="242"/>
        <v>1.1111111111111112</v>
      </c>
      <c r="AA957">
        <f t="shared" si="243"/>
        <v>0.33333333333333331</v>
      </c>
      <c r="AB957">
        <v>0</v>
      </c>
      <c r="AC957">
        <v>1</v>
      </c>
    </row>
    <row r="958" spans="1:29" x14ac:dyDescent="0.2">
      <c r="A958" s="8">
        <v>53</v>
      </c>
      <c r="B958" s="8">
        <v>15</v>
      </c>
      <c r="C958">
        <v>2.85</v>
      </c>
      <c r="D958" t="s">
        <v>31</v>
      </c>
      <c r="E958" s="6" t="s">
        <v>418</v>
      </c>
      <c r="F958" t="s">
        <v>269</v>
      </c>
      <c r="G958">
        <v>206</v>
      </c>
      <c r="H958" s="11" cm="1">
        <f t="array" ref="H958">_xlfn.IFNA(MATCH(1,0/COUNTIF($F958,"*"&amp;H$2&amp;TEXT(ROW($1:$118),"[&gt;1]0;")&amp;"*")),0)</f>
        <v>14</v>
      </c>
      <c r="I958" s="11" cm="1">
        <f t="array" ref="I958">_xlfn.IFNA(MATCH(1,0/COUNTIF($F958,"*"&amp;I$2&amp;TEXT(ROW($1:$118),"[&gt;1]0;")&amp;"*")),0)</f>
        <v>22</v>
      </c>
      <c r="J958" s="11" cm="1">
        <f t="array" ref="J958">_xlfn.IFNA(MATCH(1,0/COUNTIF($F958,"*"&amp;J$2&amp;TEXT(ROW($1:$118),"[&gt;1]0;")&amp;"*")),0)</f>
        <v>1</v>
      </c>
      <c r="K958">
        <f t="shared" si="240"/>
        <v>1.5714285714285714</v>
      </c>
      <c r="L958">
        <f t="shared" si="241"/>
        <v>7.1428571428571425E-2</v>
      </c>
      <c r="M958">
        <v>0</v>
      </c>
      <c r="N958">
        <v>1</v>
      </c>
      <c r="P958" s="8">
        <v>53</v>
      </c>
      <c r="Q958" s="8">
        <v>15</v>
      </c>
      <c r="R958">
        <f t="shared" si="244"/>
        <v>3.37</v>
      </c>
      <c r="S958" t="s">
        <v>66</v>
      </c>
      <c r="T958" s="6" t="s">
        <v>459</v>
      </c>
      <c r="U958" t="s">
        <v>460</v>
      </c>
      <c r="V958">
        <v>281</v>
      </c>
      <c r="W958" s="11" cm="1">
        <f t="array" ref="W958">_xlfn.IFNA(MATCH(1,0/COUNTIF($F958,"*"&amp;W$2&amp;TEXT(ROW($1:$118),"[&gt;1]0;")&amp;"*")),0)</f>
        <v>14</v>
      </c>
      <c r="X958" s="11" cm="1">
        <f t="array" ref="X958">_xlfn.IFNA(MATCH(1,0/COUNTIF($F958,"*"&amp;X$2&amp;TEXT(ROW($1:$118),"[&gt;1]0;")&amp;"*")),0)</f>
        <v>22</v>
      </c>
      <c r="Y958" s="11" cm="1">
        <f t="array" ref="Y958">_xlfn.IFNA(MATCH(1,0/COUNTIF($F958,"*"&amp;Y$2&amp;TEXT(ROW($1:$118),"[&gt;1]0;")&amp;"*")),0)</f>
        <v>1</v>
      </c>
      <c r="Z958">
        <f t="shared" si="242"/>
        <v>1.5714285714285714</v>
      </c>
      <c r="AA958">
        <f t="shared" si="243"/>
        <v>7.1428571428571425E-2</v>
      </c>
      <c r="AB958">
        <v>0</v>
      </c>
      <c r="AC958">
        <v>0</v>
      </c>
    </row>
    <row r="959" spans="1:29" x14ac:dyDescent="0.2">
      <c r="A959" s="8">
        <v>53</v>
      </c>
      <c r="B959" s="8">
        <v>17</v>
      </c>
      <c r="C959">
        <v>1.05</v>
      </c>
      <c r="D959" t="s">
        <v>25</v>
      </c>
      <c r="E959" s="6" t="s">
        <v>536</v>
      </c>
      <c r="F959" t="s">
        <v>266</v>
      </c>
      <c r="G959">
        <v>226</v>
      </c>
      <c r="H959" s="11" cm="1">
        <f t="array" ref="H959">_xlfn.IFNA(MATCH(1,0/COUNTIF($F959,"*"&amp;H$2&amp;TEXT(ROW($1:$118),"[&gt;1]0;")&amp;"*")),0)</f>
        <v>16</v>
      </c>
      <c r="I959" s="11" cm="1">
        <f t="array" ref="I959">_xlfn.IFNA(MATCH(1,0/COUNTIF($F959,"*"&amp;I$2&amp;TEXT(ROW($1:$118),"[&gt;1]0;")&amp;"*")),0)</f>
        <v>34</v>
      </c>
      <c r="J959" s="11" cm="1">
        <f t="array" ref="J959">_xlfn.IFNA(MATCH(1,0/COUNTIF($F959,"*"&amp;J$2&amp;TEXT(ROW($1:$118),"[&gt;1]0;")&amp;"*")),0)</f>
        <v>0</v>
      </c>
      <c r="K959">
        <f t="shared" si="240"/>
        <v>2.125</v>
      </c>
      <c r="L959">
        <f t="shared" si="241"/>
        <v>0</v>
      </c>
      <c r="M959">
        <v>0</v>
      </c>
      <c r="N959">
        <v>0</v>
      </c>
    </row>
    <row r="960" spans="1:29" x14ac:dyDescent="0.2">
      <c r="A960" s="8">
        <v>53</v>
      </c>
      <c r="B960" s="8">
        <v>24</v>
      </c>
      <c r="C960">
        <v>3.37</v>
      </c>
      <c r="D960" t="s">
        <v>66</v>
      </c>
      <c r="E960" s="6" t="s">
        <v>459</v>
      </c>
      <c r="F960" t="s">
        <v>460</v>
      </c>
      <c r="G960">
        <v>281</v>
      </c>
      <c r="H960" s="11" cm="1">
        <f t="array" ref="H960">_xlfn.IFNA(MATCH(1,0/COUNTIF($F960,"*"&amp;H$2&amp;TEXT(ROW($1:$118),"[&gt;1]0;")&amp;"*")),0)</f>
        <v>18</v>
      </c>
      <c r="I960" s="11" cm="1">
        <f t="array" ref="I960">_xlfn.IFNA(MATCH(1,0/COUNTIF($F960,"*"&amp;I$2&amp;TEXT(ROW($1:$118),"[&gt;1]0;")&amp;"*")),0)</f>
        <v>35</v>
      </c>
      <c r="J960" s="11" cm="1">
        <f t="array" ref="J960">_xlfn.IFNA(MATCH(1,0/COUNTIF($F960,"*"&amp;J$2&amp;TEXT(ROW($1:$118),"[&gt;1]0;")&amp;"*")),0)</f>
        <v>1</v>
      </c>
      <c r="K960">
        <f t="shared" si="240"/>
        <v>1.9444444444444444</v>
      </c>
      <c r="L960">
        <f t="shared" si="241"/>
        <v>5.5555555555555552E-2</v>
      </c>
      <c r="M960">
        <v>0</v>
      </c>
      <c r="N960">
        <v>0</v>
      </c>
    </row>
    <row r="961" spans="1:29" x14ac:dyDescent="0.2">
      <c r="A961" s="8">
        <v>53</v>
      </c>
      <c r="B961" s="8">
        <v>27</v>
      </c>
      <c r="C961">
        <v>6.28</v>
      </c>
    </row>
    <row r="962" spans="1:29" x14ac:dyDescent="0.2">
      <c r="A962" s="8">
        <v>53</v>
      </c>
      <c r="B962" s="8">
        <v>28</v>
      </c>
      <c r="C962">
        <v>7.68</v>
      </c>
    </row>
    <row r="963" spans="1:29" x14ac:dyDescent="0.2">
      <c r="A963" s="8">
        <v>53</v>
      </c>
      <c r="B963" s="8">
        <v>29</v>
      </c>
      <c r="C963">
        <v>7.46</v>
      </c>
    </row>
    <row r="964" spans="1:29" x14ac:dyDescent="0.2">
      <c r="A964" s="8">
        <v>53</v>
      </c>
      <c r="B964" s="8">
        <v>30</v>
      </c>
      <c r="C964">
        <v>4.5599999999999996</v>
      </c>
    </row>
    <row r="966" spans="1:29" x14ac:dyDescent="0.2">
      <c r="A966" s="8">
        <v>54</v>
      </c>
      <c r="B966" s="9" t="s">
        <v>12</v>
      </c>
      <c r="C966" t="s">
        <v>13</v>
      </c>
      <c r="D966" t="s">
        <v>67</v>
      </c>
      <c r="E966" s="6" t="s">
        <v>376</v>
      </c>
      <c r="F966" t="s">
        <v>68</v>
      </c>
      <c r="G966" t="s">
        <v>69</v>
      </c>
      <c r="H966" t="s">
        <v>364</v>
      </c>
      <c r="I966" t="s">
        <v>365</v>
      </c>
      <c r="J966" t="s">
        <v>366</v>
      </c>
      <c r="K966" t="s">
        <v>71</v>
      </c>
      <c r="L966" t="s">
        <v>72</v>
      </c>
      <c r="M966" t="s">
        <v>360</v>
      </c>
      <c r="N966" t="s">
        <v>73</v>
      </c>
      <c r="P966" s="8">
        <v>54</v>
      </c>
      <c r="Q966" s="9" t="s">
        <v>12</v>
      </c>
      <c r="R966" t="s">
        <v>13</v>
      </c>
      <c r="S966" t="s">
        <v>67</v>
      </c>
      <c r="T966" s="6" t="s">
        <v>376</v>
      </c>
      <c r="U966" t="s">
        <v>68</v>
      </c>
      <c r="V966" t="s">
        <v>69</v>
      </c>
      <c r="W966" t="s">
        <v>364</v>
      </c>
      <c r="X966" t="s">
        <v>365</v>
      </c>
      <c r="Y966" t="s">
        <v>366</v>
      </c>
      <c r="Z966" t="s">
        <v>71</v>
      </c>
      <c r="AA966" t="s">
        <v>72</v>
      </c>
      <c r="AB966" t="s">
        <v>360</v>
      </c>
      <c r="AC966" t="s">
        <v>73</v>
      </c>
    </row>
    <row r="967" spans="1:29" x14ac:dyDescent="0.2">
      <c r="A967" s="8">
        <v>54</v>
      </c>
      <c r="B967" s="8">
        <v>1</v>
      </c>
      <c r="C967">
        <v>1.49</v>
      </c>
      <c r="D967" t="s">
        <v>295</v>
      </c>
      <c r="E967" s="13" t="s">
        <v>384</v>
      </c>
      <c r="F967" s="10" t="s">
        <v>362</v>
      </c>
      <c r="G967">
        <v>112</v>
      </c>
      <c r="H967" s="11" cm="1">
        <f t="array" ref="H967">_xlfn.IFNA(MATCH(1,0/COUNTIF($F967,"*"&amp;H$2&amp;TEXT(ROW($1:$118),"[&gt;1]0;")&amp;"*")),0)</f>
        <v>6</v>
      </c>
      <c r="I967" s="11" cm="1">
        <f t="array" ref="I967">_xlfn.IFNA(MATCH(1,0/COUNTIF($F967,"*"&amp;I$2&amp;TEXT(ROW($1:$118),"[&gt;1]0;")&amp;"*")),0)</f>
        <v>8</v>
      </c>
      <c r="J967" s="11" cm="1">
        <f t="array" ref="J967">_xlfn.IFNA(MATCH(1,0/COUNTIF($F967,"*"&amp;J$2&amp;TEXT(ROW($1:$118),"[&gt;1]0;")&amp;"*")),0)</f>
        <v>2</v>
      </c>
      <c r="K967">
        <f t="shared" ref="K967:K984" si="245">I967/H967</f>
        <v>1.3333333333333333</v>
      </c>
      <c r="L967">
        <f t="shared" ref="L967:L984" si="246">J967/H967</f>
        <v>0.33333333333333331</v>
      </c>
      <c r="M967">
        <v>1</v>
      </c>
      <c r="N967">
        <v>0</v>
      </c>
      <c r="P967" s="8">
        <v>54</v>
      </c>
      <c r="Q967" s="8">
        <v>1</v>
      </c>
      <c r="R967">
        <f>SUMIF($D$967:$D$984,S967,$C$967:$C$984)</f>
        <v>1.49</v>
      </c>
      <c r="S967" t="s">
        <v>295</v>
      </c>
      <c r="T967" s="13" t="s">
        <v>384</v>
      </c>
      <c r="U967" s="10" t="s">
        <v>362</v>
      </c>
      <c r="V967">
        <v>112</v>
      </c>
      <c r="W967" s="11" cm="1">
        <f t="array" ref="W967">_xlfn.IFNA(MATCH(1,0/COUNTIF($F967,"*"&amp;W$2&amp;TEXT(ROW($1:$118),"[&gt;1]0;")&amp;"*")),0)</f>
        <v>6</v>
      </c>
      <c r="X967" s="11" cm="1">
        <f t="array" ref="X967">_xlfn.IFNA(MATCH(1,0/COUNTIF($F967,"*"&amp;X$2&amp;TEXT(ROW($1:$118),"[&gt;1]0;")&amp;"*")),0)</f>
        <v>8</v>
      </c>
      <c r="Y967" s="11" cm="1">
        <f t="array" ref="Y967">_xlfn.IFNA(MATCH(1,0/COUNTIF($F967,"*"&amp;Y$2&amp;TEXT(ROW($1:$118),"[&gt;1]0;")&amp;"*")),0)</f>
        <v>2</v>
      </c>
      <c r="Z967">
        <f t="shared" ref="Z967:Z983" si="247">X967/W967</f>
        <v>1.3333333333333333</v>
      </c>
      <c r="AA967">
        <f t="shared" ref="AA967:AA983" si="248">Y967/W967</f>
        <v>0.33333333333333331</v>
      </c>
      <c r="AB967">
        <v>1</v>
      </c>
      <c r="AC967">
        <v>0</v>
      </c>
    </row>
    <row r="968" spans="1:29" x14ac:dyDescent="0.2">
      <c r="A968" s="8">
        <v>54</v>
      </c>
      <c r="B968" s="8">
        <v>2</v>
      </c>
      <c r="C968">
        <v>1.39</v>
      </c>
      <c r="D968" t="s">
        <v>347</v>
      </c>
      <c r="E968" s="6" t="s">
        <v>580</v>
      </c>
      <c r="F968" t="s">
        <v>579</v>
      </c>
      <c r="G968" s="11">
        <v>126</v>
      </c>
      <c r="H968" s="11" cm="1">
        <f t="array" ref="H968">_xlfn.IFNA(MATCH(1,0/COUNTIF($F968,"*"&amp;H$2&amp;TEXT(ROW($1:$118),"[&gt;1]0;")&amp;"*")),0)</f>
        <v>2</v>
      </c>
      <c r="I968" s="11" cm="1">
        <f t="array" ref="I968">_xlfn.IFNA(MATCH(1,0/COUNTIF($F968,"*"&amp;I$2&amp;TEXT(ROW($1:$118),"[&gt;1]0;")&amp;"*")),0)</f>
        <v>6</v>
      </c>
      <c r="J968" s="11" cm="1">
        <f t="array" ref="J968">_xlfn.IFNA(MATCH(1,0/COUNTIF($F968,"*"&amp;J$2&amp;TEXT(ROW($1:$118),"[&gt;1]0;")&amp;"*")),0)</f>
        <v>2</v>
      </c>
      <c r="K968">
        <f t="shared" si="245"/>
        <v>3</v>
      </c>
      <c r="L968">
        <f t="shared" si="246"/>
        <v>1</v>
      </c>
      <c r="M968">
        <v>0</v>
      </c>
      <c r="N968">
        <v>0</v>
      </c>
      <c r="P968" s="8">
        <v>54</v>
      </c>
      <c r="Q968" s="8">
        <v>2</v>
      </c>
      <c r="R968">
        <f t="shared" ref="R968:R983" si="249">SUMIF($D$967:$D$984,S968,$C$967:$C$984)</f>
        <v>1.39</v>
      </c>
      <c r="S968" t="s">
        <v>347</v>
      </c>
      <c r="T968" s="6" t="s">
        <v>580</v>
      </c>
      <c r="U968" t="s">
        <v>579</v>
      </c>
      <c r="V968" s="11">
        <v>126</v>
      </c>
      <c r="W968" s="11" cm="1">
        <f t="array" ref="W968">_xlfn.IFNA(MATCH(1,0/COUNTIF($F968,"*"&amp;W$2&amp;TEXT(ROW($1:$118),"[&gt;1]0;")&amp;"*")),0)</f>
        <v>2</v>
      </c>
      <c r="X968" s="11" cm="1">
        <f t="array" ref="X968">_xlfn.IFNA(MATCH(1,0/COUNTIF($F968,"*"&amp;X$2&amp;TEXT(ROW($1:$118),"[&gt;1]0;")&amp;"*")),0)</f>
        <v>6</v>
      </c>
      <c r="Y968" s="11" cm="1">
        <f t="array" ref="Y968">_xlfn.IFNA(MATCH(1,0/COUNTIF($F968,"*"&amp;Y$2&amp;TEXT(ROW($1:$118),"[&gt;1]0;")&amp;"*")),0)</f>
        <v>2</v>
      </c>
      <c r="Z968">
        <f t="shared" si="247"/>
        <v>3</v>
      </c>
      <c r="AA968">
        <f t="shared" si="248"/>
        <v>1</v>
      </c>
      <c r="AB968">
        <v>0</v>
      </c>
      <c r="AC968">
        <v>0</v>
      </c>
    </row>
    <row r="969" spans="1:29" x14ac:dyDescent="0.2">
      <c r="A969" s="8">
        <v>54</v>
      </c>
      <c r="B969" s="8">
        <v>3</v>
      </c>
      <c r="C969">
        <v>0.79</v>
      </c>
      <c r="D969" t="s">
        <v>297</v>
      </c>
      <c r="E969" s="6" t="s">
        <v>569</v>
      </c>
      <c r="F969" t="s">
        <v>556</v>
      </c>
      <c r="G969" s="11">
        <v>108</v>
      </c>
      <c r="H969" s="11" cm="1">
        <f t="array" ref="H969">_xlfn.IFNA(MATCH(1,0/COUNTIF($F969,"*"&amp;H$2&amp;TEXT(ROW($1:$118),"[&gt;1]0;")&amp;"*")),0)</f>
        <v>7</v>
      </c>
      <c r="I969" s="11" cm="1">
        <f t="array" ref="I969">_xlfn.IFNA(MATCH(1,0/COUNTIF($F969,"*"&amp;I$2&amp;TEXT(ROW($1:$118),"[&gt;1]0;")&amp;"*")),0)</f>
        <v>8</v>
      </c>
      <c r="J969" s="11" cm="1">
        <f t="array" ref="J969">_xlfn.IFNA(MATCH(1,0/COUNTIF($F969,"*"&amp;J$2&amp;TEXT(ROW($1:$118),"[&gt;1]0;")&amp;"*")),0)</f>
        <v>1</v>
      </c>
      <c r="K969">
        <f t="shared" si="245"/>
        <v>1.1428571428571428</v>
      </c>
      <c r="L969">
        <f t="shared" si="246"/>
        <v>0.14285714285714285</v>
      </c>
      <c r="M969">
        <v>0</v>
      </c>
      <c r="N969">
        <v>1</v>
      </c>
      <c r="P969" s="8">
        <v>54</v>
      </c>
      <c r="Q969" s="8">
        <v>3</v>
      </c>
      <c r="R969">
        <f t="shared" si="249"/>
        <v>0.79</v>
      </c>
      <c r="S969" t="s">
        <v>297</v>
      </c>
      <c r="T969" s="6" t="s">
        <v>569</v>
      </c>
      <c r="U969" t="s">
        <v>556</v>
      </c>
      <c r="V969" s="11">
        <v>108</v>
      </c>
      <c r="W969" s="11" cm="1">
        <f t="array" ref="W969">_xlfn.IFNA(MATCH(1,0/COUNTIF($F969,"*"&amp;W$2&amp;TEXT(ROW($1:$118),"[&gt;1]0;")&amp;"*")),0)</f>
        <v>7</v>
      </c>
      <c r="X969" s="11" cm="1">
        <f t="array" ref="X969">_xlfn.IFNA(MATCH(1,0/COUNTIF($F969,"*"&amp;X$2&amp;TEXT(ROW($1:$118),"[&gt;1]0;")&amp;"*")),0)</f>
        <v>8</v>
      </c>
      <c r="Y969" s="11" cm="1">
        <f t="array" ref="Y969">_xlfn.IFNA(MATCH(1,0/COUNTIF($F969,"*"&amp;Y$2&amp;TEXT(ROW($1:$118),"[&gt;1]0;")&amp;"*")),0)</f>
        <v>1</v>
      </c>
      <c r="Z969">
        <f t="shared" si="247"/>
        <v>1.1428571428571428</v>
      </c>
      <c r="AA969">
        <f t="shared" si="248"/>
        <v>0.14285714285714285</v>
      </c>
      <c r="AB969">
        <v>0</v>
      </c>
      <c r="AC969">
        <v>1</v>
      </c>
    </row>
    <row r="970" spans="1:29" x14ac:dyDescent="0.2">
      <c r="A970" s="8">
        <v>54</v>
      </c>
      <c r="B970" s="8">
        <v>4</v>
      </c>
      <c r="C970">
        <v>5.26</v>
      </c>
      <c r="D970" t="s">
        <v>308</v>
      </c>
      <c r="E970" s="6" t="s">
        <v>567</v>
      </c>
      <c r="F970" t="s">
        <v>369</v>
      </c>
      <c r="G970" s="11">
        <v>124</v>
      </c>
      <c r="H970" s="11" cm="1">
        <f t="array" ref="H970">_xlfn.IFNA(MATCH(1,0/COUNTIF($F970,"*"&amp;H$2&amp;TEXT(ROW($1:$118),"[&gt;1]0;")&amp;"*")),0)</f>
        <v>7</v>
      </c>
      <c r="I970" s="11" cm="1">
        <f t="array" ref="I970">_xlfn.IFNA(MATCH(1,0/COUNTIF($F970,"*"&amp;I$2&amp;TEXT(ROW($1:$118),"[&gt;1]0;")&amp;"*")),0)</f>
        <v>8</v>
      </c>
      <c r="J970" s="11" cm="1">
        <f t="array" ref="J970">_xlfn.IFNA(MATCH(1,0/COUNTIF($F970,"*"&amp;J$2&amp;TEXT(ROW($1:$118),"[&gt;1]0;")&amp;"*")),0)</f>
        <v>2</v>
      </c>
      <c r="K970">
        <f t="shared" si="245"/>
        <v>1.1428571428571428</v>
      </c>
      <c r="L970">
        <f t="shared" si="246"/>
        <v>0.2857142857142857</v>
      </c>
      <c r="M970">
        <v>0</v>
      </c>
      <c r="N970">
        <v>1</v>
      </c>
      <c r="P970" s="8">
        <v>54</v>
      </c>
      <c r="Q970" s="8">
        <v>4</v>
      </c>
      <c r="R970">
        <f t="shared" si="249"/>
        <v>5.26</v>
      </c>
      <c r="S970" t="s">
        <v>308</v>
      </c>
      <c r="T970" s="6" t="s">
        <v>567</v>
      </c>
      <c r="U970" t="s">
        <v>369</v>
      </c>
      <c r="V970" s="11">
        <v>124</v>
      </c>
      <c r="W970" s="11" cm="1">
        <f t="array" ref="W970">_xlfn.IFNA(MATCH(1,0/COUNTIF($F970,"*"&amp;W$2&amp;TEXT(ROW($1:$118),"[&gt;1]0;")&amp;"*")),0)</f>
        <v>7</v>
      </c>
      <c r="X970" s="11" cm="1">
        <f t="array" ref="X970">_xlfn.IFNA(MATCH(1,0/COUNTIF($F970,"*"&amp;X$2&amp;TEXT(ROW($1:$118),"[&gt;1]0;")&amp;"*")),0)</f>
        <v>8</v>
      </c>
      <c r="Y970" s="11" cm="1">
        <f t="array" ref="Y970">_xlfn.IFNA(MATCH(1,0/COUNTIF($F970,"*"&amp;Y$2&amp;TEXT(ROW($1:$118),"[&gt;1]0;")&amp;"*")),0)</f>
        <v>2</v>
      </c>
      <c r="Z970">
        <f t="shared" si="247"/>
        <v>1.1428571428571428</v>
      </c>
      <c r="AA970">
        <f t="shared" si="248"/>
        <v>0.2857142857142857</v>
      </c>
      <c r="AB970">
        <v>0</v>
      </c>
      <c r="AC970">
        <v>1</v>
      </c>
    </row>
    <row r="971" spans="1:29" x14ac:dyDescent="0.2">
      <c r="A971" s="8">
        <v>54</v>
      </c>
      <c r="B971" s="8">
        <v>5</v>
      </c>
      <c r="C971">
        <v>2.2400000000000002</v>
      </c>
      <c r="D971" t="s">
        <v>339</v>
      </c>
      <c r="E971" s="6" t="s">
        <v>504</v>
      </c>
      <c r="F971" t="s">
        <v>503</v>
      </c>
      <c r="G971">
        <v>202</v>
      </c>
      <c r="H971" s="11" cm="1">
        <f t="array" ref="H971">_xlfn.IFNA(MATCH(1,0/COUNTIF($F971,"*"&amp;H$2&amp;TEXT(ROW($1:$118),"[&gt;1]0;")&amp;"*")),0)</f>
        <v>8</v>
      </c>
      <c r="I971" s="11" cm="1">
        <f t="array" ref="I971">_xlfn.IFNA(MATCH(1,0/COUNTIF($F971,"*"&amp;I$2&amp;TEXT(ROW($1:$118),"[&gt;1]0;")&amp;"*")),0)</f>
        <v>14</v>
      </c>
      <c r="J971" s="11" cm="1">
        <f t="array" ref="J971">_xlfn.IFNA(MATCH(1,0/COUNTIF($F971,"*"&amp;J$2&amp;TEXT(ROW($1:$118),"[&gt;1]0;")&amp;"*")),0)</f>
        <v>4</v>
      </c>
      <c r="K971">
        <f t="shared" si="245"/>
        <v>1.75</v>
      </c>
      <c r="L971">
        <f t="shared" si="246"/>
        <v>0.5</v>
      </c>
      <c r="M971">
        <v>0</v>
      </c>
      <c r="N971">
        <v>0</v>
      </c>
      <c r="P971" s="8">
        <v>54</v>
      </c>
      <c r="Q971" s="8">
        <v>5</v>
      </c>
      <c r="R971">
        <f t="shared" si="249"/>
        <v>2.2400000000000002</v>
      </c>
      <c r="S971" t="s">
        <v>339</v>
      </c>
      <c r="T971" s="6" t="s">
        <v>504</v>
      </c>
      <c r="U971" t="s">
        <v>503</v>
      </c>
      <c r="V971">
        <v>202</v>
      </c>
      <c r="W971" s="11" cm="1">
        <f t="array" ref="W971">_xlfn.IFNA(MATCH(1,0/COUNTIF($F971,"*"&amp;W$2&amp;TEXT(ROW($1:$118),"[&gt;1]0;")&amp;"*")),0)</f>
        <v>8</v>
      </c>
      <c r="X971" s="11" cm="1">
        <f t="array" ref="X971">_xlfn.IFNA(MATCH(1,0/COUNTIF($F971,"*"&amp;X$2&amp;TEXT(ROW($1:$118),"[&gt;1]0;")&amp;"*")),0)</f>
        <v>14</v>
      </c>
      <c r="Y971" s="11" cm="1">
        <f t="array" ref="Y971">_xlfn.IFNA(MATCH(1,0/COUNTIF($F971,"*"&amp;Y$2&amp;TEXT(ROW($1:$118),"[&gt;1]0;")&amp;"*")),0)</f>
        <v>4</v>
      </c>
      <c r="Z971">
        <f t="shared" si="247"/>
        <v>1.75</v>
      </c>
      <c r="AA971">
        <f t="shared" si="248"/>
        <v>0.5</v>
      </c>
      <c r="AB971">
        <v>0</v>
      </c>
      <c r="AC971">
        <v>0</v>
      </c>
    </row>
    <row r="972" spans="1:29" x14ac:dyDescent="0.2">
      <c r="A972" s="8">
        <v>54</v>
      </c>
      <c r="B972" s="8">
        <v>6</v>
      </c>
      <c r="C972">
        <v>1.53</v>
      </c>
      <c r="D972" t="s">
        <v>14</v>
      </c>
      <c r="E972" s="6" t="s">
        <v>507</v>
      </c>
      <c r="F972" t="s">
        <v>260</v>
      </c>
      <c r="G972">
        <v>170</v>
      </c>
      <c r="H972" s="11" cm="1">
        <f t="array" ref="H972">_xlfn.IFNA(MATCH(1,0/COUNTIF($F972,"*"&amp;H$2&amp;TEXT(ROW($1:$118),"[&gt;1]0;")&amp;"*")),0)</f>
        <v>12</v>
      </c>
      <c r="I972" s="11" cm="1">
        <f t="array" ref="I972">_xlfn.IFNA(MATCH(1,0/COUNTIF($F972,"*"&amp;I$2&amp;TEXT(ROW($1:$118),"[&gt;1]0;")&amp;"*")),0)</f>
        <v>26</v>
      </c>
      <c r="J972" s="11" cm="1">
        <f t="array" ref="J972">_xlfn.IFNA(MATCH(1,0/COUNTIF($F972,"*"&amp;J$2&amp;TEXT(ROW($1:$118),"[&gt;1]0;")&amp;"*")),0)</f>
        <v>0</v>
      </c>
      <c r="K972">
        <f t="shared" si="245"/>
        <v>2.1666666666666665</v>
      </c>
      <c r="L972">
        <f t="shared" si="246"/>
        <v>0</v>
      </c>
      <c r="M972">
        <v>0</v>
      </c>
      <c r="N972">
        <v>0</v>
      </c>
      <c r="P972" s="8">
        <v>54</v>
      </c>
      <c r="Q972" s="8">
        <v>6</v>
      </c>
      <c r="R972">
        <f t="shared" si="249"/>
        <v>1.53</v>
      </c>
      <c r="S972" t="s">
        <v>14</v>
      </c>
      <c r="T972" s="6" t="s">
        <v>507</v>
      </c>
      <c r="U972" t="s">
        <v>260</v>
      </c>
      <c r="V972">
        <v>170</v>
      </c>
      <c r="W972" s="11" cm="1">
        <f t="array" ref="W972">_xlfn.IFNA(MATCH(1,0/COUNTIF($F972,"*"&amp;W$2&amp;TEXT(ROW($1:$118),"[&gt;1]0;")&amp;"*")),0)</f>
        <v>12</v>
      </c>
      <c r="X972" s="11" cm="1">
        <f t="array" ref="X972">_xlfn.IFNA(MATCH(1,0/COUNTIF($F972,"*"&amp;X$2&amp;TEXT(ROW($1:$118),"[&gt;1]0;")&amp;"*")),0)</f>
        <v>26</v>
      </c>
      <c r="Y972" s="11" cm="1">
        <f t="array" ref="Y972">_xlfn.IFNA(MATCH(1,0/COUNTIF($F972,"*"&amp;Y$2&amp;TEXT(ROW($1:$118),"[&gt;1]0;")&amp;"*")),0)</f>
        <v>0</v>
      </c>
      <c r="Z972">
        <f t="shared" si="247"/>
        <v>2.1666666666666665</v>
      </c>
      <c r="AA972">
        <f t="shared" si="248"/>
        <v>0</v>
      </c>
      <c r="AB972">
        <v>0</v>
      </c>
      <c r="AC972">
        <v>0</v>
      </c>
    </row>
    <row r="973" spans="1:29" x14ac:dyDescent="0.2">
      <c r="A973" s="8">
        <v>54</v>
      </c>
      <c r="B973" s="8">
        <v>7</v>
      </c>
      <c r="C973">
        <v>0.8</v>
      </c>
      <c r="D973" t="s">
        <v>154</v>
      </c>
      <c r="E973" s="6" t="s">
        <v>477</v>
      </c>
      <c r="F973" t="s">
        <v>368</v>
      </c>
      <c r="G973">
        <v>138</v>
      </c>
      <c r="H973" s="11" cm="1">
        <f t="array" ref="H973">_xlfn.IFNA(MATCH(1,0/COUNTIF($F973,"*"&amp;H$2&amp;TEXT(ROW($1:$118),"[&gt;1]0;")&amp;"*")),0)</f>
        <v>8</v>
      </c>
      <c r="I973" s="11" cm="1">
        <f t="array" ref="I973">_xlfn.IFNA(MATCH(1,0/COUNTIF($F973,"*"&amp;I$2&amp;TEXT(ROW($1:$118),"[&gt;1]0;")&amp;"*")),0)</f>
        <v>10</v>
      </c>
      <c r="J973" s="11" cm="1">
        <f t="array" ref="J973">_xlfn.IFNA(MATCH(1,0/COUNTIF($F973,"*"&amp;J$2&amp;TEXT(ROW($1:$118),"[&gt;1]0;")&amp;"*")),0)</f>
        <v>2</v>
      </c>
      <c r="K973">
        <f t="shared" si="245"/>
        <v>1.25</v>
      </c>
      <c r="L973">
        <f t="shared" si="246"/>
        <v>0.25</v>
      </c>
      <c r="M973">
        <v>0</v>
      </c>
      <c r="N973">
        <v>1</v>
      </c>
      <c r="P973" s="8">
        <v>54</v>
      </c>
      <c r="Q973" s="8">
        <v>7</v>
      </c>
      <c r="R973">
        <f t="shared" si="249"/>
        <v>0.8</v>
      </c>
      <c r="S973" t="s">
        <v>154</v>
      </c>
      <c r="T973" s="6" t="s">
        <v>477</v>
      </c>
      <c r="U973" t="s">
        <v>368</v>
      </c>
      <c r="V973">
        <v>138</v>
      </c>
      <c r="W973" s="11" cm="1">
        <f t="array" ref="W973">_xlfn.IFNA(MATCH(1,0/COUNTIF($F973,"*"&amp;W$2&amp;TEXT(ROW($1:$118),"[&gt;1]0;")&amp;"*")),0)</f>
        <v>8</v>
      </c>
      <c r="X973" s="11" cm="1">
        <f t="array" ref="X973">_xlfn.IFNA(MATCH(1,0/COUNTIF($F973,"*"&amp;X$2&amp;TEXT(ROW($1:$118),"[&gt;1]0;")&amp;"*")),0)</f>
        <v>10</v>
      </c>
      <c r="Y973" s="11" cm="1">
        <f t="array" ref="Y973">_xlfn.IFNA(MATCH(1,0/COUNTIF($F973,"*"&amp;Y$2&amp;TEXT(ROW($1:$118),"[&gt;1]0;")&amp;"*")),0)</f>
        <v>2</v>
      </c>
      <c r="Z973">
        <f t="shared" si="247"/>
        <v>1.25</v>
      </c>
      <c r="AA973">
        <f t="shared" si="248"/>
        <v>0.25</v>
      </c>
      <c r="AB973">
        <v>0</v>
      </c>
      <c r="AC973">
        <v>1</v>
      </c>
    </row>
    <row r="974" spans="1:29" x14ac:dyDescent="0.2">
      <c r="A974" s="8">
        <v>54</v>
      </c>
      <c r="B974" s="8">
        <v>8</v>
      </c>
      <c r="C974">
        <v>3.59</v>
      </c>
      <c r="D974" t="s">
        <v>79</v>
      </c>
      <c r="E974" s="13" t="s">
        <v>386</v>
      </c>
      <c r="F974" s="10" t="s">
        <v>373</v>
      </c>
      <c r="G974">
        <v>144</v>
      </c>
      <c r="H974" s="11" cm="1">
        <f t="array" ref="H974">_xlfn.IFNA(MATCH(1,0/COUNTIF($F974,"*"&amp;H$2&amp;TEXT(ROW($1:$118),"[&gt;1]0;")&amp;"*")),0)</f>
        <v>6</v>
      </c>
      <c r="I974" s="11" cm="1">
        <f t="array" ref="I974">_xlfn.IFNA(MATCH(1,0/COUNTIF($F974,"*"&amp;I$2&amp;TEXT(ROW($1:$118),"[&gt;1]0;")&amp;"*")),0)</f>
        <v>8</v>
      </c>
      <c r="J974" s="11" cm="1">
        <f t="array" ref="J974">_xlfn.IFNA(MATCH(1,0/COUNTIF($F974,"*"&amp;J$2&amp;TEXT(ROW($1:$118),"[&gt;1]0;")&amp;"*")),0)</f>
        <v>4</v>
      </c>
      <c r="K974">
        <f t="shared" si="245"/>
        <v>1.3333333333333333</v>
      </c>
      <c r="L974">
        <f t="shared" si="246"/>
        <v>0.66666666666666663</v>
      </c>
      <c r="M974">
        <v>1</v>
      </c>
      <c r="N974">
        <v>0</v>
      </c>
      <c r="P974" s="8">
        <v>54</v>
      </c>
      <c r="Q974" s="8">
        <v>8</v>
      </c>
      <c r="R974">
        <f t="shared" si="249"/>
        <v>3.59</v>
      </c>
      <c r="S974" t="s">
        <v>79</v>
      </c>
      <c r="T974" s="13" t="s">
        <v>386</v>
      </c>
      <c r="U974" s="10" t="s">
        <v>373</v>
      </c>
      <c r="V974">
        <v>144</v>
      </c>
      <c r="W974" s="11" cm="1">
        <f t="array" ref="W974">_xlfn.IFNA(MATCH(1,0/COUNTIF($F974,"*"&amp;W$2&amp;TEXT(ROW($1:$118),"[&gt;1]0;")&amp;"*")),0)</f>
        <v>6</v>
      </c>
      <c r="X974" s="11" cm="1">
        <f t="array" ref="X974">_xlfn.IFNA(MATCH(1,0/COUNTIF($F974,"*"&amp;X$2&amp;TEXT(ROW($1:$118),"[&gt;1]0;")&amp;"*")),0)</f>
        <v>8</v>
      </c>
      <c r="Y974" s="11" cm="1">
        <f t="array" ref="Y974">_xlfn.IFNA(MATCH(1,0/COUNTIF($F974,"*"&amp;Y$2&amp;TEXT(ROW($1:$118),"[&gt;1]0;")&amp;"*")),0)</f>
        <v>4</v>
      </c>
      <c r="Z974">
        <f t="shared" si="247"/>
        <v>1.3333333333333333</v>
      </c>
      <c r="AA974">
        <f t="shared" si="248"/>
        <v>0.66666666666666663</v>
      </c>
      <c r="AB974">
        <v>1</v>
      </c>
      <c r="AC974">
        <v>0</v>
      </c>
    </row>
    <row r="975" spans="1:29" x14ac:dyDescent="0.2">
      <c r="A975" s="8">
        <v>54</v>
      </c>
      <c r="B975" s="8">
        <v>9</v>
      </c>
      <c r="C975">
        <v>1.26</v>
      </c>
      <c r="D975" t="s">
        <v>92</v>
      </c>
      <c r="E975" s="14"/>
      <c r="F975" t="s">
        <v>373</v>
      </c>
      <c r="G975">
        <v>144</v>
      </c>
      <c r="H975" s="11" cm="1">
        <f t="array" ref="H975">_xlfn.IFNA(MATCH(1,0/COUNTIF($F975,"*"&amp;H$2&amp;TEXT(ROW($1:$118),"[&gt;1]0;")&amp;"*")),0)</f>
        <v>6</v>
      </c>
      <c r="I975" s="11" cm="1">
        <f t="array" ref="I975">_xlfn.IFNA(MATCH(1,0/COUNTIF($F975,"*"&amp;I$2&amp;TEXT(ROW($1:$118),"[&gt;1]0;")&amp;"*")),0)</f>
        <v>8</v>
      </c>
      <c r="J975" s="11" cm="1">
        <f t="array" ref="J975">_xlfn.IFNA(MATCH(1,0/COUNTIF($F975,"*"&amp;J$2&amp;TEXT(ROW($1:$118),"[&gt;1]0;")&amp;"*")),0)</f>
        <v>4</v>
      </c>
      <c r="K975">
        <f t="shared" si="245"/>
        <v>1.3333333333333333</v>
      </c>
      <c r="L975">
        <f t="shared" si="246"/>
        <v>0.66666666666666663</v>
      </c>
      <c r="M975">
        <v>1</v>
      </c>
      <c r="N975">
        <v>0</v>
      </c>
      <c r="P975" s="8">
        <v>54</v>
      </c>
      <c r="Q975" s="8">
        <v>9</v>
      </c>
      <c r="R975">
        <f t="shared" si="249"/>
        <v>1.26</v>
      </c>
      <c r="S975" t="s">
        <v>92</v>
      </c>
      <c r="T975" s="14"/>
      <c r="U975" t="s">
        <v>373</v>
      </c>
      <c r="V975">
        <v>144</v>
      </c>
      <c r="W975" s="11" cm="1">
        <f t="array" ref="W975">_xlfn.IFNA(MATCH(1,0/COUNTIF($F975,"*"&amp;W$2&amp;TEXT(ROW($1:$118),"[&gt;1]0;")&amp;"*")),0)</f>
        <v>6</v>
      </c>
      <c r="X975" s="11" cm="1">
        <f t="array" ref="X975">_xlfn.IFNA(MATCH(1,0/COUNTIF($F975,"*"&amp;X$2&amp;TEXT(ROW($1:$118),"[&gt;1]0;")&amp;"*")),0)</f>
        <v>8</v>
      </c>
      <c r="Y975" s="11" cm="1">
        <f t="array" ref="Y975">_xlfn.IFNA(MATCH(1,0/COUNTIF($F975,"*"&amp;Y$2&amp;TEXT(ROW($1:$118),"[&gt;1]0;")&amp;"*")),0)</f>
        <v>4</v>
      </c>
      <c r="Z975">
        <f t="shared" si="247"/>
        <v>1.3333333333333333</v>
      </c>
      <c r="AA975">
        <f t="shared" si="248"/>
        <v>0.66666666666666663</v>
      </c>
      <c r="AB975">
        <v>1</v>
      </c>
      <c r="AC975">
        <v>0</v>
      </c>
    </row>
    <row r="976" spans="1:29" x14ac:dyDescent="0.2">
      <c r="A976" s="8">
        <v>54</v>
      </c>
      <c r="B976" s="8">
        <v>10</v>
      </c>
      <c r="C976">
        <v>1.1200000000000001</v>
      </c>
      <c r="D976" t="s">
        <v>304</v>
      </c>
      <c r="E976" s="6" t="s">
        <v>457</v>
      </c>
      <c r="F976" t="s">
        <v>458</v>
      </c>
      <c r="G976" s="11">
        <v>184</v>
      </c>
      <c r="H976" s="11" cm="1">
        <f t="array" ref="H976">_xlfn.IFNA(MATCH(1,0/COUNTIF($F976,"*"&amp;H$2&amp;TEXT(ROW($1:$118),"[&gt;1]0;")&amp;"*")),0)</f>
        <v>13</v>
      </c>
      <c r="I976" s="11" cm="1">
        <f t="array" ref="I976">_xlfn.IFNA(MATCH(1,0/COUNTIF($F976,"*"&amp;I$2&amp;TEXT(ROW($1:$118),"[&gt;1]0;")&amp;"*")),0)</f>
        <v>28</v>
      </c>
      <c r="J976" s="11" cm="1">
        <f t="array" ref="J976">_xlfn.IFNA(MATCH(1,0/COUNTIF($F976,"*"&amp;J$2&amp;TEXT(ROW($1:$118),"[&gt;1]0;")&amp;"*")),0)</f>
        <v>0</v>
      </c>
      <c r="K976">
        <f t="shared" si="245"/>
        <v>2.1538461538461537</v>
      </c>
      <c r="L976">
        <f t="shared" si="246"/>
        <v>0</v>
      </c>
      <c r="M976">
        <v>0</v>
      </c>
      <c r="N976">
        <v>0</v>
      </c>
      <c r="P976" s="8">
        <v>54</v>
      </c>
      <c r="Q976" s="8">
        <v>10</v>
      </c>
      <c r="R976">
        <f t="shared" si="249"/>
        <v>1.1200000000000001</v>
      </c>
      <c r="S976" t="s">
        <v>304</v>
      </c>
      <c r="T976" s="6" t="s">
        <v>457</v>
      </c>
      <c r="U976" t="s">
        <v>458</v>
      </c>
      <c r="V976" s="11">
        <v>184</v>
      </c>
      <c r="W976" s="11" cm="1">
        <f t="array" ref="W976">_xlfn.IFNA(MATCH(1,0/COUNTIF($F976,"*"&amp;W$2&amp;TEXT(ROW($1:$118),"[&gt;1]0;")&amp;"*")),0)</f>
        <v>13</v>
      </c>
      <c r="X976" s="11" cm="1">
        <f t="array" ref="X976">_xlfn.IFNA(MATCH(1,0/COUNTIF($F976,"*"&amp;X$2&amp;TEXT(ROW($1:$118),"[&gt;1]0;")&amp;"*")),0)</f>
        <v>28</v>
      </c>
      <c r="Y976" s="11" cm="1">
        <f t="array" ref="Y976">_xlfn.IFNA(MATCH(1,0/COUNTIF($F976,"*"&amp;Y$2&amp;TEXT(ROW($1:$118),"[&gt;1]0;")&amp;"*")),0)</f>
        <v>0</v>
      </c>
      <c r="Z976">
        <f t="shared" si="247"/>
        <v>2.1538461538461537</v>
      </c>
      <c r="AA976">
        <f t="shared" si="248"/>
        <v>0</v>
      </c>
      <c r="AB976">
        <v>0</v>
      </c>
      <c r="AC976">
        <v>0</v>
      </c>
    </row>
    <row r="977" spans="1:29" x14ac:dyDescent="0.2">
      <c r="A977" s="8">
        <v>54</v>
      </c>
      <c r="B977" s="8">
        <v>11</v>
      </c>
      <c r="C977">
        <v>5.69</v>
      </c>
      <c r="D977" t="s">
        <v>317</v>
      </c>
      <c r="E977" s="6" t="s">
        <v>471</v>
      </c>
      <c r="F977" t="s">
        <v>470</v>
      </c>
      <c r="G977">
        <v>48</v>
      </c>
      <c r="H977" s="11" cm="1">
        <f t="array" ref="H977">_xlfn.IFNA(MATCH(1,0/COUNTIF($F977,"*"&amp;H$2&amp;TEXT(ROW($1:$118),"[&gt;1]0;")&amp;"*")),0)</f>
        <v>10</v>
      </c>
      <c r="I977" s="11" cm="1">
        <f t="array" ref="I977">_xlfn.IFNA(MATCH(1,0/COUNTIF($F977,"*"&amp;I$2&amp;TEXT(ROW($1:$118),"[&gt;1]0;")&amp;"*")),0)</f>
        <v>12</v>
      </c>
      <c r="J977" s="11" cm="1">
        <f t="array" ref="J977">_xlfn.IFNA(MATCH(1,0/COUNTIF($F977,"*"&amp;J$2&amp;TEXT(ROW($1:$118),"[&gt;1]0;")&amp;"*")),0)</f>
        <v>1</v>
      </c>
      <c r="K977">
        <f t="shared" si="245"/>
        <v>1.2</v>
      </c>
      <c r="L977">
        <f t="shared" si="246"/>
        <v>0.1</v>
      </c>
      <c r="M977">
        <v>0</v>
      </c>
      <c r="N977">
        <v>1</v>
      </c>
      <c r="P977" s="8">
        <v>54</v>
      </c>
      <c r="Q977" s="8">
        <v>11</v>
      </c>
      <c r="R977">
        <f t="shared" si="249"/>
        <v>5.69</v>
      </c>
      <c r="S977" t="s">
        <v>317</v>
      </c>
      <c r="T977" s="6" t="s">
        <v>471</v>
      </c>
      <c r="U977" t="s">
        <v>470</v>
      </c>
      <c r="V977">
        <v>48</v>
      </c>
      <c r="W977" s="11" cm="1">
        <f t="array" ref="W977">_xlfn.IFNA(MATCH(1,0/COUNTIF($F977,"*"&amp;W$2&amp;TEXT(ROW($1:$118),"[&gt;1]0;")&amp;"*")),0)</f>
        <v>10</v>
      </c>
      <c r="X977" s="11" cm="1">
        <f t="array" ref="X977">_xlfn.IFNA(MATCH(1,0/COUNTIF($F977,"*"&amp;X$2&amp;TEXT(ROW($1:$118),"[&gt;1]0;")&amp;"*")),0)</f>
        <v>12</v>
      </c>
      <c r="Y977" s="11" cm="1">
        <f t="array" ref="Y977">_xlfn.IFNA(MATCH(1,0/COUNTIF($F977,"*"&amp;Y$2&amp;TEXT(ROW($1:$118),"[&gt;1]0;")&amp;"*")),0)</f>
        <v>1</v>
      </c>
      <c r="Z977">
        <f t="shared" si="247"/>
        <v>1.2</v>
      </c>
      <c r="AA977">
        <f t="shared" si="248"/>
        <v>0.1</v>
      </c>
      <c r="AB977">
        <v>0</v>
      </c>
      <c r="AC977">
        <v>1</v>
      </c>
    </row>
    <row r="978" spans="1:29" x14ac:dyDescent="0.2">
      <c r="A978" s="8">
        <v>54</v>
      </c>
      <c r="B978" s="8">
        <v>12</v>
      </c>
      <c r="C978">
        <v>3.29</v>
      </c>
      <c r="D978" t="s">
        <v>80</v>
      </c>
      <c r="E978" s="6" t="s">
        <v>600</v>
      </c>
      <c r="F978" t="s">
        <v>599</v>
      </c>
      <c r="G978" s="11">
        <v>152</v>
      </c>
      <c r="H978" s="11" cm="1">
        <f t="array" ref="H978">_xlfn.IFNA(MATCH(1,0/COUNTIF($F978,"*"&amp;H$2&amp;TEXT(ROW($1:$118),"[&gt;1]0;")&amp;"*")),0)</f>
        <v>8</v>
      </c>
      <c r="I978" s="11" cm="1">
        <f t="array" ref="I978">_xlfn.IFNA(MATCH(1,0/COUNTIF($F978,"*"&amp;I$2&amp;TEXT(ROW($1:$118),"[&gt;1]0;")&amp;"*")),0)</f>
        <v>8</v>
      </c>
      <c r="J978" s="11" cm="1">
        <f t="array" ref="J978">_xlfn.IFNA(MATCH(1,0/COUNTIF($F978,"*"&amp;J$2&amp;TEXT(ROW($1:$118),"[&gt;1]0;")&amp;"*")),0)</f>
        <v>3</v>
      </c>
      <c r="K978">
        <f t="shared" si="245"/>
        <v>1</v>
      </c>
      <c r="L978">
        <f t="shared" si="246"/>
        <v>0.375</v>
      </c>
      <c r="M978">
        <v>0</v>
      </c>
      <c r="N978">
        <v>1</v>
      </c>
      <c r="P978" s="8">
        <v>54</v>
      </c>
      <c r="Q978" s="8">
        <v>12</v>
      </c>
      <c r="R978">
        <f t="shared" si="249"/>
        <v>3.29</v>
      </c>
      <c r="S978" t="s">
        <v>80</v>
      </c>
      <c r="T978" s="6" t="s">
        <v>600</v>
      </c>
      <c r="U978" t="s">
        <v>599</v>
      </c>
      <c r="V978" s="11">
        <v>152</v>
      </c>
      <c r="W978" s="11" cm="1">
        <f t="array" ref="W978">_xlfn.IFNA(MATCH(1,0/COUNTIF($F978,"*"&amp;W$2&amp;TEXT(ROW($1:$118),"[&gt;1]0;")&amp;"*")),0)</f>
        <v>8</v>
      </c>
      <c r="X978" s="11" cm="1">
        <f t="array" ref="X978">_xlfn.IFNA(MATCH(1,0/COUNTIF($F978,"*"&amp;X$2&amp;TEXT(ROW($1:$118),"[&gt;1]0;")&amp;"*")),0)</f>
        <v>8</v>
      </c>
      <c r="Y978" s="11" cm="1">
        <f t="array" ref="Y978">_xlfn.IFNA(MATCH(1,0/COUNTIF($F978,"*"&amp;Y$2&amp;TEXT(ROW($1:$118),"[&gt;1]0;")&amp;"*")),0)</f>
        <v>3</v>
      </c>
      <c r="Z978">
        <f t="shared" si="247"/>
        <v>1</v>
      </c>
      <c r="AA978">
        <f t="shared" si="248"/>
        <v>0.375</v>
      </c>
      <c r="AB978">
        <v>0</v>
      </c>
      <c r="AC978">
        <v>1</v>
      </c>
    </row>
    <row r="979" spans="1:29" x14ac:dyDescent="0.2">
      <c r="A979" s="8">
        <v>54</v>
      </c>
      <c r="B979" s="8">
        <v>14</v>
      </c>
      <c r="C979">
        <v>1.1200000000000001</v>
      </c>
      <c r="D979" t="s">
        <v>25</v>
      </c>
      <c r="E979" s="6" t="s">
        <v>536</v>
      </c>
      <c r="F979" t="s">
        <v>266</v>
      </c>
      <c r="G979">
        <v>226</v>
      </c>
      <c r="H979" s="11" cm="1">
        <f t="array" ref="H979">_xlfn.IFNA(MATCH(1,0/COUNTIF($F979,"*"&amp;H$2&amp;TEXT(ROW($1:$118),"[&gt;1]0;")&amp;"*")),0)</f>
        <v>16</v>
      </c>
      <c r="I979" s="11" cm="1">
        <f t="array" ref="I979">_xlfn.IFNA(MATCH(1,0/COUNTIF($F979,"*"&amp;I$2&amp;TEXT(ROW($1:$118),"[&gt;1]0;")&amp;"*")),0)</f>
        <v>34</v>
      </c>
      <c r="J979" s="11" cm="1">
        <f t="array" ref="J979">_xlfn.IFNA(MATCH(1,0/COUNTIF($F979,"*"&amp;J$2&amp;TEXT(ROW($1:$118),"[&gt;1]0;")&amp;"*")),0)</f>
        <v>0</v>
      </c>
      <c r="K979">
        <f t="shared" si="245"/>
        <v>2.125</v>
      </c>
      <c r="L979">
        <f t="shared" si="246"/>
        <v>0</v>
      </c>
      <c r="M979">
        <v>0</v>
      </c>
      <c r="N979">
        <v>0</v>
      </c>
      <c r="P979" s="8">
        <v>54</v>
      </c>
      <c r="Q979" s="8">
        <v>13</v>
      </c>
      <c r="R979">
        <f t="shared" si="249"/>
        <v>2.1500000000000004</v>
      </c>
      <c r="S979" t="s">
        <v>25</v>
      </c>
      <c r="T979" s="6" t="s">
        <v>536</v>
      </c>
      <c r="U979" t="s">
        <v>266</v>
      </c>
      <c r="V979">
        <v>226</v>
      </c>
      <c r="W979" s="11" cm="1">
        <f t="array" ref="W979">_xlfn.IFNA(MATCH(1,0/COUNTIF($F979,"*"&amp;W$2&amp;TEXT(ROW($1:$118),"[&gt;1]0;")&amp;"*")),0)</f>
        <v>16</v>
      </c>
      <c r="X979" s="11" cm="1">
        <f t="array" ref="X979">_xlfn.IFNA(MATCH(1,0/COUNTIF($F979,"*"&amp;X$2&amp;TEXT(ROW($1:$118),"[&gt;1]0;")&amp;"*")),0)</f>
        <v>34</v>
      </c>
      <c r="Y979" s="11" cm="1">
        <f t="array" ref="Y979">_xlfn.IFNA(MATCH(1,0/COUNTIF($F979,"*"&amp;Y$2&amp;TEXT(ROW($1:$118),"[&gt;1]0;")&amp;"*")),0)</f>
        <v>0</v>
      </c>
      <c r="Z979">
        <f t="shared" si="247"/>
        <v>2.125</v>
      </c>
      <c r="AA979">
        <f t="shared" si="248"/>
        <v>0</v>
      </c>
      <c r="AB979">
        <v>0</v>
      </c>
      <c r="AC979">
        <v>0</v>
      </c>
    </row>
    <row r="980" spans="1:29" x14ac:dyDescent="0.2">
      <c r="A980" s="8">
        <v>54</v>
      </c>
      <c r="B980" s="8">
        <v>15</v>
      </c>
      <c r="C980">
        <v>1.4</v>
      </c>
      <c r="D980" t="s">
        <v>81</v>
      </c>
      <c r="E980" s="6" t="s">
        <v>467</v>
      </c>
      <c r="F980" t="s">
        <v>466</v>
      </c>
      <c r="G980">
        <v>166</v>
      </c>
      <c r="H980" s="11" cm="1">
        <f t="array" ref="H980">_xlfn.IFNA(MATCH(1,0/COUNTIF($F980,"*"&amp;H$2&amp;TEXT(ROW($1:$118),"[&gt;1]0;")&amp;"*")),0)</f>
        <v>9</v>
      </c>
      <c r="I980" s="11" cm="1">
        <f t="array" ref="I980">_xlfn.IFNA(MATCH(1,0/COUNTIF($F980,"*"&amp;I$2&amp;TEXT(ROW($1:$118),"[&gt;1]0;")&amp;"*")),0)</f>
        <v>10</v>
      </c>
      <c r="J980" s="11" cm="1">
        <f t="array" ref="J980">_xlfn.IFNA(MATCH(1,0/COUNTIF($F980,"*"&amp;J$2&amp;TEXT(ROW($1:$118),"[&gt;1]0;")&amp;"*")),0)</f>
        <v>3</v>
      </c>
      <c r="K980">
        <f t="shared" si="245"/>
        <v>1.1111111111111112</v>
      </c>
      <c r="L980">
        <f t="shared" si="246"/>
        <v>0.33333333333333331</v>
      </c>
      <c r="M980">
        <v>0</v>
      </c>
      <c r="N980">
        <v>1</v>
      </c>
      <c r="P980" s="8">
        <v>54</v>
      </c>
      <c r="Q980" s="8">
        <v>14</v>
      </c>
      <c r="R980">
        <f t="shared" si="249"/>
        <v>1.4</v>
      </c>
      <c r="S980" t="s">
        <v>81</v>
      </c>
      <c r="T980" s="6" t="s">
        <v>467</v>
      </c>
      <c r="U980" t="s">
        <v>466</v>
      </c>
      <c r="V980">
        <v>166</v>
      </c>
      <c r="W980" s="11" cm="1">
        <f t="array" ref="W980">_xlfn.IFNA(MATCH(1,0/COUNTIF($F980,"*"&amp;W$2&amp;TEXT(ROW($1:$118),"[&gt;1]0;")&amp;"*")),0)</f>
        <v>9</v>
      </c>
      <c r="X980" s="11" cm="1">
        <f t="array" ref="X980">_xlfn.IFNA(MATCH(1,0/COUNTIF($F980,"*"&amp;X$2&amp;TEXT(ROW($1:$118),"[&gt;1]0;")&amp;"*")),0)</f>
        <v>10</v>
      </c>
      <c r="Y980" s="11" cm="1">
        <f t="array" ref="Y980">_xlfn.IFNA(MATCH(1,0/COUNTIF($F980,"*"&amp;Y$2&amp;TEXT(ROW($1:$118),"[&gt;1]0;")&amp;"*")),0)</f>
        <v>3</v>
      </c>
      <c r="Z980">
        <f t="shared" si="247"/>
        <v>1.1111111111111112</v>
      </c>
      <c r="AA980">
        <f t="shared" si="248"/>
        <v>0.33333333333333331</v>
      </c>
      <c r="AB980">
        <v>0</v>
      </c>
      <c r="AC980">
        <v>1</v>
      </c>
    </row>
    <row r="981" spans="1:29" x14ac:dyDescent="0.2">
      <c r="A981" s="8">
        <v>54</v>
      </c>
      <c r="B981" s="8">
        <v>16</v>
      </c>
      <c r="C981">
        <v>5.88</v>
      </c>
      <c r="D981" t="s">
        <v>31</v>
      </c>
      <c r="E981" s="6" t="s">
        <v>418</v>
      </c>
      <c r="F981" t="s">
        <v>269</v>
      </c>
      <c r="G981">
        <v>206</v>
      </c>
      <c r="H981" s="11" cm="1">
        <f t="array" ref="H981">_xlfn.IFNA(MATCH(1,0/COUNTIF($F981,"*"&amp;H$2&amp;TEXT(ROW($1:$118),"[&gt;1]0;")&amp;"*")),0)</f>
        <v>14</v>
      </c>
      <c r="I981" s="11" cm="1">
        <f t="array" ref="I981">_xlfn.IFNA(MATCH(1,0/COUNTIF($F981,"*"&amp;I$2&amp;TEXT(ROW($1:$118),"[&gt;1]0;")&amp;"*")),0)</f>
        <v>22</v>
      </c>
      <c r="J981" s="11" cm="1">
        <f t="array" ref="J981">_xlfn.IFNA(MATCH(1,0/COUNTIF($F981,"*"&amp;J$2&amp;TEXT(ROW($1:$118),"[&gt;1]0;")&amp;"*")),0)</f>
        <v>1</v>
      </c>
      <c r="K981">
        <f t="shared" si="245"/>
        <v>1.5714285714285714</v>
      </c>
      <c r="L981">
        <f t="shared" si="246"/>
        <v>7.1428571428571425E-2</v>
      </c>
      <c r="M981">
        <v>0</v>
      </c>
      <c r="N981">
        <v>1</v>
      </c>
      <c r="P981" s="8">
        <v>54</v>
      </c>
      <c r="Q981" s="8">
        <v>15</v>
      </c>
      <c r="R981">
        <f t="shared" si="249"/>
        <v>5.88</v>
      </c>
      <c r="S981" t="s">
        <v>31</v>
      </c>
      <c r="T981" s="6" t="s">
        <v>418</v>
      </c>
      <c r="U981" t="s">
        <v>269</v>
      </c>
      <c r="V981">
        <v>206</v>
      </c>
      <c r="W981" s="11" cm="1">
        <f t="array" ref="W981">_xlfn.IFNA(MATCH(1,0/COUNTIF($F981,"*"&amp;W$2&amp;TEXT(ROW($1:$118),"[&gt;1]0;")&amp;"*")),0)</f>
        <v>14</v>
      </c>
      <c r="X981" s="11" cm="1">
        <f t="array" ref="X981">_xlfn.IFNA(MATCH(1,0/COUNTIF($F981,"*"&amp;X$2&amp;TEXT(ROW($1:$118),"[&gt;1]0;")&amp;"*")),0)</f>
        <v>22</v>
      </c>
      <c r="Y981" s="11" cm="1">
        <f t="array" ref="Y981">_xlfn.IFNA(MATCH(1,0/COUNTIF($F981,"*"&amp;Y$2&amp;TEXT(ROW($1:$118),"[&gt;1]0;")&amp;"*")),0)</f>
        <v>1</v>
      </c>
      <c r="Z981">
        <f t="shared" si="247"/>
        <v>1.5714285714285714</v>
      </c>
      <c r="AA981">
        <f t="shared" si="248"/>
        <v>7.1428571428571425E-2</v>
      </c>
      <c r="AB981">
        <v>0</v>
      </c>
      <c r="AC981">
        <v>1</v>
      </c>
    </row>
    <row r="982" spans="1:29" x14ac:dyDescent="0.2">
      <c r="A982" s="8">
        <v>54</v>
      </c>
      <c r="B982" s="8">
        <v>18</v>
      </c>
      <c r="C982">
        <v>1.03</v>
      </c>
      <c r="D982" t="s">
        <v>25</v>
      </c>
      <c r="E982" s="6" t="s">
        <v>536</v>
      </c>
      <c r="F982" t="s">
        <v>266</v>
      </c>
      <c r="G982">
        <v>226</v>
      </c>
      <c r="H982" s="11" cm="1">
        <f t="array" ref="H982">_xlfn.IFNA(MATCH(1,0/COUNTIF($F982,"*"&amp;H$2&amp;TEXT(ROW($1:$118),"[&gt;1]0;")&amp;"*")),0)</f>
        <v>16</v>
      </c>
      <c r="I982" s="11" cm="1">
        <f t="array" ref="I982">_xlfn.IFNA(MATCH(1,0/COUNTIF($F982,"*"&amp;I$2&amp;TEXT(ROW($1:$118),"[&gt;1]0;")&amp;"*")),0)</f>
        <v>34</v>
      </c>
      <c r="J982" s="11" cm="1">
        <f t="array" ref="J982">_xlfn.IFNA(MATCH(1,0/COUNTIF($F982,"*"&amp;J$2&amp;TEXT(ROW($1:$118),"[&gt;1]0;")&amp;"*")),0)</f>
        <v>0</v>
      </c>
      <c r="K982">
        <f t="shared" si="245"/>
        <v>2.125</v>
      </c>
      <c r="L982">
        <f t="shared" si="246"/>
        <v>0</v>
      </c>
      <c r="M982">
        <v>0</v>
      </c>
      <c r="N982">
        <v>0</v>
      </c>
      <c r="P982" s="8">
        <v>54</v>
      </c>
      <c r="Q982" s="8">
        <v>16</v>
      </c>
      <c r="R982">
        <f t="shared" si="249"/>
        <v>0.67</v>
      </c>
      <c r="S982" t="s">
        <v>108</v>
      </c>
      <c r="T982" s="6" t="s">
        <v>514</v>
      </c>
      <c r="U982" t="s">
        <v>513</v>
      </c>
      <c r="V982">
        <v>283</v>
      </c>
      <c r="W982" s="11" cm="1">
        <f t="array" ref="W982">_xlfn.IFNA(MATCH(1,0/COUNTIF($F982,"*"&amp;W$2&amp;TEXT(ROW($1:$118),"[&gt;1]0;")&amp;"*")),0)</f>
        <v>16</v>
      </c>
      <c r="X982" s="11" cm="1">
        <f t="array" ref="X982">_xlfn.IFNA(MATCH(1,0/COUNTIF($F982,"*"&amp;X$2&amp;TEXT(ROW($1:$118),"[&gt;1]0;")&amp;"*")),0)</f>
        <v>34</v>
      </c>
      <c r="Y982" s="11" cm="1">
        <f t="array" ref="Y982">_xlfn.IFNA(MATCH(1,0/COUNTIF($F982,"*"&amp;Y$2&amp;TEXT(ROW($1:$118),"[&gt;1]0;")&amp;"*")),0)</f>
        <v>0</v>
      </c>
      <c r="Z982">
        <f t="shared" si="247"/>
        <v>2.125</v>
      </c>
      <c r="AA982">
        <f t="shared" si="248"/>
        <v>0</v>
      </c>
      <c r="AB982">
        <v>0</v>
      </c>
      <c r="AC982">
        <v>0</v>
      </c>
    </row>
    <row r="983" spans="1:29" x14ac:dyDescent="0.2">
      <c r="A983" s="8">
        <v>54</v>
      </c>
      <c r="B983" s="8">
        <v>20</v>
      </c>
      <c r="C983">
        <v>0.67</v>
      </c>
      <c r="D983" t="s">
        <v>108</v>
      </c>
      <c r="E983" s="6" t="s">
        <v>514</v>
      </c>
      <c r="F983" t="s">
        <v>513</v>
      </c>
      <c r="G983">
        <v>283</v>
      </c>
      <c r="H983" s="11" cm="1">
        <f t="array" ref="H983">_xlfn.IFNA(MATCH(1,0/COUNTIF($F983,"*"&amp;H$2&amp;TEXT(ROW($1:$118),"[&gt;1]0;")&amp;"*")),0)</f>
        <v>20</v>
      </c>
      <c r="I983" s="11" cm="1">
        <f t="array" ref="I983">_xlfn.IFNA(MATCH(1,0/COUNTIF($F983,"*"&amp;I$2&amp;TEXT(ROW($1:$118),"[&gt;1]0;")&amp;"*")),0)</f>
        <v>42</v>
      </c>
      <c r="J983" s="11" cm="1">
        <f t="array" ref="J983">_xlfn.IFNA(MATCH(1,0/COUNTIF($F983,"*"&amp;J$2&amp;TEXT(ROW($1:$118),"[&gt;1]0;")&amp;"*")),0)</f>
        <v>0</v>
      </c>
      <c r="K983">
        <f t="shared" si="245"/>
        <v>2.1</v>
      </c>
      <c r="L983">
        <f t="shared" si="246"/>
        <v>0</v>
      </c>
      <c r="M983">
        <v>0</v>
      </c>
      <c r="N983">
        <v>0</v>
      </c>
      <c r="P983" s="8">
        <v>54</v>
      </c>
      <c r="Q983" s="8">
        <v>17</v>
      </c>
      <c r="R983">
        <f t="shared" si="249"/>
        <v>3.6</v>
      </c>
      <c r="S983" t="s">
        <v>66</v>
      </c>
      <c r="T983" s="6" t="s">
        <v>459</v>
      </c>
      <c r="U983" t="s">
        <v>460</v>
      </c>
      <c r="V983">
        <v>281</v>
      </c>
      <c r="W983" s="11" cm="1">
        <f t="array" ref="W983">_xlfn.IFNA(MATCH(1,0/COUNTIF($F983,"*"&amp;W$2&amp;TEXT(ROW($1:$118),"[&gt;1]0;")&amp;"*")),0)</f>
        <v>20</v>
      </c>
      <c r="X983" s="11" cm="1">
        <f t="array" ref="X983">_xlfn.IFNA(MATCH(1,0/COUNTIF($F983,"*"&amp;X$2&amp;TEXT(ROW($1:$118),"[&gt;1]0;")&amp;"*")),0)</f>
        <v>42</v>
      </c>
      <c r="Y983" s="11" cm="1">
        <f t="array" ref="Y983">_xlfn.IFNA(MATCH(1,0/COUNTIF($F983,"*"&amp;Y$2&amp;TEXT(ROW($1:$118),"[&gt;1]0;")&amp;"*")),0)</f>
        <v>0</v>
      </c>
      <c r="Z983">
        <f t="shared" si="247"/>
        <v>2.1</v>
      </c>
      <c r="AA983">
        <f t="shared" si="248"/>
        <v>0</v>
      </c>
      <c r="AB983">
        <v>0</v>
      </c>
      <c r="AC983">
        <v>0</v>
      </c>
    </row>
    <row r="984" spans="1:29" x14ac:dyDescent="0.2">
      <c r="A984" s="8">
        <v>54</v>
      </c>
      <c r="B984" s="8">
        <v>26</v>
      </c>
      <c r="C984">
        <v>3.6</v>
      </c>
      <c r="D984" t="s">
        <v>66</v>
      </c>
      <c r="E984" s="6" t="s">
        <v>459</v>
      </c>
      <c r="F984" t="s">
        <v>460</v>
      </c>
      <c r="G984">
        <v>281</v>
      </c>
      <c r="H984" s="11" cm="1">
        <f t="array" ref="H984">_xlfn.IFNA(MATCH(1,0/COUNTIF($F984,"*"&amp;H$2&amp;TEXT(ROW($1:$118),"[&gt;1]0;")&amp;"*")),0)</f>
        <v>18</v>
      </c>
      <c r="I984" s="11" cm="1">
        <f t="array" ref="I984">_xlfn.IFNA(MATCH(1,0/COUNTIF($F984,"*"&amp;I$2&amp;TEXT(ROW($1:$118),"[&gt;1]0;")&amp;"*")),0)</f>
        <v>35</v>
      </c>
      <c r="J984" s="11" cm="1">
        <f t="array" ref="J984">_xlfn.IFNA(MATCH(1,0/COUNTIF($F984,"*"&amp;J$2&amp;TEXT(ROW($1:$118),"[&gt;1]0;")&amp;"*")),0)</f>
        <v>1</v>
      </c>
      <c r="K984">
        <f t="shared" si="245"/>
        <v>1.9444444444444444</v>
      </c>
      <c r="L984">
        <f t="shared" si="246"/>
        <v>5.5555555555555552E-2</v>
      </c>
      <c r="M984">
        <v>0</v>
      </c>
      <c r="N984">
        <v>0</v>
      </c>
    </row>
    <row r="986" spans="1:29" x14ac:dyDescent="0.2">
      <c r="A986" s="8">
        <v>55</v>
      </c>
      <c r="B986" s="9" t="s">
        <v>12</v>
      </c>
      <c r="C986" t="s">
        <v>13</v>
      </c>
      <c r="D986" t="s">
        <v>67</v>
      </c>
      <c r="E986" s="6" t="s">
        <v>376</v>
      </c>
      <c r="F986" t="s">
        <v>68</v>
      </c>
      <c r="G986" t="s">
        <v>69</v>
      </c>
      <c r="H986" t="s">
        <v>364</v>
      </c>
      <c r="I986" t="s">
        <v>365</v>
      </c>
      <c r="J986" t="s">
        <v>366</v>
      </c>
      <c r="K986" t="s">
        <v>71</v>
      </c>
      <c r="L986" t="s">
        <v>72</v>
      </c>
      <c r="M986" t="s">
        <v>360</v>
      </c>
      <c r="N986" t="s">
        <v>73</v>
      </c>
      <c r="P986" s="8">
        <v>55</v>
      </c>
      <c r="Q986" s="9" t="s">
        <v>12</v>
      </c>
      <c r="R986" t="s">
        <v>13</v>
      </c>
      <c r="S986" t="s">
        <v>67</v>
      </c>
      <c r="T986" s="6" t="s">
        <v>376</v>
      </c>
      <c r="U986" t="s">
        <v>68</v>
      </c>
      <c r="V986" t="s">
        <v>69</v>
      </c>
      <c r="W986" t="s">
        <v>364</v>
      </c>
      <c r="X986" t="s">
        <v>365</v>
      </c>
      <c r="Y986" t="s">
        <v>366</v>
      </c>
      <c r="Z986" t="s">
        <v>71</v>
      </c>
      <c r="AA986" t="s">
        <v>72</v>
      </c>
      <c r="AB986" t="s">
        <v>360</v>
      </c>
      <c r="AC986" t="s">
        <v>73</v>
      </c>
    </row>
    <row r="987" spans="1:29" x14ac:dyDescent="0.2">
      <c r="A987" s="8">
        <v>55</v>
      </c>
      <c r="B987" s="8">
        <v>1</v>
      </c>
      <c r="C987">
        <v>1.49</v>
      </c>
      <c r="D987" t="s">
        <v>295</v>
      </c>
      <c r="E987" s="13" t="s">
        <v>384</v>
      </c>
      <c r="F987" s="10" t="s">
        <v>362</v>
      </c>
      <c r="G987">
        <v>112</v>
      </c>
      <c r="H987" s="11" cm="1">
        <f t="array" ref="H987">_xlfn.IFNA(MATCH(1,0/COUNTIF($F987,"*"&amp;H$2&amp;TEXT(ROW($1:$118),"[&gt;1]0;")&amp;"*")),0)</f>
        <v>6</v>
      </c>
      <c r="I987" s="11" cm="1">
        <f t="array" ref="I987">_xlfn.IFNA(MATCH(1,0/COUNTIF($F987,"*"&amp;I$2&amp;TEXT(ROW($1:$118),"[&gt;1]0;")&amp;"*")),0)</f>
        <v>8</v>
      </c>
      <c r="J987" s="11" cm="1">
        <f t="array" ref="J987">_xlfn.IFNA(MATCH(1,0/COUNTIF($F987,"*"&amp;J$2&amp;TEXT(ROW($1:$118),"[&gt;1]0;")&amp;"*")),0)</f>
        <v>2</v>
      </c>
      <c r="K987">
        <f t="shared" ref="K987:K1004" si="250">I987/H987</f>
        <v>1.3333333333333333</v>
      </c>
      <c r="L987">
        <f t="shared" ref="L987:L1004" si="251">J987/H987</f>
        <v>0.33333333333333331</v>
      </c>
      <c r="M987">
        <v>1</v>
      </c>
      <c r="N987">
        <v>0</v>
      </c>
      <c r="P987" s="8">
        <v>55</v>
      </c>
      <c r="Q987" s="8">
        <v>1</v>
      </c>
      <c r="R987">
        <f>SUMIF($D$987:$D$1004,S987,$C$987:$C$1004)</f>
        <v>1.49</v>
      </c>
      <c r="S987" t="s">
        <v>295</v>
      </c>
      <c r="T987" s="13" t="s">
        <v>384</v>
      </c>
      <c r="U987" s="10" t="s">
        <v>362</v>
      </c>
      <c r="V987">
        <v>112</v>
      </c>
      <c r="W987" s="11" cm="1">
        <f t="array" ref="W987">_xlfn.IFNA(MATCH(1,0/COUNTIF($F987,"*"&amp;W$2&amp;TEXT(ROW($1:$118),"[&gt;1]0;")&amp;"*")),0)</f>
        <v>6</v>
      </c>
      <c r="X987" s="11" cm="1">
        <f t="array" ref="X987">_xlfn.IFNA(MATCH(1,0/COUNTIF($F987,"*"&amp;X$2&amp;TEXT(ROW($1:$118),"[&gt;1]0;")&amp;"*")),0)</f>
        <v>8</v>
      </c>
      <c r="Y987" s="11" cm="1">
        <f t="array" ref="Y987">_xlfn.IFNA(MATCH(1,0/COUNTIF($F987,"*"&amp;Y$2&amp;TEXT(ROW($1:$118),"[&gt;1]0;")&amp;"*")),0)</f>
        <v>2</v>
      </c>
      <c r="Z987">
        <f t="shared" ref="Z987:Z1003" si="252">X987/W987</f>
        <v>1.3333333333333333</v>
      </c>
      <c r="AA987">
        <f t="shared" ref="AA987:AA1003" si="253">Y987/W987</f>
        <v>0.33333333333333331</v>
      </c>
      <c r="AB987">
        <v>1</v>
      </c>
      <c r="AC987">
        <v>0</v>
      </c>
    </row>
    <row r="988" spans="1:29" x14ac:dyDescent="0.2">
      <c r="A988" s="8">
        <v>55</v>
      </c>
      <c r="B988" s="8">
        <v>2</v>
      </c>
      <c r="C988">
        <v>1.43</v>
      </c>
      <c r="D988" t="s">
        <v>307</v>
      </c>
      <c r="E988" s="6" t="s">
        <v>596</v>
      </c>
      <c r="F988" t="s">
        <v>458</v>
      </c>
      <c r="G988" s="11">
        <v>184</v>
      </c>
      <c r="H988" s="11" cm="1">
        <f t="array" ref="H988">_xlfn.IFNA(MATCH(1,0/COUNTIF($F988,"*"&amp;H$2&amp;TEXT(ROW($1:$118),"[&gt;1]0;")&amp;"*")),0)</f>
        <v>13</v>
      </c>
      <c r="I988" s="11" cm="1">
        <f t="array" ref="I988">_xlfn.IFNA(MATCH(1,0/COUNTIF($F988,"*"&amp;I$2&amp;TEXT(ROW($1:$118),"[&gt;1]0;")&amp;"*")),0)</f>
        <v>28</v>
      </c>
      <c r="J988" s="11" cm="1">
        <f t="array" ref="J988">_xlfn.IFNA(MATCH(1,0/COUNTIF($F988,"*"&amp;J$2&amp;TEXT(ROW($1:$118),"[&gt;1]0;")&amp;"*")),0)</f>
        <v>0</v>
      </c>
      <c r="K988">
        <f t="shared" si="250"/>
        <v>2.1538461538461537</v>
      </c>
      <c r="L988">
        <f t="shared" si="251"/>
        <v>0</v>
      </c>
      <c r="M988">
        <v>0</v>
      </c>
      <c r="N988">
        <v>0</v>
      </c>
      <c r="P988" s="8">
        <v>55</v>
      </c>
      <c r="Q988" s="8">
        <v>2</v>
      </c>
      <c r="R988">
        <f t="shared" ref="R988:R1003" si="254">SUMIF($D$987:$D$1004,S988,$C$987:$C$1004)</f>
        <v>1.43</v>
      </c>
      <c r="S988" t="s">
        <v>307</v>
      </c>
      <c r="T988" s="6" t="s">
        <v>596</v>
      </c>
      <c r="U988" t="s">
        <v>458</v>
      </c>
      <c r="V988" s="11">
        <v>184</v>
      </c>
      <c r="W988" s="11" cm="1">
        <f t="array" ref="W988">_xlfn.IFNA(MATCH(1,0/COUNTIF($F988,"*"&amp;W$2&amp;TEXT(ROW($1:$118),"[&gt;1]0;")&amp;"*")),0)</f>
        <v>13</v>
      </c>
      <c r="X988" s="11" cm="1">
        <f t="array" ref="X988">_xlfn.IFNA(MATCH(1,0/COUNTIF($F988,"*"&amp;X$2&amp;TEXT(ROW($1:$118),"[&gt;1]0;")&amp;"*")),0)</f>
        <v>28</v>
      </c>
      <c r="Y988" s="11" cm="1">
        <f t="array" ref="Y988">_xlfn.IFNA(MATCH(1,0/COUNTIF($F988,"*"&amp;Y$2&amp;TEXT(ROW($1:$118),"[&gt;1]0;")&amp;"*")),0)</f>
        <v>0</v>
      </c>
      <c r="Z988">
        <f t="shared" si="252"/>
        <v>2.1538461538461537</v>
      </c>
      <c r="AA988">
        <f t="shared" si="253"/>
        <v>0</v>
      </c>
      <c r="AB988">
        <v>0</v>
      </c>
      <c r="AC988">
        <v>0</v>
      </c>
    </row>
    <row r="989" spans="1:29" x14ac:dyDescent="0.2">
      <c r="A989" s="8">
        <v>55</v>
      </c>
      <c r="B989" s="8">
        <v>3</v>
      </c>
      <c r="C989">
        <v>1.72</v>
      </c>
      <c r="D989" t="s">
        <v>296</v>
      </c>
      <c r="E989" s="6" t="s">
        <v>568</v>
      </c>
      <c r="F989" t="s">
        <v>556</v>
      </c>
      <c r="G989" s="11">
        <v>108</v>
      </c>
      <c r="H989" s="11" cm="1">
        <f t="array" ref="H989">_xlfn.IFNA(MATCH(1,0/COUNTIF($F989,"*"&amp;H$2&amp;TEXT(ROW($1:$118),"[&gt;1]0;")&amp;"*")),0)</f>
        <v>7</v>
      </c>
      <c r="I989" s="11" cm="1">
        <f t="array" ref="I989">_xlfn.IFNA(MATCH(1,0/COUNTIF($F989,"*"&amp;I$2&amp;TEXT(ROW($1:$118),"[&gt;1]0;")&amp;"*")),0)</f>
        <v>8</v>
      </c>
      <c r="J989" s="11" cm="1">
        <f t="array" ref="J989">_xlfn.IFNA(MATCH(1,0/COUNTIF($F989,"*"&amp;J$2&amp;TEXT(ROW($1:$118),"[&gt;1]0;")&amp;"*")),0)</f>
        <v>1</v>
      </c>
      <c r="K989">
        <f t="shared" si="250"/>
        <v>1.1428571428571428</v>
      </c>
      <c r="L989">
        <f t="shared" si="251"/>
        <v>0.14285714285714285</v>
      </c>
      <c r="M989">
        <v>0</v>
      </c>
      <c r="N989">
        <v>1</v>
      </c>
      <c r="P989" s="8">
        <v>55</v>
      </c>
      <c r="Q989" s="8">
        <v>3</v>
      </c>
      <c r="R989">
        <f t="shared" si="254"/>
        <v>1.72</v>
      </c>
      <c r="S989" t="s">
        <v>296</v>
      </c>
      <c r="T989" s="6" t="s">
        <v>568</v>
      </c>
      <c r="U989" t="s">
        <v>556</v>
      </c>
      <c r="V989" s="11">
        <v>108</v>
      </c>
      <c r="W989" s="11" cm="1">
        <f t="array" ref="W989">_xlfn.IFNA(MATCH(1,0/COUNTIF($F989,"*"&amp;W$2&amp;TEXT(ROW($1:$118),"[&gt;1]0;")&amp;"*")),0)</f>
        <v>7</v>
      </c>
      <c r="X989" s="11" cm="1">
        <f t="array" ref="X989">_xlfn.IFNA(MATCH(1,0/COUNTIF($F989,"*"&amp;X$2&amp;TEXT(ROW($1:$118),"[&gt;1]0;")&amp;"*")),0)</f>
        <v>8</v>
      </c>
      <c r="Y989" s="11" cm="1">
        <f t="array" ref="Y989">_xlfn.IFNA(MATCH(1,0/COUNTIF($F989,"*"&amp;Y$2&amp;TEXT(ROW($1:$118),"[&gt;1]0;")&amp;"*")),0)</f>
        <v>1</v>
      </c>
      <c r="Z989">
        <f t="shared" si="252"/>
        <v>1.1428571428571428</v>
      </c>
      <c r="AA989">
        <f t="shared" si="253"/>
        <v>0.14285714285714285</v>
      </c>
      <c r="AB989">
        <v>0</v>
      </c>
      <c r="AC989">
        <v>1</v>
      </c>
    </row>
    <row r="990" spans="1:29" x14ac:dyDescent="0.2">
      <c r="A990" s="8">
        <v>55</v>
      </c>
      <c r="B990" s="8">
        <v>4</v>
      </c>
      <c r="C990">
        <v>0.8</v>
      </c>
      <c r="D990" t="s">
        <v>332</v>
      </c>
      <c r="E990" s="6" t="s">
        <v>428</v>
      </c>
      <c r="F990" t="s">
        <v>427</v>
      </c>
      <c r="G990">
        <v>102</v>
      </c>
      <c r="H990" s="11" cm="1">
        <f t="array" ref="H990">_xlfn.IFNA(MATCH(1,0/COUNTIF($F990,"*"&amp;H$2&amp;TEXT(ROW($1:$118),"[&gt;1]0;")&amp;"*")),0)</f>
        <v>5</v>
      </c>
      <c r="I990" s="11" cm="1">
        <f t="array" ref="I990">_xlfn.IFNA(MATCH(1,0/COUNTIF($F990,"*"&amp;I$2&amp;TEXT(ROW($1:$118),"[&gt;1]0;")&amp;"*")),0)</f>
        <v>10</v>
      </c>
      <c r="J990" s="11" cm="1">
        <f t="array" ref="J990">_xlfn.IFNA(MATCH(1,0/COUNTIF($F990,"*"&amp;J$2&amp;TEXT(ROW($1:$118),"[&gt;1]0;")&amp;"*")),0)</f>
        <v>2</v>
      </c>
      <c r="K990">
        <f t="shared" si="250"/>
        <v>2</v>
      </c>
      <c r="L990">
        <f t="shared" si="251"/>
        <v>0.4</v>
      </c>
      <c r="M990">
        <v>1</v>
      </c>
      <c r="N990">
        <v>0</v>
      </c>
      <c r="P990" s="8">
        <v>55</v>
      </c>
      <c r="Q990" s="8">
        <v>4</v>
      </c>
      <c r="R990">
        <f t="shared" si="254"/>
        <v>0.8</v>
      </c>
      <c r="S990" t="s">
        <v>332</v>
      </c>
      <c r="T990" s="6" t="s">
        <v>428</v>
      </c>
      <c r="U990" t="s">
        <v>427</v>
      </c>
      <c r="V990">
        <v>102</v>
      </c>
      <c r="W990" s="11" cm="1">
        <f t="array" ref="W990">_xlfn.IFNA(MATCH(1,0/COUNTIF($F990,"*"&amp;W$2&amp;TEXT(ROW($1:$118),"[&gt;1]0;")&amp;"*")),0)</f>
        <v>5</v>
      </c>
      <c r="X990" s="11" cm="1">
        <f t="array" ref="X990">_xlfn.IFNA(MATCH(1,0/COUNTIF($F990,"*"&amp;X$2&amp;TEXT(ROW($1:$118),"[&gt;1]0;")&amp;"*")),0)</f>
        <v>10</v>
      </c>
      <c r="Y990" s="11" cm="1">
        <f t="array" ref="Y990">_xlfn.IFNA(MATCH(1,0/COUNTIF($F990,"*"&amp;Y$2&amp;TEXT(ROW($1:$118),"[&gt;1]0;")&amp;"*")),0)</f>
        <v>2</v>
      </c>
      <c r="Z990">
        <f t="shared" si="252"/>
        <v>2</v>
      </c>
      <c r="AA990">
        <f t="shared" si="253"/>
        <v>0.4</v>
      </c>
      <c r="AB990">
        <v>1</v>
      </c>
      <c r="AC990">
        <v>0</v>
      </c>
    </row>
    <row r="991" spans="1:29" x14ac:dyDescent="0.2">
      <c r="A991" s="8">
        <v>55</v>
      </c>
      <c r="B991" s="8">
        <v>5</v>
      </c>
      <c r="C991">
        <v>1.03</v>
      </c>
      <c r="D991" t="s">
        <v>297</v>
      </c>
      <c r="E991" s="6" t="s">
        <v>569</v>
      </c>
      <c r="F991" t="s">
        <v>556</v>
      </c>
      <c r="G991" s="11">
        <v>108</v>
      </c>
      <c r="H991" s="11" cm="1">
        <f t="array" ref="H991">_xlfn.IFNA(MATCH(1,0/COUNTIF($F991,"*"&amp;H$2&amp;TEXT(ROW($1:$118),"[&gt;1]0;")&amp;"*")),0)</f>
        <v>7</v>
      </c>
      <c r="I991" s="11" cm="1">
        <f t="array" ref="I991">_xlfn.IFNA(MATCH(1,0/COUNTIF($F991,"*"&amp;I$2&amp;TEXT(ROW($1:$118),"[&gt;1]0;")&amp;"*")),0)</f>
        <v>8</v>
      </c>
      <c r="J991" s="11" cm="1">
        <f t="array" ref="J991">_xlfn.IFNA(MATCH(1,0/COUNTIF($F991,"*"&amp;J$2&amp;TEXT(ROW($1:$118),"[&gt;1]0;")&amp;"*")),0)</f>
        <v>1</v>
      </c>
      <c r="K991">
        <f t="shared" si="250"/>
        <v>1.1428571428571428</v>
      </c>
      <c r="L991">
        <f t="shared" si="251"/>
        <v>0.14285714285714285</v>
      </c>
      <c r="M991">
        <v>0</v>
      </c>
      <c r="N991">
        <v>1</v>
      </c>
      <c r="P991" s="8">
        <v>55</v>
      </c>
      <c r="Q991" s="8">
        <v>5</v>
      </c>
      <c r="R991">
        <f t="shared" si="254"/>
        <v>1.03</v>
      </c>
      <c r="S991" t="s">
        <v>297</v>
      </c>
      <c r="T991" s="6" t="s">
        <v>569</v>
      </c>
      <c r="U991" t="s">
        <v>556</v>
      </c>
      <c r="V991" s="11">
        <v>108</v>
      </c>
      <c r="W991" s="11" cm="1">
        <f t="array" ref="W991">_xlfn.IFNA(MATCH(1,0/COUNTIF($F991,"*"&amp;W$2&amp;TEXT(ROW($1:$118),"[&gt;1]0;")&amp;"*")),0)</f>
        <v>7</v>
      </c>
      <c r="X991" s="11" cm="1">
        <f t="array" ref="X991">_xlfn.IFNA(MATCH(1,0/COUNTIF($F991,"*"&amp;X$2&amp;TEXT(ROW($1:$118),"[&gt;1]0;")&amp;"*")),0)</f>
        <v>8</v>
      </c>
      <c r="Y991" s="11" cm="1">
        <f t="array" ref="Y991">_xlfn.IFNA(MATCH(1,0/COUNTIF($F991,"*"&amp;Y$2&amp;TEXT(ROW($1:$118),"[&gt;1]0;")&amp;"*")),0)</f>
        <v>1</v>
      </c>
      <c r="Z991">
        <f t="shared" si="252"/>
        <v>1.1428571428571428</v>
      </c>
      <c r="AA991">
        <f t="shared" si="253"/>
        <v>0.14285714285714285</v>
      </c>
      <c r="AB991">
        <v>0</v>
      </c>
      <c r="AC991">
        <v>1</v>
      </c>
    </row>
    <row r="992" spans="1:29" x14ac:dyDescent="0.2">
      <c r="A992" s="8">
        <v>55</v>
      </c>
      <c r="B992" s="8">
        <v>6</v>
      </c>
      <c r="C992">
        <v>2.2799999999999998</v>
      </c>
      <c r="D992" t="s">
        <v>232</v>
      </c>
      <c r="E992" s="6" t="s">
        <v>413</v>
      </c>
      <c r="F992" t="s">
        <v>414</v>
      </c>
      <c r="G992">
        <v>124</v>
      </c>
      <c r="H992" s="11" cm="1">
        <f t="array" ref="H992">_xlfn.IFNA(MATCH(1,0/COUNTIF($F992,"*"&amp;H$2&amp;TEXT(ROW($1:$118),"[&gt;1]0;")&amp;"*")),0)</f>
        <v>8</v>
      </c>
      <c r="I992" s="11" cm="1">
        <f t="array" ref="I992">_xlfn.IFNA(MATCH(1,0/COUNTIF($F992,"*"&amp;I$2&amp;TEXT(ROW($1:$118),"[&gt;1]0;")&amp;"*")),0)</f>
        <v>12</v>
      </c>
      <c r="J992" s="11" cm="1">
        <f t="array" ref="J992">_xlfn.IFNA(MATCH(1,0/COUNTIF($F992,"*"&amp;J$2&amp;TEXT(ROW($1:$118),"[&gt;1]0;")&amp;"*")),0)</f>
        <v>1</v>
      </c>
      <c r="K992">
        <f t="shared" si="250"/>
        <v>1.5</v>
      </c>
      <c r="L992">
        <f t="shared" si="251"/>
        <v>0.125</v>
      </c>
      <c r="M992">
        <v>1</v>
      </c>
      <c r="N992">
        <v>0</v>
      </c>
      <c r="P992" s="8">
        <v>55</v>
      </c>
      <c r="Q992" s="8">
        <v>6</v>
      </c>
      <c r="R992">
        <f t="shared" si="254"/>
        <v>2.2799999999999998</v>
      </c>
      <c r="S992" t="s">
        <v>232</v>
      </c>
      <c r="T992" s="6" t="s">
        <v>413</v>
      </c>
      <c r="U992" t="s">
        <v>414</v>
      </c>
      <c r="V992">
        <v>124</v>
      </c>
      <c r="W992" s="11" cm="1">
        <f t="array" ref="W992">_xlfn.IFNA(MATCH(1,0/COUNTIF($F992,"*"&amp;W$2&amp;TEXT(ROW($1:$118),"[&gt;1]0;")&amp;"*")),0)</f>
        <v>8</v>
      </c>
      <c r="X992" s="11" cm="1">
        <f t="array" ref="X992">_xlfn.IFNA(MATCH(1,0/COUNTIF($F992,"*"&amp;X$2&amp;TEXT(ROW($1:$118),"[&gt;1]0;")&amp;"*")),0)</f>
        <v>12</v>
      </c>
      <c r="Y992" s="11" cm="1">
        <f t="array" ref="Y992">_xlfn.IFNA(MATCH(1,0/COUNTIF($F992,"*"&amp;Y$2&amp;TEXT(ROW($1:$118),"[&gt;1]0;")&amp;"*")),0)</f>
        <v>1</v>
      </c>
      <c r="Z992">
        <f t="shared" si="252"/>
        <v>1.5</v>
      </c>
      <c r="AA992">
        <f t="shared" si="253"/>
        <v>0.125</v>
      </c>
      <c r="AB992">
        <v>1</v>
      </c>
      <c r="AC992">
        <v>0</v>
      </c>
    </row>
    <row r="993" spans="1:29" x14ac:dyDescent="0.2">
      <c r="A993" s="8">
        <v>55</v>
      </c>
      <c r="B993" s="8">
        <v>7</v>
      </c>
      <c r="C993">
        <v>2</v>
      </c>
      <c r="D993" t="s">
        <v>288</v>
      </c>
      <c r="E993" s="6" t="s">
        <v>493</v>
      </c>
      <c r="F993" t="s">
        <v>492</v>
      </c>
      <c r="G993">
        <v>72</v>
      </c>
      <c r="H993" s="11" cm="1">
        <f t="array" ref="H993">_xlfn.IFNA(MATCH(1,0/COUNTIF($F993,"*"&amp;H$2&amp;TEXT(ROW($1:$118),"[&gt;1]0;")&amp;"*")),0)</f>
        <v>4</v>
      </c>
      <c r="I993" s="11" cm="1">
        <f t="array" ref="I993">_xlfn.IFNA(MATCH(1,0/COUNTIF($F993,"*"&amp;I$2&amp;TEXT(ROW($1:$118),"[&gt;1]0;")&amp;"*")),0)</f>
        <v>8</v>
      </c>
      <c r="J993" s="11" cm="1">
        <f t="array" ref="J993">_xlfn.IFNA(MATCH(1,0/COUNTIF($F993,"*"&amp;J$2&amp;TEXT(ROW($1:$118),"[&gt;1]0;")&amp;"*")),0)</f>
        <v>1</v>
      </c>
      <c r="K993">
        <f t="shared" si="250"/>
        <v>2</v>
      </c>
      <c r="L993">
        <f t="shared" si="251"/>
        <v>0.25</v>
      </c>
      <c r="M993">
        <v>1</v>
      </c>
      <c r="N993">
        <v>0</v>
      </c>
      <c r="P993" s="8">
        <v>55</v>
      </c>
      <c r="Q993" s="8">
        <v>7</v>
      </c>
      <c r="R993">
        <f t="shared" si="254"/>
        <v>2</v>
      </c>
      <c r="S993" t="s">
        <v>288</v>
      </c>
      <c r="T993" s="6" t="s">
        <v>493</v>
      </c>
      <c r="U993" t="s">
        <v>492</v>
      </c>
      <c r="V993">
        <v>72</v>
      </c>
      <c r="W993" s="11" cm="1">
        <f t="array" ref="W993">_xlfn.IFNA(MATCH(1,0/COUNTIF($F993,"*"&amp;W$2&amp;TEXT(ROW($1:$118),"[&gt;1]0;")&amp;"*")),0)</f>
        <v>4</v>
      </c>
      <c r="X993" s="11" cm="1">
        <f t="array" ref="X993">_xlfn.IFNA(MATCH(1,0/COUNTIF($F993,"*"&amp;X$2&amp;TEXT(ROW($1:$118),"[&gt;1]0;")&amp;"*")),0)</f>
        <v>8</v>
      </c>
      <c r="Y993" s="11" cm="1">
        <f t="array" ref="Y993">_xlfn.IFNA(MATCH(1,0/COUNTIF($F993,"*"&amp;Y$2&amp;TEXT(ROW($1:$118),"[&gt;1]0;")&amp;"*")),0)</f>
        <v>1</v>
      </c>
      <c r="Z993">
        <f t="shared" si="252"/>
        <v>2</v>
      </c>
      <c r="AA993">
        <f t="shared" si="253"/>
        <v>0.25</v>
      </c>
      <c r="AB993">
        <v>1</v>
      </c>
      <c r="AC993">
        <v>0</v>
      </c>
    </row>
    <row r="994" spans="1:29" x14ac:dyDescent="0.2">
      <c r="A994" s="8">
        <v>55</v>
      </c>
      <c r="B994" s="8">
        <v>8</v>
      </c>
      <c r="C994">
        <v>1.24</v>
      </c>
      <c r="D994" t="s">
        <v>335</v>
      </c>
      <c r="E994" s="6" t="s">
        <v>481</v>
      </c>
      <c r="F994" t="s">
        <v>419</v>
      </c>
      <c r="G994">
        <v>126</v>
      </c>
      <c r="H994" s="11" cm="1">
        <f t="array" ref="H994">_xlfn.IFNA(MATCH(1,0/COUNTIF($F994,"*"&amp;H$2&amp;TEXT(ROW($1:$118),"[&gt;1]0;")&amp;"*")),0)</f>
        <v>8</v>
      </c>
      <c r="I994" s="11" cm="1">
        <f t="array" ref="I994">_xlfn.IFNA(MATCH(1,0/COUNTIF($F994,"*"&amp;I$2&amp;TEXT(ROW($1:$118),"[&gt;1]0;")&amp;"*")),0)</f>
        <v>14</v>
      </c>
      <c r="J994" s="11" cm="1">
        <f t="array" ref="J994">_xlfn.IFNA(MATCH(1,0/COUNTIF($F994,"*"&amp;J$2&amp;TEXT(ROW($1:$118),"[&gt;1]0;")&amp;"*")),0)</f>
        <v>1</v>
      </c>
      <c r="K994">
        <f t="shared" si="250"/>
        <v>1.75</v>
      </c>
      <c r="L994">
        <f t="shared" si="251"/>
        <v>0.125</v>
      </c>
      <c r="M994">
        <v>1</v>
      </c>
      <c r="N994">
        <v>0</v>
      </c>
      <c r="P994" s="8">
        <v>55</v>
      </c>
      <c r="Q994" s="8">
        <v>8</v>
      </c>
      <c r="R994">
        <f t="shared" si="254"/>
        <v>1.24</v>
      </c>
      <c r="S994" t="s">
        <v>335</v>
      </c>
      <c r="T994" s="6" t="s">
        <v>481</v>
      </c>
      <c r="U994" t="s">
        <v>419</v>
      </c>
      <c r="V994">
        <v>126</v>
      </c>
      <c r="W994" s="11" cm="1">
        <f t="array" ref="W994">_xlfn.IFNA(MATCH(1,0/COUNTIF($F994,"*"&amp;W$2&amp;TEXT(ROW($1:$118),"[&gt;1]0;")&amp;"*")),0)</f>
        <v>8</v>
      </c>
      <c r="X994" s="11" cm="1">
        <f t="array" ref="X994">_xlfn.IFNA(MATCH(1,0/COUNTIF($F994,"*"&amp;X$2&amp;TEXT(ROW($1:$118),"[&gt;1]0;")&amp;"*")),0)</f>
        <v>14</v>
      </c>
      <c r="Y994" s="11" cm="1">
        <f t="array" ref="Y994">_xlfn.IFNA(MATCH(1,0/COUNTIF($F994,"*"&amp;Y$2&amp;TEXT(ROW($1:$118),"[&gt;1]0;")&amp;"*")),0)</f>
        <v>1</v>
      </c>
      <c r="Z994">
        <f t="shared" si="252"/>
        <v>1.75</v>
      </c>
      <c r="AA994">
        <f t="shared" si="253"/>
        <v>0.125</v>
      </c>
      <c r="AB994">
        <v>1</v>
      </c>
      <c r="AC994">
        <v>0</v>
      </c>
    </row>
    <row r="995" spans="1:29" x14ac:dyDescent="0.2">
      <c r="A995" s="8">
        <v>55</v>
      </c>
      <c r="B995" s="8">
        <v>9</v>
      </c>
      <c r="C995">
        <v>1.24</v>
      </c>
      <c r="D995" t="s">
        <v>14</v>
      </c>
      <c r="E995" s="6" t="s">
        <v>507</v>
      </c>
      <c r="F995" t="s">
        <v>260</v>
      </c>
      <c r="G995">
        <v>170</v>
      </c>
      <c r="H995" s="11" cm="1">
        <f t="array" ref="H995">_xlfn.IFNA(MATCH(1,0/COUNTIF($F995,"*"&amp;H$2&amp;TEXT(ROW($1:$118),"[&gt;1]0;")&amp;"*")),0)</f>
        <v>12</v>
      </c>
      <c r="I995" s="11" cm="1">
        <f t="array" ref="I995">_xlfn.IFNA(MATCH(1,0/COUNTIF($F995,"*"&amp;I$2&amp;TEXT(ROW($1:$118),"[&gt;1]0;")&amp;"*")),0)</f>
        <v>26</v>
      </c>
      <c r="J995" s="11" cm="1">
        <f t="array" ref="J995">_xlfn.IFNA(MATCH(1,0/COUNTIF($F995,"*"&amp;J$2&amp;TEXT(ROW($1:$118),"[&gt;1]0;")&amp;"*")),0)</f>
        <v>0</v>
      </c>
      <c r="K995">
        <f t="shared" si="250"/>
        <v>2.1666666666666665</v>
      </c>
      <c r="L995">
        <f t="shared" si="251"/>
        <v>0</v>
      </c>
      <c r="M995">
        <v>0</v>
      </c>
      <c r="N995">
        <v>0</v>
      </c>
      <c r="P995" s="8">
        <v>55</v>
      </c>
      <c r="Q995" s="8">
        <v>9</v>
      </c>
      <c r="R995">
        <f t="shared" si="254"/>
        <v>1.24</v>
      </c>
      <c r="S995" t="s">
        <v>14</v>
      </c>
      <c r="T995" s="6" t="s">
        <v>507</v>
      </c>
      <c r="U995" t="s">
        <v>260</v>
      </c>
      <c r="V995">
        <v>170</v>
      </c>
      <c r="W995" s="11" cm="1">
        <f t="array" ref="W995">_xlfn.IFNA(MATCH(1,0/COUNTIF($F995,"*"&amp;W$2&amp;TEXT(ROW($1:$118),"[&gt;1]0;")&amp;"*")),0)</f>
        <v>12</v>
      </c>
      <c r="X995" s="11" cm="1">
        <f t="array" ref="X995">_xlfn.IFNA(MATCH(1,0/COUNTIF($F995,"*"&amp;X$2&amp;TEXT(ROW($1:$118),"[&gt;1]0;")&amp;"*")),0)</f>
        <v>26</v>
      </c>
      <c r="Y995" s="11" cm="1">
        <f t="array" ref="Y995">_xlfn.IFNA(MATCH(1,0/COUNTIF($F995,"*"&amp;Y$2&amp;TEXT(ROW($1:$118),"[&gt;1]0;")&amp;"*")),0)</f>
        <v>0</v>
      </c>
      <c r="Z995">
        <f t="shared" si="252"/>
        <v>2.1666666666666665</v>
      </c>
      <c r="AA995">
        <f t="shared" si="253"/>
        <v>0</v>
      </c>
      <c r="AB995">
        <v>0</v>
      </c>
      <c r="AC995">
        <v>0</v>
      </c>
    </row>
    <row r="996" spans="1:29" x14ac:dyDescent="0.2">
      <c r="A996" s="8">
        <v>55</v>
      </c>
      <c r="B996" s="8">
        <v>10</v>
      </c>
      <c r="C996">
        <v>1.33</v>
      </c>
      <c r="D996" t="s">
        <v>104</v>
      </c>
      <c r="E996" s="6" t="s">
        <v>476</v>
      </c>
      <c r="F996" t="s">
        <v>475</v>
      </c>
      <c r="G996">
        <v>110</v>
      </c>
      <c r="H996" s="11" cm="1">
        <f t="array" ref="H996">_xlfn.IFNA(MATCH(1,0/COUNTIF($F996,"*"&amp;H$2&amp;TEXT(ROW($1:$118),"[&gt;1]0;")&amp;"*")),0)</f>
        <v>6</v>
      </c>
      <c r="I996" s="11" cm="1">
        <f t="array" ref="I996">_xlfn.IFNA(MATCH(1,0/COUNTIF($F996,"*"&amp;I$2&amp;TEXT(ROW($1:$118),"[&gt;1]0;")&amp;"*")),0)</f>
        <v>6</v>
      </c>
      <c r="J996" s="11" cm="1">
        <f t="array" ref="J996">_xlfn.IFNA(MATCH(1,0/COUNTIF($F996,"*"&amp;J$2&amp;TEXT(ROW($1:$118),"[&gt;1]0;")&amp;"*")),0)</f>
        <v>2</v>
      </c>
      <c r="K996">
        <f t="shared" si="250"/>
        <v>1</v>
      </c>
      <c r="L996">
        <f t="shared" si="251"/>
        <v>0.33333333333333331</v>
      </c>
      <c r="M996">
        <v>0</v>
      </c>
      <c r="N996">
        <v>1</v>
      </c>
      <c r="P996" s="8">
        <v>55</v>
      </c>
      <c r="Q996" s="8">
        <v>10</v>
      </c>
      <c r="R996">
        <f t="shared" si="254"/>
        <v>1.33</v>
      </c>
      <c r="S996" t="s">
        <v>104</v>
      </c>
      <c r="T996" s="6" t="s">
        <v>476</v>
      </c>
      <c r="U996" t="s">
        <v>475</v>
      </c>
      <c r="V996">
        <v>110</v>
      </c>
      <c r="W996" s="11" cm="1">
        <f t="array" ref="W996">_xlfn.IFNA(MATCH(1,0/COUNTIF($F996,"*"&amp;W$2&amp;TEXT(ROW($1:$118),"[&gt;1]0;")&amp;"*")),0)</f>
        <v>6</v>
      </c>
      <c r="X996" s="11" cm="1">
        <f t="array" ref="X996">_xlfn.IFNA(MATCH(1,0/COUNTIF($F996,"*"&amp;X$2&amp;TEXT(ROW($1:$118),"[&gt;1]0;")&amp;"*")),0)</f>
        <v>6</v>
      </c>
      <c r="Y996" s="11" cm="1">
        <f t="array" ref="Y996">_xlfn.IFNA(MATCH(1,0/COUNTIF($F996,"*"&amp;Y$2&amp;TEXT(ROW($1:$118),"[&gt;1]0;")&amp;"*")),0)</f>
        <v>2</v>
      </c>
      <c r="Z996">
        <f t="shared" si="252"/>
        <v>1</v>
      </c>
      <c r="AA996">
        <f t="shared" si="253"/>
        <v>0.33333333333333331</v>
      </c>
      <c r="AB996">
        <v>0</v>
      </c>
      <c r="AC996">
        <v>1</v>
      </c>
    </row>
    <row r="997" spans="1:29" x14ac:dyDescent="0.2">
      <c r="A997" s="8">
        <v>55</v>
      </c>
      <c r="B997" s="8">
        <v>11</v>
      </c>
      <c r="C997">
        <v>1.86</v>
      </c>
      <c r="D997" t="s">
        <v>79</v>
      </c>
      <c r="E997" s="13" t="s">
        <v>386</v>
      </c>
      <c r="F997" s="10" t="s">
        <v>373</v>
      </c>
      <c r="G997">
        <v>144</v>
      </c>
      <c r="H997" s="11" cm="1">
        <f t="array" ref="H997">_xlfn.IFNA(MATCH(1,0/COUNTIF($F997,"*"&amp;H$2&amp;TEXT(ROW($1:$118),"[&gt;1]0;")&amp;"*")),0)</f>
        <v>6</v>
      </c>
      <c r="I997" s="11" cm="1">
        <f t="array" ref="I997">_xlfn.IFNA(MATCH(1,0/COUNTIF($F997,"*"&amp;I$2&amp;TEXT(ROW($1:$118),"[&gt;1]0;")&amp;"*")),0)</f>
        <v>8</v>
      </c>
      <c r="J997" s="11" cm="1">
        <f t="array" ref="J997">_xlfn.IFNA(MATCH(1,0/COUNTIF($F997,"*"&amp;J$2&amp;TEXT(ROW($1:$118),"[&gt;1]0;")&amp;"*")),0)</f>
        <v>4</v>
      </c>
      <c r="K997">
        <f t="shared" si="250"/>
        <v>1.3333333333333333</v>
      </c>
      <c r="L997">
        <f t="shared" si="251"/>
        <v>0.66666666666666663</v>
      </c>
      <c r="M997">
        <v>1</v>
      </c>
      <c r="N997">
        <v>0</v>
      </c>
      <c r="P997" s="8">
        <v>55</v>
      </c>
      <c r="Q997" s="8">
        <v>11</v>
      </c>
      <c r="R997">
        <f t="shared" si="254"/>
        <v>1.86</v>
      </c>
      <c r="S997" t="s">
        <v>79</v>
      </c>
      <c r="T997" s="13" t="s">
        <v>386</v>
      </c>
      <c r="U997" s="10" t="s">
        <v>373</v>
      </c>
      <c r="V997">
        <v>144</v>
      </c>
      <c r="W997" s="11" cm="1">
        <f t="array" ref="W997">_xlfn.IFNA(MATCH(1,0/COUNTIF($F997,"*"&amp;W$2&amp;TEXT(ROW($1:$118),"[&gt;1]0;")&amp;"*")),0)</f>
        <v>6</v>
      </c>
      <c r="X997" s="11" cm="1">
        <f t="array" ref="X997">_xlfn.IFNA(MATCH(1,0/COUNTIF($F997,"*"&amp;X$2&amp;TEXT(ROW($1:$118),"[&gt;1]0;")&amp;"*")),0)</f>
        <v>8</v>
      </c>
      <c r="Y997" s="11" cm="1">
        <f t="array" ref="Y997">_xlfn.IFNA(MATCH(1,0/COUNTIF($F997,"*"&amp;Y$2&amp;TEXT(ROW($1:$118),"[&gt;1]0;")&amp;"*")),0)</f>
        <v>4</v>
      </c>
      <c r="Z997">
        <f t="shared" si="252"/>
        <v>1.3333333333333333</v>
      </c>
      <c r="AA997">
        <f t="shared" si="253"/>
        <v>0.66666666666666663</v>
      </c>
      <c r="AB997">
        <v>1</v>
      </c>
      <c r="AC997">
        <v>0</v>
      </c>
    </row>
    <row r="998" spans="1:29" x14ac:dyDescent="0.2">
      <c r="A998" s="8">
        <v>55</v>
      </c>
      <c r="B998" s="8">
        <v>12</v>
      </c>
      <c r="C998">
        <v>1.29</v>
      </c>
      <c r="D998" t="s">
        <v>304</v>
      </c>
      <c r="E998" s="6" t="s">
        <v>457</v>
      </c>
      <c r="F998" t="s">
        <v>458</v>
      </c>
      <c r="G998" s="11">
        <v>184</v>
      </c>
      <c r="H998" s="11" cm="1">
        <f t="array" ref="H998">_xlfn.IFNA(MATCH(1,0/COUNTIF($F998,"*"&amp;H$2&amp;TEXT(ROW($1:$118),"[&gt;1]0;")&amp;"*")),0)</f>
        <v>13</v>
      </c>
      <c r="I998" s="11" cm="1">
        <f t="array" ref="I998">_xlfn.IFNA(MATCH(1,0/COUNTIF($F998,"*"&amp;I$2&amp;TEXT(ROW($1:$118),"[&gt;1]0;")&amp;"*")),0)</f>
        <v>28</v>
      </c>
      <c r="J998" s="11" cm="1">
        <f t="array" ref="J998">_xlfn.IFNA(MATCH(1,0/COUNTIF($F998,"*"&amp;J$2&amp;TEXT(ROW($1:$118),"[&gt;1]0;")&amp;"*")),0)</f>
        <v>0</v>
      </c>
      <c r="K998">
        <f t="shared" si="250"/>
        <v>2.1538461538461537</v>
      </c>
      <c r="L998">
        <f t="shared" si="251"/>
        <v>0</v>
      </c>
      <c r="M998">
        <v>0</v>
      </c>
      <c r="N998">
        <v>0</v>
      </c>
      <c r="P998" s="8">
        <v>55</v>
      </c>
      <c r="Q998" s="8">
        <v>12</v>
      </c>
      <c r="R998">
        <f t="shared" si="254"/>
        <v>1.29</v>
      </c>
      <c r="S998" t="s">
        <v>304</v>
      </c>
      <c r="T998" s="6" t="s">
        <v>457</v>
      </c>
      <c r="U998" t="s">
        <v>458</v>
      </c>
      <c r="V998" s="11">
        <v>184</v>
      </c>
      <c r="W998" s="11" cm="1">
        <f t="array" ref="W998">_xlfn.IFNA(MATCH(1,0/COUNTIF($F998,"*"&amp;W$2&amp;TEXT(ROW($1:$118),"[&gt;1]0;")&amp;"*")),0)</f>
        <v>13</v>
      </c>
      <c r="X998" s="11" cm="1">
        <f t="array" ref="X998">_xlfn.IFNA(MATCH(1,0/COUNTIF($F998,"*"&amp;X$2&amp;TEXT(ROW($1:$118),"[&gt;1]0;")&amp;"*")),0)</f>
        <v>28</v>
      </c>
      <c r="Y998" s="11" cm="1">
        <f t="array" ref="Y998">_xlfn.IFNA(MATCH(1,0/COUNTIF($F998,"*"&amp;Y$2&amp;TEXT(ROW($1:$118),"[&gt;1]0;")&amp;"*")),0)</f>
        <v>0</v>
      </c>
      <c r="Z998">
        <f t="shared" si="252"/>
        <v>2.1538461538461537</v>
      </c>
      <c r="AA998">
        <f t="shared" si="253"/>
        <v>0</v>
      </c>
      <c r="AB998">
        <v>0</v>
      </c>
      <c r="AC998">
        <v>0</v>
      </c>
    </row>
    <row r="999" spans="1:29" x14ac:dyDescent="0.2">
      <c r="A999" s="8">
        <v>55</v>
      </c>
      <c r="B999" s="8">
        <v>13</v>
      </c>
      <c r="C999">
        <v>2.2599999999999998</v>
      </c>
      <c r="D999" t="s">
        <v>80</v>
      </c>
      <c r="E999" s="6" t="s">
        <v>600</v>
      </c>
      <c r="F999" t="s">
        <v>599</v>
      </c>
      <c r="G999" s="11">
        <v>152</v>
      </c>
      <c r="H999" s="11" cm="1">
        <f t="array" ref="H999">_xlfn.IFNA(MATCH(1,0/COUNTIF($F999,"*"&amp;H$2&amp;TEXT(ROW($1:$118),"[&gt;1]0;")&amp;"*")),0)</f>
        <v>8</v>
      </c>
      <c r="I999" s="11" cm="1">
        <f t="array" ref="I999">_xlfn.IFNA(MATCH(1,0/COUNTIF($F999,"*"&amp;I$2&amp;TEXT(ROW($1:$118),"[&gt;1]0;")&amp;"*")),0)</f>
        <v>8</v>
      </c>
      <c r="J999" s="11" cm="1">
        <f t="array" ref="J999">_xlfn.IFNA(MATCH(1,0/COUNTIF($F999,"*"&amp;J$2&amp;TEXT(ROW($1:$118),"[&gt;1]0;")&amp;"*")),0)</f>
        <v>3</v>
      </c>
      <c r="K999">
        <f t="shared" si="250"/>
        <v>1</v>
      </c>
      <c r="L999">
        <f t="shared" si="251"/>
        <v>0.375</v>
      </c>
      <c r="M999">
        <v>0</v>
      </c>
      <c r="N999">
        <v>1</v>
      </c>
      <c r="P999" s="8">
        <v>55</v>
      </c>
      <c r="Q999" s="8">
        <v>13</v>
      </c>
      <c r="R999">
        <f t="shared" si="254"/>
        <v>2.2599999999999998</v>
      </c>
      <c r="S999" t="s">
        <v>80</v>
      </c>
      <c r="T999" s="6" t="s">
        <v>600</v>
      </c>
      <c r="U999" t="s">
        <v>599</v>
      </c>
      <c r="V999" s="11">
        <v>152</v>
      </c>
      <c r="W999" s="11" cm="1">
        <f t="array" ref="W999">_xlfn.IFNA(MATCH(1,0/COUNTIF($F999,"*"&amp;W$2&amp;TEXT(ROW($1:$118),"[&gt;1]0;")&amp;"*")),0)</f>
        <v>8</v>
      </c>
      <c r="X999" s="11" cm="1">
        <f t="array" ref="X999">_xlfn.IFNA(MATCH(1,0/COUNTIF($F999,"*"&amp;X$2&amp;TEXT(ROW($1:$118),"[&gt;1]0;")&amp;"*")),0)</f>
        <v>8</v>
      </c>
      <c r="Y999" s="11" cm="1">
        <f t="array" ref="Y999">_xlfn.IFNA(MATCH(1,0/COUNTIF($F999,"*"&amp;Y$2&amp;TEXT(ROW($1:$118),"[&gt;1]0;")&amp;"*")),0)</f>
        <v>3</v>
      </c>
      <c r="Z999">
        <f t="shared" si="252"/>
        <v>1</v>
      </c>
      <c r="AA999">
        <f t="shared" si="253"/>
        <v>0.375</v>
      </c>
      <c r="AB999">
        <v>0</v>
      </c>
      <c r="AC999">
        <v>1</v>
      </c>
    </row>
    <row r="1000" spans="1:29" x14ac:dyDescent="0.2">
      <c r="A1000" s="8">
        <v>55</v>
      </c>
      <c r="B1000" s="8">
        <v>14</v>
      </c>
      <c r="C1000">
        <v>1.49</v>
      </c>
      <c r="D1000" t="s">
        <v>25</v>
      </c>
      <c r="E1000" s="6" t="s">
        <v>536</v>
      </c>
      <c r="F1000" t="s">
        <v>266</v>
      </c>
      <c r="G1000">
        <v>226</v>
      </c>
      <c r="H1000" s="11" cm="1">
        <f t="array" ref="H1000">_xlfn.IFNA(MATCH(1,0/COUNTIF($F1000,"*"&amp;H$2&amp;TEXT(ROW($1:$118),"[&gt;1]0;")&amp;"*")),0)</f>
        <v>16</v>
      </c>
      <c r="I1000" s="11" cm="1">
        <f t="array" ref="I1000">_xlfn.IFNA(MATCH(1,0/COUNTIF($F1000,"*"&amp;I$2&amp;TEXT(ROW($1:$118),"[&gt;1]0;")&amp;"*")),0)</f>
        <v>34</v>
      </c>
      <c r="J1000" s="11" cm="1">
        <f t="array" ref="J1000">_xlfn.IFNA(MATCH(1,0/COUNTIF($F1000,"*"&amp;J$2&amp;TEXT(ROW($1:$118),"[&gt;1]0;")&amp;"*")),0)</f>
        <v>0</v>
      </c>
      <c r="K1000">
        <f t="shared" si="250"/>
        <v>2.125</v>
      </c>
      <c r="L1000">
        <f t="shared" si="251"/>
        <v>0</v>
      </c>
      <c r="M1000">
        <v>0</v>
      </c>
      <c r="N1000">
        <v>0</v>
      </c>
      <c r="P1000" s="8">
        <v>55</v>
      </c>
      <c r="Q1000" s="8">
        <v>14</v>
      </c>
      <c r="R1000">
        <f t="shared" si="254"/>
        <v>2.56</v>
      </c>
      <c r="S1000" t="s">
        <v>25</v>
      </c>
      <c r="T1000" s="6" t="s">
        <v>536</v>
      </c>
      <c r="U1000" t="s">
        <v>266</v>
      </c>
      <c r="V1000">
        <v>226</v>
      </c>
      <c r="W1000" s="11" cm="1">
        <f t="array" ref="W1000">_xlfn.IFNA(MATCH(1,0/COUNTIF($F1000,"*"&amp;W$2&amp;TEXT(ROW($1:$118),"[&gt;1]0;")&amp;"*")),0)</f>
        <v>16</v>
      </c>
      <c r="X1000" s="11" cm="1">
        <f t="array" ref="X1000">_xlfn.IFNA(MATCH(1,0/COUNTIF($F1000,"*"&amp;X$2&amp;TEXT(ROW($1:$118),"[&gt;1]0;")&amp;"*")),0)</f>
        <v>34</v>
      </c>
      <c r="Y1000" s="11" cm="1">
        <f t="array" ref="Y1000">_xlfn.IFNA(MATCH(1,0/COUNTIF($F1000,"*"&amp;Y$2&amp;TEXT(ROW($1:$118),"[&gt;1]0;")&amp;"*")),0)</f>
        <v>0</v>
      </c>
      <c r="Z1000">
        <f t="shared" si="252"/>
        <v>2.125</v>
      </c>
      <c r="AA1000">
        <f t="shared" si="253"/>
        <v>0</v>
      </c>
      <c r="AB1000">
        <v>0</v>
      </c>
      <c r="AC1000">
        <v>0</v>
      </c>
    </row>
    <row r="1001" spans="1:29" x14ac:dyDescent="0.2">
      <c r="A1001" s="8">
        <v>55</v>
      </c>
      <c r="B1001" s="8">
        <v>15</v>
      </c>
      <c r="C1001">
        <v>2.94</v>
      </c>
      <c r="D1001" t="s">
        <v>31</v>
      </c>
      <c r="E1001" s="6" t="s">
        <v>418</v>
      </c>
      <c r="F1001" t="s">
        <v>269</v>
      </c>
      <c r="G1001">
        <v>206</v>
      </c>
      <c r="H1001" s="11" cm="1">
        <f t="array" ref="H1001">_xlfn.IFNA(MATCH(1,0/COUNTIF($F1001,"*"&amp;H$2&amp;TEXT(ROW($1:$118),"[&gt;1]0;")&amp;"*")),0)</f>
        <v>14</v>
      </c>
      <c r="I1001" s="11" cm="1">
        <f t="array" ref="I1001">_xlfn.IFNA(MATCH(1,0/COUNTIF($F1001,"*"&amp;I$2&amp;TEXT(ROW($1:$118),"[&gt;1]0;")&amp;"*")),0)</f>
        <v>22</v>
      </c>
      <c r="J1001" s="11" cm="1">
        <f t="array" ref="J1001">_xlfn.IFNA(MATCH(1,0/COUNTIF($F1001,"*"&amp;J$2&amp;TEXT(ROW($1:$118),"[&gt;1]0;")&amp;"*")),0)</f>
        <v>1</v>
      </c>
      <c r="K1001">
        <f t="shared" si="250"/>
        <v>1.5714285714285714</v>
      </c>
      <c r="L1001">
        <f t="shared" si="251"/>
        <v>7.1428571428571425E-2</v>
      </c>
      <c r="M1001">
        <v>0</v>
      </c>
      <c r="N1001">
        <v>1</v>
      </c>
      <c r="P1001" s="8">
        <v>55</v>
      </c>
      <c r="Q1001" s="8">
        <v>15</v>
      </c>
      <c r="R1001">
        <f t="shared" si="254"/>
        <v>2.94</v>
      </c>
      <c r="S1001" t="s">
        <v>31</v>
      </c>
      <c r="T1001" s="6" t="s">
        <v>418</v>
      </c>
      <c r="U1001" t="s">
        <v>269</v>
      </c>
      <c r="V1001">
        <v>206</v>
      </c>
      <c r="W1001" s="11" cm="1">
        <f t="array" ref="W1001">_xlfn.IFNA(MATCH(1,0/COUNTIF($F1001,"*"&amp;W$2&amp;TEXT(ROW($1:$118),"[&gt;1]0;")&amp;"*")),0)</f>
        <v>14</v>
      </c>
      <c r="X1001" s="11" cm="1">
        <f t="array" ref="X1001">_xlfn.IFNA(MATCH(1,0/COUNTIF($F1001,"*"&amp;X$2&amp;TEXT(ROW($1:$118),"[&gt;1]0;")&amp;"*")),0)</f>
        <v>22</v>
      </c>
      <c r="Y1001" s="11" cm="1">
        <f t="array" ref="Y1001">_xlfn.IFNA(MATCH(1,0/COUNTIF($F1001,"*"&amp;Y$2&amp;TEXT(ROW($1:$118),"[&gt;1]0;")&amp;"*")),0)</f>
        <v>1</v>
      </c>
      <c r="Z1001">
        <f t="shared" si="252"/>
        <v>1.5714285714285714</v>
      </c>
      <c r="AA1001">
        <f t="shared" si="253"/>
        <v>7.1428571428571425E-2</v>
      </c>
      <c r="AB1001">
        <v>0</v>
      </c>
      <c r="AC1001">
        <v>1</v>
      </c>
    </row>
    <row r="1002" spans="1:29" x14ac:dyDescent="0.2">
      <c r="A1002" s="8">
        <v>55</v>
      </c>
      <c r="B1002" s="8">
        <v>16</v>
      </c>
      <c r="C1002">
        <v>2.23</v>
      </c>
      <c r="D1002" t="s">
        <v>316</v>
      </c>
      <c r="E1002" s="14"/>
      <c r="F1002" t="s">
        <v>263</v>
      </c>
      <c r="G1002">
        <v>164</v>
      </c>
      <c r="H1002" s="11" cm="1">
        <f t="array" ref="H1002">_xlfn.IFNA(MATCH(1,0/COUNTIF($F1002,"*"&amp;H$2&amp;TEXT(ROW($1:$118),"[&gt;1]0;")&amp;"*")),0)</f>
        <v>10</v>
      </c>
      <c r="I1002" s="11" cm="1">
        <f t="array" ref="I1002">_xlfn.IFNA(MATCH(1,0/COUNTIF($F1002,"*"&amp;I$2&amp;TEXT(ROW($1:$118),"[&gt;1]0;")&amp;"*")),0)</f>
        <v>12</v>
      </c>
      <c r="J1002" s="11" cm="1">
        <f t="array" ref="J1002">_xlfn.IFNA(MATCH(1,0/COUNTIF($F1002,"*"&amp;J$2&amp;TEXT(ROW($1:$118),"[&gt;1]0;")&amp;"*")),0)</f>
        <v>2</v>
      </c>
      <c r="K1002">
        <f t="shared" si="250"/>
        <v>1.2</v>
      </c>
      <c r="L1002">
        <f t="shared" si="251"/>
        <v>0.2</v>
      </c>
      <c r="M1002">
        <v>2</v>
      </c>
      <c r="N1002">
        <v>0</v>
      </c>
      <c r="P1002" s="8">
        <v>55</v>
      </c>
      <c r="Q1002" s="8">
        <v>16</v>
      </c>
      <c r="R1002">
        <f t="shared" si="254"/>
        <v>2.23</v>
      </c>
      <c r="S1002" t="s">
        <v>316</v>
      </c>
      <c r="T1002" s="14"/>
      <c r="U1002" t="s">
        <v>263</v>
      </c>
      <c r="V1002">
        <v>164</v>
      </c>
      <c r="W1002" s="11" cm="1">
        <f t="array" ref="W1002">_xlfn.IFNA(MATCH(1,0/COUNTIF($F1002,"*"&amp;W$2&amp;TEXT(ROW($1:$118),"[&gt;1]0;")&amp;"*")),0)</f>
        <v>10</v>
      </c>
      <c r="X1002" s="11" cm="1">
        <f t="array" ref="X1002">_xlfn.IFNA(MATCH(1,0/COUNTIF($F1002,"*"&amp;X$2&amp;TEXT(ROW($1:$118),"[&gt;1]0;")&amp;"*")),0)</f>
        <v>12</v>
      </c>
      <c r="Y1002" s="11" cm="1">
        <f t="array" ref="Y1002">_xlfn.IFNA(MATCH(1,0/COUNTIF($F1002,"*"&amp;Y$2&amp;TEXT(ROW($1:$118),"[&gt;1]0;")&amp;"*")),0)</f>
        <v>2</v>
      </c>
      <c r="Z1002">
        <f t="shared" si="252"/>
        <v>1.2</v>
      </c>
      <c r="AA1002">
        <f t="shared" si="253"/>
        <v>0.2</v>
      </c>
      <c r="AB1002">
        <v>2</v>
      </c>
      <c r="AC1002">
        <v>0</v>
      </c>
    </row>
    <row r="1003" spans="1:29" x14ac:dyDescent="0.2">
      <c r="A1003" s="8">
        <v>55</v>
      </c>
      <c r="B1003" s="8">
        <v>18</v>
      </c>
      <c r="C1003">
        <v>1.07</v>
      </c>
      <c r="D1003" t="s">
        <v>25</v>
      </c>
      <c r="E1003" s="6" t="s">
        <v>536</v>
      </c>
      <c r="F1003" t="s">
        <v>266</v>
      </c>
      <c r="G1003">
        <v>226</v>
      </c>
      <c r="H1003" s="11" cm="1">
        <f t="array" ref="H1003">_xlfn.IFNA(MATCH(1,0/COUNTIF($F1003,"*"&amp;H$2&amp;TEXT(ROW($1:$118),"[&gt;1]0;")&amp;"*")),0)</f>
        <v>16</v>
      </c>
      <c r="I1003" s="11" cm="1">
        <f t="array" ref="I1003">_xlfn.IFNA(MATCH(1,0/COUNTIF($F1003,"*"&amp;I$2&amp;TEXT(ROW($1:$118),"[&gt;1]0;")&amp;"*")),0)</f>
        <v>34</v>
      </c>
      <c r="J1003" s="11" cm="1">
        <f t="array" ref="J1003">_xlfn.IFNA(MATCH(1,0/COUNTIF($F1003,"*"&amp;J$2&amp;TEXT(ROW($1:$118),"[&gt;1]0;")&amp;"*")),0)</f>
        <v>0</v>
      </c>
      <c r="K1003">
        <f t="shared" si="250"/>
        <v>2.125</v>
      </c>
      <c r="L1003">
        <f t="shared" si="251"/>
        <v>0</v>
      </c>
      <c r="M1003">
        <v>0</v>
      </c>
      <c r="N1003">
        <v>0</v>
      </c>
      <c r="P1003" s="8">
        <v>55</v>
      </c>
      <c r="Q1003" s="8">
        <v>17</v>
      </c>
      <c r="R1003">
        <f t="shared" si="254"/>
        <v>5.29</v>
      </c>
      <c r="S1003" t="s">
        <v>66</v>
      </c>
      <c r="T1003" s="6" t="s">
        <v>459</v>
      </c>
      <c r="U1003" t="s">
        <v>460</v>
      </c>
      <c r="V1003">
        <v>281</v>
      </c>
      <c r="W1003" s="11" cm="1">
        <f t="array" ref="W1003">_xlfn.IFNA(MATCH(1,0/COUNTIF($F1003,"*"&amp;W$2&amp;TEXT(ROW($1:$118),"[&gt;1]0;")&amp;"*")),0)</f>
        <v>16</v>
      </c>
      <c r="X1003" s="11" cm="1">
        <f t="array" ref="X1003">_xlfn.IFNA(MATCH(1,0/COUNTIF($F1003,"*"&amp;X$2&amp;TEXT(ROW($1:$118),"[&gt;1]0;")&amp;"*")),0)</f>
        <v>34</v>
      </c>
      <c r="Y1003" s="11" cm="1">
        <f t="array" ref="Y1003">_xlfn.IFNA(MATCH(1,0/COUNTIF($F1003,"*"&amp;Y$2&amp;TEXT(ROW($1:$118),"[&gt;1]0;")&amp;"*")),0)</f>
        <v>0</v>
      </c>
      <c r="Z1003">
        <f t="shared" si="252"/>
        <v>2.125</v>
      </c>
      <c r="AA1003">
        <f t="shared" si="253"/>
        <v>0</v>
      </c>
      <c r="AB1003">
        <v>0</v>
      </c>
      <c r="AC1003">
        <v>0</v>
      </c>
    </row>
    <row r="1004" spans="1:29" x14ac:dyDescent="0.2">
      <c r="A1004" s="8">
        <v>55</v>
      </c>
      <c r="B1004" s="8">
        <v>24</v>
      </c>
      <c r="C1004">
        <v>5.29</v>
      </c>
      <c r="D1004" t="s">
        <v>66</v>
      </c>
      <c r="E1004" s="6" t="s">
        <v>459</v>
      </c>
      <c r="F1004" t="s">
        <v>460</v>
      </c>
      <c r="G1004">
        <v>281</v>
      </c>
      <c r="H1004" s="11" cm="1">
        <f t="array" ref="H1004">_xlfn.IFNA(MATCH(1,0/COUNTIF($F1004,"*"&amp;H$2&amp;TEXT(ROW($1:$118),"[&gt;1]0;")&amp;"*")),0)</f>
        <v>18</v>
      </c>
      <c r="I1004" s="11" cm="1">
        <f t="array" ref="I1004">_xlfn.IFNA(MATCH(1,0/COUNTIF($F1004,"*"&amp;I$2&amp;TEXT(ROW($1:$118),"[&gt;1]0;")&amp;"*")),0)</f>
        <v>35</v>
      </c>
      <c r="J1004" s="11" cm="1">
        <f t="array" ref="J1004">_xlfn.IFNA(MATCH(1,0/COUNTIF($F1004,"*"&amp;J$2&amp;TEXT(ROW($1:$118),"[&gt;1]0;")&amp;"*")),0)</f>
        <v>1</v>
      </c>
      <c r="K1004">
        <f t="shared" si="250"/>
        <v>1.9444444444444444</v>
      </c>
      <c r="L1004">
        <f t="shared" si="251"/>
        <v>5.5555555555555552E-2</v>
      </c>
      <c r="M1004">
        <v>0</v>
      </c>
      <c r="N1004">
        <v>0</v>
      </c>
    </row>
    <row r="1005" spans="1:29" x14ac:dyDescent="0.2">
      <c r="A1005" s="8">
        <v>55</v>
      </c>
      <c r="B1005" s="8">
        <v>28</v>
      </c>
      <c r="C1005">
        <v>8.51</v>
      </c>
    </row>
    <row r="1006" spans="1:29" x14ac:dyDescent="0.2">
      <c r="A1006" s="8">
        <v>55</v>
      </c>
      <c r="B1006" s="8">
        <v>29</v>
      </c>
      <c r="C1006">
        <v>8.36</v>
      </c>
    </row>
    <row r="1007" spans="1:29" x14ac:dyDescent="0.2">
      <c r="A1007" s="8">
        <v>55</v>
      </c>
      <c r="B1007" s="8">
        <v>30</v>
      </c>
      <c r="C1007">
        <v>7.8</v>
      </c>
    </row>
    <row r="1009" spans="1:29" x14ac:dyDescent="0.2">
      <c r="A1009" s="8">
        <v>56</v>
      </c>
      <c r="B1009" s="9" t="s">
        <v>12</v>
      </c>
      <c r="C1009" t="s">
        <v>13</v>
      </c>
      <c r="D1009" t="s">
        <v>67</v>
      </c>
      <c r="E1009" s="6" t="s">
        <v>376</v>
      </c>
      <c r="F1009" t="s">
        <v>68</v>
      </c>
      <c r="G1009" t="s">
        <v>69</v>
      </c>
      <c r="H1009" t="s">
        <v>364</v>
      </c>
      <c r="I1009" t="s">
        <v>365</v>
      </c>
      <c r="J1009" t="s">
        <v>366</v>
      </c>
      <c r="K1009" t="s">
        <v>71</v>
      </c>
      <c r="L1009" t="s">
        <v>72</v>
      </c>
      <c r="M1009" t="s">
        <v>360</v>
      </c>
      <c r="N1009" t="s">
        <v>73</v>
      </c>
      <c r="P1009" s="8">
        <v>56</v>
      </c>
      <c r="Q1009" s="9" t="s">
        <v>12</v>
      </c>
      <c r="R1009" t="s">
        <v>13</v>
      </c>
      <c r="S1009" t="s">
        <v>67</v>
      </c>
      <c r="T1009" s="6" t="s">
        <v>376</v>
      </c>
      <c r="U1009" t="s">
        <v>68</v>
      </c>
      <c r="V1009" t="s">
        <v>69</v>
      </c>
      <c r="W1009" t="s">
        <v>364</v>
      </c>
      <c r="X1009" t="s">
        <v>365</v>
      </c>
      <c r="Y1009" t="s">
        <v>366</v>
      </c>
      <c r="Z1009" t="s">
        <v>71</v>
      </c>
      <c r="AA1009" t="s">
        <v>72</v>
      </c>
      <c r="AB1009" t="s">
        <v>360</v>
      </c>
      <c r="AC1009" t="s">
        <v>73</v>
      </c>
    </row>
    <row r="1010" spans="1:29" x14ac:dyDescent="0.2">
      <c r="A1010" s="8">
        <v>56</v>
      </c>
      <c r="B1010" s="8">
        <v>1</v>
      </c>
      <c r="C1010">
        <v>1.56</v>
      </c>
      <c r="D1010" t="s">
        <v>307</v>
      </c>
      <c r="E1010" s="6" t="s">
        <v>596</v>
      </c>
      <c r="F1010" t="s">
        <v>458</v>
      </c>
      <c r="G1010" s="11">
        <v>184</v>
      </c>
      <c r="H1010" s="11" cm="1">
        <f t="array" ref="H1010">_xlfn.IFNA(MATCH(1,0/COUNTIF($F1010,"*"&amp;H$2&amp;TEXT(ROW($1:$118),"[&gt;1]0;")&amp;"*")),0)</f>
        <v>13</v>
      </c>
      <c r="I1010" s="11" cm="1">
        <f t="array" ref="I1010">_xlfn.IFNA(MATCH(1,0/COUNTIF($F1010,"*"&amp;I$2&amp;TEXT(ROW($1:$118),"[&gt;1]0;")&amp;"*")),0)</f>
        <v>28</v>
      </c>
      <c r="J1010" s="11" cm="1">
        <f t="array" ref="J1010">_xlfn.IFNA(MATCH(1,0/COUNTIF($F1010,"*"&amp;J$2&amp;TEXT(ROW($1:$118),"[&gt;1]0;")&amp;"*")),0)</f>
        <v>0</v>
      </c>
      <c r="K1010">
        <f t="shared" ref="K1010:K1025" si="255">I1010/H1010</f>
        <v>2.1538461538461537</v>
      </c>
      <c r="L1010">
        <f t="shared" ref="L1010:L1025" si="256">J1010/H1010</f>
        <v>0</v>
      </c>
      <c r="M1010">
        <v>0</v>
      </c>
      <c r="N1010">
        <v>0</v>
      </c>
      <c r="P1010" s="8">
        <v>56</v>
      </c>
      <c r="Q1010" s="8">
        <v>1</v>
      </c>
      <c r="R1010">
        <f>SUMIF($D$1010:$D$1025,S1010,$C$1010:$C$1025)</f>
        <v>1.56</v>
      </c>
      <c r="S1010" t="s">
        <v>307</v>
      </c>
      <c r="T1010" s="6" t="s">
        <v>596</v>
      </c>
      <c r="U1010" t="s">
        <v>458</v>
      </c>
      <c r="V1010" s="11">
        <v>184</v>
      </c>
      <c r="W1010" s="11" cm="1">
        <f t="array" ref="W1010">_xlfn.IFNA(MATCH(1,0/COUNTIF($F1010,"*"&amp;W$2&amp;TEXT(ROW($1:$118),"[&gt;1]0;")&amp;"*")),0)</f>
        <v>13</v>
      </c>
      <c r="X1010" s="11" cm="1">
        <f t="array" ref="X1010">_xlfn.IFNA(MATCH(1,0/COUNTIF($F1010,"*"&amp;X$2&amp;TEXT(ROW($1:$118),"[&gt;1]0;")&amp;"*")),0)</f>
        <v>28</v>
      </c>
      <c r="Y1010" s="11" cm="1">
        <f t="array" ref="Y1010">_xlfn.IFNA(MATCH(1,0/COUNTIF($F1010,"*"&amp;Y$2&amp;TEXT(ROW($1:$118),"[&gt;1]0;")&amp;"*")),0)</f>
        <v>0</v>
      </c>
      <c r="Z1010">
        <f t="shared" ref="Z1010:Z1022" si="257">X1010/W1010</f>
        <v>2.1538461538461537</v>
      </c>
      <c r="AA1010">
        <f t="shared" ref="AA1010:AA1022" si="258">Y1010/W1010</f>
        <v>0</v>
      </c>
      <c r="AB1010">
        <v>0</v>
      </c>
      <c r="AC1010">
        <v>0</v>
      </c>
    </row>
    <row r="1011" spans="1:29" x14ac:dyDescent="0.2">
      <c r="A1011" s="8">
        <v>56</v>
      </c>
      <c r="B1011" s="8">
        <v>2</v>
      </c>
      <c r="C1011">
        <v>1.43</v>
      </c>
      <c r="D1011" t="s">
        <v>323</v>
      </c>
      <c r="E1011" s="6" t="s">
        <v>502</v>
      </c>
      <c r="F1011" t="s">
        <v>260</v>
      </c>
      <c r="G1011">
        <v>170</v>
      </c>
      <c r="H1011" s="11" cm="1">
        <f t="array" ref="H1011">_xlfn.IFNA(MATCH(1,0/COUNTIF($F1011,"*"&amp;H$2&amp;TEXT(ROW($1:$118),"[&gt;1]0;")&amp;"*")),0)</f>
        <v>12</v>
      </c>
      <c r="I1011" s="11" cm="1">
        <f t="array" ref="I1011">_xlfn.IFNA(MATCH(1,0/COUNTIF($F1011,"*"&amp;I$2&amp;TEXT(ROW($1:$118),"[&gt;1]0;")&amp;"*")),0)</f>
        <v>26</v>
      </c>
      <c r="J1011" s="11" cm="1">
        <f t="array" ref="J1011">_xlfn.IFNA(MATCH(1,0/COUNTIF($F1011,"*"&amp;J$2&amp;TEXT(ROW($1:$118),"[&gt;1]0;")&amp;"*")),0)</f>
        <v>0</v>
      </c>
      <c r="K1011">
        <f t="shared" si="255"/>
        <v>2.1666666666666665</v>
      </c>
      <c r="L1011">
        <f t="shared" si="256"/>
        <v>0</v>
      </c>
      <c r="M1011">
        <v>0</v>
      </c>
      <c r="N1011">
        <v>0</v>
      </c>
      <c r="P1011" s="8">
        <v>56</v>
      </c>
      <c r="Q1011" s="8">
        <v>2</v>
      </c>
      <c r="R1011">
        <f t="shared" ref="R1011:R1022" si="259">SUMIF($D$1010:$D$1025,S1011,$C$1010:$C$1025)</f>
        <v>1.43</v>
      </c>
      <c r="S1011" t="s">
        <v>323</v>
      </c>
      <c r="T1011" s="6" t="s">
        <v>502</v>
      </c>
      <c r="U1011" t="s">
        <v>260</v>
      </c>
      <c r="V1011">
        <v>170</v>
      </c>
      <c r="W1011" s="11" cm="1">
        <f t="array" ref="W1011">_xlfn.IFNA(MATCH(1,0/COUNTIF($F1011,"*"&amp;W$2&amp;TEXT(ROW($1:$118),"[&gt;1]0;")&amp;"*")),0)</f>
        <v>12</v>
      </c>
      <c r="X1011" s="11" cm="1">
        <f t="array" ref="X1011">_xlfn.IFNA(MATCH(1,0/COUNTIF($F1011,"*"&amp;X$2&amp;TEXT(ROW($1:$118),"[&gt;1]0;")&amp;"*")),0)</f>
        <v>26</v>
      </c>
      <c r="Y1011" s="11" cm="1">
        <f t="array" ref="Y1011">_xlfn.IFNA(MATCH(1,0/COUNTIF($F1011,"*"&amp;Y$2&amp;TEXT(ROW($1:$118),"[&gt;1]0;")&amp;"*")),0)</f>
        <v>0</v>
      </c>
      <c r="Z1011">
        <f t="shared" si="257"/>
        <v>2.1666666666666665</v>
      </c>
      <c r="AA1011">
        <f t="shared" si="258"/>
        <v>0</v>
      </c>
      <c r="AB1011">
        <v>0</v>
      </c>
      <c r="AC1011">
        <v>0</v>
      </c>
    </row>
    <row r="1012" spans="1:29" x14ac:dyDescent="0.2">
      <c r="A1012" s="8">
        <v>56</v>
      </c>
      <c r="B1012" s="8">
        <v>3</v>
      </c>
      <c r="C1012">
        <v>0.77</v>
      </c>
      <c r="D1012" t="s">
        <v>352</v>
      </c>
      <c r="E1012" s="14"/>
      <c r="F1012" t="s">
        <v>400</v>
      </c>
      <c r="G1012">
        <v>138</v>
      </c>
      <c r="H1012" s="11" cm="1">
        <f t="array" ref="H1012">_xlfn.IFNA(MATCH(1,0/COUNTIF($F1012,"*"&amp;H$2&amp;TEXT(ROW($1:$118),"[&gt;1]0;")&amp;"*")),0)</f>
        <v>88</v>
      </c>
      <c r="I1012" s="11" cm="1">
        <f t="array" ref="I1012">_xlfn.IFNA(MATCH(1,0/COUNTIF($F1012,"*"&amp;I$2&amp;TEXT(ROW($1:$118),"[&gt;1]0;")&amp;"*")),0)</f>
        <v>14</v>
      </c>
      <c r="J1012" s="11" cm="1">
        <f t="array" ref="J1012">_xlfn.IFNA(MATCH(1,0/COUNTIF($F1012,"*"&amp;J$2&amp;TEXT(ROW($1:$118),"[&gt;1]0;")&amp;"*")),0)</f>
        <v>0</v>
      </c>
      <c r="K1012">
        <f t="shared" si="255"/>
        <v>0.15909090909090909</v>
      </c>
      <c r="L1012">
        <f t="shared" si="256"/>
        <v>0</v>
      </c>
      <c r="M1012">
        <v>1</v>
      </c>
      <c r="N1012">
        <v>0</v>
      </c>
      <c r="P1012" s="8">
        <v>56</v>
      </c>
      <c r="Q1012" s="8">
        <v>3</v>
      </c>
      <c r="R1012">
        <f t="shared" si="259"/>
        <v>0.77</v>
      </c>
      <c r="S1012" t="s">
        <v>352</v>
      </c>
      <c r="T1012" s="14"/>
      <c r="U1012" t="s">
        <v>400</v>
      </c>
      <c r="V1012">
        <v>138</v>
      </c>
      <c r="W1012" s="11" cm="1">
        <f t="array" ref="W1012">_xlfn.IFNA(MATCH(1,0/COUNTIF($F1012,"*"&amp;W$2&amp;TEXT(ROW($1:$118),"[&gt;1]0;")&amp;"*")),0)</f>
        <v>88</v>
      </c>
      <c r="X1012" s="11" cm="1">
        <f t="array" ref="X1012">_xlfn.IFNA(MATCH(1,0/COUNTIF($F1012,"*"&amp;X$2&amp;TEXT(ROW($1:$118),"[&gt;1]0;")&amp;"*")),0)</f>
        <v>14</v>
      </c>
      <c r="Y1012" s="11" cm="1">
        <f t="array" ref="Y1012">_xlfn.IFNA(MATCH(1,0/COUNTIF($F1012,"*"&amp;Y$2&amp;TEXT(ROW($1:$118),"[&gt;1]0;")&amp;"*")),0)</f>
        <v>0</v>
      </c>
      <c r="Z1012">
        <f t="shared" si="257"/>
        <v>0.15909090909090909</v>
      </c>
      <c r="AA1012">
        <f t="shared" si="258"/>
        <v>0</v>
      </c>
      <c r="AB1012">
        <v>1</v>
      </c>
      <c r="AC1012">
        <v>0</v>
      </c>
    </row>
    <row r="1013" spans="1:29" x14ac:dyDescent="0.2">
      <c r="A1013" s="8">
        <v>56</v>
      </c>
      <c r="B1013" s="8">
        <v>4</v>
      </c>
      <c r="C1013">
        <v>1.85</v>
      </c>
      <c r="D1013" t="s">
        <v>14</v>
      </c>
      <c r="E1013" s="6" t="s">
        <v>507</v>
      </c>
      <c r="F1013" t="s">
        <v>260</v>
      </c>
      <c r="G1013">
        <v>170</v>
      </c>
      <c r="H1013" s="11" cm="1">
        <f t="array" ref="H1013">_xlfn.IFNA(MATCH(1,0/COUNTIF($F1013,"*"&amp;H$2&amp;TEXT(ROW($1:$118),"[&gt;1]0;")&amp;"*")),0)</f>
        <v>12</v>
      </c>
      <c r="I1013" s="11" cm="1">
        <f t="array" ref="I1013">_xlfn.IFNA(MATCH(1,0/COUNTIF($F1013,"*"&amp;I$2&amp;TEXT(ROW($1:$118),"[&gt;1]0;")&amp;"*")),0)</f>
        <v>26</v>
      </c>
      <c r="J1013" s="11" cm="1">
        <f t="array" ref="J1013">_xlfn.IFNA(MATCH(1,0/COUNTIF($F1013,"*"&amp;J$2&amp;TEXT(ROW($1:$118),"[&gt;1]0;")&amp;"*")),0)</f>
        <v>0</v>
      </c>
      <c r="K1013">
        <f t="shared" si="255"/>
        <v>2.1666666666666665</v>
      </c>
      <c r="L1013">
        <f t="shared" si="256"/>
        <v>0</v>
      </c>
      <c r="M1013">
        <v>0</v>
      </c>
      <c r="N1013">
        <v>0</v>
      </c>
      <c r="P1013" s="8">
        <v>56</v>
      </c>
      <c r="Q1013" s="8">
        <v>4</v>
      </c>
      <c r="R1013">
        <f t="shared" si="259"/>
        <v>1.85</v>
      </c>
      <c r="S1013" t="s">
        <v>14</v>
      </c>
      <c r="T1013" s="6" t="s">
        <v>507</v>
      </c>
      <c r="U1013" t="s">
        <v>260</v>
      </c>
      <c r="V1013">
        <v>170</v>
      </c>
      <c r="W1013" s="11" cm="1">
        <f t="array" ref="W1013">_xlfn.IFNA(MATCH(1,0/COUNTIF($F1013,"*"&amp;W$2&amp;TEXT(ROW($1:$118),"[&gt;1]0;")&amp;"*")),0)</f>
        <v>12</v>
      </c>
      <c r="X1013" s="11" cm="1">
        <f t="array" ref="X1013">_xlfn.IFNA(MATCH(1,0/COUNTIF($F1013,"*"&amp;X$2&amp;TEXT(ROW($1:$118),"[&gt;1]0;")&amp;"*")),0)</f>
        <v>26</v>
      </c>
      <c r="Y1013" s="11" cm="1">
        <f t="array" ref="Y1013">_xlfn.IFNA(MATCH(1,0/COUNTIF($F1013,"*"&amp;Y$2&amp;TEXT(ROW($1:$118),"[&gt;1]0;")&amp;"*")),0)</f>
        <v>0</v>
      </c>
      <c r="Z1013">
        <f t="shared" si="257"/>
        <v>2.1666666666666665</v>
      </c>
      <c r="AA1013">
        <f t="shared" si="258"/>
        <v>0</v>
      </c>
      <c r="AB1013">
        <v>0</v>
      </c>
      <c r="AC1013">
        <v>0</v>
      </c>
    </row>
    <row r="1014" spans="1:29" x14ac:dyDescent="0.2">
      <c r="A1014" s="8">
        <v>56</v>
      </c>
      <c r="B1014" s="8">
        <v>5</v>
      </c>
      <c r="C1014">
        <v>1.57</v>
      </c>
      <c r="D1014" t="s">
        <v>104</v>
      </c>
      <c r="E1014" s="6" t="s">
        <v>476</v>
      </c>
      <c r="F1014" t="s">
        <v>475</v>
      </c>
      <c r="G1014">
        <v>110</v>
      </c>
      <c r="H1014" s="11" cm="1">
        <f t="array" ref="H1014">_xlfn.IFNA(MATCH(1,0/COUNTIF($F1014,"*"&amp;H$2&amp;TEXT(ROW($1:$118),"[&gt;1]0;")&amp;"*")),0)</f>
        <v>6</v>
      </c>
      <c r="I1014" s="11" cm="1">
        <f t="array" ref="I1014">_xlfn.IFNA(MATCH(1,0/COUNTIF($F1014,"*"&amp;I$2&amp;TEXT(ROW($1:$118),"[&gt;1]0;")&amp;"*")),0)</f>
        <v>6</v>
      </c>
      <c r="J1014" s="11" cm="1">
        <f t="array" ref="J1014">_xlfn.IFNA(MATCH(1,0/COUNTIF($F1014,"*"&amp;J$2&amp;TEXT(ROW($1:$118),"[&gt;1]0;")&amp;"*")),0)</f>
        <v>2</v>
      </c>
      <c r="K1014">
        <f t="shared" si="255"/>
        <v>1</v>
      </c>
      <c r="L1014">
        <f t="shared" si="256"/>
        <v>0.33333333333333331</v>
      </c>
      <c r="M1014">
        <v>0</v>
      </c>
      <c r="N1014">
        <v>1</v>
      </c>
      <c r="P1014" s="8">
        <v>56</v>
      </c>
      <c r="Q1014" s="8">
        <v>5</v>
      </c>
      <c r="R1014">
        <f t="shared" si="259"/>
        <v>1.57</v>
      </c>
      <c r="S1014" t="s">
        <v>104</v>
      </c>
      <c r="T1014" s="6" t="s">
        <v>476</v>
      </c>
      <c r="U1014" t="s">
        <v>475</v>
      </c>
      <c r="V1014">
        <v>110</v>
      </c>
      <c r="W1014" s="11" cm="1">
        <f t="array" ref="W1014">_xlfn.IFNA(MATCH(1,0/COUNTIF($F1014,"*"&amp;W$2&amp;TEXT(ROW($1:$118),"[&gt;1]0;")&amp;"*")),0)</f>
        <v>6</v>
      </c>
      <c r="X1014" s="11" cm="1">
        <f t="array" ref="X1014">_xlfn.IFNA(MATCH(1,0/COUNTIF($F1014,"*"&amp;X$2&amp;TEXT(ROW($1:$118),"[&gt;1]0;")&amp;"*")),0)</f>
        <v>6</v>
      </c>
      <c r="Y1014" s="11" cm="1">
        <f t="array" ref="Y1014">_xlfn.IFNA(MATCH(1,0/COUNTIF($F1014,"*"&amp;Y$2&amp;TEXT(ROW($1:$118),"[&gt;1]0;")&amp;"*")),0)</f>
        <v>2</v>
      </c>
      <c r="Z1014">
        <f t="shared" si="257"/>
        <v>1</v>
      </c>
      <c r="AA1014">
        <f t="shared" si="258"/>
        <v>0.33333333333333331</v>
      </c>
      <c r="AB1014">
        <v>0</v>
      </c>
      <c r="AC1014">
        <v>1</v>
      </c>
    </row>
    <row r="1015" spans="1:29" x14ac:dyDescent="0.2">
      <c r="A1015" s="8">
        <v>56</v>
      </c>
      <c r="B1015" s="8">
        <v>6</v>
      </c>
      <c r="C1015">
        <v>1.37</v>
      </c>
      <c r="D1015" t="s">
        <v>79</v>
      </c>
      <c r="E1015" s="13" t="s">
        <v>386</v>
      </c>
      <c r="F1015" s="10" t="s">
        <v>373</v>
      </c>
      <c r="G1015">
        <v>144</v>
      </c>
      <c r="H1015" s="11" cm="1">
        <f t="array" ref="H1015">_xlfn.IFNA(MATCH(1,0/COUNTIF($F1015,"*"&amp;H$2&amp;TEXT(ROW($1:$118),"[&gt;1]0;")&amp;"*")),0)</f>
        <v>6</v>
      </c>
      <c r="I1015" s="11" cm="1">
        <f t="array" ref="I1015">_xlfn.IFNA(MATCH(1,0/COUNTIF($F1015,"*"&amp;I$2&amp;TEXT(ROW($1:$118),"[&gt;1]0;")&amp;"*")),0)</f>
        <v>8</v>
      </c>
      <c r="J1015" s="11" cm="1">
        <f t="array" ref="J1015">_xlfn.IFNA(MATCH(1,0/COUNTIF($F1015,"*"&amp;J$2&amp;TEXT(ROW($1:$118),"[&gt;1]0;")&amp;"*")),0)</f>
        <v>4</v>
      </c>
      <c r="K1015">
        <f t="shared" si="255"/>
        <v>1.3333333333333333</v>
      </c>
      <c r="L1015">
        <f t="shared" si="256"/>
        <v>0.66666666666666663</v>
      </c>
      <c r="M1015">
        <v>1</v>
      </c>
      <c r="N1015">
        <v>0</v>
      </c>
      <c r="P1015" s="8">
        <v>56</v>
      </c>
      <c r="Q1015" s="8">
        <v>6</v>
      </c>
      <c r="R1015">
        <f t="shared" si="259"/>
        <v>1.37</v>
      </c>
      <c r="S1015" t="s">
        <v>79</v>
      </c>
      <c r="T1015" s="13" t="s">
        <v>386</v>
      </c>
      <c r="U1015" s="10" t="s">
        <v>373</v>
      </c>
      <c r="V1015">
        <v>144</v>
      </c>
      <c r="W1015" s="11" cm="1">
        <f t="array" ref="W1015">_xlfn.IFNA(MATCH(1,0/COUNTIF($F1015,"*"&amp;W$2&amp;TEXT(ROW($1:$118),"[&gt;1]0;")&amp;"*")),0)</f>
        <v>6</v>
      </c>
      <c r="X1015" s="11" cm="1">
        <f t="array" ref="X1015">_xlfn.IFNA(MATCH(1,0/COUNTIF($F1015,"*"&amp;X$2&amp;TEXT(ROW($1:$118),"[&gt;1]0;")&amp;"*")),0)</f>
        <v>8</v>
      </c>
      <c r="Y1015" s="11" cm="1">
        <f t="array" ref="Y1015">_xlfn.IFNA(MATCH(1,0/COUNTIF($F1015,"*"&amp;Y$2&amp;TEXT(ROW($1:$118),"[&gt;1]0;")&amp;"*")),0)</f>
        <v>4</v>
      </c>
      <c r="Z1015">
        <f t="shared" si="257"/>
        <v>1.3333333333333333</v>
      </c>
      <c r="AA1015">
        <f t="shared" si="258"/>
        <v>0.66666666666666663</v>
      </c>
      <c r="AB1015">
        <v>1</v>
      </c>
      <c r="AC1015">
        <v>0</v>
      </c>
    </row>
    <row r="1016" spans="1:29" x14ac:dyDescent="0.2">
      <c r="A1016" s="8">
        <v>56</v>
      </c>
      <c r="B1016" s="8">
        <v>7</v>
      </c>
      <c r="C1016">
        <v>1.56</v>
      </c>
      <c r="D1016" t="s">
        <v>25</v>
      </c>
      <c r="E1016" s="6" t="s">
        <v>536</v>
      </c>
      <c r="F1016" t="s">
        <v>266</v>
      </c>
      <c r="G1016">
        <v>226</v>
      </c>
      <c r="H1016" s="11" cm="1">
        <f t="array" ref="H1016">_xlfn.IFNA(MATCH(1,0/COUNTIF($F1016,"*"&amp;H$2&amp;TEXT(ROW($1:$118),"[&gt;1]0;")&amp;"*")),0)</f>
        <v>16</v>
      </c>
      <c r="I1016" s="11" cm="1">
        <f t="array" ref="I1016">_xlfn.IFNA(MATCH(1,0/COUNTIF($F1016,"*"&amp;I$2&amp;TEXT(ROW($1:$118),"[&gt;1]0;")&amp;"*")),0)</f>
        <v>34</v>
      </c>
      <c r="J1016" s="11" cm="1">
        <f t="array" ref="J1016">_xlfn.IFNA(MATCH(1,0/COUNTIF($F1016,"*"&amp;J$2&amp;TEXT(ROW($1:$118),"[&gt;1]0;")&amp;"*")),0)</f>
        <v>0</v>
      </c>
      <c r="K1016">
        <f t="shared" si="255"/>
        <v>2.125</v>
      </c>
      <c r="L1016">
        <f t="shared" si="256"/>
        <v>0</v>
      </c>
      <c r="M1016">
        <v>0</v>
      </c>
      <c r="N1016">
        <v>0</v>
      </c>
      <c r="P1016" s="8">
        <v>56</v>
      </c>
      <c r="Q1016" s="8">
        <v>7</v>
      </c>
      <c r="R1016">
        <f t="shared" si="259"/>
        <v>4.57</v>
      </c>
      <c r="S1016" t="s">
        <v>25</v>
      </c>
      <c r="T1016" s="6" t="s">
        <v>536</v>
      </c>
      <c r="U1016" t="s">
        <v>266</v>
      </c>
      <c r="V1016">
        <v>226</v>
      </c>
      <c r="W1016" s="11" cm="1">
        <f t="array" ref="W1016">_xlfn.IFNA(MATCH(1,0/COUNTIF($F1016,"*"&amp;W$2&amp;TEXT(ROW($1:$118),"[&gt;1]0;")&amp;"*")),0)</f>
        <v>16</v>
      </c>
      <c r="X1016" s="11" cm="1">
        <f t="array" ref="X1016">_xlfn.IFNA(MATCH(1,0/COUNTIF($F1016,"*"&amp;X$2&amp;TEXT(ROW($1:$118),"[&gt;1]0;")&amp;"*")),0)</f>
        <v>34</v>
      </c>
      <c r="Y1016" s="11" cm="1">
        <f t="array" ref="Y1016">_xlfn.IFNA(MATCH(1,0/COUNTIF($F1016,"*"&amp;Y$2&amp;TEXT(ROW($1:$118),"[&gt;1]0;")&amp;"*")),0)</f>
        <v>0</v>
      </c>
      <c r="Z1016">
        <f t="shared" si="257"/>
        <v>2.125</v>
      </c>
      <c r="AA1016">
        <f t="shared" si="258"/>
        <v>0</v>
      </c>
      <c r="AB1016">
        <v>0</v>
      </c>
      <c r="AC1016">
        <v>0</v>
      </c>
    </row>
    <row r="1017" spans="1:29" x14ac:dyDescent="0.2">
      <c r="A1017" s="8">
        <v>56</v>
      </c>
      <c r="B1017" s="8">
        <v>8</v>
      </c>
      <c r="C1017">
        <v>1.88</v>
      </c>
      <c r="D1017" t="s">
        <v>317</v>
      </c>
      <c r="E1017" s="6" t="s">
        <v>471</v>
      </c>
      <c r="F1017" t="s">
        <v>470</v>
      </c>
      <c r="G1017">
        <v>48</v>
      </c>
      <c r="H1017" s="11" cm="1">
        <f t="array" ref="H1017">_xlfn.IFNA(MATCH(1,0/COUNTIF($F1017,"*"&amp;H$2&amp;TEXT(ROW($1:$118),"[&gt;1]0;")&amp;"*")),0)</f>
        <v>10</v>
      </c>
      <c r="I1017" s="11" cm="1">
        <f t="array" ref="I1017">_xlfn.IFNA(MATCH(1,0/COUNTIF($F1017,"*"&amp;I$2&amp;TEXT(ROW($1:$118),"[&gt;1]0;")&amp;"*")),0)</f>
        <v>12</v>
      </c>
      <c r="J1017" s="11" cm="1">
        <f t="array" ref="J1017">_xlfn.IFNA(MATCH(1,0/COUNTIF($F1017,"*"&amp;J$2&amp;TEXT(ROW($1:$118),"[&gt;1]0;")&amp;"*")),0)</f>
        <v>1</v>
      </c>
      <c r="K1017">
        <f t="shared" si="255"/>
        <v>1.2</v>
      </c>
      <c r="L1017">
        <f t="shared" si="256"/>
        <v>0.1</v>
      </c>
      <c r="M1017">
        <v>0</v>
      </c>
      <c r="N1017">
        <v>1</v>
      </c>
      <c r="P1017" s="8">
        <v>56</v>
      </c>
      <c r="Q1017" s="8">
        <v>8</v>
      </c>
      <c r="R1017">
        <f t="shared" si="259"/>
        <v>1.88</v>
      </c>
      <c r="S1017" t="s">
        <v>317</v>
      </c>
      <c r="T1017" s="6" t="s">
        <v>471</v>
      </c>
      <c r="U1017" t="s">
        <v>470</v>
      </c>
      <c r="V1017">
        <v>48</v>
      </c>
      <c r="W1017" s="11" cm="1">
        <f t="array" ref="W1017">_xlfn.IFNA(MATCH(1,0/COUNTIF($F1017,"*"&amp;W$2&amp;TEXT(ROW($1:$118),"[&gt;1]0;")&amp;"*")),0)</f>
        <v>10</v>
      </c>
      <c r="X1017" s="11" cm="1">
        <f t="array" ref="X1017">_xlfn.IFNA(MATCH(1,0/COUNTIF($F1017,"*"&amp;X$2&amp;TEXT(ROW($1:$118),"[&gt;1]0;")&amp;"*")),0)</f>
        <v>12</v>
      </c>
      <c r="Y1017" s="11" cm="1">
        <f t="array" ref="Y1017">_xlfn.IFNA(MATCH(1,0/COUNTIF($F1017,"*"&amp;Y$2&amp;TEXT(ROW($1:$118),"[&gt;1]0;")&amp;"*")),0)</f>
        <v>1</v>
      </c>
      <c r="Z1017">
        <f t="shared" si="257"/>
        <v>1.2</v>
      </c>
      <c r="AA1017">
        <f t="shared" si="258"/>
        <v>0.1</v>
      </c>
      <c r="AB1017">
        <v>0</v>
      </c>
      <c r="AC1017">
        <v>1</v>
      </c>
    </row>
    <row r="1018" spans="1:29" x14ac:dyDescent="0.2">
      <c r="A1018" s="8">
        <v>56</v>
      </c>
      <c r="B1018" s="8">
        <v>9</v>
      </c>
      <c r="C1018">
        <v>0.85</v>
      </c>
      <c r="D1018" t="s">
        <v>37</v>
      </c>
      <c r="E1018" s="6" t="s">
        <v>586</v>
      </c>
      <c r="F1018" t="s">
        <v>273</v>
      </c>
      <c r="G1018" s="11">
        <v>198</v>
      </c>
      <c r="H1018" s="11" cm="1">
        <f t="array" ref="H1018">_xlfn.IFNA(MATCH(1,0/COUNTIF($F1018,"*"&amp;H$2&amp;TEXT(ROW($1:$118),"[&gt;1]0;")&amp;"*")),0)</f>
        <v>14</v>
      </c>
      <c r="I1018" s="11" cm="1">
        <f t="array" ref="I1018">_xlfn.IFNA(MATCH(1,0/COUNTIF($F1018,"*"&amp;I$2&amp;TEXT(ROW($1:$118),"[&gt;1]0;")&amp;"*")),0)</f>
        <v>30</v>
      </c>
      <c r="J1018" s="11" cm="1">
        <f t="array" ref="J1018">_xlfn.IFNA(MATCH(1,0/COUNTIF($F1018,"*"&amp;J$2&amp;TEXT(ROW($1:$118),"[&gt;1]0;")&amp;"*")),0)</f>
        <v>0</v>
      </c>
      <c r="K1018">
        <f t="shared" si="255"/>
        <v>2.1428571428571428</v>
      </c>
      <c r="L1018">
        <f t="shared" si="256"/>
        <v>0</v>
      </c>
      <c r="M1018">
        <v>0</v>
      </c>
      <c r="N1018">
        <v>0</v>
      </c>
      <c r="P1018" s="8">
        <v>56</v>
      </c>
      <c r="Q1018" s="8">
        <v>9</v>
      </c>
      <c r="R1018">
        <f t="shared" si="259"/>
        <v>0.85</v>
      </c>
      <c r="S1018" t="s">
        <v>37</v>
      </c>
      <c r="T1018" s="6" t="s">
        <v>586</v>
      </c>
      <c r="U1018" t="s">
        <v>273</v>
      </c>
      <c r="V1018" s="11">
        <v>198</v>
      </c>
      <c r="W1018" s="11" cm="1">
        <f t="array" ref="W1018">_xlfn.IFNA(MATCH(1,0/COUNTIF($F1018,"*"&amp;W$2&amp;TEXT(ROW($1:$118),"[&gt;1]0;")&amp;"*")),0)</f>
        <v>14</v>
      </c>
      <c r="X1018" s="11" cm="1">
        <f t="array" ref="X1018">_xlfn.IFNA(MATCH(1,0/COUNTIF($F1018,"*"&amp;X$2&amp;TEXT(ROW($1:$118),"[&gt;1]0;")&amp;"*")),0)</f>
        <v>30</v>
      </c>
      <c r="Y1018" s="11" cm="1">
        <f t="array" ref="Y1018">_xlfn.IFNA(MATCH(1,0/COUNTIF($F1018,"*"&amp;Y$2&amp;TEXT(ROW($1:$118),"[&gt;1]0;")&amp;"*")),0)</f>
        <v>0</v>
      </c>
      <c r="Z1018">
        <f t="shared" si="257"/>
        <v>2.1428571428571428</v>
      </c>
      <c r="AA1018">
        <f t="shared" si="258"/>
        <v>0</v>
      </c>
      <c r="AB1018">
        <v>0</v>
      </c>
      <c r="AC1018">
        <v>0</v>
      </c>
    </row>
    <row r="1019" spans="1:29" x14ac:dyDescent="0.2">
      <c r="A1019" s="8">
        <v>56</v>
      </c>
      <c r="B1019" s="8">
        <v>10</v>
      </c>
      <c r="C1019">
        <v>2.04</v>
      </c>
      <c r="D1019" t="s">
        <v>80</v>
      </c>
      <c r="E1019" s="6" t="s">
        <v>600</v>
      </c>
      <c r="F1019" t="s">
        <v>599</v>
      </c>
      <c r="G1019" s="11">
        <v>152</v>
      </c>
      <c r="H1019" s="11" cm="1">
        <f t="array" ref="H1019">_xlfn.IFNA(MATCH(1,0/COUNTIF($F1019,"*"&amp;H$2&amp;TEXT(ROW($1:$118),"[&gt;1]0;")&amp;"*")),0)</f>
        <v>8</v>
      </c>
      <c r="I1019" s="11" cm="1">
        <f t="array" ref="I1019">_xlfn.IFNA(MATCH(1,0/COUNTIF($F1019,"*"&amp;I$2&amp;TEXT(ROW($1:$118),"[&gt;1]0;")&amp;"*")),0)</f>
        <v>8</v>
      </c>
      <c r="J1019" s="11" cm="1">
        <f t="array" ref="J1019">_xlfn.IFNA(MATCH(1,0/COUNTIF($F1019,"*"&amp;J$2&amp;TEXT(ROW($1:$118),"[&gt;1]0;")&amp;"*")),0)</f>
        <v>3</v>
      </c>
      <c r="K1019">
        <f t="shared" si="255"/>
        <v>1</v>
      </c>
      <c r="L1019">
        <f t="shared" si="256"/>
        <v>0.375</v>
      </c>
      <c r="M1019">
        <v>0</v>
      </c>
      <c r="N1019">
        <v>1</v>
      </c>
      <c r="P1019" s="8">
        <v>56</v>
      </c>
      <c r="Q1019" s="8">
        <v>10</v>
      </c>
      <c r="R1019">
        <f t="shared" si="259"/>
        <v>2.04</v>
      </c>
      <c r="S1019" t="s">
        <v>80</v>
      </c>
      <c r="T1019" s="6" t="s">
        <v>600</v>
      </c>
      <c r="U1019" t="s">
        <v>599</v>
      </c>
      <c r="V1019" s="11">
        <v>152</v>
      </c>
      <c r="W1019" s="11" cm="1">
        <f t="array" ref="W1019">_xlfn.IFNA(MATCH(1,0/COUNTIF($F1019,"*"&amp;W$2&amp;TEXT(ROW($1:$118),"[&gt;1]0;")&amp;"*")),0)</f>
        <v>8</v>
      </c>
      <c r="X1019" s="11" cm="1">
        <f t="array" ref="X1019">_xlfn.IFNA(MATCH(1,0/COUNTIF($F1019,"*"&amp;X$2&amp;TEXT(ROW($1:$118),"[&gt;1]0;")&amp;"*")),0)</f>
        <v>8</v>
      </c>
      <c r="Y1019" s="11" cm="1">
        <f t="array" ref="Y1019">_xlfn.IFNA(MATCH(1,0/COUNTIF($F1019,"*"&amp;Y$2&amp;TEXT(ROW($1:$118),"[&gt;1]0;")&amp;"*")),0)</f>
        <v>3</v>
      </c>
      <c r="Z1019">
        <f t="shared" si="257"/>
        <v>1</v>
      </c>
      <c r="AA1019">
        <f t="shared" si="258"/>
        <v>0.375</v>
      </c>
      <c r="AB1019">
        <v>0</v>
      </c>
      <c r="AC1019">
        <v>1</v>
      </c>
    </row>
    <row r="1020" spans="1:29" x14ac:dyDescent="0.2">
      <c r="A1020" s="8">
        <v>56</v>
      </c>
      <c r="B1020" s="8">
        <v>11</v>
      </c>
      <c r="C1020">
        <v>1.85</v>
      </c>
      <c r="D1020" t="s">
        <v>25</v>
      </c>
      <c r="E1020" s="6" t="s">
        <v>536</v>
      </c>
      <c r="F1020" t="s">
        <v>266</v>
      </c>
      <c r="G1020">
        <v>226</v>
      </c>
      <c r="H1020" s="11" cm="1">
        <f t="array" ref="H1020">_xlfn.IFNA(MATCH(1,0/COUNTIF($F1020,"*"&amp;H$2&amp;TEXT(ROW($1:$118),"[&gt;1]0;")&amp;"*")),0)</f>
        <v>16</v>
      </c>
      <c r="I1020" s="11" cm="1">
        <f t="array" ref="I1020">_xlfn.IFNA(MATCH(1,0/COUNTIF($F1020,"*"&amp;I$2&amp;TEXT(ROW($1:$118),"[&gt;1]0;")&amp;"*")),0)</f>
        <v>34</v>
      </c>
      <c r="J1020" s="11" cm="1">
        <f t="array" ref="J1020">_xlfn.IFNA(MATCH(1,0/COUNTIF($F1020,"*"&amp;J$2&amp;TEXT(ROW($1:$118),"[&gt;1]0;")&amp;"*")),0)</f>
        <v>0</v>
      </c>
      <c r="K1020">
        <f t="shared" si="255"/>
        <v>2.125</v>
      </c>
      <c r="L1020">
        <f t="shared" si="256"/>
        <v>0</v>
      </c>
      <c r="M1020">
        <v>0</v>
      </c>
      <c r="N1020">
        <v>0</v>
      </c>
      <c r="P1020" s="8">
        <v>56</v>
      </c>
      <c r="Q1020" s="8">
        <v>11</v>
      </c>
      <c r="R1020">
        <f t="shared" si="259"/>
        <v>5.41</v>
      </c>
      <c r="S1020" t="s">
        <v>31</v>
      </c>
      <c r="T1020" s="6" t="s">
        <v>418</v>
      </c>
      <c r="U1020" t="s">
        <v>269</v>
      </c>
      <c r="V1020">
        <v>206</v>
      </c>
      <c r="W1020" s="11" cm="1">
        <f t="array" ref="W1020">_xlfn.IFNA(MATCH(1,0/COUNTIF($F1020,"*"&amp;W$2&amp;TEXT(ROW($1:$118),"[&gt;1]0;")&amp;"*")),0)</f>
        <v>16</v>
      </c>
      <c r="X1020" s="11" cm="1">
        <f t="array" ref="X1020">_xlfn.IFNA(MATCH(1,0/COUNTIF($F1020,"*"&amp;X$2&amp;TEXT(ROW($1:$118),"[&gt;1]0;")&amp;"*")),0)</f>
        <v>34</v>
      </c>
      <c r="Y1020" s="11" cm="1">
        <f t="array" ref="Y1020">_xlfn.IFNA(MATCH(1,0/COUNTIF($F1020,"*"&amp;Y$2&amp;TEXT(ROW($1:$118),"[&gt;1]0;")&amp;"*")),0)</f>
        <v>0</v>
      </c>
      <c r="Z1020">
        <f t="shared" si="257"/>
        <v>2.125</v>
      </c>
      <c r="AA1020">
        <f t="shared" si="258"/>
        <v>0</v>
      </c>
      <c r="AB1020">
        <v>0</v>
      </c>
      <c r="AC1020">
        <v>1</v>
      </c>
    </row>
    <row r="1021" spans="1:29" x14ac:dyDescent="0.2">
      <c r="A1021" s="8">
        <v>56</v>
      </c>
      <c r="B1021" s="8">
        <v>12</v>
      </c>
      <c r="C1021">
        <v>5.41</v>
      </c>
      <c r="D1021" t="s">
        <v>31</v>
      </c>
      <c r="E1021" s="6" t="s">
        <v>418</v>
      </c>
      <c r="F1021" t="s">
        <v>269</v>
      </c>
      <c r="G1021">
        <v>206</v>
      </c>
      <c r="H1021" s="11" cm="1">
        <f t="array" ref="H1021">_xlfn.IFNA(MATCH(1,0/COUNTIF($F1021,"*"&amp;H$2&amp;TEXT(ROW($1:$118),"[&gt;1]0;")&amp;"*")),0)</f>
        <v>14</v>
      </c>
      <c r="I1021" s="11" cm="1">
        <f t="array" ref="I1021">_xlfn.IFNA(MATCH(1,0/COUNTIF($F1021,"*"&amp;I$2&amp;TEXT(ROW($1:$118),"[&gt;1]0;")&amp;"*")),0)</f>
        <v>22</v>
      </c>
      <c r="J1021" s="11" cm="1">
        <f t="array" ref="J1021">_xlfn.IFNA(MATCH(1,0/COUNTIF($F1021,"*"&amp;J$2&amp;TEXT(ROW($1:$118),"[&gt;1]0;")&amp;"*")),0)</f>
        <v>1</v>
      </c>
      <c r="K1021">
        <f t="shared" si="255"/>
        <v>1.5714285714285714</v>
      </c>
      <c r="L1021">
        <f t="shared" si="256"/>
        <v>7.1428571428571425E-2</v>
      </c>
      <c r="M1021">
        <v>0</v>
      </c>
      <c r="N1021">
        <v>1</v>
      </c>
      <c r="P1021" s="8">
        <v>56</v>
      </c>
      <c r="Q1021" s="8">
        <v>12</v>
      </c>
      <c r="R1021">
        <f t="shared" si="259"/>
        <v>2.29</v>
      </c>
      <c r="S1021" t="s">
        <v>108</v>
      </c>
      <c r="T1021" s="6" t="s">
        <v>514</v>
      </c>
      <c r="U1021" t="s">
        <v>513</v>
      </c>
      <c r="V1021">
        <v>283</v>
      </c>
      <c r="W1021" s="11" cm="1">
        <f t="array" ref="W1021">_xlfn.IFNA(MATCH(1,0/COUNTIF($F1021,"*"&amp;W$2&amp;TEXT(ROW($1:$118),"[&gt;1]0;")&amp;"*")),0)</f>
        <v>14</v>
      </c>
      <c r="X1021" s="11" cm="1">
        <f t="array" ref="X1021">_xlfn.IFNA(MATCH(1,0/COUNTIF($F1021,"*"&amp;X$2&amp;TEXT(ROW($1:$118),"[&gt;1]0;")&amp;"*")),0)</f>
        <v>22</v>
      </c>
      <c r="Y1021" s="11" cm="1">
        <f t="array" ref="Y1021">_xlfn.IFNA(MATCH(1,0/COUNTIF($F1021,"*"&amp;Y$2&amp;TEXT(ROW($1:$118),"[&gt;1]0;")&amp;"*")),0)</f>
        <v>1</v>
      </c>
      <c r="Z1021">
        <f t="shared" si="257"/>
        <v>1.5714285714285714</v>
      </c>
      <c r="AA1021">
        <f t="shared" si="258"/>
        <v>7.1428571428571425E-2</v>
      </c>
      <c r="AB1021">
        <v>0</v>
      </c>
      <c r="AC1021">
        <v>0</v>
      </c>
    </row>
    <row r="1022" spans="1:29" x14ac:dyDescent="0.2">
      <c r="A1022" s="8">
        <v>56</v>
      </c>
      <c r="B1022" s="8">
        <v>13</v>
      </c>
      <c r="C1022">
        <v>1.1599999999999999</v>
      </c>
      <c r="D1022" t="s">
        <v>25</v>
      </c>
      <c r="E1022" s="6" t="s">
        <v>536</v>
      </c>
      <c r="F1022" t="s">
        <v>266</v>
      </c>
      <c r="G1022">
        <v>226</v>
      </c>
      <c r="H1022" s="11" cm="1">
        <f t="array" ref="H1022">_xlfn.IFNA(MATCH(1,0/COUNTIF($F1022,"*"&amp;H$2&amp;TEXT(ROW($1:$118),"[&gt;1]0;")&amp;"*")),0)</f>
        <v>16</v>
      </c>
      <c r="I1022" s="11" cm="1">
        <f t="array" ref="I1022">_xlfn.IFNA(MATCH(1,0/COUNTIF($F1022,"*"&amp;I$2&amp;TEXT(ROW($1:$118),"[&gt;1]0;")&amp;"*")),0)</f>
        <v>34</v>
      </c>
      <c r="J1022" s="11" cm="1">
        <f t="array" ref="J1022">_xlfn.IFNA(MATCH(1,0/COUNTIF($F1022,"*"&amp;J$2&amp;TEXT(ROW($1:$118),"[&gt;1]0;")&amp;"*")),0)</f>
        <v>0</v>
      </c>
      <c r="K1022">
        <f t="shared" si="255"/>
        <v>2.125</v>
      </c>
      <c r="L1022">
        <f t="shared" si="256"/>
        <v>0</v>
      </c>
      <c r="M1022">
        <v>0</v>
      </c>
      <c r="N1022">
        <v>0</v>
      </c>
      <c r="P1022" s="8">
        <v>56</v>
      </c>
      <c r="Q1022" s="8">
        <v>13</v>
      </c>
      <c r="R1022">
        <f t="shared" si="259"/>
        <v>5.84</v>
      </c>
      <c r="S1022" t="s">
        <v>66</v>
      </c>
      <c r="T1022" s="6" t="s">
        <v>459</v>
      </c>
      <c r="U1022" t="s">
        <v>460</v>
      </c>
      <c r="V1022">
        <v>281</v>
      </c>
      <c r="W1022" s="11" cm="1">
        <f t="array" ref="W1022">_xlfn.IFNA(MATCH(1,0/COUNTIF($F1022,"*"&amp;W$2&amp;TEXT(ROW($1:$118),"[&gt;1]0;")&amp;"*")),0)</f>
        <v>16</v>
      </c>
      <c r="X1022" s="11" cm="1">
        <f t="array" ref="X1022">_xlfn.IFNA(MATCH(1,0/COUNTIF($F1022,"*"&amp;X$2&amp;TEXT(ROW($1:$118),"[&gt;1]0;")&amp;"*")),0)</f>
        <v>34</v>
      </c>
      <c r="Y1022" s="11" cm="1">
        <f t="array" ref="Y1022">_xlfn.IFNA(MATCH(1,0/COUNTIF($F1022,"*"&amp;Y$2&amp;TEXT(ROW($1:$118),"[&gt;1]0;")&amp;"*")),0)</f>
        <v>0</v>
      </c>
      <c r="Z1022">
        <f t="shared" si="257"/>
        <v>2.125</v>
      </c>
      <c r="AA1022">
        <f t="shared" si="258"/>
        <v>0</v>
      </c>
      <c r="AB1022">
        <v>0</v>
      </c>
      <c r="AC1022">
        <v>0</v>
      </c>
    </row>
    <row r="1023" spans="1:29" x14ac:dyDescent="0.2">
      <c r="A1023" s="8">
        <v>56</v>
      </c>
      <c r="B1023" s="8">
        <v>15</v>
      </c>
      <c r="C1023">
        <v>1.44</v>
      </c>
      <c r="D1023" t="s">
        <v>108</v>
      </c>
      <c r="E1023" s="6" t="s">
        <v>514</v>
      </c>
      <c r="F1023" t="s">
        <v>513</v>
      </c>
      <c r="G1023">
        <v>283</v>
      </c>
      <c r="H1023" s="11" cm="1">
        <f t="array" ref="H1023">_xlfn.IFNA(MATCH(1,0/COUNTIF($F1023,"*"&amp;H$2&amp;TEXT(ROW($1:$118),"[&gt;1]0;")&amp;"*")),0)</f>
        <v>20</v>
      </c>
      <c r="I1023" s="11" cm="1">
        <f t="array" ref="I1023">_xlfn.IFNA(MATCH(1,0/COUNTIF($F1023,"*"&amp;I$2&amp;TEXT(ROW($1:$118),"[&gt;1]0;")&amp;"*")),0)</f>
        <v>42</v>
      </c>
      <c r="J1023" s="11" cm="1">
        <f t="array" ref="J1023">_xlfn.IFNA(MATCH(1,0/COUNTIF($F1023,"*"&amp;J$2&amp;TEXT(ROW($1:$118),"[&gt;1]0;")&amp;"*")),0)</f>
        <v>0</v>
      </c>
      <c r="K1023">
        <f t="shared" si="255"/>
        <v>2.1</v>
      </c>
      <c r="L1023">
        <f t="shared" si="256"/>
        <v>0</v>
      </c>
      <c r="M1023">
        <v>0</v>
      </c>
      <c r="N1023">
        <v>0</v>
      </c>
    </row>
    <row r="1024" spans="1:29" x14ac:dyDescent="0.2">
      <c r="A1024" s="8">
        <v>56</v>
      </c>
      <c r="B1024" s="8">
        <v>17</v>
      </c>
      <c r="C1024">
        <v>0.85</v>
      </c>
      <c r="D1024" t="s">
        <v>108</v>
      </c>
      <c r="E1024" s="6" t="s">
        <v>514</v>
      </c>
      <c r="F1024" t="s">
        <v>513</v>
      </c>
      <c r="G1024">
        <v>283</v>
      </c>
      <c r="H1024" s="11" cm="1">
        <f t="array" ref="H1024">_xlfn.IFNA(MATCH(1,0/COUNTIF($F1024,"*"&amp;H$2&amp;TEXT(ROW($1:$118),"[&gt;1]0;")&amp;"*")),0)</f>
        <v>20</v>
      </c>
      <c r="I1024" s="11" cm="1">
        <f t="array" ref="I1024">_xlfn.IFNA(MATCH(1,0/COUNTIF($F1024,"*"&amp;I$2&amp;TEXT(ROW($1:$118),"[&gt;1]0;")&amp;"*")),0)</f>
        <v>42</v>
      </c>
      <c r="J1024" s="11" cm="1">
        <f t="array" ref="J1024">_xlfn.IFNA(MATCH(1,0/COUNTIF($F1024,"*"&amp;J$2&amp;TEXT(ROW($1:$118),"[&gt;1]0;")&amp;"*")),0)</f>
        <v>0</v>
      </c>
      <c r="K1024">
        <f t="shared" si="255"/>
        <v>2.1</v>
      </c>
      <c r="L1024">
        <f t="shared" si="256"/>
        <v>0</v>
      </c>
      <c r="M1024">
        <v>0</v>
      </c>
      <c r="N1024">
        <v>0</v>
      </c>
    </row>
    <row r="1025" spans="1:29" x14ac:dyDescent="0.2">
      <c r="A1025" s="8">
        <v>56</v>
      </c>
      <c r="B1025" s="8">
        <v>23</v>
      </c>
      <c r="C1025">
        <v>5.84</v>
      </c>
      <c r="D1025" t="s">
        <v>66</v>
      </c>
      <c r="E1025" s="6" t="s">
        <v>459</v>
      </c>
      <c r="F1025" t="s">
        <v>460</v>
      </c>
      <c r="G1025">
        <v>281</v>
      </c>
      <c r="H1025" s="11" cm="1">
        <f t="array" ref="H1025">_xlfn.IFNA(MATCH(1,0/COUNTIF($F1025,"*"&amp;H$2&amp;TEXT(ROW($1:$118),"[&gt;1]0;")&amp;"*")),0)</f>
        <v>18</v>
      </c>
      <c r="I1025" s="11" cm="1">
        <f t="array" ref="I1025">_xlfn.IFNA(MATCH(1,0/COUNTIF($F1025,"*"&amp;I$2&amp;TEXT(ROW($1:$118),"[&gt;1]0;")&amp;"*")),0)</f>
        <v>35</v>
      </c>
      <c r="J1025" s="11" cm="1">
        <f t="array" ref="J1025">_xlfn.IFNA(MATCH(1,0/COUNTIF($F1025,"*"&amp;J$2&amp;TEXT(ROW($1:$118),"[&gt;1]0;")&amp;"*")),0)</f>
        <v>1</v>
      </c>
      <c r="K1025">
        <f t="shared" si="255"/>
        <v>1.9444444444444444</v>
      </c>
      <c r="L1025">
        <f t="shared" si="256"/>
        <v>5.5555555555555552E-2</v>
      </c>
      <c r="M1025">
        <v>0</v>
      </c>
      <c r="N1025">
        <v>0</v>
      </c>
    </row>
    <row r="1026" spans="1:29" x14ac:dyDescent="0.2">
      <c r="A1026" s="8">
        <v>56</v>
      </c>
      <c r="B1026" s="8">
        <v>24</v>
      </c>
      <c r="C1026">
        <v>6.65</v>
      </c>
    </row>
    <row r="1027" spans="1:29" x14ac:dyDescent="0.2">
      <c r="A1027" s="8">
        <v>56</v>
      </c>
      <c r="B1027" s="8">
        <v>25</v>
      </c>
      <c r="C1027">
        <v>6.99</v>
      </c>
    </row>
    <row r="1028" spans="1:29" x14ac:dyDescent="0.2">
      <c r="A1028" s="8">
        <v>56</v>
      </c>
      <c r="B1028" s="8">
        <v>26</v>
      </c>
      <c r="C1028">
        <v>4</v>
      </c>
    </row>
    <row r="1029" spans="1:29" x14ac:dyDescent="0.2">
      <c r="A1029" s="8">
        <v>56</v>
      </c>
      <c r="B1029" s="8">
        <v>27</v>
      </c>
      <c r="C1029">
        <v>8.24</v>
      </c>
    </row>
    <row r="1030" spans="1:29" x14ac:dyDescent="0.2">
      <c r="A1030" s="8">
        <v>56</v>
      </c>
      <c r="B1030" s="8">
        <v>28</v>
      </c>
      <c r="C1030">
        <v>7.65</v>
      </c>
    </row>
    <row r="1031" spans="1:29" x14ac:dyDescent="0.2">
      <c r="A1031" s="8">
        <v>56</v>
      </c>
      <c r="B1031" s="8">
        <v>29</v>
      </c>
      <c r="C1031">
        <v>7.97</v>
      </c>
    </row>
    <row r="1032" spans="1:29" x14ac:dyDescent="0.2">
      <c r="A1032" s="8">
        <v>56</v>
      </c>
      <c r="B1032" s="8">
        <v>30</v>
      </c>
      <c r="C1032">
        <v>6.44</v>
      </c>
    </row>
    <row r="1034" spans="1:29" x14ac:dyDescent="0.2">
      <c r="A1034" s="8">
        <v>57</v>
      </c>
      <c r="B1034" s="9" t="s">
        <v>12</v>
      </c>
      <c r="C1034" t="s">
        <v>13</v>
      </c>
      <c r="D1034" t="s">
        <v>67</v>
      </c>
      <c r="E1034" s="6" t="s">
        <v>376</v>
      </c>
      <c r="F1034" t="s">
        <v>68</v>
      </c>
      <c r="G1034" t="s">
        <v>69</v>
      </c>
      <c r="H1034" t="s">
        <v>364</v>
      </c>
      <c r="I1034" t="s">
        <v>365</v>
      </c>
      <c r="J1034" t="s">
        <v>366</v>
      </c>
      <c r="K1034" t="s">
        <v>71</v>
      </c>
      <c r="L1034" t="s">
        <v>72</v>
      </c>
      <c r="M1034" t="s">
        <v>360</v>
      </c>
      <c r="N1034" t="s">
        <v>73</v>
      </c>
      <c r="P1034" s="8">
        <v>57</v>
      </c>
      <c r="Q1034" s="9" t="s">
        <v>12</v>
      </c>
      <c r="R1034" t="s">
        <v>13</v>
      </c>
      <c r="S1034" t="s">
        <v>67</v>
      </c>
      <c r="T1034" s="6" t="s">
        <v>376</v>
      </c>
      <c r="U1034" t="s">
        <v>68</v>
      </c>
      <c r="V1034" t="s">
        <v>69</v>
      </c>
      <c r="W1034" t="s">
        <v>364</v>
      </c>
      <c r="X1034" t="s">
        <v>365</v>
      </c>
      <c r="Y1034" t="s">
        <v>366</v>
      </c>
      <c r="Z1034" t="s">
        <v>71</v>
      </c>
      <c r="AA1034" t="s">
        <v>72</v>
      </c>
      <c r="AB1034" t="s">
        <v>360</v>
      </c>
      <c r="AC1034" t="s">
        <v>73</v>
      </c>
    </row>
    <row r="1035" spans="1:29" x14ac:dyDescent="0.2">
      <c r="A1035" s="8">
        <v>57</v>
      </c>
      <c r="B1035" s="8">
        <v>1</v>
      </c>
      <c r="C1035">
        <v>1.66</v>
      </c>
      <c r="D1035" t="s">
        <v>302</v>
      </c>
      <c r="E1035" s="6" t="s">
        <v>551</v>
      </c>
      <c r="F1035" t="s">
        <v>550</v>
      </c>
      <c r="G1035" s="11">
        <v>156</v>
      </c>
      <c r="H1035" s="11" cm="1">
        <f t="array" ref="H1035">_xlfn.IFNA(MATCH(1,0/COUNTIF($F1035,"*"&amp;H$2&amp;TEXT(ROW($1:$118),"[&gt;1]0;")&amp;"*")),0)</f>
        <v>11</v>
      </c>
      <c r="I1035" s="11" cm="1">
        <f t="array" ref="I1035">_xlfn.IFNA(MATCH(1,0/COUNTIF($F1035,"*"&amp;I$2&amp;TEXT(ROW($1:$118),"[&gt;1]0;")&amp;"*")),0)</f>
        <v>24</v>
      </c>
      <c r="J1035" s="11" cm="1">
        <f t="array" ref="J1035">_xlfn.IFNA(MATCH(1,0/COUNTIF($F1035,"*"&amp;J$2&amp;TEXT(ROW($1:$118),"[&gt;1]0;")&amp;"*")),0)</f>
        <v>0</v>
      </c>
      <c r="K1035">
        <f t="shared" ref="K1035:K1052" si="260">I1035/H1035</f>
        <v>2.1818181818181817</v>
      </c>
      <c r="L1035">
        <f t="shared" ref="L1035:L1052" si="261">J1035/H1035</f>
        <v>0</v>
      </c>
      <c r="M1035">
        <v>0</v>
      </c>
      <c r="N1035">
        <v>0</v>
      </c>
      <c r="P1035" s="8">
        <v>57</v>
      </c>
      <c r="Q1035" s="8">
        <v>1</v>
      </c>
      <c r="R1035">
        <f>SUMIF($D$1035:$D$1052,S1035,$C$1035:$C$1052)</f>
        <v>1.66</v>
      </c>
      <c r="S1035" t="s">
        <v>302</v>
      </c>
      <c r="T1035" s="6" t="s">
        <v>551</v>
      </c>
      <c r="U1035" t="s">
        <v>550</v>
      </c>
      <c r="V1035" s="11">
        <v>156</v>
      </c>
      <c r="W1035" s="11" cm="1">
        <f t="array" ref="W1035">_xlfn.IFNA(MATCH(1,0/COUNTIF($F1035,"*"&amp;W$2&amp;TEXT(ROW($1:$118),"[&gt;1]0;")&amp;"*")),0)</f>
        <v>11</v>
      </c>
      <c r="X1035" s="11" cm="1">
        <f t="array" ref="X1035">_xlfn.IFNA(MATCH(1,0/COUNTIF($F1035,"*"&amp;X$2&amp;TEXT(ROW($1:$118),"[&gt;1]0;")&amp;"*")),0)</f>
        <v>24</v>
      </c>
      <c r="Y1035" s="11" cm="1">
        <f t="array" ref="Y1035">_xlfn.IFNA(MATCH(1,0/COUNTIF($F1035,"*"&amp;Y$2&amp;TEXT(ROW($1:$118),"[&gt;1]0;")&amp;"*")),0)</f>
        <v>0</v>
      </c>
      <c r="Z1035">
        <f t="shared" ref="Z1035:Z1049" si="262">X1035/W1035</f>
        <v>2.1818181818181817</v>
      </c>
      <c r="AA1035">
        <f t="shared" ref="AA1035:AA1049" si="263">Y1035/W1035</f>
        <v>0</v>
      </c>
      <c r="AB1035">
        <v>0</v>
      </c>
      <c r="AC1035">
        <v>0</v>
      </c>
    </row>
    <row r="1036" spans="1:29" x14ac:dyDescent="0.2">
      <c r="A1036" s="8">
        <v>57</v>
      </c>
      <c r="B1036" s="8">
        <v>3</v>
      </c>
      <c r="C1036">
        <v>2.29</v>
      </c>
      <c r="D1036" t="s">
        <v>14</v>
      </c>
      <c r="E1036" s="6" t="s">
        <v>507</v>
      </c>
      <c r="F1036" t="s">
        <v>260</v>
      </c>
      <c r="G1036">
        <v>170</v>
      </c>
      <c r="H1036" s="11" cm="1">
        <f t="array" ref="H1036">_xlfn.IFNA(MATCH(1,0/COUNTIF($F1036,"*"&amp;H$2&amp;TEXT(ROW($1:$118),"[&gt;1]0;")&amp;"*")),0)</f>
        <v>12</v>
      </c>
      <c r="I1036" s="11" cm="1">
        <f t="array" ref="I1036">_xlfn.IFNA(MATCH(1,0/COUNTIF($F1036,"*"&amp;I$2&amp;TEXT(ROW($1:$118),"[&gt;1]0;")&amp;"*")),0)</f>
        <v>26</v>
      </c>
      <c r="J1036" s="11" cm="1">
        <f t="array" ref="J1036">_xlfn.IFNA(MATCH(1,0/COUNTIF($F1036,"*"&amp;J$2&amp;TEXT(ROW($1:$118),"[&gt;1]0;")&amp;"*")),0)</f>
        <v>0</v>
      </c>
      <c r="K1036">
        <f t="shared" si="260"/>
        <v>2.1666666666666665</v>
      </c>
      <c r="L1036">
        <f t="shared" si="261"/>
        <v>0</v>
      </c>
      <c r="M1036">
        <v>0</v>
      </c>
      <c r="N1036">
        <v>0</v>
      </c>
      <c r="P1036" s="8">
        <v>57</v>
      </c>
      <c r="Q1036" s="8">
        <v>2</v>
      </c>
      <c r="R1036">
        <f t="shared" ref="R1036:R1049" si="264">SUMIF($D$1035:$D$1052,S1036,$C$1035:$C$1052)</f>
        <v>2.29</v>
      </c>
      <c r="S1036" t="s">
        <v>14</v>
      </c>
      <c r="T1036" s="6" t="s">
        <v>507</v>
      </c>
      <c r="U1036" t="s">
        <v>260</v>
      </c>
      <c r="V1036">
        <v>170</v>
      </c>
      <c r="W1036" s="11" cm="1">
        <f t="array" ref="W1036">_xlfn.IFNA(MATCH(1,0/COUNTIF($F1036,"*"&amp;W$2&amp;TEXT(ROW($1:$118),"[&gt;1]0;")&amp;"*")),0)</f>
        <v>12</v>
      </c>
      <c r="X1036" s="11" cm="1">
        <f t="array" ref="X1036">_xlfn.IFNA(MATCH(1,0/COUNTIF($F1036,"*"&amp;X$2&amp;TEXT(ROW($1:$118),"[&gt;1]0;")&amp;"*")),0)</f>
        <v>26</v>
      </c>
      <c r="Y1036" s="11" cm="1">
        <f t="array" ref="Y1036">_xlfn.IFNA(MATCH(1,0/COUNTIF($F1036,"*"&amp;Y$2&amp;TEXT(ROW($1:$118),"[&gt;1]0;")&amp;"*")),0)</f>
        <v>0</v>
      </c>
      <c r="Z1036">
        <f t="shared" si="262"/>
        <v>2.1666666666666665</v>
      </c>
      <c r="AA1036">
        <f t="shared" si="263"/>
        <v>0</v>
      </c>
      <c r="AB1036">
        <v>0</v>
      </c>
      <c r="AC1036">
        <v>0</v>
      </c>
    </row>
    <row r="1037" spans="1:29" x14ac:dyDescent="0.2">
      <c r="A1037" s="8">
        <v>57</v>
      </c>
      <c r="B1037" s="8">
        <v>4</v>
      </c>
      <c r="C1037">
        <v>1.21</v>
      </c>
      <c r="D1037" t="s">
        <v>104</v>
      </c>
      <c r="E1037" s="6" t="s">
        <v>476</v>
      </c>
      <c r="F1037" t="s">
        <v>475</v>
      </c>
      <c r="G1037">
        <v>110</v>
      </c>
      <c r="H1037" s="11" cm="1">
        <f t="array" ref="H1037">_xlfn.IFNA(MATCH(1,0/COUNTIF($F1037,"*"&amp;H$2&amp;TEXT(ROW($1:$118),"[&gt;1]0;")&amp;"*")),0)</f>
        <v>6</v>
      </c>
      <c r="I1037" s="11" cm="1">
        <f t="array" ref="I1037">_xlfn.IFNA(MATCH(1,0/COUNTIF($F1037,"*"&amp;I$2&amp;TEXT(ROW($1:$118),"[&gt;1]0;")&amp;"*")),0)</f>
        <v>6</v>
      </c>
      <c r="J1037" s="11" cm="1">
        <f t="array" ref="J1037">_xlfn.IFNA(MATCH(1,0/COUNTIF($F1037,"*"&amp;J$2&amp;TEXT(ROW($1:$118),"[&gt;1]0;")&amp;"*")),0)</f>
        <v>2</v>
      </c>
      <c r="K1037">
        <f t="shared" si="260"/>
        <v>1</v>
      </c>
      <c r="L1037">
        <f t="shared" si="261"/>
        <v>0.33333333333333331</v>
      </c>
      <c r="M1037">
        <v>0</v>
      </c>
      <c r="N1037">
        <v>1</v>
      </c>
      <c r="P1037" s="8">
        <v>57</v>
      </c>
      <c r="Q1037" s="8">
        <v>3</v>
      </c>
      <c r="R1037">
        <f t="shared" si="264"/>
        <v>1.21</v>
      </c>
      <c r="S1037" t="s">
        <v>104</v>
      </c>
      <c r="T1037" s="6" t="s">
        <v>476</v>
      </c>
      <c r="U1037" t="s">
        <v>475</v>
      </c>
      <c r="V1037">
        <v>110</v>
      </c>
      <c r="W1037" s="11" cm="1">
        <f t="array" ref="W1037">_xlfn.IFNA(MATCH(1,0/COUNTIF($F1037,"*"&amp;W$2&amp;TEXT(ROW($1:$118),"[&gt;1]0;")&amp;"*")),0)</f>
        <v>6</v>
      </c>
      <c r="X1037" s="11" cm="1">
        <f t="array" ref="X1037">_xlfn.IFNA(MATCH(1,0/COUNTIF($F1037,"*"&amp;X$2&amp;TEXT(ROW($1:$118),"[&gt;1]0;")&amp;"*")),0)</f>
        <v>6</v>
      </c>
      <c r="Y1037" s="11" cm="1">
        <f t="array" ref="Y1037">_xlfn.IFNA(MATCH(1,0/COUNTIF($F1037,"*"&amp;Y$2&amp;TEXT(ROW($1:$118),"[&gt;1]0;")&amp;"*")),0)</f>
        <v>2</v>
      </c>
      <c r="Z1037">
        <f t="shared" si="262"/>
        <v>1</v>
      </c>
      <c r="AA1037">
        <f t="shared" si="263"/>
        <v>0.33333333333333331</v>
      </c>
      <c r="AB1037">
        <v>0</v>
      </c>
      <c r="AC1037">
        <v>1</v>
      </c>
    </row>
    <row r="1038" spans="1:29" x14ac:dyDescent="0.2">
      <c r="A1038" s="8">
        <v>57</v>
      </c>
      <c r="B1038" s="8">
        <v>5</v>
      </c>
      <c r="C1038">
        <v>2.1</v>
      </c>
      <c r="D1038" t="s">
        <v>79</v>
      </c>
      <c r="E1038" s="13" t="s">
        <v>386</v>
      </c>
      <c r="F1038" s="10" t="s">
        <v>373</v>
      </c>
      <c r="G1038">
        <v>144</v>
      </c>
      <c r="H1038" s="11" cm="1">
        <f t="array" ref="H1038">_xlfn.IFNA(MATCH(1,0/COUNTIF($F1038,"*"&amp;H$2&amp;TEXT(ROW($1:$118),"[&gt;1]0;")&amp;"*")),0)</f>
        <v>6</v>
      </c>
      <c r="I1038" s="11" cm="1">
        <f t="array" ref="I1038">_xlfn.IFNA(MATCH(1,0/COUNTIF($F1038,"*"&amp;I$2&amp;TEXT(ROW($1:$118),"[&gt;1]0;")&amp;"*")),0)</f>
        <v>8</v>
      </c>
      <c r="J1038" s="11" cm="1">
        <f t="array" ref="J1038">_xlfn.IFNA(MATCH(1,0/COUNTIF($F1038,"*"&amp;J$2&amp;TEXT(ROW($1:$118),"[&gt;1]0;")&amp;"*")),0)</f>
        <v>4</v>
      </c>
      <c r="K1038">
        <f t="shared" si="260"/>
        <v>1.3333333333333333</v>
      </c>
      <c r="L1038">
        <f t="shared" si="261"/>
        <v>0.66666666666666663</v>
      </c>
      <c r="M1038">
        <v>1</v>
      </c>
      <c r="N1038">
        <v>0</v>
      </c>
      <c r="P1038" s="8">
        <v>57</v>
      </c>
      <c r="Q1038" s="8">
        <v>4</v>
      </c>
      <c r="R1038">
        <f t="shared" si="264"/>
        <v>2.1</v>
      </c>
      <c r="S1038" t="s">
        <v>79</v>
      </c>
      <c r="T1038" s="13" t="s">
        <v>386</v>
      </c>
      <c r="U1038" s="10" t="s">
        <v>373</v>
      </c>
      <c r="V1038">
        <v>144</v>
      </c>
      <c r="W1038" s="11" cm="1">
        <f t="array" ref="W1038">_xlfn.IFNA(MATCH(1,0/COUNTIF($F1038,"*"&amp;W$2&amp;TEXT(ROW($1:$118),"[&gt;1]0;")&amp;"*")),0)</f>
        <v>6</v>
      </c>
      <c r="X1038" s="11" cm="1">
        <f t="array" ref="X1038">_xlfn.IFNA(MATCH(1,0/COUNTIF($F1038,"*"&amp;X$2&amp;TEXT(ROW($1:$118),"[&gt;1]0;")&amp;"*")),0)</f>
        <v>8</v>
      </c>
      <c r="Y1038" s="11" cm="1">
        <f t="array" ref="Y1038">_xlfn.IFNA(MATCH(1,0/COUNTIF($F1038,"*"&amp;Y$2&amp;TEXT(ROW($1:$118),"[&gt;1]0;")&amp;"*")),0)</f>
        <v>4</v>
      </c>
      <c r="Z1038">
        <f t="shared" si="262"/>
        <v>1.3333333333333333</v>
      </c>
      <c r="AA1038">
        <f t="shared" si="263"/>
        <v>0.66666666666666663</v>
      </c>
      <c r="AB1038">
        <v>1</v>
      </c>
      <c r="AC1038">
        <v>0</v>
      </c>
    </row>
    <row r="1039" spans="1:29" x14ac:dyDescent="0.2">
      <c r="A1039" s="8">
        <v>57</v>
      </c>
      <c r="B1039" s="8">
        <v>6</v>
      </c>
      <c r="C1039">
        <v>0.88</v>
      </c>
      <c r="D1039" t="s">
        <v>341</v>
      </c>
      <c r="E1039" s="6" t="s">
        <v>510</v>
      </c>
      <c r="F1039" t="s">
        <v>273</v>
      </c>
      <c r="G1039">
        <v>198</v>
      </c>
      <c r="H1039" s="11" cm="1">
        <f t="array" ref="H1039">_xlfn.IFNA(MATCH(1,0/COUNTIF($F1039,"*"&amp;H$2&amp;TEXT(ROW($1:$118),"[&gt;1]0;")&amp;"*")),0)</f>
        <v>14</v>
      </c>
      <c r="I1039" s="11" cm="1">
        <f t="array" ref="I1039">_xlfn.IFNA(MATCH(1,0/COUNTIF($F1039,"*"&amp;I$2&amp;TEXT(ROW($1:$118),"[&gt;1]0;")&amp;"*")),0)</f>
        <v>30</v>
      </c>
      <c r="J1039" s="11" cm="1">
        <f t="array" ref="J1039">_xlfn.IFNA(MATCH(1,0/COUNTIF($F1039,"*"&amp;J$2&amp;TEXT(ROW($1:$118),"[&gt;1]0;")&amp;"*")),0)</f>
        <v>0</v>
      </c>
      <c r="K1039">
        <f t="shared" si="260"/>
        <v>2.1428571428571428</v>
      </c>
      <c r="L1039">
        <f t="shared" si="261"/>
        <v>0</v>
      </c>
      <c r="M1039">
        <v>0</v>
      </c>
      <c r="N1039">
        <v>0</v>
      </c>
      <c r="P1039" s="8">
        <v>57</v>
      </c>
      <c r="Q1039" s="8">
        <v>5</v>
      </c>
      <c r="R1039">
        <f t="shared" si="264"/>
        <v>0.88</v>
      </c>
      <c r="S1039" t="s">
        <v>341</v>
      </c>
      <c r="T1039" s="6" t="s">
        <v>510</v>
      </c>
      <c r="U1039" t="s">
        <v>273</v>
      </c>
      <c r="V1039">
        <v>198</v>
      </c>
      <c r="W1039" s="11" cm="1">
        <f t="array" ref="W1039">_xlfn.IFNA(MATCH(1,0/COUNTIF($F1039,"*"&amp;W$2&amp;TEXT(ROW($1:$118),"[&gt;1]0;")&amp;"*")),0)</f>
        <v>14</v>
      </c>
      <c r="X1039" s="11" cm="1">
        <f t="array" ref="X1039">_xlfn.IFNA(MATCH(1,0/COUNTIF($F1039,"*"&amp;X$2&amp;TEXT(ROW($1:$118),"[&gt;1]0;")&amp;"*")),0)</f>
        <v>30</v>
      </c>
      <c r="Y1039" s="11" cm="1">
        <f t="array" ref="Y1039">_xlfn.IFNA(MATCH(1,0/COUNTIF($F1039,"*"&amp;Y$2&amp;TEXT(ROW($1:$118),"[&gt;1]0;")&amp;"*")),0)</f>
        <v>0</v>
      </c>
      <c r="Z1039">
        <f t="shared" si="262"/>
        <v>2.1428571428571428</v>
      </c>
      <c r="AA1039">
        <f t="shared" si="263"/>
        <v>0</v>
      </c>
      <c r="AB1039">
        <v>0</v>
      </c>
      <c r="AC1039">
        <v>0</v>
      </c>
    </row>
    <row r="1040" spans="1:29" x14ac:dyDescent="0.2">
      <c r="A1040" s="8">
        <v>57</v>
      </c>
      <c r="B1040" s="8">
        <v>7</v>
      </c>
      <c r="C1040">
        <v>1.74</v>
      </c>
      <c r="D1040" t="s">
        <v>304</v>
      </c>
      <c r="E1040" s="6" t="s">
        <v>457</v>
      </c>
      <c r="F1040" t="s">
        <v>458</v>
      </c>
      <c r="G1040" s="11">
        <v>184</v>
      </c>
      <c r="H1040" s="11" cm="1">
        <f t="array" ref="H1040">_xlfn.IFNA(MATCH(1,0/COUNTIF($F1040,"*"&amp;H$2&amp;TEXT(ROW($1:$118),"[&gt;1]0;")&amp;"*")),0)</f>
        <v>13</v>
      </c>
      <c r="I1040" s="11" cm="1">
        <f t="array" ref="I1040">_xlfn.IFNA(MATCH(1,0/COUNTIF($F1040,"*"&amp;I$2&amp;TEXT(ROW($1:$118),"[&gt;1]0;")&amp;"*")),0)</f>
        <v>28</v>
      </c>
      <c r="J1040" s="11" cm="1">
        <f t="array" ref="J1040">_xlfn.IFNA(MATCH(1,0/COUNTIF($F1040,"*"&amp;J$2&amp;TEXT(ROW($1:$118),"[&gt;1]0;")&amp;"*")),0)</f>
        <v>0</v>
      </c>
      <c r="K1040">
        <f t="shared" si="260"/>
        <v>2.1538461538461537</v>
      </c>
      <c r="L1040">
        <f t="shared" si="261"/>
        <v>0</v>
      </c>
      <c r="M1040">
        <v>0</v>
      </c>
      <c r="N1040">
        <v>0</v>
      </c>
      <c r="P1040" s="8">
        <v>57</v>
      </c>
      <c r="Q1040" s="8">
        <v>6</v>
      </c>
      <c r="R1040">
        <f t="shared" si="264"/>
        <v>1.74</v>
      </c>
      <c r="S1040" t="s">
        <v>304</v>
      </c>
      <c r="T1040" s="6" t="s">
        <v>457</v>
      </c>
      <c r="U1040" t="s">
        <v>458</v>
      </c>
      <c r="V1040" s="11">
        <v>184</v>
      </c>
      <c r="W1040" s="11" cm="1">
        <f t="array" ref="W1040">_xlfn.IFNA(MATCH(1,0/COUNTIF($F1040,"*"&amp;W$2&amp;TEXT(ROW($1:$118),"[&gt;1]0;")&amp;"*")),0)</f>
        <v>13</v>
      </c>
      <c r="X1040" s="11" cm="1">
        <f t="array" ref="X1040">_xlfn.IFNA(MATCH(1,0/COUNTIF($F1040,"*"&amp;X$2&amp;TEXT(ROW($1:$118),"[&gt;1]0;")&amp;"*")),0)</f>
        <v>28</v>
      </c>
      <c r="Y1040" s="11" cm="1">
        <f t="array" ref="Y1040">_xlfn.IFNA(MATCH(1,0/COUNTIF($F1040,"*"&amp;Y$2&amp;TEXT(ROW($1:$118),"[&gt;1]0;")&amp;"*")),0)</f>
        <v>0</v>
      </c>
      <c r="Z1040">
        <f t="shared" si="262"/>
        <v>2.1538461538461537</v>
      </c>
      <c r="AA1040">
        <f t="shared" si="263"/>
        <v>0</v>
      </c>
      <c r="AB1040">
        <v>0</v>
      </c>
      <c r="AC1040">
        <v>0</v>
      </c>
    </row>
    <row r="1041" spans="1:29" x14ac:dyDescent="0.2">
      <c r="A1041" s="8">
        <v>57</v>
      </c>
      <c r="B1041" s="8">
        <v>8</v>
      </c>
      <c r="C1041">
        <v>1.41</v>
      </c>
      <c r="D1041" t="s">
        <v>37</v>
      </c>
      <c r="E1041" s="6" t="s">
        <v>586</v>
      </c>
      <c r="F1041" t="s">
        <v>273</v>
      </c>
      <c r="G1041" s="11">
        <v>198</v>
      </c>
      <c r="H1041" s="11" cm="1">
        <f t="array" ref="H1041">_xlfn.IFNA(MATCH(1,0/COUNTIF($F1041,"*"&amp;H$2&amp;TEXT(ROW($1:$118),"[&gt;1]0;")&amp;"*")),0)</f>
        <v>14</v>
      </c>
      <c r="I1041" s="11" cm="1">
        <f t="array" ref="I1041">_xlfn.IFNA(MATCH(1,0/COUNTIF($F1041,"*"&amp;I$2&amp;TEXT(ROW($1:$118),"[&gt;1]0;")&amp;"*")),0)</f>
        <v>30</v>
      </c>
      <c r="J1041" s="11" cm="1">
        <f t="array" ref="J1041">_xlfn.IFNA(MATCH(1,0/COUNTIF($F1041,"*"&amp;J$2&amp;TEXT(ROW($1:$118),"[&gt;1]0;")&amp;"*")),0)</f>
        <v>0</v>
      </c>
      <c r="K1041">
        <f t="shared" si="260"/>
        <v>2.1428571428571428</v>
      </c>
      <c r="L1041">
        <f t="shared" si="261"/>
        <v>0</v>
      </c>
      <c r="M1041">
        <v>0</v>
      </c>
      <c r="N1041">
        <v>0</v>
      </c>
      <c r="P1041" s="8">
        <v>57</v>
      </c>
      <c r="Q1041" s="8">
        <v>7</v>
      </c>
      <c r="R1041">
        <f t="shared" si="264"/>
        <v>1.41</v>
      </c>
      <c r="S1041" t="s">
        <v>37</v>
      </c>
      <c r="T1041" s="6" t="s">
        <v>586</v>
      </c>
      <c r="U1041" t="s">
        <v>273</v>
      </c>
      <c r="V1041" s="11">
        <v>198</v>
      </c>
      <c r="W1041" s="11" cm="1">
        <f t="array" ref="W1041">_xlfn.IFNA(MATCH(1,0/COUNTIF($F1041,"*"&amp;W$2&amp;TEXT(ROW($1:$118),"[&gt;1]0;")&amp;"*")),0)</f>
        <v>14</v>
      </c>
      <c r="X1041" s="11" cm="1">
        <f t="array" ref="X1041">_xlfn.IFNA(MATCH(1,0/COUNTIF($F1041,"*"&amp;X$2&amp;TEXT(ROW($1:$118),"[&gt;1]0;")&amp;"*")),0)</f>
        <v>30</v>
      </c>
      <c r="Y1041" s="11" cm="1">
        <f t="array" ref="Y1041">_xlfn.IFNA(MATCH(1,0/COUNTIF($F1041,"*"&amp;Y$2&amp;TEXT(ROW($1:$118),"[&gt;1]0;")&amp;"*")),0)</f>
        <v>0</v>
      </c>
      <c r="Z1041">
        <f t="shared" si="262"/>
        <v>2.1428571428571428</v>
      </c>
      <c r="AA1041">
        <f t="shared" si="263"/>
        <v>0</v>
      </c>
      <c r="AB1041">
        <v>0</v>
      </c>
      <c r="AC1041">
        <v>0</v>
      </c>
    </row>
    <row r="1042" spans="1:29" x14ac:dyDescent="0.2">
      <c r="A1042" s="8">
        <v>57</v>
      </c>
      <c r="B1042" s="8">
        <v>9</v>
      </c>
      <c r="C1042">
        <v>2.21</v>
      </c>
      <c r="D1042" t="s">
        <v>80</v>
      </c>
      <c r="E1042" s="6" t="s">
        <v>600</v>
      </c>
      <c r="F1042" t="s">
        <v>599</v>
      </c>
      <c r="G1042" s="11">
        <v>152</v>
      </c>
      <c r="H1042" s="11" cm="1">
        <f t="array" ref="H1042">_xlfn.IFNA(MATCH(1,0/COUNTIF($F1042,"*"&amp;H$2&amp;TEXT(ROW($1:$118),"[&gt;1]0;")&amp;"*")),0)</f>
        <v>8</v>
      </c>
      <c r="I1042" s="11" cm="1">
        <f t="array" ref="I1042">_xlfn.IFNA(MATCH(1,0/COUNTIF($F1042,"*"&amp;I$2&amp;TEXT(ROW($1:$118),"[&gt;1]0;")&amp;"*")),0)</f>
        <v>8</v>
      </c>
      <c r="J1042" s="11" cm="1">
        <f t="array" ref="J1042">_xlfn.IFNA(MATCH(1,0/COUNTIF($F1042,"*"&amp;J$2&amp;TEXT(ROW($1:$118),"[&gt;1]0;")&amp;"*")),0)</f>
        <v>3</v>
      </c>
      <c r="K1042">
        <f t="shared" si="260"/>
        <v>1</v>
      </c>
      <c r="L1042">
        <f t="shared" si="261"/>
        <v>0.375</v>
      </c>
      <c r="M1042">
        <v>0</v>
      </c>
      <c r="N1042">
        <v>1</v>
      </c>
      <c r="P1042" s="8">
        <v>57</v>
      </c>
      <c r="Q1042" s="8">
        <v>8</v>
      </c>
      <c r="R1042">
        <f t="shared" si="264"/>
        <v>2.21</v>
      </c>
      <c r="S1042" t="s">
        <v>80</v>
      </c>
      <c r="T1042" s="6" t="s">
        <v>600</v>
      </c>
      <c r="U1042" t="s">
        <v>599</v>
      </c>
      <c r="V1042" s="11">
        <v>152</v>
      </c>
      <c r="W1042" s="11" cm="1">
        <f t="array" ref="W1042">_xlfn.IFNA(MATCH(1,0/COUNTIF($F1042,"*"&amp;W$2&amp;TEXT(ROW($1:$118),"[&gt;1]0;")&amp;"*")),0)</f>
        <v>8</v>
      </c>
      <c r="X1042" s="11" cm="1">
        <f t="array" ref="X1042">_xlfn.IFNA(MATCH(1,0/COUNTIF($F1042,"*"&amp;X$2&amp;TEXT(ROW($1:$118),"[&gt;1]0;")&amp;"*")),0)</f>
        <v>8</v>
      </c>
      <c r="Y1042" s="11" cm="1">
        <f t="array" ref="Y1042">_xlfn.IFNA(MATCH(1,0/COUNTIF($F1042,"*"&amp;Y$2&amp;TEXT(ROW($1:$118),"[&gt;1]0;")&amp;"*")),0)</f>
        <v>3</v>
      </c>
      <c r="Z1042">
        <f t="shared" si="262"/>
        <v>1</v>
      </c>
      <c r="AA1042">
        <f t="shared" si="263"/>
        <v>0.375</v>
      </c>
      <c r="AB1042">
        <v>0</v>
      </c>
      <c r="AC1042">
        <v>1</v>
      </c>
    </row>
    <row r="1043" spans="1:29" x14ac:dyDescent="0.2">
      <c r="A1043" s="8">
        <v>57</v>
      </c>
      <c r="B1043" s="8">
        <v>10</v>
      </c>
      <c r="C1043">
        <v>1.06</v>
      </c>
      <c r="D1043" t="s">
        <v>184</v>
      </c>
      <c r="E1043" s="6" t="s">
        <v>559</v>
      </c>
      <c r="F1043" t="s">
        <v>508</v>
      </c>
      <c r="G1043" s="11">
        <v>212</v>
      </c>
      <c r="H1043" s="11" cm="1">
        <f t="array" ref="H1043">_xlfn.IFNA(MATCH(1,0/COUNTIF($F1043,"*"&amp;H$2&amp;TEXT(ROW($1:$118),"[&gt;1]0;")&amp;"*")),0)</f>
        <v>15</v>
      </c>
      <c r="I1043" s="11" cm="1">
        <f t="array" ref="I1043">_xlfn.IFNA(MATCH(1,0/COUNTIF($F1043,"*"&amp;I$2&amp;TEXT(ROW($1:$118),"[&gt;1]0;")&amp;"*")),0)</f>
        <v>32</v>
      </c>
      <c r="J1043" s="11" cm="1">
        <f t="array" ref="J1043">_xlfn.IFNA(MATCH(1,0/COUNTIF($F1043,"*"&amp;J$2&amp;TEXT(ROW($1:$118),"[&gt;1]0;")&amp;"*")),0)</f>
        <v>0</v>
      </c>
      <c r="K1043">
        <f t="shared" si="260"/>
        <v>2.1333333333333333</v>
      </c>
      <c r="L1043">
        <f t="shared" si="261"/>
        <v>0</v>
      </c>
      <c r="M1043">
        <v>0</v>
      </c>
      <c r="N1043">
        <v>0</v>
      </c>
      <c r="P1043" s="8">
        <v>57</v>
      </c>
      <c r="Q1043" s="8">
        <v>9</v>
      </c>
      <c r="R1043">
        <f t="shared" si="264"/>
        <v>1.06</v>
      </c>
      <c r="S1043" t="s">
        <v>184</v>
      </c>
      <c r="T1043" s="6" t="s">
        <v>559</v>
      </c>
      <c r="U1043" t="s">
        <v>508</v>
      </c>
      <c r="V1043" s="11">
        <v>212</v>
      </c>
      <c r="W1043" s="11" cm="1">
        <f t="array" ref="W1043">_xlfn.IFNA(MATCH(1,0/COUNTIF($F1043,"*"&amp;W$2&amp;TEXT(ROW($1:$118),"[&gt;1]0;")&amp;"*")),0)</f>
        <v>15</v>
      </c>
      <c r="X1043" s="11" cm="1">
        <f t="array" ref="X1043">_xlfn.IFNA(MATCH(1,0/COUNTIF($F1043,"*"&amp;X$2&amp;TEXT(ROW($1:$118),"[&gt;1]0;")&amp;"*")),0)</f>
        <v>32</v>
      </c>
      <c r="Y1043" s="11" cm="1">
        <f t="array" ref="Y1043">_xlfn.IFNA(MATCH(1,0/COUNTIF($F1043,"*"&amp;Y$2&amp;TEXT(ROW($1:$118),"[&gt;1]0;")&amp;"*")),0)</f>
        <v>0</v>
      </c>
      <c r="Z1043">
        <f t="shared" si="262"/>
        <v>2.1333333333333333</v>
      </c>
      <c r="AA1043">
        <f t="shared" si="263"/>
        <v>0</v>
      </c>
      <c r="AB1043">
        <v>0</v>
      </c>
      <c r="AC1043">
        <v>0</v>
      </c>
    </row>
    <row r="1044" spans="1:29" x14ac:dyDescent="0.2">
      <c r="A1044" s="8">
        <v>57</v>
      </c>
      <c r="B1044" s="8">
        <v>11</v>
      </c>
      <c r="C1044">
        <v>2.12</v>
      </c>
      <c r="D1044" t="s">
        <v>25</v>
      </c>
      <c r="E1044" s="6" t="s">
        <v>536</v>
      </c>
      <c r="F1044" t="s">
        <v>266</v>
      </c>
      <c r="G1044">
        <v>226</v>
      </c>
      <c r="H1044" s="11" cm="1">
        <f t="array" ref="H1044">_xlfn.IFNA(MATCH(1,0/COUNTIF($F1044,"*"&amp;H$2&amp;TEXT(ROW($1:$118),"[&gt;1]0;")&amp;"*")),0)</f>
        <v>16</v>
      </c>
      <c r="I1044" s="11" cm="1">
        <f t="array" ref="I1044">_xlfn.IFNA(MATCH(1,0/COUNTIF($F1044,"*"&amp;I$2&amp;TEXT(ROW($1:$118),"[&gt;1]0;")&amp;"*")),0)</f>
        <v>34</v>
      </c>
      <c r="J1044" s="11" cm="1">
        <f t="array" ref="J1044">_xlfn.IFNA(MATCH(1,0/COUNTIF($F1044,"*"&amp;J$2&amp;TEXT(ROW($1:$118),"[&gt;1]0;")&amp;"*")),0)</f>
        <v>0</v>
      </c>
      <c r="K1044">
        <f t="shared" si="260"/>
        <v>2.125</v>
      </c>
      <c r="L1044">
        <f t="shared" si="261"/>
        <v>0</v>
      </c>
      <c r="M1044">
        <v>0</v>
      </c>
      <c r="N1044">
        <v>0</v>
      </c>
      <c r="P1044" s="8">
        <v>57</v>
      </c>
      <c r="Q1044" s="8">
        <v>10</v>
      </c>
      <c r="R1044">
        <f t="shared" si="264"/>
        <v>3.1900000000000004</v>
      </c>
      <c r="S1044" t="s">
        <v>25</v>
      </c>
      <c r="T1044" s="6" t="s">
        <v>536</v>
      </c>
      <c r="U1044" t="s">
        <v>266</v>
      </c>
      <c r="V1044">
        <v>226</v>
      </c>
      <c r="W1044" s="11" cm="1">
        <f t="array" ref="W1044">_xlfn.IFNA(MATCH(1,0/COUNTIF($F1044,"*"&amp;W$2&amp;TEXT(ROW($1:$118),"[&gt;1]0;")&amp;"*")),0)</f>
        <v>16</v>
      </c>
      <c r="X1044" s="11" cm="1">
        <f t="array" ref="X1044">_xlfn.IFNA(MATCH(1,0/COUNTIF($F1044,"*"&amp;X$2&amp;TEXT(ROW($1:$118),"[&gt;1]0;")&amp;"*")),0)</f>
        <v>34</v>
      </c>
      <c r="Y1044" s="11" cm="1">
        <f t="array" ref="Y1044">_xlfn.IFNA(MATCH(1,0/COUNTIF($F1044,"*"&amp;Y$2&amp;TEXT(ROW($1:$118),"[&gt;1]0;")&amp;"*")),0)</f>
        <v>0</v>
      </c>
      <c r="Z1044">
        <f t="shared" si="262"/>
        <v>2.125</v>
      </c>
      <c r="AA1044">
        <f t="shared" si="263"/>
        <v>0</v>
      </c>
      <c r="AB1044">
        <v>0</v>
      </c>
      <c r="AC1044">
        <v>0</v>
      </c>
    </row>
    <row r="1045" spans="1:29" x14ac:dyDescent="0.2">
      <c r="A1045" s="8">
        <v>57</v>
      </c>
      <c r="B1045" s="8">
        <v>12</v>
      </c>
      <c r="C1045">
        <v>0.81</v>
      </c>
      <c r="D1045" t="s">
        <v>85</v>
      </c>
      <c r="E1045" s="6" t="s">
        <v>529</v>
      </c>
      <c r="F1045" t="s">
        <v>528</v>
      </c>
      <c r="G1045">
        <v>240</v>
      </c>
      <c r="H1045" s="11" cm="1">
        <f t="array" ref="H1045">_xlfn.IFNA(MATCH(1,0/COUNTIF($F1045,"*"&amp;H$2&amp;TEXT(ROW($1:$118),"[&gt;1]0;")&amp;"*")),0)</f>
        <v>17</v>
      </c>
      <c r="I1045" s="11" cm="1">
        <f t="array" ref="I1045">_xlfn.IFNA(MATCH(1,0/COUNTIF($F1045,"*"&amp;I$2&amp;TEXT(ROW($1:$118),"[&gt;1]0;")&amp;"*")),0)</f>
        <v>36</v>
      </c>
      <c r="J1045" s="11" cm="1">
        <f t="array" ref="J1045">_xlfn.IFNA(MATCH(1,0/COUNTIF($F1045,"*"&amp;J$2&amp;TEXT(ROW($1:$118),"[&gt;1]0;")&amp;"*")),0)</f>
        <v>0</v>
      </c>
      <c r="K1045">
        <f t="shared" si="260"/>
        <v>2.1176470588235294</v>
      </c>
      <c r="L1045">
        <f t="shared" si="261"/>
        <v>0</v>
      </c>
      <c r="M1045">
        <v>0</v>
      </c>
      <c r="N1045">
        <v>0</v>
      </c>
      <c r="P1045" s="8">
        <v>57</v>
      </c>
      <c r="Q1045" s="8">
        <v>11</v>
      </c>
      <c r="R1045">
        <f t="shared" si="264"/>
        <v>0.81</v>
      </c>
      <c r="S1045" t="s">
        <v>85</v>
      </c>
      <c r="T1045" s="6" t="s">
        <v>529</v>
      </c>
      <c r="U1045" t="s">
        <v>528</v>
      </c>
      <c r="V1045">
        <v>240</v>
      </c>
      <c r="W1045" s="11" cm="1">
        <f t="array" ref="W1045">_xlfn.IFNA(MATCH(1,0/COUNTIF($F1045,"*"&amp;W$2&amp;TEXT(ROW($1:$118),"[&gt;1]0;")&amp;"*")),0)</f>
        <v>17</v>
      </c>
      <c r="X1045" s="11" cm="1">
        <f t="array" ref="X1045">_xlfn.IFNA(MATCH(1,0/COUNTIF($F1045,"*"&amp;X$2&amp;TEXT(ROW($1:$118),"[&gt;1]0;")&amp;"*")),0)</f>
        <v>36</v>
      </c>
      <c r="Y1045" s="11" cm="1">
        <f t="array" ref="Y1045">_xlfn.IFNA(MATCH(1,0/COUNTIF($F1045,"*"&amp;Y$2&amp;TEXT(ROW($1:$118),"[&gt;1]0;")&amp;"*")),0)</f>
        <v>0</v>
      </c>
      <c r="Z1045">
        <f t="shared" si="262"/>
        <v>2.1176470588235294</v>
      </c>
      <c r="AA1045">
        <f t="shared" si="263"/>
        <v>0</v>
      </c>
      <c r="AB1045">
        <v>0</v>
      </c>
      <c r="AC1045">
        <v>0</v>
      </c>
    </row>
    <row r="1046" spans="1:29" x14ac:dyDescent="0.2">
      <c r="A1046" s="8">
        <v>57</v>
      </c>
      <c r="B1046" s="8">
        <v>13</v>
      </c>
      <c r="C1046">
        <v>1.04</v>
      </c>
      <c r="D1046" t="s">
        <v>357</v>
      </c>
      <c r="E1046" s="6" t="s">
        <v>522</v>
      </c>
      <c r="F1046" t="s">
        <v>466</v>
      </c>
      <c r="G1046">
        <v>166</v>
      </c>
      <c r="H1046" s="11" cm="1">
        <f t="array" ref="H1046">_xlfn.IFNA(MATCH(1,0/COUNTIF($F1046,"*"&amp;H$2&amp;TEXT(ROW($1:$118),"[&gt;1]0;")&amp;"*")),0)</f>
        <v>9</v>
      </c>
      <c r="I1046" s="11" cm="1">
        <f t="array" ref="I1046">_xlfn.IFNA(MATCH(1,0/COUNTIF($F1046,"*"&amp;I$2&amp;TEXT(ROW($1:$118),"[&gt;1]0;")&amp;"*")),0)</f>
        <v>10</v>
      </c>
      <c r="J1046" s="11" cm="1">
        <f t="array" ref="J1046">_xlfn.IFNA(MATCH(1,0/COUNTIF($F1046,"*"&amp;J$2&amp;TEXT(ROW($1:$118),"[&gt;1]0;")&amp;"*")),0)</f>
        <v>3</v>
      </c>
      <c r="K1046">
        <f t="shared" si="260"/>
        <v>1.1111111111111112</v>
      </c>
      <c r="L1046">
        <f t="shared" si="261"/>
        <v>0.33333333333333331</v>
      </c>
      <c r="M1046">
        <v>0</v>
      </c>
      <c r="N1046">
        <v>1</v>
      </c>
      <c r="P1046" s="8">
        <v>57</v>
      </c>
      <c r="Q1046" s="8">
        <v>12</v>
      </c>
      <c r="R1046">
        <f t="shared" si="264"/>
        <v>1.04</v>
      </c>
      <c r="S1046" t="s">
        <v>357</v>
      </c>
      <c r="T1046" s="6" t="s">
        <v>522</v>
      </c>
      <c r="U1046" t="s">
        <v>466</v>
      </c>
      <c r="V1046">
        <v>166</v>
      </c>
      <c r="W1046" s="11" cm="1">
        <f t="array" ref="W1046">_xlfn.IFNA(MATCH(1,0/COUNTIF($F1046,"*"&amp;W$2&amp;TEXT(ROW($1:$118),"[&gt;1]0;")&amp;"*")),0)</f>
        <v>9</v>
      </c>
      <c r="X1046" s="11" cm="1">
        <f t="array" ref="X1046">_xlfn.IFNA(MATCH(1,0/COUNTIF($F1046,"*"&amp;X$2&amp;TEXT(ROW($1:$118),"[&gt;1]0;")&amp;"*")),0)</f>
        <v>10</v>
      </c>
      <c r="Y1046" s="11" cm="1">
        <f t="array" ref="Y1046">_xlfn.IFNA(MATCH(1,0/COUNTIF($F1046,"*"&amp;Y$2&amp;TEXT(ROW($1:$118),"[&gt;1]0;")&amp;"*")),0)</f>
        <v>3</v>
      </c>
      <c r="Z1046">
        <f t="shared" si="262"/>
        <v>1.1111111111111112</v>
      </c>
      <c r="AA1046">
        <f t="shared" si="263"/>
        <v>0.33333333333333331</v>
      </c>
      <c r="AB1046">
        <v>0</v>
      </c>
      <c r="AC1046">
        <v>1</v>
      </c>
    </row>
    <row r="1047" spans="1:29" x14ac:dyDescent="0.2">
      <c r="A1047" s="8">
        <v>57</v>
      </c>
      <c r="B1047" s="8">
        <v>14</v>
      </c>
      <c r="C1047">
        <v>3.15</v>
      </c>
      <c r="D1047" t="s">
        <v>31</v>
      </c>
      <c r="E1047" s="6" t="s">
        <v>418</v>
      </c>
      <c r="F1047" t="s">
        <v>269</v>
      </c>
      <c r="G1047">
        <v>206</v>
      </c>
      <c r="H1047" s="11" cm="1">
        <f t="array" ref="H1047">_xlfn.IFNA(MATCH(1,0/COUNTIF($F1047,"*"&amp;H$2&amp;TEXT(ROW($1:$118),"[&gt;1]0;")&amp;"*")),0)</f>
        <v>14</v>
      </c>
      <c r="I1047" s="11" cm="1">
        <f t="array" ref="I1047">_xlfn.IFNA(MATCH(1,0/COUNTIF($F1047,"*"&amp;I$2&amp;TEXT(ROW($1:$118),"[&gt;1]0;")&amp;"*")),0)</f>
        <v>22</v>
      </c>
      <c r="J1047" s="11" cm="1">
        <f t="array" ref="J1047">_xlfn.IFNA(MATCH(1,0/COUNTIF($F1047,"*"&amp;J$2&amp;TEXT(ROW($1:$118),"[&gt;1]0;")&amp;"*")),0)</f>
        <v>1</v>
      </c>
      <c r="K1047">
        <f t="shared" si="260"/>
        <v>1.5714285714285714</v>
      </c>
      <c r="L1047">
        <f t="shared" si="261"/>
        <v>7.1428571428571425E-2</v>
      </c>
      <c r="M1047">
        <v>0</v>
      </c>
      <c r="N1047">
        <v>1</v>
      </c>
      <c r="P1047" s="8">
        <v>57</v>
      </c>
      <c r="Q1047" s="8">
        <v>13</v>
      </c>
      <c r="R1047">
        <f t="shared" si="264"/>
        <v>3.15</v>
      </c>
      <c r="S1047" t="s">
        <v>31</v>
      </c>
      <c r="T1047" s="6" t="s">
        <v>418</v>
      </c>
      <c r="U1047" t="s">
        <v>269</v>
      </c>
      <c r="V1047">
        <v>206</v>
      </c>
      <c r="W1047" s="11" cm="1">
        <f t="array" ref="W1047">_xlfn.IFNA(MATCH(1,0/COUNTIF($F1047,"*"&amp;W$2&amp;TEXT(ROW($1:$118),"[&gt;1]0;")&amp;"*")),0)</f>
        <v>14</v>
      </c>
      <c r="X1047" s="11" cm="1">
        <f t="array" ref="X1047">_xlfn.IFNA(MATCH(1,0/COUNTIF($F1047,"*"&amp;X$2&amp;TEXT(ROW($1:$118),"[&gt;1]0;")&amp;"*")),0)</f>
        <v>22</v>
      </c>
      <c r="Y1047" s="11" cm="1">
        <f t="array" ref="Y1047">_xlfn.IFNA(MATCH(1,0/COUNTIF($F1047,"*"&amp;Y$2&amp;TEXT(ROW($1:$118),"[&gt;1]0;")&amp;"*")),0)</f>
        <v>1</v>
      </c>
      <c r="Z1047">
        <f t="shared" si="262"/>
        <v>1.5714285714285714</v>
      </c>
      <c r="AA1047">
        <f t="shared" si="263"/>
        <v>7.1428571428571425E-2</v>
      </c>
      <c r="AB1047">
        <v>0</v>
      </c>
      <c r="AC1047">
        <v>1</v>
      </c>
    </row>
    <row r="1048" spans="1:29" x14ac:dyDescent="0.2">
      <c r="A1048" s="8">
        <v>57</v>
      </c>
      <c r="B1048" s="8">
        <v>15</v>
      </c>
      <c r="C1048">
        <v>1.07</v>
      </c>
      <c r="D1048" t="s">
        <v>25</v>
      </c>
      <c r="E1048" s="6" t="s">
        <v>536</v>
      </c>
      <c r="F1048" t="s">
        <v>266</v>
      </c>
      <c r="G1048">
        <v>226</v>
      </c>
      <c r="H1048" s="11" cm="1">
        <f t="array" ref="H1048">_xlfn.IFNA(MATCH(1,0/COUNTIF($F1048,"*"&amp;H$2&amp;TEXT(ROW($1:$118),"[&gt;1]0;")&amp;"*")),0)</f>
        <v>16</v>
      </c>
      <c r="I1048" s="11" cm="1">
        <f t="array" ref="I1048">_xlfn.IFNA(MATCH(1,0/COUNTIF($F1048,"*"&amp;I$2&amp;TEXT(ROW($1:$118),"[&gt;1]0;")&amp;"*")),0)</f>
        <v>34</v>
      </c>
      <c r="J1048" s="11" cm="1">
        <f t="array" ref="J1048">_xlfn.IFNA(MATCH(1,0/COUNTIF($F1048,"*"&amp;J$2&amp;TEXT(ROW($1:$118),"[&gt;1]0;")&amp;"*")),0)</f>
        <v>0</v>
      </c>
      <c r="K1048">
        <f t="shared" si="260"/>
        <v>2.125</v>
      </c>
      <c r="L1048">
        <f t="shared" si="261"/>
        <v>0</v>
      </c>
      <c r="M1048">
        <v>0</v>
      </c>
      <c r="N1048">
        <v>0</v>
      </c>
      <c r="P1048" s="8">
        <v>57</v>
      </c>
      <c r="Q1048" s="8">
        <v>14</v>
      </c>
      <c r="R1048">
        <f t="shared" si="264"/>
        <v>3.29</v>
      </c>
      <c r="S1048" t="s">
        <v>108</v>
      </c>
      <c r="T1048" s="6" t="s">
        <v>514</v>
      </c>
      <c r="U1048" t="s">
        <v>513</v>
      </c>
      <c r="V1048">
        <v>283</v>
      </c>
      <c r="W1048" s="11" cm="1">
        <f t="array" ref="W1048">_xlfn.IFNA(MATCH(1,0/COUNTIF($F1048,"*"&amp;W$2&amp;TEXT(ROW($1:$118),"[&gt;1]0;")&amp;"*")),0)</f>
        <v>16</v>
      </c>
      <c r="X1048" s="11" cm="1">
        <f t="array" ref="X1048">_xlfn.IFNA(MATCH(1,0/COUNTIF($F1048,"*"&amp;X$2&amp;TEXT(ROW($1:$118),"[&gt;1]0;")&amp;"*")),0)</f>
        <v>34</v>
      </c>
      <c r="Y1048" s="11" cm="1">
        <f t="array" ref="Y1048">_xlfn.IFNA(MATCH(1,0/COUNTIF($F1048,"*"&amp;Y$2&amp;TEXT(ROW($1:$118),"[&gt;1]0;")&amp;"*")),0)</f>
        <v>0</v>
      </c>
      <c r="Z1048">
        <f t="shared" si="262"/>
        <v>2.125</v>
      </c>
      <c r="AA1048">
        <f t="shared" si="263"/>
        <v>0</v>
      </c>
      <c r="AB1048">
        <v>0</v>
      </c>
      <c r="AC1048">
        <v>0</v>
      </c>
    </row>
    <row r="1049" spans="1:29" x14ac:dyDescent="0.2">
      <c r="A1049" s="8">
        <v>57</v>
      </c>
      <c r="B1049" s="8">
        <v>16</v>
      </c>
      <c r="C1049">
        <v>1.57</v>
      </c>
      <c r="D1049" t="s">
        <v>108</v>
      </c>
      <c r="E1049" s="6" t="s">
        <v>514</v>
      </c>
      <c r="F1049" t="s">
        <v>513</v>
      </c>
      <c r="G1049">
        <v>283</v>
      </c>
      <c r="H1049" s="11" cm="1">
        <f t="array" ref="H1049">_xlfn.IFNA(MATCH(1,0/COUNTIF($F1049,"*"&amp;H$2&amp;TEXT(ROW($1:$118),"[&gt;1]0;")&amp;"*")),0)</f>
        <v>20</v>
      </c>
      <c r="I1049" s="11" cm="1">
        <f t="array" ref="I1049">_xlfn.IFNA(MATCH(1,0/COUNTIF($F1049,"*"&amp;I$2&amp;TEXT(ROW($1:$118),"[&gt;1]0;")&amp;"*")),0)</f>
        <v>42</v>
      </c>
      <c r="J1049" s="11" cm="1">
        <f t="array" ref="J1049">_xlfn.IFNA(MATCH(1,0/COUNTIF($F1049,"*"&amp;J$2&amp;TEXT(ROW($1:$118),"[&gt;1]0;")&amp;"*")),0)</f>
        <v>0</v>
      </c>
      <c r="K1049">
        <f t="shared" si="260"/>
        <v>2.1</v>
      </c>
      <c r="L1049">
        <f t="shared" si="261"/>
        <v>0</v>
      </c>
      <c r="M1049">
        <v>0</v>
      </c>
      <c r="N1049">
        <v>0</v>
      </c>
      <c r="P1049" s="8">
        <v>57</v>
      </c>
      <c r="Q1049" s="8">
        <v>15</v>
      </c>
      <c r="R1049">
        <f t="shared" si="264"/>
        <v>7.35</v>
      </c>
      <c r="S1049" t="s">
        <v>66</v>
      </c>
      <c r="T1049" s="6" t="s">
        <v>459</v>
      </c>
      <c r="U1049" t="s">
        <v>460</v>
      </c>
      <c r="V1049">
        <v>281</v>
      </c>
      <c r="W1049" s="11" cm="1">
        <f t="array" ref="W1049">_xlfn.IFNA(MATCH(1,0/COUNTIF($F1049,"*"&amp;W$2&amp;TEXT(ROW($1:$118),"[&gt;1]0;")&amp;"*")),0)</f>
        <v>20</v>
      </c>
      <c r="X1049" s="11" cm="1">
        <f t="array" ref="X1049">_xlfn.IFNA(MATCH(1,0/COUNTIF($F1049,"*"&amp;X$2&amp;TEXT(ROW($1:$118),"[&gt;1]0;")&amp;"*")),0)</f>
        <v>42</v>
      </c>
      <c r="Y1049" s="11" cm="1">
        <f t="array" ref="Y1049">_xlfn.IFNA(MATCH(1,0/COUNTIF($F1049,"*"&amp;Y$2&amp;TEXT(ROW($1:$118),"[&gt;1]0;")&amp;"*")),0)</f>
        <v>0</v>
      </c>
      <c r="Z1049">
        <f t="shared" si="262"/>
        <v>2.1</v>
      </c>
      <c r="AA1049">
        <f t="shared" si="263"/>
        <v>0</v>
      </c>
      <c r="AB1049">
        <v>0</v>
      </c>
      <c r="AC1049">
        <v>0</v>
      </c>
    </row>
    <row r="1050" spans="1:29" x14ac:dyDescent="0.2">
      <c r="A1050" s="8">
        <v>57</v>
      </c>
      <c r="B1050" s="8">
        <v>18</v>
      </c>
      <c r="C1050">
        <v>0.92</v>
      </c>
      <c r="D1050" t="s">
        <v>108</v>
      </c>
      <c r="E1050" s="6" t="s">
        <v>514</v>
      </c>
      <c r="F1050" t="s">
        <v>513</v>
      </c>
      <c r="G1050">
        <v>283</v>
      </c>
      <c r="H1050" s="11" cm="1">
        <f t="array" ref="H1050">_xlfn.IFNA(MATCH(1,0/COUNTIF($F1050,"*"&amp;H$2&amp;TEXT(ROW($1:$118),"[&gt;1]0;")&amp;"*")),0)</f>
        <v>20</v>
      </c>
      <c r="I1050" s="11" cm="1">
        <f t="array" ref="I1050">_xlfn.IFNA(MATCH(1,0/COUNTIF($F1050,"*"&amp;I$2&amp;TEXT(ROW($1:$118),"[&gt;1]0;")&amp;"*")),0)</f>
        <v>42</v>
      </c>
      <c r="J1050" s="11" cm="1">
        <f t="array" ref="J1050">_xlfn.IFNA(MATCH(1,0/COUNTIF($F1050,"*"&amp;J$2&amp;TEXT(ROW($1:$118),"[&gt;1]0;")&amp;"*")),0)</f>
        <v>0</v>
      </c>
      <c r="K1050">
        <f t="shared" si="260"/>
        <v>2.1</v>
      </c>
      <c r="L1050">
        <f t="shared" si="261"/>
        <v>0</v>
      </c>
      <c r="M1050">
        <v>0</v>
      </c>
      <c r="N1050">
        <v>0</v>
      </c>
    </row>
    <row r="1051" spans="1:29" x14ac:dyDescent="0.2">
      <c r="A1051" s="8">
        <v>57</v>
      </c>
      <c r="B1051" s="8">
        <v>21</v>
      </c>
      <c r="C1051">
        <v>0.8</v>
      </c>
      <c r="D1051" t="s">
        <v>108</v>
      </c>
      <c r="E1051" s="6" t="s">
        <v>514</v>
      </c>
      <c r="F1051" t="s">
        <v>513</v>
      </c>
      <c r="G1051">
        <v>283</v>
      </c>
      <c r="H1051" s="11" cm="1">
        <f t="array" ref="H1051">_xlfn.IFNA(MATCH(1,0/COUNTIF($F1051,"*"&amp;H$2&amp;TEXT(ROW($1:$118),"[&gt;1]0;")&amp;"*")),0)</f>
        <v>20</v>
      </c>
      <c r="I1051" s="11" cm="1">
        <f t="array" ref="I1051">_xlfn.IFNA(MATCH(1,0/COUNTIF($F1051,"*"&amp;I$2&amp;TEXT(ROW($1:$118),"[&gt;1]0;")&amp;"*")),0)</f>
        <v>42</v>
      </c>
      <c r="J1051" s="11" cm="1">
        <f t="array" ref="J1051">_xlfn.IFNA(MATCH(1,0/COUNTIF($F1051,"*"&amp;J$2&amp;TEXT(ROW($1:$118),"[&gt;1]0;")&amp;"*")),0)</f>
        <v>0</v>
      </c>
      <c r="K1051">
        <f t="shared" si="260"/>
        <v>2.1</v>
      </c>
      <c r="L1051">
        <f t="shared" si="261"/>
        <v>0</v>
      </c>
      <c r="M1051">
        <v>0</v>
      </c>
      <c r="N1051">
        <v>0</v>
      </c>
    </row>
    <row r="1052" spans="1:29" x14ac:dyDescent="0.2">
      <c r="A1052" s="8">
        <v>57</v>
      </c>
      <c r="B1052" s="8">
        <v>24</v>
      </c>
      <c r="C1052">
        <v>7.35</v>
      </c>
      <c r="D1052" t="s">
        <v>66</v>
      </c>
      <c r="E1052" s="6" t="s">
        <v>459</v>
      </c>
      <c r="F1052" t="s">
        <v>460</v>
      </c>
      <c r="G1052">
        <v>281</v>
      </c>
      <c r="H1052" s="11" cm="1">
        <f t="array" ref="H1052">_xlfn.IFNA(MATCH(1,0/COUNTIF($F1052,"*"&amp;H$2&amp;TEXT(ROW($1:$118),"[&gt;1]0;")&amp;"*")),0)</f>
        <v>18</v>
      </c>
      <c r="I1052" s="11" cm="1">
        <f t="array" ref="I1052">_xlfn.IFNA(MATCH(1,0/COUNTIF($F1052,"*"&amp;I$2&amp;TEXT(ROW($1:$118),"[&gt;1]0;")&amp;"*")),0)</f>
        <v>35</v>
      </c>
      <c r="J1052" s="11" cm="1">
        <f t="array" ref="J1052">_xlfn.IFNA(MATCH(1,0/COUNTIF($F1052,"*"&amp;J$2&amp;TEXT(ROW($1:$118),"[&gt;1]0;")&amp;"*")),0)</f>
        <v>1</v>
      </c>
      <c r="K1052">
        <f t="shared" si="260"/>
        <v>1.9444444444444444</v>
      </c>
      <c r="L1052">
        <f t="shared" si="261"/>
        <v>5.5555555555555552E-2</v>
      </c>
      <c r="M1052">
        <v>0</v>
      </c>
      <c r="N1052">
        <v>0</v>
      </c>
    </row>
    <row r="1054" spans="1:29" x14ac:dyDescent="0.2">
      <c r="A1054" s="8">
        <v>58</v>
      </c>
      <c r="B1054" s="9" t="s">
        <v>12</v>
      </c>
      <c r="C1054" t="s">
        <v>13</v>
      </c>
      <c r="D1054" t="s">
        <v>67</v>
      </c>
      <c r="E1054" s="6" t="s">
        <v>376</v>
      </c>
      <c r="F1054" t="s">
        <v>68</v>
      </c>
      <c r="G1054" t="s">
        <v>69</v>
      </c>
      <c r="H1054" t="s">
        <v>364</v>
      </c>
      <c r="I1054" t="s">
        <v>365</v>
      </c>
      <c r="J1054" t="s">
        <v>366</v>
      </c>
      <c r="K1054" t="s">
        <v>71</v>
      </c>
      <c r="L1054" t="s">
        <v>72</v>
      </c>
      <c r="M1054" t="s">
        <v>360</v>
      </c>
      <c r="N1054" t="s">
        <v>73</v>
      </c>
      <c r="P1054" s="8">
        <v>58</v>
      </c>
      <c r="Q1054" s="9" t="s">
        <v>12</v>
      </c>
      <c r="R1054" t="s">
        <v>13</v>
      </c>
      <c r="S1054" t="s">
        <v>67</v>
      </c>
      <c r="T1054" s="6" t="s">
        <v>376</v>
      </c>
      <c r="U1054" t="s">
        <v>68</v>
      </c>
      <c r="V1054" t="s">
        <v>69</v>
      </c>
      <c r="W1054" t="s">
        <v>364</v>
      </c>
      <c r="X1054" t="s">
        <v>365</v>
      </c>
      <c r="Y1054" t="s">
        <v>366</v>
      </c>
      <c r="Z1054" t="s">
        <v>71</v>
      </c>
      <c r="AA1054" t="s">
        <v>72</v>
      </c>
      <c r="AB1054" t="s">
        <v>360</v>
      </c>
      <c r="AC1054" t="s">
        <v>73</v>
      </c>
    </row>
    <row r="1055" spans="1:29" x14ac:dyDescent="0.2">
      <c r="A1055" s="8">
        <v>58</v>
      </c>
      <c r="B1055" s="8">
        <v>1</v>
      </c>
      <c r="C1055">
        <v>3.9</v>
      </c>
      <c r="D1055" t="s">
        <v>295</v>
      </c>
      <c r="E1055" s="13" t="s">
        <v>384</v>
      </c>
      <c r="F1055" s="10" t="s">
        <v>362</v>
      </c>
      <c r="G1055">
        <v>112</v>
      </c>
      <c r="H1055" s="11" cm="1">
        <f t="array" ref="H1055">_xlfn.IFNA(MATCH(1,0/COUNTIF($F1055,"*"&amp;H$2&amp;TEXT(ROW($1:$118),"[&gt;1]0;")&amp;"*")),0)</f>
        <v>6</v>
      </c>
      <c r="I1055" s="11" cm="1">
        <f t="array" ref="I1055">_xlfn.IFNA(MATCH(1,0/COUNTIF($F1055,"*"&amp;I$2&amp;TEXT(ROW($1:$118),"[&gt;1]0;")&amp;"*")),0)</f>
        <v>8</v>
      </c>
      <c r="J1055" s="11" cm="1">
        <f t="array" ref="J1055">_xlfn.IFNA(MATCH(1,0/COUNTIF($F1055,"*"&amp;J$2&amp;TEXT(ROW($1:$118),"[&gt;1]0;")&amp;"*")),0)</f>
        <v>2</v>
      </c>
      <c r="K1055">
        <f t="shared" ref="K1055:K1073" si="265">I1055/H1055</f>
        <v>1.3333333333333333</v>
      </c>
      <c r="L1055">
        <f t="shared" ref="L1055:L1073" si="266">J1055/H1055</f>
        <v>0.33333333333333331</v>
      </c>
      <c r="M1055">
        <v>1</v>
      </c>
      <c r="N1055">
        <v>0</v>
      </c>
      <c r="P1055" s="8">
        <v>58</v>
      </c>
      <c r="Q1055" s="8">
        <v>1</v>
      </c>
      <c r="R1055">
        <f>SUMIF($D$1055:$D$1073,S1055,$C$1055:$C$1073)</f>
        <v>3.9</v>
      </c>
      <c r="S1055" t="s">
        <v>295</v>
      </c>
      <c r="T1055" s="13" t="s">
        <v>384</v>
      </c>
      <c r="U1055" s="10" t="s">
        <v>362</v>
      </c>
      <c r="V1055">
        <v>112</v>
      </c>
      <c r="W1055" s="11" cm="1">
        <f t="array" ref="W1055">_xlfn.IFNA(MATCH(1,0/COUNTIF($F1055,"*"&amp;W$2&amp;TEXT(ROW($1:$118),"[&gt;1]0;")&amp;"*")),0)</f>
        <v>6</v>
      </c>
      <c r="X1055" s="11" cm="1">
        <f t="array" ref="X1055">_xlfn.IFNA(MATCH(1,0/COUNTIF($F1055,"*"&amp;X$2&amp;TEXT(ROW($1:$118),"[&gt;1]0;")&amp;"*")),0)</f>
        <v>8</v>
      </c>
      <c r="Y1055" s="11" cm="1">
        <f t="array" ref="Y1055">_xlfn.IFNA(MATCH(1,0/COUNTIF($F1055,"*"&amp;Y$2&amp;TEXT(ROW($1:$118),"[&gt;1]0;")&amp;"*")),0)</f>
        <v>2</v>
      </c>
      <c r="Z1055">
        <f t="shared" ref="Z1055:Z1073" si="267">X1055/W1055</f>
        <v>1.3333333333333333</v>
      </c>
      <c r="AA1055">
        <f t="shared" ref="AA1055:AA1073" si="268">Y1055/W1055</f>
        <v>0.33333333333333331</v>
      </c>
      <c r="AB1055">
        <v>1</v>
      </c>
      <c r="AC1055">
        <v>0</v>
      </c>
    </row>
    <row r="1056" spans="1:29" x14ac:dyDescent="0.2">
      <c r="A1056" s="8">
        <v>58</v>
      </c>
      <c r="B1056" s="8">
        <v>2</v>
      </c>
      <c r="C1056">
        <v>1.38</v>
      </c>
      <c r="D1056" t="s">
        <v>354</v>
      </c>
      <c r="E1056" s="6" t="s">
        <v>423</v>
      </c>
      <c r="F1056" t="s">
        <v>424</v>
      </c>
      <c r="G1056">
        <v>110</v>
      </c>
      <c r="H1056" s="11" cm="1">
        <f t="array" ref="H1056">_xlfn.IFNA(MATCH(1,0/COUNTIF($F1056,"*"&amp;H$2&amp;TEXT(ROW($1:$118),"[&gt;1]0;")&amp;"*")),0)</f>
        <v>7</v>
      </c>
      <c r="I1056" s="11" cm="1">
        <f t="array" ref="I1056">_xlfn.IFNA(MATCH(1,0/COUNTIF($F1056,"*"&amp;I$2&amp;TEXT(ROW($1:$118),"[&gt;1]0;")&amp;"*")),0)</f>
        <v>10</v>
      </c>
      <c r="J1056" s="11" cm="1">
        <f t="array" ref="J1056">_xlfn.IFNA(MATCH(1,0/COUNTIF($F1056,"*"&amp;J$2&amp;TEXT(ROW($1:$118),"[&gt;1]0;")&amp;"*")),0)</f>
        <v>1</v>
      </c>
      <c r="K1056">
        <f t="shared" si="265"/>
        <v>1.4285714285714286</v>
      </c>
      <c r="L1056">
        <f t="shared" si="266"/>
        <v>0.14285714285714285</v>
      </c>
      <c r="M1056">
        <v>1</v>
      </c>
      <c r="N1056">
        <v>0</v>
      </c>
      <c r="P1056" s="8">
        <v>58</v>
      </c>
      <c r="Q1056" s="8">
        <v>2</v>
      </c>
      <c r="R1056">
        <f t="shared" ref="R1056:R1073" si="269">SUMIF($D$1055:$D$1073,S1056,$C$1055:$C$1073)</f>
        <v>1.38</v>
      </c>
      <c r="S1056" t="s">
        <v>354</v>
      </c>
      <c r="T1056" s="6" t="s">
        <v>423</v>
      </c>
      <c r="U1056" t="s">
        <v>424</v>
      </c>
      <c r="V1056">
        <v>110</v>
      </c>
      <c r="W1056" s="11" cm="1">
        <f t="array" ref="W1056">_xlfn.IFNA(MATCH(1,0/COUNTIF($F1056,"*"&amp;W$2&amp;TEXT(ROW($1:$118),"[&gt;1]0;")&amp;"*")),0)</f>
        <v>7</v>
      </c>
      <c r="X1056" s="11" cm="1">
        <f t="array" ref="X1056">_xlfn.IFNA(MATCH(1,0/COUNTIF($F1056,"*"&amp;X$2&amp;TEXT(ROW($1:$118),"[&gt;1]0;")&amp;"*")),0)</f>
        <v>10</v>
      </c>
      <c r="Y1056" s="11" cm="1">
        <f t="array" ref="Y1056">_xlfn.IFNA(MATCH(1,0/COUNTIF($F1056,"*"&amp;Y$2&amp;TEXT(ROW($1:$118),"[&gt;1]0;")&amp;"*")),0)</f>
        <v>1</v>
      </c>
      <c r="Z1056">
        <f t="shared" si="267"/>
        <v>1.4285714285714286</v>
      </c>
      <c r="AA1056">
        <f t="shared" si="268"/>
        <v>0.14285714285714285</v>
      </c>
      <c r="AB1056">
        <v>1</v>
      </c>
      <c r="AC1056">
        <v>0</v>
      </c>
    </row>
    <row r="1057" spans="1:29" x14ac:dyDescent="0.2">
      <c r="A1057" s="8">
        <v>58</v>
      </c>
      <c r="B1057" s="8">
        <v>3</v>
      </c>
      <c r="C1057">
        <v>1.5</v>
      </c>
      <c r="D1057" t="s">
        <v>307</v>
      </c>
      <c r="E1057" s="6" t="s">
        <v>596</v>
      </c>
      <c r="F1057" t="s">
        <v>458</v>
      </c>
      <c r="G1057" s="11">
        <v>184</v>
      </c>
      <c r="H1057" s="11" cm="1">
        <f t="array" ref="H1057">_xlfn.IFNA(MATCH(1,0/COUNTIF($F1057,"*"&amp;H$2&amp;TEXT(ROW($1:$118),"[&gt;1]0;")&amp;"*")),0)</f>
        <v>13</v>
      </c>
      <c r="I1057" s="11" cm="1">
        <f t="array" ref="I1057">_xlfn.IFNA(MATCH(1,0/COUNTIF($F1057,"*"&amp;I$2&amp;TEXT(ROW($1:$118),"[&gt;1]0;")&amp;"*")),0)</f>
        <v>28</v>
      </c>
      <c r="J1057" s="11" cm="1">
        <f t="array" ref="J1057">_xlfn.IFNA(MATCH(1,0/COUNTIF($F1057,"*"&amp;J$2&amp;TEXT(ROW($1:$118),"[&gt;1]0;")&amp;"*")),0)</f>
        <v>0</v>
      </c>
      <c r="K1057">
        <f t="shared" si="265"/>
        <v>2.1538461538461537</v>
      </c>
      <c r="L1057">
        <f t="shared" si="266"/>
        <v>0</v>
      </c>
      <c r="M1057">
        <v>0</v>
      </c>
      <c r="N1057">
        <v>0</v>
      </c>
      <c r="P1057" s="8">
        <v>58</v>
      </c>
      <c r="Q1057" s="8">
        <v>3</v>
      </c>
      <c r="R1057">
        <f t="shared" si="269"/>
        <v>1.5</v>
      </c>
      <c r="S1057" t="s">
        <v>307</v>
      </c>
      <c r="T1057" s="6" t="s">
        <v>596</v>
      </c>
      <c r="U1057" t="s">
        <v>458</v>
      </c>
      <c r="V1057" s="11">
        <v>184</v>
      </c>
      <c r="W1057" s="11" cm="1">
        <f t="array" ref="W1057">_xlfn.IFNA(MATCH(1,0/COUNTIF($F1057,"*"&amp;W$2&amp;TEXT(ROW($1:$118),"[&gt;1]0;")&amp;"*")),0)</f>
        <v>13</v>
      </c>
      <c r="X1057" s="11" cm="1">
        <f t="array" ref="X1057">_xlfn.IFNA(MATCH(1,0/COUNTIF($F1057,"*"&amp;X$2&amp;TEXT(ROW($1:$118),"[&gt;1]0;")&amp;"*")),0)</f>
        <v>28</v>
      </c>
      <c r="Y1057" s="11" cm="1">
        <f t="array" ref="Y1057">_xlfn.IFNA(MATCH(1,0/COUNTIF($F1057,"*"&amp;Y$2&amp;TEXT(ROW($1:$118),"[&gt;1]0;")&amp;"*")),0)</f>
        <v>0</v>
      </c>
      <c r="Z1057">
        <f t="shared" si="267"/>
        <v>2.1538461538461537</v>
      </c>
      <c r="AA1057">
        <f t="shared" si="268"/>
        <v>0</v>
      </c>
      <c r="AB1057">
        <v>0</v>
      </c>
      <c r="AC1057">
        <v>0</v>
      </c>
    </row>
    <row r="1058" spans="1:29" x14ac:dyDescent="0.2">
      <c r="A1058" s="8">
        <v>58</v>
      </c>
      <c r="B1058" s="8">
        <v>4</v>
      </c>
      <c r="C1058">
        <v>3.36</v>
      </c>
      <c r="D1058" t="s">
        <v>297</v>
      </c>
      <c r="E1058" s="6" t="s">
        <v>569</v>
      </c>
      <c r="F1058" t="s">
        <v>556</v>
      </c>
      <c r="G1058" s="11">
        <v>108</v>
      </c>
      <c r="H1058" s="11" cm="1">
        <f t="array" ref="H1058">_xlfn.IFNA(MATCH(1,0/COUNTIF($F1058,"*"&amp;H$2&amp;TEXT(ROW($1:$118),"[&gt;1]0;")&amp;"*")),0)</f>
        <v>7</v>
      </c>
      <c r="I1058" s="11" cm="1">
        <f t="array" ref="I1058">_xlfn.IFNA(MATCH(1,0/COUNTIF($F1058,"*"&amp;I$2&amp;TEXT(ROW($1:$118),"[&gt;1]0;")&amp;"*")),0)</f>
        <v>8</v>
      </c>
      <c r="J1058" s="11" cm="1">
        <f t="array" ref="J1058">_xlfn.IFNA(MATCH(1,0/COUNTIF($F1058,"*"&amp;J$2&amp;TEXT(ROW($1:$118),"[&gt;1]0;")&amp;"*")),0)</f>
        <v>1</v>
      </c>
      <c r="K1058">
        <f t="shared" si="265"/>
        <v>1.1428571428571428</v>
      </c>
      <c r="L1058">
        <f t="shared" si="266"/>
        <v>0.14285714285714285</v>
      </c>
      <c r="M1058">
        <v>0</v>
      </c>
      <c r="N1058">
        <v>1</v>
      </c>
      <c r="P1058" s="8">
        <v>58</v>
      </c>
      <c r="Q1058" s="8">
        <v>4</v>
      </c>
      <c r="R1058">
        <f t="shared" si="269"/>
        <v>3.36</v>
      </c>
      <c r="S1058" t="s">
        <v>297</v>
      </c>
      <c r="T1058" s="6" t="s">
        <v>569</v>
      </c>
      <c r="U1058" t="s">
        <v>556</v>
      </c>
      <c r="V1058" s="11">
        <v>108</v>
      </c>
      <c r="W1058" s="11" cm="1">
        <f t="array" ref="W1058">_xlfn.IFNA(MATCH(1,0/COUNTIF($F1058,"*"&amp;W$2&amp;TEXT(ROW($1:$118),"[&gt;1]0;")&amp;"*")),0)</f>
        <v>7</v>
      </c>
      <c r="X1058" s="11" cm="1">
        <f t="array" ref="X1058">_xlfn.IFNA(MATCH(1,0/COUNTIF($F1058,"*"&amp;X$2&amp;TEXT(ROW($1:$118),"[&gt;1]0;")&amp;"*")),0)</f>
        <v>8</v>
      </c>
      <c r="Y1058" s="11" cm="1">
        <f t="array" ref="Y1058">_xlfn.IFNA(MATCH(1,0/COUNTIF($F1058,"*"&amp;Y$2&amp;TEXT(ROW($1:$118),"[&gt;1]0;")&amp;"*")),0)</f>
        <v>1</v>
      </c>
      <c r="Z1058">
        <f t="shared" si="267"/>
        <v>1.1428571428571428</v>
      </c>
      <c r="AA1058">
        <f t="shared" si="268"/>
        <v>0.14285714285714285</v>
      </c>
      <c r="AB1058">
        <v>0</v>
      </c>
      <c r="AC1058">
        <v>1</v>
      </c>
    </row>
    <row r="1059" spans="1:29" x14ac:dyDescent="0.2">
      <c r="A1059" s="8">
        <v>58</v>
      </c>
      <c r="B1059" s="8">
        <v>5</v>
      </c>
      <c r="C1059">
        <v>2.0499999999999998</v>
      </c>
      <c r="D1059" t="s">
        <v>308</v>
      </c>
      <c r="E1059" s="6" t="s">
        <v>567</v>
      </c>
      <c r="F1059" t="s">
        <v>369</v>
      </c>
      <c r="G1059" s="11">
        <v>124</v>
      </c>
      <c r="H1059" s="11" cm="1">
        <f t="array" ref="H1059">_xlfn.IFNA(MATCH(1,0/COUNTIF($F1059,"*"&amp;H$2&amp;TEXT(ROW($1:$118),"[&gt;1]0;")&amp;"*")),0)</f>
        <v>7</v>
      </c>
      <c r="I1059" s="11" cm="1">
        <f t="array" ref="I1059">_xlfn.IFNA(MATCH(1,0/COUNTIF($F1059,"*"&amp;I$2&amp;TEXT(ROW($1:$118),"[&gt;1]0;")&amp;"*")),0)</f>
        <v>8</v>
      </c>
      <c r="J1059" s="11" cm="1">
        <f t="array" ref="J1059">_xlfn.IFNA(MATCH(1,0/COUNTIF($F1059,"*"&amp;J$2&amp;TEXT(ROW($1:$118),"[&gt;1]0;")&amp;"*")),0)</f>
        <v>2</v>
      </c>
      <c r="K1059">
        <f t="shared" si="265"/>
        <v>1.1428571428571428</v>
      </c>
      <c r="L1059">
        <f t="shared" si="266"/>
        <v>0.2857142857142857</v>
      </c>
      <c r="M1059">
        <v>0</v>
      </c>
      <c r="N1059">
        <v>1</v>
      </c>
      <c r="P1059" s="8">
        <v>58</v>
      </c>
      <c r="Q1059" s="8">
        <v>5</v>
      </c>
      <c r="R1059">
        <f t="shared" si="269"/>
        <v>2.0499999999999998</v>
      </c>
      <c r="S1059" t="s">
        <v>308</v>
      </c>
      <c r="T1059" s="6" t="s">
        <v>567</v>
      </c>
      <c r="U1059" t="s">
        <v>369</v>
      </c>
      <c r="V1059" s="11">
        <v>124</v>
      </c>
      <c r="W1059" s="11" cm="1">
        <f t="array" ref="W1059">_xlfn.IFNA(MATCH(1,0/COUNTIF($F1059,"*"&amp;W$2&amp;TEXT(ROW($1:$118),"[&gt;1]0;")&amp;"*")),0)</f>
        <v>7</v>
      </c>
      <c r="X1059" s="11" cm="1">
        <f t="array" ref="X1059">_xlfn.IFNA(MATCH(1,0/COUNTIF($F1059,"*"&amp;X$2&amp;TEXT(ROW($1:$118),"[&gt;1]0;")&amp;"*")),0)</f>
        <v>8</v>
      </c>
      <c r="Y1059" s="11" cm="1">
        <f t="array" ref="Y1059">_xlfn.IFNA(MATCH(1,0/COUNTIF($F1059,"*"&amp;Y$2&amp;TEXT(ROW($1:$118),"[&gt;1]0;")&amp;"*")),0)</f>
        <v>2</v>
      </c>
      <c r="Z1059">
        <f t="shared" si="267"/>
        <v>1.1428571428571428</v>
      </c>
      <c r="AA1059">
        <f t="shared" si="268"/>
        <v>0.2857142857142857</v>
      </c>
      <c r="AB1059">
        <v>0</v>
      </c>
      <c r="AC1059">
        <v>1</v>
      </c>
    </row>
    <row r="1060" spans="1:29" x14ac:dyDescent="0.2">
      <c r="A1060" s="8">
        <v>58</v>
      </c>
      <c r="B1060" s="8">
        <v>6</v>
      </c>
      <c r="C1060">
        <v>1.77</v>
      </c>
      <c r="D1060" t="s">
        <v>330</v>
      </c>
      <c r="E1060" s="14"/>
      <c r="F1060" t="s">
        <v>419</v>
      </c>
      <c r="G1060">
        <v>126</v>
      </c>
      <c r="H1060" s="11" cm="1">
        <f t="array" ref="H1060">_xlfn.IFNA(MATCH(1,0/COUNTIF($F1060,"*"&amp;H$2&amp;TEXT(ROW($1:$118),"[&gt;1]0;")&amp;"*")),0)</f>
        <v>8</v>
      </c>
      <c r="I1060" s="11" cm="1">
        <f t="array" ref="I1060">_xlfn.IFNA(MATCH(1,0/COUNTIF($F1060,"*"&amp;I$2&amp;TEXT(ROW($1:$118),"[&gt;1]0;")&amp;"*")),0)</f>
        <v>14</v>
      </c>
      <c r="J1060" s="11" cm="1">
        <f t="array" ref="J1060">_xlfn.IFNA(MATCH(1,0/COUNTIF($F1060,"*"&amp;J$2&amp;TEXT(ROW($1:$118),"[&gt;1]0;")&amp;"*")),0)</f>
        <v>1</v>
      </c>
      <c r="K1060">
        <f t="shared" si="265"/>
        <v>1.75</v>
      </c>
      <c r="L1060">
        <f t="shared" si="266"/>
        <v>0.125</v>
      </c>
      <c r="M1060">
        <v>0</v>
      </c>
      <c r="N1060">
        <v>0</v>
      </c>
      <c r="P1060" s="8">
        <v>58</v>
      </c>
      <c r="Q1060" s="8">
        <v>6</v>
      </c>
      <c r="R1060">
        <f t="shared" si="269"/>
        <v>1.77</v>
      </c>
      <c r="S1060" t="s">
        <v>330</v>
      </c>
      <c r="T1060" s="14"/>
      <c r="U1060" t="s">
        <v>419</v>
      </c>
      <c r="V1060">
        <v>126</v>
      </c>
      <c r="W1060" s="11" cm="1">
        <f t="array" ref="W1060">_xlfn.IFNA(MATCH(1,0/COUNTIF($F1060,"*"&amp;W$2&amp;TEXT(ROW($1:$118),"[&gt;1]0;")&amp;"*")),0)</f>
        <v>8</v>
      </c>
      <c r="X1060" s="11" cm="1">
        <f t="array" ref="X1060">_xlfn.IFNA(MATCH(1,0/COUNTIF($F1060,"*"&amp;X$2&amp;TEXT(ROW($1:$118),"[&gt;1]0;")&amp;"*")),0)</f>
        <v>14</v>
      </c>
      <c r="Y1060" s="11" cm="1">
        <f t="array" ref="Y1060">_xlfn.IFNA(MATCH(1,0/COUNTIF($F1060,"*"&amp;Y$2&amp;TEXT(ROW($1:$118),"[&gt;1]0;")&amp;"*")),0)</f>
        <v>1</v>
      </c>
      <c r="Z1060">
        <f t="shared" si="267"/>
        <v>1.75</v>
      </c>
      <c r="AA1060">
        <f t="shared" si="268"/>
        <v>0.125</v>
      </c>
      <c r="AB1060">
        <v>0</v>
      </c>
      <c r="AC1060">
        <v>0</v>
      </c>
    </row>
    <row r="1061" spans="1:29" x14ac:dyDescent="0.2">
      <c r="A1061" s="8">
        <v>58</v>
      </c>
      <c r="B1061" s="8">
        <v>7</v>
      </c>
      <c r="C1061">
        <v>1.3</v>
      </c>
      <c r="D1061" t="s">
        <v>345</v>
      </c>
      <c r="E1061" s="6" t="s">
        <v>566</v>
      </c>
      <c r="F1061" t="s">
        <v>565</v>
      </c>
      <c r="G1061" s="11">
        <v>122</v>
      </c>
      <c r="H1061" s="11" cm="1">
        <f t="array" ref="H1061">_xlfn.IFNA(MATCH(1,0/COUNTIF($F1061,"*"&amp;H$2&amp;TEXT(ROW($1:$118),"[&gt;1]0;")&amp;"*")),0)</f>
        <v>8</v>
      </c>
      <c r="I1061" s="11" cm="1">
        <f t="array" ref="I1061">_xlfn.IFNA(MATCH(1,0/COUNTIF($F1061,"*"&amp;I$2&amp;TEXT(ROW($1:$118),"[&gt;1]0;")&amp;"*")),0)</f>
        <v>10</v>
      </c>
      <c r="J1061" s="11" cm="1">
        <f t="array" ref="J1061">_xlfn.IFNA(MATCH(1,0/COUNTIF($F1061,"*"&amp;J$2&amp;TEXT(ROW($1:$118),"[&gt;1]0;")&amp;"*")),0)</f>
        <v>1</v>
      </c>
      <c r="K1061">
        <f t="shared" si="265"/>
        <v>1.25</v>
      </c>
      <c r="L1061">
        <f t="shared" si="266"/>
        <v>0.125</v>
      </c>
      <c r="M1061">
        <v>0</v>
      </c>
      <c r="N1061">
        <v>1</v>
      </c>
      <c r="P1061" s="8">
        <v>58</v>
      </c>
      <c r="Q1061" s="8">
        <v>7</v>
      </c>
      <c r="R1061">
        <f t="shared" si="269"/>
        <v>1.3</v>
      </c>
      <c r="S1061" t="s">
        <v>345</v>
      </c>
      <c r="T1061" s="6" t="s">
        <v>566</v>
      </c>
      <c r="U1061" t="s">
        <v>565</v>
      </c>
      <c r="V1061" s="11">
        <v>122</v>
      </c>
      <c r="W1061" s="11" cm="1">
        <f t="array" ref="W1061">_xlfn.IFNA(MATCH(1,0/COUNTIF($F1061,"*"&amp;W$2&amp;TEXT(ROW($1:$118),"[&gt;1]0;")&amp;"*")),0)</f>
        <v>8</v>
      </c>
      <c r="X1061" s="11" cm="1">
        <f t="array" ref="X1061">_xlfn.IFNA(MATCH(1,0/COUNTIF($F1061,"*"&amp;X$2&amp;TEXT(ROW($1:$118),"[&gt;1]0;")&amp;"*")),0)</f>
        <v>10</v>
      </c>
      <c r="Y1061" s="11" cm="1">
        <f t="array" ref="Y1061">_xlfn.IFNA(MATCH(1,0/COUNTIF($F1061,"*"&amp;Y$2&amp;TEXT(ROW($1:$118),"[&gt;1]0;")&amp;"*")),0)</f>
        <v>1</v>
      </c>
      <c r="Z1061">
        <f t="shared" si="267"/>
        <v>1.25</v>
      </c>
      <c r="AA1061">
        <f t="shared" si="268"/>
        <v>0.125</v>
      </c>
      <c r="AB1061">
        <v>0</v>
      </c>
      <c r="AC1061">
        <v>1</v>
      </c>
    </row>
    <row r="1062" spans="1:29" x14ac:dyDescent="0.2">
      <c r="A1062" s="8">
        <v>58</v>
      </c>
      <c r="B1062" s="8">
        <v>8</v>
      </c>
      <c r="C1062">
        <v>2.0699999999999998</v>
      </c>
      <c r="D1062" t="s">
        <v>14</v>
      </c>
      <c r="E1062" s="6" t="s">
        <v>507</v>
      </c>
      <c r="F1062" t="s">
        <v>260</v>
      </c>
      <c r="G1062">
        <v>170</v>
      </c>
      <c r="H1062" s="11" cm="1">
        <f t="array" ref="H1062">_xlfn.IFNA(MATCH(1,0/COUNTIF($F1062,"*"&amp;H$2&amp;TEXT(ROW($1:$118),"[&gt;1]0;")&amp;"*")),0)</f>
        <v>12</v>
      </c>
      <c r="I1062" s="11" cm="1">
        <f t="array" ref="I1062">_xlfn.IFNA(MATCH(1,0/COUNTIF($F1062,"*"&amp;I$2&amp;TEXT(ROW($1:$118),"[&gt;1]0;")&amp;"*")),0)</f>
        <v>26</v>
      </c>
      <c r="J1062" s="11" cm="1">
        <f t="array" ref="J1062">_xlfn.IFNA(MATCH(1,0/COUNTIF($F1062,"*"&amp;J$2&amp;TEXT(ROW($1:$118),"[&gt;1]0;")&amp;"*")),0)</f>
        <v>0</v>
      </c>
      <c r="K1062">
        <f t="shared" si="265"/>
        <v>2.1666666666666665</v>
      </c>
      <c r="L1062">
        <f t="shared" si="266"/>
        <v>0</v>
      </c>
      <c r="M1062">
        <v>0</v>
      </c>
      <c r="N1062">
        <v>0</v>
      </c>
      <c r="P1062" s="8">
        <v>58</v>
      </c>
      <c r="Q1062" s="8">
        <v>8</v>
      </c>
      <c r="R1062">
        <f t="shared" si="269"/>
        <v>2.0699999999999998</v>
      </c>
      <c r="S1062" t="s">
        <v>14</v>
      </c>
      <c r="T1062" s="6" t="s">
        <v>507</v>
      </c>
      <c r="U1062" t="s">
        <v>260</v>
      </c>
      <c r="V1062">
        <v>170</v>
      </c>
      <c r="W1062" s="11" cm="1">
        <f t="array" ref="W1062">_xlfn.IFNA(MATCH(1,0/COUNTIF($F1062,"*"&amp;W$2&amp;TEXT(ROW($1:$118),"[&gt;1]0;")&amp;"*")),0)</f>
        <v>12</v>
      </c>
      <c r="X1062" s="11" cm="1">
        <f t="array" ref="X1062">_xlfn.IFNA(MATCH(1,0/COUNTIF($F1062,"*"&amp;X$2&amp;TEXT(ROW($1:$118),"[&gt;1]0;")&amp;"*")),0)</f>
        <v>26</v>
      </c>
      <c r="Y1062" s="11" cm="1">
        <f t="array" ref="Y1062">_xlfn.IFNA(MATCH(1,0/COUNTIF($F1062,"*"&amp;Y$2&amp;TEXT(ROW($1:$118),"[&gt;1]0;")&amp;"*")),0)</f>
        <v>0</v>
      </c>
      <c r="Z1062">
        <f t="shared" si="267"/>
        <v>2.1666666666666665</v>
      </c>
      <c r="AA1062">
        <f t="shared" si="268"/>
        <v>0</v>
      </c>
      <c r="AB1062">
        <v>0</v>
      </c>
      <c r="AC1062">
        <v>0</v>
      </c>
    </row>
    <row r="1063" spans="1:29" x14ac:dyDescent="0.2">
      <c r="A1063" s="8">
        <v>58</v>
      </c>
      <c r="B1063" s="8">
        <v>9</v>
      </c>
      <c r="C1063">
        <v>1.69</v>
      </c>
      <c r="D1063" t="s">
        <v>104</v>
      </c>
      <c r="E1063" s="6" t="s">
        <v>476</v>
      </c>
      <c r="F1063" t="s">
        <v>475</v>
      </c>
      <c r="G1063">
        <v>110</v>
      </c>
      <c r="H1063" s="11" cm="1">
        <f t="array" ref="H1063">_xlfn.IFNA(MATCH(1,0/COUNTIF($F1063,"*"&amp;H$2&amp;TEXT(ROW($1:$118),"[&gt;1]0;")&amp;"*")),0)</f>
        <v>6</v>
      </c>
      <c r="I1063" s="11" cm="1">
        <f t="array" ref="I1063">_xlfn.IFNA(MATCH(1,0/COUNTIF($F1063,"*"&amp;I$2&amp;TEXT(ROW($1:$118),"[&gt;1]0;")&amp;"*")),0)</f>
        <v>6</v>
      </c>
      <c r="J1063" s="11" cm="1">
        <f t="array" ref="J1063">_xlfn.IFNA(MATCH(1,0/COUNTIF($F1063,"*"&amp;J$2&amp;TEXT(ROW($1:$118),"[&gt;1]0;")&amp;"*")),0)</f>
        <v>2</v>
      </c>
      <c r="K1063">
        <f t="shared" si="265"/>
        <v>1</v>
      </c>
      <c r="L1063">
        <f t="shared" si="266"/>
        <v>0.33333333333333331</v>
      </c>
      <c r="M1063">
        <v>0</v>
      </c>
      <c r="N1063">
        <v>1</v>
      </c>
      <c r="P1063" s="8">
        <v>58</v>
      </c>
      <c r="Q1063" s="8">
        <v>9</v>
      </c>
      <c r="R1063">
        <f t="shared" si="269"/>
        <v>1.69</v>
      </c>
      <c r="S1063" t="s">
        <v>104</v>
      </c>
      <c r="T1063" s="6" t="s">
        <v>476</v>
      </c>
      <c r="U1063" t="s">
        <v>475</v>
      </c>
      <c r="V1063">
        <v>110</v>
      </c>
      <c r="W1063" s="11" cm="1">
        <f t="array" ref="W1063">_xlfn.IFNA(MATCH(1,0/COUNTIF($F1063,"*"&amp;W$2&amp;TEXT(ROW($1:$118),"[&gt;1]0;")&amp;"*")),0)</f>
        <v>6</v>
      </c>
      <c r="X1063" s="11" cm="1">
        <f t="array" ref="X1063">_xlfn.IFNA(MATCH(1,0/COUNTIF($F1063,"*"&amp;X$2&amp;TEXT(ROW($1:$118),"[&gt;1]0;")&amp;"*")),0)</f>
        <v>6</v>
      </c>
      <c r="Y1063" s="11" cm="1">
        <f t="array" ref="Y1063">_xlfn.IFNA(MATCH(1,0/COUNTIF($F1063,"*"&amp;Y$2&amp;TEXT(ROW($1:$118),"[&gt;1]0;")&amp;"*")),0)</f>
        <v>2</v>
      </c>
      <c r="Z1063">
        <f t="shared" si="267"/>
        <v>1</v>
      </c>
      <c r="AA1063">
        <f t="shared" si="268"/>
        <v>0.33333333333333331</v>
      </c>
      <c r="AB1063">
        <v>0</v>
      </c>
      <c r="AC1063">
        <v>1</v>
      </c>
    </row>
    <row r="1064" spans="1:29" x14ac:dyDescent="0.2">
      <c r="A1064" s="8">
        <v>58</v>
      </c>
      <c r="B1064" s="8">
        <v>10</v>
      </c>
      <c r="C1064">
        <v>3.66</v>
      </c>
      <c r="D1064" t="s">
        <v>79</v>
      </c>
      <c r="E1064" s="13" t="s">
        <v>386</v>
      </c>
      <c r="F1064" s="10" t="s">
        <v>373</v>
      </c>
      <c r="G1064">
        <v>144</v>
      </c>
      <c r="H1064" s="11" cm="1">
        <f t="array" ref="H1064">_xlfn.IFNA(MATCH(1,0/COUNTIF($F1064,"*"&amp;H$2&amp;TEXT(ROW($1:$118),"[&gt;1]0;")&amp;"*")),0)</f>
        <v>6</v>
      </c>
      <c r="I1064" s="11" cm="1">
        <f t="array" ref="I1064">_xlfn.IFNA(MATCH(1,0/COUNTIF($F1064,"*"&amp;I$2&amp;TEXT(ROW($1:$118),"[&gt;1]0;")&amp;"*")),0)</f>
        <v>8</v>
      </c>
      <c r="J1064" s="11" cm="1">
        <f t="array" ref="J1064">_xlfn.IFNA(MATCH(1,0/COUNTIF($F1064,"*"&amp;J$2&amp;TEXT(ROW($1:$118),"[&gt;1]0;")&amp;"*")),0)</f>
        <v>4</v>
      </c>
      <c r="K1064">
        <f t="shared" si="265"/>
        <v>1.3333333333333333</v>
      </c>
      <c r="L1064">
        <f t="shared" si="266"/>
        <v>0.66666666666666663</v>
      </c>
      <c r="M1064">
        <v>1</v>
      </c>
      <c r="N1064">
        <v>0</v>
      </c>
      <c r="P1064" s="8">
        <v>58</v>
      </c>
      <c r="Q1064" s="8">
        <v>10</v>
      </c>
      <c r="R1064">
        <f t="shared" si="269"/>
        <v>3.66</v>
      </c>
      <c r="S1064" t="s">
        <v>79</v>
      </c>
      <c r="T1064" s="13" t="s">
        <v>386</v>
      </c>
      <c r="U1064" s="10" t="s">
        <v>373</v>
      </c>
      <c r="V1064">
        <v>144</v>
      </c>
      <c r="W1064" s="11" cm="1">
        <f t="array" ref="W1064">_xlfn.IFNA(MATCH(1,0/COUNTIF($F1064,"*"&amp;W$2&amp;TEXT(ROW($1:$118),"[&gt;1]0;")&amp;"*")),0)</f>
        <v>6</v>
      </c>
      <c r="X1064" s="11" cm="1">
        <f t="array" ref="X1064">_xlfn.IFNA(MATCH(1,0/COUNTIF($F1064,"*"&amp;X$2&amp;TEXT(ROW($1:$118),"[&gt;1]0;")&amp;"*")),0)</f>
        <v>8</v>
      </c>
      <c r="Y1064" s="11" cm="1">
        <f t="array" ref="Y1064">_xlfn.IFNA(MATCH(1,0/COUNTIF($F1064,"*"&amp;Y$2&amp;TEXT(ROW($1:$118),"[&gt;1]0;")&amp;"*")),0)</f>
        <v>4</v>
      </c>
      <c r="Z1064">
        <f t="shared" si="267"/>
        <v>1.3333333333333333</v>
      </c>
      <c r="AA1064">
        <f t="shared" si="268"/>
        <v>0.66666666666666663</v>
      </c>
      <c r="AB1064">
        <v>1</v>
      </c>
      <c r="AC1064">
        <v>0</v>
      </c>
    </row>
    <row r="1065" spans="1:29" x14ac:dyDescent="0.2">
      <c r="A1065" s="8">
        <v>58</v>
      </c>
      <c r="B1065" s="8">
        <v>11</v>
      </c>
      <c r="C1065">
        <v>1.27</v>
      </c>
      <c r="D1065" t="s">
        <v>25</v>
      </c>
      <c r="E1065" s="6" t="s">
        <v>536</v>
      </c>
      <c r="F1065" t="s">
        <v>266</v>
      </c>
      <c r="G1065">
        <v>226</v>
      </c>
      <c r="H1065" s="11" cm="1">
        <f t="array" ref="H1065">_xlfn.IFNA(MATCH(1,0/COUNTIF($F1065,"*"&amp;H$2&amp;TEXT(ROW($1:$118),"[&gt;1]0;")&amp;"*")),0)</f>
        <v>16</v>
      </c>
      <c r="I1065" s="11" cm="1">
        <f t="array" ref="I1065">_xlfn.IFNA(MATCH(1,0/COUNTIF($F1065,"*"&amp;I$2&amp;TEXT(ROW($1:$118),"[&gt;1]0;")&amp;"*")),0)</f>
        <v>34</v>
      </c>
      <c r="J1065" s="11" cm="1">
        <f t="array" ref="J1065">_xlfn.IFNA(MATCH(1,0/COUNTIF($F1065,"*"&amp;J$2&amp;TEXT(ROW($1:$118),"[&gt;1]0;")&amp;"*")),0)</f>
        <v>0</v>
      </c>
      <c r="K1065">
        <f t="shared" si="265"/>
        <v>2.125</v>
      </c>
      <c r="L1065">
        <f t="shared" si="266"/>
        <v>0</v>
      </c>
      <c r="M1065">
        <v>0</v>
      </c>
      <c r="N1065">
        <v>0</v>
      </c>
      <c r="P1065" s="8">
        <v>58</v>
      </c>
      <c r="Q1065" s="8">
        <v>11</v>
      </c>
      <c r="R1065">
        <f t="shared" si="269"/>
        <v>1.27</v>
      </c>
      <c r="S1065" t="s">
        <v>25</v>
      </c>
      <c r="T1065" s="6" t="s">
        <v>536</v>
      </c>
      <c r="U1065" t="s">
        <v>266</v>
      </c>
      <c r="V1065">
        <v>226</v>
      </c>
      <c r="W1065" s="11" cm="1">
        <f t="array" ref="W1065">_xlfn.IFNA(MATCH(1,0/COUNTIF($F1065,"*"&amp;W$2&amp;TEXT(ROW($1:$118),"[&gt;1]0;")&amp;"*")),0)</f>
        <v>16</v>
      </c>
      <c r="X1065" s="11" cm="1">
        <f t="array" ref="X1065">_xlfn.IFNA(MATCH(1,0/COUNTIF($F1065,"*"&amp;X$2&amp;TEXT(ROW($1:$118),"[&gt;1]0;")&amp;"*")),0)</f>
        <v>34</v>
      </c>
      <c r="Y1065" s="11" cm="1">
        <f t="array" ref="Y1065">_xlfn.IFNA(MATCH(1,0/COUNTIF($F1065,"*"&amp;Y$2&amp;TEXT(ROW($1:$118),"[&gt;1]0;")&amp;"*")),0)</f>
        <v>0</v>
      </c>
      <c r="Z1065">
        <f t="shared" si="267"/>
        <v>2.125</v>
      </c>
      <c r="AA1065">
        <f t="shared" si="268"/>
        <v>0</v>
      </c>
      <c r="AB1065">
        <v>0</v>
      </c>
      <c r="AC1065">
        <v>0</v>
      </c>
    </row>
    <row r="1066" spans="1:29" x14ac:dyDescent="0.2">
      <c r="A1066" s="8">
        <v>58</v>
      </c>
      <c r="B1066" s="8">
        <v>12</v>
      </c>
      <c r="C1066">
        <v>1.59</v>
      </c>
      <c r="D1066" t="s">
        <v>336</v>
      </c>
      <c r="E1066" s="6" t="s">
        <v>484</v>
      </c>
      <c r="F1066" t="s">
        <v>483</v>
      </c>
      <c r="G1066">
        <v>136</v>
      </c>
      <c r="H1066" s="11" cm="1">
        <f t="array" ref="H1066">_xlfn.IFNA(MATCH(1,0/COUNTIF($F1066,"*"&amp;H$2&amp;TEXT(ROW($1:$118),"[&gt;1]0;")&amp;"*")),0)</f>
        <v>10</v>
      </c>
      <c r="I1066" s="11" cm="1">
        <f t="array" ref="I1066">_xlfn.IFNA(MATCH(1,0/COUNTIF($F1066,"*"&amp;I$2&amp;TEXT(ROW($1:$118),"[&gt;1]0;")&amp;"*")),0)</f>
        <v>16</v>
      </c>
      <c r="J1066" s="11" cm="1">
        <f t="array" ref="J1066">_xlfn.IFNA(MATCH(1,0/COUNTIF($F1066,"*"&amp;J$2&amp;TEXT(ROW($1:$118),"[&gt;1]0;")&amp;"*")),0)</f>
        <v>0</v>
      </c>
      <c r="K1066">
        <f t="shared" si="265"/>
        <v>1.6</v>
      </c>
      <c r="L1066">
        <f t="shared" si="266"/>
        <v>0</v>
      </c>
      <c r="M1066">
        <v>1</v>
      </c>
      <c r="N1066">
        <v>0</v>
      </c>
      <c r="P1066" s="8">
        <v>58</v>
      </c>
      <c r="Q1066" s="8">
        <v>12</v>
      </c>
      <c r="R1066">
        <f t="shared" si="269"/>
        <v>1.59</v>
      </c>
      <c r="S1066" t="s">
        <v>336</v>
      </c>
      <c r="T1066" s="6" t="s">
        <v>484</v>
      </c>
      <c r="U1066" t="s">
        <v>483</v>
      </c>
      <c r="V1066">
        <v>136</v>
      </c>
      <c r="W1066" s="11" cm="1">
        <f t="array" ref="W1066">_xlfn.IFNA(MATCH(1,0/COUNTIF($F1066,"*"&amp;W$2&amp;TEXT(ROW($1:$118),"[&gt;1]0;")&amp;"*")),0)</f>
        <v>10</v>
      </c>
      <c r="X1066" s="11" cm="1">
        <f t="array" ref="X1066">_xlfn.IFNA(MATCH(1,0/COUNTIF($F1066,"*"&amp;X$2&amp;TEXT(ROW($1:$118),"[&gt;1]0;")&amp;"*")),0)</f>
        <v>16</v>
      </c>
      <c r="Y1066" s="11" cm="1">
        <f t="array" ref="Y1066">_xlfn.IFNA(MATCH(1,0/COUNTIF($F1066,"*"&amp;Y$2&amp;TEXT(ROW($1:$118),"[&gt;1]0;")&amp;"*")),0)</f>
        <v>0</v>
      </c>
      <c r="Z1066">
        <f t="shared" si="267"/>
        <v>1.6</v>
      </c>
      <c r="AA1066">
        <f t="shared" si="268"/>
        <v>0</v>
      </c>
      <c r="AB1066">
        <v>1</v>
      </c>
      <c r="AC1066">
        <v>0</v>
      </c>
    </row>
    <row r="1067" spans="1:29" x14ac:dyDescent="0.2">
      <c r="A1067" s="8">
        <v>58</v>
      </c>
      <c r="B1067" s="8">
        <v>13</v>
      </c>
      <c r="C1067">
        <v>1.72</v>
      </c>
      <c r="D1067" t="s">
        <v>351</v>
      </c>
      <c r="E1067" s="13" t="s">
        <v>399</v>
      </c>
      <c r="F1067" t="s">
        <v>398</v>
      </c>
      <c r="G1067">
        <v>132</v>
      </c>
      <c r="H1067" s="11" cm="1">
        <f t="array" ref="H1067">_xlfn.IFNA(MATCH(1,0/COUNTIF($F1067,"*"&amp;H$2&amp;TEXT(ROW($1:$118),"[&gt;1]0;")&amp;"*")),0)</f>
        <v>9</v>
      </c>
      <c r="I1067" s="11" cm="1">
        <f t="array" ref="I1067">_xlfn.IFNA(MATCH(1,0/COUNTIF($F1067,"*"&amp;I$2&amp;TEXT(ROW($1:$118),"[&gt;1]0;")&amp;"*")),0)</f>
        <v>8</v>
      </c>
      <c r="J1067" s="11" cm="1">
        <f t="array" ref="J1067">_xlfn.IFNA(MATCH(1,0/COUNTIF($F1067,"*"&amp;J$2&amp;TEXT(ROW($1:$118),"[&gt;1]0;")&amp;"*")),0)</f>
        <v>1</v>
      </c>
      <c r="K1067">
        <f t="shared" si="265"/>
        <v>0.88888888888888884</v>
      </c>
      <c r="L1067">
        <f t="shared" si="266"/>
        <v>0.1111111111111111</v>
      </c>
      <c r="M1067">
        <v>1</v>
      </c>
      <c r="N1067">
        <v>1</v>
      </c>
      <c r="P1067" s="8">
        <v>58</v>
      </c>
      <c r="Q1067" s="8">
        <v>13</v>
      </c>
      <c r="R1067">
        <f t="shared" si="269"/>
        <v>1.72</v>
      </c>
      <c r="S1067" t="s">
        <v>351</v>
      </c>
      <c r="T1067" s="13" t="s">
        <v>399</v>
      </c>
      <c r="U1067" t="s">
        <v>398</v>
      </c>
      <c r="V1067">
        <v>132</v>
      </c>
      <c r="W1067" s="11" cm="1">
        <f t="array" ref="W1067">_xlfn.IFNA(MATCH(1,0/COUNTIF($F1067,"*"&amp;W$2&amp;TEXT(ROW($1:$118),"[&gt;1]0;")&amp;"*")),0)</f>
        <v>9</v>
      </c>
      <c r="X1067" s="11" cm="1">
        <f t="array" ref="X1067">_xlfn.IFNA(MATCH(1,0/COUNTIF($F1067,"*"&amp;X$2&amp;TEXT(ROW($1:$118),"[&gt;1]0;")&amp;"*")),0)</f>
        <v>8</v>
      </c>
      <c r="Y1067" s="11" cm="1">
        <f t="array" ref="Y1067">_xlfn.IFNA(MATCH(1,0/COUNTIF($F1067,"*"&amp;Y$2&amp;TEXT(ROW($1:$118),"[&gt;1]0;")&amp;"*")),0)</f>
        <v>1</v>
      </c>
      <c r="Z1067">
        <f t="shared" si="267"/>
        <v>0.88888888888888884</v>
      </c>
      <c r="AA1067">
        <f t="shared" si="268"/>
        <v>0.1111111111111111</v>
      </c>
      <c r="AB1067">
        <v>1</v>
      </c>
      <c r="AC1067">
        <v>1</v>
      </c>
    </row>
    <row r="1068" spans="1:29" x14ac:dyDescent="0.2">
      <c r="A1068" s="8">
        <v>58</v>
      </c>
      <c r="B1068" s="8">
        <v>14</v>
      </c>
      <c r="C1068">
        <v>1.26</v>
      </c>
      <c r="D1068" t="s">
        <v>344</v>
      </c>
      <c r="E1068" s="6" t="s">
        <v>563</v>
      </c>
      <c r="F1068" t="s">
        <v>562</v>
      </c>
      <c r="G1068" s="11">
        <v>114</v>
      </c>
      <c r="H1068" s="11" cm="1">
        <f t="array" ref="H1068">_xlfn.IFNA(MATCH(1,0/COUNTIF($F1068,"*"&amp;H$2&amp;TEXT(ROW($1:$118),"[&gt;1]0;")&amp;"*")),0)</f>
        <v>8</v>
      </c>
      <c r="I1068" s="11" cm="1">
        <f t="array" ref="I1068">_xlfn.IFNA(MATCH(1,0/COUNTIF($F1068,"*"&amp;I$2&amp;TEXT(ROW($1:$118),"[&gt;1]0;")&amp;"*")),0)</f>
        <v>18</v>
      </c>
      <c r="J1068" s="11" cm="1">
        <f t="array" ref="J1068">_xlfn.IFNA(MATCH(1,0/COUNTIF($F1068,"*"&amp;J$2&amp;TEXT(ROW($1:$118),"[&gt;1]0;")&amp;"*")),0)</f>
        <v>0</v>
      </c>
      <c r="K1068">
        <f t="shared" si="265"/>
        <v>2.25</v>
      </c>
      <c r="L1068">
        <f t="shared" si="266"/>
        <v>0</v>
      </c>
      <c r="M1068">
        <v>0</v>
      </c>
      <c r="N1068">
        <v>0</v>
      </c>
      <c r="P1068" s="8">
        <v>58</v>
      </c>
      <c r="Q1068" s="8">
        <v>14</v>
      </c>
      <c r="R1068">
        <f t="shared" si="269"/>
        <v>1.26</v>
      </c>
      <c r="S1068" t="s">
        <v>344</v>
      </c>
      <c r="T1068" s="6" t="s">
        <v>563</v>
      </c>
      <c r="U1068" t="s">
        <v>562</v>
      </c>
      <c r="V1068" s="11">
        <v>114</v>
      </c>
      <c r="W1068" s="11" cm="1">
        <f t="array" ref="W1068">_xlfn.IFNA(MATCH(1,0/COUNTIF($F1068,"*"&amp;W$2&amp;TEXT(ROW($1:$118),"[&gt;1]0;")&amp;"*")),0)</f>
        <v>8</v>
      </c>
      <c r="X1068" s="11" cm="1">
        <f t="array" ref="X1068">_xlfn.IFNA(MATCH(1,0/COUNTIF($F1068,"*"&amp;X$2&amp;TEXT(ROW($1:$118),"[&gt;1]0;")&amp;"*")),0)</f>
        <v>18</v>
      </c>
      <c r="Y1068" s="11" cm="1">
        <f t="array" ref="Y1068">_xlfn.IFNA(MATCH(1,0/COUNTIF($F1068,"*"&amp;Y$2&amp;TEXT(ROW($1:$118),"[&gt;1]0;")&amp;"*")),0)</f>
        <v>0</v>
      </c>
      <c r="Z1068">
        <f t="shared" si="267"/>
        <v>2.25</v>
      </c>
      <c r="AA1068">
        <f t="shared" si="268"/>
        <v>0</v>
      </c>
      <c r="AB1068">
        <v>0</v>
      </c>
      <c r="AC1068">
        <v>0</v>
      </c>
    </row>
    <row r="1069" spans="1:29" x14ac:dyDescent="0.2">
      <c r="A1069" s="8">
        <v>58</v>
      </c>
      <c r="B1069" s="8">
        <v>15</v>
      </c>
      <c r="C1069">
        <v>1.25</v>
      </c>
      <c r="D1069" t="s">
        <v>37</v>
      </c>
      <c r="E1069" s="6" t="s">
        <v>586</v>
      </c>
      <c r="F1069" t="s">
        <v>273</v>
      </c>
      <c r="G1069" s="11">
        <v>198</v>
      </c>
      <c r="H1069" s="11" cm="1">
        <f t="array" ref="H1069">_xlfn.IFNA(MATCH(1,0/COUNTIF($F1069,"*"&amp;H$2&amp;TEXT(ROW($1:$118),"[&gt;1]0;")&amp;"*")),0)</f>
        <v>14</v>
      </c>
      <c r="I1069" s="11" cm="1">
        <f t="array" ref="I1069">_xlfn.IFNA(MATCH(1,0/COUNTIF($F1069,"*"&amp;I$2&amp;TEXT(ROW($1:$118),"[&gt;1]0;")&amp;"*")),0)</f>
        <v>30</v>
      </c>
      <c r="J1069" s="11" cm="1">
        <f t="array" ref="J1069">_xlfn.IFNA(MATCH(1,0/COUNTIF($F1069,"*"&amp;J$2&amp;TEXT(ROW($1:$118),"[&gt;1]0;")&amp;"*")),0)</f>
        <v>0</v>
      </c>
      <c r="K1069">
        <f t="shared" si="265"/>
        <v>2.1428571428571428</v>
      </c>
      <c r="L1069">
        <f t="shared" si="266"/>
        <v>0</v>
      </c>
      <c r="M1069">
        <v>0</v>
      </c>
      <c r="N1069">
        <v>0</v>
      </c>
      <c r="P1069" s="8">
        <v>58</v>
      </c>
      <c r="Q1069" s="8">
        <v>15</v>
      </c>
      <c r="R1069">
        <f t="shared" si="269"/>
        <v>1.25</v>
      </c>
      <c r="S1069" t="s">
        <v>37</v>
      </c>
      <c r="T1069" s="6" t="s">
        <v>586</v>
      </c>
      <c r="U1069" t="s">
        <v>273</v>
      </c>
      <c r="V1069" s="11">
        <v>198</v>
      </c>
      <c r="W1069" s="11" cm="1">
        <f t="array" ref="W1069">_xlfn.IFNA(MATCH(1,0/COUNTIF($F1069,"*"&amp;W$2&amp;TEXT(ROW($1:$118),"[&gt;1]0;")&amp;"*")),0)</f>
        <v>14</v>
      </c>
      <c r="X1069" s="11" cm="1">
        <f t="array" ref="X1069">_xlfn.IFNA(MATCH(1,0/COUNTIF($F1069,"*"&amp;X$2&amp;TEXT(ROW($1:$118),"[&gt;1]0;")&amp;"*")),0)</f>
        <v>30</v>
      </c>
      <c r="Y1069" s="11" cm="1">
        <f t="array" ref="Y1069">_xlfn.IFNA(MATCH(1,0/COUNTIF($F1069,"*"&amp;Y$2&amp;TEXT(ROW($1:$118),"[&gt;1]0;")&amp;"*")),0)</f>
        <v>0</v>
      </c>
      <c r="Z1069">
        <f t="shared" si="267"/>
        <v>2.1428571428571428</v>
      </c>
      <c r="AA1069">
        <f t="shared" si="268"/>
        <v>0</v>
      </c>
      <c r="AB1069">
        <v>0</v>
      </c>
      <c r="AC1069">
        <v>0</v>
      </c>
    </row>
    <row r="1070" spans="1:29" x14ac:dyDescent="0.2">
      <c r="A1070" s="8">
        <v>58</v>
      </c>
      <c r="B1070" s="8">
        <v>16</v>
      </c>
      <c r="C1070">
        <v>1.49</v>
      </c>
      <c r="D1070" t="s">
        <v>80</v>
      </c>
      <c r="E1070" s="6" t="s">
        <v>600</v>
      </c>
      <c r="F1070" t="s">
        <v>599</v>
      </c>
      <c r="G1070" s="11">
        <v>152</v>
      </c>
      <c r="H1070" s="11" cm="1">
        <f t="array" ref="H1070">_xlfn.IFNA(MATCH(1,0/COUNTIF($F1070,"*"&amp;H$2&amp;TEXT(ROW($1:$118),"[&gt;1]0;")&amp;"*")),0)</f>
        <v>8</v>
      </c>
      <c r="I1070" s="11" cm="1">
        <f t="array" ref="I1070">_xlfn.IFNA(MATCH(1,0/COUNTIF($F1070,"*"&amp;I$2&amp;TEXT(ROW($1:$118),"[&gt;1]0;")&amp;"*")),0)</f>
        <v>8</v>
      </c>
      <c r="J1070" s="11" cm="1">
        <f t="array" ref="J1070">_xlfn.IFNA(MATCH(1,0/COUNTIF($F1070,"*"&amp;J$2&amp;TEXT(ROW($1:$118),"[&gt;1]0;")&amp;"*")),0)</f>
        <v>3</v>
      </c>
      <c r="K1070">
        <f t="shared" si="265"/>
        <v>1</v>
      </c>
      <c r="L1070">
        <f t="shared" si="266"/>
        <v>0.375</v>
      </c>
      <c r="M1070">
        <v>0</v>
      </c>
      <c r="N1070">
        <v>1</v>
      </c>
      <c r="P1070" s="8">
        <v>58</v>
      </c>
      <c r="Q1070" s="8">
        <v>16</v>
      </c>
      <c r="R1070">
        <f t="shared" si="269"/>
        <v>1.49</v>
      </c>
      <c r="S1070" t="s">
        <v>80</v>
      </c>
      <c r="T1070" s="6" t="s">
        <v>600</v>
      </c>
      <c r="U1070" t="s">
        <v>599</v>
      </c>
      <c r="V1070" s="11">
        <v>152</v>
      </c>
      <c r="W1070" s="11" cm="1">
        <f t="array" ref="W1070">_xlfn.IFNA(MATCH(1,0/COUNTIF($F1070,"*"&amp;W$2&amp;TEXT(ROW($1:$118),"[&gt;1]0;")&amp;"*")),0)</f>
        <v>8</v>
      </c>
      <c r="X1070" s="11" cm="1">
        <f t="array" ref="X1070">_xlfn.IFNA(MATCH(1,0/COUNTIF($F1070,"*"&amp;X$2&amp;TEXT(ROW($1:$118),"[&gt;1]0;")&amp;"*")),0)</f>
        <v>8</v>
      </c>
      <c r="Y1070" s="11" cm="1">
        <f t="array" ref="Y1070">_xlfn.IFNA(MATCH(1,0/COUNTIF($F1070,"*"&amp;Y$2&amp;TEXT(ROW($1:$118),"[&gt;1]0;")&amp;"*")),0)</f>
        <v>3</v>
      </c>
      <c r="Z1070">
        <f t="shared" si="267"/>
        <v>1</v>
      </c>
      <c r="AA1070">
        <f t="shared" si="268"/>
        <v>0.375</v>
      </c>
      <c r="AB1070">
        <v>0</v>
      </c>
      <c r="AC1070">
        <v>1</v>
      </c>
    </row>
    <row r="1071" spans="1:29" x14ac:dyDescent="0.2">
      <c r="A1071" s="8">
        <v>58</v>
      </c>
      <c r="B1071" s="8">
        <v>17</v>
      </c>
      <c r="C1071">
        <v>1.6</v>
      </c>
      <c r="D1071" t="s">
        <v>31</v>
      </c>
      <c r="E1071" s="6" t="s">
        <v>418</v>
      </c>
      <c r="F1071" t="s">
        <v>269</v>
      </c>
      <c r="G1071">
        <v>206</v>
      </c>
      <c r="H1071" s="11" cm="1">
        <f t="array" ref="H1071">_xlfn.IFNA(MATCH(1,0/COUNTIF($F1071,"*"&amp;H$2&amp;TEXT(ROW($1:$118),"[&gt;1]0;")&amp;"*")),0)</f>
        <v>14</v>
      </c>
      <c r="I1071" s="11" cm="1">
        <f t="array" ref="I1071">_xlfn.IFNA(MATCH(1,0/COUNTIF($F1071,"*"&amp;I$2&amp;TEXT(ROW($1:$118),"[&gt;1]0;")&amp;"*")),0)</f>
        <v>22</v>
      </c>
      <c r="J1071" s="11" cm="1">
        <f t="array" ref="J1071">_xlfn.IFNA(MATCH(1,0/COUNTIF($F1071,"*"&amp;J$2&amp;TEXT(ROW($1:$118),"[&gt;1]0;")&amp;"*")),0)</f>
        <v>1</v>
      </c>
      <c r="K1071">
        <f t="shared" si="265"/>
        <v>1.5714285714285714</v>
      </c>
      <c r="L1071">
        <f t="shared" si="266"/>
        <v>7.1428571428571425E-2</v>
      </c>
      <c r="M1071">
        <v>0</v>
      </c>
      <c r="N1071">
        <v>1</v>
      </c>
      <c r="P1071" s="8">
        <v>58</v>
      </c>
      <c r="Q1071" s="8">
        <v>17</v>
      </c>
      <c r="R1071">
        <f t="shared" si="269"/>
        <v>1.6</v>
      </c>
      <c r="S1071" t="s">
        <v>31</v>
      </c>
      <c r="T1071" s="6" t="s">
        <v>418</v>
      </c>
      <c r="U1071" t="s">
        <v>269</v>
      </c>
      <c r="V1071">
        <v>206</v>
      </c>
      <c r="W1071" s="11" cm="1">
        <f t="array" ref="W1071">_xlfn.IFNA(MATCH(1,0/COUNTIF($F1071,"*"&amp;W$2&amp;TEXT(ROW($1:$118),"[&gt;1]0;")&amp;"*")),0)</f>
        <v>14</v>
      </c>
      <c r="X1071" s="11" cm="1">
        <f t="array" ref="X1071">_xlfn.IFNA(MATCH(1,0/COUNTIF($F1071,"*"&amp;X$2&amp;TEXT(ROW($1:$118),"[&gt;1]0;")&amp;"*")),0)</f>
        <v>22</v>
      </c>
      <c r="Y1071" s="11" cm="1">
        <f t="array" ref="Y1071">_xlfn.IFNA(MATCH(1,0/COUNTIF($F1071,"*"&amp;Y$2&amp;TEXT(ROW($1:$118),"[&gt;1]0;")&amp;"*")),0)</f>
        <v>1</v>
      </c>
      <c r="Z1071">
        <f t="shared" si="267"/>
        <v>1.5714285714285714</v>
      </c>
      <c r="AA1071">
        <f t="shared" si="268"/>
        <v>7.1428571428571425E-2</v>
      </c>
      <c r="AB1071">
        <v>0</v>
      </c>
      <c r="AC1071">
        <v>1</v>
      </c>
    </row>
    <row r="1072" spans="1:29" x14ac:dyDescent="0.2">
      <c r="A1072" s="8">
        <v>58</v>
      </c>
      <c r="B1072" s="8">
        <v>18</v>
      </c>
      <c r="C1072">
        <v>1.71</v>
      </c>
      <c r="D1072" t="s">
        <v>316</v>
      </c>
      <c r="E1072" s="14"/>
      <c r="F1072" t="s">
        <v>263</v>
      </c>
      <c r="G1072">
        <v>164</v>
      </c>
      <c r="H1072" s="11" cm="1">
        <f t="array" ref="H1072">_xlfn.IFNA(MATCH(1,0/COUNTIF($F1072,"*"&amp;H$2&amp;TEXT(ROW($1:$118),"[&gt;1]0;")&amp;"*")),0)</f>
        <v>10</v>
      </c>
      <c r="I1072" s="11" cm="1">
        <f t="array" ref="I1072">_xlfn.IFNA(MATCH(1,0/COUNTIF($F1072,"*"&amp;I$2&amp;TEXT(ROW($1:$118),"[&gt;1]0;")&amp;"*")),0)</f>
        <v>12</v>
      </c>
      <c r="J1072" s="11" cm="1">
        <f t="array" ref="J1072">_xlfn.IFNA(MATCH(1,0/COUNTIF($F1072,"*"&amp;J$2&amp;TEXT(ROW($1:$118),"[&gt;1]0;")&amp;"*")),0)</f>
        <v>2</v>
      </c>
      <c r="K1072">
        <f t="shared" si="265"/>
        <v>1.2</v>
      </c>
      <c r="L1072">
        <f t="shared" si="266"/>
        <v>0.2</v>
      </c>
      <c r="M1072">
        <v>2</v>
      </c>
      <c r="N1072">
        <v>0</v>
      </c>
      <c r="P1072" s="8">
        <v>58</v>
      </c>
      <c r="Q1072" s="8">
        <v>18</v>
      </c>
      <c r="R1072">
        <f t="shared" si="269"/>
        <v>1.71</v>
      </c>
      <c r="S1072" t="s">
        <v>316</v>
      </c>
      <c r="T1072" s="14"/>
      <c r="U1072" t="s">
        <v>263</v>
      </c>
      <c r="V1072">
        <v>164</v>
      </c>
      <c r="W1072" s="11" cm="1">
        <f t="array" ref="W1072">_xlfn.IFNA(MATCH(1,0/COUNTIF($F1072,"*"&amp;W$2&amp;TEXT(ROW($1:$118),"[&gt;1]0;")&amp;"*")),0)</f>
        <v>10</v>
      </c>
      <c r="X1072" s="11" cm="1">
        <f t="array" ref="X1072">_xlfn.IFNA(MATCH(1,0/COUNTIF($F1072,"*"&amp;X$2&amp;TEXT(ROW($1:$118),"[&gt;1]0;")&amp;"*")),0)</f>
        <v>12</v>
      </c>
      <c r="Y1072" s="11" cm="1">
        <f t="array" ref="Y1072">_xlfn.IFNA(MATCH(1,0/COUNTIF($F1072,"*"&amp;Y$2&amp;TEXT(ROW($1:$118),"[&gt;1]0;")&amp;"*")),0)</f>
        <v>2</v>
      </c>
      <c r="Z1072">
        <f t="shared" si="267"/>
        <v>1.2</v>
      </c>
      <c r="AA1072">
        <f t="shared" si="268"/>
        <v>0.2</v>
      </c>
      <c r="AB1072">
        <v>2</v>
      </c>
      <c r="AC1072">
        <v>0</v>
      </c>
    </row>
    <row r="1073" spans="1:29" x14ac:dyDescent="0.2">
      <c r="A1073" s="8">
        <v>58</v>
      </c>
      <c r="B1073" s="8">
        <v>25</v>
      </c>
      <c r="C1073">
        <v>5.63</v>
      </c>
      <c r="D1073" t="s">
        <v>101</v>
      </c>
      <c r="E1073" s="6" t="s">
        <v>555</v>
      </c>
      <c r="F1073" t="s">
        <v>554</v>
      </c>
      <c r="G1073" s="11">
        <v>253</v>
      </c>
      <c r="H1073" s="11" cm="1">
        <f t="array" ref="H1073">_xlfn.IFNA(MATCH(1,0/COUNTIF($F1073,"*"&amp;H$2&amp;TEXT(ROW($1:$118),"[&gt;1]0;")&amp;"*")),0)</f>
        <v>16</v>
      </c>
      <c r="I1073" s="11" cm="1">
        <f t="array" ref="I1073">_xlfn.IFNA(MATCH(1,0/COUNTIF($F1073,"*"&amp;I$2&amp;TEXT(ROW($1:$118),"[&gt;1]0;")&amp;"*")),0)</f>
        <v>31</v>
      </c>
      <c r="J1073" s="11" cm="1">
        <f t="array" ref="J1073">_xlfn.IFNA(MATCH(1,0/COUNTIF($F1073,"*"&amp;J$2&amp;TEXT(ROW($1:$118),"[&gt;1]0;")&amp;"*")),0)</f>
        <v>1</v>
      </c>
      <c r="K1073">
        <f t="shared" si="265"/>
        <v>1.9375</v>
      </c>
      <c r="L1073">
        <f t="shared" si="266"/>
        <v>6.25E-2</v>
      </c>
      <c r="M1073">
        <v>0</v>
      </c>
      <c r="N1073">
        <v>0</v>
      </c>
      <c r="P1073" s="8">
        <v>58</v>
      </c>
      <c r="Q1073" s="8">
        <v>19</v>
      </c>
      <c r="R1073">
        <f t="shared" si="269"/>
        <v>5.63</v>
      </c>
      <c r="S1073" t="s">
        <v>101</v>
      </c>
      <c r="T1073" s="6" t="s">
        <v>555</v>
      </c>
      <c r="U1073" t="s">
        <v>554</v>
      </c>
      <c r="V1073" s="11">
        <v>253</v>
      </c>
      <c r="W1073" s="11" cm="1">
        <f t="array" ref="W1073">_xlfn.IFNA(MATCH(1,0/COUNTIF($F1073,"*"&amp;W$2&amp;TEXT(ROW($1:$118),"[&gt;1]0;")&amp;"*")),0)</f>
        <v>16</v>
      </c>
      <c r="X1073" s="11" cm="1">
        <f t="array" ref="X1073">_xlfn.IFNA(MATCH(1,0/COUNTIF($F1073,"*"&amp;X$2&amp;TEXT(ROW($1:$118),"[&gt;1]0;")&amp;"*")),0)</f>
        <v>31</v>
      </c>
      <c r="Y1073" s="11" cm="1">
        <f t="array" ref="Y1073">_xlfn.IFNA(MATCH(1,0/COUNTIF($F1073,"*"&amp;Y$2&amp;TEXT(ROW($1:$118),"[&gt;1]0;")&amp;"*")),0)</f>
        <v>1</v>
      </c>
      <c r="Z1073">
        <f t="shared" si="267"/>
        <v>1.9375</v>
      </c>
      <c r="AA1073">
        <f t="shared" si="268"/>
        <v>6.25E-2</v>
      </c>
      <c r="AB1073">
        <v>0</v>
      </c>
      <c r="AC1073">
        <v>0</v>
      </c>
    </row>
    <row r="1075" spans="1:29" x14ac:dyDescent="0.2">
      <c r="A1075" s="8">
        <v>59</v>
      </c>
      <c r="B1075" s="9" t="s">
        <v>12</v>
      </c>
      <c r="C1075" t="s">
        <v>13</v>
      </c>
      <c r="D1075" t="s">
        <v>67</v>
      </c>
      <c r="E1075" s="6" t="s">
        <v>376</v>
      </c>
      <c r="F1075" t="s">
        <v>68</v>
      </c>
      <c r="G1075" t="s">
        <v>69</v>
      </c>
      <c r="H1075" t="s">
        <v>364</v>
      </c>
      <c r="I1075" t="s">
        <v>365</v>
      </c>
      <c r="J1075" t="s">
        <v>366</v>
      </c>
      <c r="K1075" t="s">
        <v>71</v>
      </c>
      <c r="L1075" t="s">
        <v>72</v>
      </c>
      <c r="M1075" t="s">
        <v>360</v>
      </c>
      <c r="N1075" t="s">
        <v>73</v>
      </c>
      <c r="P1075" s="8">
        <v>59</v>
      </c>
      <c r="Q1075" s="9" t="s">
        <v>12</v>
      </c>
      <c r="R1075" t="s">
        <v>13</v>
      </c>
      <c r="S1075" t="s">
        <v>67</v>
      </c>
      <c r="T1075" s="6" t="s">
        <v>376</v>
      </c>
      <c r="U1075" t="s">
        <v>68</v>
      </c>
      <c r="V1075" t="s">
        <v>69</v>
      </c>
      <c r="W1075" t="s">
        <v>364</v>
      </c>
      <c r="X1075" t="s">
        <v>365</v>
      </c>
      <c r="Y1075" t="s">
        <v>366</v>
      </c>
      <c r="Z1075" t="s">
        <v>71</v>
      </c>
      <c r="AA1075" t="s">
        <v>72</v>
      </c>
      <c r="AB1075" t="s">
        <v>360</v>
      </c>
      <c r="AC1075" t="s">
        <v>73</v>
      </c>
    </row>
    <row r="1076" spans="1:29" x14ac:dyDescent="0.2">
      <c r="A1076" s="8">
        <v>59</v>
      </c>
      <c r="B1076" s="8">
        <v>1</v>
      </c>
      <c r="C1076">
        <v>1.61</v>
      </c>
      <c r="D1076" t="s">
        <v>295</v>
      </c>
      <c r="E1076" s="13" t="s">
        <v>384</v>
      </c>
      <c r="F1076" s="10" t="s">
        <v>362</v>
      </c>
      <c r="G1076">
        <v>112</v>
      </c>
      <c r="H1076" s="11" cm="1">
        <f t="array" ref="H1076">_xlfn.IFNA(MATCH(1,0/COUNTIF($F1076,"*"&amp;H$2&amp;TEXT(ROW($1:$118),"[&gt;1]0;")&amp;"*")),0)</f>
        <v>6</v>
      </c>
      <c r="I1076" s="11" cm="1">
        <f t="array" ref="I1076">_xlfn.IFNA(MATCH(1,0/COUNTIF($F1076,"*"&amp;I$2&amp;TEXT(ROW($1:$118),"[&gt;1]0;")&amp;"*")),0)</f>
        <v>8</v>
      </c>
      <c r="J1076" s="11" cm="1">
        <f t="array" ref="J1076">_xlfn.IFNA(MATCH(1,0/COUNTIF($F1076,"*"&amp;J$2&amp;TEXT(ROW($1:$118),"[&gt;1]0;")&amp;"*")),0)</f>
        <v>2</v>
      </c>
      <c r="K1076">
        <f t="shared" ref="K1076:K1093" si="270">I1076/H1076</f>
        <v>1.3333333333333333</v>
      </c>
      <c r="L1076">
        <f t="shared" ref="L1076:L1093" si="271">J1076/H1076</f>
        <v>0.33333333333333331</v>
      </c>
      <c r="M1076">
        <v>1</v>
      </c>
      <c r="N1076">
        <v>0</v>
      </c>
      <c r="P1076" s="8">
        <v>59</v>
      </c>
      <c r="Q1076" s="8">
        <v>1</v>
      </c>
      <c r="R1076">
        <f>SUMIF($D$1076:$D$1093,S1076,$C$1076:$C$1093)</f>
        <v>1.61</v>
      </c>
      <c r="S1076" t="s">
        <v>295</v>
      </c>
      <c r="T1076" s="13" t="s">
        <v>384</v>
      </c>
      <c r="U1076" s="10" t="s">
        <v>362</v>
      </c>
      <c r="V1076">
        <v>112</v>
      </c>
      <c r="W1076" s="11" cm="1">
        <f t="array" ref="W1076">_xlfn.IFNA(MATCH(1,0/COUNTIF($F1076,"*"&amp;W$2&amp;TEXT(ROW($1:$118),"[&gt;1]0;")&amp;"*")),0)</f>
        <v>6</v>
      </c>
      <c r="X1076" s="11" cm="1">
        <f t="array" ref="X1076">_xlfn.IFNA(MATCH(1,0/COUNTIF($F1076,"*"&amp;X$2&amp;TEXT(ROW($1:$118),"[&gt;1]0;")&amp;"*")),0)</f>
        <v>8</v>
      </c>
      <c r="Y1076" s="11" cm="1">
        <f t="array" ref="Y1076">_xlfn.IFNA(MATCH(1,0/COUNTIF($F1076,"*"&amp;Y$2&amp;TEXT(ROW($1:$118),"[&gt;1]0;")&amp;"*")),0)</f>
        <v>2</v>
      </c>
      <c r="Z1076">
        <f t="shared" ref="Z1076:Z1091" si="272">X1076/W1076</f>
        <v>1.3333333333333333</v>
      </c>
      <c r="AA1076">
        <f t="shared" ref="AA1076:AA1091" si="273">Y1076/W1076</f>
        <v>0.33333333333333331</v>
      </c>
      <c r="AB1076">
        <v>1</v>
      </c>
      <c r="AC1076">
        <v>0</v>
      </c>
    </row>
    <row r="1077" spans="1:29" x14ac:dyDescent="0.2">
      <c r="A1077" s="8">
        <v>59</v>
      </c>
      <c r="B1077" s="8">
        <v>2</v>
      </c>
      <c r="C1077">
        <v>1.59</v>
      </c>
      <c r="D1077" t="s">
        <v>307</v>
      </c>
      <c r="E1077" s="6" t="s">
        <v>596</v>
      </c>
      <c r="F1077" t="s">
        <v>458</v>
      </c>
      <c r="G1077" s="11">
        <v>184</v>
      </c>
      <c r="H1077" s="11" cm="1">
        <f t="array" ref="H1077">_xlfn.IFNA(MATCH(1,0/COUNTIF($F1077,"*"&amp;H$2&amp;TEXT(ROW($1:$118),"[&gt;1]0;")&amp;"*")),0)</f>
        <v>13</v>
      </c>
      <c r="I1077" s="11" cm="1">
        <f t="array" ref="I1077">_xlfn.IFNA(MATCH(1,0/COUNTIF($F1077,"*"&amp;I$2&amp;TEXT(ROW($1:$118),"[&gt;1]0;")&amp;"*")),0)</f>
        <v>28</v>
      </c>
      <c r="J1077" s="11" cm="1">
        <f t="array" ref="J1077">_xlfn.IFNA(MATCH(1,0/COUNTIF($F1077,"*"&amp;J$2&amp;TEXT(ROW($1:$118),"[&gt;1]0;")&amp;"*")),0)</f>
        <v>0</v>
      </c>
      <c r="K1077">
        <f t="shared" si="270"/>
        <v>2.1538461538461537</v>
      </c>
      <c r="L1077">
        <f t="shared" si="271"/>
        <v>0</v>
      </c>
      <c r="M1077">
        <v>0</v>
      </c>
      <c r="N1077">
        <v>0</v>
      </c>
      <c r="P1077" s="8">
        <v>59</v>
      </c>
      <c r="Q1077" s="8">
        <v>2</v>
      </c>
      <c r="R1077">
        <f t="shared" ref="R1077:R1091" si="274">SUMIF($D$1076:$D$1093,S1077,$C$1076:$C$1093)</f>
        <v>1.59</v>
      </c>
      <c r="S1077" t="s">
        <v>307</v>
      </c>
      <c r="T1077" s="6" t="s">
        <v>596</v>
      </c>
      <c r="U1077" t="s">
        <v>458</v>
      </c>
      <c r="V1077" s="11">
        <v>184</v>
      </c>
      <c r="W1077" s="11" cm="1">
        <f t="array" ref="W1077">_xlfn.IFNA(MATCH(1,0/COUNTIF($F1077,"*"&amp;W$2&amp;TEXT(ROW($1:$118),"[&gt;1]0;")&amp;"*")),0)</f>
        <v>13</v>
      </c>
      <c r="X1077" s="11" cm="1">
        <f t="array" ref="X1077">_xlfn.IFNA(MATCH(1,0/COUNTIF($F1077,"*"&amp;X$2&amp;TEXT(ROW($1:$118),"[&gt;1]0;")&amp;"*")),0)</f>
        <v>28</v>
      </c>
      <c r="Y1077" s="11" cm="1">
        <f t="array" ref="Y1077">_xlfn.IFNA(MATCH(1,0/COUNTIF($F1077,"*"&amp;Y$2&amp;TEXT(ROW($1:$118),"[&gt;1]0;")&amp;"*")),0)</f>
        <v>0</v>
      </c>
      <c r="Z1077">
        <f t="shared" si="272"/>
        <v>2.1538461538461537</v>
      </c>
      <c r="AA1077">
        <f t="shared" si="273"/>
        <v>0</v>
      </c>
      <c r="AB1077">
        <v>0</v>
      </c>
      <c r="AC1077">
        <v>0</v>
      </c>
    </row>
    <row r="1078" spans="1:29" x14ac:dyDescent="0.2">
      <c r="A1078" s="8">
        <v>59</v>
      </c>
      <c r="B1078" s="8">
        <v>3</v>
      </c>
      <c r="C1078">
        <v>1.08</v>
      </c>
      <c r="D1078" t="s">
        <v>296</v>
      </c>
      <c r="E1078" s="6" t="s">
        <v>568</v>
      </c>
      <c r="F1078" t="s">
        <v>556</v>
      </c>
      <c r="G1078" s="11">
        <v>108</v>
      </c>
      <c r="H1078" s="11" cm="1">
        <f t="array" ref="H1078">_xlfn.IFNA(MATCH(1,0/COUNTIF($F1078,"*"&amp;H$2&amp;TEXT(ROW($1:$118),"[&gt;1]0;")&amp;"*")),0)</f>
        <v>7</v>
      </c>
      <c r="I1078" s="11" cm="1">
        <f t="array" ref="I1078">_xlfn.IFNA(MATCH(1,0/COUNTIF($F1078,"*"&amp;I$2&amp;TEXT(ROW($1:$118),"[&gt;1]0;")&amp;"*")),0)</f>
        <v>8</v>
      </c>
      <c r="J1078" s="11" cm="1">
        <f t="array" ref="J1078">_xlfn.IFNA(MATCH(1,0/COUNTIF($F1078,"*"&amp;J$2&amp;TEXT(ROW($1:$118),"[&gt;1]0;")&amp;"*")),0)</f>
        <v>1</v>
      </c>
      <c r="K1078">
        <f t="shared" si="270"/>
        <v>1.1428571428571428</v>
      </c>
      <c r="L1078">
        <f t="shared" si="271"/>
        <v>0.14285714285714285</v>
      </c>
      <c r="M1078">
        <v>0</v>
      </c>
      <c r="N1078">
        <v>1</v>
      </c>
      <c r="P1078" s="8">
        <v>59</v>
      </c>
      <c r="Q1078" s="8">
        <v>3</v>
      </c>
      <c r="R1078">
        <f t="shared" si="274"/>
        <v>1.08</v>
      </c>
      <c r="S1078" t="s">
        <v>296</v>
      </c>
      <c r="T1078" s="6" t="s">
        <v>568</v>
      </c>
      <c r="U1078" t="s">
        <v>556</v>
      </c>
      <c r="V1078" s="11">
        <v>108</v>
      </c>
      <c r="W1078" s="11" cm="1">
        <f t="array" ref="W1078">_xlfn.IFNA(MATCH(1,0/COUNTIF($F1078,"*"&amp;W$2&amp;TEXT(ROW($1:$118),"[&gt;1]0;")&amp;"*")),0)</f>
        <v>7</v>
      </c>
      <c r="X1078" s="11" cm="1">
        <f t="array" ref="X1078">_xlfn.IFNA(MATCH(1,0/COUNTIF($F1078,"*"&amp;X$2&amp;TEXT(ROW($1:$118),"[&gt;1]0;")&amp;"*")),0)</f>
        <v>8</v>
      </c>
      <c r="Y1078" s="11" cm="1">
        <f t="array" ref="Y1078">_xlfn.IFNA(MATCH(1,0/COUNTIF($F1078,"*"&amp;Y$2&amp;TEXT(ROW($1:$118),"[&gt;1]0;")&amp;"*")),0)</f>
        <v>1</v>
      </c>
      <c r="Z1078">
        <f t="shared" si="272"/>
        <v>1.1428571428571428</v>
      </c>
      <c r="AA1078">
        <f t="shared" si="273"/>
        <v>0.14285714285714285</v>
      </c>
      <c r="AB1078">
        <v>0</v>
      </c>
      <c r="AC1078">
        <v>1</v>
      </c>
    </row>
    <row r="1079" spans="1:29" x14ac:dyDescent="0.2">
      <c r="A1079" s="8">
        <v>59</v>
      </c>
      <c r="B1079" s="8">
        <v>4</v>
      </c>
      <c r="C1079">
        <v>1.5</v>
      </c>
      <c r="D1079" t="s">
        <v>297</v>
      </c>
      <c r="E1079" s="6" t="s">
        <v>569</v>
      </c>
      <c r="F1079" t="s">
        <v>556</v>
      </c>
      <c r="G1079" s="11">
        <v>108</v>
      </c>
      <c r="H1079" s="11" cm="1">
        <f t="array" ref="H1079">_xlfn.IFNA(MATCH(1,0/COUNTIF($F1079,"*"&amp;H$2&amp;TEXT(ROW($1:$118),"[&gt;1]0;")&amp;"*")),0)</f>
        <v>7</v>
      </c>
      <c r="I1079" s="11" cm="1">
        <f t="array" ref="I1079">_xlfn.IFNA(MATCH(1,0/COUNTIF($F1079,"*"&amp;I$2&amp;TEXT(ROW($1:$118),"[&gt;1]0;")&amp;"*")),0)</f>
        <v>8</v>
      </c>
      <c r="J1079" s="11" cm="1">
        <f t="array" ref="J1079">_xlfn.IFNA(MATCH(1,0/COUNTIF($F1079,"*"&amp;J$2&amp;TEXT(ROW($1:$118),"[&gt;1]0;")&amp;"*")),0)</f>
        <v>1</v>
      </c>
      <c r="K1079">
        <f t="shared" si="270"/>
        <v>1.1428571428571428</v>
      </c>
      <c r="L1079">
        <f t="shared" si="271"/>
        <v>0.14285714285714285</v>
      </c>
      <c r="M1079">
        <v>0</v>
      </c>
      <c r="N1079">
        <v>1</v>
      </c>
      <c r="P1079" s="8">
        <v>59</v>
      </c>
      <c r="Q1079" s="8">
        <v>4</v>
      </c>
      <c r="R1079">
        <f t="shared" si="274"/>
        <v>1.5</v>
      </c>
      <c r="S1079" t="s">
        <v>297</v>
      </c>
      <c r="T1079" s="6" t="s">
        <v>569</v>
      </c>
      <c r="U1079" t="s">
        <v>556</v>
      </c>
      <c r="V1079" s="11">
        <v>108</v>
      </c>
      <c r="W1079" s="11" cm="1">
        <f t="array" ref="W1079">_xlfn.IFNA(MATCH(1,0/COUNTIF($F1079,"*"&amp;W$2&amp;TEXT(ROW($1:$118),"[&gt;1]0;")&amp;"*")),0)</f>
        <v>7</v>
      </c>
      <c r="X1079" s="11" cm="1">
        <f t="array" ref="X1079">_xlfn.IFNA(MATCH(1,0/COUNTIF($F1079,"*"&amp;X$2&amp;TEXT(ROW($1:$118),"[&gt;1]0;")&amp;"*")),0)</f>
        <v>8</v>
      </c>
      <c r="Y1079" s="11" cm="1">
        <f t="array" ref="Y1079">_xlfn.IFNA(MATCH(1,0/COUNTIF($F1079,"*"&amp;Y$2&amp;TEXT(ROW($1:$118),"[&gt;1]0;")&amp;"*")),0)</f>
        <v>1</v>
      </c>
      <c r="Z1079">
        <f t="shared" si="272"/>
        <v>1.1428571428571428</v>
      </c>
      <c r="AA1079">
        <f t="shared" si="273"/>
        <v>0.14285714285714285</v>
      </c>
      <c r="AB1079">
        <v>0</v>
      </c>
      <c r="AC1079">
        <v>1</v>
      </c>
    </row>
    <row r="1080" spans="1:29" x14ac:dyDescent="0.2">
      <c r="A1080" s="8">
        <v>59</v>
      </c>
      <c r="B1080" s="8">
        <v>5</v>
      </c>
      <c r="C1080">
        <v>2.0699999999999998</v>
      </c>
      <c r="D1080" t="s">
        <v>308</v>
      </c>
      <c r="E1080" s="6" t="s">
        <v>567</v>
      </c>
      <c r="F1080" t="s">
        <v>369</v>
      </c>
      <c r="G1080" s="11">
        <v>124</v>
      </c>
      <c r="H1080" s="11" cm="1">
        <f t="array" ref="H1080">_xlfn.IFNA(MATCH(1,0/COUNTIF($F1080,"*"&amp;H$2&amp;TEXT(ROW($1:$118),"[&gt;1]0;")&amp;"*")),0)</f>
        <v>7</v>
      </c>
      <c r="I1080" s="11" cm="1">
        <f t="array" ref="I1080">_xlfn.IFNA(MATCH(1,0/COUNTIF($F1080,"*"&amp;I$2&amp;TEXT(ROW($1:$118),"[&gt;1]0;")&amp;"*")),0)</f>
        <v>8</v>
      </c>
      <c r="J1080" s="11" cm="1">
        <f t="array" ref="J1080">_xlfn.IFNA(MATCH(1,0/COUNTIF($F1080,"*"&amp;J$2&amp;TEXT(ROW($1:$118),"[&gt;1]0;")&amp;"*")),0)</f>
        <v>2</v>
      </c>
      <c r="K1080">
        <f t="shared" si="270"/>
        <v>1.1428571428571428</v>
      </c>
      <c r="L1080">
        <f t="shared" si="271"/>
        <v>0.2857142857142857</v>
      </c>
      <c r="M1080">
        <v>0</v>
      </c>
      <c r="N1080">
        <v>1</v>
      </c>
      <c r="P1080" s="8">
        <v>59</v>
      </c>
      <c r="Q1080" s="8">
        <v>5</v>
      </c>
      <c r="R1080">
        <f t="shared" si="274"/>
        <v>2.0699999999999998</v>
      </c>
      <c r="S1080" t="s">
        <v>308</v>
      </c>
      <c r="T1080" s="6" t="s">
        <v>567</v>
      </c>
      <c r="U1080" t="s">
        <v>369</v>
      </c>
      <c r="V1080" s="11">
        <v>124</v>
      </c>
      <c r="W1080" s="11" cm="1">
        <f t="array" ref="W1080">_xlfn.IFNA(MATCH(1,0/COUNTIF($F1080,"*"&amp;W$2&amp;TEXT(ROW($1:$118),"[&gt;1]0;")&amp;"*")),0)</f>
        <v>7</v>
      </c>
      <c r="X1080" s="11" cm="1">
        <f t="array" ref="X1080">_xlfn.IFNA(MATCH(1,0/COUNTIF($F1080,"*"&amp;X$2&amp;TEXT(ROW($1:$118),"[&gt;1]0;")&amp;"*")),0)</f>
        <v>8</v>
      </c>
      <c r="Y1080" s="11" cm="1">
        <f t="array" ref="Y1080">_xlfn.IFNA(MATCH(1,0/COUNTIF($F1080,"*"&amp;Y$2&amp;TEXT(ROW($1:$118),"[&gt;1]0;")&amp;"*")),0)</f>
        <v>2</v>
      </c>
      <c r="Z1080">
        <f t="shared" si="272"/>
        <v>1.1428571428571428</v>
      </c>
      <c r="AA1080">
        <f t="shared" si="273"/>
        <v>0.2857142857142857</v>
      </c>
      <c r="AB1080">
        <v>0</v>
      </c>
      <c r="AC1080">
        <v>1</v>
      </c>
    </row>
    <row r="1081" spans="1:29" x14ac:dyDescent="0.2">
      <c r="A1081" s="8">
        <v>59</v>
      </c>
      <c r="B1081" s="8">
        <v>6</v>
      </c>
      <c r="C1081">
        <v>0.84</v>
      </c>
      <c r="D1081" t="s">
        <v>345</v>
      </c>
      <c r="E1081" s="6" t="s">
        <v>566</v>
      </c>
      <c r="F1081" t="s">
        <v>565</v>
      </c>
      <c r="G1081" s="11">
        <v>122</v>
      </c>
      <c r="H1081" s="11" cm="1">
        <f t="array" ref="H1081">_xlfn.IFNA(MATCH(1,0/COUNTIF($F1081,"*"&amp;H$2&amp;TEXT(ROW($1:$118),"[&gt;1]0;")&amp;"*")),0)</f>
        <v>8</v>
      </c>
      <c r="I1081" s="11" cm="1">
        <f t="array" ref="I1081">_xlfn.IFNA(MATCH(1,0/COUNTIF($F1081,"*"&amp;I$2&amp;TEXT(ROW($1:$118),"[&gt;1]0;")&amp;"*")),0)</f>
        <v>10</v>
      </c>
      <c r="J1081" s="11" cm="1">
        <f t="array" ref="J1081">_xlfn.IFNA(MATCH(1,0/COUNTIF($F1081,"*"&amp;J$2&amp;TEXT(ROW($1:$118),"[&gt;1]0;")&amp;"*")),0)</f>
        <v>1</v>
      </c>
      <c r="K1081">
        <f t="shared" si="270"/>
        <v>1.25</v>
      </c>
      <c r="L1081">
        <f t="shared" si="271"/>
        <v>0.125</v>
      </c>
      <c r="M1081">
        <v>0</v>
      </c>
      <c r="N1081">
        <v>1</v>
      </c>
      <c r="P1081" s="8">
        <v>59</v>
      </c>
      <c r="Q1081" s="8">
        <v>6</v>
      </c>
      <c r="R1081">
        <f t="shared" si="274"/>
        <v>0.84</v>
      </c>
      <c r="S1081" t="s">
        <v>345</v>
      </c>
      <c r="T1081" s="6" t="s">
        <v>566</v>
      </c>
      <c r="U1081" t="s">
        <v>565</v>
      </c>
      <c r="V1081" s="11">
        <v>122</v>
      </c>
      <c r="W1081" s="11" cm="1">
        <f t="array" ref="W1081">_xlfn.IFNA(MATCH(1,0/COUNTIF($F1081,"*"&amp;W$2&amp;TEXT(ROW($1:$118),"[&gt;1]0;")&amp;"*")),0)</f>
        <v>8</v>
      </c>
      <c r="X1081" s="11" cm="1">
        <f t="array" ref="X1081">_xlfn.IFNA(MATCH(1,0/COUNTIF($F1081,"*"&amp;X$2&amp;TEXT(ROW($1:$118),"[&gt;1]0;")&amp;"*")),0)</f>
        <v>10</v>
      </c>
      <c r="Y1081" s="11" cm="1">
        <f t="array" ref="Y1081">_xlfn.IFNA(MATCH(1,0/COUNTIF($F1081,"*"&amp;Y$2&amp;TEXT(ROW($1:$118),"[&gt;1]0;")&amp;"*")),0)</f>
        <v>1</v>
      </c>
      <c r="Z1081">
        <f t="shared" si="272"/>
        <v>1.25</v>
      </c>
      <c r="AA1081">
        <f t="shared" si="273"/>
        <v>0.125</v>
      </c>
      <c r="AB1081">
        <v>0</v>
      </c>
      <c r="AC1081">
        <v>1</v>
      </c>
    </row>
    <row r="1082" spans="1:29" x14ac:dyDescent="0.2">
      <c r="A1082" s="8">
        <v>59</v>
      </c>
      <c r="B1082" s="8">
        <v>7</v>
      </c>
      <c r="C1082">
        <v>2.0299999999999998</v>
      </c>
      <c r="D1082" t="s">
        <v>14</v>
      </c>
      <c r="E1082" s="6" t="s">
        <v>507</v>
      </c>
      <c r="F1082" t="s">
        <v>260</v>
      </c>
      <c r="G1082">
        <v>170</v>
      </c>
      <c r="H1082" s="11" cm="1">
        <f t="array" ref="H1082">_xlfn.IFNA(MATCH(1,0/COUNTIF($F1082,"*"&amp;H$2&amp;TEXT(ROW($1:$118),"[&gt;1]0;")&amp;"*")),0)</f>
        <v>12</v>
      </c>
      <c r="I1082" s="11" cm="1">
        <f t="array" ref="I1082">_xlfn.IFNA(MATCH(1,0/COUNTIF($F1082,"*"&amp;I$2&amp;TEXT(ROW($1:$118),"[&gt;1]0;")&amp;"*")),0)</f>
        <v>26</v>
      </c>
      <c r="J1082" s="11" cm="1">
        <f t="array" ref="J1082">_xlfn.IFNA(MATCH(1,0/COUNTIF($F1082,"*"&amp;J$2&amp;TEXT(ROW($1:$118),"[&gt;1]0;")&amp;"*")),0)</f>
        <v>0</v>
      </c>
      <c r="K1082">
        <f t="shared" si="270"/>
        <v>2.1666666666666665</v>
      </c>
      <c r="L1082">
        <f t="shared" si="271"/>
        <v>0</v>
      </c>
      <c r="M1082">
        <v>0</v>
      </c>
      <c r="N1082">
        <v>0</v>
      </c>
      <c r="P1082" s="8">
        <v>59</v>
      </c>
      <c r="Q1082" s="8">
        <v>7</v>
      </c>
      <c r="R1082">
        <f t="shared" si="274"/>
        <v>2.0299999999999998</v>
      </c>
      <c r="S1082" t="s">
        <v>14</v>
      </c>
      <c r="T1082" s="6" t="s">
        <v>507</v>
      </c>
      <c r="U1082" t="s">
        <v>260</v>
      </c>
      <c r="V1082">
        <v>170</v>
      </c>
      <c r="W1082" s="11" cm="1">
        <f t="array" ref="W1082">_xlfn.IFNA(MATCH(1,0/COUNTIF($F1082,"*"&amp;W$2&amp;TEXT(ROW($1:$118),"[&gt;1]0;")&amp;"*")),0)</f>
        <v>12</v>
      </c>
      <c r="X1082" s="11" cm="1">
        <f t="array" ref="X1082">_xlfn.IFNA(MATCH(1,0/COUNTIF($F1082,"*"&amp;X$2&amp;TEXT(ROW($1:$118),"[&gt;1]0;")&amp;"*")),0)</f>
        <v>26</v>
      </c>
      <c r="Y1082" s="11" cm="1">
        <f t="array" ref="Y1082">_xlfn.IFNA(MATCH(1,0/COUNTIF($F1082,"*"&amp;Y$2&amp;TEXT(ROW($1:$118),"[&gt;1]0;")&amp;"*")),0)</f>
        <v>0</v>
      </c>
      <c r="Z1082">
        <f t="shared" si="272"/>
        <v>2.1666666666666665</v>
      </c>
      <c r="AA1082">
        <f t="shared" si="273"/>
        <v>0</v>
      </c>
      <c r="AB1082">
        <v>0</v>
      </c>
      <c r="AC1082">
        <v>0</v>
      </c>
    </row>
    <row r="1083" spans="1:29" x14ac:dyDescent="0.2">
      <c r="A1083" s="8">
        <v>59</v>
      </c>
      <c r="B1083" s="8">
        <v>8</v>
      </c>
      <c r="C1083">
        <v>1.82</v>
      </c>
      <c r="D1083" t="s">
        <v>104</v>
      </c>
      <c r="E1083" s="6" t="s">
        <v>476</v>
      </c>
      <c r="F1083" t="s">
        <v>475</v>
      </c>
      <c r="G1083">
        <v>110</v>
      </c>
      <c r="H1083" s="11" cm="1">
        <f t="array" ref="H1083">_xlfn.IFNA(MATCH(1,0/COUNTIF($F1083,"*"&amp;H$2&amp;TEXT(ROW($1:$118),"[&gt;1]0;")&amp;"*")),0)</f>
        <v>6</v>
      </c>
      <c r="I1083" s="11" cm="1">
        <f t="array" ref="I1083">_xlfn.IFNA(MATCH(1,0/COUNTIF($F1083,"*"&amp;I$2&amp;TEXT(ROW($1:$118),"[&gt;1]0;")&amp;"*")),0)</f>
        <v>6</v>
      </c>
      <c r="J1083" s="11" cm="1">
        <f t="array" ref="J1083">_xlfn.IFNA(MATCH(1,0/COUNTIF($F1083,"*"&amp;J$2&amp;TEXT(ROW($1:$118),"[&gt;1]0;")&amp;"*")),0)</f>
        <v>2</v>
      </c>
      <c r="K1083">
        <f t="shared" si="270"/>
        <v>1</v>
      </c>
      <c r="L1083">
        <f t="shared" si="271"/>
        <v>0.33333333333333331</v>
      </c>
      <c r="M1083">
        <v>0</v>
      </c>
      <c r="N1083">
        <v>1</v>
      </c>
      <c r="P1083" s="8">
        <v>59</v>
      </c>
      <c r="Q1083" s="8">
        <v>8</v>
      </c>
      <c r="R1083">
        <f t="shared" si="274"/>
        <v>1.82</v>
      </c>
      <c r="S1083" t="s">
        <v>104</v>
      </c>
      <c r="T1083" s="6" t="s">
        <v>476</v>
      </c>
      <c r="U1083" t="s">
        <v>475</v>
      </c>
      <c r="V1083">
        <v>110</v>
      </c>
      <c r="W1083" s="11" cm="1">
        <f t="array" ref="W1083">_xlfn.IFNA(MATCH(1,0/COUNTIF($F1083,"*"&amp;W$2&amp;TEXT(ROW($1:$118),"[&gt;1]0;")&amp;"*")),0)</f>
        <v>6</v>
      </c>
      <c r="X1083" s="11" cm="1">
        <f t="array" ref="X1083">_xlfn.IFNA(MATCH(1,0/COUNTIF($F1083,"*"&amp;X$2&amp;TEXT(ROW($1:$118),"[&gt;1]0;")&amp;"*")),0)</f>
        <v>6</v>
      </c>
      <c r="Y1083" s="11" cm="1">
        <f t="array" ref="Y1083">_xlfn.IFNA(MATCH(1,0/COUNTIF($F1083,"*"&amp;Y$2&amp;TEXT(ROW($1:$118),"[&gt;1]0;")&amp;"*")),0)</f>
        <v>2</v>
      </c>
      <c r="Z1083">
        <f t="shared" si="272"/>
        <v>1</v>
      </c>
      <c r="AA1083">
        <f t="shared" si="273"/>
        <v>0.33333333333333331</v>
      </c>
      <c r="AB1083">
        <v>0</v>
      </c>
      <c r="AC1083">
        <v>1</v>
      </c>
    </row>
    <row r="1084" spans="1:29" x14ac:dyDescent="0.2">
      <c r="A1084" s="8">
        <v>59</v>
      </c>
      <c r="B1084" s="8">
        <v>9</v>
      </c>
      <c r="C1084">
        <v>2.71</v>
      </c>
      <c r="D1084" t="s">
        <v>79</v>
      </c>
      <c r="E1084" s="13" t="s">
        <v>386</v>
      </c>
      <c r="F1084" s="10" t="s">
        <v>373</v>
      </c>
      <c r="G1084">
        <v>144</v>
      </c>
      <c r="H1084" s="11" cm="1">
        <f t="array" ref="H1084">_xlfn.IFNA(MATCH(1,0/COUNTIF($F1084,"*"&amp;H$2&amp;TEXT(ROW($1:$118),"[&gt;1]0;")&amp;"*")),0)</f>
        <v>6</v>
      </c>
      <c r="I1084" s="11" cm="1">
        <f t="array" ref="I1084">_xlfn.IFNA(MATCH(1,0/COUNTIF($F1084,"*"&amp;I$2&amp;TEXT(ROW($1:$118),"[&gt;1]0;")&amp;"*")),0)</f>
        <v>8</v>
      </c>
      <c r="J1084" s="11" cm="1">
        <f t="array" ref="J1084">_xlfn.IFNA(MATCH(1,0/COUNTIF($F1084,"*"&amp;J$2&amp;TEXT(ROW($1:$118),"[&gt;1]0;")&amp;"*")),0)</f>
        <v>4</v>
      </c>
      <c r="K1084">
        <f t="shared" si="270"/>
        <v>1.3333333333333333</v>
      </c>
      <c r="L1084">
        <f t="shared" si="271"/>
        <v>0.66666666666666663</v>
      </c>
      <c r="M1084">
        <v>1</v>
      </c>
      <c r="N1084">
        <v>0</v>
      </c>
      <c r="P1084" s="8">
        <v>59</v>
      </c>
      <c r="Q1084" s="8">
        <v>9</v>
      </c>
      <c r="R1084">
        <f t="shared" si="274"/>
        <v>2.71</v>
      </c>
      <c r="S1084" t="s">
        <v>79</v>
      </c>
      <c r="T1084" s="13" t="s">
        <v>386</v>
      </c>
      <c r="U1084" s="10" t="s">
        <v>373</v>
      </c>
      <c r="V1084">
        <v>144</v>
      </c>
      <c r="W1084" s="11" cm="1">
        <f t="array" ref="W1084">_xlfn.IFNA(MATCH(1,0/COUNTIF($F1084,"*"&amp;W$2&amp;TEXT(ROW($1:$118),"[&gt;1]0;")&amp;"*")),0)</f>
        <v>6</v>
      </c>
      <c r="X1084" s="11" cm="1">
        <f t="array" ref="X1084">_xlfn.IFNA(MATCH(1,0/COUNTIF($F1084,"*"&amp;X$2&amp;TEXT(ROW($1:$118),"[&gt;1]0;")&amp;"*")),0)</f>
        <v>8</v>
      </c>
      <c r="Y1084" s="11" cm="1">
        <f t="array" ref="Y1084">_xlfn.IFNA(MATCH(1,0/COUNTIF($F1084,"*"&amp;Y$2&amp;TEXT(ROW($1:$118),"[&gt;1]0;")&amp;"*")),0)</f>
        <v>4</v>
      </c>
      <c r="Z1084">
        <f t="shared" si="272"/>
        <v>1.3333333333333333</v>
      </c>
      <c r="AA1084">
        <f t="shared" si="273"/>
        <v>0.66666666666666663</v>
      </c>
      <c r="AB1084">
        <v>1</v>
      </c>
      <c r="AC1084">
        <v>0</v>
      </c>
    </row>
    <row r="1085" spans="1:29" x14ac:dyDescent="0.2">
      <c r="A1085" s="8">
        <v>59</v>
      </c>
      <c r="B1085" s="8">
        <v>10</v>
      </c>
      <c r="C1085">
        <v>1.5</v>
      </c>
      <c r="D1085" t="s">
        <v>304</v>
      </c>
      <c r="E1085" s="6" t="s">
        <v>457</v>
      </c>
      <c r="F1085" t="s">
        <v>458</v>
      </c>
      <c r="G1085" s="11">
        <v>184</v>
      </c>
      <c r="H1085" s="11" cm="1">
        <f t="array" ref="H1085">_xlfn.IFNA(MATCH(1,0/COUNTIF($F1085,"*"&amp;H$2&amp;TEXT(ROW($1:$118),"[&gt;1]0;")&amp;"*")),0)</f>
        <v>13</v>
      </c>
      <c r="I1085" s="11" cm="1">
        <f t="array" ref="I1085">_xlfn.IFNA(MATCH(1,0/COUNTIF($F1085,"*"&amp;I$2&amp;TEXT(ROW($1:$118),"[&gt;1]0;")&amp;"*")),0)</f>
        <v>28</v>
      </c>
      <c r="J1085" s="11" cm="1">
        <f t="array" ref="J1085">_xlfn.IFNA(MATCH(1,0/COUNTIF($F1085,"*"&amp;J$2&amp;TEXT(ROW($1:$118),"[&gt;1]0;")&amp;"*")),0)</f>
        <v>0</v>
      </c>
      <c r="K1085">
        <f t="shared" si="270"/>
        <v>2.1538461538461537</v>
      </c>
      <c r="L1085">
        <f t="shared" si="271"/>
        <v>0</v>
      </c>
      <c r="M1085">
        <v>0</v>
      </c>
      <c r="N1085">
        <v>0</v>
      </c>
      <c r="P1085" s="8">
        <v>59</v>
      </c>
      <c r="Q1085" s="8">
        <v>10</v>
      </c>
      <c r="R1085">
        <f t="shared" si="274"/>
        <v>1.5</v>
      </c>
      <c r="S1085" t="s">
        <v>304</v>
      </c>
      <c r="T1085" s="6" t="s">
        <v>457</v>
      </c>
      <c r="U1085" t="s">
        <v>458</v>
      </c>
      <c r="V1085" s="11">
        <v>184</v>
      </c>
      <c r="W1085" s="11" cm="1">
        <f t="array" ref="W1085">_xlfn.IFNA(MATCH(1,0/COUNTIF($F1085,"*"&amp;W$2&amp;TEXT(ROW($1:$118),"[&gt;1]0;")&amp;"*")),0)</f>
        <v>13</v>
      </c>
      <c r="X1085" s="11" cm="1">
        <f t="array" ref="X1085">_xlfn.IFNA(MATCH(1,0/COUNTIF($F1085,"*"&amp;X$2&amp;TEXT(ROW($1:$118),"[&gt;1]0;")&amp;"*")),0)</f>
        <v>28</v>
      </c>
      <c r="Y1085" s="11" cm="1">
        <f t="array" ref="Y1085">_xlfn.IFNA(MATCH(1,0/COUNTIF($F1085,"*"&amp;Y$2&amp;TEXT(ROW($1:$118),"[&gt;1]0;")&amp;"*")),0)</f>
        <v>0</v>
      </c>
      <c r="Z1085">
        <f t="shared" si="272"/>
        <v>2.1538461538461537</v>
      </c>
      <c r="AA1085">
        <f t="shared" si="273"/>
        <v>0</v>
      </c>
      <c r="AB1085">
        <v>0</v>
      </c>
      <c r="AC1085">
        <v>0</v>
      </c>
    </row>
    <row r="1086" spans="1:29" x14ac:dyDescent="0.2">
      <c r="A1086" s="8">
        <v>59</v>
      </c>
      <c r="B1086" s="8">
        <v>11</v>
      </c>
      <c r="C1086">
        <v>1.01</v>
      </c>
      <c r="D1086" t="s">
        <v>37</v>
      </c>
      <c r="E1086" s="6" t="s">
        <v>586</v>
      </c>
      <c r="F1086" t="s">
        <v>273</v>
      </c>
      <c r="G1086" s="11">
        <v>198</v>
      </c>
      <c r="H1086" s="11" cm="1">
        <f t="array" ref="H1086">_xlfn.IFNA(MATCH(1,0/COUNTIF($F1086,"*"&amp;H$2&amp;TEXT(ROW($1:$118),"[&gt;1]0;")&amp;"*")),0)</f>
        <v>14</v>
      </c>
      <c r="I1086" s="11" cm="1">
        <f t="array" ref="I1086">_xlfn.IFNA(MATCH(1,0/COUNTIF($F1086,"*"&amp;I$2&amp;TEXT(ROW($1:$118),"[&gt;1]0;")&amp;"*")),0)</f>
        <v>30</v>
      </c>
      <c r="J1086" s="11" cm="1">
        <f t="array" ref="J1086">_xlfn.IFNA(MATCH(1,0/COUNTIF($F1086,"*"&amp;J$2&amp;TEXT(ROW($1:$118),"[&gt;1]0;")&amp;"*")),0)</f>
        <v>0</v>
      </c>
      <c r="K1086">
        <f t="shared" si="270"/>
        <v>2.1428571428571428</v>
      </c>
      <c r="L1086">
        <f t="shared" si="271"/>
        <v>0</v>
      </c>
      <c r="M1086">
        <v>0</v>
      </c>
      <c r="N1086">
        <v>0</v>
      </c>
      <c r="P1086" s="8">
        <v>59</v>
      </c>
      <c r="Q1086" s="8">
        <v>11</v>
      </c>
      <c r="R1086">
        <f t="shared" si="274"/>
        <v>1.01</v>
      </c>
      <c r="S1086" t="s">
        <v>37</v>
      </c>
      <c r="T1086" s="6" t="s">
        <v>586</v>
      </c>
      <c r="U1086" t="s">
        <v>273</v>
      </c>
      <c r="V1086" s="11">
        <v>198</v>
      </c>
      <c r="W1086" s="11" cm="1">
        <f t="array" ref="W1086">_xlfn.IFNA(MATCH(1,0/COUNTIF($F1086,"*"&amp;W$2&amp;TEXT(ROW($1:$118),"[&gt;1]0;")&amp;"*")),0)</f>
        <v>14</v>
      </c>
      <c r="X1086" s="11" cm="1">
        <f t="array" ref="X1086">_xlfn.IFNA(MATCH(1,0/COUNTIF($F1086,"*"&amp;X$2&amp;TEXT(ROW($1:$118),"[&gt;1]0;")&amp;"*")),0)</f>
        <v>30</v>
      </c>
      <c r="Y1086" s="11" cm="1">
        <f t="array" ref="Y1086">_xlfn.IFNA(MATCH(1,0/COUNTIF($F1086,"*"&amp;Y$2&amp;TEXT(ROW($1:$118),"[&gt;1]0;")&amp;"*")),0)</f>
        <v>0</v>
      </c>
      <c r="Z1086">
        <f t="shared" si="272"/>
        <v>2.1428571428571428</v>
      </c>
      <c r="AA1086">
        <f t="shared" si="273"/>
        <v>0</v>
      </c>
      <c r="AB1086">
        <v>0</v>
      </c>
      <c r="AC1086">
        <v>0</v>
      </c>
    </row>
    <row r="1087" spans="1:29" x14ac:dyDescent="0.2">
      <c r="A1087" s="8">
        <v>59</v>
      </c>
      <c r="B1087" s="8">
        <v>12</v>
      </c>
      <c r="C1087">
        <v>1.92</v>
      </c>
      <c r="D1087" t="s">
        <v>80</v>
      </c>
      <c r="E1087" s="6" t="s">
        <v>600</v>
      </c>
      <c r="F1087" t="s">
        <v>599</v>
      </c>
      <c r="G1087" s="11">
        <v>152</v>
      </c>
      <c r="H1087" s="11" cm="1">
        <f t="array" ref="H1087">_xlfn.IFNA(MATCH(1,0/COUNTIF($F1087,"*"&amp;H$2&amp;TEXT(ROW($1:$118),"[&gt;1]0;")&amp;"*")),0)</f>
        <v>8</v>
      </c>
      <c r="I1087" s="11" cm="1">
        <f t="array" ref="I1087">_xlfn.IFNA(MATCH(1,0/COUNTIF($F1087,"*"&amp;I$2&amp;TEXT(ROW($1:$118),"[&gt;1]0;")&amp;"*")),0)</f>
        <v>8</v>
      </c>
      <c r="J1087" s="11" cm="1">
        <f t="array" ref="J1087">_xlfn.IFNA(MATCH(1,0/COUNTIF($F1087,"*"&amp;J$2&amp;TEXT(ROW($1:$118),"[&gt;1]0;")&amp;"*")),0)</f>
        <v>3</v>
      </c>
      <c r="K1087">
        <f t="shared" si="270"/>
        <v>1</v>
      </c>
      <c r="L1087">
        <f t="shared" si="271"/>
        <v>0.375</v>
      </c>
      <c r="M1087">
        <v>0</v>
      </c>
      <c r="N1087">
        <v>1</v>
      </c>
      <c r="P1087" s="8">
        <v>59</v>
      </c>
      <c r="Q1087" s="8">
        <v>12</v>
      </c>
      <c r="R1087">
        <f t="shared" si="274"/>
        <v>1.92</v>
      </c>
      <c r="S1087" t="s">
        <v>80</v>
      </c>
      <c r="T1087" s="6" t="s">
        <v>600</v>
      </c>
      <c r="U1087" t="s">
        <v>599</v>
      </c>
      <c r="V1087" s="11">
        <v>152</v>
      </c>
      <c r="W1087" s="11" cm="1">
        <f t="array" ref="W1087">_xlfn.IFNA(MATCH(1,0/COUNTIF($F1087,"*"&amp;W$2&amp;TEXT(ROW($1:$118),"[&gt;1]0;")&amp;"*")),0)</f>
        <v>8</v>
      </c>
      <c r="X1087" s="11" cm="1">
        <f t="array" ref="X1087">_xlfn.IFNA(MATCH(1,0/COUNTIF($F1087,"*"&amp;X$2&amp;TEXT(ROW($1:$118),"[&gt;1]0;")&amp;"*")),0)</f>
        <v>8</v>
      </c>
      <c r="Y1087" s="11" cm="1">
        <f t="array" ref="Y1087">_xlfn.IFNA(MATCH(1,0/COUNTIF($F1087,"*"&amp;Y$2&amp;TEXT(ROW($1:$118),"[&gt;1]0;")&amp;"*")),0)</f>
        <v>3</v>
      </c>
      <c r="Z1087">
        <f t="shared" si="272"/>
        <v>1</v>
      </c>
      <c r="AA1087">
        <f t="shared" si="273"/>
        <v>0.375</v>
      </c>
      <c r="AB1087">
        <v>0</v>
      </c>
      <c r="AC1087">
        <v>1</v>
      </c>
    </row>
    <row r="1088" spans="1:29" x14ac:dyDescent="0.2">
      <c r="A1088" s="8">
        <v>59</v>
      </c>
      <c r="B1088" s="8">
        <v>13</v>
      </c>
      <c r="C1088">
        <v>1.82</v>
      </c>
      <c r="D1088" t="s">
        <v>25</v>
      </c>
      <c r="E1088" s="6" t="s">
        <v>536</v>
      </c>
      <c r="F1088" t="s">
        <v>266</v>
      </c>
      <c r="G1088">
        <v>226</v>
      </c>
      <c r="H1088" s="11" cm="1">
        <f t="array" ref="H1088">_xlfn.IFNA(MATCH(1,0/COUNTIF($F1088,"*"&amp;H$2&amp;TEXT(ROW($1:$118),"[&gt;1]0;")&amp;"*")),0)</f>
        <v>16</v>
      </c>
      <c r="I1088" s="11" cm="1">
        <f t="array" ref="I1088">_xlfn.IFNA(MATCH(1,0/COUNTIF($F1088,"*"&amp;I$2&amp;TEXT(ROW($1:$118),"[&gt;1]0;")&amp;"*")),0)</f>
        <v>34</v>
      </c>
      <c r="J1088" s="11" cm="1">
        <f t="array" ref="J1088">_xlfn.IFNA(MATCH(1,0/COUNTIF($F1088,"*"&amp;J$2&amp;TEXT(ROW($1:$118),"[&gt;1]0;")&amp;"*")),0)</f>
        <v>0</v>
      </c>
      <c r="K1088">
        <f t="shared" si="270"/>
        <v>2.125</v>
      </c>
      <c r="L1088">
        <f t="shared" si="271"/>
        <v>0</v>
      </c>
      <c r="M1088">
        <v>0</v>
      </c>
      <c r="N1088">
        <v>0</v>
      </c>
      <c r="P1088" s="8">
        <v>59</v>
      </c>
      <c r="Q1088" s="8">
        <v>13</v>
      </c>
      <c r="R1088">
        <f t="shared" si="274"/>
        <v>4.37</v>
      </c>
      <c r="S1088" t="s">
        <v>25</v>
      </c>
      <c r="T1088" s="6" t="s">
        <v>536</v>
      </c>
      <c r="U1088" t="s">
        <v>266</v>
      </c>
      <c r="V1088">
        <v>226</v>
      </c>
      <c r="W1088" s="11" cm="1">
        <f t="array" ref="W1088">_xlfn.IFNA(MATCH(1,0/COUNTIF($F1088,"*"&amp;W$2&amp;TEXT(ROW($1:$118),"[&gt;1]0;")&amp;"*")),0)</f>
        <v>16</v>
      </c>
      <c r="X1088" s="11" cm="1">
        <f t="array" ref="X1088">_xlfn.IFNA(MATCH(1,0/COUNTIF($F1088,"*"&amp;X$2&amp;TEXT(ROW($1:$118),"[&gt;1]0;")&amp;"*")),0)</f>
        <v>34</v>
      </c>
      <c r="Y1088" s="11" cm="1">
        <f t="array" ref="Y1088">_xlfn.IFNA(MATCH(1,0/COUNTIF($F1088,"*"&amp;Y$2&amp;TEXT(ROW($1:$118),"[&gt;1]0;")&amp;"*")),0)</f>
        <v>0</v>
      </c>
      <c r="Z1088">
        <f t="shared" si="272"/>
        <v>2.125</v>
      </c>
      <c r="AA1088">
        <f t="shared" si="273"/>
        <v>0</v>
      </c>
      <c r="AB1088">
        <v>0</v>
      </c>
      <c r="AC1088">
        <v>0</v>
      </c>
    </row>
    <row r="1089" spans="1:29" x14ac:dyDescent="0.2">
      <c r="A1089" s="8">
        <v>59</v>
      </c>
      <c r="B1089" s="8">
        <v>14</v>
      </c>
      <c r="C1089">
        <v>2.71</v>
      </c>
      <c r="D1089" t="s">
        <v>31</v>
      </c>
      <c r="E1089" s="6" t="s">
        <v>418</v>
      </c>
      <c r="F1089" t="s">
        <v>269</v>
      </c>
      <c r="G1089">
        <v>206</v>
      </c>
      <c r="H1089" s="11" cm="1">
        <f t="array" ref="H1089">_xlfn.IFNA(MATCH(1,0/COUNTIF($F1089,"*"&amp;H$2&amp;TEXT(ROW($1:$118),"[&gt;1]0;")&amp;"*")),0)</f>
        <v>14</v>
      </c>
      <c r="I1089" s="11" cm="1">
        <f t="array" ref="I1089">_xlfn.IFNA(MATCH(1,0/COUNTIF($F1089,"*"&amp;I$2&amp;TEXT(ROW($1:$118),"[&gt;1]0;")&amp;"*")),0)</f>
        <v>22</v>
      </c>
      <c r="J1089" s="11" cm="1">
        <f t="array" ref="J1089">_xlfn.IFNA(MATCH(1,0/COUNTIF($F1089,"*"&amp;J$2&amp;TEXT(ROW($1:$118),"[&gt;1]0;")&amp;"*")),0)</f>
        <v>1</v>
      </c>
      <c r="K1089">
        <f t="shared" si="270"/>
        <v>1.5714285714285714</v>
      </c>
      <c r="L1089">
        <f t="shared" si="271"/>
        <v>7.1428571428571425E-2</v>
      </c>
      <c r="M1089">
        <v>0</v>
      </c>
      <c r="N1089">
        <v>1</v>
      </c>
      <c r="P1089" s="8">
        <v>59</v>
      </c>
      <c r="Q1089" s="8">
        <v>14</v>
      </c>
      <c r="R1089">
        <f t="shared" si="274"/>
        <v>2.71</v>
      </c>
      <c r="S1089" t="s">
        <v>31</v>
      </c>
      <c r="T1089" s="6" t="s">
        <v>418</v>
      </c>
      <c r="U1089" t="s">
        <v>269</v>
      </c>
      <c r="V1089">
        <v>206</v>
      </c>
      <c r="W1089" s="11" cm="1">
        <f t="array" ref="W1089">_xlfn.IFNA(MATCH(1,0/COUNTIF($F1089,"*"&amp;W$2&amp;TEXT(ROW($1:$118),"[&gt;1]0;")&amp;"*")),0)</f>
        <v>14</v>
      </c>
      <c r="X1089" s="11" cm="1">
        <f t="array" ref="X1089">_xlfn.IFNA(MATCH(1,0/COUNTIF($F1089,"*"&amp;X$2&amp;TEXT(ROW($1:$118),"[&gt;1]0;")&amp;"*")),0)</f>
        <v>22</v>
      </c>
      <c r="Y1089" s="11" cm="1">
        <f t="array" ref="Y1089">_xlfn.IFNA(MATCH(1,0/COUNTIF($F1089,"*"&amp;Y$2&amp;TEXT(ROW($1:$118),"[&gt;1]0;")&amp;"*")),0)</f>
        <v>1</v>
      </c>
      <c r="Z1089">
        <f t="shared" si="272"/>
        <v>1.5714285714285714</v>
      </c>
      <c r="AA1089">
        <f t="shared" si="273"/>
        <v>7.1428571428571425E-2</v>
      </c>
      <c r="AB1089">
        <v>0</v>
      </c>
      <c r="AC1089">
        <v>1</v>
      </c>
    </row>
    <row r="1090" spans="1:29" x14ac:dyDescent="0.2">
      <c r="A1090" s="8">
        <v>59</v>
      </c>
      <c r="B1090" s="8">
        <v>15</v>
      </c>
      <c r="C1090">
        <v>1.1299999999999999</v>
      </c>
      <c r="D1090" t="s">
        <v>25</v>
      </c>
      <c r="E1090" s="6" t="s">
        <v>536</v>
      </c>
      <c r="F1090" t="s">
        <v>266</v>
      </c>
      <c r="G1090">
        <v>226</v>
      </c>
      <c r="H1090" s="11" cm="1">
        <f t="array" ref="H1090">_xlfn.IFNA(MATCH(1,0/COUNTIF($F1090,"*"&amp;H$2&amp;TEXT(ROW($1:$118),"[&gt;1]0;")&amp;"*")),0)</f>
        <v>16</v>
      </c>
      <c r="I1090" s="11" cm="1">
        <f t="array" ref="I1090">_xlfn.IFNA(MATCH(1,0/COUNTIF($F1090,"*"&amp;I$2&amp;TEXT(ROW($1:$118),"[&gt;1]0;")&amp;"*")),0)</f>
        <v>34</v>
      </c>
      <c r="J1090" s="11" cm="1">
        <f t="array" ref="J1090">_xlfn.IFNA(MATCH(1,0/COUNTIF($F1090,"*"&amp;J$2&amp;TEXT(ROW($1:$118),"[&gt;1]0;")&amp;"*")),0)</f>
        <v>0</v>
      </c>
      <c r="K1090">
        <f t="shared" si="270"/>
        <v>2.125</v>
      </c>
      <c r="L1090">
        <f t="shared" si="271"/>
        <v>0</v>
      </c>
      <c r="M1090">
        <v>0</v>
      </c>
      <c r="N1090">
        <v>0</v>
      </c>
      <c r="P1090" s="8">
        <v>59</v>
      </c>
      <c r="Q1090" s="8">
        <v>15</v>
      </c>
      <c r="R1090">
        <f t="shared" si="274"/>
        <v>1.26</v>
      </c>
      <c r="S1090" t="s">
        <v>129</v>
      </c>
      <c r="T1090" s="6" t="s">
        <v>535</v>
      </c>
      <c r="U1090" t="s">
        <v>534</v>
      </c>
      <c r="V1090">
        <v>255</v>
      </c>
      <c r="W1090" s="11" cm="1">
        <f t="array" ref="W1090">_xlfn.IFNA(MATCH(1,0/COUNTIF($F1090,"*"&amp;W$2&amp;TEXT(ROW($1:$118),"[&gt;1]0;")&amp;"*")),0)</f>
        <v>16</v>
      </c>
      <c r="X1090" s="11" cm="1">
        <f t="array" ref="X1090">_xlfn.IFNA(MATCH(1,0/COUNTIF($F1090,"*"&amp;X$2&amp;TEXT(ROW($1:$118),"[&gt;1]0;")&amp;"*")),0)</f>
        <v>34</v>
      </c>
      <c r="Y1090" s="11" cm="1">
        <f t="array" ref="Y1090">_xlfn.IFNA(MATCH(1,0/COUNTIF($F1090,"*"&amp;Y$2&amp;TEXT(ROW($1:$118),"[&gt;1]0;")&amp;"*")),0)</f>
        <v>0</v>
      </c>
      <c r="Z1090">
        <f t="shared" si="272"/>
        <v>2.125</v>
      </c>
      <c r="AA1090">
        <f t="shared" si="273"/>
        <v>0</v>
      </c>
      <c r="AB1090">
        <v>0</v>
      </c>
      <c r="AC1090">
        <v>0</v>
      </c>
    </row>
    <row r="1091" spans="1:29" x14ac:dyDescent="0.2">
      <c r="A1091" s="8">
        <v>59</v>
      </c>
      <c r="B1091" s="8">
        <v>17</v>
      </c>
      <c r="C1091">
        <v>1.42</v>
      </c>
      <c r="D1091" t="s">
        <v>25</v>
      </c>
      <c r="E1091" s="6" t="s">
        <v>536</v>
      </c>
      <c r="F1091" t="s">
        <v>266</v>
      </c>
      <c r="G1091">
        <v>226</v>
      </c>
      <c r="H1091" s="11" cm="1">
        <f t="array" ref="H1091">_xlfn.IFNA(MATCH(1,0/COUNTIF($F1091,"*"&amp;H$2&amp;TEXT(ROW($1:$118),"[&gt;1]0;")&amp;"*")),0)</f>
        <v>16</v>
      </c>
      <c r="I1091" s="11" cm="1">
        <f t="array" ref="I1091">_xlfn.IFNA(MATCH(1,0/COUNTIF($F1091,"*"&amp;I$2&amp;TEXT(ROW($1:$118),"[&gt;1]0;")&amp;"*")),0)</f>
        <v>34</v>
      </c>
      <c r="J1091" s="11" cm="1">
        <f t="array" ref="J1091">_xlfn.IFNA(MATCH(1,0/COUNTIF($F1091,"*"&amp;J$2&amp;TEXT(ROW($1:$118),"[&gt;1]0;")&amp;"*")),0)</f>
        <v>0</v>
      </c>
      <c r="K1091">
        <f t="shared" si="270"/>
        <v>2.125</v>
      </c>
      <c r="L1091">
        <f t="shared" si="271"/>
        <v>0</v>
      </c>
      <c r="M1091">
        <v>0</v>
      </c>
      <c r="N1091">
        <v>0</v>
      </c>
      <c r="P1091" s="8">
        <v>59</v>
      </c>
      <c r="Q1091" s="8">
        <v>16</v>
      </c>
      <c r="R1091">
        <f t="shared" si="274"/>
        <v>11.35</v>
      </c>
      <c r="S1091" t="s">
        <v>66</v>
      </c>
      <c r="T1091" s="6" t="s">
        <v>459</v>
      </c>
      <c r="U1091" t="s">
        <v>460</v>
      </c>
      <c r="V1091">
        <v>281</v>
      </c>
      <c r="W1091" s="11" cm="1">
        <f t="array" ref="W1091">_xlfn.IFNA(MATCH(1,0/COUNTIF($F1091,"*"&amp;W$2&amp;TEXT(ROW($1:$118),"[&gt;1]0;")&amp;"*")),0)</f>
        <v>16</v>
      </c>
      <c r="X1091" s="11" cm="1">
        <f t="array" ref="X1091">_xlfn.IFNA(MATCH(1,0/COUNTIF($F1091,"*"&amp;X$2&amp;TEXT(ROW($1:$118),"[&gt;1]0;")&amp;"*")),0)</f>
        <v>34</v>
      </c>
      <c r="Y1091" s="11" cm="1">
        <f t="array" ref="Y1091">_xlfn.IFNA(MATCH(1,0/COUNTIF($F1091,"*"&amp;Y$2&amp;TEXT(ROW($1:$118),"[&gt;1]0;")&amp;"*")),0)</f>
        <v>0</v>
      </c>
      <c r="Z1091">
        <f t="shared" si="272"/>
        <v>2.125</v>
      </c>
      <c r="AA1091">
        <f t="shared" si="273"/>
        <v>0</v>
      </c>
      <c r="AB1091">
        <v>0</v>
      </c>
      <c r="AC1091">
        <v>0</v>
      </c>
    </row>
    <row r="1092" spans="1:29" x14ac:dyDescent="0.2">
      <c r="A1092" s="8">
        <v>59</v>
      </c>
      <c r="B1092" s="8">
        <v>22</v>
      </c>
      <c r="C1092">
        <v>1.26</v>
      </c>
      <c r="D1092" t="s">
        <v>129</v>
      </c>
      <c r="E1092" s="6" t="s">
        <v>535</v>
      </c>
      <c r="F1092" t="s">
        <v>534</v>
      </c>
      <c r="G1092">
        <v>255</v>
      </c>
      <c r="H1092" s="11" cm="1">
        <f t="array" ref="H1092">_xlfn.IFNA(MATCH(1,0/COUNTIF($F1092,"*"&amp;H$2&amp;TEXT(ROW($1:$118),"[&gt;1]0;")&amp;"*")),0)</f>
        <v>16</v>
      </c>
      <c r="I1092" s="11" cm="1">
        <f t="array" ref="I1092">_xlfn.IFNA(MATCH(1,0/COUNTIF($F1092,"*"&amp;I$2&amp;TEXT(ROW($1:$118),"[&gt;1]0;")&amp;"*")),0)</f>
        <v>33</v>
      </c>
      <c r="J1092" s="11" cm="1">
        <f t="array" ref="J1092">_xlfn.IFNA(MATCH(1,0/COUNTIF($F1092,"*"&amp;J$2&amp;TEXT(ROW($1:$118),"[&gt;1]0;")&amp;"*")),0)</f>
        <v>1</v>
      </c>
      <c r="K1092">
        <f t="shared" si="270"/>
        <v>2.0625</v>
      </c>
      <c r="L1092">
        <f t="shared" si="271"/>
        <v>6.25E-2</v>
      </c>
      <c r="M1092">
        <v>0</v>
      </c>
      <c r="N1092">
        <v>0</v>
      </c>
    </row>
    <row r="1093" spans="1:29" x14ac:dyDescent="0.2">
      <c r="A1093" s="8">
        <v>59</v>
      </c>
      <c r="B1093" s="8">
        <v>24</v>
      </c>
      <c r="C1093">
        <v>11.35</v>
      </c>
      <c r="D1093" t="s">
        <v>66</v>
      </c>
      <c r="E1093" s="6" t="s">
        <v>459</v>
      </c>
      <c r="F1093" t="s">
        <v>460</v>
      </c>
      <c r="G1093">
        <v>281</v>
      </c>
      <c r="H1093" s="11" cm="1">
        <f t="array" ref="H1093">_xlfn.IFNA(MATCH(1,0/COUNTIF($F1093,"*"&amp;H$2&amp;TEXT(ROW($1:$118),"[&gt;1]0;")&amp;"*")),0)</f>
        <v>18</v>
      </c>
      <c r="I1093" s="11" cm="1">
        <f t="array" ref="I1093">_xlfn.IFNA(MATCH(1,0/COUNTIF($F1093,"*"&amp;I$2&amp;TEXT(ROW($1:$118),"[&gt;1]0;")&amp;"*")),0)</f>
        <v>35</v>
      </c>
      <c r="J1093" s="11" cm="1">
        <f t="array" ref="J1093">_xlfn.IFNA(MATCH(1,0/COUNTIF($F1093,"*"&amp;J$2&amp;TEXT(ROW($1:$118),"[&gt;1]0;")&amp;"*")),0)</f>
        <v>1</v>
      </c>
      <c r="K1093">
        <f t="shared" si="270"/>
        <v>1.9444444444444444</v>
      </c>
      <c r="L1093">
        <f t="shared" si="271"/>
        <v>5.5555555555555552E-2</v>
      </c>
      <c r="M1093">
        <v>0</v>
      </c>
      <c r="N1093">
        <v>0</v>
      </c>
    </row>
    <row r="1095" spans="1:29" x14ac:dyDescent="0.2">
      <c r="A1095" s="8">
        <v>60</v>
      </c>
      <c r="B1095" s="9" t="s">
        <v>12</v>
      </c>
      <c r="C1095" t="s">
        <v>13</v>
      </c>
      <c r="D1095" t="s">
        <v>67</v>
      </c>
      <c r="E1095" s="6" t="s">
        <v>376</v>
      </c>
      <c r="F1095" t="s">
        <v>68</v>
      </c>
      <c r="G1095" t="s">
        <v>69</v>
      </c>
      <c r="H1095" t="s">
        <v>364</v>
      </c>
      <c r="I1095" t="s">
        <v>365</v>
      </c>
      <c r="J1095" t="s">
        <v>366</v>
      </c>
      <c r="K1095" t="s">
        <v>71</v>
      </c>
      <c r="L1095" t="s">
        <v>72</v>
      </c>
      <c r="M1095" t="s">
        <v>360</v>
      </c>
      <c r="N1095" t="s">
        <v>73</v>
      </c>
      <c r="P1095" s="8">
        <v>60</v>
      </c>
      <c r="Q1095" s="9" t="s">
        <v>12</v>
      </c>
      <c r="R1095" t="s">
        <v>13</v>
      </c>
      <c r="S1095" t="s">
        <v>67</v>
      </c>
      <c r="T1095" s="6" t="s">
        <v>376</v>
      </c>
      <c r="U1095" t="s">
        <v>68</v>
      </c>
      <c r="V1095" t="s">
        <v>69</v>
      </c>
      <c r="W1095" t="s">
        <v>364</v>
      </c>
      <c r="X1095" t="s">
        <v>365</v>
      </c>
      <c r="Y1095" t="s">
        <v>366</v>
      </c>
      <c r="Z1095" t="s">
        <v>71</v>
      </c>
      <c r="AA1095" t="s">
        <v>72</v>
      </c>
      <c r="AB1095" t="s">
        <v>360</v>
      </c>
      <c r="AC1095" t="s">
        <v>73</v>
      </c>
    </row>
    <row r="1096" spans="1:29" x14ac:dyDescent="0.2">
      <c r="A1096" s="8">
        <v>60</v>
      </c>
      <c r="B1096" s="8">
        <v>1</v>
      </c>
      <c r="C1096">
        <v>1.66</v>
      </c>
      <c r="D1096" t="s">
        <v>295</v>
      </c>
      <c r="E1096" s="13" t="s">
        <v>384</v>
      </c>
      <c r="F1096" s="10" t="s">
        <v>362</v>
      </c>
      <c r="G1096">
        <v>112</v>
      </c>
      <c r="H1096" s="11" cm="1">
        <f t="array" ref="H1096">_xlfn.IFNA(MATCH(1,0/COUNTIF($F1096,"*"&amp;H$2&amp;TEXT(ROW($1:$118),"[&gt;1]0;")&amp;"*")),0)</f>
        <v>6</v>
      </c>
      <c r="I1096" s="11" cm="1">
        <f t="array" ref="I1096">_xlfn.IFNA(MATCH(1,0/COUNTIF($F1096,"*"&amp;I$2&amp;TEXT(ROW($1:$118),"[&gt;1]0;")&amp;"*")),0)</f>
        <v>8</v>
      </c>
      <c r="J1096" s="11" cm="1">
        <f t="array" ref="J1096">_xlfn.IFNA(MATCH(1,0/COUNTIF($F1096,"*"&amp;J$2&amp;TEXT(ROW($1:$118),"[&gt;1]0;")&amp;"*")),0)</f>
        <v>2</v>
      </c>
      <c r="K1096">
        <f t="shared" ref="K1096:K1114" si="275">I1096/H1096</f>
        <v>1.3333333333333333</v>
      </c>
      <c r="L1096">
        <f t="shared" ref="L1096:L1114" si="276">J1096/H1096</f>
        <v>0.33333333333333331</v>
      </c>
      <c r="M1096">
        <v>1</v>
      </c>
      <c r="N1096">
        <v>0</v>
      </c>
      <c r="P1096" s="8">
        <v>60</v>
      </c>
      <c r="Q1096" s="8">
        <v>1</v>
      </c>
      <c r="R1096">
        <f>SUMIF($D$1096:$D$1114,S1096,$C$1096:$C$1114)</f>
        <v>1.66</v>
      </c>
      <c r="S1096" t="s">
        <v>295</v>
      </c>
      <c r="T1096" s="13" t="s">
        <v>384</v>
      </c>
      <c r="U1096" s="10" t="s">
        <v>362</v>
      </c>
      <c r="V1096">
        <v>112</v>
      </c>
      <c r="W1096" s="11" cm="1">
        <f t="array" ref="W1096">_xlfn.IFNA(MATCH(1,0/COUNTIF($F1096,"*"&amp;W$2&amp;TEXT(ROW($1:$118),"[&gt;1]0;")&amp;"*")),0)</f>
        <v>6</v>
      </c>
      <c r="X1096" s="11" cm="1">
        <f t="array" ref="X1096">_xlfn.IFNA(MATCH(1,0/COUNTIF($F1096,"*"&amp;X$2&amp;TEXT(ROW($1:$118),"[&gt;1]0;")&amp;"*")),0)</f>
        <v>8</v>
      </c>
      <c r="Y1096" s="11" cm="1">
        <f t="array" ref="Y1096">_xlfn.IFNA(MATCH(1,0/COUNTIF($F1096,"*"&amp;Y$2&amp;TEXT(ROW($1:$118),"[&gt;1]0;")&amp;"*")),0)</f>
        <v>2</v>
      </c>
      <c r="Z1096">
        <f t="shared" ref="Z1096:Z1111" si="277">X1096/W1096</f>
        <v>1.3333333333333333</v>
      </c>
      <c r="AA1096">
        <f t="shared" ref="AA1096:AA1111" si="278">Y1096/W1096</f>
        <v>0.33333333333333331</v>
      </c>
      <c r="AB1096">
        <v>1</v>
      </c>
      <c r="AC1096">
        <v>0</v>
      </c>
    </row>
    <row r="1097" spans="1:29" x14ac:dyDescent="0.2">
      <c r="A1097" s="8">
        <v>60</v>
      </c>
      <c r="B1097" s="8">
        <v>2</v>
      </c>
      <c r="C1097">
        <v>0.89</v>
      </c>
      <c r="D1097" t="s">
        <v>307</v>
      </c>
      <c r="E1097" s="6" t="s">
        <v>596</v>
      </c>
      <c r="F1097" t="s">
        <v>458</v>
      </c>
      <c r="G1097" s="11">
        <v>184</v>
      </c>
      <c r="H1097" s="11" cm="1">
        <f t="array" ref="H1097">_xlfn.IFNA(MATCH(1,0/COUNTIF($F1097,"*"&amp;H$2&amp;TEXT(ROW($1:$118),"[&gt;1]0;")&amp;"*")),0)</f>
        <v>13</v>
      </c>
      <c r="I1097" s="11" cm="1">
        <f t="array" ref="I1097">_xlfn.IFNA(MATCH(1,0/COUNTIF($F1097,"*"&amp;I$2&amp;TEXT(ROW($1:$118),"[&gt;1]0;")&amp;"*")),0)</f>
        <v>28</v>
      </c>
      <c r="J1097" s="11" cm="1">
        <f t="array" ref="J1097">_xlfn.IFNA(MATCH(1,0/COUNTIF($F1097,"*"&amp;J$2&amp;TEXT(ROW($1:$118),"[&gt;1]0;")&amp;"*")),0)</f>
        <v>0</v>
      </c>
      <c r="K1097">
        <f t="shared" si="275"/>
        <v>2.1538461538461537</v>
      </c>
      <c r="L1097">
        <f t="shared" si="276"/>
        <v>0</v>
      </c>
      <c r="M1097">
        <v>0</v>
      </c>
      <c r="N1097">
        <v>0</v>
      </c>
      <c r="P1097" s="8">
        <v>60</v>
      </c>
      <c r="Q1097" s="8">
        <v>2</v>
      </c>
      <c r="R1097">
        <f t="shared" ref="R1097:R1111" si="279">SUMIF($D$1096:$D$1114,S1097,$C$1096:$C$1114)</f>
        <v>0.89</v>
      </c>
      <c r="S1097" t="s">
        <v>307</v>
      </c>
      <c r="T1097" s="6" t="s">
        <v>596</v>
      </c>
      <c r="U1097" t="s">
        <v>458</v>
      </c>
      <c r="V1097" s="11">
        <v>184</v>
      </c>
      <c r="W1097" s="11" cm="1">
        <f t="array" ref="W1097">_xlfn.IFNA(MATCH(1,0/COUNTIF($F1097,"*"&amp;W$2&amp;TEXT(ROW($1:$118),"[&gt;1]0;")&amp;"*")),0)</f>
        <v>13</v>
      </c>
      <c r="X1097" s="11" cm="1">
        <f t="array" ref="X1097">_xlfn.IFNA(MATCH(1,0/COUNTIF($F1097,"*"&amp;X$2&amp;TEXT(ROW($1:$118),"[&gt;1]0;")&amp;"*")),0)</f>
        <v>28</v>
      </c>
      <c r="Y1097" s="11" cm="1">
        <f t="array" ref="Y1097">_xlfn.IFNA(MATCH(1,0/COUNTIF($F1097,"*"&amp;Y$2&amp;TEXT(ROW($1:$118),"[&gt;1]0;")&amp;"*")),0)</f>
        <v>0</v>
      </c>
      <c r="Z1097">
        <f t="shared" si="277"/>
        <v>2.1538461538461537</v>
      </c>
      <c r="AA1097">
        <f t="shared" si="278"/>
        <v>0</v>
      </c>
      <c r="AB1097">
        <v>0</v>
      </c>
      <c r="AC1097">
        <v>0</v>
      </c>
    </row>
    <row r="1098" spans="1:29" x14ac:dyDescent="0.2">
      <c r="A1098" s="8">
        <v>60</v>
      </c>
      <c r="B1098" s="8">
        <v>3</v>
      </c>
      <c r="C1098">
        <v>2.21</v>
      </c>
      <c r="D1098" t="s">
        <v>448</v>
      </c>
      <c r="E1098" s="14"/>
      <c r="F1098" t="s">
        <v>449</v>
      </c>
      <c r="G1098">
        <v>280</v>
      </c>
      <c r="H1098" s="11" cm="1">
        <f t="array" ref="H1098">_xlfn.IFNA(MATCH(1,0/COUNTIF($F1098,"*"&amp;H$2&amp;TEXT(ROW($1:$118),"[&gt;1]0;")&amp;"*")),0)</f>
        <v>14</v>
      </c>
      <c r="I1098" s="11" cm="1">
        <f t="array" ref="I1098">_xlfn.IFNA(MATCH(1,0/COUNTIF($F1098,"*"&amp;I$2&amp;TEXT(ROW($1:$118),"[&gt;1]0;")&amp;"*")),0)</f>
        <v>16</v>
      </c>
      <c r="J1098" s="11" cm="1">
        <f t="array" ref="J1098">_xlfn.IFNA(MATCH(1,0/COUNTIF($F1098,"*"&amp;J$2&amp;TEXT(ROW($1:$118),"[&gt;1]0;")&amp;"*")),0)</f>
        <v>2</v>
      </c>
      <c r="K1098">
        <f t="shared" si="275"/>
        <v>1.1428571428571428</v>
      </c>
      <c r="L1098">
        <f t="shared" si="276"/>
        <v>0.14285714285714285</v>
      </c>
      <c r="M1098">
        <v>1</v>
      </c>
      <c r="N1098">
        <v>1</v>
      </c>
      <c r="P1098" s="8">
        <v>60</v>
      </c>
      <c r="Q1098" s="8">
        <v>3</v>
      </c>
      <c r="R1098">
        <f t="shared" si="279"/>
        <v>2.21</v>
      </c>
      <c r="S1098" t="s">
        <v>448</v>
      </c>
      <c r="T1098" s="14"/>
      <c r="U1098" t="s">
        <v>449</v>
      </c>
      <c r="V1098">
        <v>280</v>
      </c>
      <c r="W1098" s="11" cm="1">
        <f t="array" ref="W1098">_xlfn.IFNA(MATCH(1,0/COUNTIF($F1098,"*"&amp;W$2&amp;TEXT(ROW($1:$118),"[&gt;1]0;")&amp;"*")),0)</f>
        <v>14</v>
      </c>
      <c r="X1098" s="11" cm="1">
        <f t="array" ref="X1098">_xlfn.IFNA(MATCH(1,0/COUNTIF($F1098,"*"&amp;X$2&amp;TEXT(ROW($1:$118),"[&gt;1]0;")&amp;"*")),0)</f>
        <v>16</v>
      </c>
      <c r="Y1098" s="11" cm="1">
        <f t="array" ref="Y1098">_xlfn.IFNA(MATCH(1,0/COUNTIF($F1098,"*"&amp;Y$2&amp;TEXT(ROW($1:$118),"[&gt;1]0;")&amp;"*")),0)</f>
        <v>2</v>
      </c>
      <c r="Z1098">
        <f t="shared" si="277"/>
        <v>1.1428571428571428</v>
      </c>
      <c r="AA1098">
        <f t="shared" si="278"/>
        <v>0.14285714285714285</v>
      </c>
      <c r="AB1098">
        <v>1</v>
      </c>
      <c r="AC1098">
        <v>1</v>
      </c>
    </row>
    <row r="1099" spans="1:29" x14ac:dyDescent="0.2">
      <c r="A1099" s="8">
        <v>60</v>
      </c>
      <c r="B1099" s="8">
        <v>4</v>
      </c>
      <c r="C1099">
        <v>1.36</v>
      </c>
      <c r="D1099" t="s">
        <v>14</v>
      </c>
      <c r="E1099" s="6" t="s">
        <v>507</v>
      </c>
      <c r="F1099" t="s">
        <v>260</v>
      </c>
      <c r="G1099">
        <v>170</v>
      </c>
      <c r="H1099" s="11" cm="1">
        <f t="array" ref="H1099">_xlfn.IFNA(MATCH(1,0/COUNTIF($F1099,"*"&amp;H$2&amp;TEXT(ROW($1:$118),"[&gt;1]0;")&amp;"*")),0)</f>
        <v>12</v>
      </c>
      <c r="I1099" s="11" cm="1">
        <f t="array" ref="I1099">_xlfn.IFNA(MATCH(1,0/COUNTIF($F1099,"*"&amp;I$2&amp;TEXT(ROW($1:$118),"[&gt;1]0;")&amp;"*")),0)</f>
        <v>26</v>
      </c>
      <c r="J1099" s="11" cm="1">
        <f t="array" ref="J1099">_xlfn.IFNA(MATCH(1,0/COUNTIF($F1099,"*"&amp;J$2&amp;TEXT(ROW($1:$118),"[&gt;1]0;")&amp;"*")),0)</f>
        <v>0</v>
      </c>
      <c r="K1099">
        <f t="shared" si="275"/>
        <v>2.1666666666666665</v>
      </c>
      <c r="L1099">
        <f t="shared" si="276"/>
        <v>0</v>
      </c>
      <c r="M1099">
        <v>0</v>
      </c>
      <c r="N1099">
        <v>0</v>
      </c>
      <c r="P1099" s="8">
        <v>60</v>
      </c>
      <c r="Q1099" s="8">
        <v>4</v>
      </c>
      <c r="R1099">
        <f t="shared" si="279"/>
        <v>1.36</v>
      </c>
      <c r="S1099" t="s">
        <v>14</v>
      </c>
      <c r="T1099" s="6" t="s">
        <v>507</v>
      </c>
      <c r="U1099" t="s">
        <v>260</v>
      </c>
      <c r="V1099">
        <v>170</v>
      </c>
      <c r="W1099" s="11" cm="1">
        <f t="array" ref="W1099">_xlfn.IFNA(MATCH(1,0/COUNTIF($F1099,"*"&amp;W$2&amp;TEXT(ROW($1:$118),"[&gt;1]0;")&amp;"*")),0)</f>
        <v>12</v>
      </c>
      <c r="X1099" s="11" cm="1">
        <f t="array" ref="X1099">_xlfn.IFNA(MATCH(1,0/COUNTIF($F1099,"*"&amp;X$2&amp;TEXT(ROW($1:$118),"[&gt;1]0;")&amp;"*")),0)</f>
        <v>26</v>
      </c>
      <c r="Y1099" s="11" cm="1">
        <f t="array" ref="Y1099">_xlfn.IFNA(MATCH(1,0/COUNTIF($F1099,"*"&amp;Y$2&amp;TEXT(ROW($1:$118),"[&gt;1]0;")&amp;"*")),0)</f>
        <v>0</v>
      </c>
      <c r="Z1099">
        <f t="shared" si="277"/>
        <v>2.1666666666666665</v>
      </c>
      <c r="AA1099">
        <f t="shared" si="278"/>
        <v>0</v>
      </c>
      <c r="AB1099">
        <v>0</v>
      </c>
      <c r="AC1099">
        <v>0</v>
      </c>
    </row>
    <row r="1100" spans="1:29" x14ac:dyDescent="0.2">
      <c r="A1100" s="8">
        <v>60</v>
      </c>
      <c r="B1100" s="8">
        <v>5</v>
      </c>
      <c r="C1100">
        <v>4.17</v>
      </c>
      <c r="D1100" t="s">
        <v>104</v>
      </c>
      <c r="E1100" s="6" t="s">
        <v>476</v>
      </c>
      <c r="F1100" t="s">
        <v>475</v>
      </c>
      <c r="G1100">
        <v>110</v>
      </c>
      <c r="H1100" s="11" cm="1">
        <f t="array" ref="H1100">_xlfn.IFNA(MATCH(1,0/COUNTIF($F1100,"*"&amp;H$2&amp;TEXT(ROW($1:$118),"[&gt;1]0;")&amp;"*")),0)</f>
        <v>6</v>
      </c>
      <c r="I1100" s="11" cm="1">
        <f t="array" ref="I1100">_xlfn.IFNA(MATCH(1,0/COUNTIF($F1100,"*"&amp;I$2&amp;TEXT(ROW($1:$118),"[&gt;1]0;")&amp;"*")),0)</f>
        <v>6</v>
      </c>
      <c r="J1100" s="11" cm="1">
        <f t="array" ref="J1100">_xlfn.IFNA(MATCH(1,0/COUNTIF($F1100,"*"&amp;J$2&amp;TEXT(ROW($1:$118),"[&gt;1]0;")&amp;"*")),0)</f>
        <v>2</v>
      </c>
      <c r="K1100">
        <f t="shared" si="275"/>
        <v>1</v>
      </c>
      <c r="L1100">
        <f t="shared" si="276"/>
        <v>0.33333333333333331</v>
      </c>
      <c r="M1100">
        <v>0</v>
      </c>
      <c r="N1100">
        <v>1</v>
      </c>
      <c r="P1100" s="8">
        <v>60</v>
      </c>
      <c r="Q1100" s="8">
        <v>5</v>
      </c>
      <c r="R1100">
        <f t="shared" si="279"/>
        <v>4.17</v>
      </c>
      <c r="S1100" t="s">
        <v>104</v>
      </c>
      <c r="T1100" s="6" t="s">
        <v>476</v>
      </c>
      <c r="U1100" t="s">
        <v>475</v>
      </c>
      <c r="V1100">
        <v>110</v>
      </c>
      <c r="W1100" s="11" cm="1">
        <f t="array" ref="W1100">_xlfn.IFNA(MATCH(1,0/COUNTIF($F1100,"*"&amp;W$2&amp;TEXT(ROW($1:$118),"[&gt;1]0;")&amp;"*")),0)</f>
        <v>6</v>
      </c>
      <c r="X1100" s="11" cm="1">
        <f t="array" ref="X1100">_xlfn.IFNA(MATCH(1,0/COUNTIF($F1100,"*"&amp;X$2&amp;TEXT(ROW($1:$118),"[&gt;1]0;")&amp;"*")),0)</f>
        <v>6</v>
      </c>
      <c r="Y1100" s="11" cm="1">
        <f t="array" ref="Y1100">_xlfn.IFNA(MATCH(1,0/COUNTIF($F1100,"*"&amp;Y$2&amp;TEXT(ROW($1:$118),"[&gt;1]0;")&amp;"*")),0)</f>
        <v>2</v>
      </c>
      <c r="Z1100">
        <f t="shared" si="277"/>
        <v>1</v>
      </c>
      <c r="AA1100">
        <f t="shared" si="278"/>
        <v>0.33333333333333331</v>
      </c>
      <c r="AB1100">
        <v>0</v>
      </c>
      <c r="AC1100">
        <v>1</v>
      </c>
    </row>
    <row r="1101" spans="1:29" x14ac:dyDescent="0.2">
      <c r="A1101" s="8">
        <v>60</v>
      </c>
      <c r="B1101" s="8">
        <v>6</v>
      </c>
      <c r="C1101">
        <v>2.41</v>
      </c>
      <c r="D1101" t="s">
        <v>79</v>
      </c>
      <c r="E1101" s="13" t="s">
        <v>386</v>
      </c>
      <c r="F1101" s="10" t="s">
        <v>373</v>
      </c>
      <c r="G1101">
        <v>144</v>
      </c>
      <c r="H1101" s="11" cm="1">
        <f t="array" ref="H1101">_xlfn.IFNA(MATCH(1,0/COUNTIF($F1101,"*"&amp;H$2&amp;TEXT(ROW($1:$118),"[&gt;1]0;")&amp;"*")),0)</f>
        <v>6</v>
      </c>
      <c r="I1101" s="11" cm="1">
        <f t="array" ref="I1101">_xlfn.IFNA(MATCH(1,0/COUNTIF($F1101,"*"&amp;I$2&amp;TEXT(ROW($1:$118),"[&gt;1]0;")&amp;"*")),0)</f>
        <v>8</v>
      </c>
      <c r="J1101" s="11" cm="1">
        <f t="array" ref="J1101">_xlfn.IFNA(MATCH(1,0/COUNTIF($F1101,"*"&amp;J$2&amp;TEXT(ROW($1:$118),"[&gt;1]0;")&amp;"*")),0)</f>
        <v>4</v>
      </c>
      <c r="K1101">
        <f t="shared" si="275"/>
        <v>1.3333333333333333</v>
      </c>
      <c r="L1101">
        <f t="shared" si="276"/>
        <v>0.66666666666666663</v>
      </c>
      <c r="M1101">
        <v>1</v>
      </c>
      <c r="N1101">
        <v>0</v>
      </c>
      <c r="P1101" s="8">
        <v>60</v>
      </c>
      <c r="Q1101" s="8">
        <v>6</v>
      </c>
      <c r="R1101">
        <f t="shared" si="279"/>
        <v>5.8800000000000008</v>
      </c>
      <c r="S1101" t="s">
        <v>79</v>
      </c>
      <c r="T1101" s="13" t="s">
        <v>386</v>
      </c>
      <c r="U1101" s="10" t="s">
        <v>373</v>
      </c>
      <c r="V1101">
        <v>144</v>
      </c>
      <c r="W1101" s="11" cm="1">
        <f t="array" ref="W1101">_xlfn.IFNA(MATCH(1,0/COUNTIF($F1101,"*"&amp;W$2&amp;TEXT(ROW($1:$118),"[&gt;1]0;")&amp;"*")),0)</f>
        <v>6</v>
      </c>
      <c r="X1101" s="11" cm="1">
        <f t="array" ref="X1101">_xlfn.IFNA(MATCH(1,0/COUNTIF($F1101,"*"&amp;X$2&amp;TEXT(ROW($1:$118),"[&gt;1]0;")&amp;"*")),0)</f>
        <v>8</v>
      </c>
      <c r="Y1101" s="11" cm="1">
        <f t="array" ref="Y1101">_xlfn.IFNA(MATCH(1,0/COUNTIF($F1101,"*"&amp;Y$2&amp;TEXT(ROW($1:$118),"[&gt;1]0;")&amp;"*")),0)</f>
        <v>4</v>
      </c>
      <c r="Z1101">
        <f t="shared" si="277"/>
        <v>1.3333333333333333</v>
      </c>
      <c r="AA1101">
        <f t="shared" si="278"/>
        <v>0.66666666666666663</v>
      </c>
      <c r="AB1101">
        <v>1</v>
      </c>
      <c r="AC1101">
        <v>0</v>
      </c>
    </row>
    <row r="1102" spans="1:29" x14ac:dyDescent="0.2">
      <c r="A1102" s="8">
        <v>60</v>
      </c>
      <c r="B1102" s="8">
        <v>7</v>
      </c>
      <c r="C1102">
        <v>3.47</v>
      </c>
      <c r="D1102" t="s">
        <v>79</v>
      </c>
      <c r="E1102" s="13" t="s">
        <v>386</v>
      </c>
      <c r="F1102" s="10" t="s">
        <v>373</v>
      </c>
      <c r="G1102">
        <v>144</v>
      </c>
      <c r="H1102" s="11" cm="1">
        <f t="array" ref="H1102">_xlfn.IFNA(MATCH(1,0/COUNTIF($F1102,"*"&amp;H$2&amp;TEXT(ROW($1:$118),"[&gt;1]0;")&amp;"*")),0)</f>
        <v>6</v>
      </c>
      <c r="I1102" s="11" cm="1">
        <f t="array" ref="I1102">_xlfn.IFNA(MATCH(1,0/COUNTIF($F1102,"*"&amp;I$2&amp;TEXT(ROW($1:$118),"[&gt;1]0;")&amp;"*")),0)</f>
        <v>8</v>
      </c>
      <c r="J1102" s="11" cm="1">
        <f t="array" ref="J1102">_xlfn.IFNA(MATCH(1,0/COUNTIF($F1102,"*"&amp;J$2&amp;TEXT(ROW($1:$118),"[&gt;1]0;")&amp;"*")),0)</f>
        <v>4</v>
      </c>
      <c r="K1102">
        <f t="shared" si="275"/>
        <v>1.3333333333333333</v>
      </c>
      <c r="L1102">
        <f t="shared" si="276"/>
        <v>0.66666666666666663</v>
      </c>
      <c r="M1102">
        <v>1</v>
      </c>
      <c r="N1102">
        <v>0</v>
      </c>
      <c r="P1102" s="8">
        <v>60</v>
      </c>
      <c r="Q1102" s="8">
        <v>7</v>
      </c>
      <c r="R1102">
        <f t="shared" si="279"/>
        <v>3.95</v>
      </c>
      <c r="S1102" t="s">
        <v>92</v>
      </c>
      <c r="T1102" s="14"/>
      <c r="U1102" t="s">
        <v>373</v>
      </c>
      <c r="V1102">
        <v>144</v>
      </c>
      <c r="W1102" s="11" cm="1">
        <f t="array" ref="W1102">_xlfn.IFNA(MATCH(1,0/COUNTIF($F1102,"*"&amp;W$2&amp;TEXT(ROW($1:$118),"[&gt;1]0;")&amp;"*")),0)</f>
        <v>6</v>
      </c>
      <c r="X1102" s="11" cm="1">
        <f t="array" ref="X1102">_xlfn.IFNA(MATCH(1,0/COUNTIF($F1102,"*"&amp;X$2&amp;TEXT(ROW($1:$118),"[&gt;1]0;")&amp;"*")),0)</f>
        <v>8</v>
      </c>
      <c r="Y1102" s="11" cm="1">
        <f t="array" ref="Y1102">_xlfn.IFNA(MATCH(1,0/COUNTIF($F1102,"*"&amp;Y$2&amp;TEXT(ROW($1:$118),"[&gt;1]0;")&amp;"*")),0)</f>
        <v>4</v>
      </c>
      <c r="Z1102">
        <f t="shared" si="277"/>
        <v>1.3333333333333333</v>
      </c>
      <c r="AA1102">
        <f t="shared" si="278"/>
        <v>0.66666666666666663</v>
      </c>
      <c r="AB1102">
        <v>1</v>
      </c>
      <c r="AC1102">
        <v>0</v>
      </c>
    </row>
    <row r="1103" spans="1:29" x14ac:dyDescent="0.2">
      <c r="A1103" s="8">
        <v>60</v>
      </c>
      <c r="B1103" s="8">
        <v>8</v>
      </c>
      <c r="C1103">
        <v>3.95</v>
      </c>
      <c r="D1103" t="s">
        <v>92</v>
      </c>
      <c r="E1103" s="14"/>
      <c r="F1103" t="s">
        <v>373</v>
      </c>
      <c r="G1103">
        <v>144</v>
      </c>
      <c r="H1103" s="11" cm="1">
        <f t="array" ref="H1103">_xlfn.IFNA(MATCH(1,0/COUNTIF($F1103,"*"&amp;H$2&amp;TEXT(ROW($1:$118),"[&gt;1]0;")&amp;"*")),0)</f>
        <v>6</v>
      </c>
      <c r="I1103" s="11" cm="1">
        <f t="array" ref="I1103">_xlfn.IFNA(MATCH(1,0/COUNTIF($F1103,"*"&amp;I$2&amp;TEXT(ROW($1:$118),"[&gt;1]0;")&amp;"*")),0)</f>
        <v>8</v>
      </c>
      <c r="J1103" s="11" cm="1">
        <f t="array" ref="J1103">_xlfn.IFNA(MATCH(1,0/COUNTIF($F1103,"*"&amp;J$2&amp;TEXT(ROW($1:$118),"[&gt;1]0;")&amp;"*")),0)</f>
        <v>4</v>
      </c>
      <c r="K1103">
        <f t="shared" si="275"/>
        <v>1.3333333333333333</v>
      </c>
      <c r="L1103">
        <f t="shared" si="276"/>
        <v>0.66666666666666663</v>
      </c>
      <c r="M1103">
        <v>1</v>
      </c>
      <c r="N1103">
        <v>0</v>
      </c>
      <c r="P1103" s="8">
        <v>60</v>
      </c>
      <c r="Q1103" s="8">
        <v>8</v>
      </c>
      <c r="R1103">
        <f t="shared" si="279"/>
        <v>3.16</v>
      </c>
      <c r="S1103" t="s">
        <v>25</v>
      </c>
      <c r="T1103" s="6" t="s">
        <v>536</v>
      </c>
      <c r="U1103" t="s">
        <v>266</v>
      </c>
      <c r="V1103">
        <v>226</v>
      </c>
      <c r="W1103" s="11" cm="1">
        <f t="array" ref="W1103">_xlfn.IFNA(MATCH(1,0/COUNTIF($F1103,"*"&amp;W$2&amp;TEXT(ROW($1:$118),"[&gt;1]0;")&amp;"*")),0)</f>
        <v>6</v>
      </c>
      <c r="X1103" s="11" cm="1">
        <f t="array" ref="X1103">_xlfn.IFNA(MATCH(1,0/COUNTIF($F1103,"*"&amp;X$2&amp;TEXT(ROW($1:$118),"[&gt;1]0;")&amp;"*")),0)</f>
        <v>8</v>
      </c>
      <c r="Y1103" s="11" cm="1">
        <f t="array" ref="Y1103">_xlfn.IFNA(MATCH(1,0/COUNTIF($F1103,"*"&amp;Y$2&amp;TEXT(ROW($1:$118),"[&gt;1]0;")&amp;"*")),0)</f>
        <v>4</v>
      </c>
      <c r="Z1103">
        <f t="shared" si="277"/>
        <v>1.3333333333333333</v>
      </c>
      <c r="AA1103">
        <f t="shared" si="278"/>
        <v>0.66666666666666663</v>
      </c>
      <c r="AB1103">
        <v>0</v>
      </c>
      <c r="AC1103">
        <v>0</v>
      </c>
    </row>
    <row r="1104" spans="1:29" x14ac:dyDescent="0.2">
      <c r="A1104" s="8">
        <v>60</v>
      </c>
      <c r="B1104" s="8">
        <v>9</v>
      </c>
      <c r="C1104">
        <v>0.95</v>
      </c>
      <c r="D1104" t="s">
        <v>25</v>
      </c>
      <c r="E1104" s="6" t="s">
        <v>536</v>
      </c>
      <c r="F1104" t="s">
        <v>266</v>
      </c>
      <c r="G1104">
        <v>226</v>
      </c>
      <c r="H1104" s="11" cm="1">
        <f t="array" ref="H1104">_xlfn.IFNA(MATCH(1,0/COUNTIF($F1104,"*"&amp;H$2&amp;TEXT(ROW($1:$118),"[&gt;1]0;")&amp;"*")),0)</f>
        <v>16</v>
      </c>
      <c r="I1104" s="11" cm="1">
        <f t="array" ref="I1104">_xlfn.IFNA(MATCH(1,0/COUNTIF($F1104,"*"&amp;I$2&amp;TEXT(ROW($1:$118),"[&gt;1]0;")&amp;"*")),0)</f>
        <v>34</v>
      </c>
      <c r="J1104" s="11" cm="1">
        <f t="array" ref="J1104">_xlfn.IFNA(MATCH(1,0/COUNTIF($F1104,"*"&amp;J$2&amp;TEXT(ROW($1:$118),"[&gt;1]0;")&amp;"*")),0)</f>
        <v>0</v>
      </c>
      <c r="K1104">
        <f t="shared" si="275"/>
        <v>2.125</v>
      </c>
      <c r="L1104">
        <f t="shared" si="276"/>
        <v>0</v>
      </c>
      <c r="M1104">
        <v>0</v>
      </c>
      <c r="N1104">
        <v>0</v>
      </c>
      <c r="P1104" s="8">
        <v>60</v>
      </c>
      <c r="Q1104" s="8">
        <v>9</v>
      </c>
      <c r="R1104">
        <f t="shared" si="279"/>
        <v>1.32</v>
      </c>
      <c r="S1104" t="s">
        <v>326</v>
      </c>
      <c r="T1104" s="13" t="s">
        <v>383</v>
      </c>
      <c r="U1104" s="10" t="s">
        <v>369</v>
      </c>
      <c r="V1104">
        <v>124</v>
      </c>
      <c r="W1104" s="11" cm="1">
        <f t="array" ref="W1104">_xlfn.IFNA(MATCH(1,0/COUNTIF($F1104,"*"&amp;W$2&amp;TEXT(ROW($1:$118),"[&gt;1]0;")&amp;"*")),0)</f>
        <v>16</v>
      </c>
      <c r="X1104" s="11" cm="1">
        <f t="array" ref="X1104">_xlfn.IFNA(MATCH(1,0/COUNTIF($F1104,"*"&amp;X$2&amp;TEXT(ROW($1:$118),"[&gt;1]0;")&amp;"*")),0)</f>
        <v>34</v>
      </c>
      <c r="Y1104" s="11" cm="1">
        <f t="array" ref="Y1104">_xlfn.IFNA(MATCH(1,0/COUNTIF($F1104,"*"&amp;Y$2&amp;TEXT(ROW($1:$118),"[&gt;1]0;")&amp;"*")),0)</f>
        <v>0</v>
      </c>
      <c r="Z1104">
        <f t="shared" si="277"/>
        <v>2.125</v>
      </c>
      <c r="AA1104">
        <f t="shared" si="278"/>
        <v>0</v>
      </c>
      <c r="AB1104">
        <v>0</v>
      </c>
      <c r="AC1104">
        <v>1</v>
      </c>
    </row>
    <row r="1105" spans="1:29" x14ac:dyDescent="0.2">
      <c r="A1105" s="8">
        <v>60</v>
      </c>
      <c r="B1105" s="8">
        <v>10</v>
      </c>
      <c r="C1105">
        <v>1.32</v>
      </c>
      <c r="D1105" t="s">
        <v>326</v>
      </c>
      <c r="E1105" s="13" t="s">
        <v>383</v>
      </c>
      <c r="F1105" s="10" t="s">
        <v>369</v>
      </c>
      <c r="G1105">
        <v>124</v>
      </c>
      <c r="H1105" s="11" cm="1">
        <f t="array" ref="H1105">_xlfn.IFNA(MATCH(1,0/COUNTIF($F1105,"*"&amp;H$2&amp;TEXT(ROW($1:$118),"[&gt;1]0;")&amp;"*")),0)</f>
        <v>7</v>
      </c>
      <c r="I1105" s="11" cm="1">
        <f t="array" ref="I1105">_xlfn.IFNA(MATCH(1,0/COUNTIF($F1105,"*"&amp;I$2&amp;TEXT(ROW($1:$118),"[&gt;1]0;")&amp;"*")),0)</f>
        <v>8</v>
      </c>
      <c r="J1105" s="11" cm="1">
        <f t="array" ref="J1105">_xlfn.IFNA(MATCH(1,0/COUNTIF($F1105,"*"&amp;J$2&amp;TEXT(ROW($1:$118),"[&gt;1]0;")&amp;"*")),0)</f>
        <v>2</v>
      </c>
      <c r="K1105">
        <f t="shared" si="275"/>
        <v>1.1428571428571428</v>
      </c>
      <c r="L1105">
        <f t="shared" si="276"/>
        <v>0.2857142857142857</v>
      </c>
      <c r="M1105">
        <v>0</v>
      </c>
      <c r="N1105">
        <v>1</v>
      </c>
      <c r="P1105" s="8">
        <v>60</v>
      </c>
      <c r="Q1105" s="8">
        <v>10</v>
      </c>
      <c r="R1105">
        <f t="shared" si="279"/>
        <v>1.21</v>
      </c>
      <c r="S1105" t="s">
        <v>105</v>
      </c>
      <c r="T1105" s="14"/>
      <c r="U1105" t="s">
        <v>373</v>
      </c>
      <c r="V1105">
        <v>144</v>
      </c>
      <c r="W1105" s="11" cm="1">
        <f t="array" ref="W1105">_xlfn.IFNA(MATCH(1,0/COUNTIF($F1105,"*"&amp;W$2&amp;TEXT(ROW($1:$118),"[&gt;1]0;")&amp;"*")),0)</f>
        <v>7</v>
      </c>
      <c r="X1105" s="11" cm="1">
        <f t="array" ref="X1105">_xlfn.IFNA(MATCH(1,0/COUNTIF($F1105,"*"&amp;X$2&amp;TEXT(ROW($1:$118),"[&gt;1]0;")&amp;"*")),0)</f>
        <v>8</v>
      </c>
      <c r="Y1105" s="11" cm="1">
        <f t="array" ref="Y1105">_xlfn.IFNA(MATCH(1,0/COUNTIF($F1105,"*"&amp;Y$2&amp;TEXT(ROW($1:$118),"[&gt;1]0;")&amp;"*")),0)</f>
        <v>2</v>
      </c>
      <c r="Z1105">
        <f t="shared" si="277"/>
        <v>1.1428571428571428</v>
      </c>
      <c r="AA1105">
        <f t="shared" si="278"/>
        <v>0.2857142857142857</v>
      </c>
      <c r="AB1105">
        <v>1</v>
      </c>
      <c r="AC1105">
        <v>0</v>
      </c>
    </row>
    <row r="1106" spans="1:29" x14ac:dyDescent="0.2">
      <c r="A1106" s="8">
        <v>60</v>
      </c>
      <c r="B1106" s="8">
        <v>11</v>
      </c>
      <c r="C1106">
        <v>1.21</v>
      </c>
      <c r="D1106" t="s">
        <v>105</v>
      </c>
      <c r="E1106" s="14"/>
      <c r="F1106" t="s">
        <v>373</v>
      </c>
      <c r="G1106">
        <v>144</v>
      </c>
      <c r="H1106" s="11" cm="1">
        <f t="array" ref="H1106">_xlfn.IFNA(MATCH(1,0/COUNTIF($F1106,"*"&amp;H$2&amp;TEXT(ROW($1:$118),"[&gt;1]0;")&amp;"*")),0)</f>
        <v>6</v>
      </c>
      <c r="I1106" s="11" cm="1">
        <f t="array" ref="I1106">_xlfn.IFNA(MATCH(1,0/COUNTIF($F1106,"*"&amp;I$2&amp;TEXT(ROW($1:$118),"[&gt;1]0;")&amp;"*")),0)</f>
        <v>8</v>
      </c>
      <c r="J1106" s="11" cm="1">
        <f t="array" ref="J1106">_xlfn.IFNA(MATCH(1,0/COUNTIF($F1106,"*"&amp;J$2&amp;TEXT(ROW($1:$118),"[&gt;1]0;")&amp;"*")),0)</f>
        <v>4</v>
      </c>
      <c r="K1106">
        <f t="shared" si="275"/>
        <v>1.3333333333333333</v>
      </c>
      <c r="L1106">
        <f t="shared" si="276"/>
        <v>0.66666666666666663</v>
      </c>
      <c r="M1106">
        <v>1</v>
      </c>
      <c r="N1106">
        <v>0</v>
      </c>
      <c r="P1106" s="8">
        <v>60</v>
      </c>
      <c r="Q1106" s="8">
        <v>11</v>
      </c>
      <c r="R1106">
        <f t="shared" si="279"/>
        <v>0.91</v>
      </c>
      <c r="S1106" t="s">
        <v>37</v>
      </c>
      <c r="T1106" s="6" t="s">
        <v>586</v>
      </c>
      <c r="U1106" t="s">
        <v>273</v>
      </c>
      <c r="V1106" s="11">
        <v>198</v>
      </c>
      <c r="W1106" s="11" cm="1">
        <f t="array" ref="W1106">_xlfn.IFNA(MATCH(1,0/COUNTIF($F1106,"*"&amp;W$2&amp;TEXT(ROW($1:$118),"[&gt;1]0;")&amp;"*")),0)</f>
        <v>6</v>
      </c>
      <c r="X1106" s="11" cm="1">
        <f t="array" ref="X1106">_xlfn.IFNA(MATCH(1,0/COUNTIF($F1106,"*"&amp;X$2&amp;TEXT(ROW($1:$118),"[&gt;1]0;")&amp;"*")),0)</f>
        <v>8</v>
      </c>
      <c r="Y1106" s="11" cm="1">
        <f t="array" ref="Y1106">_xlfn.IFNA(MATCH(1,0/COUNTIF($F1106,"*"&amp;Y$2&amp;TEXT(ROW($1:$118),"[&gt;1]0;")&amp;"*")),0)</f>
        <v>4</v>
      </c>
      <c r="Z1106">
        <f t="shared" si="277"/>
        <v>1.3333333333333333</v>
      </c>
      <c r="AA1106">
        <f t="shared" si="278"/>
        <v>0.66666666666666663</v>
      </c>
      <c r="AB1106">
        <v>0</v>
      </c>
      <c r="AC1106">
        <v>0</v>
      </c>
    </row>
    <row r="1107" spans="1:29" x14ac:dyDescent="0.2">
      <c r="A1107" s="8">
        <v>60</v>
      </c>
      <c r="B1107" s="8">
        <v>12</v>
      </c>
      <c r="C1107">
        <v>0.91</v>
      </c>
      <c r="D1107" t="s">
        <v>37</v>
      </c>
      <c r="E1107" s="6" t="s">
        <v>586</v>
      </c>
      <c r="F1107" t="s">
        <v>273</v>
      </c>
      <c r="G1107" s="11">
        <v>198</v>
      </c>
      <c r="H1107" s="11" cm="1">
        <f t="array" ref="H1107">_xlfn.IFNA(MATCH(1,0/COUNTIF($F1107,"*"&amp;H$2&amp;TEXT(ROW($1:$118),"[&gt;1]0;")&amp;"*")),0)</f>
        <v>14</v>
      </c>
      <c r="I1107" s="11" cm="1">
        <f t="array" ref="I1107">_xlfn.IFNA(MATCH(1,0/COUNTIF($F1107,"*"&amp;I$2&amp;TEXT(ROW($1:$118),"[&gt;1]0;")&amp;"*")),0)</f>
        <v>30</v>
      </c>
      <c r="J1107" s="11" cm="1">
        <f t="array" ref="J1107">_xlfn.IFNA(MATCH(1,0/COUNTIF($F1107,"*"&amp;J$2&amp;TEXT(ROW($1:$118),"[&gt;1]0;")&amp;"*")),0)</f>
        <v>0</v>
      </c>
      <c r="K1107">
        <f t="shared" si="275"/>
        <v>2.1428571428571428</v>
      </c>
      <c r="L1107">
        <f t="shared" si="276"/>
        <v>0</v>
      </c>
      <c r="M1107">
        <v>0</v>
      </c>
      <c r="N1107">
        <v>0</v>
      </c>
      <c r="P1107" s="8">
        <v>60</v>
      </c>
      <c r="Q1107" s="8">
        <v>12</v>
      </c>
      <c r="R1107">
        <f t="shared" si="279"/>
        <v>7.81</v>
      </c>
      <c r="S1107" t="s">
        <v>80</v>
      </c>
      <c r="T1107" s="6" t="s">
        <v>600</v>
      </c>
      <c r="U1107" t="s">
        <v>599</v>
      </c>
      <c r="V1107" s="11">
        <v>152</v>
      </c>
      <c r="W1107" s="11" cm="1">
        <f t="array" ref="W1107">_xlfn.IFNA(MATCH(1,0/COUNTIF($F1107,"*"&amp;W$2&amp;TEXT(ROW($1:$118),"[&gt;1]0;")&amp;"*")),0)</f>
        <v>14</v>
      </c>
      <c r="X1107" s="11" cm="1">
        <f t="array" ref="X1107">_xlfn.IFNA(MATCH(1,0/COUNTIF($F1107,"*"&amp;X$2&amp;TEXT(ROW($1:$118),"[&gt;1]0;")&amp;"*")),0)</f>
        <v>30</v>
      </c>
      <c r="Y1107" s="11" cm="1">
        <f t="array" ref="Y1107">_xlfn.IFNA(MATCH(1,0/COUNTIF($F1107,"*"&amp;Y$2&amp;TEXT(ROW($1:$118),"[&gt;1]0;")&amp;"*")),0)</f>
        <v>0</v>
      </c>
      <c r="Z1107">
        <f t="shared" si="277"/>
        <v>2.1428571428571428</v>
      </c>
      <c r="AA1107">
        <f t="shared" si="278"/>
        <v>0</v>
      </c>
      <c r="AB1107">
        <v>0</v>
      </c>
      <c r="AC1107">
        <v>1</v>
      </c>
    </row>
    <row r="1108" spans="1:29" x14ac:dyDescent="0.2">
      <c r="A1108" s="8">
        <v>60</v>
      </c>
      <c r="B1108" s="8">
        <v>13</v>
      </c>
      <c r="C1108">
        <v>7.81</v>
      </c>
      <c r="D1108" t="s">
        <v>80</v>
      </c>
      <c r="E1108" s="6" t="s">
        <v>600</v>
      </c>
      <c r="F1108" t="s">
        <v>599</v>
      </c>
      <c r="G1108" s="11">
        <v>152</v>
      </c>
      <c r="H1108" s="11" cm="1">
        <f t="array" ref="H1108">_xlfn.IFNA(MATCH(1,0/COUNTIF($F1108,"*"&amp;H$2&amp;TEXT(ROW($1:$118),"[&gt;1]0;")&amp;"*")),0)</f>
        <v>8</v>
      </c>
      <c r="I1108" s="11" cm="1">
        <f t="array" ref="I1108">_xlfn.IFNA(MATCH(1,0/COUNTIF($F1108,"*"&amp;I$2&amp;TEXT(ROW($1:$118),"[&gt;1]0;")&amp;"*")),0)</f>
        <v>8</v>
      </c>
      <c r="J1108" s="11" cm="1">
        <f t="array" ref="J1108">_xlfn.IFNA(MATCH(1,0/COUNTIF($F1108,"*"&amp;J$2&amp;TEXT(ROW($1:$118),"[&gt;1]0;")&amp;"*")),0)</f>
        <v>3</v>
      </c>
      <c r="K1108">
        <f t="shared" si="275"/>
        <v>1</v>
      </c>
      <c r="L1108">
        <f t="shared" si="276"/>
        <v>0.375</v>
      </c>
      <c r="M1108">
        <v>0</v>
      </c>
      <c r="N1108">
        <v>1</v>
      </c>
      <c r="P1108" s="8">
        <v>60</v>
      </c>
      <c r="Q1108" s="8">
        <v>13</v>
      </c>
      <c r="R1108">
        <f t="shared" si="279"/>
        <v>1.92</v>
      </c>
      <c r="S1108" t="s">
        <v>81</v>
      </c>
      <c r="T1108" s="6" t="s">
        <v>467</v>
      </c>
      <c r="U1108" t="s">
        <v>466</v>
      </c>
      <c r="V1108">
        <v>166</v>
      </c>
      <c r="W1108" s="11" cm="1">
        <f t="array" ref="W1108">_xlfn.IFNA(MATCH(1,0/COUNTIF($F1108,"*"&amp;W$2&amp;TEXT(ROW($1:$118),"[&gt;1]0;")&amp;"*")),0)</f>
        <v>8</v>
      </c>
      <c r="X1108" s="11" cm="1">
        <f t="array" ref="X1108">_xlfn.IFNA(MATCH(1,0/COUNTIF($F1108,"*"&amp;X$2&amp;TEXT(ROW($1:$118),"[&gt;1]0;")&amp;"*")),0)</f>
        <v>8</v>
      </c>
      <c r="Y1108" s="11" cm="1">
        <f t="array" ref="Y1108">_xlfn.IFNA(MATCH(1,0/COUNTIF($F1108,"*"&amp;Y$2&amp;TEXT(ROW($1:$118),"[&gt;1]0;")&amp;"*")),0)</f>
        <v>3</v>
      </c>
      <c r="Z1108">
        <f t="shared" si="277"/>
        <v>1</v>
      </c>
      <c r="AA1108">
        <f t="shared" si="278"/>
        <v>0.375</v>
      </c>
      <c r="AB1108">
        <v>0</v>
      </c>
      <c r="AC1108">
        <v>1</v>
      </c>
    </row>
    <row r="1109" spans="1:29" x14ac:dyDescent="0.2">
      <c r="A1109" s="8">
        <v>60</v>
      </c>
      <c r="B1109" s="8">
        <v>14</v>
      </c>
      <c r="C1109">
        <v>1.33</v>
      </c>
      <c r="D1109" t="s">
        <v>25</v>
      </c>
      <c r="E1109" s="6" t="s">
        <v>536</v>
      </c>
      <c r="F1109" t="s">
        <v>266</v>
      </c>
      <c r="G1109">
        <v>226</v>
      </c>
      <c r="H1109" s="11" cm="1">
        <f t="array" ref="H1109">_xlfn.IFNA(MATCH(1,0/COUNTIF($F1109,"*"&amp;H$2&amp;TEXT(ROW($1:$118),"[&gt;1]0;")&amp;"*")),0)</f>
        <v>16</v>
      </c>
      <c r="I1109" s="11" cm="1">
        <f t="array" ref="I1109">_xlfn.IFNA(MATCH(1,0/COUNTIF($F1109,"*"&amp;I$2&amp;TEXT(ROW($1:$118),"[&gt;1]0;")&amp;"*")),0)</f>
        <v>34</v>
      </c>
      <c r="J1109" s="11" cm="1">
        <f t="array" ref="J1109">_xlfn.IFNA(MATCH(1,0/COUNTIF($F1109,"*"&amp;J$2&amp;TEXT(ROW($1:$118),"[&gt;1]0;")&amp;"*")),0)</f>
        <v>0</v>
      </c>
      <c r="K1109">
        <f t="shared" si="275"/>
        <v>2.125</v>
      </c>
      <c r="L1109">
        <f t="shared" si="276"/>
        <v>0</v>
      </c>
      <c r="M1109">
        <v>0</v>
      </c>
      <c r="N1109">
        <v>0</v>
      </c>
      <c r="P1109" s="8">
        <v>60</v>
      </c>
      <c r="Q1109" s="8">
        <v>14</v>
      </c>
      <c r="R1109">
        <f t="shared" si="279"/>
        <v>2.66</v>
      </c>
      <c r="S1109" t="s">
        <v>31</v>
      </c>
      <c r="T1109" s="6" t="s">
        <v>418</v>
      </c>
      <c r="U1109" t="s">
        <v>269</v>
      </c>
      <c r="V1109">
        <v>206</v>
      </c>
      <c r="W1109" s="11" cm="1">
        <f t="array" ref="W1109">_xlfn.IFNA(MATCH(1,0/COUNTIF($F1109,"*"&amp;W$2&amp;TEXT(ROW($1:$118),"[&gt;1]0;")&amp;"*")),0)</f>
        <v>16</v>
      </c>
      <c r="X1109" s="11" cm="1">
        <f t="array" ref="X1109">_xlfn.IFNA(MATCH(1,0/COUNTIF($F1109,"*"&amp;X$2&amp;TEXT(ROW($1:$118),"[&gt;1]0;")&amp;"*")),0)</f>
        <v>34</v>
      </c>
      <c r="Y1109" s="11" cm="1">
        <f t="array" ref="Y1109">_xlfn.IFNA(MATCH(1,0/COUNTIF($F1109,"*"&amp;Y$2&amp;TEXT(ROW($1:$118),"[&gt;1]0;")&amp;"*")),0)</f>
        <v>0</v>
      </c>
      <c r="Z1109">
        <f t="shared" si="277"/>
        <v>2.125</v>
      </c>
      <c r="AA1109">
        <f t="shared" si="278"/>
        <v>0</v>
      </c>
      <c r="AB1109">
        <v>0</v>
      </c>
      <c r="AC1109">
        <v>1</v>
      </c>
    </row>
    <row r="1110" spans="1:29" x14ac:dyDescent="0.2">
      <c r="A1110" s="8">
        <v>60</v>
      </c>
      <c r="B1110" s="8">
        <v>15</v>
      </c>
      <c r="C1110">
        <v>1.92</v>
      </c>
      <c r="D1110" t="s">
        <v>81</v>
      </c>
      <c r="E1110" s="6" t="s">
        <v>467</v>
      </c>
      <c r="F1110" t="s">
        <v>466</v>
      </c>
      <c r="G1110">
        <v>166</v>
      </c>
      <c r="H1110" s="11" cm="1">
        <f t="array" ref="H1110">_xlfn.IFNA(MATCH(1,0/COUNTIF($F1110,"*"&amp;H$2&amp;TEXT(ROW($1:$118),"[&gt;1]0;")&amp;"*")),0)</f>
        <v>9</v>
      </c>
      <c r="I1110" s="11" cm="1">
        <f t="array" ref="I1110">_xlfn.IFNA(MATCH(1,0/COUNTIF($F1110,"*"&amp;I$2&amp;TEXT(ROW($1:$118),"[&gt;1]0;")&amp;"*")),0)</f>
        <v>10</v>
      </c>
      <c r="J1110" s="11" cm="1">
        <f t="array" ref="J1110">_xlfn.IFNA(MATCH(1,0/COUNTIF($F1110,"*"&amp;J$2&amp;TEXT(ROW($1:$118),"[&gt;1]0;")&amp;"*")),0)</f>
        <v>3</v>
      </c>
      <c r="K1110">
        <f t="shared" si="275"/>
        <v>1.1111111111111112</v>
      </c>
      <c r="L1110">
        <f t="shared" si="276"/>
        <v>0.33333333333333331</v>
      </c>
      <c r="M1110">
        <v>0</v>
      </c>
      <c r="N1110">
        <v>1</v>
      </c>
      <c r="P1110" s="8">
        <v>60</v>
      </c>
      <c r="Q1110" s="8">
        <v>15</v>
      </c>
      <c r="R1110">
        <f t="shared" si="279"/>
        <v>0.9</v>
      </c>
      <c r="S1110" t="s">
        <v>129</v>
      </c>
      <c r="T1110" s="6" t="s">
        <v>535</v>
      </c>
      <c r="U1110" t="s">
        <v>534</v>
      </c>
      <c r="V1110">
        <v>255</v>
      </c>
      <c r="W1110" s="11" cm="1">
        <f t="array" ref="W1110">_xlfn.IFNA(MATCH(1,0/COUNTIF($F1110,"*"&amp;W$2&amp;TEXT(ROW($1:$118),"[&gt;1]0;")&amp;"*")),0)</f>
        <v>9</v>
      </c>
      <c r="X1110" s="11" cm="1">
        <f t="array" ref="X1110">_xlfn.IFNA(MATCH(1,0/COUNTIF($F1110,"*"&amp;X$2&amp;TEXT(ROW($1:$118),"[&gt;1]0;")&amp;"*")),0)</f>
        <v>10</v>
      </c>
      <c r="Y1110" s="11" cm="1">
        <f t="array" ref="Y1110">_xlfn.IFNA(MATCH(1,0/COUNTIF($F1110,"*"&amp;Y$2&amp;TEXT(ROW($1:$118),"[&gt;1]0;")&amp;"*")),0)</f>
        <v>3</v>
      </c>
      <c r="Z1110">
        <f t="shared" si="277"/>
        <v>1.1111111111111112</v>
      </c>
      <c r="AA1110">
        <f t="shared" si="278"/>
        <v>0.33333333333333331</v>
      </c>
      <c r="AB1110">
        <v>0</v>
      </c>
      <c r="AC1110">
        <v>0</v>
      </c>
    </row>
    <row r="1111" spans="1:29" x14ac:dyDescent="0.2">
      <c r="A1111" s="8">
        <v>60</v>
      </c>
      <c r="B1111" s="8">
        <v>16</v>
      </c>
      <c r="C1111">
        <v>2.66</v>
      </c>
      <c r="D1111" t="s">
        <v>31</v>
      </c>
      <c r="E1111" s="6" t="s">
        <v>418</v>
      </c>
      <c r="F1111" t="s">
        <v>269</v>
      </c>
      <c r="G1111">
        <v>206</v>
      </c>
      <c r="H1111" s="11" cm="1">
        <f t="array" ref="H1111">_xlfn.IFNA(MATCH(1,0/COUNTIF($F1111,"*"&amp;H$2&amp;TEXT(ROW($1:$118),"[&gt;1]0;")&amp;"*")),0)</f>
        <v>14</v>
      </c>
      <c r="I1111" s="11" cm="1">
        <f t="array" ref="I1111">_xlfn.IFNA(MATCH(1,0/COUNTIF($F1111,"*"&amp;I$2&amp;TEXT(ROW($1:$118),"[&gt;1]0;")&amp;"*")),0)</f>
        <v>22</v>
      </c>
      <c r="J1111" s="11" cm="1">
        <f t="array" ref="J1111">_xlfn.IFNA(MATCH(1,0/COUNTIF($F1111,"*"&amp;J$2&amp;TEXT(ROW($1:$118),"[&gt;1]0;")&amp;"*")),0)</f>
        <v>1</v>
      </c>
      <c r="K1111">
        <f t="shared" si="275"/>
        <v>1.5714285714285714</v>
      </c>
      <c r="L1111">
        <f t="shared" si="276"/>
        <v>7.1428571428571425E-2</v>
      </c>
      <c r="M1111">
        <v>0</v>
      </c>
      <c r="N1111">
        <v>1</v>
      </c>
      <c r="P1111" s="8">
        <v>60</v>
      </c>
      <c r="Q1111" s="8">
        <v>16</v>
      </c>
      <c r="R1111">
        <f t="shared" si="279"/>
        <v>7.24</v>
      </c>
      <c r="S1111" t="s">
        <v>66</v>
      </c>
      <c r="T1111" s="6" t="s">
        <v>459</v>
      </c>
      <c r="U1111" t="s">
        <v>460</v>
      </c>
      <c r="V1111">
        <v>281</v>
      </c>
      <c r="W1111" s="11" cm="1">
        <f t="array" ref="W1111">_xlfn.IFNA(MATCH(1,0/COUNTIF($F1111,"*"&amp;W$2&amp;TEXT(ROW($1:$118),"[&gt;1]0;")&amp;"*")),0)</f>
        <v>14</v>
      </c>
      <c r="X1111" s="11" cm="1">
        <f t="array" ref="X1111">_xlfn.IFNA(MATCH(1,0/COUNTIF($F1111,"*"&amp;X$2&amp;TEXT(ROW($1:$118),"[&gt;1]0;")&amp;"*")),0)</f>
        <v>22</v>
      </c>
      <c r="Y1111" s="11" cm="1">
        <f t="array" ref="Y1111">_xlfn.IFNA(MATCH(1,0/COUNTIF($F1111,"*"&amp;Y$2&amp;TEXT(ROW($1:$118),"[&gt;1]0;")&amp;"*")),0)</f>
        <v>1</v>
      </c>
      <c r="Z1111">
        <f t="shared" si="277"/>
        <v>1.5714285714285714</v>
      </c>
      <c r="AA1111">
        <f t="shared" si="278"/>
        <v>7.1428571428571425E-2</v>
      </c>
      <c r="AB1111">
        <v>0</v>
      </c>
      <c r="AC1111">
        <v>0</v>
      </c>
    </row>
    <row r="1112" spans="1:29" x14ac:dyDescent="0.2">
      <c r="A1112" s="8">
        <v>60</v>
      </c>
      <c r="B1112" s="8">
        <v>18</v>
      </c>
      <c r="C1112">
        <v>0.88</v>
      </c>
      <c r="D1112" t="s">
        <v>25</v>
      </c>
      <c r="E1112" s="6" t="s">
        <v>536</v>
      </c>
      <c r="F1112" t="s">
        <v>266</v>
      </c>
      <c r="G1112">
        <v>226</v>
      </c>
      <c r="H1112" s="11" cm="1">
        <f t="array" ref="H1112">_xlfn.IFNA(MATCH(1,0/COUNTIF($F1112,"*"&amp;H$2&amp;TEXT(ROW($1:$118),"[&gt;1]0;")&amp;"*")),0)</f>
        <v>16</v>
      </c>
      <c r="I1112" s="11" cm="1">
        <f t="array" ref="I1112">_xlfn.IFNA(MATCH(1,0/COUNTIF($F1112,"*"&amp;I$2&amp;TEXT(ROW($1:$118),"[&gt;1]0;")&amp;"*")),0)</f>
        <v>34</v>
      </c>
      <c r="J1112" s="11" cm="1">
        <f t="array" ref="J1112">_xlfn.IFNA(MATCH(1,0/COUNTIF($F1112,"*"&amp;J$2&amp;TEXT(ROW($1:$118),"[&gt;1]0;")&amp;"*")),0)</f>
        <v>0</v>
      </c>
      <c r="K1112">
        <f t="shared" si="275"/>
        <v>2.125</v>
      </c>
      <c r="L1112">
        <f t="shared" si="276"/>
        <v>0</v>
      </c>
      <c r="M1112">
        <v>0</v>
      </c>
      <c r="N1112">
        <v>0</v>
      </c>
    </row>
    <row r="1113" spans="1:29" x14ac:dyDescent="0.2">
      <c r="A1113" s="8">
        <v>60</v>
      </c>
      <c r="B1113" s="8">
        <v>23</v>
      </c>
      <c r="C1113">
        <v>0.9</v>
      </c>
      <c r="D1113" t="s">
        <v>129</v>
      </c>
      <c r="E1113" s="6" t="s">
        <v>535</v>
      </c>
      <c r="F1113" t="s">
        <v>534</v>
      </c>
      <c r="G1113">
        <v>255</v>
      </c>
      <c r="H1113" s="11" cm="1">
        <f t="array" ref="H1113">_xlfn.IFNA(MATCH(1,0/COUNTIF($F1113,"*"&amp;H$2&amp;TEXT(ROW($1:$118),"[&gt;1]0;")&amp;"*")),0)</f>
        <v>16</v>
      </c>
      <c r="I1113" s="11" cm="1">
        <f t="array" ref="I1113">_xlfn.IFNA(MATCH(1,0/COUNTIF($F1113,"*"&amp;I$2&amp;TEXT(ROW($1:$118),"[&gt;1]0;")&amp;"*")),0)</f>
        <v>33</v>
      </c>
      <c r="J1113" s="11" cm="1">
        <f t="array" ref="J1113">_xlfn.IFNA(MATCH(1,0/COUNTIF($F1113,"*"&amp;J$2&amp;TEXT(ROW($1:$118),"[&gt;1]0;")&amp;"*")),0)</f>
        <v>1</v>
      </c>
      <c r="K1113">
        <f t="shared" si="275"/>
        <v>2.0625</v>
      </c>
      <c r="L1113">
        <f t="shared" si="276"/>
        <v>6.25E-2</v>
      </c>
      <c r="M1113">
        <v>0</v>
      </c>
      <c r="N1113">
        <v>0</v>
      </c>
    </row>
    <row r="1114" spans="1:29" x14ac:dyDescent="0.2">
      <c r="A1114" s="8">
        <v>60</v>
      </c>
      <c r="B1114" s="8">
        <v>25</v>
      </c>
      <c r="C1114">
        <v>7.24</v>
      </c>
      <c r="D1114" t="s">
        <v>66</v>
      </c>
      <c r="E1114" s="6" t="s">
        <v>459</v>
      </c>
      <c r="F1114" t="s">
        <v>460</v>
      </c>
      <c r="G1114">
        <v>281</v>
      </c>
      <c r="H1114" s="11" cm="1">
        <f t="array" ref="H1114">_xlfn.IFNA(MATCH(1,0/COUNTIF($F1114,"*"&amp;H$2&amp;TEXT(ROW($1:$118),"[&gt;1]0;")&amp;"*")),0)</f>
        <v>18</v>
      </c>
      <c r="I1114" s="11" cm="1">
        <f t="array" ref="I1114">_xlfn.IFNA(MATCH(1,0/COUNTIF($F1114,"*"&amp;I$2&amp;TEXT(ROW($1:$118),"[&gt;1]0;")&amp;"*")),0)</f>
        <v>35</v>
      </c>
      <c r="J1114" s="11" cm="1">
        <f t="array" ref="J1114">_xlfn.IFNA(MATCH(1,0/COUNTIF($F1114,"*"&amp;J$2&amp;TEXT(ROW($1:$118),"[&gt;1]0;")&amp;"*")),0)</f>
        <v>1</v>
      </c>
      <c r="K1114">
        <f t="shared" si="275"/>
        <v>1.9444444444444444</v>
      </c>
      <c r="L1114">
        <f t="shared" si="276"/>
        <v>5.5555555555555552E-2</v>
      </c>
      <c r="M1114">
        <v>0</v>
      </c>
      <c r="N1114">
        <v>0</v>
      </c>
    </row>
    <row r="1115" spans="1:29" x14ac:dyDescent="0.2">
      <c r="A1115" s="8">
        <v>60</v>
      </c>
      <c r="B1115" s="8">
        <v>29</v>
      </c>
      <c r="C1115">
        <v>9.0500000000000007</v>
      </c>
    </row>
    <row r="1116" spans="1:29" x14ac:dyDescent="0.2">
      <c r="A1116" s="8">
        <v>60</v>
      </c>
      <c r="B1116" s="8">
        <v>30</v>
      </c>
      <c r="C1116">
        <v>8.98</v>
      </c>
    </row>
    <row r="1118" spans="1:29" x14ac:dyDescent="0.2">
      <c r="A1118" s="8">
        <v>61</v>
      </c>
      <c r="B1118" s="9" t="s">
        <v>12</v>
      </c>
      <c r="C1118" t="s">
        <v>13</v>
      </c>
      <c r="D1118" t="s">
        <v>67</v>
      </c>
      <c r="E1118" s="6" t="s">
        <v>376</v>
      </c>
      <c r="F1118" t="s">
        <v>68</v>
      </c>
      <c r="G1118" t="s">
        <v>69</v>
      </c>
      <c r="H1118" t="s">
        <v>364</v>
      </c>
      <c r="I1118" t="s">
        <v>365</v>
      </c>
      <c r="J1118" t="s">
        <v>366</v>
      </c>
      <c r="K1118" t="s">
        <v>71</v>
      </c>
      <c r="L1118" t="s">
        <v>72</v>
      </c>
      <c r="M1118" t="s">
        <v>360</v>
      </c>
      <c r="N1118" t="s">
        <v>73</v>
      </c>
      <c r="P1118" s="8">
        <v>61</v>
      </c>
      <c r="Q1118" s="9" t="s">
        <v>12</v>
      </c>
      <c r="R1118" t="s">
        <v>13</v>
      </c>
      <c r="S1118" t="s">
        <v>67</v>
      </c>
      <c r="T1118" s="6" t="s">
        <v>376</v>
      </c>
      <c r="U1118" t="s">
        <v>68</v>
      </c>
      <c r="V1118" t="s">
        <v>69</v>
      </c>
      <c r="W1118" t="s">
        <v>364</v>
      </c>
      <c r="X1118" t="s">
        <v>365</v>
      </c>
      <c r="Y1118" t="s">
        <v>366</v>
      </c>
      <c r="Z1118" t="s">
        <v>71</v>
      </c>
      <c r="AA1118" t="s">
        <v>72</v>
      </c>
      <c r="AB1118" t="s">
        <v>360</v>
      </c>
      <c r="AC1118" t="s">
        <v>73</v>
      </c>
    </row>
    <row r="1119" spans="1:29" x14ac:dyDescent="0.2">
      <c r="A1119" s="8">
        <v>61</v>
      </c>
      <c r="B1119" s="8">
        <v>1</v>
      </c>
      <c r="C1119">
        <v>0.67</v>
      </c>
      <c r="D1119" t="s">
        <v>461</v>
      </c>
      <c r="E1119" s="6" t="s">
        <v>463</v>
      </c>
      <c r="F1119" t="s">
        <v>462</v>
      </c>
      <c r="G1119">
        <v>156</v>
      </c>
      <c r="H1119" s="11" cm="1">
        <f t="array" ref="H1119">_xlfn.IFNA(MATCH(1,0/COUNTIF($F1119,"*"&amp;H$2&amp;TEXT(ROW($1:$118),"[&gt;1]0;")&amp;"*")),0)</f>
        <v>7</v>
      </c>
      <c r="I1119" s="11" cm="1">
        <f t="array" ref="I1119">_xlfn.IFNA(MATCH(1,0/COUNTIF($F1119,"*"&amp;I$2&amp;TEXT(ROW($1:$118),"[&gt;1]0;")&amp;"*")),0)</f>
        <v>16</v>
      </c>
      <c r="J1119" s="11" cm="1">
        <f t="array" ref="J1119">_xlfn.IFNA(MATCH(1,0/COUNTIF($F1119,"*"&amp;J$2&amp;TEXT(ROW($1:$118),"[&gt;1]0;")&amp;"*")),0)</f>
        <v>0</v>
      </c>
      <c r="K1119">
        <f t="shared" ref="K1119:K1135" si="280">I1119/H1119</f>
        <v>2.2857142857142856</v>
      </c>
      <c r="L1119">
        <f t="shared" ref="L1119:L1135" si="281">J1119/H1119</f>
        <v>0</v>
      </c>
      <c r="M1119">
        <v>2</v>
      </c>
      <c r="N1119">
        <v>0</v>
      </c>
      <c r="P1119" s="8">
        <v>61</v>
      </c>
      <c r="Q1119" s="8">
        <v>1</v>
      </c>
      <c r="R1119">
        <f>SUMIF($D$1119:$D$1135,S1119,$C$1119:$C$1135)</f>
        <v>0.67</v>
      </c>
      <c r="S1119" t="s">
        <v>461</v>
      </c>
      <c r="T1119" s="6" t="s">
        <v>463</v>
      </c>
      <c r="U1119" t="s">
        <v>462</v>
      </c>
      <c r="V1119">
        <v>156</v>
      </c>
      <c r="W1119" s="11" cm="1">
        <f t="array" ref="W1119">_xlfn.IFNA(MATCH(1,0/COUNTIF($F1119,"*"&amp;W$2&amp;TEXT(ROW($1:$118),"[&gt;1]0;")&amp;"*")),0)</f>
        <v>7</v>
      </c>
      <c r="X1119" s="11" cm="1">
        <f t="array" ref="X1119">_xlfn.IFNA(MATCH(1,0/COUNTIF($F1119,"*"&amp;X$2&amp;TEXT(ROW($1:$118),"[&gt;1]0;")&amp;"*")),0)</f>
        <v>16</v>
      </c>
      <c r="Y1119" s="11" cm="1">
        <f t="array" ref="Y1119">_xlfn.IFNA(MATCH(1,0/COUNTIF($F1119,"*"&amp;Y$2&amp;TEXT(ROW($1:$118),"[&gt;1]0;")&amp;"*")),0)</f>
        <v>0</v>
      </c>
      <c r="Z1119">
        <f t="shared" ref="Z1119:Z1134" si="282">X1119/W1119</f>
        <v>2.2857142857142856</v>
      </c>
      <c r="AA1119">
        <f t="shared" ref="AA1119:AA1134" si="283">Y1119/W1119</f>
        <v>0</v>
      </c>
      <c r="AB1119">
        <v>2</v>
      </c>
      <c r="AC1119">
        <v>0</v>
      </c>
    </row>
    <row r="1120" spans="1:29" x14ac:dyDescent="0.2">
      <c r="A1120" s="8">
        <v>61</v>
      </c>
      <c r="B1120" s="8">
        <v>2</v>
      </c>
      <c r="C1120">
        <v>1.1200000000000001</v>
      </c>
      <c r="D1120" t="s">
        <v>307</v>
      </c>
      <c r="E1120" s="6" t="s">
        <v>596</v>
      </c>
      <c r="F1120" t="s">
        <v>458</v>
      </c>
      <c r="G1120" s="11">
        <v>184</v>
      </c>
      <c r="H1120" s="11" cm="1">
        <f t="array" ref="H1120">_xlfn.IFNA(MATCH(1,0/COUNTIF($F1120,"*"&amp;H$2&amp;TEXT(ROW($1:$118),"[&gt;1]0;")&amp;"*")),0)</f>
        <v>13</v>
      </c>
      <c r="I1120" s="11" cm="1">
        <f t="array" ref="I1120">_xlfn.IFNA(MATCH(1,0/COUNTIF($F1120,"*"&amp;I$2&amp;TEXT(ROW($1:$118),"[&gt;1]0;")&amp;"*")),0)</f>
        <v>28</v>
      </c>
      <c r="J1120" s="11" cm="1">
        <f t="array" ref="J1120">_xlfn.IFNA(MATCH(1,0/COUNTIF($F1120,"*"&amp;J$2&amp;TEXT(ROW($1:$118),"[&gt;1]0;")&amp;"*")),0)</f>
        <v>0</v>
      </c>
      <c r="K1120">
        <f t="shared" si="280"/>
        <v>2.1538461538461537</v>
      </c>
      <c r="L1120">
        <f t="shared" si="281"/>
        <v>0</v>
      </c>
      <c r="M1120">
        <v>0</v>
      </c>
      <c r="N1120">
        <v>0</v>
      </c>
      <c r="P1120" s="8">
        <v>61</v>
      </c>
      <c r="Q1120" s="8">
        <v>2</v>
      </c>
      <c r="R1120">
        <f t="shared" ref="R1120:R1134" si="284">SUMIF($D$1119:$D$1135,S1120,$C$1119:$C$1135)</f>
        <v>1.1200000000000001</v>
      </c>
      <c r="S1120" t="s">
        <v>307</v>
      </c>
      <c r="T1120" s="6" t="s">
        <v>596</v>
      </c>
      <c r="U1120" t="s">
        <v>458</v>
      </c>
      <c r="V1120" s="11">
        <v>184</v>
      </c>
      <c r="W1120" s="11" cm="1">
        <f t="array" ref="W1120">_xlfn.IFNA(MATCH(1,0/COUNTIF($F1120,"*"&amp;W$2&amp;TEXT(ROW($1:$118),"[&gt;1]0;")&amp;"*")),0)</f>
        <v>13</v>
      </c>
      <c r="X1120" s="11" cm="1">
        <f t="array" ref="X1120">_xlfn.IFNA(MATCH(1,0/COUNTIF($F1120,"*"&amp;X$2&amp;TEXT(ROW($1:$118),"[&gt;1]0;")&amp;"*")),0)</f>
        <v>28</v>
      </c>
      <c r="Y1120" s="11" cm="1">
        <f t="array" ref="Y1120">_xlfn.IFNA(MATCH(1,0/COUNTIF($F1120,"*"&amp;Y$2&amp;TEXT(ROW($1:$118),"[&gt;1]0;")&amp;"*")),0)</f>
        <v>0</v>
      </c>
      <c r="Z1120">
        <f t="shared" si="282"/>
        <v>2.1538461538461537</v>
      </c>
      <c r="AA1120">
        <f t="shared" si="283"/>
        <v>0</v>
      </c>
      <c r="AB1120">
        <v>0</v>
      </c>
      <c r="AC1120">
        <v>0</v>
      </c>
    </row>
    <row r="1121" spans="1:29" x14ac:dyDescent="0.2">
      <c r="A1121" s="8">
        <v>61</v>
      </c>
      <c r="B1121" s="8">
        <v>3</v>
      </c>
      <c r="C1121">
        <v>1.06</v>
      </c>
      <c r="D1121" t="s">
        <v>297</v>
      </c>
      <c r="E1121" s="6" t="s">
        <v>569</v>
      </c>
      <c r="F1121" t="s">
        <v>556</v>
      </c>
      <c r="G1121" s="11">
        <v>108</v>
      </c>
      <c r="H1121" s="11" cm="1">
        <f t="array" ref="H1121">_xlfn.IFNA(MATCH(1,0/COUNTIF($F1121,"*"&amp;H$2&amp;TEXT(ROW($1:$118),"[&gt;1]0;")&amp;"*")),0)</f>
        <v>7</v>
      </c>
      <c r="I1121" s="11" cm="1">
        <f t="array" ref="I1121">_xlfn.IFNA(MATCH(1,0/COUNTIF($F1121,"*"&amp;I$2&amp;TEXT(ROW($1:$118),"[&gt;1]0;")&amp;"*")),0)</f>
        <v>8</v>
      </c>
      <c r="J1121" s="11" cm="1">
        <f t="array" ref="J1121">_xlfn.IFNA(MATCH(1,0/COUNTIF($F1121,"*"&amp;J$2&amp;TEXT(ROW($1:$118),"[&gt;1]0;")&amp;"*")),0)</f>
        <v>1</v>
      </c>
      <c r="K1121">
        <f t="shared" si="280"/>
        <v>1.1428571428571428</v>
      </c>
      <c r="L1121">
        <f t="shared" si="281"/>
        <v>0.14285714285714285</v>
      </c>
      <c r="M1121">
        <v>0</v>
      </c>
      <c r="N1121">
        <v>1</v>
      </c>
      <c r="P1121" s="8">
        <v>61</v>
      </c>
      <c r="Q1121" s="8">
        <v>3</v>
      </c>
      <c r="R1121">
        <f t="shared" si="284"/>
        <v>1.06</v>
      </c>
      <c r="S1121" t="s">
        <v>297</v>
      </c>
      <c r="T1121" s="6" t="s">
        <v>569</v>
      </c>
      <c r="U1121" t="s">
        <v>556</v>
      </c>
      <c r="V1121" s="11">
        <v>108</v>
      </c>
      <c r="W1121" s="11" cm="1">
        <f t="array" ref="W1121">_xlfn.IFNA(MATCH(1,0/COUNTIF($F1121,"*"&amp;W$2&amp;TEXT(ROW($1:$118),"[&gt;1]0;")&amp;"*")),0)</f>
        <v>7</v>
      </c>
      <c r="X1121" s="11" cm="1">
        <f t="array" ref="X1121">_xlfn.IFNA(MATCH(1,0/COUNTIF($F1121,"*"&amp;X$2&amp;TEXT(ROW($1:$118),"[&gt;1]0;")&amp;"*")),0)</f>
        <v>8</v>
      </c>
      <c r="Y1121" s="11" cm="1">
        <f t="array" ref="Y1121">_xlfn.IFNA(MATCH(1,0/COUNTIF($F1121,"*"&amp;Y$2&amp;TEXT(ROW($1:$118),"[&gt;1]0;")&amp;"*")),0)</f>
        <v>1</v>
      </c>
      <c r="Z1121">
        <f t="shared" si="282"/>
        <v>1.1428571428571428</v>
      </c>
      <c r="AA1121">
        <f t="shared" si="283"/>
        <v>0.14285714285714285</v>
      </c>
      <c r="AB1121">
        <v>0</v>
      </c>
      <c r="AC1121">
        <v>1</v>
      </c>
    </row>
    <row r="1122" spans="1:29" x14ac:dyDescent="0.2">
      <c r="A1122" s="8">
        <v>61</v>
      </c>
      <c r="B1122" s="8">
        <v>4</v>
      </c>
      <c r="C1122">
        <v>1.39</v>
      </c>
      <c r="D1122" t="s">
        <v>355</v>
      </c>
      <c r="E1122" s="6" t="s">
        <v>480</v>
      </c>
      <c r="F1122" t="s">
        <v>479</v>
      </c>
      <c r="G1122">
        <v>142</v>
      </c>
      <c r="H1122" s="11" cm="1">
        <f t="array" ref="H1122">_xlfn.IFNA(MATCH(1,0/COUNTIF($F1122,"*"&amp;H$2&amp;TEXT(ROW($1:$118),"[&gt;1]0;")&amp;"*")),0)</f>
        <v>9</v>
      </c>
      <c r="I1122" s="11" cm="1">
        <f t="array" ref="I1122">_xlfn.IFNA(MATCH(1,0/COUNTIF($F1122,"*"&amp;I$2&amp;TEXT(ROW($1:$118),"[&gt;1]0;")&amp;"*")),0)</f>
        <v>18</v>
      </c>
      <c r="J1122" s="11" cm="1">
        <f t="array" ref="J1122">_xlfn.IFNA(MATCH(1,0/COUNTIF($F1122,"*"&amp;J$2&amp;TEXT(ROW($1:$118),"[&gt;1]0;")&amp;"*")),0)</f>
        <v>1</v>
      </c>
      <c r="K1122">
        <f t="shared" si="280"/>
        <v>2</v>
      </c>
      <c r="L1122">
        <f t="shared" si="281"/>
        <v>0.1111111111111111</v>
      </c>
      <c r="M1122">
        <v>1</v>
      </c>
      <c r="N1122">
        <v>0</v>
      </c>
      <c r="P1122" s="8">
        <v>61</v>
      </c>
      <c r="Q1122" s="8">
        <v>4</v>
      </c>
      <c r="R1122">
        <f t="shared" si="284"/>
        <v>1.39</v>
      </c>
      <c r="S1122" t="s">
        <v>355</v>
      </c>
      <c r="T1122" s="6" t="s">
        <v>480</v>
      </c>
      <c r="U1122" t="s">
        <v>479</v>
      </c>
      <c r="V1122">
        <v>142</v>
      </c>
      <c r="W1122" s="11" cm="1">
        <f t="array" ref="W1122">_xlfn.IFNA(MATCH(1,0/COUNTIF($F1122,"*"&amp;W$2&amp;TEXT(ROW($1:$118),"[&gt;1]0;")&amp;"*")),0)</f>
        <v>9</v>
      </c>
      <c r="X1122" s="11" cm="1">
        <f t="array" ref="X1122">_xlfn.IFNA(MATCH(1,0/COUNTIF($F1122,"*"&amp;X$2&amp;TEXT(ROW($1:$118),"[&gt;1]0;")&amp;"*")),0)</f>
        <v>18</v>
      </c>
      <c r="Y1122" s="11" cm="1">
        <f t="array" ref="Y1122">_xlfn.IFNA(MATCH(1,0/COUNTIF($F1122,"*"&amp;Y$2&amp;TEXT(ROW($1:$118),"[&gt;1]0;")&amp;"*")),0)</f>
        <v>1</v>
      </c>
      <c r="Z1122">
        <f t="shared" si="282"/>
        <v>2</v>
      </c>
      <c r="AA1122">
        <f t="shared" si="283"/>
        <v>0.1111111111111111</v>
      </c>
      <c r="AB1122">
        <v>1</v>
      </c>
      <c r="AC1122">
        <v>0</v>
      </c>
    </row>
    <row r="1123" spans="1:29" x14ac:dyDescent="0.2">
      <c r="A1123" s="8">
        <v>61</v>
      </c>
      <c r="B1123" s="8">
        <v>6</v>
      </c>
      <c r="C1123">
        <v>1.63</v>
      </c>
      <c r="D1123" t="s">
        <v>14</v>
      </c>
      <c r="E1123" s="6" t="s">
        <v>507</v>
      </c>
      <c r="F1123" t="s">
        <v>260</v>
      </c>
      <c r="G1123">
        <v>170</v>
      </c>
      <c r="H1123" s="11" cm="1">
        <f t="array" ref="H1123">_xlfn.IFNA(MATCH(1,0/COUNTIF($F1123,"*"&amp;H$2&amp;TEXT(ROW($1:$118),"[&gt;1]0;")&amp;"*")),0)</f>
        <v>12</v>
      </c>
      <c r="I1123" s="11" cm="1">
        <f t="array" ref="I1123">_xlfn.IFNA(MATCH(1,0/COUNTIF($F1123,"*"&amp;I$2&amp;TEXT(ROW($1:$118),"[&gt;1]0;")&amp;"*")),0)</f>
        <v>26</v>
      </c>
      <c r="J1123" s="11" cm="1">
        <f t="array" ref="J1123">_xlfn.IFNA(MATCH(1,0/COUNTIF($F1123,"*"&amp;J$2&amp;TEXT(ROW($1:$118),"[&gt;1]0;")&amp;"*")),0)</f>
        <v>0</v>
      </c>
      <c r="K1123">
        <f t="shared" si="280"/>
        <v>2.1666666666666665</v>
      </c>
      <c r="L1123">
        <f t="shared" si="281"/>
        <v>0</v>
      </c>
      <c r="M1123">
        <v>0</v>
      </c>
      <c r="N1123">
        <v>0</v>
      </c>
      <c r="P1123" s="8">
        <v>61</v>
      </c>
      <c r="Q1123" s="8">
        <v>5</v>
      </c>
      <c r="R1123">
        <f t="shared" si="284"/>
        <v>1.63</v>
      </c>
      <c r="S1123" t="s">
        <v>14</v>
      </c>
      <c r="T1123" s="6" t="s">
        <v>507</v>
      </c>
      <c r="U1123" t="s">
        <v>260</v>
      </c>
      <c r="V1123">
        <v>170</v>
      </c>
      <c r="W1123" s="11" cm="1">
        <f t="array" ref="W1123">_xlfn.IFNA(MATCH(1,0/COUNTIF($F1123,"*"&amp;W$2&amp;TEXT(ROW($1:$118),"[&gt;1]0;")&amp;"*")),0)</f>
        <v>12</v>
      </c>
      <c r="X1123" s="11" cm="1">
        <f t="array" ref="X1123">_xlfn.IFNA(MATCH(1,0/COUNTIF($F1123,"*"&amp;X$2&amp;TEXT(ROW($1:$118),"[&gt;1]0;")&amp;"*")),0)</f>
        <v>26</v>
      </c>
      <c r="Y1123" s="11" cm="1">
        <f t="array" ref="Y1123">_xlfn.IFNA(MATCH(1,0/COUNTIF($F1123,"*"&amp;Y$2&amp;TEXT(ROW($1:$118),"[&gt;1]0;")&amp;"*")),0)</f>
        <v>0</v>
      </c>
      <c r="Z1123">
        <f t="shared" si="282"/>
        <v>2.1666666666666665</v>
      </c>
      <c r="AA1123">
        <f t="shared" si="283"/>
        <v>0</v>
      </c>
      <c r="AB1123">
        <v>0</v>
      </c>
      <c r="AC1123">
        <v>0</v>
      </c>
    </row>
    <row r="1124" spans="1:29" x14ac:dyDescent="0.2">
      <c r="A1124" s="8">
        <v>61</v>
      </c>
      <c r="B1124" s="8">
        <v>7</v>
      </c>
      <c r="C1124">
        <v>0.9</v>
      </c>
      <c r="D1124" t="s">
        <v>79</v>
      </c>
      <c r="E1124" s="13" t="s">
        <v>386</v>
      </c>
      <c r="F1124" s="10" t="s">
        <v>373</v>
      </c>
      <c r="G1124">
        <v>144</v>
      </c>
      <c r="H1124" s="11" cm="1">
        <f t="array" ref="H1124">_xlfn.IFNA(MATCH(1,0/COUNTIF($F1124,"*"&amp;H$2&amp;TEXT(ROW($1:$118),"[&gt;1]0;")&amp;"*")),0)</f>
        <v>6</v>
      </c>
      <c r="I1124" s="11" cm="1">
        <f t="array" ref="I1124">_xlfn.IFNA(MATCH(1,0/COUNTIF($F1124,"*"&amp;I$2&amp;TEXT(ROW($1:$118),"[&gt;1]0;")&amp;"*")),0)</f>
        <v>8</v>
      </c>
      <c r="J1124" s="11" cm="1">
        <f t="array" ref="J1124">_xlfn.IFNA(MATCH(1,0/COUNTIF($F1124,"*"&amp;J$2&amp;TEXT(ROW($1:$118),"[&gt;1]0;")&amp;"*")),0)</f>
        <v>4</v>
      </c>
      <c r="K1124">
        <f t="shared" si="280"/>
        <v>1.3333333333333333</v>
      </c>
      <c r="L1124">
        <f t="shared" si="281"/>
        <v>0.66666666666666663</v>
      </c>
      <c r="M1124">
        <v>1</v>
      </c>
      <c r="N1124">
        <v>0</v>
      </c>
      <c r="P1124" s="8">
        <v>61</v>
      </c>
      <c r="Q1124" s="8">
        <v>6</v>
      </c>
      <c r="R1124">
        <f t="shared" si="284"/>
        <v>0.9</v>
      </c>
      <c r="S1124" t="s">
        <v>79</v>
      </c>
      <c r="T1124" s="13" t="s">
        <v>386</v>
      </c>
      <c r="U1124" s="10" t="s">
        <v>373</v>
      </c>
      <c r="V1124">
        <v>144</v>
      </c>
      <c r="W1124" s="11" cm="1">
        <f t="array" ref="W1124">_xlfn.IFNA(MATCH(1,0/COUNTIF($F1124,"*"&amp;W$2&amp;TEXT(ROW($1:$118),"[&gt;1]0;")&amp;"*")),0)</f>
        <v>6</v>
      </c>
      <c r="X1124" s="11" cm="1">
        <f t="array" ref="X1124">_xlfn.IFNA(MATCH(1,0/COUNTIF($F1124,"*"&amp;X$2&amp;TEXT(ROW($1:$118),"[&gt;1]0;")&amp;"*")),0)</f>
        <v>8</v>
      </c>
      <c r="Y1124" s="11" cm="1">
        <f t="array" ref="Y1124">_xlfn.IFNA(MATCH(1,0/COUNTIF($F1124,"*"&amp;Y$2&amp;TEXT(ROW($1:$118),"[&gt;1]0;")&amp;"*")),0)</f>
        <v>4</v>
      </c>
      <c r="Z1124">
        <f t="shared" si="282"/>
        <v>1.3333333333333333</v>
      </c>
      <c r="AA1124">
        <f t="shared" si="283"/>
        <v>0.66666666666666663</v>
      </c>
      <c r="AB1124">
        <v>1</v>
      </c>
      <c r="AC1124">
        <v>0</v>
      </c>
    </row>
    <row r="1125" spans="1:29" x14ac:dyDescent="0.2">
      <c r="A1125" s="8">
        <v>61</v>
      </c>
      <c r="B1125" s="8">
        <v>8</v>
      </c>
      <c r="C1125">
        <v>0.77</v>
      </c>
      <c r="D1125" t="s">
        <v>343</v>
      </c>
      <c r="E1125" s="14"/>
      <c r="F1125" t="s">
        <v>537</v>
      </c>
      <c r="G1125">
        <v>250</v>
      </c>
      <c r="H1125" s="11" cm="1">
        <f t="array" ref="H1125">_xlfn.IFNA(MATCH(1,0/COUNTIF($F1125,"*"&amp;H$2&amp;TEXT(ROW($1:$118),"[&gt;1]0;")&amp;"*")),0)</f>
        <v>15</v>
      </c>
      <c r="I1125" s="11" cm="1">
        <f t="array" ref="I1125">_xlfn.IFNA(MATCH(1,0/COUNTIF($F1125,"*"&amp;I$2&amp;TEXT(ROW($1:$118),"[&gt;1]0;")&amp;"*")),0)</f>
        <v>22</v>
      </c>
      <c r="J1125" s="11" cm="1">
        <f t="array" ref="J1125">_xlfn.IFNA(MATCH(1,0/COUNTIF($F1125,"*"&amp;J$2&amp;TEXT(ROW($1:$118),"[&gt;1]0;")&amp;"*")),0)</f>
        <v>3</v>
      </c>
      <c r="K1125">
        <f t="shared" si="280"/>
        <v>1.4666666666666666</v>
      </c>
      <c r="L1125">
        <f t="shared" si="281"/>
        <v>0.2</v>
      </c>
      <c r="M1125">
        <v>0</v>
      </c>
      <c r="N1125">
        <v>1</v>
      </c>
      <c r="P1125" s="8">
        <v>61</v>
      </c>
      <c r="Q1125" s="8">
        <v>7</v>
      </c>
      <c r="R1125">
        <f t="shared" si="284"/>
        <v>0.77</v>
      </c>
      <c r="S1125" t="s">
        <v>343</v>
      </c>
      <c r="T1125" s="14"/>
      <c r="U1125" t="s">
        <v>537</v>
      </c>
      <c r="V1125">
        <v>250</v>
      </c>
      <c r="W1125" s="11" cm="1">
        <f t="array" ref="W1125">_xlfn.IFNA(MATCH(1,0/COUNTIF($F1125,"*"&amp;W$2&amp;TEXT(ROW($1:$118),"[&gt;1]0;")&amp;"*")),0)</f>
        <v>15</v>
      </c>
      <c r="X1125" s="11" cm="1">
        <f t="array" ref="X1125">_xlfn.IFNA(MATCH(1,0/COUNTIF($F1125,"*"&amp;X$2&amp;TEXT(ROW($1:$118),"[&gt;1]0;")&amp;"*")),0)</f>
        <v>22</v>
      </c>
      <c r="Y1125" s="11" cm="1">
        <f t="array" ref="Y1125">_xlfn.IFNA(MATCH(1,0/COUNTIF($F1125,"*"&amp;Y$2&amp;TEXT(ROW($1:$118),"[&gt;1]0;")&amp;"*")),0)</f>
        <v>3</v>
      </c>
      <c r="Z1125">
        <f t="shared" si="282"/>
        <v>1.4666666666666666</v>
      </c>
      <c r="AA1125">
        <f t="shared" si="283"/>
        <v>0.2</v>
      </c>
      <c r="AB1125">
        <v>0</v>
      </c>
      <c r="AC1125">
        <v>1</v>
      </c>
    </row>
    <row r="1126" spans="1:29" x14ac:dyDescent="0.2">
      <c r="A1126" s="8">
        <v>61</v>
      </c>
      <c r="B1126" s="8">
        <v>9</v>
      </c>
      <c r="C1126">
        <v>1.08</v>
      </c>
      <c r="D1126" t="s">
        <v>304</v>
      </c>
      <c r="E1126" s="6" t="s">
        <v>457</v>
      </c>
      <c r="F1126" t="s">
        <v>458</v>
      </c>
      <c r="G1126" s="11">
        <v>184</v>
      </c>
      <c r="H1126" s="11" cm="1">
        <f t="array" ref="H1126">_xlfn.IFNA(MATCH(1,0/COUNTIF($F1126,"*"&amp;H$2&amp;TEXT(ROW($1:$118),"[&gt;1]0;")&amp;"*")),0)</f>
        <v>13</v>
      </c>
      <c r="I1126" s="11" cm="1">
        <f t="array" ref="I1126">_xlfn.IFNA(MATCH(1,0/COUNTIF($F1126,"*"&amp;I$2&amp;TEXT(ROW($1:$118),"[&gt;1]0;")&amp;"*")),0)</f>
        <v>28</v>
      </c>
      <c r="J1126" s="11" cm="1">
        <f t="array" ref="J1126">_xlfn.IFNA(MATCH(1,0/COUNTIF($F1126,"*"&amp;J$2&amp;TEXT(ROW($1:$118),"[&gt;1]0;")&amp;"*")),0)</f>
        <v>0</v>
      </c>
      <c r="K1126">
        <f t="shared" si="280"/>
        <v>2.1538461538461537</v>
      </c>
      <c r="L1126">
        <f t="shared" si="281"/>
        <v>0</v>
      </c>
      <c r="M1126">
        <v>0</v>
      </c>
      <c r="N1126">
        <v>0</v>
      </c>
      <c r="P1126" s="8">
        <v>61</v>
      </c>
      <c r="Q1126" s="8">
        <v>8</v>
      </c>
      <c r="R1126">
        <f t="shared" si="284"/>
        <v>1.08</v>
      </c>
      <c r="S1126" t="s">
        <v>304</v>
      </c>
      <c r="T1126" s="6" t="s">
        <v>457</v>
      </c>
      <c r="U1126" t="s">
        <v>458</v>
      </c>
      <c r="V1126" s="11">
        <v>184</v>
      </c>
      <c r="W1126" s="11" cm="1">
        <f t="array" ref="W1126">_xlfn.IFNA(MATCH(1,0/COUNTIF($F1126,"*"&amp;W$2&amp;TEXT(ROW($1:$118),"[&gt;1]0;")&amp;"*")),0)</f>
        <v>13</v>
      </c>
      <c r="X1126" s="11" cm="1">
        <f t="array" ref="X1126">_xlfn.IFNA(MATCH(1,0/COUNTIF($F1126,"*"&amp;X$2&amp;TEXT(ROW($1:$118),"[&gt;1]0;")&amp;"*")),0)</f>
        <v>28</v>
      </c>
      <c r="Y1126" s="11" cm="1">
        <f t="array" ref="Y1126">_xlfn.IFNA(MATCH(1,0/COUNTIF($F1126,"*"&amp;Y$2&amp;TEXT(ROW($1:$118),"[&gt;1]0;")&amp;"*")),0)</f>
        <v>0</v>
      </c>
      <c r="Z1126">
        <f t="shared" si="282"/>
        <v>2.1538461538461537</v>
      </c>
      <c r="AA1126">
        <f t="shared" si="283"/>
        <v>0</v>
      </c>
      <c r="AB1126">
        <v>0</v>
      </c>
      <c r="AC1126">
        <v>0</v>
      </c>
    </row>
    <row r="1127" spans="1:29" x14ac:dyDescent="0.2">
      <c r="A1127" s="8">
        <v>61</v>
      </c>
      <c r="B1127" s="8">
        <v>10</v>
      </c>
      <c r="C1127">
        <v>0.86</v>
      </c>
      <c r="D1127" t="s">
        <v>359</v>
      </c>
      <c r="E1127" s="14"/>
      <c r="F1127" t="s">
        <v>553</v>
      </c>
      <c r="G1127" s="11">
        <v>377</v>
      </c>
      <c r="H1127" s="11" cm="1">
        <f t="array" ref="H1127">_xlfn.IFNA(MATCH(1,0/COUNTIF($F1127,"*"&amp;H$2&amp;TEXT(ROW($1:$118),"[&gt;1]0;")&amp;"*")),0)</f>
        <v>23</v>
      </c>
      <c r="I1127" s="11" cm="1">
        <f t="array" ref="I1127">_xlfn.IFNA(MATCH(1,0/COUNTIF($F1127,"*"&amp;I$2&amp;TEXT(ROW($1:$118),"[&gt;1]0;")&amp;"*")),0)</f>
        <v>36</v>
      </c>
      <c r="J1127" s="11" cm="1">
        <f t="array" ref="J1127">_xlfn.IFNA(MATCH(1,0/COUNTIF($F1127,"*"&amp;J$2&amp;TEXT(ROW($1:$118),"[&gt;1]0;")&amp;"*")),0)</f>
        <v>4</v>
      </c>
      <c r="K1127">
        <f t="shared" si="280"/>
        <v>1.5652173913043479</v>
      </c>
      <c r="L1127">
        <f t="shared" si="281"/>
        <v>0.17391304347826086</v>
      </c>
      <c r="M1127">
        <v>0</v>
      </c>
      <c r="N1127">
        <v>1</v>
      </c>
      <c r="P1127" s="8">
        <v>61</v>
      </c>
      <c r="Q1127" s="8">
        <v>9</v>
      </c>
      <c r="R1127">
        <f t="shared" si="284"/>
        <v>0.86</v>
      </c>
      <c r="S1127" t="s">
        <v>359</v>
      </c>
      <c r="T1127" s="14"/>
      <c r="U1127" t="s">
        <v>553</v>
      </c>
      <c r="V1127" s="11">
        <v>377</v>
      </c>
      <c r="W1127" s="11" cm="1">
        <f t="array" ref="W1127">_xlfn.IFNA(MATCH(1,0/COUNTIF($F1127,"*"&amp;W$2&amp;TEXT(ROW($1:$118),"[&gt;1]0;")&amp;"*")),0)</f>
        <v>23</v>
      </c>
      <c r="X1127" s="11" cm="1">
        <f t="array" ref="X1127">_xlfn.IFNA(MATCH(1,0/COUNTIF($F1127,"*"&amp;X$2&amp;TEXT(ROW($1:$118),"[&gt;1]0;")&amp;"*")),0)</f>
        <v>36</v>
      </c>
      <c r="Y1127" s="11" cm="1">
        <f t="array" ref="Y1127">_xlfn.IFNA(MATCH(1,0/COUNTIF($F1127,"*"&amp;Y$2&amp;TEXT(ROW($1:$118),"[&gt;1]0;")&amp;"*")),0)</f>
        <v>4</v>
      </c>
      <c r="Z1127">
        <f t="shared" si="282"/>
        <v>1.5652173913043479</v>
      </c>
      <c r="AA1127">
        <f t="shared" si="283"/>
        <v>0.17391304347826086</v>
      </c>
      <c r="AB1127">
        <v>0</v>
      </c>
      <c r="AC1127">
        <v>1</v>
      </c>
    </row>
    <row r="1128" spans="1:29" x14ac:dyDescent="0.2">
      <c r="A1128" s="8">
        <v>61</v>
      </c>
      <c r="B1128" s="8">
        <v>11</v>
      </c>
      <c r="C1128">
        <v>0.7</v>
      </c>
      <c r="D1128" t="s">
        <v>37</v>
      </c>
      <c r="E1128" s="6" t="s">
        <v>586</v>
      </c>
      <c r="F1128" t="s">
        <v>273</v>
      </c>
      <c r="G1128" s="11">
        <v>198</v>
      </c>
      <c r="H1128" s="11" cm="1">
        <f t="array" ref="H1128">_xlfn.IFNA(MATCH(1,0/COUNTIF($F1128,"*"&amp;H$2&amp;TEXT(ROW($1:$118),"[&gt;1]0;")&amp;"*")),0)</f>
        <v>14</v>
      </c>
      <c r="I1128" s="11" cm="1">
        <f t="array" ref="I1128">_xlfn.IFNA(MATCH(1,0/COUNTIF($F1128,"*"&amp;I$2&amp;TEXT(ROW($1:$118),"[&gt;1]0;")&amp;"*")),0)</f>
        <v>30</v>
      </c>
      <c r="J1128" s="11" cm="1">
        <f t="array" ref="J1128">_xlfn.IFNA(MATCH(1,0/COUNTIF($F1128,"*"&amp;J$2&amp;TEXT(ROW($1:$118),"[&gt;1]0;")&amp;"*")),0)</f>
        <v>0</v>
      </c>
      <c r="K1128">
        <f t="shared" si="280"/>
        <v>2.1428571428571428</v>
      </c>
      <c r="L1128">
        <f t="shared" si="281"/>
        <v>0</v>
      </c>
      <c r="M1128">
        <v>0</v>
      </c>
      <c r="N1128">
        <v>0</v>
      </c>
      <c r="P1128" s="8">
        <v>61</v>
      </c>
      <c r="Q1128" s="8">
        <v>10</v>
      </c>
      <c r="R1128">
        <f t="shared" si="284"/>
        <v>0.7</v>
      </c>
      <c r="S1128" t="s">
        <v>37</v>
      </c>
      <c r="T1128" s="6" t="s">
        <v>586</v>
      </c>
      <c r="U1128" t="s">
        <v>273</v>
      </c>
      <c r="V1128" s="11">
        <v>198</v>
      </c>
      <c r="W1128" s="11" cm="1">
        <f t="array" ref="W1128">_xlfn.IFNA(MATCH(1,0/COUNTIF($F1128,"*"&amp;W$2&amp;TEXT(ROW($1:$118),"[&gt;1]0;")&amp;"*")),0)</f>
        <v>14</v>
      </c>
      <c r="X1128" s="11" cm="1">
        <f t="array" ref="X1128">_xlfn.IFNA(MATCH(1,0/COUNTIF($F1128,"*"&amp;X$2&amp;TEXT(ROW($1:$118),"[&gt;1]0;")&amp;"*")),0)</f>
        <v>30</v>
      </c>
      <c r="Y1128" s="11" cm="1">
        <f t="array" ref="Y1128">_xlfn.IFNA(MATCH(1,0/COUNTIF($F1128,"*"&amp;Y$2&amp;TEXT(ROW($1:$118),"[&gt;1]0;")&amp;"*")),0)</f>
        <v>0</v>
      </c>
      <c r="Z1128">
        <f t="shared" si="282"/>
        <v>2.1428571428571428</v>
      </c>
      <c r="AA1128">
        <f t="shared" si="283"/>
        <v>0</v>
      </c>
      <c r="AB1128">
        <v>0</v>
      </c>
      <c r="AC1128">
        <v>0</v>
      </c>
    </row>
    <row r="1129" spans="1:29" x14ac:dyDescent="0.2">
      <c r="A1129" s="8">
        <v>61</v>
      </c>
      <c r="B1129" s="8">
        <v>12</v>
      </c>
      <c r="C1129">
        <v>0.67</v>
      </c>
      <c r="D1129" t="s">
        <v>80</v>
      </c>
      <c r="E1129" s="6" t="s">
        <v>600</v>
      </c>
      <c r="F1129" t="s">
        <v>599</v>
      </c>
      <c r="G1129" s="11">
        <v>152</v>
      </c>
      <c r="H1129" s="11" cm="1">
        <f t="array" ref="H1129">_xlfn.IFNA(MATCH(1,0/COUNTIF($F1129,"*"&amp;H$2&amp;TEXT(ROW($1:$118),"[&gt;1]0;")&amp;"*")),0)</f>
        <v>8</v>
      </c>
      <c r="I1129" s="11" cm="1">
        <f t="array" ref="I1129">_xlfn.IFNA(MATCH(1,0/COUNTIF($F1129,"*"&amp;I$2&amp;TEXT(ROW($1:$118),"[&gt;1]0;")&amp;"*")),0)</f>
        <v>8</v>
      </c>
      <c r="J1129" s="11" cm="1">
        <f t="array" ref="J1129">_xlfn.IFNA(MATCH(1,0/COUNTIF($F1129,"*"&amp;J$2&amp;TEXT(ROW($1:$118),"[&gt;1]0;")&amp;"*")),0)</f>
        <v>3</v>
      </c>
      <c r="K1129">
        <f t="shared" si="280"/>
        <v>1</v>
      </c>
      <c r="L1129">
        <f t="shared" si="281"/>
        <v>0.375</v>
      </c>
      <c r="M1129">
        <v>0</v>
      </c>
      <c r="N1129">
        <v>1</v>
      </c>
      <c r="P1129" s="8">
        <v>61</v>
      </c>
      <c r="Q1129" s="8">
        <v>11</v>
      </c>
      <c r="R1129">
        <f t="shared" si="284"/>
        <v>0.67</v>
      </c>
      <c r="S1129" t="s">
        <v>80</v>
      </c>
      <c r="T1129" s="6" t="s">
        <v>600</v>
      </c>
      <c r="U1129" t="s">
        <v>599</v>
      </c>
      <c r="V1129" s="11">
        <v>152</v>
      </c>
      <c r="W1129" s="11" cm="1">
        <f t="array" ref="W1129">_xlfn.IFNA(MATCH(1,0/COUNTIF($F1129,"*"&amp;W$2&amp;TEXT(ROW($1:$118),"[&gt;1]0;")&amp;"*")),0)</f>
        <v>8</v>
      </c>
      <c r="X1129" s="11" cm="1">
        <f t="array" ref="X1129">_xlfn.IFNA(MATCH(1,0/COUNTIF($F1129,"*"&amp;X$2&amp;TEXT(ROW($1:$118),"[&gt;1]0;")&amp;"*")),0)</f>
        <v>8</v>
      </c>
      <c r="Y1129" s="11" cm="1">
        <f t="array" ref="Y1129">_xlfn.IFNA(MATCH(1,0/COUNTIF($F1129,"*"&amp;Y$2&amp;TEXT(ROW($1:$118),"[&gt;1]0;")&amp;"*")),0)</f>
        <v>3</v>
      </c>
      <c r="Z1129">
        <f t="shared" si="282"/>
        <v>1</v>
      </c>
      <c r="AA1129">
        <f t="shared" si="283"/>
        <v>0.375</v>
      </c>
      <c r="AB1129">
        <v>0</v>
      </c>
      <c r="AC1129">
        <v>1</v>
      </c>
    </row>
    <row r="1130" spans="1:29" x14ac:dyDescent="0.2">
      <c r="A1130" s="8">
        <v>61</v>
      </c>
      <c r="B1130" s="8">
        <v>14</v>
      </c>
      <c r="C1130">
        <v>1.21</v>
      </c>
      <c r="D1130" t="s">
        <v>25</v>
      </c>
      <c r="E1130" s="6" t="s">
        <v>536</v>
      </c>
      <c r="F1130" t="s">
        <v>266</v>
      </c>
      <c r="G1130">
        <v>226</v>
      </c>
      <c r="H1130" s="11" cm="1">
        <f t="array" ref="H1130">_xlfn.IFNA(MATCH(1,0/COUNTIF($F1130,"*"&amp;H$2&amp;TEXT(ROW($1:$118),"[&gt;1]0;")&amp;"*")),0)</f>
        <v>16</v>
      </c>
      <c r="I1130" s="11" cm="1">
        <f t="array" ref="I1130">_xlfn.IFNA(MATCH(1,0/COUNTIF($F1130,"*"&amp;I$2&amp;TEXT(ROW($1:$118),"[&gt;1]0;")&amp;"*")),0)</f>
        <v>34</v>
      </c>
      <c r="J1130" s="11" cm="1">
        <f t="array" ref="J1130">_xlfn.IFNA(MATCH(1,0/COUNTIF($F1130,"*"&amp;J$2&amp;TEXT(ROW($1:$118),"[&gt;1]0;")&amp;"*")),0)</f>
        <v>0</v>
      </c>
      <c r="K1130">
        <f t="shared" si="280"/>
        <v>2.125</v>
      </c>
      <c r="L1130">
        <f t="shared" si="281"/>
        <v>0</v>
      </c>
      <c r="M1130">
        <v>0</v>
      </c>
      <c r="N1130">
        <v>0</v>
      </c>
      <c r="P1130" s="8">
        <v>61</v>
      </c>
      <c r="Q1130" s="8">
        <v>12</v>
      </c>
      <c r="R1130">
        <f t="shared" si="284"/>
        <v>2.19</v>
      </c>
      <c r="S1130" t="s">
        <v>25</v>
      </c>
      <c r="T1130" s="6" t="s">
        <v>536</v>
      </c>
      <c r="U1130" t="s">
        <v>266</v>
      </c>
      <c r="V1130">
        <v>226</v>
      </c>
      <c r="W1130" s="11" cm="1">
        <f t="array" ref="W1130">_xlfn.IFNA(MATCH(1,0/COUNTIF($F1130,"*"&amp;W$2&amp;TEXT(ROW($1:$118),"[&gt;1]0;")&amp;"*")),0)</f>
        <v>16</v>
      </c>
      <c r="X1130" s="11" cm="1">
        <f t="array" ref="X1130">_xlfn.IFNA(MATCH(1,0/COUNTIF($F1130,"*"&amp;X$2&amp;TEXT(ROW($1:$118),"[&gt;1]0;")&amp;"*")),0)</f>
        <v>34</v>
      </c>
      <c r="Y1130" s="11" cm="1">
        <f t="array" ref="Y1130">_xlfn.IFNA(MATCH(1,0/COUNTIF($F1130,"*"&amp;Y$2&amp;TEXT(ROW($1:$118),"[&gt;1]0;")&amp;"*")),0)</f>
        <v>0</v>
      </c>
      <c r="Z1130">
        <f t="shared" si="282"/>
        <v>2.125</v>
      </c>
      <c r="AA1130">
        <f t="shared" si="283"/>
        <v>0</v>
      </c>
      <c r="AB1130">
        <v>0</v>
      </c>
      <c r="AC1130">
        <v>0</v>
      </c>
    </row>
    <row r="1131" spans="1:29" x14ac:dyDescent="0.2">
      <c r="A1131" s="8">
        <v>61</v>
      </c>
      <c r="B1131" s="8">
        <v>15</v>
      </c>
      <c r="C1131">
        <v>2.35</v>
      </c>
      <c r="D1131" t="s">
        <v>31</v>
      </c>
      <c r="E1131" s="6" t="s">
        <v>418</v>
      </c>
      <c r="F1131" t="s">
        <v>269</v>
      </c>
      <c r="G1131">
        <v>206</v>
      </c>
      <c r="H1131" s="11" cm="1">
        <f t="array" ref="H1131">_xlfn.IFNA(MATCH(1,0/COUNTIF($F1131,"*"&amp;H$2&amp;TEXT(ROW($1:$118),"[&gt;1]0;")&amp;"*")),0)</f>
        <v>14</v>
      </c>
      <c r="I1131" s="11" cm="1">
        <f t="array" ref="I1131">_xlfn.IFNA(MATCH(1,0/COUNTIF($F1131,"*"&amp;I$2&amp;TEXT(ROW($1:$118),"[&gt;1]0;")&amp;"*")),0)</f>
        <v>22</v>
      </c>
      <c r="J1131" s="11" cm="1">
        <f t="array" ref="J1131">_xlfn.IFNA(MATCH(1,0/COUNTIF($F1131,"*"&amp;J$2&amp;TEXT(ROW($1:$118),"[&gt;1]0;")&amp;"*")),0)</f>
        <v>1</v>
      </c>
      <c r="K1131">
        <f t="shared" si="280"/>
        <v>1.5714285714285714</v>
      </c>
      <c r="L1131">
        <f t="shared" si="281"/>
        <v>7.1428571428571425E-2</v>
      </c>
      <c r="M1131">
        <v>0</v>
      </c>
      <c r="N1131">
        <v>1</v>
      </c>
      <c r="P1131" s="8">
        <v>61</v>
      </c>
      <c r="Q1131" s="8">
        <v>13</v>
      </c>
      <c r="R1131">
        <f t="shared" si="284"/>
        <v>2.35</v>
      </c>
      <c r="S1131" t="s">
        <v>31</v>
      </c>
      <c r="T1131" s="6" t="s">
        <v>418</v>
      </c>
      <c r="U1131" t="s">
        <v>269</v>
      </c>
      <c r="V1131">
        <v>206</v>
      </c>
      <c r="W1131" s="11" cm="1">
        <f t="array" ref="W1131">_xlfn.IFNA(MATCH(1,0/COUNTIF($F1131,"*"&amp;W$2&amp;TEXT(ROW($1:$118),"[&gt;1]0;")&amp;"*")),0)</f>
        <v>14</v>
      </c>
      <c r="X1131" s="11" cm="1">
        <f t="array" ref="X1131">_xlfn.IFNA(MATCH(1,0/COUNTIF($F1131,"*"&amp;X$2&amp;TEXT(ROW($1:$118),"[&gt;1]0;")&amp;"*")),0)</f>
        <v>22</v>
      </c>
      <c r="Y1131" s="11" cm="1">
        <f t="array" ref="Y1131">_xlfn.IFNA(MATCH(1,0/COUNTIF($F1131,"*"&amp;Y$2&amp;TEXT(ROW($1:$118),"[&gt;1]0;")&amp;"*")),0)</f>
        <v>1</v>
      </c>
      <c r="Z1131">
        <f t="shared" si="282"/>
        <v>1.5714285714285714</v>
      </c>
      <c r="AA1131">
        <f t="shared" si="283"/>
        <v>7.1428571428571425E-2</v>
      </c>
      <c r="AB1131">
        <v>0</v>
      </c>
      <c r="AC1131">
        <v>1</v>
      </c>
    </row>
    <row r="1132" spans="1:29" x14ac:dyDescent="0.2">
      <c r="A1132" s="8">
        <v>61</v>
      </c>
      <c r="B1132" s="8">
        <v>16</v>
      </c>
      <c r="C1132">
        <v>3.15</v>
      </c>
      <c r="D1132" t="s">
        <v>301</v>
      </c>
      <c r="E1132" s="6" t="s">
        <v>379</v>
      </c>
      <c r="F1132" s="10" t="s">
        <v>371</v>
      </c>
      <c r="G1132">
        <v>162</v>
      </c>
      <c r="H1132" s="11" cm="1">
        <f t="array" ref="H1132">_xlfn.IFNA(MATCH(1,0/COUNTIF($F1132,"*"&amp;H$2&amp;TEXT(ROW($1:$118),"[&gt;1]0;")&amp;"*")),0)</f>
        <v>6</v>
      </c>
      <c r="I1132" s="11" cm="1">
        <f t="array" ref="I1132">_xlfn.IFNA(MATCH(1,0/COUNTIF($F1132,"*"&amp;I$2&amp;TEXT(ROW($1:$118),"[&gt;1]0;")&amp;"*")),0)</f>
        <v>10</v>
      </c>
      <c r="J1132" s="11" cm="1">
        <f t="array" ref="J1132">_xlfn.IFNA(MATCH(1,0/COUNTIF($F1132,"*"&amp;J$2&amp;TEXT(ROW($1:$118),"[&gt;1]0;")&amp;"*")),0)</f>
        <v>5</v>
      </c>
      <c r="K1132">
        <f t="shared" si="280"/>
        <v>1.6666666666666667</v>
      </c>
      <c r="L1132">
        <f t="shared" si="281"/>
        <v>0.83333333333333337</v>
      </c>
      <c r="M1132">
        <v>1</v>
      </c>
      <c r="N1132">
        <v>0</v>
      </c>
      <c r="P1132" s="8">
        <v>61</v>
      </c>
      <c r="Q1132" s="8">
        <v>14</v>
      </c>
      <c r="R1132">
        <f t="shared" si="284"/>
        <v>3.15</v>
      </c>
      <c r="S1132" t="s">
        <v>301</v>
      </c>
      <c r="T1132" s="6" t="s">
        <v>379</v>
      </c>
      <c r="U1132" s="10" t="s">
        <v>371</v>
      </c>
      <c r="V1132">
        <v>162</v>
      </c>
      <c r="W1132" s="11" cm="1">
        <f t="array" ref="W1132">_xlfn.IFNA(MATCH(1,0/COUNTIF($F1132,"*"&amp;W$2&amp;TEXT(ROW($1:$118),"[&gt;1]0;")&amp;"*")),0)</f>
        <v>6</v>
      </c>
      <c r="X1132" s="11" cm="1">
        <f t="array" ref="X1132">_xlfn.IFNA(MATCH(1,0/COUNTIF($F1132,"*"&amp;X$2&amp;TEXT(ROW($1:$118),"[&gt;1]0;")&amp;"*")),0)</f>
        <v>10</v>
      </c>
      <c r="Y1132" s="11" cm="1">
        <f t="array" ref="Y1132">_xlfn.IFNA(MATCH(1,0/COUNTIF($F1132,"*"&amp;Y$2&amp;TEXT(ROW($1:$118),"[&gt;1]0;")&amp;"*")),0)</f>
        <v>5</v>
      </c>
      <c r="Z1132">
        <f t="shared" si="282"/>
        <v>1.6666666666666667</v>
      </c>
      <c r="AA1132">
        <f t="shared" si="283"/>
        <v>0.83333333333333337</v>
      </c>
      <c r="AB1132">
        <v>1</v>
      </c>
      <c r="AC1132">
        <v>0</v>
      </c>
    </row>
    <row r="1133" spans="1:29" x14ac:dyDescent="0.2">
      <c r="A1133" s="8">
        <v>61</v>
      </c>
      <c r="B1133" s="8">
        <v>18</v>
      </c>
      <c r="C1133">
        <v>0.98</v>
      </c>
      <c r="D1133" t="s">
        <v>25</v>
      </c>
      <c r="E1133" s="6" t="s">
        <v>536</v>
      </c>
      <c r="F1133" t="s">
        <v>266</v>
      </c>
      <c r="G1133">
        <v>226</v>
      </c>
      <c r="H1133" s="11" cm="1">
        <f t="array" ref="H1133">_xlfn.IFNA(MATCH(1,0/COUNTIF($F1133,"*"&amp;H$2&amp;TEXT(ROW($1:$118),"[&gt;1]0;")&amp;"*")),0)</f>
        <v>16</v>
      </c>
      <c r="I1133" s="11" cm="1">
        <f t="array" ref="I1133">_xlfn.IFNA(MATCH(1,0/COUNTIF($F1133,"*"&amp;I$2&amp;TEXT(ROW($1:$118),"[&gt;1]0;")&amp;"*")),0)</f>
        <v>34</v>
      </c>
      <c r="J1133" s="11" cm="1">
        <f t="array" ref="J1133">_xlfn.IFNA(MATCH(1,0/COUNTIF($F1133,"*"&amp;J$2&amp;TEXT(ROW($1:$118),"[&gt;1]0;")&amp;"*")),0)</f>
        <v>0</v>
      </c>
      <c r="K1133">
        <f t="shared" si="280"/>
        <v>2.125</v>
      </c>
      <c r="L1133">
        <f t="shared" si="281"/>
        <v>0</v>
      </c>
      <c r="M1133">
        <v>0</v>
      </c>
      <c r="N1133">
        <v>0</v>
      </c>
      <c r="P1133" s="8">
        <v>61</v>
      </c>
      <c r="Q1133" s="8">
        <v>15</v>
      </c>
      <c r="R1133">
        <f t="shared" si="284"/>
        <v>3.56</v>
      </c>
      <c r="S1133" t="s">
        <v>66</v>
      </c>
      <c r="T1133" s="6" t="s">
        <v>459</v>
      </c>
      <c r="U1133" t="s">
        <v>460</v>
      </c>
      <c r="V1133">
        <v>281</v>
      </c>
      <c r="W1133" s="11" cm="1">
        <f t="array" ref="W1133">_xlfn.IFNA(MATCH(1,0/COUNTIF($F1133,"*"&amp;W$2&amp;TEXT(ROW($1:$118),"[&gt;1]0;")&amp;"*")),0)</f>
        <v>16</v>
      </c>
      <c r="X1133" s="11" cm="1">
        <f t="array" ref="X1133">_xlfn.IFNA(MATCH(1,0/COUNTIF($F1133,"*"&amp;X$2&amp;TEXT(ROW($1:$118),"[&gt;1]0;")&amp;"*")),0)</f>
        <v>34</v>
      </c>
      <c r="Y1133" s="11" cm="1">
        <f t="array" ref="Y1133">_xlfn.IFNA(MATCH(1,0/COUNTIF($F1133,"*"&amp;Y$2&amp;TEXT(ROW($1:$118),"[&gt;1]0;")&amp;"*")),0)</f>
        <v>0</v>
      </c>
      <c r="Z1133">
        <f t="shared" si="282"/>
        <v>2.125</v>
      </c>
      <c r="AA1133">
        <f t="shared" si="283"/>
        <v>0</v>
      </c>
      <c r="AB1133">
        <v>0</v>
      </c>
      <c r="AC1133">
        <v>0</v>
      </c>
    </row>
    <row r="1134" spans="1:29" x14ac:dyDescent="0.2">
      <c r="A1134" s="8">
        <v>61</v>
      </c>
      <c r="B1134" s="8">
        <v>24</v>
      </c>
      <c r="C1134">
        <v>3.56</v>
      </c>
      <c r="D1134" t="s">
        <v>66</v>
      </c>
      <c r="E1134" s="6" t="s">
        <v>459</v>
      </c>
      <c r="F1134" t="s">
        <v>460</v>
      </c>
      <c r="G1134">
        <v>281</v>
      </c>
      <c r="H1134" s="11" cm="1">
        <f t="array" ref="H1134">_xlfn.IFNA(MATCH(1,0/COUNTIF($F1134,"*"&amp;H$2&amp;TEXT(ROW($1:$118),"[&gt;1]0;")&amp;"*")),0)</f>
        <v>18</v>
      </c>
      <c r="I1134" s="11" cm="1">
        <f t="array" ref="I1134">_xlfn.IFNA(MATCH(1,0/COUNTIF($F1134,"*"&amp;I$2&amp;TEXT(ROW($1:$118),"[&gt;1]0;")&amp;"*")),0)</f>
        <v>35</v>
      </c>
      <c r="J1134" s="11" cm="1">
        <f t="array" ref="J1134">_xlfn.IFNA(MATCH(1,0/COUNTIF($F1134,"*"&amp;J$2&amp;TEXT(ROW($1:$118),"[&gt;1]0;")&amp;"*")),0)</f>
        <v>1</v>
      </c>
      <c r="K1134">
        <f t="shared" si="280"/>
        <v>1.9444444444444444</v>
      </c>
      <c r="L1134">
        <f t="shared" si="281"/>
        <v>5.5555555555555552E-2</v>
      </c>
      <c r="M1134">
        <v>0</v>
      </c>
      <c r="N1134">
        <v>0</v>
      </c>
      <c r="P1134" s="8">
        <v>61</v>
      </c>
      <c r="Q1134" s="8">
        <v>16</v>
      </c>
      <c r="R1134">
        <f t="shared" si="284"/>
        <v>0.8</v>
      </c>
      <c r="S1134" t="s">
        <v>325</v>
      </c>
      <c r="T1134" s="14"/>
      <c r="U1134" t="s">
        <v>519</v>
      </c>
      <c r="V1134">
        <v>340</v>
      </c>
      <c r="W1134" s="11" cm="1">
        <f t="array" ref="W1134">_xlfn.IFNA(MATCH(1,0/COUNTIF($F1134,"*"&amp;W$2&amp;TEXT(ROW($1:$118),"[&gt;1]0;")&amp;"*")),0)</f>
        <v>18</v>
      </c>
      <c r="X1134" s="11" cm="1">
        <f t="array" ref="X1134">_xlfn.IFNA(MATCH(1,0/COUNTIF($F1134,"*"&amp;X$2&amp;TEXT(ROW($1:$118),"[&gt;1]0;")&amp;"*")),0)</f>
        <v>35</v>
      </c>
      <c r="Y1134" s="11" cm="1">
        <f t="array" ref="Y1134">_xlfn.IFNA(MATCH(1,0/COUNTIF($F1134,"*"&amp;Y$2&amp;TEXT(ROW($1:$118),"[&gt;1]0;")&amp;"*")),0)</f>
        <v>1</v>
      </c>
      <c r="Z1134">
        <f t="shared" si="282"/>
        <v>1.9444444444444444</v>
      </c>
      <c r="AA1134">
        <f t="shared" si="283"/>
        <v>5.5555555555555552E-2</v>
      </c>
      <c r="AB1134">
        <v>0</v>
      </c>
      <c r="AC1134">
        <v>0</v>
      </c>
    </row>
    <row r="1135" spans="1:29" x14ac:dyDescent="0.2">
      <c r="A1135" s="8">
        <v>61</v>
      </c>
      <c r="B1135" s="8">
        <v>27</v>
      </c>
      <c r="C1135">
        <v>0.8</v>
      </c>
      <c r="D1135" t="s">
        <v>325</v>
      </c>
      <c r="E1135" s="14"/>
      <c r="F1135" t="s">
        <v>519</v>
      </c>
      <c r="G1135">
        <v>340</v>
      </c>
      <c r="H1135" s="11" cm="1">
        <f t="array" ref="H1135">_xlfn.IFNA(MATCH(1,0/COUNTIF($F1135,"*"&amp;H$2&amp;TEXT(ROW($1:$118),"[&gt;1]0;")&amp;"*")),0)</f>
        <v>23</v>
      </c>
      <c r="I1135" s="11" cm="1">
        <f t="array" ref="I1135">_xlfn.IFNA(MATCH(1,0/COUNTIF($F1135,"*"&amp;I$2&amp;TEXT(ROW($1:$118),"[&gt;1]0;")&amp;"*")),0)</f>
        <v>48</v>
      </c>
      <c r="J1135" s="11" cm="1">
        <f t="array" ref="J1135">_xlfn.IFNA(MATCH(1,0/COUNTIF($F1135,"*"&amp;J$2&amp;TEXT(ROW($1:$118),"[&gt;1]0;")&amp;"*")),0)</f>
        <v>1</v>
      </c>
      <c r="K1135">
        <f t="shared" si="280"/>
        <v>2.0869565217391304</v>
      </c>
      <c r="L1135">
        <f t="shared" si="281"/>
        <v>4.3478260869565216E-2</v>
      </c>
      <c r="M1135">
        <v>0</v>
      </c>
      <c r="N1135">
        <v>0</v>
      </c>
    </row>
    <row r="1137" spans="1:29" x14ac:dyDescent="0.2">
      <c r="A1137" s="8">
        <v>62</v>
      </c>
      <c r="B1137" s="9" t="s">
        <v>12</v>
      </c>
      <c r="C1137" t="s">
        <v>13</v>
      </c>
      <c r="D1137" t="s">
        <v>67</v>
      </c>
      <c r="E1137" s="6" t="s">
        <v>376</v>
      </c>
      <c r="F1137" t="s">
        <v>68</v>
      </c>
      <c r="G1137" t="s">
        <v>69</v>
      </c>
      <c r="H1137" t="s">
        <v>364</v>
      </c>
      <c r="I1137" t="s">
        <v>365</v>
      </c>
      <c r="J1137" t="s">
        <v>366</v>
      </c>
      <c r="K1137" t="s">
        <v>71</v>
      </c>
      <c r="L1137" t="s">
        <v>72</v>
      </c>
      <c r="M1137" t="s">
        <v>360</v>
      </c>
      <c r="N1137" t="s">
        <v>73</v>
      </c>
      <c r="P1137" s="8">
        <v>62</v>
      </c>
      <c r="Q1137" s="9" t="s">
        <v>12</v>
      </c>
      <c r="R1137" t="s">
        <v>13</v>
      </c>
      <c r="S1137" t="s">
        <v>67</v>
      </c>
      <c r="T1137" s="6" t="s">
        <v>376</v>
      </c>
      <c r="U1137" t="s">
        <v>68</v>
      </c>
      <c r="V1137" t="s">
        <v>69</v>
      </c>
      <c r="W1137" t="s">
        <v>364</v>
      </c>
      <c r="X1137" t="s">
        <v>365</v>
      </c>
      <c r="Y1137" t="s">
        <v>366</v>
      </c>
      <c r="Z1137" t="s">
        <v>71</v>
      </c>
      <c r="AA1137" t="s">
        <v>72</v>
      </c>
      <c r="AB1137" t="s">
        <v>360</v>
      </c>
      <c r="AC1137" t="s">
        <v>73</v>
      </c>
    </row>
    <row r="1138" spans="1:29" x14ac:dyDescent="0.2">
      <c r="A1138" s="8">
        <v>62</v>
      </c>
      <c r="B1138" s="8">
        <v>1</v>
      </c>
      <c r="C1138">
        <v>1.03</v>
      </c>
      <c r="D1138" t="s">
        <v>302</v>
      </c>
      <c r="E1138" s="6" t="s">
        <v>551</v>
      </c>
      <c r="F1138" t="s">
        <v>550</v>
      </c>
      <c r="G1138" s="11">
        <v>156</v>
      </c>
      <c r="H1138" s="11" cm="1">
        <f t="array" ref="H1138">_xlfn.IFNA(MATCH(1,0/COUNTIF($F1138,"*"&amp;H$2&amp;TEXT(ROW($1:$118),"[&gt;1]0;")&amp;"*")),0)</f>
        <v>11</v>
      </c>
      <c r="I1138" s="11" cm="1">
        <f t="array" ref="I1138">_xlfn.IFNA(MATCH(1,0/COUNTIF($F1138,"*"&amp;I$2&amp;TEXT(ROW($1:$118),"[&gt;1]0;")&amp;"*")),0)</f>
        <v>24</v>
      </c>
      <c r="J1138" s="11" cm="1">
        <f t="array" ref="J1138">_xlfn.IFNA(MATCH(1,0/COUNTIF($F1138,"*"&amp;J$2&amp;TEXT(ROW($1:$118),"[&gt;1]0;")&amp;"*")),0)</f>
        <v>0</v>
      </c>
      <c r="K1138">
        <f t="shared" ref="K1138:K1155" si="285">I1138/H1138</f>
        <v>2.1818181818181817</v>
      </c>
      <c r="L1138">
        <f t="shared" ref="L1138:L1155" si="286">J1138/H1138</f>
        <v>0</v>
      </c>
      <c r="M1138">
        <v>0</v>
      </c>
      <c r="N1138">
        <v>0</v>
      </c>
      <c r="P1138" s="8">
        <v>62</v>
      </c>
      <c r="Q1138" s="8">
        <v>1</v>
      </c>
      <c r="R1138">
        <f>SUMIF($D$1138:$D$1155,S1138,$C$1138:$C$1155)</f>
        <v>1.03</v>
      </c>
      <c r="S1138" t="s">
        <v>302</v>
      </c>
      <c r="T1138" s="6" t="s">
        <v>551</v>
      </c>
      <c r="U1138" t="s">
        <v>550</v>
      </c>
      <c r="V1138" s="11">
        <v>156</v>
      </c>
      <c r="W1138" s="11" cm="1">
        <f t="array" ref="W1138">_xlfn.IFNA(MATCH(1,0/COUNTIF($F1138,"*"&amp;W$2&amp;TEXT(ROW($1:$118),"[&gt;1]0;")&amp;"*")),0)</f>
        <v>11</v>
      </c>
      <c r="X1138" s="11" cm="1">
        <f t="array" ref="X1138">_xlfn.IFNA(MATCH(1,0/COUNTIF($F1138,"*"&amp;X$2&amp;TEXT(ROW($1:$118),"[&gt;1]0;")&amp;"*")),0)</f>
        <v>24</v>
      </c>
      <c r="Y1138" s="11" cm="1">
        <f t="array" ref="Y1138">_xlfn.IFNA(MATCH(1,0/COUNTIF($F1138,"*"&amp;Y$2&amp;TEXT(ROW($1:$118),"[&gt;1]0;")&amp;"*")),0)</f>
        <v>0</v>
      </c>
      <c r="Z1138">
        <f t="shared" ref="Z1138:Z1153" si="287">X1138/W1138</f>
        <v>2.1818181818181817</v>
      </c>
      <c r="AA1138">
        <f t="shared" ref="AA1138:AA1153" si="288">Y1138/W1138</f>
        <v>0</v>
      </c>
      <c r="AB1138">
        <v>0</v>
      </c>
      <c r="AC1138">
        <v>0</v>
      </c>
    </row>
    <row r="1139" spans="1:29" x14ac:dyDescent="0.2">
      <c r="A1139" s="8">
        <v>62</v>
      </c>
      <c r="B1139" s="8">
        <v>2</v>
      </c>
      <c r="C1139">
        <v>1.2</v>
      </c>
      <c r="D1139" t="s">
        <v>297</v>
      </c>
      <c r="E1139" s="6" t="s">
        <v>569</v>
      </c>
      <c r="F1139" t="s">
        <v>556</v>
      </c>
      <c r="G1139" s="11">
        <v>108</v>
      </c>
      <c r="H1139" s="11" cm="1">
        <f t="array" ref="H1139">_xlfn.IFNA(MATCH(1,0/COUNTIF($F1139,"*"&amp;H$2&amp;TEXT(ROW($1:$118),"[&gt;1]0;")&amp;"*")),0)</f>
        <v>7</v>
      </c>
      <c r="I1139" s="11" cm="1">
        <f t="array" ref="I1139">_xlfn.IFNA(MATCH(1,0/COUNTIF($F1139,"*"&amp;I$2&amp;TEXT(ROW($1:$118),"[&gt;1]0;")&amp;"*")),0)</f>
        <v>8</v>
      </c>
      <c r="J1139" s="11" cm="1">
        <f t="array" ref="J1139">_xlfn.IFNA(MATCH(1,0/COUNTIF($F1139,"*"&amp;J$2&amp;TEXT(ROW($1:$118),"[&gt;1]0;")&amp;"*")),0)</f>
        <v>1</v>
      </c>
      <c r="K1139">
        <f t="shared" si="285"/>
        <v>1.1428571428571428</v>
      </c>
      <c r="L1139">
        <f t="shared" si="286"/>
        <v>0.14285714285714285</v>
      </c>
      <c r="M1139">
        <v>0</v>
      </c>
      <c r="N1139">
        <v>1</v>
      </c>
      <c r="P1139" s="8">
        <v>62</v>
      </c>
      <c r="Q1139" s="8">
        <v>2</v>
      </c>
      <c r="R1139">
        <f t="shared" ref="R1139:R1153" si="289">SUMIF($D$1138:$D$1155,S1139,$C$1138:$C$1155)</f>
        <v>1.2</v>
      </c>
      <c r="S1139" t="s">
        <v>297</v>
      </c>
      <c r="T1139" s="6" t="s">
        <v>569</v>
      </c>
      <c r="U1139" t="s">
        <v>556</v>
      </c>
      <c r="V1139" s="11">
        <v>108</v>
      </c>
      <c r="W1139" s="11" cm="1">
        <f t="array" ref="W1139">_xlfn.IFNA(MATCH(1,0/COUNTIF($F1139,"*"&amp;W$2&amp;TEXT(ROW($1:$118),"[&gt;1]0;")&amp;"*")),0)</f>
        <v>7</v>
      </c>
      <c r="X1139" s="11" cm="1">
        <f t="array" ref="X1139">_xlfn.IFNA(MATCH(1,0/COUNTIF($F1139,"*"&amp;X$2&amp;TEXT(ROW($1:$118),"[&gt;1]0;")&amp;"*")),0)</f>
        <v>8</v>
      </c>
      <c r="Y1139" s="11" cm="1">
        <f t="array" ref="Y1139">_xlfn.IFNA(MATCH(1,0/COUNTIF($F1139,"*"&amp;Y$2&amp;TEXT(ROW($1:$118),"[&gt;1]0;")&amp;"*")),0)</f>
        <v>1</v>
      </c>
      <c r="Z1139">
        <f t="shared" si="287"/>
        <v>1.1428571428571428</v>
      </c>
      <c r="AA1139">
        <f t="shared" si="288"/>
        <v>0.14285714285714285</v>
      </c>
      <c r="AB1139">
        <v>0</v>
      </c>
      <c r="AC1139">
        <v>1</v>
      </c>
    </row>
    <row r="1140" spans="1:29" x14ac:dyDescent="0.2">
      <c r="A1140" s="8">
        <v>62</v>
      </c>
      <c r="B1140" s="8">
        <v>3</v>
      </c>
      <c r="C1140">
        <v>1.01</v>
      </c>
      <c r="D1140" t="s">
        <v>323</v>
      </c>
      <c r="E1140" s="6" t="s">
        <v>502</v>
      </c>
      <c r="F1140" t="s">
        <v>260</v>
      </c>
      <c r="G1140">
        <v>170</v>
      </c>
      <c r="H1140" s="11" cm="1">
        <f t="array" ref="H1140">_xlfn.IFNA(MATCH(1,0/COUNTIF($F1140,"*"&amp;H$2&amp;TEXT(ROW($1:$118),"[&gt;1]0;")&amp;"*")),0)</f>
        <v>12</v>
      </c>
      <c r="I1140" s="11" cm="1">
        <f t="array" ref="I1140">_xlfn.IFNA(MATCH(1,0/COUNTIF($F1140,"*"&amp;I$2&amp;TEXT(ROW($1:$118),"[&gt;1]0;")&amp;"*")),0)</f>
        <v>26</v>
      </c>
      <c r="J1140" s="11" cm="1">
        <f t="array" ref="J1140">_xlfn.IFNA(MATCH(1,0/COUNTIF($F1140,"*"&amp;J$2&amp;TEXT(ROW($1:$118),"[&gt;1]0;")&amp;"*")),0)</f>
        <v>0</v>
      </c>
      <c r="K1140">
        <f t="shared" si="285"/>
        <v>2.1666666666666665</v>
      </c>
      <c r="L1140">
        <f t="shared" si="286"/>
        <v>0</v>
      </c>
      <c r="M1140">
        <v>0</v>
      </c>
      <c r="N1140">
        <v>0</v>
      </c>
      <c r="P1140" s="8">
        <v>62</v>
      </c>
      <c r="Q1140" s="8">
        <v>3</v>
      </c>
      <c r="R1140">
        <f t="shared" si="289"/>
        <v>1.01</v>
      </c>
      <c r="S1140" t="s">
        <v>323</v>
      </c>
      <c r="T1140" s="6" t="s">
        <v>502</v>
      </c>
      <c r="U1140" t="s">
        <v>260</v>
      </c>
      <c r="V1140">
        <v>170</v>
      </c>
      <c r="W1140" s="11" cm="1">
        <f t="array" ref="W1140">_xlfn.IFNA(MATCH(1,0/COUNTIF($F1140,"*"&amp;W$2&amp;TEXT(ROW($1:$118),"[&gt;1]0;")&amp;"*")),0)</f>
        <v>12</v>
      </c>
      <c r="X1140" s="11" cm="1">
        <f t="array" ref="X1140">_xlfn.IFNA(MATCH(1,0/COUNTIF($F1140,"*"&amp;X$2&amp;TEXT(ROW($1:$118),"[&gt;1]0;")&amp;"*")),0)</f>
        <v>26</v>
      </c>
      <c r="Y1140" s="11" cm="1">
        <f t="array" ref="Y1140">_xlfn.IFNA(MATCH(1,0/COUNTIF($F1140,"*"&amp;Y$2&amp;TEXT(ROW($1:$118),"[&gt;1]0;")&amp;"*")),0)</f>
        <v>0</v>
      </c>
      <c r="Z1140">
        <f t="shared" si="287"/>
        <v>2.1666666666666665</v>
      </c>
      <c r="AA1140">
        <f t="shared" si="288"/>
        <v>0</v>
      </c>
      <c r="AB1140">
        <v>0</v>
      </c>
      <c r="AC1140">
        <v>0</v>
      </c>
    </row>
    <row r="1141" spans="1:29" x14ac:dyDescent="0.2">
      <c r="A1141" s="8">
        <v>62</v>
      </c>
      <c r="B1141" s="8">
        <v>4</v>
      </c>
      <c r="C1141">
        <v>0.71</v>
      </c>
      <c r="D1141" t="s">
        <v>345</v>
      </c>
      <c r="E1141" s="6" t="s">
        <v>566</v>
      </c>
      <c r="F1141" t="s">
        <v>565</v>
      </c>
      <c r="G1141" s="11">
        <v>122</v>
      </c>
      <c r="H1141" s="11" cm="1">
        <f t="array" ref="H1141">_xlfn.IFNA(MATCH(1,0/COUNTIF($F1141,"*"&amp;H$2&amp;TEXT(ROW($1:$118),"[&gt;1]0;")&amp;"*")),0)</f>
        <v>8</v>
      </c>
      <c r="I1141" s="11" cm="1">
        <f t="array" ref="I1141">_xlfn.IFNA(MATCH(1,0/COUNTIF($F1141,"*"&amp;I$2&amp;TEXT(ROW($1:$118),"[&gt;1]0;")&amp;"*")),0)</f>
        <v>10</v>
      </c>
      <c r="J1141" s="11" cm="1">
        <f t="array" ref="J1141">_xlfn.IFNA(MATCH(1,0/COUNTIF($F1141,"*"&amp;J$2&amp;TEXT(ROW($1:$118),"[&gt;1]0;")&amp;"*")),0)</f>
        <v>1</v>
      </c>
      <c r="K1141">
        <f t="shared" si="285"/>
        <v>1.25</v>
      </c>
      <c r="L1141">
        <f t="shared" si="286"/>
        <v>0.125</v>
      </c>
      <c r="M1141">
        <v>0</v>
      </c>
      <c r="N1141">
        <v>1</v>
      </c>
      <c r="P1141" s="8">
        <v>62</v>
      </c>
      <c r="Q1141" s="8">
        <v>4</v>
      </c>
      <c r="R1141">
        <f t="shared" si="289"/>
        <v>0.71</v>
      </c>
      <c r="S1141" t="s">
        <v>345</v>
      </c>
      <c r="T1141" s="6" t="s">
        <v>566</v>
      </c>
      <c r="U1141" t="s">
        <v>565</v>
      </c>
      <c r="V1141" s="11">
        <v>122</v>
      </c>
      <c r="W1141" s="11" cm="1">
        <f t="array" ref="W1141">_xlfn.IFNA(MATCH(1,0/COUNTIF($F1141,"*"&amp;W$2&amp;TEXT(ROW($1:$118),"[&gt;1]0;")&amp;"*")),0)</f>
        <v>8</v>
      </c>
      <c r="X1141" s="11" cm="1">
        <f t="array" ref="X1141">_xlfn.IFNA(MATCH(1,0/COUNTIF($F1141,"*"&amp;X$2&amp;TEXT(ROW($1:$118),"[&gt;1]0;")&amp;"*")),0)</f>
        <v>10</v>
      </c>
      <c r="Y1141" s="11" cm="1">
        <f t="array" ref="Y1141">_xlfn.IFNA(MATCH(1,0/COUNTIF($F1141,"*"&amp;Y$2&amp;TEXT(ROW($1:$118),"[&gt;1]0;")&amp;"*")),0)</f>
        <v>1</v>
      </c>
      <c r="Z1141">
        <f t="shared" si="287"/>
        <v>1.25</v>
      </c>
      <c r="AA1141">
        <f t="shared" si="288"/>
        <v>0.125</v>
      </c>
      <c r="AB1141">
        <v>0</v>
      </c>
      <c r="AC1141">
        <v>1</v>
      </c>
    </row>
    <row r="1142" spans="1:29" x14ac:dyDescent="0.2">
      <c r="A1142" s="8">
        <v>62</v>
      </c>
      <c r="B1142" s="8">
        <v>5</v>
      </c>
      <c r="C1142">
        <v>1.65</v>
      </c>
      <c r="D1142" t="s">
        <v>14</v>
      </c>
      <c r="E1142" s="6" t="s">
        <v>507</v>
      </c>
      <c r="F1142" t="s">
        <v>260</v>
      </c>
      <c r="G1142">
        <v>170</v>
      </c>
      <c r="H1142" s="11" cm="1">
        <f t="array" ref="H1142">_xlfn.IFNA(MATCH(1,0/COUNTIF($F1142,"*"&amp;H$2&amp;TEXT(ROW($1:$118),"[&gt;1]0;")&amp;"*")),0)</f>
        <v>12</v>
      </c>
      <c r="I1142" s="11" cm="1">
        <f t="array" ref="I1142">_xlfn.IFNA(MATCH(1,0/COUNTIF($F1142,"*"&amp;I$2&amp;TEXT(ROW($1:$118),"[&gt;1]0;")&amp;"*")),0)</f>
        <v>26</v>
      </c>
      <c r="J1142" s="11" cm="1">
        <f t="array" ref="J1142">_xlfn.IFNA(MATCH(1,0/COUNTIF($F1142,"*"&amp;J$2&amp;TEXT(ROW($1:$118),"[&gt;1]0;")&amp;"*")),0)</f>
        <v>0</v>
      </c>
      <c r="K1142">
        <f t="shared" si="285"/>
        <v>2.1666666666666665</v>
      </c>
      <c r="L1142">
        <f t="shared" si="286"/>
        <v>0</v>
      </c>
      <c r="M1142">
        <v>0</v>
      </c>
      <c r="N1142">
        <v>0</v>
      </c>
      <c r="P1142" s="8">
        <v>62</v>
      </c>
      <c r="Q1142" s="8">
        <v>5</v>
      </c>
      <c r="R1142">
        <f t="shared" si="289"/>
        <v>1.65</v>
      </c>
      <c r="S1142" t="s">
        <v>14</v>
      </c>
      <c r="T1142" s="6" t="s">
        <v>507</v>
      </c>
      <c r="U1142" t="s">
        <v>260</v>
      </c>
      <c r="V1142">
        <v>170</v>
      </c>
      <c r="W1142" s="11" cm="1">
        <f t="array" ref="W1142">_xlfn.IFNA(MATCH(1,0/COUNTIF($F1142,"*"&amp;W$2&amp;TEXT(ROW($1:$118),"[&gt;1]0;")&amp;"*")),0)</f>
        <v>12</v>
      </c>
      <c r="X1142" s="11" cm="1">
        <f t="array" ref="X1142">_xlfn.IFNA(MATCH(1,0/COUNTIF($F1142,"*"&amp;X$2&amp;TEXT(ROW($1:$118),"[&gt;1]0;")&amp;"*")),0)</f>
        <v>26</v>
      </c>
      <c r="Y1142" s="11" cm="1">
        <f t="array" ref="Y1142">_xlfn.IFNA(MATCH(1,0/COUNTIF($F1142,"*"&amp;Y$2&amp;TEXT(ROW($1:$118),"[&gt;1]0;")&amp;"*")),0)</f>
        <v>0</v>
      </c>
      <c r="Z1142">
        <f t="shared" si="287"/>
        <v>2.1666666666666665</v>
      </c>
      <c r="AA1142">
        <f t="shared" si="288"/>
        <v>0</v>
      </c>
      <c r="AB1142">
        <v>0</v>
      </c>
      <c r="AC1142">
        <v>0</v>
      </c>
    </row>
    <row r="1143" spans="1:29" x14ac:dyDescent="0.2">
      <c r="A1143" s="8">
        <v>62</v>
      </c>
      <c r="B1143" s="8">
        <v>6</v>
      </c>
      <c r="C1143">
        <v>3.01</v>
      </c>
      <c r="D1143" t="s">
        <v>104</v>
      </c>
      <c r="E1143" s="6" t="s">
        <v>476</v>
      </c>
      <c r="F1143" t="s">
        <v>475</v>
      </c>
      <c r="G1143">
        <v>110</v>
      </c>
      <c r="H1143" s="11" cm="1">
        <f t="array" ref="H1143">_xlfn.IFNA(MATCH(1,0/COUNTIF($F1143,"*"&amp;H$2&amp;TEXT(ROW($1:$118),"[&gt;1]0;")&amp;"*")),0)</f>
        <v>6</v>
      </c>
      <c r="I1143" s="11" cm="1">
        <f t="array" ref="I1143">_xlfn.IFNA(MATCH(1,0/COUNTIF($F1143,"*"&amp;I$2&amp;TEXT(ROW($1:$118),"[&gt;1]0;")&amp;"*")),0)</f>
        <v>6</v>
      </c>
      <c r="J1143" s="11" cm="1">
        <f t="array" ref="J1143">_xlfn.IFNA(MATCH(1,0/COUNTIF($F1143,"*"&amp;J$2&amp;TEXT(ROW($1:$118),"[&gt;1]0;")&amp;"*")),0)</f>
        <v>2</v>
      </c>
      <c r="K1143">
        <f t="shared" si="285"/>
        <v>1</v>
      </c>
      <c r="L1143">
        <f t="shared" si="286"/>
        <v>0.33333333333333331</v>
      </c>
      <c r="M1143">
        <v>0</v>
      </c>
      <c r="N1143">
        <v>1</v>
      </c>
      <c r="P1143" s="8">
        <v>62</v>
      </c>
      <c r="Q1143" s="8">
        <v>6</v>
      </c>
      <c r="R1143">
        <f t="shared" si="289"/>
        <v>3.01</v>
      </c>
      <c r="S1143" t="s">
        <v>104</v>
      </c>
      <c r="T1143" s="6" t="s">
        <v>476</v>
      </c>
      <c r="U1143" t="s">
        <v>475</v>
      </c>
      <c r="V1143">
        <v>110</v>
      </c>
      <c r="W1143" s="11" cm="1">
        <f t="array" ref="W1143">_xlfn.IFNA(MATCH(1,0/COUNTIF($F1143,"*"&amp;W$2&amp;TEXT(ROW($1:$118),"[&gt;1]0;")&amp;"*")),0)</f>
        <v>6</v>
      </c>
      <c r="X1143" s="11" cm="1">
        <f t="array" ref="X1143">_xlfn.IFNA(MATCH(1,0/COUNTIF($F1143,"*"&amp;X$2&amp;TEXT(ROW($1:$118),"[&gt;1]0;")&amp;"*")),0)</f>
        <v>6</v>
      </c>
      <c r="Y1143" s="11" cm="1">
        <f t="array" ref="Y1143">_xlfn.IFNA(MATCH(1,0/COUNTIF($F1143,"*"&amp;Y$2&amp;TEXT(ROW($1:$118),"[&gt;1]0;")&amp;"*")),0)</f>
        <v>2</v>
      </c>
      <c r="Z1143">
        <f t="shared" si="287"/>
        <v>1</v>
      </c>
      <c r="AA1143">
        <f t="shared" si="288"/>
        <v>0.33333333333333331</v>
      </c>
      <c r="AB1143">
        <v>0</v>
      </c>
      <c r="AC1143">
        <v>1</v>
      </c>
    </row>
    <row r="1144" spans="1:29" x14ac:dyDescent="0.2">
      <c r="A1144" s="8">
        <v>62</v>
      </c>
      <c r="B1144" s="8">
        <v>7</v>
      </c>
      <c r="C1144">
        <v>2.4</v>
      </c>
      <c r="D1144" t="s">
        <v>79</v>
      </c>
      <c r="E1144" s="13" t="s">
        <v>386</v>
      </c>
      <c r="F1144" s="10" t="s">
        <v>373</v>
      </c>
      <c r="G1144">
        <v>144</v>
      </c>
      <c r="H1144" s="11" cm="1">
        <f t="array" ref="H1144">_xlfn.IFNA(MATCH(1,0/COUNTIF($F1144,"*"&amp;H$2&amp;TEXT(ROW($1:$118),"[&gt;1]0;")&amp;"*")),0)</f>
        <v>6</v>
      </c>
      <c r="I1144" s="11" cm="1">
        <f t="array" ref="I1144">_xlfn.IFNA(MATCH(1,0/COUNTIF($F1144,"*"&amp;I$2&amp;TEXT(ROW($1:$118),"[&gt;1]0;")&amp;"*")),0)</f>
        <v>8</v>
      </c>
      <c r="J1144" s="11" cm="1">
        <f t="array" ref="J1144">_xlfn.IFNA(MATCH(1,0/COUNTIF($F1144,"*"&amp;J$2&amp;TEXT(ROW($1:$118),"[&gt;1]0;")&amp;"*")),0)</f>
        <v>4</v>
      </c>
      <c r="K1144">
        <f t="shared" si="285"/>
        <v>1.3333333333333333</v>
      </c>
      <c r="L1144">
        <f t="shared" si="286"/>
        <v>0.66666666666666663</v>
      </c>
      <c r="M1144">
        <v>1</v>
      </c>
      <c r="N1144">
        <v>0</v>
      </c>
      <c r="P1144" s="8">
        <v>62</v>
      </c>
      <c r="Q1144" s="8">
        <v>7</v>
      </c>
      <c r="R1144">
        <f t="shared" si="289"/>
        <v>2.4</v>
      </c>
      <c r="S1144" t="s">
        <v>79</v>
      </c>
      <c r="T1144" s="13" t="s">
        <v>386</v>
      </c>
      <c r="U1144" s="10" t="s">
        <v>373</v>
      </c>
      <c r="V1144">
        <v>144</v>
      </c>
      <c r="W1144" s="11" cm="1">
        <f t="array" ref="W1144">_xlfn.IFNA(MATCH(1,0/COUNTIF($F1144,"*"&amp;W$2&amp;TEXT(ROW($1:$118),"[&gt;1]0;")&amp;"*")),0)</f>
        <v>6</v>
      </c>
      <c r="X1144" s="11" cm="1">
        <f t="array" ref="X1144">_xlfn.IFNA(MATCH(1,0/COUNTIF($F1144,"*"&amp;X$2&amp;TEXT(ROW($1:$118),"[&gt;1]0;")&amp;"*")),0)</f>
        <v>8</v>
      </c>
      <c r="Y1144" s="11" cm="1">
        <f t="array" ref="Y1144">_xlfn.IFNA(MATCH(1,0/COUNTIF($F1144,"*"&amp;Y$2&amp;TEXT(ROW($1:$118),"[&gt;1]0;")&amp;"*")),0)</f>
        <v>4</v>
      </c>
      <c r="Z1144">
        <f t="shared" si="287"/>
        <v>1.3333333333333333</v>
      </c>
      <c r="AA1144">
        <f t="shared" si="288"/>
        <v>0.66666666666666663</v>
      </c>
      <c r="AB1144">
        <v>1</v>
      </c>
      <c r="AC1144">
        <v>0</v>
      </c>
    </row>
    <row r="1145" spans="1:29" x14ac:dyDescent="0.2">
      <c r="A1145" s="8">
        <v>62</v>
      </c>
      <c r="B1145" s="8">
        <v>8</v>
      </c>
      <c r="C1145">
        <v>0.93</v>
      </c>
      <c r="D1145" t="s">
        <v>183</v>
      </c>
      <c r="E1145" s="6" t="s">
        <v>433</v>
      </c>
      <c r="F1145" t="s">
        <v>262</v>
      </c>
      <c r="G1145">
        <v>152</v>
      </c>
      <c r="H1145" s="11" cm="1">
        <f t="array" ref="H1145">_xlfn.IFNA(MATCH(1,0/COUNTIF($F1145,"*"&amp;H$2&amp;TEXT(ROW($1:$118),"[&gt;1]0;")&amp;"*")),0)</f>
        <v>9</v>
      </c>
      <c r="I1145" s="11" cm="1">
        <f t="array" ref="I1145">_xlfn.IFNA(MATCH(1,0/COUNTIF($F1145,"*"&amp;I$2&amp;TEXT(ROW($1:$118),"[&gt;1]0;")&amp;"*")),0)</f>
        <v>12</v>
      </c>
      <c r="J1145" s="11" cm="1">
        <f t="array" ref="J1145">_xlfn.IFNA(MATCH(1,0/COUNTIF($F1145,"*"&amp;J$2&amp;TEXT(ROW($1:$118),"[&gt;1]0;")&amp;"*")),0)</f>
        <v>2</v>
      </c>
      <c r="K1145">
        <f t="shared" si="285"/>
        <v>1.3333333333333333</v>
      </c>
      <c r="L1145">
        <f t="shared" si="286"/>
        <v>0.22222222222222221</v>
      </c>
      <c r="M1145">
        <v>0</v>
      </c>
      <c r="N1145">
        <v>1</v>
      </c>
      <c r="P1145" s="8">
        <v>62</v>
      </c>
      <c r="Q1145" s="8">
        <v>8</v>
      </c>
      <c r="R1145">
        <f t="shared" si="289"/>
        <v>0.93</v>
      </c>
      <c r="S1145" t="s">
        <v>183</v>
      </c>
      <c r="T1145" s="6" t="s">
        <v>433</v>
      </c>
      <c r="U1145" t="s">
        <v>262</v>
      </c>
      <c r="V1145">
        <v>152</v>
      </c>
      <c r="W1145" s="11" cm="1">
        <f t="array" ref="W1145">_xlfn.IFNA(MATCH(1,0/COUNTIF($F1145,"*"&amp;W$2&amp;TEXT(ROW($1:$118),"[&gt;1]0;")&amp;"*")),0)</f>
        <v>9</v>
      </c>
      <c r="X1145" s="11" cm="1">
        <f t="array" ref="X1145">_xlfn.IFNA(MATCH(1,0/COUNTIF($F1145,"*"&amp;X$2&amp;TEXT(ROW($1:$118),"[&gt;1]0;")&amp;"*")),0)</f>
        <v>12</v>
      </c>
      <c r="Y1145" s="11" cm="1">
        <f t="array" ref="Y1145">_xlfn.IFNA(MATCH(1,0/COUNTIF($F1145,"*"&amp;Y$2&amp;TEXT(ROW($1:$118),"[&gt;1]0;")&amp;"*")),0)</f>
        <v>2</v>
      </c>
      <c r="Z1145">
        <f t="shared" si="287"/>
        <v>1.3333333333333333</v>
      </c>
      <c r="AA1145">
        <f t="shared" si="288"/>
        <v>0.22222222222222221</v>
      </c>
      <c r="AB1145">
        <v>0</v>
      </c>
      <c r="AC1145">
        <v>1</v>
      </c>
    </row>
    <row r="1146" spans="1:29" x14ac:dyDescent="0.2">
      <c r="A1146" s="8">
        <v>62</v>
      </c>
      <c r="B1146" s="8">
        <v>9</v>
      </c>
      <c r="C1146">
        <v>1.26</v>
      </c>
      <c r="D1146" t="s">
        <v>25</v>
      </c>
      <c r="E1146" s="6" t="s">
        <v>536</v>
      </c>
      <c r="F1146" t="s">
        <v>266</v>
      </c>
      <c r="G1146">
        <v>226</v>
      </c>
      <c r="H1146" s="11" cm="1">
        <f t="array" ref="H1146">_xlfn.IFNA(MATCH(1,0/COUNTIF($F1146,"*"&amp;H$2&amp;TEXT(ROW($1:$118),"[&gt;1]0;")&amp;"*")),0)</f>
        <v>16</v>
      </c>
      <c r="I1146" s="11" cm="1">
        <f t="array" ref="I1146">_xlfn.IFNA(MATCH(1,0/COUNTIF($F1146,"*"&amp;I$2&amp;TEXT(ROW($1:$118),"[&gt;1]0;")&amp;"*")),0)</f>
        <v>34</v>
      </c>
      <c r="J1146" s="11" cm="1">
        <f t="array" ref="J1146">_xlfn.IFNA(MATCH(1,0/COUNTIF($F1146,"*"&amp;J$2&amp;TEXT(ROW($1:$118),"[&gt;1]0;")&amp;"*")),0)</f>
        <v>0</v>
      </c>
      <c r="K1146">
        <f t="shared" si="285"/>
        <v>2.125</v>
      </c>
      <c r="L1146">
        <f t="shared" si="286"/>
        <v>0</v>
      </c>
      <c r="M1146">
        <v>0</v>
      </c>
      <c r="N1146">
        <v>0</v>
      </c>
      <c r="P1146" s="8">
        <v>62</v>
      </c>
      <c r="Q1146" s="8">
        <v>9</v>
      </c>
      <c r="R1146">
        <f t="shared" si="289"/>
        <v>3.9800000000000004</v>
      </c>
      <c r="S1146" t="s">
        <v>25</v>
      </c>
      <c r="T1146" s="6" t="s">
        <v>536</v>
      </c>
      <c r="U1146" t="s">
        <v>266</v>
      </c>
      <c r="V1146">
        <v>226</v>
      </c>
      <c r="W1146" s="11" cm="1">
        <f t="array" ref="W1146">_xlfn.IFNA(MATCH(1,0/COUNTIF($F1146,"*"&amp;W$2&amp;TEXT(ROW($1:$118),"[&gt;1]0;")&amp;"*")),0)</f>
        <v>16</v>
      </c>
      <c r="X1146" s="11" cm="1">
        <f t="array" ref="X1146">_xlfn.IFNA(MATCH(1,0/COUNTIF($F1146,"*"&amp;X$2&amp;TEXT(ROW($1:$118),"[&gt;1]0;")&amp;"*")),0)</f>
        <v>34</v>
      </c>
      <c r="Y1146" s="11" cm="1">
        <f t="array" ref="Y1146">_xlfn.IFNA(MATCH(1,0/COUNTIF($F1146,"*"&amp;Y$2&amp;TEXT(ROW($1:$118),"[&gt;1]0;")&amp;"*")),0)</f>
        <v>0</v>
      </c>
      <c r="Z1146">
        <f t="shared" si="287"/>
        <v>2.125</v>
      </c>
      <c r="AA1146">
        <f t="shared" si="288"/>
        <v>0</v>
      </c>
      <c r="AB1146">
        <v>0</v>
      </c>
      <c r="AC1146">
        <v>0</v>
      </c>
    </row>
    <row r="1147" spans="1:29" x14ac:dyDescent="0.2">
      <c r="A1147" s="8">
        <v>62</v>
      </c>
      <c r="B1147" s="8">
        <v>10</v>
      </c>
      <c r="C1147">
        <v>0.93</v>
      </c>
      <c r="D1147" t="s">
        <v>336</v>
      </c>
      <c r="E1147" s="6" t="s">
        <v>484</v>
      </c>
      <c r="F1147" t="s">
        <v>483</v>
      </c>
      <c r="G1147">
        <v>136</v>
      </c>
      <c r="H1147" s="11" cm="1">
        <f t="array" ref="H1147">_xlfn.IFNA(MATCH(1,0/COUNTIF($F1147,"*"&amp;H$2&amp;TEXT(ROW($1:$118),"[&gt;1]0;")&amp;"*")),0)</f>
        <v>10</v>
      </c>
      <c r="I1147" s="11" cm="1">
        <f t="array" ref="I1147">_xlfn.IFNA(MATCH(1,0/COUNTIF($F1147,"*"&amp;I$2&amp;TEXT(ROW($1:$118),"[&gt;1]0;")&amp;"*")),0)</f>
        <v>16</v>
      </c>
      <c r="J1147" s="11" cm="1">
        <f t="array" ref="J1147">_xlfn.IFNA(MATCH(1,0/COUNTIF($F1147,"*"&amp;J$2&amp;TEXT(ROW($1:$118),"[&gt;1]0;")&amp;"*")),0)</f>
        <v>0</v>
      </c>
      <c r="K1147">
        <f t="shared" si="285"/>
        <v>1.6</v>
      </c>
      <c r="L1147">
        <f t="shared" si="286"/>
        <v>0</v>
      </c>
      <c r="M1147">
        <v>1</v>
      </c>
      <c r="N1147">
        <v>0</v>
      </c>
      <c r="P1147" s="8">
        <v>62</v>
      </c>
      <c r="Q1147" s="8">
        <v>10</v>
      </c>
      <c r="R1147">
        <f t="shared" si="289"/>
        <v>0.93</v>
      </c>
      <c r="S1147" t="s">
        <v>336</v>
      </c>
      <c r="T1147" s="6" t="s">
        <v>484</v>
      </c>
      <c r="U1147" t="s">
        <v>483</v>
      </c>
      <c r="V1147">
        <v>136</v>
      </c>
      <c r="W1147" s="11" cm="1">
        <f t="array" ref="W1147">_xlfn.IFNA(MATCH(1,0/COUNTIF($F1147,"*"&amp;W$2&amp;TEXT(ROW($1:$118),"[&gt;1]0;")&amp;"*")),0)</f>
        <v>10</v>
      </c>
      <c r="X1147" s="11" cm="1">
        <f t="array" ref="X1147">_xlfn.IFNA(MATCH(1,0/COUNTIF($F1147,"*"&amp;X$2&amp;TEXT(ROW($1:$118),"[&gt;1]0;")&amp;"*")),0)</f>
        <v>16</v>
      </c>
      <c r="Y1147" s="11" cm="1">
        <f t="array" ref="Y1147">_xlfn.IFNA(MATCH(1,0/COUNTIF($F1147,"*"&amp;Y$2&amp;TEXT(ROW($1:$118),"[&gt;1]0;")&amp;"*")),0)</f>
        <v>0</v>
      </c>
      <c r="Z1147">
        <f t="shared" si="287"/>
        <v>1.6</v>
      </c>
      <c r="AA1147">
        <f t="shared" si="288"/>
        <v>0</v>
      </c>
      <c r="AB1147">
        <v>1</v>
      </c>
      <c r="AC1147">
        <v>0</v>
      </c>
    </row>
    <row r="1148" spans="1:29" x14ac:dyDescent="0.2">
      <c r="A1148" s="8">
        <v>62</v>
      </c>
      <c r="B1148" s="8">
        <v>11</v>
      </c>
      <c r="C1148">
        <v>0.81</v>
      </c>
      <c r="D1148" t="s">
        <v>37</v>
      </c>
      <c r="E1148" s="6" t="s">
        <v>586</v>
      </c>
      <c r="F1148" t="s">
        <v>273</v>
      </c>
      <c r="G1148" s="11">
        <v>198</v>
      </c>
      <c r="H1148" s="11" cm="1">
        <f t="array" ref="H1148">_xlfn.IFNA(MATCH(1,0/COUNTIF($F1148,"*"&amp;H$2&amp;TEXT(ROW($1:$118),"[&gt;1]0;")&amp;"*")),0)</f>
        <v>14</v>
      </c>
      <c r="I1148" s="11" cm="1">
        <f t="array" ref="I1148">_xlfn.IFNA(MATCH(1,0/COUNTIF($F1148,"*"&amp;I$2&amp;TEXT(ROW($1:$118),"[&gt;1]0;")&amp;"*")),0)</f>
        <v>30</v>
      </c>
      <c r="J1148" s="11" cm="1">
        <f t="array" ref="J1148">_xlfn.IFNA(MATCH(1,0/COUNTIF($F1148,"*"&amp;J$2&amp;TEXT(ROW($1:$118),"[&gt;1]0;")&amp;"*")),0)</f>
        <v>0</v>
      </c>
      <c r="K1148">
        <f t="shared" si="285"/>
        <v>2.1428571428571428</v>
      </c>
      <c r="L1148">
        <f t="shared" si="286"/>
        <v>0</v>
      </c>
      <c r="M1148">
        <v>0</v>
      </c>
      <c r="N1148">
        <v>0</v>
      </c>
      <c r="P1148" s="8">
        <v>62</v>
      </c>
      <c r="Q1148" s="8">
        <v>11</v>
      </c>
      <c r="R1148">
        <f t="shared" si="289"/>
        <v>0.81</v>
      </c>
      <c r="S1148" t="s">
        <v>37</v>
      </c>
      <c r="T1148" s="6" t="s">
        <v>586</v>
      </c>
      <c r="U1148" t="s">
        <v>273</v>
      </c>
      <c r="V1148" s="11">
        <v>198</v>
      </c>
      <c r="W1148" s="11" cm="1">
        <f t="array" ref="W1148">_xlfn.IFNA(MATCH(1,0/COUNTIF($F1148,"*"&amp;W$2&amp;TEXT(ROW($1:$118),"[&gt;1]0;")&amp;"*")),0)</f>
        <v>14</v>
      </c>
      <c r="X1148" s="11" cm="1">
        <f t="array" ref="X1148">_xlfn.IFNA(MATCH(1,0/COUNTIF($F1148,"*"&amp;X$2&amp;TEXT(ROW($1:$118),"[&gt;1]0;")&amp;"*")),0)</f>
        <v>30</v>
      </c>
      <c r="Y1148" s="11" cm="1">
        <f t="array" ref="Y1148">_xlfn.IFNA(MATCH(1,0/COUNTIF($F1148,"*"&amp;Y$2&amp;TEXT(ROW($1:$118),"[&gt;1]0;")&amp;"*")),0)</f>
        <v>0</v>
      </c>
      <c r="Z1148">
        <f t="shared" si="287"/>
        <v>2.1428571428571428</v>
      </c>
      <c r="AA1148">
        <f t="shared" si="288"/>
        <v>0</v>
      </c>
      <c r="AB1148">
        <v>0</v>
      </c>
      <c r="AC1148">
        <v>0</v>
      </c>
    </row>
    <row r="1149" spans="1:29" x14ac:dyDescent="0.2">
      <c r="A1149" s="8">
        <v>62</v>
      </c>
      <c r="B1149" s="8">
        <v>12</v>
      </c>
      <c r="C1149">
        <v>1.84</v>
      </c>
      <c r="D1149" t="s">
        <v>80</v>
      </c>
      <c r="E1149" s="6" t="s">
        <v>600</v>
      </c>
      <c r="F1149" t="s">
        <v>599</v>
      </c>
      <c r="G1149" s="11">
        <v>152</v>
      </c>
      <c r="H1149" s="11" cm="1">
        <f t="array" ref="H1149">_xlfn.IFNA(MATCH(1,0/COUNTIF($F1149,"*"&amp;H$2&amp;TEXT(ROW($1:$118),"[&gt;1]0;")&amp;"*")),0)</f>
        <v>8</v>
      </c>
      <c r="I1149" s="11" cm="1">
        <f t="array" ref="I1149">_xlfn.IFNA(MATCH(1,0/COUNTIF($F1149,"*"&amp;I$2&amp;TEXT(ROW($1:$118),"[&gt;1]0;")&amp;"*")),0)</f>
        <v>8</v>
      </c>
      <c r="J1149" s="11" cm="1">
        <f t="array" ref="J1149">_xlfn.IFNA(MATCH(1,0/COUNTIF($F1149,"*"&amp;J$2&amp;TEXT(ROW($1:$118),"[&gt;1]0;")&amp;"*")),0)</f>
        <v>3</v>
      </c>
      <c r="K1149">
        <f t="shared" si="285"/>
        <v>1</v>
      </c>
      <c r="L1149">
        <f t="shared" si="286"/>
        <v>0.375</v>
      </c>
      <c r="M1149">
        <v>0</v>
      </c>
      <c r="N1149">
        <v>1</v>
      </c>
      <c r="P1149" s="8">
        <v>62</v>
      </c>
      <c r="Q1149" s="8">
        <v>12</v>
      </c>
      <c r="R1149">
        <f t="shared" si="289"/>
        <v>1.84</v>
      </c>
      <c r="S1149" t="s">
        <v>80</v>
      </c>
      <c r="T1149" s="6" t="s">
        <v>600</v>
      </c>
      <c r="U1149" t="s">
        <v>599</v>
      </c>
      <c r="V1149" s="11">
        <v>152</v>
      </c>
      <c r="W1149" s="11" cm="1">
        <f t="array" ref="W1149">_xlfn.IFNA(MATCH(1,0/COUNTIF($F1149,"*"&amp;W$2&amp;TEXT(ROW($1:$118),"[&gt;1]0;")&amp;"*")),0)</f>
        <v>8</v>
      </c>
      <c r="X1149" s="11" cm="1">
        <f t="array" ref="X1149">_xlfn.IFNA(MATCH(1,0/COUNTIF($F1149,"*"&amp;X$2&amp;TEXT(ROW($1:$118),"[&gt;1]0;")&amp;"*")),0)</f>
        <v>8</v>
      </c>
      <c r="Y1149" s="11" cm="1">
        <f t="array" ref="Y1149">_xlfn.IFNA(MATCH(1,0/COUNTIF($F1149,"*"&amp;Y$2&amp;TEXT(ROW($1:$118),"[&gt;1]0;")&amp;"*")),0)</f>
        <v>3</v>
      </c>
      <c r="Z1149">
        <f t="shared" si="287"/>
        <v>1</v>
      </c>
      <c r="AA1149">
        <f t="shared" si="288"/>
        <v>0.375</v>
      </c>
      <c r="AB1149">
        <v>0</v>
      </c>
      <c r="AC1149">
        <v>1</v>
      </c>
    </row>
    <row r="1150" spans="1:29" x14ac:dyDescent="0.2">
      <c r="A1150" s="8">
        <v>62</v>
      </c>
      <c r="B1150" s="8">
        <v>13</v>
      </c>
      <c r="C1150">
        <v>1.48</v>
      </c>
      <c r="D1150" t="s">
        <v>25</v>
      </c>
      <c r="E1150" s="6" t="s">
        <v>536</v>
      </c>
      <c r="F1150" t="s">
        <v>266</v>
      </c>
      <c r="G1150">
        <v>226</v>
      </c>
      <c r="H1150" s="11" cm="1">
        <f t="array" ref="H1150">_xlfn.IFNA(MATCH(1,0/COUNTIF($F1150,"*"&amp;H$2&amp;TEXT(ROW($1:$118),"[&gt;1]0;")&amp;"*")),0)</f>
        <v>16</v>
      </c>
      <c r="I1150" s="11" cm="1">
        <f t="array" ref="I1150">_xlfn.IFNA(MATCH(1,0/COUNTIF($F1150,"*"&amp;I$2&amp;TEXT(ROW($1:$118),"[&gt;1]0;")&amp;"*")),0)</f>
        <v>34</v>
      </c>
      <c r="J1150" s="11" cm="1">
        <f t="array" ref="J1150">_xlfn.IFNA(MATCH(1,0/COUNTIF($F1150,"*"&amp;J$2&amp;TEXT(ROW($1:$118),"[&gt;1]0;")&amp;"*")),0)</f>
        <v>0</v>
      </c>
      <c r="K1150">
        <f t="shared" si="285"/>
        <v>2.125</v>
      </c>
      <c r="L1150">
        <f t="shared" si="286"/>
        <v>0</v>
      </c>
      <c r="M1150">
        <v>0</v>
      </c>
      <c r="N1150">
        <v>0</v>
      </c>
      <c r="P1150" s="8">
        <v>62</v>
      </c>
      <c r="Q1150" s="8">
        <v>13</v>
      </c>
      <c r="R1150">
        <f t="shared" si="289"/>
        <v>2.46</v>
      </c>
      <c r="S1150" t="s">
        <v>31</v>
      </c>
      <c r="T1150" s="6" t="s">
        <v>418</v>
      </c>
      <c r="U1150" t="s">
        <v>269</v>
      </c>
      <c r="V1150">
        <v>206</v>
      </c>
      <c r="W1150" s="11" cm="1">
        <f t="array" ref="W1150">_xlfn.IFNA(MATCH(1,0/COUNTIF($F1150,"*"&amp;W$2&amp;TEXT(ROW($1:$118),"[&gt;1]0;")&amp;"*")),0)</f>
        <v>16</v>
      </c>
      <c r="X1150" s="11" cm="1">
        <f t="array" ref="X1150">_xlfn.IFNA(MATCH(1,0/COUNTIF($F1150,"*"&amp;X$2&amp;TEXT(ROW($1:$118),"[&gt;1]0;")&amp;"*")),0)</f>
        <v>34</v>
      </c>
      <c r="Y1150" s="11" cm="1">
        <f t="array" ref="Y1150">_xlfn.IFNA(MATCH(1,0/COUNTIF($F1150,"*"&amp;Y$2&amp;TEXT(ROW($1:$118),"[&gt;1]0;")&amp;"*")),0)</f>
        <v>0</v>
      </c>
      <c r="Z1150">
        <f t="shared" si="287"/>
        <v>2.125</v>
      </c>
      <c r="AA1150">
        <f t="shared" si="288"/>
        <v>0</v>
      </c>
      <c r="AB1150">
        <v>0</v>
      </c>
      <c r="AC1150">
        <v>1</v>
      </c>
    </row>
    <row r="1151" spans="1:29" x14ac:dyDescent="0.2">
      <c r="A1151" s="8">
        <v>62</v>
      </c>
      <c r="B1151" s="8">
        <v>14</v>
      </c>
      <c r="C1151">
        <v>2.46</v>
      </c>
      <c r="D1151" t="s">
        <v>31</v>
      </c>
      <c r="E1151" s="6" t="s">
        <v>418</v>
      </c>
      <c r="F1151" t="s">
        <v>269</v>
      </c>
      <c r="G1151">
        <v>206</v>
      </c>
      <c r="H1151" s="11" cm="1">
        <f t="array" ref="H1151">_xlfn.IFNA(MATCH(1,0/COUNTIF($F1151,"*"&amp;H$2&amp;TEXT(ROW($1:$118),"[&gt;1]0;")&amp;"*")),0)</f>
        <v>14</v>
      </c>
      <c r="I1151" s="11" cm="1">
        <f t="array" ref="I1151">_xlfn.IFNA(MATCH(1,0/COUNTIF($F1151,"*"&amp;I$2&amp;TEXT(ROW($1:$118),"[&gt;1]0;")&amp;"*")),0)</f>
        <v>22</v>
      </c>
      <c r="J1151" s="11" cm="1">
        <f t="array" ref="J1151">_xlfn.IFNA(MATCH(1,0/COUNTIF($F1151,"*"&amp;J$2&amp;TEXT(ROW($1:$118),"[&gt;1]0;")&amp;"*")),0)</f>
        <v>1</v>
      </c>
      <c r="K1151">
        <f t="shared" si="285"/>
        <v>1.5714285714285714</v>
      </c>
      <c r="L1151">
        <f t="shared" si="286"/>
        <v>7.1428571428571425E-2</v>
      </c>
      <c r="M1151">
        <v>0</v>
      </c>
      <c r="N1151">
        <v>1</v>
      </c>
      <c r="P1151" s="8">
        <v>62</v>
      </c>
      <c r="Q1151" s="8">
        <v>14</v>
      </c>
      <c r="R1151">
        <f t="shared" si="289"/>
        <v>1</v>
      </c>
      <c r="S1151" t="s">
        <v>324</v>
      </c>
      <c r="T1151" s="6" t="s">
        <v>509</v>
      </c>
      <c r="U1151" t="s">
        <v>508</v>
      </c>
      <c r="V1151">
        <v>212</v>
      </c>
      <c r="W1151" s="11" cm="1">
        <f t="array" ref="W1151">_xlfn.IFNA(MATCH(1,0/COUNTIF($F1151,"*"&amp;W$2&amp;TEXT(ROW($1:$118),"[&gt;1]0;")&amp;"*")),0)</f>
        <v>14</v>
      </c>
      <c r="X1151" s="11" cm="1">
        <f t="array" ref="X1151">_xlfn.IFNA(MATCH(1,0/COUNTIF($F1151,"*"&amp;X$2&amp;TEXT(ROW($1:$118),"[&gt;1]0;")&amp;"*")),0)</f>
        <v>22</v>
      </c>
      <c r="Y1151" s="11" cm="1">
        <f t="array" ref="Y1151">_xlfn.IFNA(MATCH(1,0/COUNTIF($F1151,"*"&amp;Y$2&amp;TEXT(ROW($1:$118),"[&gt;1]0;")&amp;"*")),0)</f>
        <v>1</v>
      </c>
      <c r="Z1151">
        <f t="shared" si="287"/>
        <v>1.5714285714285714</v>
      </c>
      <c r="AA1151">
        <f t="shared" si="288"/>
        <v>7.1428571428571425E-2</v>
      </c>
      <c r="AB1151">
        <v>0</v>
      </c>
      <c r="AC1151">
        <v>0</v>
      </c>
    </row>
    <row r="1152" spans="1:29" x14ac:dyDescent="0.2">
      <c r="A1152" s="8">
        <v>62</v>
      </c>
      <c r="B1152" s="8">
        <v>15</v>
      </c>
      <c r="C1152">
        <v>1</v>
      </c>
      <c r="D1152" t="s">
        <v>324</v>
      </c>
      <c r="E1152" s="6" t="s">
        <v>509</v>
      </c>
      <c r="F1152" t="s">
        <v>508</v>
      </c>
      <c r="G1152">
        <v>212</v>
      </c>
      <c r="H1152" s="11" cm="1">
        <f t="array" ref="H1152">_xlfn.IFNA(MATCH(1,0/COUNTIF($F1152,"*"&amp;H$2&amp;TEXT(ROW($1:$118),"[&gt;1]0;")&amp;"*")),0)</f>
        <v>15</v>
      </c>
      <c r="I1152" s="11" cm="1">
        <f t="array" ref="I1152">_xlfn.IFNA(MATCH(1,0/COUNTIF($F1152,"*"&amp;I$2&amp;TEXT(ROW($1:$118),"[&gt;1]0;")&amp;"*")),0)</f>
        <v>32</v>
      </c>
      <c r="J1152" s="11" cm="1">
        <f t="array" ref="J1152">_xlfn.IFNA(MATCH(1,0/COUNTIF($F1152,"*"&amp;J$2&amp;TEXT(ROW($1:$118),"[&gt;1]0;")&amp;"*")),0)</f>
        <v>0</v>
      </c>
      <c r="K1152">
        <f t="shared" si="285"/>
        <v>2.1333333333333333</v>
      </c>
      <c r="L1152">
        <f t="shared" si="286"/>
        <v>0</v>
      </c>
      <c r="M1152">
        <v>0</v>
      </c>
      <c r="N1152">
        <v>0</v>
      </c>
      <c r="P1152" s="8">
        <v>62</v>
      </c>
      <c r="Q1152" s="8">
        <v>15</v>
      </c>
      <c r="R1152">
        <f t="shared" si="289"/>
        <v>0.68</v>
      </c>
      <c r="S1152" t="s">
        <v>108</v>
      </c>
      <c r="T1152" s="6" t="s">
        <v>514</v>
      </c>
      <c r="U1152" t="s">
        <v>513</v>
      </c>
      <c r="V1152">
        <v>283</v>
      </c>
      <c r="W1152" s="11" cm="1">
        <f t="array" ref="W1152">_xlfn.IFNA(MATCH(1,0/COUNTIF($F1152,"*"&amp;W$2&amp;TEXT(ROW($1:$118),"[&gt;1]0;")&amp;"*")),0)</f>
        <v>15</v>
      </c>
      <c r="X1152" s="11" cm="1">
        <f t="array" ref="X1152">_xlfn.IFNA(MATCH(1,0/COUNTIF($F1152,"*"&amp;X$2&amp;TEXT(ROW($1:$118),"[&gt;1]0;")&amp;"*")),0)</f>
        <v>32</v>
      </c>
      <c r="Y1152" s="11" cm="1">
        <f t="array" ref="Y1152">_xlfn.IFNA(MATCH(1,0/COUNTIF($F1152,"*"&amp;Y$2&amp;TEXT(ROW($1:$118),"[&gt;1]0;")&amp;"*")),0)</f>
        <v>0</v>
      </c>
      <c r="Z1152">
        <f t="shared" si="287"/>
        <v>2.1333333333333333</v>
      </c>
      <c r="AA1152">
        <f t="shared" si="288"/>
        <v>0</v>
      </c>
      <c r="AB1152">
        <v>0</v>
      </c>
      <c r="AC1152">
        <v>0</v>
      </c>
    </row>
    <row r="1153" spans="1:29" x14ac:dyDescent="0.2">
      <c r="A1153" s="8">
        <v>62</v>
      </c>
      <c r="B1153" s="8">
        <v>17</v>
      </c>
      <c r="C1153">
        <v>1.24</v>
      </c>
      <c r="D1153" t="s">
        <v>25</v>
      </c>
      <c r="E1153" s="6" t="s">
        <v>536</v>
      </c>
      <c r="F1153" t="s">
        <v>266</v>
      </c>
      <c r="G1153">
        <v>226</v>
      </c>
      <c r="H1153" s="11" cm="1">
        <f t="array" ref="H1153">_xlfn.IFNA(MATCH(1,0/COUNTIF($F1153,"*"&amp;H$2&amp;TEXT(ROW($1:$118),"[&gt;1]0;")&amp;"*")),0)</f>
        <v>16</v>
      </c>
      <c r="I1153" s="11" cm="1">
        <f t="array" ref="I1153">_xlfn.IFNA(MATCH(1,0/COUNTIF($F1153,"*"&amp;I$2&amp;TEXT(ROW($1:$118),"[&gt;1]0;")&amp;"*")),0)</f>
        <v>34</v>
      </c>
      <c r="J1153" s="11" cm="1">
        <f t="array" ref="J1153">_xlfn.IFNA(MATCH(1,0/COUNTIF($F1153,"*"&amp;J$2&amp;TEXT(ROW($1:$118),"[&gt;1]0;")&amp;"*")),0)</f>
        <v>0</v>
      </c>
      <c r="K1153">
        <f t="shared" si="285"/>
        <v>2.125</v>
      </c>
      <c r="L1153">
        <f t="shared" si="286"/>
        <v>0</v>
      </c>
      <c r="M1153">
        <v>0</v>
      </c>
      <c r="N1153">
        <v>0</v>
      </c>
      <c r="P1153" s="8">
        <v>62</v>
      </c>
      <c r="Q1153" s="8">
        <v>16</v>
      </c>
      <c r="R1153">
        <f t="shared" si="289"/>
        <v>5.91</v>
      </c>
      <c r="S1153" t="s">
        <v>66</v>
      </c>
      <c r="T1153" s="6" t="s">
        <v>459</v>
      </c>
      <c r="U1153" t="s">
        <v>460</v>
      </c>
      <c r="V1153">
        <v>281</v>
      </c>
      <c r="W1153" s="11" cm="1">
        <f t="array" ref="W1153">_xlfn.IFNA(MATCH(1,0/COUNTIF($F1153,"*"&amp;W$2&amp;TEXT(ROW($1:$118),"[&gt;1]0;")&amp;"*")),0)</f>
        <v>16</v>
      </c>
      <c r="X1153" s="11" cm="1">
        <f t="array" ref="X1153">_xlfn.IFNA(MATCH(1,0/COUNTIF($F1153,"*"&amp;X$2&amp;TEXT(ROW($1:$118),"[&gt;1]0;")&amp;"*")),0)</f>
        <v>34</v>
      </c>
      <c r="Y1153" s="11" cm="1">
        <f t="array" ref="Y1153">_xlfn.IFNA(MATCH(1,0/COUNTIF($F1153,"*"&amp;Y$2&amp;TEXT(ROW($1:$118),"[&gt;1]0;")&amp;"*")),0)</f>
        <v>0</v>
      </c>
      <c r="Z1153">
        <f t="shared" si="287"/>
        <v>2.125</v>
      </c>
      <c r="AA1153">
        <f t="shared" si="288"/>
        <v>0</v>
      </c>
      <c r="AB1153">
        <v>0</v>
      </c>
      <c r="AC1153">
        <v>0</v>
      </c>
    </row>
    <row r="1154" spans="1:29" x14ac:dyDescent="0.2">
      <c r="A1154" s="8">
        <v>62</v>
      </c>
      <c r="B1154" s="8">
        <v>19</v>
      </c>
      <c r="C1154">
        <v>0.68</v>
      </c>
      <c r="D1154" t="s">
        <v>108</v>
      </c>
      <c r="E1154" s="6" t="s">
        <v>514</v>
      </c>
      <c r="F1154" t="s">
        <v>513</v>
      </c>
      <c r="G1154">
        <v>283</v>
      </c>
      <c r="H1154" s="11" cm="1">
        <f t="array" ref="H1154">_xlfn.IFNA(MATCH(1,0/COUNTIF($F1154,"*"&amp;H$2&amp;TEXT(ROW($1:$118),"[&gt;1]0;")&amp;"*")),0)</f>
        <v>20</v>
      </c>
      <c r="I1154" s="11" cm="1">
        <f t="array" ref="I1154">_xlfn.IFNA(MATCH(1,0/COUNTIF($F1154,"*"&amp;I$2&amp;TEXT(ROW($1:$118),"[&gt;1]0;")&amp;"*")),0)</f>
        <v>42</v>
      </c>
      <c r="J1154" s="11" cm="1">
        <f t="array" ref="J1154">_xlfn.IFNA(MATCH(1,0/COUNTIF($F1154,"*"&amp;J$2&amp;TEXT(ROW($1:$118),"[&gt;1]0;")&amp;"*")),0)</f>
        <v>0</v>
      </c>
      <c r="K1154">
        <f t="shared" si="285"/>
        <v>2.1</v>
      </c>
      <c r="L1154">
        <f t="shared" si="286"/>
        <v>0</v>
      </c>
      <c r="M1154">
        <v>0</v>
      </c>
      <c r="N1154">
        <v>0</v>
      </c>
    </row>
    <row r="1155" spans="1:29" x14ac:dyDescent="0.2">
      <c r="A1155" s="8">
        <v>62</v>
      </c>
      <c r="B1155" s="8">
        <v>24</v>
      </c>
      <c r="C1155">
        <v>5.91</v>
      </c>
      <c r="D1155" t="s">
        <v>66</v>
      </c>
      <c r="E1155" s="6" t="s">
        <v>459</v>
      </c>
      <c r="F1155" t="s">
        <v>460</v>
      </c>
      <c r="G1155">
        <v>281</v>
      </c>
      <c r="H1155" s="11" cm="1">
        <f t="array" ref="H1155">_xlfn.IFNA(MATCH(1,0/COUNTIF($F1155,"*"&amp;H$2&amp;TEXT(ROW($1:$118),"[&gt;1]0;")&amp;"*")),0)</f>
        <v>18</v>
      </c>
      <c r="I1155" s="11" cm="1">
        <f t="array" ref="I1155">_xlfn.IFNA(MATCH(1,0/COUNTIF($F1155,"*"&amp;I$2&amp;TEXT(ROW($1:$118),"[&gt;1]0;")&amp;"*")),0)</f>
        <v>35</v>
      </c>
      <c r="J1155" s="11" cm="1">
        <f t="array" ref="J1155">_xlfn.IFNA(MATCH(1,0/COUNTIF($F1155,"*"&amp;J$2&amp;TEXT(ROW($1:$118),"[&gt;1]0;")&amp;"*")),0)</f>
        <v>1</v>
      </c>
      <c r="K1155">
        <f t="shared" si="285"/>
        <v>1.9444444444444444</v>
      </c>
      <c r="L1155">
        <f t="shared" si="286"/>
        <v>5.5555555555555552E-2</v>
      </c>
      <c r="M1155">
        <v>0</v>
      </c>
      <c r="N1155">
        <v>0</v>
      </c>
    </row>
    <row r="1157" spans="1:29" x14ac:dyDescent="0.2">
      <c r="A1157" s="8">
        <v>63</v>
      </c>
      <c r="B1157" s="9" t="s">
        <v>12</v>
      </c>
      <c r="C1157" t="s">
        <v>13</v>
      </c>
      <c r="D1157" t="s">
        <v>67</v>
      </c>
      <c r="E1157" s="6" t="s">
        <v>376</v>
      </c>
      <c r="F1157" t="s">
        <v>68</v>
      </c>
      <c r="G1157" t="s">
        <v>69</v>
      </c>
      <c r="H1157" t="s">
        <v>364</v>
      </c>
      <c r="I1157" t="s">
        <v>365</v>
      </c>
      <c r="J1157" t="s">
        <v>366</v>
      </c>
      <c r="K1157" t="s">
        <v>71</v>
      </c>
      <c r="L1157" t="s">
        <v>72</v>
      </c>
      <c r="M1157" t="s">
        <v>360</v>
      </c>
      <c r="N1157" t="s">
        <v>73</v>
      </c>
      <c r="P1157" s="8">
        <v>63</v>
      </c>
      <c r="Q1157" s="9" t="s">
        <v>12</v>
      </c>
      <c r="R1157" t="s">
        <v>13</v>
      </c>
      <c r="S1157" t="s">
        <v>67</v>
      </c>
      <c r="T1157" s="6" t="s">
        <v>376</v>
      </c>
      <c r="U1157" t="s">
        <v>68</v>
      </c>
      <c r="V1157" t="s">
        <v>69</v>
      </c>
      <c r="W1157" t="s">
        <v>364</v>
      </c>
      <c r="X1157" t="s">
        <v>365</v>
      </c>
      <c r="Y1157" t="s">
        <v>366</v>
      </c>
      <c r="Z1157" t="s">
        <v>71</v>
      </c>
      <c r="AA1157" t="s">
        <v>72</v>
      </c>
      <c r="AB1157" t="s">
        <v>360</v>
      </c>
      <c r="AC1157" t="s">
        <v>73</v>
      </c>
    </row>
    <row r="1158" spans="1:29" x14ac:dyDescent="0.2">
      <c r="A1158" s="8">
        <v>63</v>
      </c>
      <c r="B1158" s="8">
        <v>1</v>
      </c>
      <c r="C1158">
        <v>0.62</v>
      </c>
      <c r="D1158" t="s">
        <v>328</v>
      </c>
      <c r="E1158" s="13" t="s">
        <v>389</v>
      </c>
      <c r="F1158" t="s">
        <v>375</v>
      </c>
      <c r="G1158">
        <v>116</v>
      </c>
      <c r="H1158" s="11" cm="1">
        <f t="array" ref="H1158">_xlfn.IFNA(MATCH(1,0/COUNTIF($F1158,"*"&amp;H$2&amp;TEXT(ROW($1:$118),"[&gt;1]0;")&amp;"*")),0)</f>
        <v>5</v>
      </c>
      <c r="I1158" s="11" cm="1">
        <f t="array" ref="I1158">_xlfn.IFNA(MATCH(1,0/COUNTIF($F1158,"*"&amp;I$2&amp;TEXT(ROW($1:$118),"[&gt;1]0;")&amp;"*")),0)</f>
        <v>12</v>
      </c>
      <c r="J1158" s="11" cm="1">
        <f t="array" ref="J1158">_xlfn.IFNA(MATCH(1,0/COUNTIF($F1158,"*"&amp;J$2&amp;TEXT(ROW($1:$118),"[&gt;1]0;")&amp;"*")),0)</f>
        <v>1</v>
      </c>
      <c r="K1158">
        <f t="shared" ref="K1158:K1174" si="290">I1158/H1158</f>
        <v>2.4</v>
      </c>
      <c r="L1158">
        <f t="shared" ref="L1158:L1174" si="291">J1158/H1158</f>
        <v>0.2</v>
      </c>
      <c r="M1158">
        <v>0</v>
      </c>
      <c r="N1158">
        <v>0</v>
      </c>
      <c r="P1158" s="8">
        <v>63</v>
      </c>
      <c r="Q1158" s="8">
        <v>1</v>
      </c>
      <c r="R1158">
        <f>SUMIF($D$1158:$D$1174,S1158,$C$1158:$C$1174)</f>
        <v>0.62</v>
      </c>
      <c r="S1158" t="s">
        <v>328</v>
      </c>
      <c r="T1158" s="13" t="s">
        <v>389</v>
      </c>
      <c r="U1158" t="s">
        <v>375</v>
      </c>
      <c r="V1158">
        <v>116</v>
      </c>
      <c r="W1158" s="11" cm="1">
        <f t="array" ref="W1158">_xlfn.IFNA(MATCH(1,0/COUNTIF($F1158,"*"&amp;W$2&amp;TEXT(ROW($1:$118),"[&gt;1]0;")&amp;"*")),0)</f>
        <v>5</v>
      </c>
      <c r="X1158" s="11" cm="1">
        <f t="array" ref="X1158">_xlfn.IFNA(MATCH(1,0/COUNTIF($F1158,"*"&amp;X$2&amp;TEXT(ROW($1:$118),"[&gt;1]0;")&amp;"*")),0)</f>
        <v>12</v>
      </c>
      <c r="Y1158" s="11" cm="1">
        <f t="array" ref="Y1158">_xlfn.IFNA(MATCH(1,0/COUNTIF($F1158,"*"&amp;Y$2&amp;TEXT(ROW($1:$118),"[&gt;1]0;")&amp;"*")),0)</f>
        <v>1</v>
      </c>
      <c r="Z1158">
        <f t="shared" ref="Z1158:Z1170" si="292">X1158/W1158</f>
        <v>2.4</v>
      </c>
      <c r="AA1158">
        <f t="shared" ref="AA1158:AA1170" si="293">Y1158/W1158</f>
        <v>0.2</v>
      </c>
      <c r="AB1158">
        <v>0</v>
      </c>
      <c r="AC1158">
        <v>0</v>
      </c>
    </row>
    <row r="1159" spans="1:29" x14ac:dyDescent="0.2">
      <c r="A1159" s="8">
        <v>63</v>
      </c>
      <c r="B1159" s="8">
        <v>2</v>
      </c>
      <c r="C1159">
        <v>1.34</v>
      </c>
      <c r="D1159" t="s">
        <v>323</v>
      </c>
      <c r="E1159" s="6" t="s">
        <v>502</v>
      </c>
      <c r="F1159" t="s">
        <v>260</v>
      </c>
      <c r="G1159">
        <v>170</v>
      </c>
      <c r="H1159" s="11" cm="1">
        <f t="array" ref="H1159">_xlfn.IFNA(MATCH(1,0/COUNTIF($F1159,"*"&amp;H$2&amp;TEXT(ROW($1:$118),"[&gt;1]0;")&amp;"*")),0)</f>
        <v>12</v>
      </c>
      <c r="I1159" s="11" cm="1">
        <f t="array" ref="I1159">_xlfn.IFNA(MATCH(1,0/COUNTIF($F1159,"*"&amp;I$2&amp;TEXT(ROW($1:$118),"[&gt;1]0;")&amp;"*")),0)</f>
        <v>26</v>
      </c>
      <c r="J1159" s="11" cm="1">
        <f t="array" ref="J1159">_xlfn.IFNA(MATCH(1,0/COUNTIF($F1159,"*"&amp;J$2&amp;TEXT(ROW($1:$118),"[&gt;1]0;")&amp;"*")),0)</f>
        <v>0</v>
      </c>
      <c r="K1159">
        <f t="shared" si="290"/>
        <v>2.1666666666666665</v>
      </c>
      <c r="L1159">
        <f t="shared" si="291"/>
        <v>0</v>
      </c>
      <c r="M1159">
        <v>0</v>
      </c>
      <c r="N1159">
        <v>0</v>
      </c>
      <c r="P1159" s="8">
        <v>63</v>
      </c>
      <c r="Q1159" s="8">
        <v>2</v>
      </c>
      <c r="R1159">
        <f t="shared" ref="R1159:R1170" si="294">SUMIF($D$1158:$D$1174,S1159,$C$1158:$C$1174)</f>
        <v>2.3600000000000003</v>
      </c>
      <c r="S1159" t="s">
        <v>323</v>
      </c>
      <c r="T1159" s="6" t="s">
        <v>502</v>
      </c>
      <c r="U1159" t="s">
        <v>260</v>
      </c>
      <c r="V1159">
        <v>170</v>
      </c>
      <c r="W1159" s="11" cm="1">
        <f t="array" ref="W1159">_xlfn.IFNA(MATCH(1,0/COUNTIF($F1159,"*"&amp;W$2&amp;TEXT(ROW($1:$118),"[&gt;1]0;")&amp;"*")),0)</f>
        <v>12</v>
      </c>
      <c r="X1159" s="11" cm="1">
        <f t="array" ref="X1159">_xlfn.IFNA(MATCH(1,0/COUNTIF($F1159,"*"&amp;X$2&amp;TEXT(ROW($1:$118),"[&gt;1]0;")&amp;"*")),0)</f>
        <v>26</v>
      </c>
      <c r="Y1159" s="11" cm="1">
        <f t="array" ref="Y1159">_xlfn.IFNA(MATCH(1,0/COUNTIF($F1159,"*"&amp;Y$2&amp;TEXT(ROW($1:$118),"[&gt;1]0;")&amp;"*")),0)</f>
        <v>0</v>
      </c>
      <c r="Z1159">
        <f t="shared" si="292"/>
        <v>2.1666666666666665</v>
      </c>
      <c r="AA1159">
        <f t="shared" si="293"/>
        <v>0</v>
      </c>
      <c r="AB1159">
        <v>0</v>
      </c>
      <c r="AC1159">
        <v>0</v>
      </c>
    </row>
    <row r="1160" spans="1:29" x14ac:dyDescent="0.2">
      <c r="A1160" s="8">
        <v>63</v>
      </c>
      <c r="B1160" s="8">
        <v>3</v>
      </c>
      <c r="C1160">
        <v>1.02</v>
      </c>
      <c r="D1160" t="s">
        <v>323</v>
      </c>
      <c r="E1160" s="6" t="s">
        <v>502</v>
      </c>
      <c r="F1160" t="s">
        <v>260</v>
      </c>
      <c r="G1160">
        <v>170</v>
      </c>
      <c r="H1160" s="11" cm="1">
        <f t="array" ref="H1160">_xlfn.IFNA(MATCH(1,0/COUNTIF($F1160,"*"&amp;H$2&amp;TEXT(ROW($1:$118),"[&gt;1]0;")&amp;"*")),0)</f>
        <v>12</v>
      </c>
      <c r="I1160" s="11" cm="1">
        <f t="array" ref="I1160">_xlfn.IFNA(MATCH(1,0/COUNTIF($F1160,"*"&amp;I$2&amp;TEXT(ROW($1:$118),"[&gt;1]0;")&amp;"*")),0)</f>
        <v>26</v>
      </c>
      <c r="J1160" s="11" cm="1">
        <f t="array" ref="J1160">_xlfn.IFNA(MATCH(1,0/COUNTIF($F1160,"*"&amp;J$2&amp;TEXT(ROW($1:$118),"[&gt;1]0;")&amp;"*")),0)</f>
        <v>0</v>
      </c>
      <c r="K1160">
        <f t="shared" si="290"/>
        <v>2.1666666666666665</v>
      </c>
      <c r="L1160">
        <f t="shared" si="291"/>
        <v>0</v>
      </c>
      <c r="M1160">
        <v>0</v>
      </c>
      <c r="N1160">
        <v>0</v>
      </c>
      <c r="P1160" s="8">
        <v>63</v>
      </c>
      <c r="Q1160" s="8">
        <v>3</v>
      </c>
      <c r="R1160">
        <f t="shared" si="294"/>
        <v>1.45</v>
      </c>
      <c r="S1160" t="s">
        <v>14</v>
      </c>
      <c r="T1160" s="6" t="s">
        <v>507</v>
      </c>
      <c r="U1160" t="s">
        <v>260</v>
      </c>
      <c r="V1160">
        <v>170</v>
      </c>
      <c r="W1160" s="11" cm="1">
        <f t="array" ref="W1160">_xlfn.IFNA(MATCH(1,0/COUNTIF($F1160,"*"&amp;W$2&amp;TEXT(ROW($1:$118),"[&gt;1]0;")&amp;"*")),0)</f>
        <v>12</v>
      </c>
      <c r="X1160" s="11" cm="1">
        <f t="array" ref="X1160">_xlfn.IFNA(MATCH(1,0/COUNTIF($F1160,"*"&amp;X$2&amp;TEXT(ROW($1:$118),"[&gt;1]0;")&amp;"*")),0)</f>
        <v>26</v>
      </c>
      <c r="Y1160" s="11" cm="1">
        <f t="array" ref="Y1160">_xlfn.IFNA(MATCH(1,0/COUNTIF($F1160,"*"&amp;Y$2&amp;TEXT(ROW($1:$118),"[&gt;1]0;")&amp;"*")),0)</f>
        <v>0</v>
      </c>
      <c r="Z1160">
        <f t="shared" si="292"/>
        <v>2.1666666666666665</v>
      </c>
      <c r="AA1160">
        <f t="shared" si="293"/>
        <v>0</v>
      </c>
      <c r="AB1160">
        <v>0</v>
      </c>
      <c r="AC1160">
        <v>0</v>
      </c>
    </row>
    <row r="1161" spans="1:29" x14ac:dyDescent="0.2">
      <c r="A1161" s="8">
        <v>63</v>
      </c>
      <c r="B1161" s="8">
        <v>4</v>
      </c>
      <c r="C1161">
        <v>1.45</v>
      </c>
      <c r="D1161" t="s">
        <v>14</v>
      </c>
      <c r="E1161" s="6" t="s">
        <v>507</v>
      </c>
      <c r="F1161" t="s">
        <v>260</v>
      </c>
      <c r="G1161">
        <v>170</v>
      </c>
      <c r="H1161" s="11" cm="1">
        <f t="array" ref="H1161">_xlfn.IFNA(MATCH(1,0/COUNTIF($F1161,"*"&amp;H$2&amp;TEXT(ROW($1:$118),"[&gt;1]0;")&amp;"*")),0)</f>
        <v>12</v>
      </c>
      <c r="I1161" s="11" cm="1">
        <f t="array" ref="I1161">_xlfn.IFNA(MATCH(1,0/COUNTIF($F1161,"*"&amp;I$2&amp;TEXT(ROW($1:$118),"[&gt;1]0;")&amp;"*")),0)</f>
        <v>26</v>
      </c>
      <c r="J1161" s="11" cm="1">
        <f t="array" ref="J1161">_xlfn.IFNA(MATCH(1,0/COUNTIF($F1161,"*"&amp;J$2&amp;TEXT(ROW($1:$118),"[&gt;1]0;")&amp;"*")),0)</f>
        <v>0</v>
      </c>
      <c r="K1161">
        <f t="shared" si="290"/>
        <v>2.1666666666666665</v>
      </c>
      <c r="L1161">
        <f t="shared" si="291"/>
        <v>0</v>
      </c>
      <c r="M1161">
        <v>0</v>
      </c>
      <c r="N1161">
        <v>0</v>
      </c>
      <c r="P1161" s="8">
        <v>63</v>
      </c>
      <c r="Q1161" s="8">
        <v>4</v>
      </c>
      <c r="R1161">
        <f t="shared" si="294"/>
        <v>0.67</v>
      </c>
      <c r="S1161" t="s">
        <v>334</v>
      </c>
      <c r="T1161" s="6" t="s">
        <v>469</v>
      </c>
      <c r="U1161" t="s">
        <v>468</v>
      </c>
      <c r="V1161">
        <v>134</v>
      </c>
      <c r="W1161" s="11" cm="1">
        <f t="array" ref="W1161">_xlfn.IFNA(MATCH(1,0/COUNTIF($F1161,"*"&amp;W$2&amp;TEXT(ROW($1:$118),"[&gt;1]0;")&amp;"*")),0)</f>
        <v>12</v>
      </c>
      <c r="X1161" s="11" cm="1">
        <f t="array" ref="X1161">_xlfn.IFNA(MATCH(1,0/COUNTIF($F1161,"*"&amp;X$2&amp;TEXT(ROW($1:$118),"[&gt;1]0;")&amp;"*")),0)</f>
        <v>26</v>
      </c>
      <c r="Y1161" s="11" cm="1">
        <f t="array" ref="Y1161">_xlfn.IFNA(MATCH(1,0/COUNTIF($F1161,"*"&amp;Y$2&amp;TEXT(ROW($1:$118),"[&gt;1]0;")&amp;"*")),0)</f>
        <v>0</v>
      </c>
      <c r="Z1161">
        <f t="shared" si="292"/>
        <v>2.1666666666666665</v>
      </c>
      <c r="AA1161">
        <f t="shared" si="293"/>
        <v>0</v>
      </c>
      <c r="AB1161">
        <v>0</v>
      </c>
      <c r="AC1161">
        <v>1</v>
      </c>
    </row>
    <row r="1162" spans="1:29" x14ac:dyDescent="0.2">
      <c r="A1162" s="8">
        <v>63</v>
      </c>
      <c r="B1162" s="8">
        <v>5</v>
      </c>
      <c r="C1162">
        <v>0.67</v>
      </c>
      <c r="D1162" t="s">
        <v>334</v>
      </c>
      <c r="E1162" s="6" t="s">
        <v>469</v>
      </c>
      <c r="F1162" t="s">
        <v>468</v>
      </c>
      <c r="G1162">
        <v>134</v>
      </c>
      <c r="H1162" s="11" cm="1">
        <f t="array" ref="H1162">_xlfn.IFNA(MATCH(1,0/COUNTIF($F1162,"*"&amp;H$2&amp;TEXT(ROW($1:$118),"[&gt;1]0;")&amp;"*")),0)</f>
        <v>9</v>
      </c>
      <c r="I1162" s="11" cm="1">
        <f t="array" ref="I1162">_xlfn.IFNA(MATCH(1,0/COUNTIF($F1162,"*"&amp;I$2&amp;TEXT(ROW($1:$118),"[&gt;1]0;")&amp;"*")),0)</f>
        <v>10</v>
      </c>
      <c r="J1162" s="11" cm="1">
        <f t="array" ref="J1162">_xlfn.IFNA(MATCH(1,0/COUNTIF($F1162,"*"&amp;J$2&amp;TEXT(ROW($1:$118),"[&gt;1]0;")&amp;"*")),0)</f>
        <v>1</v>
      </c>
      <c r="K1162">
        <f t="shared" si="290"/>
        <v>1.1111111111111112</v>
      </c>
      <c r="L1162">
        <f t="shared" si="291"/>
        <v>0.1111111111111111</v>
      </c>
      <c r="M1162">
        <v>0</v>
      </c>
      <c r="N1162">
        <v>1</v>
      </c>
      <c r="P1162" s="8">
        <v>63</v>
      </c>
      <c r="Q1162" s="8">
        <v>5</v>
      </c>
      <c r="R1162">
        <f t="shared" si="294"/>
        <v>0.88</v>
      </c>
      <c r="S1162" t="s">
        <v>79</v>
      </c>
      <c r="T1162" s="13" t="s">
        <v>386</v>
      </c>
      <c r="U1162" s="10" t="s">
        <v>373</v>
      </c>
      <c r="V1162">
        <v>144</v>
      </c>
      <c r="W1162" s="11" cm="1">
        <f t="array" ref="W1162">_xlfn.IFNA(MATCH(1,0/COUNTIF($F1162,"*"&amp;W$2&amp;TEXT(ROW($1:$118),"[&gt;1]0;")&amp;"*")),0)</f>
        <v>9</v>
      </c>
      <c r="X1162" s="11" cm="1">
        <f t="array" ref="X1162">_xlfn.IFNA(MATCH(1,0/COUNTIF($F1162,"*"&amp;X$2&amp;TEXT(ROW($1:$118),"[&gt;1]0;")&amp;"*")),0)</f>
        <v>10</v>
      </c>
      <c r="Y1162" s="11" cm="1">
        <f t="array" ref="Y1162">_xlfn.IFNA(MATCH(1,0/COUNTIF($F1162,"*"&amp;Y$2&amp;TEXT(ROW($1:$118),"[&gt;1]0;")&amp;"*")),0)</f>
        <v>1</v>
      </c>
      <c r="Z1162">
        <f t="shared" si="292"/>
        <v>1.1111111111111112</v>
      </c>
      <c r="AA1162">
        <f t="shared" si="293"/>
        <v>0.1111111111111111</v>
      </c>
      <c r="AB1162">
        <v>1</v>
      </c>
      <c r="AC1162">
        <v>0</v>
      </c>
    </row>
    <row r="1163" spans="1:29" x14ac:dyDescent="0.2">
      <c r="A1163" s="8">
        <v>63</v>
      </c>
      <c r="B1163" s="8">
        <v>6</v>
      </c>
      <c r="C1163">
        <v>0.88</v>
      </c>
      <c r="D1163" t="s">
        <v>79</v>
      </c>
      <c r="E1163" s="13" t="s">
        <v>386</v>
      </c>
      <c r="F1163" s="10" t="s">
        <v>373</v>
      </c>
      <c r="G1163">
        <v>144</v>
      </c>
      <c r="H1163" s="11" cm="1">
        <f t="array" ref="H1163">_xlfn.IFNA(MATCH(1,0/COUNTIF($F1163,"*"&amp;H$2&amp;TEXT(ROW($1:$118),"[&gt;1]0;")&amp;"*")),0)</f>
        <v>6</v>
      </c>
      <c r="I1163" s="11" cm="1">
        <f t="array" ref="I1163">_xlfn.IFNA(MATCH(1,0/COUNTIF($F1163,"*"&amp;I$2&amp;TEXT(ROW($1:$118),"[&gt;1]0;")&amp;"*")),0)</f>
        <v>8</v>
      </c>
      <c r="J1163" s="11" cm="1">
        <f t="array" ref="J1163">_xlfn.IFNA(MATCH(1,0/COUNTIF($F1163,"*"&amp;J$2&amp;TEXT(ROW($1:$118),"[&gt;1]0;")&amp;"*")),0)</f>
        <v>4</v>
      </c>
      <c r="K1163">
        <f t="shared" si="290"/>
        <v>1.3333333333333333</v>
      </c>
      <c r="L1163">
        <f t="shared" si="291"/>
        <v>0.66666666666666663</v>
      </c>
      <c r="M1163">
        <v>1</v>
      </c>
      <c r="N1163">
        <v>0</v>
      </c>
      <c r="P1163" s="8">
        <v>63</v>
      </c>
      <c r="Q1163" s="8">
        <v>6</v>
      </c>
      <c r="R1163">
        <f t="shared" si="294"/>
        <v>0.65</v>
      </c>
      <c r="S1163" t="s">
        <v>341</v>
      </c>
      <c r="T1163" s="6" t="s">
        <v>510</v>
      </c>
      <c r="U1163" t="s">
        <v>273</v>
      </c>
      <c r="V1163">
        <v>198</v>
      </c>
      <c r="W1163" s="11" cm="1">
        <f t="array" ref="W1163">_xlfn.IFNA(MATCH(1,0/COUNTIF($F1163,"*"&amp;W$2&amp;TEXT(ROW($1:$118),"[&gt;1]0;")&amp;"*")),0)</f>
        <v>6</v>
      </c>
      <c r="X1163" s="11" cm="1">
        <f t="array" ref="X1163">_xlfn.IFNA(MATCH(1,0/COUNTIF($F1163,"*"&amp;X$2&amp;TEXT(ROW($1:$118),"[&gt;1]0;")&amp;"*")),0)</f>
        <v>8</v>
      </c>
      <c r="Y1163" s="11" cm="1">
        <f t="array" ref="Y1163">_xlfn.IFNA(MATCH(1,0/COUNTIF($F1163,"*"&amp;Y$2&amp;TEXT(ROW($1:$118),"[&gt;1]0;")&amp;"*")),0)</f>
        <v>4</v>
      </c>
      <c r="Z1163">
        <f t="shared" si="292"/>
        <v>1.3333333333333333</v>
      </c>
      <c r="AA1163">
        <f t="shared" si="293"/>
        <v>0.66666666666666663</v>
      </c>
      <c r="AB1163">
        <v>0</v>
      </c>
      <c r="AC1163">
        <v>0</v>
      </c>
    </row>
    <row r="1164" spans="1:29" x14ac:dyDescent="0.2">
      <c r="A1164" s="8">
        <v>63</v>
      </c>
      <c r="B1164" s="8">
        <v>7</v>
      </c>
      <c r="C1164">
        <v>0.65</v>
      </c>
      <c r="D1164" t="s">
        <v>341</v>
      </c>
      <c r="E1164" s="6" t="s">
        <v>510</v>
      </c>
      <c r="F1164" t="s">
        <v>273</v>
      </c>
      <c r="G1164">
        <v>198</v>
      </c>
      <c r="H1164" s="11" cm="1">
        <f t="array" ref="H1164">_xlfn.IFNA(MATCH(1,0/COUNTIF($F1164,"*"&amp;H$2&amp;TEXT(ROW($1:$118),"[&gt;1]0;")&amp;"*")),0)</f>
        <v>14</v>
      </c>
      <c r="I1164" s="11" cm="1">
        <f t="array" ref="I1164">_xlfn.IFNA(MATCH(1,0/COUNTIF($F1164,"*"&amp;I$2&amp;TEXT(ROW($1:$118),"[&gt;1]0;")&amp;"*")),0)</f>
        <v>30</v>
      </c>
      <c r="J1164" s="11" cm="1">
        <f t="array" ref="J1164">_xlfn.IFNA(MATCH(1,0/COUNTIF($F1164,"*"&amp;J$2&amp;TEXT(ROW($1:$118),"[&gt;1]0;")&amp;"*")),0)</f>
        <v>0</v>
      </c>
      <c r="K1164">
        <f t="shared" si="290"/>
        <v>2.1428571428571428</v>
      </c>
      <c r="L1164">
        <f t="shared" si="291"/>
        <v>0</v>
      </c>
      <c r="M1164">
        <v>0</v>
      </c>
      <c r="N1164">
        <v>0</v>
      </c>
      <c r="P1164" s="8">
        <v>63</v>
      </c>
      <c r="Q1164" s="8">
        <v>7</v>
      </c>
      <c r="R1164">
        <f t="shared" si="294"/>
        <v>1.33</v>
      </c>
      <c r="S1164" t="s">
        <v>304</v>
      </c>
      <c r="T1164" s="6" t="s">
        <v>457</v>
      </c>
      <c r="U1164" t="s">
        <v>458</v>
      </c>
      <c r="V1164" s="11">
        <v>184</v>
      </c>
      <c r="W1164" s="11" cm="1">
        <f t="array" ref="W1164">_xlfn.IFNA(MATCH(1,0/COUNTIF($F1164,"*"&amp;W$2&amp;TEXT(ROW($1:$118),"[&gt;1]0;")&amp;"*")),0)</f>
        <v>14</v>
      </c>
      <c r="X1164" s="11" cm="1">
        <f t="array" ref="X1164">_xlfn.IFNA(MATCH(1,0/COUNTIF($F1164,"*"&amp;X$2&amp;TEXT(ROW($1:$118),"[&gt;1]0;")&amp;"*")),0)</f>
        <v>30</v>
      </c>
      <c r="Y1164" s="11" cm="1">
        <f t="array" ref="Y1164">_xlfn.IFNA(MATCH(1,0/COUNTIF($F1164,"*"&amp;Y$2&amp;TEXT(ROW($1:$118),"[&gt;1]0;")&amp;"*")),0)</f>
        <v>0</v>
      </c>
      <c r="Z1164">
        <f t="shared" si="292"/>
        <v>2.1428571428571428</v>
      </c>
      <c r="AA1164">
        <f t="shared" si="293"/>
        <v>0</v>
      </c>
      <c r="AB1164">
        <v>0</v>
      </c>
      <c r="AC1164">
        <v>0</v>
      </c>
    </row>
    <row r="1165" spans="1:29" x14ac:dyDescent="0.2">
      <c r="A1165" s="8">
        <v>63</v>
      </c>
      <c r="B1165" s="8">
        <v>8</v>
      </c>
      <c r="C1165">
        <v>1.33</v>
      </c>
      <c r="D1165" t="s">
        <v>304</v>
      </c>
      <c r="E1165" s="6" t="s">
        <v>457</v>
      </c>
      <c r="F1165" t="s">
        <v>458</v>
      </c>
      <c r="G1165" s="11">
        <v>184</v>
      </c>
      <c r="H1165" s="11" cm="1">
        <f t="array" ref="H1165">_xlfn.IFNA(MATCH(1,0/COUNTIF($F1165,"*"&amp;H$2&amp;TEXT(ROW($1:$118),"[&gt;1]0;")&amp;"*")),0)</f>
        <v>13</v>
      </c>
      <c r="I1165" s="11" cm="1">
        <f t="array" ref="I1165">_xlfn.IFNA(MATCH(1,0/COUNTIF($F1165,"*"&amp;I$2&amp;TEXT(ROW($1:$118),"[&gt;1]0;")&amp;"*")),0)</f>
        <v>28</v>
      </c>
      <c r="J1165" s="11" cm="1">
        <f t="array" ref="J1165">_xlfn.IFNA(MATCH(1,0/COUNTIF($F1165,"*"&amp;J$2&amp;TEXT(ROW($1:$118),"[&gt;1]0;")&amp;"*")),0)</f>
        <v>0</v>
      </c>
      <c r="K1165">
        <f t="shared" si="290"/>
        <v>2.1538461538461537</v>
      </c>
      <c r="L1165">
        <f t="shared" si="291"/>
        <v>0</v>
      </c>
      <c r="M1165">
        <v>0</v>
      </c>
      <c r="N1165">
        <v>0</v>
      </c>
      <c r="P1165" s="8">
        <v>63</v>
      </c>
      <c r="Q1165" s="8">
        <v>8</v>
      </c>
      <c r="R1165">
        <f t="shared" si="294"/>
        <v>0.89</v>
      </c>
      <c r="S1165" t="s">
        <v>37</v>
      </c>
      <c r="T1165" s="6" t="s">
        <v>586</v>
      </c>
      <c r="U1165" t="s">
        <v>273</v>
      </c>
      <c r="V1165" s="11">
        <v>198</v>
      </c>
      <c r="W1165" s="11" cm="1">
        <f t="array" ref="W1165">_xlfn.IFNA(MATCH(1,0/COUNTIF($F1165,"*"&amp;W$2&amp;TEXT(ROW($1:$118),"[&gt;1]0;")&amp;"*")),0)</f>
        <v>13</v>
      </c>
      <c r="X1165" s="11" cm="1">
        <f t="array" ref="X1165">_xlfn.IFNA(MATCH(1,0/COUNTIF($F1165,"*"&amp;X$2&amp;TEXT(ROW($1:$118),"[&gt;1]0;")&amp;"*")),0)</f>
        <v>28</v>
      </c>
      <c r="Y1165" s="11" cm="1">
        <f t="array" ref="Y1165">_xlfn.IFNA(MATCH(1,0/COUNTIF($F1165,"*"&amp;Y$2&amp;TEXT(ROW($1:$118),"[&gt;1]0;")&amp;"*")),0)</f>
        <v>0</v>
      </c>
      <c r="Z1165">
        <f t="shared" si="292"/>
        <v>2.1538461538461537</v>
      </c>
      <c r="AA1165">
        <f t="shared" si="293"/>
        <v>0</v>
      </c>
      <c r="AB1165">
        <v>0</v>
      </c>
      <c r="AC1165">
        <v>0</v>
      </c>
    </row>
    <row r="1166" spans="1:29" x14ac:dyDescent="0.2">
      <c r="A1166" s="8">
        <v>63</v>
      </c>
      <c r="B1166" s="8">
        <v>9</v>
      </c>
      <c r="C1166">
        <v>0.89</v>
      </c>
      <c r="D1166" t="s">
        <v>37</v>
      </c>
      <c r="E1166" s="6" t="s">
        <v>586</v>
      </c>
      <c r="F1166" t="s">
        <v>273</v>
      </c>
      <c r="G1166" s="11">
        <v>198</v>
      </c>
      <c r="H1166" s="11" cm="1">
        <f t="array" ref="H1166">_xlfn.IFNA(MATCH(1,0/COUNTIF($F1166,"*"&amp;H$2&amp;TEXT(ROW($1:$118),"[&gt;1]0;")&amp;"*")),0)</f>
        <v>14</v>
      </c>
      <c r="I1166" s="11" cm="1">
        <f t="array" ref="I1166">_xlfn.IFNA(MATCH(1,0/COUNTIF($F1166,"*"&amp;I$2&amp;TEXT(ROW($1:$118),"[&gt;1]0;")&amp;"*")),0)</f>
        <v>30</v>
      </c>
      <c r="J1166" s="11" cm="1">
        <f t="array" ref="J1166">_xlfn.IFNA(MATCH(1,0/COUNTIF($F1166,"*"&amp;J$2&amp;TEXT(ROW($1:$118),"[&gt;1]0;")&amp;"*")),0)</f>
        <v>0</v>
      </c>
      <c r="K1166">
        <f t="shared" si="290"/>
        <v>2.1428571428571428</v>
      </c>
      <c r="L1166">
        <f t="shared" si="291"/>
        <v>0</v>
      </c>
      <c r="M1166">
        <v>0</v>
      </c>
      <c r="N1166">
        <v>0</v>
      </c>
      <c r="P1166" s="8">
        <v>63</v>
      </c>
      <c r="Q1166" s="8">
        <v>9</v>
      </c>
      <c r="R1166">
        <f t="shared" si="294"/>
        <v>3.7800000000000002</v>
      </c>
      <c r="S1166" t="s">
        <v>25</v>
      </c>
      <c r="T1166" s="6" t="s">
        <v>536</v>
      </c>
      <c r="U1166" t="s">
        <v>266</v>
      </c>
      <c r="V1166">
        <v>226</v>
      </c>
      <c r="W1166" s="11" cm="1">
        <f t="array" ref="W1166">_xlfn.IFNA(MATCH(1,0/COUNTIF($F1166,"*"&amp;W$2&amp;TEXT(ROW($1:$118),"[&gt;1]0;")&amp;"*")),0)</f>
        <v>14</v>
      </c>
      <c r="X1166" s="11" cm="1">
        <f t="array" ref="X1166">_xlfn.IFNA(MATCH(1,0/COUNTIF($F1166,"*"&amp;X$2&amp;TEXT(ROW($1:$118),"[&gt;1]0;")&amp;"*")),0)</f>
        <v>30</v>
      </c>
      <c r="Y1166" s="11" cm="1">
        <f t="array" ref="Y1166">_xlfn.IFNA(MATCH(1,0/COUNTIF($F1166,"*"&amp;Y$2&amp;TEXT(ROW($1:$118),"[&gt;1]0;")&amp;"*")),0)</f>
        <v>0</v>
      </c>
      <c r="Z1166">
        <f t="shared" si="292"/>
        <v>2.1428571428571428</v>
      </c>
      <c r="AA1166">
        <f t="shared" si="293"/>
        <v>0</v>
      </c>
      <c r="AB1166">
        <v>0</v>
      </c>
      <c r="AC1166">
        <v>0</v>
      </c>
    </row>
    <row r="1167" spans="1:29" x14ac:dyDescent="0.2">
      <c r="A1167" s="8">
        <v>63</v>
      </c>
      <c r="B1167" s="8">
        <v>10</v>
      </c>
      <c r="C1167">
        <v>1.61</v>
      </c>
      <c r="D1167" t="s">
        <v>25</v>
      </c>
      <c r="E1167" s="6" t="s">
        <v>536</v>
      </c>
      <c r="F1167" t="s">
        <v>266</v>
      </c>
      <c r="G1167">
        <v>226</v>
      </c>
      <c r="H1167" s="11" cm="1">
        <f t="array" ref="H1167">_xlfn.IFNA(MATCH(1,0/COUNTIF($F1167,"*"&amp;H$2&amp;TEXT(ROW($1:$118),"[&gt;1]0;")&amp;"*")),0)</f>
        <v>16</v>
      </c>
      <c r="I1167" s="11" cm="1">
        <f t="array" ref="I1167">_xlfn.IFNA(MATCH(1,0/COUNTIF($F1167,"*"&amp;I$2&amp;TEXT(ROW($1:$118),"[&gt;1]0;")&amp;"*")),0)</f>
        <v>34</v>
      </c>
      <c r="J1167" s="11" cm="1">
        <f t="array" ref="J1167">_xlfn.IFNA(MATCH(1,0/COUNTIF($F1167,"*"&amp;J$2&amp;TEXT(ROW($1:$118),"[&gt;1]0;")&amp;"*")),0)</f>
        <v>0</v>
      </c>
      <c r="K1167">
        <f t="shared" si="290"/>
        <v>2.125</v>
      </c>
      <c r="L1167">
        <f t="shared" si="291"/>
        <v>0</v>
      </c>
      <c r="M1167">
        <v>0</v>
      </c>
      <c r="N1167">
        <v>0</v>
      </c>
      <c r="P1167" s="8">
        <v>63</v>
      </c>
      <c r="Q1167" s="8">
        <v>10</v>
      </c>
      <c r="R1167">
        <f t="shared" si="294"/>
        <v>2.77</v>
      </c>
      <c r="S1167" t="s">
        <v>31</v>
      </c>
      <c r="T1167" s="6" t="s">
        <v>418</v>
      </c>
      <c r="U1167" t="s">
        <v>269</v>
      </c>
      <c r="V1167">
        <v>206</v>
      </c>
      <c r="W1167" s="11" cm="1">
        <f t="array" ref="W1167">_xlfn.IFNA(MATCH(1,0/COUNTIF($F1167,"*"&amp;W$2&amp;TEXT(ROW($1:$118),"[&gt;1]0;")&amp;"*")),0)</f>
        <v>16</v>
      </c>
      <c r="X1167" s="11" cm="1">
        <f t="array" ref="X1167">_xlfn.IFNA(MATCH(1,0/COUNTIF($F1167,"*"&amp;X$2&amp;TEXT(ROW($1:$118),"[&gt;1]0;")&amp;"*")),0)</f>
        <v>34</v>
      </c>
      <c r="Y1167" s="11" cm="1">
        <f t="array" ref="Y1167">_xlfn.IFNA(MATCH(1,0/COUNTIF($F1167,"*"&amp;Y$2&amp;TEXT(ROW($1:$118),"[&gt;1]0;")&amp;"*")),0)</f>
        <v>0</v>
      </c>
      <c r="Z1167">
        <f t="shared" si="292"/>
        <v>2.125</v>
      </c>
      <c r="AA1167">
        <f t="shared" si="293"/>
        <v>0</v>
      </c>
      <c r="AB1167">
        <v>0</v>
      </c>
      <c r="AC1167">
        <v>1</v>
      </c>
    </row>
    <row r="1168" spans="1:29" x14ac:dyDescent="0.2">
      <c r="A1168" s="8">
        <v>63</v>
      </c>
      <c r="B1168" s="8">
        <v>11</v>
      </c>
      <c r="C1168">
        <v>2.77</v>
      </c>
      <c r="D1168" t="s">
        <v>31</v>
      </c>
      <c r="E1168" s="6" t="s">
        <v>418</v>
      </c>
      <c r="F1168" t="s">
        <v>269</v>
      </c>
      <c r="G1168">
        <v>206</v>
      </c>
      <c r="H1168" s="11" cm="1">
        <f t="array" ref="H1168">_xlfn.IFNA(MATCH(1,0/COUNTIF($F1168,"*"&amp;H$2&amp;TEXT(ROW($1:$118),"[&gt;1]0;")&amp;"*")),0)</f>
        <v>14</v>
      </c>
      <c r="I1168" s="11" cm="1">
        <f t="array" ref="I1168">_xlfn.IFNA(MATCH(1,0/COUNTIF($F1168,"*"&amp;I$2&amp;TEXT(ROW($1:$118),"[&gt;1]0;")&amp;"*")),0)</f>
        <v>22</v>
      </c>
      <c r="J1168" s="11" cm="1">
        <f t="array" ref="J1168">_xlfn.IFNA(MATCH(1,0/COUNTIF($F1168,"*"&amp;J$2&amp;TEXT(ROW($1:$118),"[&gt;1]0;")&amp;"*")),0)</f>
        <v>1</v>
      </c>
      <c r="K1168">
        <f t="shared" si="290"/>
        <v>1.5714285714285714</v>
      </c>
      <c r="L1168">
        <f t="shared" si="291"/>
        <v>7.1428571428571425E-2</v>
      </c>
      <c r="M1168">
        <v>0</v>
      </c>
      <c r="N1168">
        <v>1</v>
      </c>
      <c r="P1168" s="8">
        <v>63</v>
      </c>
      <c r="Q1168" s="8">
        <v>11</v>
      </c>
      <c r="R1168">
        <f t="shared" si="294"/>
        <v>1.6800000000000002</v>
      </c>
      <c r="S1168" t="s">
        <v>108</v>
      </c>
      <c r="T1168" s="6" t="s">
        <v>514</v>
      </c>
      <c r="U1168" t="s">
        <v>513</v>
      </c>
      <c r="V1168">
        <v>283</v>
      </c>
      <c r="W1168" s="11" cm="1">
        <f t="array" ref="W1168">_xlfn.IFNA(MATCH(1,0/COUNTIF($F1168,"*"&amp;W$2&amp;TEXT(ROW($1:$118),"[&gt;1]0;")&amp;"*")),0)</f>
        <v>14</v>
      </c>
      <c r="X1168" s="11" cm="1">
        <f t="array" ref="X1168">_xlfn.IFNA(MATCH(1,0/COUNTIF($F1168,"*"&amp;X$2&amp;TEXT(ROW($1:$118),"[&gt;1]0;")&amp;"*")),0)</f>
        <v>22</v>
      </c>
      <c r="Y1168" s="11" cm="1">
        <f t="array" ref="Y1168">_xlfn.IFNA(MATCH(1,0/COUNTIF($F1168,"*"&amp;Y$2&amp;TEXT(ROW($1:$118),"[&gt;1]0;")&amp;"*")),0)</f>
        <v>1</v>
      </c>
      <c r="Z1168">
        <f t="shared" si="292"/>
        <v>1.5714285714285714</v>
      </c>
      <c r="AA1168">
        <f t="shared" si="293"/>
        <v>7.1428571428571425E-2</v>
      </c>
      <c r="AB1168">
        <v>0</v>
      </c>
      <c r="AC1168">
        <v>0</v>
      </c>
    </row>
    <row r="1169" spans="1:29" x14ac:dyDescent="0.2">
      <c r="A1169" s="8">
        <v>63</v>
      </c>
      <c r="B1169" s="8">
        <v>12</v>
      </c>
      <c r="C1169">
        <v>0.86</v>
      </c>
      <c r="D1169" t="s">
        <v>25</v>
      </c>
      <c r="E1169" s="6" t="s">
        <v>536</v>
      </c>
      <c r="F1169" t="s">
        <v>266</v>
      </c>
      <c r="G1169">
        <v>226</v>
      </c>
      <c r="H1169" s="11" cm="1">
        <f t="array" ref="H1169">_xlfn.IFNA(MATCH(1,0/COUNTIF($F1169,"*"&amp;H$2&amp;TEXT(ROW($1:$118),"[&gt;1]0;")&amp;"*")),0)</f>
        <v>16</v>
      </c>
      <c r="I1169" s="11" cm="1">
        <f t="array" ref="I1169">_xlfn.IFNA(MATCH(1,0/COUNTIF($F1169,"*"&amp;I$2&amp;TEXT(ROW($1:$118),"[&gt;1]0;")&amp;"*")),0)</f>
        <v>34</v>
      </c>
      <c r="J1169" s="11" cm="1">
        <f t="array" ref="J1169">_xlfn.IFNA(MATCH(1,0/COUNTIF($F1169,"*"&amp;J$2&amp;TEXT(ROW($1:$118),"[&gt;1]0;")&amp;"*")),0)</f>
        <v>0</v>
      </c>
      <c r="K1169">
        <f t="shared" si="290"/>
        <v>2.125</v>
      </c>
      <c r="L1169">
        <f t="shared" si="291"/>
        <v>0</v>
      </c>
      <c r="M1169">
        <v>0</v>
      </c>
      <c r="N1169">
        <v>0</v>
      </c>
      <c r="P1169" s="8">
        <v>63</v>
      </c>
      <c r="Q1169" s="8">
        <v>12</v>
      </c>
      <c r="R1169">
        <f t="shared" si="294"/>
        <v>3.63</v>
      </c>
      <c r="S1169" t="s">
        <v>66</v>
      </c>
      <c r="T1169" s="6" t="s">
        <v>459</v>
      </c>
      <c r="U1169" t="s">
        <v>460</v>
      </c>
      <c r="V1169">
        <v>281</v>
      </c>
      <c r="W1169" s="11" cm="1">
        <f t="array" ref="W1169">_xlfn.IFNA(MATCH(1,0/COUNTIF($F1169,"*"&amp;W$2&amp;TEXT(ROW($1:$118),"[&gt;1]0;")&amp;"*")),0)</f>
        <v>16</v>
      </c>
      <c r="X1169" s="11" cm="1">
        <f t="array" ref="X1169">_xlfn.IFNA(MATCH(1,0/COUNTIF($F1169,"*"&amp;X$2&amp;TEXT(ROW($1:$118),"[&gt;1]0;")&amp;"*")),0)</f>
        <v>34</v>
      </c>
      <c r="Y1169" s="11" cm="1">
        <f t="array" ref="Y1169">_xlfn.IFNA(MATCH(1,0/COUNTIF($F1169,"*"&amp;Y$2&amp;TEXT(ROW($1:$118),"[&gt;1]0;")&amp;"*")),0)</f>
        <v>0</v>
      </c>
      <c r="Z1169">
        <f t="shared" si="292"/>
        <v>2.125</v>
      </c>
      <c r="AA1169">
        <f t="shared" si="293"/>
        <v>0</v>
      </c>
      <c r="AB1169">
        <v>0</v>
      </c>
      <c r="AC1169">
        <v>0</v>
      </c>
    </row>
    <row r="1170" spans="1:29" x14ac:dyDescent="0.2">
      <c r="A1170" s="8">
        <v>63</v>
      </c>
      <c r="B1170" s="8">
        <v>14</v>
      </c>
      <c r="C1170">
        <v>1.31</v>
      </c>
      <c r="D1170" t="s">
        <v>25</v>
      </c>
      <c r="E1170" s="6" t="s">
        <v>536</v>
      </c>
      <c r="F1170" t="s">
        <v>266</v>
      </c>
      <c r="G1170">
        <v>226</v>
      </c>
      <c r="H1170" s="11" cm="1">
        <f t="array" ref="H1170">_xlfn.IFNA(MATCH(1,0/COUNTIF($F1170,"*"&amp;H$2&amp;TEXT(ROW($1:$118),"[&gt;1]0;")&amp;"*")),0)</f>
        <v>16</v>
      </c>
      <c r="I1170" s="11" cm="1">
        <f t="array" ref="I1170">_xlfn.IFNA(MATCH(1,0/COUNTIF($F1170,"*"&amp;I$2&amp;TEXT(ROW($1:$118),"[&gt;1]0;")&amp;"*")),0)</f>
        <v>34</v>
      </c>
      <c r="J1170" s="11" cm="1">
        <f t="array" ref="J1170">_xlfn.IFNA(MATCH(1,0/COUNTIF($F1170,"*"&amp;J$2&amp;TEXT(ROW($1:$118),"[&gt;1]0;")&amp;"*")),0)</f>
        <v>0</v>
      </c>
      <c r="K1170">
        <f t="shared" si="290"/>
        <v>2.125</v>
      </c>
      <c r="L1170">
        <f t="shared" si="291"/>
        <v>0</v>
      </c>
      <c r="M1170">
        <v>0</v>
      </c>
      <c r="N1170">
        <v>0</v>
      </c>
      <c r="P1170" s="8">
        <v>63</v>
      </c>
      <c r="Q1170" s="8">
        <v>13</v>
      </c>
      <c r="R1170">
        <f t="shared" si="294"/>
        <v>0.77</v>
      </c>
      <c r="S1170" t="s">
        <v>293</v>
      </c>
      <c r="T1170" s="6" t="s">
        <v>516</v>
      </c>
      <c r="U1170" t="s">
        <v>515</v>
      </c>
      <c r="V1170">
        <v>408</v>
      </c>
      <c r="W1170" s="11" cm="1">
        <f t="array" ref="W1170">_xlfn.IFNA(MATCH(1,0/COUNTIF($F1170,"*"&amp;W$2&amp;TEXT(ROW($1:$118),"[&gt;1]0;")&amp;"*")),0)</f>
        <v>16</v>
      </c>
      <c r="X1170" s="11" cm="1">
        <f t="array" ref="X1170">_xlfn.IFNA(MATCH(1,0/COUNTIF($F1170,"*"&amp;X$2&amp;TEXT(ROW($1:$118),"[&gt;1]0;")&amp;"*")),0)</f>
        <v>34</v>
      </c>
      <c r="Y1170" s="11" cm="1">
        <f t="array" ref="Y1170">_xlfn.IFNA(MATCH(1,0/COUNTIF($F1170,"*"&amp;Y$2&amp;TEXT(ROW($1:$118),"[&gt;1]0;")&amp;"*")),0)</f>
        <v>0</v>
      </c>
      <c r="Z1170">
        <f t="shared" si="292"/>
        <v>2.125</v>
      </c>
      <c r="AA1170">
        <f t="shared" si="293"/>
        <v>0</v>
      </c>
      <c r="AB1170">
        <v>0</v>
      </c>
      <c r="AC1170">
        <v>0</v>
      </c>
    </row>
    <row r="1171" spans="1:29" x14ac:dyDescent="0.2">
      <c r="A1171" s="8">
        <v>63</v>
      </c>
      <c r="B1171" s="8">
        <v>16</v>
      </c>
      <c r="C1171">
        <v>1.02</v>
      </c>
      <c r="D1171" t="s">
        <v>108</v>
      </c>
      <c r="E1171" s="6" t="s">
        <v>514</v>
      </c>
      <c r="F1171" t="s">
        <v>513</v>
      </c>
      <c r="G1171">
        <v>283</v>
      </c>
      <c r="H1171" s="11" cm="1">
        <f t="array" ref="H1171">_xlfn.IFNA(MATCH(1,0/COUNTIF($F1171,"*"&amp;H$2&amp;TEXT(ROW($1:$118),"[&gt;1]0;")&amp;"*")),0)</f>
        <v>20</v>
      </c>
      <c r="I1171" s="11" cm="1">
        <f t="array" ref="I1171">_xlfn.IFNA(MATCH(1,0/COUNTIF($F1171,"*"&amp;I$2&amp;TEXT(ROW($1:$118),"[&gt;1]0;")&amp;"*")),0)</f>
        <v>42</v>
      </c>
      <c r="J1171" s="11" cm="1">
        <f t="array" ref="J1171">_xlfn.IFNA(MATCH(1,0/COUNTIF($F1171,"*"&amp;J$2&amp;TEXT(ROW($1:$118),"[&gt;1]0;")&amp;"*")),0)</f>
        <v>0</v>
      </c>
      <c r="K1171">
        <f t="shared" si="290"/>
        <v>2.1</v>
      </c>
      <c r="L1171">
        <f t="shared" si="291"/>
        <v>0</v>
      </c>
      <c r="M1171">
        <v>0</v>
      </c>
      <c r="N1171">
        <v>0</v>
      </c>
    </row>
    <row r="1172" spans="1:29" x14ac:dyDescent="0.2">
      <c r="A1172" s="8">
        <v>63</v>
      </c>
      <c r="B1172" s="8">
        <v>19</v>
      </c>
      <c r="C1172">
        <v>0.66</v>
      </c>
      <c r="D1172" t="s">
        <v>108</v>
      </c>
      <c r="E1172" s="6" t="s">
        <v>514</v>
      </c>
      <c r="F1172" t="s">
        <v>513</v>
      </c>
      <c r="G1172">
        <v>283</v>
      </c>
      <c r="H1172" s="11" cm="1">
        <f t="array" ref="H1172">_xlfn.IFNA(MATCH(1,0/COUNTIF($F1172,"*"&amp;H$2&amp;TEXT(ROW($1:$118),"[&gt;1]0;")&amp;"*")),0)</f>
        <v>20</v>
      </c>
      <c r="I1172" s="11" cm="1">
        <f t="array" ref="I1172">_xlfn.IFNA(MATCH(1,0/COUNTIF($F1172,"*"&amp;I$2&amp;TEXT(ROW($1:$118),"[&gt;1]0;")&amp;"*")),0)</f>
        <v>42</v>
      </c>
      <c r="J1172" s="11" cm="1">
        <f t="array" ref="J1172">_xlfn.IFNA(MATCH(1,0/COUNTIF($F1172,"*"&amp;J$2&amp;TEXT(ROW($1:$118),"[&gt;1]0;")&amp;"*")),0)</f>
        <v>0</v>
      </c>
      <c r="K1172">
        <f t="shared" si="290"/>
        <v>2.1</v>
      </c>
      <c r="L1172">
        <f t="shared" si="291"/>
        <v>0</v>
      </c>
      <c r="M1172">
        <v>0</v>
      </c>
      <c r="N1172">
        <v>0</v>
      </c>
    </row>
    <row r="1173" spans="1:29" x14ac:dyDescent="0.2">
      <c r="A1173" s="8">
        <v>63</v>
      </c>
      <c r="B1173" s="8">
        <v>22</v>
      </c>
      <c r="C1173">
        <v>3.63</v>
      </c>
      <c r="D1173" t="s">
        <v>66</v>
      </c>
      <c r="E1173" s="6" t="s">
        <v>459</v>
      </c>
      <c r="F1173" t="s">
        <v>460</v>
      </c>
      <c r="G1173">
        <v>281</v>
      </c>
      <c r="H1173" s="11" cm="1">
        <f t="array" ref="H1173">_xlfn.IFNA(MATCH(1,0/COUNTIF($F1173,"*"&amp;H$2&amp;TEXT(ROW($1:$118),"[&gt;1]0;")&amp;"*")),0)</f>
        <v>18</v>
      </c>
      <c r="I1173" s="11" cm="1">
        <f t="array" ref="I1173">_xlfn.IFNA(MATCH(1,0/COUNTIF($F1173,"*"&amp;I$2&amp;TEXT(ROW($1:$118),"[&gt;1]0;")&amp;"*")),0)</f>
        <v>35</v>
      </c>
      <c r="J1173" s="11" cm="1">
        <f t="array" ref="J1173">_xlfn.IFNA(MATCH(1,0/COUNTIF($F1173,"*"&amp;J$2&amp;TEXT(ROW($1:$118),"[&gt;1]0;")&amp;"*")),0)</f>
        <v>1</v>
      </c>
      <c r="K1173">
        <f t="shared" si="290"/>
        <v>1.9444444444444444</v>
      </c>
      <c r="L1173">
        <f t="shared" si="291"/>
        <v>5.5555555555555552E-2</v>
      </c>
      <c r="M1173">
        <v>0</v>
      </c>
      <c r="N1173">
        <v>0</v>
      </c>
    </row>
    <row r="1174" spans="1:29" x14ac:dyDescent="0.2">
      <c r="A1174" s="8">
        <v>63</v>
      </c>
      <c r="B1174" s="8">
        <v>26</v>
      </c>
      <c r="C1174">
        <v>0.77</v>
      </c>
      <c r="D1174" t="s">
        <v>293</v>
      </c>
      <c r="E1174" s="6" t="s">
        <v>516</v>
      </c>
      <c r="F1174" t="s">
        <v>515</v>
      </c>
      <c r="G1174">
        <v>408</v>
      </c>
      <c r="H1174" s="11" cm="1">
        <f t="array" ref="H1174">_xlfn.IFNA(MATCH(1,0/COUNTIF($F1174,"*"&amp;H$2&amp;TEXT(ROW($1:$118),"[&gt;1]0;")&amp;"*")),0)</f>
        <v>20</v>
      </c>
      <c r="I1174" s="11" cm="1">
        <f t="array" ref="I1174">_xlfn.IFNA(MATCH(1,0/COUNTIF($F1174,"*"&amp;I$2&amp;TEXT(ROW($1:$118),"[&gt;1]0;")&amp;"*")),0)</f>
        <v>41</v>
      </c>
      <c r="J1174" s="11" cm="1">
        <f t="array" ref="J1174">_xlfn.IFNA(MATCH(1,0/COUNTIF($F1174,"*"&amp;J$2&amp;TEXT(ROW($1:$118),"[&gt;1]0;")&amp;"*")),0)</f>
        <v>0</v>
      </c>
      <c r="K1174">
        <f t="shared" si="290"/>
        <v>2.0499999999999998</v>
      </c>
      <c r="L1174">
        <f t="shared" si="291"/>
        <v>0</v>
      </c>
      <c r="M1174">
        <v>0</v>
      </c>
      <c r="N1174">
        <v>0</v>
      </c>
    </row>
    <row r="1176" spans="1:29" x14ac:dyDescent="0.2">
      <c r="A1176" s="8">
        <v>64</v>
      </c>
      <c r="B1176" s="9" t="s">
        <v>12</v>
      </c>
      <c r="C1176" t="s">
        <v>13</v>
      </c>
      <c r="D1176" t="s">
        <v>67</v>
      </c>
      <c r="E1176" s="6" t="s">
        <v>376</v>
      </c>
      <c r="F1176" t="s">
        <v>68</v>
      </c>
      <c r="G1176" t="s">
        <v>69</v>
      </c>
      <c r="H1176" t="s">
        <v>364</v>
      </c>
      <c r="I1176" t="s">
        <v>365</v>
      </c>
      <c r="J1176" t="s">
        <v>366</v>
      </c>
      <c r="K1176" t="s">
        <v>71</v>
      </c>
      <c r="L1176" t="s">
        <v>72</v>
      </c>
      <c r="M1176" t="s">
        <v>360</v>
      </c>
      <c r="N1176" t="s">
        <v>73</v>
      </c>
      <c r="P1176" s="8">
        <v>64</v>
      </c>
      <c r="Q1176" s="9" t="s">
        <v>12</v>
      </c>
      <c r="R1176" t="s">
        <v>13</v>
      </c>
      <c r="S1176" t="s">
        <v>67</v>
      </c>
      <c r="T1176" s="6" t="s">
        <v>376</v>
      </c>
      <c r="U1176" t="s">
        <v>68</v>
      </c>
      <c r="V1176" t="s">
        <v>69</v>
      </c>
      <c r="W1176" t="s">
        <v>364</v>
      </c>
      <c r="X1176" t="s">
        <v>365</v>
      </c>
      <c r="Y1176" t="s">
        <v>366</v>
      </c>
      <c r="Z1176" t="s">
        <v>71</v>
      </c>
      <c r="AA1176" t="s">
        <v>72</v>
      </c>
      <c r="AB1176" t="s">
        <v>360</v>
      </c>
      <c r="AC1176" t="s">
        <v>73</v>
      </c>
    </row>
    <row r="1177" spans="1:29" x14ac:dyDescent="0.2">
      <c r="A1177" s="8">
        <v>64</v>
      </c>
      <c r="B1177" s="8">
        <v>1</v>
      </c>
      <c r="C1177">
        <v>1.79</v>
      </c>
      <c r="D1177" t="s">
        <v>302</v>
      </c>
      <c r="E1177" s="6" t="s">
        <v>551</v>
      </c>
      <c r="F1177" t="s">
        <v>550</v>
      </c>
      <c r="G1177" s="11">
        <v>156</v>
      </c>
      <c r="H1177" s="11" cm="1">
        <f t="array" ref="H1177">_xlfn.IFNA(MATCH(1,0/COUNTIF($F1177,"*"&amp;H$2&amp;TEXT(ROW($1:$118),"[&gt;1]0;")&amp;"*")),0)</f>
        <v>11</v>
      </c>
      <c r="I1177" s="11" cm="1">
        <f t="array" ref="I1177">_xlfn.IFNA(MATCH(1,0/COUNTIF($F1177,"*"&amp;I$2&amp;TEXT(ROW($1:$118),"[&gt;1]0;")&amp;"*")),0)</f>
        <v>24</v>
      </c>
      <c r="J1177" s="11" cm="1">
        <f t="array" ref="J1177">_xlfn.IFNA(MATCH(1,0/COUNTIF($F1177,"*"&amp;J$2&amp;TEXT(ROW($1:$118),"[&gt;1]0;")&amp;"*")),0)</f>
        <v>0</v>
      </c>
      <c r="K1177">
        <f t="shared" ref="K1177:K1193" si="295">I1177/H1177</f>
        <v>2.1818181818181817</v>
      </c>
      <c r="L1177">
        <f t="shared" ref="L1177:L1193" si="296">J1177/H1177</f>
        <v>0</v>
      </c>
      <c r="M1177">
        <v>0</v>
      </c>
      <c r="N1177">
        <v>0</v>
      </c>
      <c r="P1177" s="8">
        <v>64</v>
      </c>
      <c r="Q1177" s="8">
        <v>1</v>
      </c>
      <c r="R1177">
        <f>SUMIF($D$1177:$D$1193,S1177,$C$1177:$C$1193)</f>
        <v>1.79</v>
      </c>
      <c r="S1177" t="s">
        <v>302</v>
      </c>
      <c r="T1177" s="6" t="s">
        <v>551</v>
      </c>
      <c r="U1177" t="s">
        <v>550</v>
      </c>
      <c r="V1177" s="11">
        <v>156</v>
      </c>
      <c r="W1177" s="11" cm="1">
        <f t="array" ref="W1177">_xlfn.IFNA(MATCH(1,0/COUNTIF($F1177,"*"&amp;W$2&amp;TEXT(ROW($1:$118),"[&gt;1]0;")&amp;"*")),0)</f>
        <v>11</v>
      </c>
      <c r="X1177" s="11" cm="1">
        <f t="array" ref="X1177">_xlfn.IFNA(MATCH(1,0/COUNTIF($F1177,"*"&amp;X$2&amp;TEXT(ROW($1:$118),"[&gt;1]0;")&amp;"*")),0)</f>
        <v>24</v>
      </c>
      <c r="Y1177" s="11" cm="1">
        <f t="array" ref="Y1177">_xlfn.IFNA(MATCH(1,0/COUNTIF($F1177,"*"&amp;Y$2&amp;TEXT(ROW($1:$118),"[&gt;1]0;")&amp;"*")),0)</f>
        <v>0</v>
      </c>
      <c r="Z1177">
        <f t="shared" ref="Z1177:Z1189" si="297">X1177/W1177</f>
        <v>2.1818181818181817</v>
      </c>
      <c r="AA1177">
        <f t="shared" ref="AA1177:AA1189" si="298">Y1177/W1177</f>
        <v>0</v>
      </c>
      <c r="AB1177">
        <v>0</v>
      </c>
      <c r="AC1177">
        <v>0</v>
      </c>
    </row>
    <row r="1178" spans="1:29" x14ac:dyDescent="0.2">
      <c r="A1178" s="8">
        <v>64</v>
      </c>
      <c r="B1178" s="8">
        <v>2</v>
      </c>
      <c r="C1178">
        <v>1.03</v>
      </c>
      <c r="D1178" t="s">
        <v>323</v>
      </c>
      <c r="E1178" s="6" t="s">
        <v>502</v>
      </c>
      <c r="F1178" t="s">
        <v>260</v>
      </c>
      <c r="G1178">
        <v>170</v>
      </c>
      <c r="H1178" s="11" cm="1">
        <f t="array" ref="H1178">_xlfn.IFNA(MATCH(1,0/COUNTIF($F1178,"*"&amp;H$2&amp;TEXT(ROW($1:$118),"[&gt;1]0;")&amp;"*")),0)</f>
        <v>12</v>
      </c>
      <c r="I1178" s="11" cm="1">
        <f t="array" ref="I1178">_xlfn.IFNA(MATCH(1,0/COUNTIF($F1178,"*"&amp;I$2&amp;TEXT(ROW($1:$118),"[&gt;1]0;")&amp;"*")),0)</f>
        <v>26</v>
      </c>
      <c r="J1178" s="11" cm="1">
        <f t="array" ref="J1178">_xlfn.IFNA(MATCH(1,0/COUNTIF($F1178,"*"&amp;J$2&amp;TEXT(ROW($1:$118),"[&gt;1]0;")&amp;"*")),0)</f>
        <v>0</v>
      </c>
      <c r="K1178">
        <f t="shared" si="295"/>
        <v>2.1666666666666665</v>
      </c>
      <c r="L1178">
        <f t="shared" si="296"/>
        <v>0</v>
      </c>
      <c r="M1178">
        <v>0</v>
      </c>
      <c r="N1178">
        <v>0</v>
      </c>
      <c r="P1178" s="8">
        <v>64</v>
      </c>
      <c r="Q1178" s="8">
        <v>2</v>
      </c>
      <c r="R1178">
        <f t="shared" ref="R1178:R1189" si="299">SUMIF($D$1177:$D$1193,S1178,$C$1177:$C$1193)</f>
        <v>1.03</v>
      </c>
      <c r="S1178" t="s">
        <v>323</v>
      </c>
      <c r="T1178" s="6" t="s">
        <v>502</v>
      </c>
      <c r="U1178" t="s">
        <v>260</v>
      </c>
      <c r="V1178">
        <v>170</v>
      </c>
      <c r="W1178" s="11" cm="1">
        <f t="array" ref="W1178">_xlfn.IFNA(MATCH(1,0/COUNTIF($F1178,"*"&amp;W$2&amp;TEXT(ROW($1:$118),"[&gt;1]0;")&amp;"*")),0)</f>
        <v>12</v>
      </c>
      <c r="X1178" s="11" cm="1">
        <f t="array" ref="X1178">_xlfn.IFNA(MATCH(1,0/COUNTIF($F1178,"*"&amp;X$2&amp;TEXT(ROW($1:$118),"[&gt;1]0;")&amp;"*")),0)</f>
        <v>26</v>
      </c>
      <c r="Y1178" s="11" cm="1">
        <f t="array" ref="Y1178">_xlfn.IFNA(MATCH(1,0/COUNTIF($F1178,"*"&amp;Y$2&amp;TEXT(ROW($1:$118),"[&gt;1]0;")&amp;"*")),0)</f>
        <v>0</v>
      </c>
      <c r="Z1178">
        <f t="shared" si="297"/>
        <v>2.1666666666666665</v>
      </c>
      <c r="AA1178">
        <f t="shared" si="298"/>
        <v>0</v>
      </c>
      <c r="AB1178">
        <v>0</v>
      </c>
      <c r="AC1178">
        <v>0</v>
      </c>
    </row>
    <row r="1179" spans="1:29" x14ac:dyDescent="0.2">
      <c r="A1179" s="8">
        <v>64</v>
      </c>
      <c r="B1179" s="8">
        <v>4</v>
      </c>
      <c r="C1179">
        <v>1.72</v>
      </c>
      <c r="D1179" t="s">
        <v>14</v>
      </c>
      <c r="E1179" s="6" t="s">
        <v>507</v>
      </c>
      <c r="F1179" t="s">
        <v>260</v>
      </c>
      <c r="G1179">
        <v>170</v>
      </c>
      <c r="H1179" s="11" cm="1">
        <f t="array" ref="H1179">_xlfn.IFNA(MATCH(1,0/COUNTIF($F1179,"*"&amp;H$2&amp;TEXT(ROW($1:$118),"[&gt;1]0;")&amp;"*")),0)</f>
        <v>12</v>
      </c>
      <c r="I1179" s="11" cm="1">
        <f t="array" ref="I1179">_xlfn.IFNA(MATCH(1,0/COUNTIF($F1179,"*"&amp;I$2&amp;TEXT(ROW($1:$118),"[&gt;1]0;")&amp;"*")),0)</f>
        <v>26</v>
      </c>
      <c r="J1179" s="11" cm="1">
        <f t="array" ref="J1179">_xlfn.IFNA(MATCH(1,0/COUNTIF($F1179,"*"&amp;J$2&amp;TEXT(ROW($1:$118),"[&gt;1]0;")&amp;"*")),0)</f>
        <v>0</v>
      </c>
      <c r="K1179">
        <f t="shared" si="295"/>
        <v>2.1666666666666665</v>
      </c>
      <c r="L1179">
        <f t="shared" si="296"/>
        <v>0</v>
      </c>
      <c r="M1179">
        <v>0</v>
      </c>
      <c r="N1179">
        <v>0</v>
      </c>
      <c r="P1179" s="8">
        <v>64</v>
      </c>
      <c r="Q1179" s="8">
        <v>3</v>
      </c>
      <c r="R1179">
        <f t="shared" si="299"/>
        <v>1.72</v>
      </c>
      <c r="S1179" t="s">
        <v>14</v>
      </c>
      <c r="T1179" s="6" t="s">
        <v>507</v>
      </c>
      <c r="U1179" t="s">
        <v>260</v>
      </c>
      <c r="V1179">
        <v>170</v>
      </c>
      <c r="W1179" s="11" cm="1">
        <f t="array" ref="W1179">_xlfn.IFNA(MATCH(1,0/COUNTIF($F1179,"*"&amp;W$2&amp;TEXT(ROW($1:$118),"[&gt;1]0;")&amp;"*")),0)</f>
        <v>12</v>
      </c>
      <c r="X1179" s="11" cm="1">
        <f t="array" ref="X1179">_xlfn.IFNA(MATCH(1,0/COUNTIF($F1179,"*"&amp;X$2&amp;TEXT(ROW($1:$118),"[&gt;1]0;")&amp;"*")),0)</f>
        <v>26</v>
      </c>
      <c r="Y1179" s="11" cm="1">
        <f t="array" ref="Y1179">_xlfn.IFNA(MATCH(1,0/COUNTIF($F1179,"*"&amp;Y$2&amp;TEXT(ROW($1:$118),"[&gt;1]0;")&amp;"*")),0)</f>
        <v>0</v>
      </c>
      <c r="Z1179">
        <f t="shared" si="297"/>
        <v>2.1666666666666665</v>
      </c>
      <c r="AA1179">
        <f t="shared" si="298"/>
        <v>0</v>
      </c>
      <c r="AB1179">
        <v>0</v>
      </c>
      <c r="AC1179">
        <v>0</v>
      </c>
    </row>
    <row r="1180" spans="1:29" x14ac:dyDescent="0.2">
      <c r="A1180" s="8">
        <v>64</v>
      </c>
      <c r="B1180" s="8">
        <v>5</v>
      </c>
      <c r="C1180">
        <v>1.85</v>
      </c>
      <c r="D1180" t="s">
        <v>79</v>
      </c>
      <c r="E1180" s="13" t="s">
        <v>386</v>
      </c>
      <c r="F1180" s="10" t="s">
        <v>373</v>
      </c>
      <c r="G1180">
        <v>144</v>
      </c>
      <c r="H1180" s="11" cm="1">
        <f t="array" ref="H1180">_xlfn.IFNA(MATCH(1,0/COUNTIF($F1180,"*"&amp;H$2&amp;TEXT(ROW($1:$118),"[&gt;1]0;")&amp;"*")),0)</f>
        <v>6</v>
      </c>
      <c r="I1180" s="11" cm="1">
        <f t="array" ref="I1180">_xlfn.IFNA(MATCH(1,0/COUNTIF($F1180,"*"&amp;I$2&amp;TEXT(ROW($1:$118),"[&gt;1]0;")&amp;"*")),0)</f>
        <v>8</v>
      </c>
      <c r="J1180" s="11" cm="1">
        <f t="array" ref="J1180">_xlfn.IFNA(MATCH(1,0/COUNTIF($F1180,"*"&amp;J$2&amp;TEXT(ROW($1:$118),"[&gt;1]0;")&amp;"*")),0)</f>
        <v>4</v>
      </c>
      <c r="K1180">
        <f t="shared" si="295"/>
        <v>1.3333333333333333</v>
      </c>
      <c r="L1180">
        <f t="shared" si="296"/>
        <v>0.66666666666666663</v>
      </c>
      <c r="M1180">
        <v>1</v>
      </c>
      <c r="N1180">
        <v>0</v>
      </c>
      <c r="P1180" s="8">
        <v>64</v>
      </c>
      <c r="Q1180" s="8">
        <v>4</v>
      </c>
      <c r="R1180">
        <f t="shared" si="299"/>
        <v>1.85</v>
      </c>
      <c r="S1180" t="s">
        <v>79</v>
      </c>
      <c r="T1180" s="13" t="s">
        <v>386</v>
      </c>
      <c r="U1180" s="10" t="s">
        <v>373</v>
      </c>
      <c r="V1180">
        <v>144</v>
      </c>
      <c r="W1180" s="11" cm="1">
        <f t="array" ref="W1180">_xlfn.IFNA(MATCH(1,0/COUNTIF($F1180,"*"&amp;W$2&amp;TEXT(ROW($1:$118),"[&gt;1]0;")&amp;"*")),0)</f>
        <v>6</v>
      </c>
      <c r="X1180" s="11" cm="1">
        <f t="array" ref="X1180">_xlfn.IFNA(MATCH(1,0/COUNTIF($F1180,"*"&amp;X$2&amp;TEXT(ROW($1:$118),"[&gt;1]0;")&amp;"*")),0)</f>
        <v>8</v>
      </c>
      <c r="Y1180" s="11" cm="1">
        <f t="array" ref="Y1180">_xlfn.IFNA(MATCH(1,0/COUNTIF($F1180,"*"&amp;Y$2&amp;TEXT(ROW($1:$118),"[&gt;1]0;")&amp;"*")),0)</f>
        <v>4</v>
      </c>
      <c r="Z1180">
        <f t="shared" si="297"/>
        <v>1.3333333333333333</v>
      </c>
      <c r="AA1180">
        <f t="shared" si="298"/>
        <v>0.66666666666666663</v>
      </c>
      <c r="AB1180">
        <v>1</v>
      </c>
      <c r="AC1180">
        <v>0</v>
      </c>
    </row>
    <row r="1181" spans="1:29" x14ac:dyDescent="0.2">
      <c r="A1181" s="8">
        <v>64</v>
      </c>
      <c r="B1181" s="8">
        <v>6</v>
      </c>
      <c r="C1181">
        <v>1.19</v>
      </c>
      <c r="D1181" t="s">
        <v>343</v>
      </c>
      <c r="E1181" s="14"/>
      <c r="F1181" t="s">
        <v>537</v>
      </c>
      <c r="G1181">
        <v>250</v>
      </c>
      <c r="H1181" s="11" cm="1">
        <f t="array" ref="H1181">_xlfn.IFNA(MATCH(1,0/COUNTIF($F1181,"*"&amp;H$2&amp;TEXT(ROW($1:$118),"[&gt;1]0;")&amp;"*")),0)</f>
        <v>15</v>
      </c>
      <c r="I1181" s="11" cm="1">
        <f t="array" ref="I1181">_xlfn.IFNA(MATCH(1,0/COUNTIF($F1181,"*"&amp;I$2&amp;TEXT(ROW($1:$118),"[&gt;1]0;")&amp;"*")),0)</f>
        <v>22</v>
      </c>
      <c r="J1181" s="11" cm="1">
        <f t="array" ref="J1181">_xlfn.IFNA(MATCH(1,0/COUNTIF($F1181,"*"&amp;J$2&amp;TEXT(ROW($1:$118),"[&gt;1]0;")&amp;"*")),0)</f>
        <v>3</v>
      </c>
      <c r="K1181">
        <f t="shared" si="295"/>
        <v>1.4666666666666666</v>
      </c>
      <c r="L1181">
        <f t="shared" si="296"/>
        <v>0.2</v>
      </c>
      <c r="M1181">
        <v>0</v>
      </c>
      <c r="N1181">
        <v>1</v>
      </c>
      <c r="P1181" s="8">
        <v>64</v>
      </c>
      <c r="Q1181" s="8">
        <v>5</v>
      </c>
      <c r="R1181">
        <f t="shared" si="299"/>
        <v>1.19</v>
      </c>
      <c r="S1181" t="s">
        <v>343</v>
      </c>
      <c r="T1181" s="14"/>
      <c r="U1181" t="s">
        <v>537</v>
      </c>
      <c r="V1181">
        <v>250</v>
      </c>
      <c r="W1181" s="11" cm="1">
        <f t="array" ref="W1181">_xlfn.IFNA(MATCH(1,0/COUNTIF($F1181,"*"&amp;W$2&amp;TEXT(ROW($1:$118),"[&gt;1]0;")&amp;"*")),0)</f>
        <v>15</v>
      </c>
      <c r="X1181" s="11" cm="1">
        <f t="array" ref="X1181">_xlfn.IFNA(MATCH(1,0/COUNTIF($F1181,"*"&amp;X$2&amp;TEXT(ROW($1:$118),"[&gt;1]0;")&amp;"*")),0)</f>
        <v>22</v>
      </c>
      <c r="Y1181" s="11" cm="1">
        <f t="array" ref="Y1181">_xlfn.IFNA(MATCH(1,0/COUNTIF($F1181,"*"&amp;Y$2&amp;TEXT(ROW($1:$118),"[&gt;1]0;")&amp;"*")),0)</f>
        <v>3</v>
      </c>
      <c r="Z1181">
        <f t="shared" si="297"/>
        <v>1.4666666666666666</v>
      </c>
      <c r="AA1181">
        <f t="shared" si="298"/>
        <v>0.2</v>
      </c>
      <c r="AB1181">
        <v>0</v>
      </c>
      <c r="AC1181">
        <v>1</v>
      </c>
    </row>
    <row r="1182" spans="1:29" x14ac:dyDescent="0.2">
      <c r="A1182" s="8">
        <v>64</v>
      </c>
      <c r="B1182" s="8">
        <v>7</v>
      </c>
      <c r="C1182">
        <v>1.68</v>
      </c>
      <c r="D1182" t="s">
        <v>25</v>
      </c>
      <c r="E1182" s="6" t="s">
        <v>536</v>
      </c>
      <c r="F1182" t="s">
        <v>266</v>
      </c>
      <c r="G1182">
        <v>226</v>
      </c>
      <c r="H1182" s="11" cm="1">
        <f t="array" ref="H1182">_xlfn.IFNA(MATCH(1,0/COUNTIF($F1182,"*"&amp;H$2&amp;TEXT(ROW($1:$118),"[&gt;1]0;")&amp;"*")),0)</f>
        <v>16</v>
      </c>
      <c r="I1182" s="11" cm="1">
        <f t="array" ref="I1182">_xlfn.IFNA(MATCH(1,0/COUNTIF($F1182,"*"&amp;I$2&amp;TEXT(ROW($1:$118),"[&gt;1]0;")&amp;"*")),0)</f>
        <v>34</v>
      </c>
      <c r="J1182" s="11" cm="1">
        <f t="array" ref="J1182">_xlfn.IFNA(MATCH(1,0/COUNTIF($F1182,"*"&amp;J$2&amp;TEXT(ROW($1:$118),"[&gt;1]0;")&amp;"*")),0)</f>
        <v>0</v>
      </c>
      <c r="K1182">
        <f t="shared" si="295"/>
        <v>2.125</v>
      </c>
      <c r="L1182">
        <f t="shared" si="296"/>
        <v>0</v>
      </c>
      <c r="M1182">
        <v>0</v>
      </c>
      <c r="N1182">
        <v>0</v>
      </c>
      <c r="P1182" s="8">
        <v>64</v>
      </c>
      <c r="Q1182" s="8">
        <v>6</v>
      </c>
      <c r="R1182">
        <f t="shared" si="299"/>
        <v>6.73</v>
      </c>
      <c r="S1182" t="s">
        <v>25</v>
      </c>
      <c r="T1182" s="6" t="s">
        <v>536</v>
      </c>
      <c r="U1182" t="s">
        <v>266</v>
      </c>
      <c r="V1182">
        <v>226</v>
      </c>
      <c r="W1182" s="11" cm="1">
        <f t="array" ref="W1182">_xlfn.IFNA(MATCH(1,0/COUNTIF($F1182,"*"&amp;W$2&amp;TEXT(ROW($1:$118),"[&gt;1]0;")&amp;"*")),0)</f>
        <v>16</v>
      </c>
      <c r="X1182" s="11" cm="1">
        <f t="array" ref="X1182">_xlfn.IFNA(MATCH(1,0/COUNTIF($F1182,"*"&amp;X$2&amp;TEXT(ROW($1:$118),"[&gt;1]0;")&amp;"*")),0)</f>
        <v>34</v>
      </c>
      <c r="Y1182" s="11" cm="1">
        <f t="array" ref="Y1182">_xlfn.IFNA(MATCH(1,0/COUNTIF($F1182,"*"&amp;Y$2&amp;TEXT(ROW($1:$118),"[&gt;1]0;")&amp;"*")),0)</f>
        <v>0</v>
      </c>
      <c r="Z1182">
        <f t="shared" si="297"/>
        <v>2.125</v>
      </c>
      <c r="AA1182">
        <f t="shared" si="298"/>
        <v>0</v>
      </c>
      <c r="AB1182">
        <v>0</v>
      </c>
      <c r="AC1182">
        <v>0</v>
      </c>
    </row>
    <row r="1183" spans="1:29" x14ac:dyDescent="0.2">
      <c r="A1183" s="8">
        <v>64</v>
      </c>
      <c r="B1183" s="8">
        <v>8</v>
      </c>
      <c r="C1183">
        <v>0.83</v>
      </c>
      <c r="D1183" t="s">
        <v>314</v>
      </c>
      <c r="E1183" s="6" t="s">
        <v>501</v>
      </c>
      <c r="F1183" t="s">
        <v>458</v>
      </c>
      <c r="G1183">
        <v>184</v>
      </c>
      <c r="H1183" s="11" cm="1">
        <f t="array" ref="H1183">_xlfn.IFNA(MATCH(1,0/COUNTIF($F1183,"*"&amp;H$2&amp;TEXT(ROW($1:$118),"[&gt;1]0;")&amp;"*")),0)</f>
        <v>13</v>
      </c>
      <c r="I1183" s="11" cm="1">
        <f t="array" ref="I1183">_xlfn.IFNA(MATCH(1,0/COUNTIF($F1183,"*"&amp;I$2&amp;TEXT(ROW($1:$118),"[&gt;1]0;")&amp;"*")),0)</f>
        <v>28</v>
      </c>
      <c r="J1183" s="11" cm="1">
        <f t="array" ref="J1183">_xlfn.IFNA(MATCH(1,0/COUNTIF($F1183,"*"&amp;J$2&amp;TEXT(ROW($1:$118),"[&gt;1]0;")&amp;"*")),0)</f>
        <v>0</v>
      </c>
      <c r="K1183">
        <f t="shared" si="295"/>
        <v>2.1538461538461537</v>
      </c>
      <c r="L1183">
        <f t="shared" si="296"/>
        <v>0</v>
      </c>
      <c r="M1183">
        <v>0</v>
      </c>
      <c r="N1183">
        <v>0</v>
      </c>
      <c r="P1183" s="8">
        <v>64</v>
      </c>
      <c r="Q1183" s="8">
        <v>7</v>
      </c>
      <c r="R1183">
        <f t="shared" si="299"/>
        <v>0.83</v>
      </c>
      <c r="S1183" t="s">
        <v>314</v>
      </c>
      <c r="T1183" s="6" t="s">
        <v>501</v>
      </c>
      <c r="U1183" t="s">
        <v>458</v>
      </c>
      <c r="V1183">
        <v>184</v>
      </c>
      <c r="W1183" s="11" cm="1">
        <f t="array" ref="W1183">_xlfn.IFNA(MATCH(1,0/COUNTIF($F1183,"*"&amp;W$2&amp;TEXT(ROW($1:$118),"[&gt;1]0;")&amp;"*")),0)</f>
        <v>13</v>
      </c>
      <c r="X1183" s="11" cm="1">
        <f t="array" ref="X1183">_xlfn.IFNA(MATCH(1,0/COUNTIF($F1183,"*"&amp;X$2&amp;TEXT(ROW($1:$118),"[&gt;1]0;")&amp;"*")),0)</f>
        <v>28</v>
      </c>
      <c r="Y1183" s="11" cm="1">
        <f t="array" ref="Y1183">_xlfn.IFNA(MATCH(1,0/COUNTIF($F1183,"*"&amp;Y$2&amp;TEXT(ROW($1:$118),"[&gt;1]0;")&amp;"*")),0)</f>
        <v>0</v>
      </c>
      <c r="Z1183">
        <f t="shared" si="297"/>
        <v>2.1538461538461537</v>
      </c>
      <c r="AA1183">
        <f t="shared" si="298"/>
        <v>0</v>
      </c>
      <c r="AB1183">
        <v>0</v>
      </c>
      <c r="AC1183">
        <v>0</v>
      </c>
    </row>
    <row r="1184" spans="1:29" x14ac:dyDescent="0.2">
      <c r="A1184" s="8">
        <v>64</v>
      </c>
      <c r="B1184" s="8">
        <v>9</v>
      </c>
      <c r="C1184">
        <v>1.08</v>
      </c>
      <c r="D1184" t="s">
        <v>37</v>
      </c>
      <c r="E1184" s="6" t="s">
        <v>586</v>
      </c>
      <c r="F1184" t="s">
        <v>273</v>
      </c>
      <c r="G1184" s="11">
        <v>198</v>
      </c>
      <c r="H1184" s="11" cm="1">
        <f t="array" ref="H1184">_xlfn.IFNA(MATCH(1,0/COUNTIF($F1184,"*"&amp;H$2&amp;TEXT(ROW($1:$118),"[&gt;1]0;")&amp;"*")),0)</f>
        <v>14</v>
      </c>
      <c r="I1184" s="11" cm="1">
        <f t="array" ref="I1184">_xlfn.IFNA(MATCH(1,0/COUNTIF($F1184,"*"&amp;I$2&amp;TEXT(ROW($1:$118),"[&gt;1]0;")&amp;"*")),0)</f>
        <v>30</v>
      </c>
      <c r="J1184" s="11" cm="1">
        <f t="array" ref="J1184">_xlfn.IFNA(MATCH(1,0/COUNTIF($F1184,"*"&amp;J$2&amp;TEXT(ROW($1:$118),"[&gt;1]0;")&amp;"*")),0)</f>
        <v>0</v>
      </c>
      <c r="K1184">
        <f t="shared" si="295"/>
        <v>2.1428571428571428</v>
      </c>
      <c r="L1184">
        <f t="shared" si="296"/>
        <v>0</v>
      </c>
      <c r="M1184">
        <v>0</v>
      </c>
      <c r="N1184">
        <v>0</v>
      </c>
      <c r="P1184" s="8">
        <v>64</v>
      </c>
      <c r="Q1184" s="8">
        <v>8</v>
      </c>
      <c r="R1184">
        <f t="shared" si="299"/>
        <v>1.08</v>
      </c>
      <c r="S1184" t="s">
        <v>37</v>
      </c>
      <c r="T1184" s="6" t="s">
        <v>586</v>
      </c>
      <c r="U1184" t="s">
        <v>273</v>
      </c>
      <c r="V1184" s="11">
        <v>198</v>
      </c>
      <c r="W1184" s="11" cm="1">
        <f t="array" ref="W1184">_xlfn.IFNA(MATCH(1,0/COUNTIF($F1184,"*"&amp;W$2&amp;TEXT(ROW($1:$118),"[&gt;1]0;")&amp;"*")),0)</f>
        <v>14</v>
      </c>
      <c r="X1184" s="11" cm="1">
        <f t="array" ref="X1184">_xlfn.IFNA(MATCH(1,0/COUNTIF($F1184,"*"&amp;X$2&amp;TEXT(ROW($1:$118),"[&gt;1]0;")&amp;"*")),0)</f>
        <v>30</v>
      </c>
      <c r="Y1184" s="11" cm="1">
        <f t="array" ref="Y1184">_xlfn.IFNA(MATCH(1,0/COUNTIF($F1184,"*"&amp;Y$2&amp;TEXT(ROW($1:$118),"[&gt;1]0;")&amp;"*")),0)</f>
        <v>0</v>
      </c>
      <c r="Z1184">
        <f t="shared" si="297"/>
        <v>2.1428571428571428</v>
      </c>
      <c r="AA1184">
        <f t="shared" si="298"/>
        <v>0</v>
      </c>
      <c r="AB1184">
        <v>0</v>
      </c>
      <c r="AC1184">
        <v>0</v>
      </c>
    </row>
    <row r="1185" spans="1:29" x14ac:dyDescent="0.2">
      <c r="A1185" s="8">
        <v>64</v>
      </c>
      <c r="B1185" s="8">
        <v>10</v>
      </c>
      <c r="C1185">
        <v>0.92</v>
      </c>
      <c r="D1185" t="s">
        <v>446</v>
      </c>
      <c r="E1185" s="14"/>
      <c r="F1185" t="s">
        <v>447</v>
      </c>
      <c r="G1185">
        <v>277</v>
      </c>
      <c r="H1185" s="11" cm="1">
        <f t="array" ref="H1185">_xlfn.IFNA(MATCH(1,0/COUNTIF($F1185,"*"&amp;H$2&amp;TEXT(ROW($1:$118),"[&gt;1]0;")&amp;"*")),0)</f>
        <v>15</v>
      </c>
      <c r="I1185" s="11" cm="1">
        <f t="array" ref="I1185">_xlfn.IFNA(MATCH(1,0/COUNTIF($F1185,"*"&amp;I$2&amp;TEXT(ROW($1:$118),"[&gt;1]0;")&amp;"*")),0)</f>
        <v>19</v>
      </c>
      <c r="J1185" s="11" cm="1">
        <f t="array" ref="J1185">_xlfn.IFNA(MATCH(1,0/COUNTIF($F1185,"*"&amp;J$2&amp;TEXT(ROW($1:$118),"[&gt;1]0;")&amp;"*")),0)</f>
        <v>4</v>
      </c>
      <c r="K1185">
        <f t="shared" si="295"/>
        <v>1.2666666666666666</v>
      </c>
      <c r="L1185">
        <f t="shared" si="296"/>
        <v>0.26666666666666666</v>
      </c>
      <c r="M1185">
        <v>1</v>
      </c>
      <c r="N1185">
        <v>1</v>
      </c>
      <c r="P1185" s="8">
        <v>64</v>
      </c>
      <c r="Q1185" s="8">
        <v>9</v>
      </c>
      <c r="R1185">
        <f t="shared" si="299"/>
        <v>0.92</v>
      </c>
      <c r="S1185" t="s">
        <v>446</v>
      </c>
      <c r="T1185" s="14"/>
      <c r="U1185" t="s">
        <v>447</v>
      </c>
      <c r="V1185">
        <v>277</v>
      </c>
      <c r="W1185" s="11" cm="1">
        <f t="array" ref="W1185">_xlfn.IFNA(MATCH(1,0/COUNTIF($F1185,"*"&amp;W$2&amp;TEXT(ROW($1:$118),"[&gt;1]0;")&amp;"*")),0)</f>
        <v>15</v>
      </c>
      <c r="X1185" s="11" cm="1">
        <f t="array" ref="X1185">_xlfn.IFNA(MATCH(1,0/COUNTIF($F1185,"*"&amp;X$2&amp;TEXT(ROW($1:$118),"[&gt;1]0;")&amp;"*")),0)</f>
        <v>19</v>
      </c>
      <c r="Y1185" s="11" cm="1">
        <f t="array" ref="Y1185">_xlfn.IFNA(MATCH(1,0/COUNTIF($F1185,"*"&amp;Y$2&amp;TEXT(ROW($1:$118),"[&gt;1]0;")&amp;"*")),0)</f>
        <v>4</v>
      </c>
      <c r="Z1185">
        <f t="shared" si="297"/>
        <v>1.2666666666666666</v>
      </c>
      <c r="AA1185">
        <f t="shared" si="298"/>
        <v>0.26666666666666666</v>
      </c>
      <c r="AB1185">
        <v>1</v>
      </c>
      <c r="AC1185">
        <v>1</v>
      </c>
    </row>
    <row r="1186" spans="1:29" x14ac:dyDescent="0.2">
      <c r="A1186" s="8">
        <v>64</v>
      </c>
      <c r="B1186" s="8">
        <v>11</v>
      </c>
      <c r="C1186">
        <v>0.74</v>
      </c>
      <c r="D1186" t="s">
        <v>254</v>
      </c>
      <c r="E1186" s="6" t="s">
        <v>549</v>
      </c>
      <c r="F1186" t="s">
        <v>548</v>
      </c>
      <c r="G1186" s="11">
        <v>254</v>
      </c>
      <c r="H1186" s="11" cm="1">
        <f t="array" ref="H1186">_xlfn.IFNA(MATCH(1,0/COUNTIF($F1186,"*"&amp;H$2&amp;TEXT(ROW($1:$118),"[&gt;1]0;")&amp;"*")),0)</f>
        <v>18</v>
      </c>
      <c r="I1186" s="11" cm="1">
        <f t="array" ref="I1186">_xlfn.IFNA(MATCH(1,0/COUNTIF($F1186,"*"&amp;I$2&amp;TEXT(ROW($1:$118),"[&gt;1]0;")&amp;"*")),0)</f>
        <v>38</v>
      </c>
      <c r="J1186" s="11" cm="1">
        <f t="array" ref="J1186">_xlfn.IFNA(MATCH(1,0/COUNTIF($F1186,"*"&amp;J$2&amp;TEXT(ROW($1:$118),"[&gt;1]0;")&amp;"*")),0)</f>
        <v>0</v>
      </c>
      <c r="K1186">
        <f t="shared" si="295"/>
        <v>2.1111111111111112</v>
      </c>
      <c r="L1186">
        <f t="shared" si="296"/>
        <v>0</v>
      </c>
      <c r="M1186">
        <v>0</v>
      </c>
      <c r="N1186">
        <v>0</v>
      </c>
      <c r="P1186" s="8">
        <v>64</v>
      </c>
      <c r="Q1186" s="8">
        <v>10</v>
      </c>
      <c r="R1186">
        <f t="shared" si="299"/>
        <v>0.74</v>
      </c>
      <c r="S1186" t="s">
        <v>254</v>
      </c>
      <c r="T1186" s="6" t="s">
        <v>549</v>
      </c>
      <c r="U1186" t="s">
        <v>548</v>
      </c>
      <c r="V1186" s="11">
        <v>254</v>
      </c>
      <c r="W1186" s="11" cm="1">
        <f t="array" ref="W1186">_xlfn.IFNA(MATCH(1,0/COUNTIF($F1186,"*"&amp;W$2&amp;TEXT(ROW($1:$118),"[&gt;1]0;")&amp;"*")),0)</f>
        <v>18</v>
      </c>
      <c r="X1186" s="11" cm="1">
        <f t="array" ref="X1186">_xlfn.IFNA(MATCH(1,0/COUNTIF($F1186,"*"&amp;X$2&amp;TEXT(ROW($1:$118),"[&gt;1]0;")&amp;"*")),0)</f>
        <v>38</v>
      </c>
      <c r="Y1186" s="11" cm="1">
        <f t="array" ref="Y1186">_xlfn.IFNA(MATCH(1,0/COUNTIF($F1186,"*"&amp;Y$2&amp;TEXT(ROW($1:$118),"[&gt;1]0;")&amp;"*")),0)</f>
        <v>0</v>
      </c>
      <c r="Z1186">
        <f t="shared" si="297"/>
        <v>2.1111111111111112</v>
      </c>
      <c r="AA1186">
        <f t="shared" si="298"/>
        <v>0</v>
      </c>
      <c r="AB1186">
        <v>0</v>
      </c>
      <c r="AC1186">
        <v>0</v>
      </c>
    </row>
    <row r="1187" spans="1:29" x14ac:dyDescent="0.2">
      <c r="A1187" s="8">
        <v>64</v>
      </c>
      <c r="B1187" s="8">
        <v>12</v>
      </c>
      <c r="C1187">
        <v>1.95</v>
      </c>
      <c r="D1187" t="s">
        <v>25</v>
      </c>
      <c r="E1187" s="6" t="s">
        <v>536</v>
      </c>
      <c r="F1187" t="s">
        <v>266</v>
      </c>
      <c r="G1187">
        <v>226</v>
      </c>
      <c r="H1187" s="11" cm="1">
        <f t="array" ref="H1187">_xlfn.IFNA(MATCH(1,0/COUNTIF($F1187,"*"&amp;H$2&amp;TEXT(ROW($1:$118),"[&gt;1]0;")&amp;"*")),0)</f>
        <v>16</v>
      </c>
      <c r="I1187" s="11" cm="1">
        <f t="array" ref="I1187">_xlfn.IFNA(MATCH(1,0/COUNTIF($F1187,"*"&amp;I$2&amp;TEXT(ROW($1:$118),"[&gt;1]0;")&amp;"*")),0)</f>
        <v>34</v>
      </c>
      <c r="J1187" s="11" cm="1">
        <f t="array" ref="J1187">_xlfn.IFNA(MATCH(1,0/COUNTIF($F1187,"*"&amp;J$2&amp;TEXT(ROW($1:$118),"[&gt;1]0;")&amp;"*")),0)</f>
        <v>0</v>
      </c>
      <c r="K1187">
        <f t="shared" si="295"/>
        <v>2.125</v>
      </c>
      <c r="L1187">
        <f t="shared" si="296"/>
        <v>0</v>
      </c>
      <c r="M1187">
        <v>0</v>
      </c>
      <c r="N1187">
        <v>0</v>
      </c>
      <c r="P1187" s="8">
        <v>64</v>
      </c>
      <c r="Q1187" s="8">
        <v>11</v>
      </c>
      <c r="R1187">
        <f t="shared" si="299"/>
        <v>2.58</v>
      </c>
      <c r="S1187" t="s">
        <v>31</v>
      </c>
      <c r="T1187" s="6" t="s">
        <v>418</v>
      </c>
      <c r="U1187" t="s">
        <v>269</v>
      </c>
      <c r="V1187">
        <v>206</v>
      </c>
      <c r="W1187" s="11" cm="1">
        <f t="array" ref="W1187">_xlfn.IFNA(MATCH(1,0/COUNTIF($F1187,"*"&amp;W$2&amp;TEXT(ROW($1:$118),"[&gt;1]0;")&amp;"*")),0)</f>
        <v>16</v>
      </c>
      <c r="X1187" s="11" cm="1">
        <f t="array" ref="X1187">_xlfn.IFNA(MATCH(1,0/COUNTIF($F1187,"*"&amp;X$2&amp;TEXT(ROW($1:$118),"[&gt;1]0;")&amp;"*")),0)</f>
        <v>34</v>
      </c>
      <c r="Y1187" s="11" cm="1">
        <f t="array" ref="Y1187">_xlfn.IFNA(MATCH(1,0/COUNTIF($F1187,"*"&amp;Y$2&amp;TEXT(ROW($1:$118),"[&gt;1]0;")&amp;"*")),0)</f>
        <v>0</v>
      </c>
      <c r="Z1187">
        <f t="shared" si="297"/>
        <v>2.125</v>
      </c>
      <c r="AA1187">
        <f t="shared" si="298"/>
        <v>0</v>
      </c>
      <c r="AB1187">
        <v>0</v>
      </c>
      <c r="AC1187">
        <v>1</v>
      </c>
    </row>
    <row r="1188" spans="1:29" x14ac:dyDescent="0.2">
      <c r="A1188" s="8">
        <v>64</v>
      </c>
      <c r="B1188" s="8">
        <v>13</v>
      </c>
      <c r="C1188">
        <v>2.58</v>
      </c>
      <c r="D1188" t="s">
        <v>31</v>
      </c>
      <c r="E1188" s="6" t="s">
        <v>418</v>
      </c>
      <c r="F1188" t="s">
        <v>269</v>
      </c>
      <c r="G1188">
        <v>206</v>
      </c>
      <c r="H1188" s="11" cm="1">
        <f t="array" ref="H1188">_xlfn.IFNA(MATCH(1,0/COUNTIF($F1188,"*"&amp;H$2&amp;TEXT(ROW($1:$118),"[&gt;1]0;")&amp;"*")),0)</f>
        <v>14</v>
      </c>
      <c r="I1188" s="11" cm="1">
        <f t="array" ref="I1188">_xlfn.IFNA(MATCH(1,0/COUNTIF($F1188,"*"&amp;I$2&amp;TEXT(ROW($1:$118),"[&gt;1]0;")&amp;"*")),0)</f>
        <v>22</v>
      </c>
      <c r="J1188" s="11" cm="1">
        <f t="array" ref="J1188">_xlfn.IFNA(MATCH(1,0/COUNTIF($F1188,"*"&amp;J$2&amp;TEXT(ROW($1:$118),"[&gt;1]0;")&amp;"*")),0)</f>
        <v>1</v>
      </c>
      <c r="K1188">
        <f t="shared" si="295"/>
        <v>1.5714285714285714</v>
      </c>
      <c r="L1188">
        <f t="shared" si="296"/>
        <v>7.1428571428571425E-2</v>
      </c>
      <c r="M1188">
        <v>0</v>
      </c>
      <c r="N1188">
        <v>1</v>
      </c>
      <c r="P1188" s="8">
        <v>64</v>
      </c>
      <c r="Q1188" s="8">
        <v>12</v>
      </c>
      <c r="R1188">
        <f t="shared" si="299"/>
        <v>1.57</v>
      </c>
      <c r="S1188" t="s">
        <v>108</v>
      </c>
      <c r="T1188" s="6" t="s">
        <v>514</v>
      </c>
      <c r="U1188" t="s">
        <v>513</v>
      </c>
      <c r="V1188">
        <v>283</v>
      </c>
      <c r="W1188" s="11" cm="1">
        <f t="array" ref="W1188">_xlfn.IFNA(MATCH(1,0/COUNTIF($F1188,"*"&amp;W$2&amp;TEXT(ROW($1:$118),"[&gt;1]0;")&amp;"*")),0)</f>
        <v>14</v>
      </c>
      <c r="X1188" s="11" cm="1">
        <f t="array" ref="X1188">_xlfn.IFNA(MATCH(1,0/COUNTIF($F1188,"*"&amp;X$2&amp;TEXT(ROW($1:$118),"[&gt;1]0;")&amp;"*")),0)</f>
        <v>22</v>
      </c>
      <c r="Y1188" s="11" cm="1">
        <f t="array" ref="Y1188">_xlfn.IFNA(MATCH(1,0/COUNTIF($F1188,"*"&amp;Y$2&amp;TEXT(ROW($1:$118),"[&gt;1]0;")&amp;"*")),0)</f>
        <v>1</v>
      </c>
      <c r="Z1188">
        <f t="shared" si="297"/>
        <v>1.5714285714285714</v>
      </c>
      <c r="AA1188">
        <f t="shared" si="298"/>
        <v>7.1428571428571425E-2</v>
      </c>
      <c r="AB1188">
        <v>0</v>
      </c>
      <c r="AC1188">
        <v>0</v>
      </c>
    </row>
    <row r="1189" spans="1:29" x14ac:dyDescent="0.2">
      <c r="A1189" s="8">
        <v>64</v>
      </c>
      <c r="B1189" s="8">
        <v>14</v>
      </c>
      <c r="C1189">
        <v>1.61</v>
      </c>
      <c r="D1189" t="s">
        <v>25</v>
      </c>
      <c r="E1189" s="6" t="s">
        <v>536</v>
      </c>
      <c r="F1189" t="s">
        <v>266</v>
      </c>
      <c r="G1189">
        <v>226</v>
      </c>
      <c r="H1189" s="11" cm="1">
        <f t="array" ref="H1189">_xlfn.IFNA(MATCH(1,0/COUNTIF($F1189,"*"&amp;H$2&amp;TEXT(ROW($1:$118),"[&gt;1]0;")&amp;"*")),0)</f>
        <v>16</v>
      </c>
      <c r="I1189" s="11" cm="1">
        <f t="array" ref="I1189">_xlfn.IFNA(MATCH(1,0/COUNTIF($F1189,"*"&amp;I$2&amp;TEXT(ROW($1:$118),"[&gt;1]0;")&amp;"*")),0)</f>
        <v>34</v>
      </c>
      <c r="J1189" s="11" cm="1">
        <f t="array" ref="J1189">_xlfn.IFNA(MATCH(1,0/COUNTIF($F1189,"*"&amp;J$2&amp;TEXT(ROW($1:$118),"[&gt;1]0;")&amp;"*")),0)</f>
        <v>0</v>
      </c>
      <c r="K1189">
        <f t="shared" si="295"/>
        <v>2.125</v>
      </c>
      <c r="L1189">
        <f t="shared" si="296"/>
        <v>0</v>
      </c>
      <c r="M1189">
        <v>0</v>
      </c>
      <c r="N1189">
        <v>0</v>
      </c>
      <c r="P1189" s="8">
        <v>64</v>
      </c>
      <c r="Q1189" s="8">
        <v>13</v>
      </c>
      <c r="R1189">
        <f t="shared" si="299"/>
        <v>4.87</v>
      </c>
      <c r="S1189" t="s">
        <v>101</v>
      </c>
      <c r="T1189" s="6" t="s">
        <v>555</v>
      </c>
      <c r="U1189" t="s">
        <v>554</v>
      </c>
      <c r="V1189" s="11">
        <v>253</v>
      </c>
      <c r="W1189" s="11" cm="1">
        <f t="array" ref="W1189">_xlfn.IFNA(MATCH(1,0/COUNTIF($F1189,"*"&amp;W$2&amp;TEXT(ROW($1:$118),"[&gt;1]0;")&amp;"*")),0)</f>
        <v>16</v>
      </c>
      <c r="X1189" s="11" cm="1">
        <f t="array" ref="X1189">_xlfn.IFNA(MATCH(1,0/COUNTIF($F1189,"*"&amp;X$2&amp;TEXT(ROW($1:$118),"[&gt;1]0;")&amp;"*")),0)</f>
        <v>34</v>
      </c>
      <c r="Y1189" s="11" cm="1">
        <f t="array" ref="Y1189">_xlfn.IFNA(MATCH(1,0/COUNTIF($F1189,"*"&amp;Y$2&amp;TEXT(ROW($1:$118),"[&gt;1]0;")&amp;"*")),0)</f>
        <v>0</v>
      </c>
      <c r="Z1189">
        <f t="shared" si="297"/>
        <v>2.125</v>
      </c>
      <c r="AA1189">
        <f t="shared" si="298"/>
        <v>0</v>
      </c>
      <c r="AB1189">
        <v>0</v>
      </c>
      <c r="AC1189">
        <v>0</v>
      </c>
    </row>
    <row r="1190" spans="1:29" x14ac:dyDescent="0.2">
      <c r="A1190" s="8">
        <v>64</v>
      </c>
      <c r="B1190" s="8">
        <v>16</v>
      </c>
      <c r="C1190">
        <v>1.49</v>
      </c>
      <c r="D1190" t="s">
        <v>25</v>
      </c>
      <c r="E1190" s="6" t="s">
        <v>536</v>
      </c>
      <c r="F1190" t="s">
        <v>266</v>
      </c>
      <c r="G1190">
        <v>226</v>
      </c>
      <c r="H1190" s="11" cm="1">
        <f t="array" ref="H1190">_xlfn.IFNA(MATCH(1,0/COUNTIF($F1190,"*"&amp;H$2&amp;TEXT(ROW($1:$118),"[&gt;1]0;")&amp;"*")),0)</f>
        <v>16</v>
      </c>
      <c r="I1190" s="11" cm="1">
        <f t="array" ref="I1190">_xlfn.IFNA(MATCH(1,0/COUNTIF($F1190,"*"&amp;I$2&amp;TEXT(ROW($1:$118),"[&gt;1]0;")&amp;"*")),0)</f>
        <v>34</v>
      </c>
      <c r="J1190" s="11" cm="1">
        <f t="array" ref="J1190">_xlfn.IFNA(MATCH(1,0/COUNTIF($F1190,"*"&amp;J$2&amp;TEXT(ROW($1:$118),"[&gt;1]0;")&amp;"*")),0)</f>
        <v>0</v>
      </c>
      <c r="K1190">
        <f t="shared" si="295"/>
        <v>2.125</v>
      </c>
      <c r="L1190">
        <f t="shared" si="296"/>
        <v>0</v>
      </c>
      <c r="M1190">
        <v>0</v>
      </c>
      <c r="N1190">
        <v>0</v>
      </c>
    </row>
    <row r="1191" spans="1:29" x14ac:dyDescent="0.2">
      <c r="A1191" s="8">
        <v>64</v>
      </c>
      <c r="B1191" s="8">
        <v>18</v>
      </c>
      <c r="C1191">
        <v>0.8</v>
      </c>
      <c r="D1191" t="s">
        <v>108</v>
      </c>
      <c r="E1191" s="6" t="s">
        <v>514</v>
      </c>
      <c r="F1191" t="s">
        <v>513</v>
      </c>
      <c r="G1191">
        <v>283</v>
      </c>
      <c r="H1191" s="11" cm="1">
        <f t="array" ref="H1191">_xlfn.IFNA(MATCH(1,0/COUNTIF($F1191,"*"&amp;H$2&amp;TEXT(ROW($1:$118),"[&gt;1]0;")&amp;"*")),0)</f>
        <v>20</v>
      </c>
      <c r="I1191" s="11" cm="1">
        <f t="array" ref="I1191">_xlfn.IFNA(MATCH(1,0/COUNTIF($F1191,"*"&amp;I$2&amp;TEXT(ROW($1:$118),"[&gt;1]0;")&amp;"*")),0)</f>
        <v>42</v>
      </c>
      <c r="J1191" s="11" cm="1">
        <f t="array" ref="J1191">_xlfn.IFNA(MATCH(1,0/COUNTIF($F1191,"*"&amp;J$2&amp;TEXT(ROW($1:$118),"[&gt;1]0;")&amp;"*")),0)</f>
        <v>0</v>
      </c>
      <c r="K1191">
        <f t="shared" si="295"/>
        <v>2.1</v>
      </c>
      <c r="L1191">
        <f t="shared" si="296"/>
        <v>0</v>
      </c>
      <c r="M1191">
        <v>0</v>
      </c>
      <c r="N1191">
        <v>0</v>
      </c>
    </row>
    <row r="1192" spans="1:29" x14ac:dyDescent="0.2">
      <c r="A1192" s="8">
        <v>64</v>
      </c>
      <c r="B1192" s="8">
        <v>21</v>
      </c>
      <c r="C1192">
        <v>0.77</v>
      </c>
      <c r="D1192" t="s">
        <v>108</v>
      </c>
      <c r="E1192" s="6" t="s">
        <v>514</v>
      </c>
      <c r="F1192" t="s">
        <v>513</v>
      </c>
      <c r="G1192">
        <v>283</v>
      </c>
      <c r="H1192" s="11" cm="1">
        <f t="array" ref="H1192">_xlfn.IFNA(MATCH(1,0/COUNTIF($F1192,"*"&amp;H$2&amp;TEXT(ROW($1:$118),"[&gt;1]0;")&amp;"*")),0)</f>
        <v>20</v>
      </c>
      <c r="I1192" s="11" cm="1">
        <f t="array" ref="I1192">_xlfn.IFNA(MATCH(1,0/COUNTIF($F1192,"*"&amp;I$2&amp;TEXT(ROW($1:$118),"[&gt;1]0;")&amp;"*")),0)</f>
        <v>42</v>
      </c>
      <c r="J1192" s="11" cm="1">
        <f t="array" ref="J1192">_xlfn.IFNA(MATCH(1,0/COUNTIF($F1192,"*"&amp;J$2&amp;TEXT(ROW($1:$118),"[&gt;1]0;")&amp;"*")),0)</f>
        <v>0</v>
      </c>
      <c r="K1192">
        <f t="shared" si="295"/>
        <v>2.1</v>
      </c>
      <c r="L1192">
        <f t="shared" si="296"/>
        <v>0</v>
      </c>
      <c r="M1192">
        <v>0</v>
      </c>
      <c r="N1192">
        <v>0</v>
      </c>
    </row>
    <row r="1193" spans="1:29" x14ac:dyDescent="0.2">
      <c r="A1193" s="8">
        <v>64</v>
      </c>
      <c r="B1193" s="8">
        <v>24</v>
      </c>
      <c r="C1193">
        <v>4.87</v>
      </c>
      <c r="D1193" t="s">
        <v>101</v>
      </c>
      <c r="E1193" s="6" t="s">
        <v>555</v>
      </c>
      <c r="F1193" t="s">
        <v>554</v>
      </c>
      <c r="G1193" s="11">
        <v>253</v>
      </c>
      <c r="H1193" s="11" cm="1">
        <f t="array" ref="H1193">_xlfn.IFNA(MATCH(1,0/COUNTIF($F1193,"*"&amp;H$2&amp;TEXT(ROW($1:$118),"[&gt;1]0;")&amp;"*")),0)</f>
        <v>16</v>
      </c>
      <c r="I1193" s="11" cm="1">
        <f t="array" ref="I1193">_xlfn.IFNA(MATCH(1,0/COUNTIF($F1193,"*"&amp;I$2&amp;TEXT(ROW($1:$118),"[&gt;1]0;")&amp;"*")),0)</f>
        <v>31</v>
      </c>
      <c r="J1193" s="11" cm="1">
        <f t="array" ref="J1193">_xlfn.IFNA(MATCH(1,0/COUNTIF($F1193,"*"&amp;J$2&amp;TEXT(ROW($1:$118),"[&gt;1]0;")&amp;"*")),0)</f>
        <v>1</v>
      </c>
      <c r="K1193">
        <f t="shared" si="295"/>
        <v>1.9375</v>
      </c>
      <c r="L1193">
        <f t="shared" si="296"/>
        <v>6.25E-2</v>
      </c>
      <c r="M1193">
        <v>0</v>
      </c>
      <c r="N1193">
        <v>0</v>
      </c>
    </row>
    <row r="1195" spans="1:29" x14ac:dyDescent="0.2">
      <c r="A1195" s="8">
        <v>65</v>
      </c>
      <c r="B1195" s="9" t="s">
        <v>12</v>
      </c>
      <c r="C1195" t="s">
        <v>13</v>
      </c>
      <c r="D1195" t="s">
        <v>67</v>
      </c>
      <c r="E1195" s="6" t="s">
        <v>376</v>
      </c>
      <c r="F1195" t="s">
        <v>68</v>
      </c>
      <c r="G1195" t="s">
        <v>69</v>
      </c>
      <c r="H1195" t="s">
        <v>364</v>
      </c>
      <c r="I1195" t="s">
        <v>365</v>
      </c>
      <c r="J1195" t="s">
        <v>366</v>
      </c>
      <c r="K1195" t="s">
        <v>71</v>
      </c>
      <c r="L1195" t="s">
        <v>72</v>
      </c>
      <c r="M1195" t="s">
        <v>360</v>
      </c>
      <c r="N1195" t="s">
        <v>73</v>
      </c>
      <c r="P1195" s="8">
        <v>65</v>
      </c>
      <c r="Q1195" s="9" t="s">
        <v>12</v>
      </c>
      <c r="R1195" t="s">
        <v>13</v>
      </c>
      <c r="S1195" t="s">
        <v>67</v>
      </c>
      <c r="T1195" s="6" t="s">
        <v>376</v>
      </c>
      <c r="U1195" t="s">
        <v>68</v>
      </c>
      <c r="V1195" t="s">
        <v>69</v>
      </c>
      <c r="W1195" t="s">
        <v>364</v>
      </c>
      <c r="X1195" t="s">
        <v>365</v>
      </c>
      <c r="Y1195" t="s">
        <v>366</v>
      </c>
      <c r="Z1195" t="s">
        <v>71</v>
      </c>
      <c r="AA1195" t="s">
        <v>72</v>
      </c>
      <c r="AB1195" t="s">
        <v>360</v>
      </c>
      <c r="AC1195" t="s">
        <v>73</v>
      </c>
    </row>
    <row r="1196" spans="1:29" x14ac:dyDescent="0.2">
      <c r="A1196" s="8">
        <v>65</v>
      </c>
      <c r="B1196" s="8">
        <v>1</v>
      </c>
      <c r="C1196">
        <v>0.98</v>
      </c>
      <c r="D1196" t="s">
        <v>307</v>
      </c>
      <c r="E1196" s="6" t="s">
        <v>596</v>
      </c>
      <c r="F1196" t="s">
        <v>458</v>
      </c>
      <c r="G1196" s="11">
        <v>184</v>
      </c>
      <c r="H1196" s="11" cm="1">
        <f t="array" ref="H1196">_xlfn.IFNA(MATCH(1,0/COUNTIF($F1196,"*"&amp;H$2&amp;TEXT(ROW($1:$118),"[&gt;1]0;")&amp;"*")),0)</f>
        <v>13</v>
      </c>
      <c r="I1196" s="11" cm="1">
        <f t="array" ref="I1196">_xlfn.IFNA(MATCH(1,0/COUNTIF($F1196,"*"&amp;I$2&amp;TEXT(ROW($1:$118),"[&gt;1]0;")&amp;"*")),0)</f>
        <v>28</v>
      </c>
      <c r="J1196" s="11" cm="1">
        <f t="array" ref="J1196">_xlfn.IFNA(MATCH(1,0/COUNTIF($F1196,"*"&amp;J$2&amp;TEXT(ROW($1:$118),"[&gt;1]0;")&amp;"*")),0)</f>
        <v>0</v>
      </c>
      <c r="K1196">
        <f t="shared" ref="K1196:K1211" si="300">I1196/H1196</f>
        <v>2.1538461538461537</v>
      </c>
      <c r="L1196">
        <f t="shared" ref="L1196:L1211" si="301">J1196/H1196</f>
        <v>0</v>
      </c>
      <c r="M1196">
        <v>0</v>
      </c>
      <c r="N1196">
        <v>0</v>
      </c>
      <c r="P1196" s="8">
        <v>65</v>
      </c>
      <c r="Q1196" s="8">
        <v>1</v>
      </c>
      <c r="R1196">
        <f>SUMIF($D$1196:$D$1211,S1196,$C$1196:$C$1211)</f>
        <v>0.98</v>
      </c>
      <c r="S1196" t="s">
        <v>307</v>
      </c>
      <c r="T1196" s="6" t="s">
        <v>596</v>
      </c>
      <c r="U1196" t="s">
        <v>458</v>
      </c>
      <c r="V1196" s="11">
        <v>184</v>
      </c>
      <c r="W1196" s="11" cm="1">
        <f t="array" ref="W1196">_xlfn.IFNA(MATCH(1,0/COUNTIF($F1196,"*"&amp;W$2&amp;TEXT(ROW($1:$118),"[&gt;1]0;")&amp;"*")),0)</f>
        <v>13</v>
      </c>
      <c r="X1196" s="11" cm="1">
        <f t="array" ref="X1196">_xlfn.IFNA(MATCH(1,0/COUNTIF($F1196,"*"&amp;X$2&amp;TEXT(ROW($1:$118),"[&gt;1]0;")&amp;"*")),0)</f>
        <v>28</v>
      </c>
      <c r="Y1196" s="11" cm="1">
        <f t="array" ref="Y1196">_xlfn.IFNA(MATCH(1,0/COUNTIF($F1196,"*"&amp;Y$2&amp;TEXT(ROW($1:$118),"[&gt;1]0;")&amp;"*")),0)</f>
        <v>0</v>
      </c>
      <c r="Z1196">
        <f t="shared" ref="Z1196:Z1209" si="302">X1196/W1196</f>
        <v>2.1538461538461537</v>
      </c>
      <c r="AA1196">
        <f t="shared" ref="AA1196:AA1209" si="303">Y1196/W1196</f>
        <v>0</v>
      </c>
      <c r="AB1196">
        <v>0</v>
      </c>
      <c r="AC1196">
        <v>0</v>
      </c>
    </row>
    <row r="1197" spans="1:29" x14ac:dyDescent="0.2">
      <c r="A1197" s="8">
        <v>65</v>
      </c>
      <c r="B1197" s="8">
        <v>2</v>
      </c>
      <c r="C1197">
        <v>1.19</v>
      </c>
      <c r="D1197" t="s">
        <v>506</v>
      </c>
      <c r="E1197" s="14"/>
      <c r="F1197" t="s">
        <v>505</v>
      </c>
      <c r="G1197">
        <v>265</v>
      </c>
      <c r="H1197" s="11" cm="1">
        <f t="array" ref="H1197">_xlfn.IFNA(MATCH(1,0/COUNTIF($F1197,"*"&amp;H$2&amp;TEXT(ROW($1:$118),"[&gt;1]0;")&amp;"*")),0)</f>
        <v>14</v>
      </c>
      <c r="I1197" s="11" cm="1">
        <f t="array" ref="I1197">_xlfn.IFNA(MATCH(1,0/COUNTIF($F1197,"*"&amp;I$2&amp;TEXT(ROW($1:$118),"[&gt;1]0;")&amp;"*")),0)</f>
        <v>19</v>
      </c>
      <c r="J1197" s="11" cm="1">
        <f t="array" ref="J1197">_xlfn.IFNA(MATCH(1,0/COUNTIF($F1197,"*"&amp;J$2&amp;TEXT(ROW($1:$118),"[&gt;1]0;")&amp;"*")),0)</f>
        <v>1</v>
      </c>
      <c r="K1197">
        <f t="shared" si="300"/>
        <v>1.3571428571428572</v>
      </c>
      <c r="L1197">
        <f t="shared" si="301"/>
        <v>7.1428571428571425E-2</v>
      </c>
      <c r="M1197">
        <v>0</v>
      </c>
      <c r="N1197">
        <v>1</v>
      </c>
      <c r="P1197" s="8">
        <v>65</v>
      </c>
      <c r="Q1197" s="8">
        <v>2</v>
      </c>
      <c r="R1197">
        <f t="shared" ref="R1197:R1209" si="304">SUMIF($D$1196:$D$1211,S1197,$C$1196:$C$1211)</f>
        <v>1.19</v>
      </c>
      <c r="S1197" t="s">
        <v>506</v>
      </c>
      <c r="T1197" s="14"/>
      <c r="U1197" t="s">
        <v>505</v>
      </c>
      <c r="V1197">
        <v>265</v>
      </c>
      <c r="W1197" s="11" cm="1">
        <f t="array" ref="W1197">_xlfn.IFNA(MATCH(1,0/COUNTIF($F1197,"*"&amp;W$2&amp;TEXT(ROW($1:$118),"[&gt;1]0;")&amp;"*")),0)</f>
        <v>14</v>
      </c>
      <c r="X1197" s="11" cm="1">
        <f t="array" ref="X1197">_xlfn.IFNA(MATCH(1,0/COUNTIF($F1197,"*"&amp;X$2&amp;TEXT(ROW($1:$118),"[&gt;1]0;")&amp;"*")),0)</f>
        <v>19</v>
      </c>
      <c r="Y1197" s="11" cm="1">
        <f t="array" ref="Y1197">_xlfn.IFNA(MATCH(1,0/COUNTIF($F1197,"*"&amp;Y$2&amp;TEXT(ROW($1:$118),"[&gt;1]0;")&amp;"*")),0)</f>
        <v>1</v>
      </c>
      <c r="Z1197">
        <f t="shared" si="302"/>
        <v>1.3571428571428572</v>
      </c>
      <c r="AA1197">
        <f t="shared" si="303"/>
        <v>7.1428571428571425E-2</v>
      </c>
      <c r="AB1197">
        <v>0</v>
      </c>
      <c r="AC1197">
        <v>1</v>
      </c>
    </row>
    <row r="1198" spans="1:29" x14ac:dyDescent="0.2">
      <c r="A1198" s="8">
        <v>65</v>
      </c>
      <c r="B1198" s="8">
        <v>4</v>
      </c>
      <c r="C1198">
        <v>1.2</v>
      </c>
      <c r="D1198" t="s">
        <v>14</v>
      </c>
      <c r="E1198" s="6" t="s">
        <v>507</v>
      </c>
      <c r="F1198" t="s">
        <v>260</v>
      </c>
      <c r="G1198">
        <v>170</v>
      </c>
      <c r="H1198" s="11" cm="1">
        <f t="array" ref="H1198">_xlfn.IFNA(MATCH(1,0/COUNTIF($F1198,"*"&amp;H$2&amp;TEXT(ROW($1:$118),"[&gt;1]0;")&amp;"*")),0)</f>
        <v>12</v>
      </c>
      <c r="I1198" s="11" cm="1">
        <f t="array" ref="I1198">_xlfn.IFNA(MATCH(1,0/COUNTIF($F1198,"*"&amp;I$2&amp;TEXT(ROW($1:$118),"[&gt;1]0;")&amp;"*")),0)</f>
        <v>26</v>
      </c>
      <c r="J1198" s="11" cm="1">
        <f t="array" ref="J1198">_xlfn.IFNA(MATCH(1,0/COUNTIF($F1198,"*"&amp;J$2&amp;TEXT(ROW($1:$118),"[&gt;1]0;")&amp;"*")),0)</f>
        <v>0</v>
      </c>
      <c r="K1198">
        <f t="shared" si="300"/>
        <v>2.1666666666666665</v>
      </c>
      <c r="L1198">
        <f t="shared" si="301"/>
        <v>0</v>
      </c>
      <c r="M1198">
        <v>0</v>
      </c>
      <c r="N1198">
        <v>0</v>
      </c>
      <c r="P1198" s="8">
        <v>65</v>
      </c>
      <c r="Q1198" s="8">
        <v>3</v>
      </c>
      <c r="R1198">
        <f t="shared" si="304"/>
        <v>1.2</v>
      </c>
      <c r="S1198" t="s">
        <v>14</v>
      </c>
      <c r="T1198" s="6" t="s">
        <v>507</v>
      </c>
      <c r="U1198" t="s">
        <v>260</v>
      </c>
      <c r="V1198">
        <v>170</v>
      </c>
      <c r="W1198" s="11" cm="1">
        <f t="array" ref="W1198">_xlfn.IFNA(MATCH(1,0/COUNTIF($F1198,"*"&amp;W$2&amp;TEXT(ROW($1:$118),"[&gt;1]0;")&amp;"*")),0)</f>
        <v>12</v>
      </c>
      <c r="X1198" s="11" cm="1">
        <f t="array" ref="X1198">_xlfn.IFNA(MATCH(1,0/COUNTIF($F1198,"*"&amp;X$2&amp;TEXT(ROW($1:$118),"[&gt;1]0;")&amp;"*")),0)</f>
        <v>26</v>
      </c>
      <c r="Y1198" s="11" cm="1">
        <f t="array" ref="Y1198">_xlfn.IFNA(MATCH(1,0/COUNTIF($F1198,"*"&amp;Y$2&amp;TEXT(ROW($1:$118),"[&gt;1]0;")&amp;"*")),0)</f>
        <v>0</v>
      </c>
      <c r="Z1198">
        <f t="shared" si="302"/>
        <v>2.1666666666666665</v>
      </c>
      <c r="AA1198">
        <f t="shared" si="303"/>
        <v>0</v>
      </c>
      <c r="AB1198">
        <v>0</v>
      </c>
      <c r="AC1198">
        <v>0</v>
      </c>
    </row>
    <row r="1199" spans="1:29" x14ac:dyDescent="0.2">
      <c r="A1199" s="8">
        <v>65</v>
      </c>
      <c r="B1199" s="8">
        <v>5</v>
      </c>
      <c r="C1199">
        <v>0.65</v>
      </c>
      <c r="D1199" t="s">
        <v>79</v>
      </c>
      <c r="E1199" s="13" t="s">
        <v>386</v>
      </c>
      <c r="F1199" s="10" t="s">
        <v>373</v>
      </c>
      <c r="G1199">
        <v>144</v>
      </c>
      <c r="H1199" s="11" cm="1">
        <f t="array" ref="H1199">_xlfn.IFNA(MATCH(1,0/COUNTIF($F1199,"*"&amp;H$2&amp;TEXT(ROW($1:$118),"[&gt;1]0;")&amp;"*")),0)</f>
        <v>6</v>
      </c>
      <c r="I1199" s="11" cm="1">
        <f t="array" ref="I1199">_xlfn.IFNA(MATCH(1,0/COUNTIF($F1199,"*"&amp;I$2&amp;TEXT(ROW($1:$118),"[&gt;1]0;")&amp;"*")),0)</f>
        <v>8</v>
      </c>
      <c r="J1199" s="11" cm="1">
        <f t="array" ref="J1199">_xlfn.IFNA(MATCH(1,0/COUNTIF($F1199,"*"&amp;J$2&amp;TEXT(ROW($1:$118),"[&gt;1]0;")&amp;"*")),0)</f>
        <v>4</v>
      </c>
      <c r="K1199">
        <f t="shared" si="300"/>
        <v>1.3333333333333333</v>
      </c>
      <c r="L1199">
        <f t="shared" si="301"/>
        <v>0.66666666666666663</v>
      </c>
      <c r="M1199">
        <v>1</v>
      </c>
      <c r="N1199">
        <v>0</v>
      </c>
      <c r="P1199" s="8">
        <v>65</v>
      </c>
      <c r="Q1199" s="8">
        <v>4</v>
      </c>
      <c r="R1199">
        <f t="shared" si="304"/>
        <v>0.65</v>
      </c>
      <c r="S1199" t="s">
        <v>79</v>
      </c>
      <c r="T1199" s="13" t="s">
        <v>386</v>
      </c>
      <c r="U1199" s="10" t="s">
        <v>373</v>
      </c>
      <c r="V1199">
        <v>144</v>
      </c>
      <c r="W1199" s="11" cm="1">
        <f t="array" ref="W1199">_xlfn.IFNA(MATCH(1,0/COUNTIF($F1199,"*"&amp;W$2&amp;TEXT(ROW($1:$118),"[&gt;1]0;")&amp;"*")),0)</f>
        <v>6</v>
      </c>
      <c r="X1199" s="11" cm="1">
        <f t="array" ref="X1199">_xlfn.IFNA(MATCH(1,0/COUNTIF($F1199,"*"&amp;X$2&amp;TEXT(ROW($1:$118),"[&gt;1]0;")&amp;"*")),0)</f>
        <v>8</v>
      </c>
      <c r="Y1199" s="11" cm="1">
        <f t="array" ref="Y1199">_xlfn.IFNA(MATCH(1,0/COUNTIF($F1199,"*"&amp;Y$2&amp;TEXT(ROW($1:$118),"[&gt;1]0;")&amp;"*")),0)</f>
        <v>4</v>
      </c>
      <c r="Z1199">
        <f t="shared" si="302"/>
        <v>1.3333333333333333</v>
      </c>
      <c r="AA1199">
        <f t="shared" si="303"/>
        <v>0.66666666666666663</v>
      </c>
      <c r="AB1199">
        <v>1</v>
      </c>
      <c r="AC1199">
        <v>0</v>
      </c>
    </row>
    <row r="1200" spans="1:29" x14ac:dyDescent="0.2">
      <c r="A1200" s="8">
        <v>65</v>
      </c>
      <c r="B1200" s="8">
        <v>6</v>
      </c>
      <c r="C1200">
        <v>0.52</v>
      </c>
      <c r="D1200" t="s">
        <v>341</v>
      </c>
      <c r="E1200" s="6" t="s">
        <v>510</v>
      </c>
      <c r="F1200" t="s">
        <v>273</v>
      </c>
      <c r="G1200">
        <v>198</v>
      </c>
      <c r="H1200" s="11" cm="1">
        <f t="array" ref="H1200">_xlfn.IFNA(MATCH(1,0/COUNTIF($F1200,"*"&amp;H$2&amp;TEXT(ROW($1:$118),"[&gt;1]0;")&amp;"*")),0)</f>
        <v>14</v>
      </c>
      <c r="I1200" s="11" cm="1">
        <f t="array" ref="I1200">_xlfn.IFNA(MATCH(1,0/COUNTIF($F1200,"*"&amp;I$2&amp;TEXT(ROW($1:$118),"[&gt;1]0;")&amp;"*")),0)</f>
        <v>30</v>
      </c>
      <c r="J1200" s="11" cm="1">
        <f t="array" ref="J1200">_xlfn.IFNA(MATCH(1,0/COUNTIF($F1200,"*"&amp;J$2&amp;TEXT(ROW($1:$118),"[&gt;1]0;")&amp;"*")),0)</f>
        <v>0</v>
      </c>
      <c r="K1200">
        <f t="shared" si="300"/>
        <v>2.1428571428571428</v>
      </c>
      <c r="L1200">
        <f t="shared" si="301"/>
        <v>0</v>
      </c>
      <c r="M1200">
        <v>0</v>
      </c>
      <c r="N1200">
        <v>0</v>
      </c>
      <c r="P1200" s="8">
        <v>65</v>
      </c>
      <c r="Q1200" s="8">
        <v>5</v>
      </c>
      <c r="R1200">
        <f t="shared" si="304"/>
        <v>0.52</v>
      </c>
      <c r="S1200" t="s">
        <v>341</v>
      </c>
      <c r="T1200" s="6" t="s">
        <v>510</v>
      </c>
      <c r="U1200" t="s">
        <v>273</v>
      </c>
      <c r="V1200">
        <v>198</v>
      </c>
      <c r="W1200" s="11" cm="1">
        <f t="array" ref="W1200">_xlfn.IFNA(MATCH(1,0/COUNTIF($F1200,"*"&amp;W$2&amp;TEXT(ROW($1:$118),"[&gt;1]0;")&amp;"*")),0)</f>
        <v>14</v>
      </c>
      <c r="X1200" s="11" cm="1">
        <f t="array" ref="X1200">_xlfn.IFNA(MATCH(1,0/COUNTIF($F1200,"*"&amp;X$2&amp;TEXT(ROW($1:$118),"[&gt;1]0;")&amp;"*")),0)</f>
        <v>30</v>
      </c>
      <c r="Y1200" s="11" cm="1">
        <f t="array" ref="Y1200">_xlfn.IFNA(MATCH(1,0/COUNTIF($F1200,"*"&amp;Y$2&amp;TEXT(ROW($1:$118),"[&gt;1]0;")&amp;"*")),0)</f>
        <v>0</v>
      </c>
      <c r="Z1200">
        <f t="shared" si="302"/>
        <v>2.1428571428571428</v>
      </c>
      <c r="AA1200">
        <f t="shared" si="303"/>
        <v>0</v>
      </c>
      <c r="AB1200">
        <v>0</v>
      </c>
      <c r="AC1200">
        <v>0</v>
      </c>
    </row>
    <row r="1201" spans="1:29" x14ac:dyDescent="0.2">
      <c r="A1201" s="8">
        <v>65</v>
      </c>
      <c r="B1201" s="8">
        <v>7</v>
      </c>
      <c r="C1201">
        <v>0.46</v>
      </c>
      <c r="D1201" t="s">
        <v>258</v>
      </c>
      <c r="E1201" s="6" t="s">
        <v>417</v>
      </c>
      <c r="F1201" t="s">
        <v>273</v>
      </c>
      <c r="G1201">
        <v>198</v>
      </c>
      <c r="H1201" s="11" cm="1">
        <f t="array" ref="H1201">_xlfn.IFNA(MATCH(1,0/COUNTIF($F1201,"*"&amp;H$2&amp;TEXT(ROW($1:$118),"[&gt;1]0;")&amp;"*")),0)</f>
        <v>14</v>
      </c>
      <c r="I1201" s="11" cm="1">
        <f t="array" ref="I1201">_xlfn.IFNA(MATCH(1,0/COUNTIF($F1201,"*"&amp;I$2&amp;TEXT(ROW($1:$118),"[&gt;1]0;")&amp;"*")),0)</f>
        <v>30</v>
      </c>
      <c r="J1201" s="11" cm="1">
        <f t="array" ref="J1201">_xlfn.IFNA(MATCH(1,0/COUNTIF($F1201,"*"&amp;J$2&amp;TEXT(ROW($1:$118),"[&gt;1]0;")&amp;"*")),0)</f>
        <v>0</v>
      </c>
      <c r="K1201">
        <f t="shared" si="300"/>
        <v>2.1428571428571428</v>
      </c>
      <c r="L1201">
        <f t="shared" si="301"/>
        <v>0</v>
      </c>
      <c r="M1201">
        <v>0</v>
      </c>
      <c r="N1201">
        <v>0</v>
      </c>
      <c r="P1201" s="8">
        <v>65</v>
      </c>
      <c r="Q1201" s="8">
        <v>6</v>
      </c>
      <c r="R1201">
        <f t="shared" si="304"/>
        <v>0.46</v>
      </c>
      <c r="S1201" t="s">
        <v>258</v>
      </c>
      <c r="T1201" s="6" t="s">
        <v>417</v>
      </c>
      <c r="U1201" t="s">
        <v>273</v>
      </c>
      <c r="V1201">
        <v>198</v>
      </c>
      <c r="W1201" s="11" cm="1">
        <f t="array" ref="W1201">_xlfn.IFNA(MATCH(1,0/COUNTIF($F1201,"*"&amp;W$2&amp;TEXT(ROW($1:$118),"[&gt;1]0;")&amp;"*")),0)</f>
        <v>14</v>
      </c>
      <c r="X1201" s="11" cm="1">
        <f t="array" ref="X1201">_xlfn.IFNA(MATCH(1,0/COUNTIF($F1201,"*"&amp;X$2&amp;TEXT(ROW($1:$118),"[&gt;1]0;")&amp;"*")),0)</f>
        <v>30</v>
      </c>
      <c r="Y1201" s="11" cm="1">
        <f t="array" ref="Y1201">_xlfn.IFNA(MATCH(1,0/COUNTIF($F1201,"*"&amp;Y$2&amp;TEXT(ROW($1:$118),"[&gt;1]0;")&amp;"*")),0)</f>
        <v>0</v>
      </c>
      <c r="Z1201">
        <f t="shared" si="302"/>
        <v>2.1428571428571428</v>
      </c>
      <c r="AA1201">
        <f t="shared" si="303"/>
        <v>0</v>
      </c>
      <c r="AB1201">
        <v>0</v>
      </c>
      <c r="AC1201">
        <v>0</v>
      </c>
    </row>
    <row r="1202" spans="1:29" x14ac:dyDescent="0.2">
      <c r="A1202" s="8">
        <v>65</v>
      </c>
      <c r="B1202" s="8">
        <v>8</v>
      </c>
      <c r="C1202">
        <v>1.1299999999999999</v>
      </c>
      <c r="D1202" t="s">
        <v>25</v>
      </c>
      <c r="E1202" s="6" t="s">
        <v>536</v>
      </c>
      <c r="F1202" t="s">
        <v>266</v>
      </c>
      <c r="G1202">
        <v>226</v>
      </c>
      <c r="H1202" s="11" cm="1">
        <f t="array" ref="H1202">_xlfn.IFNA(MATCH(1,0/COUNTIF($F1202,"*"&amp;H$2&amp;TEXT(ROW($1:$118),"[&gt;1]0;")&amp;"*")),0)</f>
        <v>16</v>
      </c>
      <c r="I1202" s="11" cm="1">
        <f t="array" ref="I1202">_xlfn.IFNA(MATCH(1,0/COUNTIF($F1202,"*"&amp;I$2&amp;TEXT(ROW($1:$118),"[&gt;1]0;")&amp;"*")),0)</f>
        <v>34</v>
      </c>
      <c r="J1202" s="11" cm="1">
        <f t="array" ref="J1202">_xlfn.IFNA(MATCH(1,0/COUNTIF($F1202,"*"&amp;J$2&amp;TEXT(ROW($1:$118),"[&gt;1]0;")&amp;"*")),0)</f>
        <v>0</v>
      </c>
      <c r="K1202">
        <f t="shared" si="300"/>
        <v>2.125</v>
      </c>
      <c r="L1202">
        <f t="shared" si="301"/>
        <v>0</v>
      </c>
      <c r="M1202">
        <v>0</v>
      </c>
      <c r="N1202">
        <v>0</v>
      </c>
      <c r="P1202" s="8">
        <v>65</v>
      </c>
      <c r="Q1202" s="8">
        <v>7</v>
      </c>
      <c r="R1202">
        <f t="shared" si="304"/>
        <v>2.36</v>
      </c>
      <c r="S1202" t="s">
        <v>25</v>
      </c>
      <c r="T1202" s="6" t="s">
        <v>536</v>
      </c>
      <c r="U1202" t="s">
        <v>266</v>
      </c>
      <c r="V1202">
        <v>226</v>
      </c>
      <c r="W1202" s="11" cm="1">
        <f t="array" ref="W1202">_xlfn.IFNA(MATCH(1,0/COUNTIF($F1202,"*"&amp;W$2&amp;TEXT(ROW($1:$118),"[&gt;1]0;")&amp;"*")),0)</f>
        <v>16</v>
      </c>
      <c r="X1202" s="11" cm="1">
        <f t="array" ref="X1202">_xlfn.IFNA(MATCH(1,0/COUNTIF($F1202,"*"&amp;X$2&amp;TEXT(ROW($1:$118),"[&gt;1]0;")&amp;"*")),0)</f>
        <v>34</v>
      </c>
      <c r="Y1202" s="11" cm="1">
        <f t="array" ref="Y1202">_xlfn.IFNA(MATCH(1,0/COUNTIF($F1202,"*"&amp;Y$2&amp;TEXT(ROW($1:$118),"[&gt;1]0;")&amp;"*")),0)</f>
        <v>0</v>
      </c>
      <c r="Z1202">
        <f t="shared" si="302"/>
        <v>2.125</v>
      </c>
      <c r="AA1202">
        <f t="shared" si="303"/>
        <v>0</v>
      </c>
      <c r="AB1202">
        <v>0</v>
      </c>
      <c r="AC1202">
        <v>0</v>
      </c>
    </row>
    <row r="1203" spans="1:29" x14ac:dyDescent="0.2">
      <c r="A1203" s="8">
        <v>65</v>
      </c>
      <c r="B1203" s="8">
        <v>9</v>
      </c>
      <c r="C1203">
        <v>0.66</v>
      </c>
      <c r="D1203" t="s">
        <v>37</v>
      </c>
      <c r="E1203" s="6" t="s">
        <v>586</v>
      </c>
      <c r="F1203" t="s">
        <v>273</v>
      </c>
      <c r="G1203" s="11">
        <v>198</v>
      </c>
      <c r="H1203" s="11" cm="1">
        <f t="array" ref="H1203">_xlfn.IFNA(MATCH(1,0/COUNTIF($F1203,"*"&amp;H$2&amp;TEXT(ROW($1:$118),"[&gt;1]0;")&amp;"*")),0)</f>
        <v>14</v>
      </c>
      <c r="I1203" s="11" cm="1">
        <f t="array" ref="I1203">_xlfn.IFNA(MATCH(1,0/COUNTIF($F1203,"*"&amp;I$2&amp;TEXT(ROW($1:$118),"[&gt;1]0;")&amp;"*")),0)</f>
        <v>30</v>
      </c>
      <c r="J1203" s="11" cm="1">
        <f t="array" ref="J1203">_xlfn.IFNA(MATCH(1,0/COUNTIF($F1203,"*"&amp;J$2&amp;TEXT(ROW($1:$118),"[&gt;1]0;")&amp;"*")),0)</f>
        <v>0</v>
      </c>
      <c r="K1203">
        <f t="shared" si="300"/>
        <v>2.1428571428571428</v>
      </c>
      <c r="L1203">
        <f t="shared" si="301"/>
        <v>0</v>
      </c>
      <c r="M1203">
        <v>0</v>
      </c>
      <c r="N1203">
        <v>0</v>
      </c>
      <c r="P1203" s="8">
        <v>65</v>
      </c>
      <c r="Q1203" s="8">
        <v>8</v>
      </c>
      <c r="R1203">
        <f t="shared" si="304"/>
        <v>0.66</v>
      </c>
      <c r="S1203" t="s">
        <v>37</v>
      </c>
      <c r="T1203" s="6" t="s">
        <v>586</v>
      </c>
      <c r="U1203" t="s">
        <v>273</v>
      </c>
      <c r="V1203" s="11">
        <v>198</v>
      </c>
      <c r="W1203" s="11" cm="1">
        <f t="array" ref="W1203">_xlfn.IFNA(MATCH(1,0/COUNTIF($F1203,"*"&amp;W$2&amp;TEXT(ROW($1:$118),"[&gt;1]0;")&amp;"*")),0)</f>
        <v>14</v>
      </c>
      <c r="X1203" s="11" cm="1">
        <f t="array" ref="X1203">_xlfn.IFNA(MATCH(1,0/COUNTIF($F1203,"*"&amp;X$2&amp;TEXT(ROW($1:$118),"[&gt;1]0;")&amp;"*")),0)</f>
        <v>30</v>
      </c>
      <c r="Y1203" s="11" cm="1">
        <f t="array" ref="Y1203">_xlfn.IFNA(MATCH(1,0/COUNTIF($F1203,"*"&amp;Y$2&amp;TEXT(ROW($1:$118),"[&gt;1]0;")&amp;"*")),0)</f>
        <v>0</v>
      </c>
      <c r="Z1203">
        <f t="shared" si="302"/>
        <v>2.1428571428571428</v>
      </c>
      <c r="AA1203">
        <f t="shared" si="303"/>
        <v>0</v>
      </c>
      <c r="AB1203">
        <v>0</v>
      </c>
      <c r="AC1203">
        <v>0</v>
      </c>
    </row>
    <row r="1204" spans="1:29" x14ac:dyDescent="0.2">
      <c r="A1204" s="8">
        <v>65</v>
      </c>
      <c r="B1204" s="8">
        <v>11</v>
      </c>
      <c r="C1204">
        <v>1.23</v>
      </c>
      <c r="D1204" t="s">
        <v>25</v>
      </c>
      <c r="E1204" s="6" t="s">
        <v>536</v>
      </c>
      <c r="F1204" t="s">
        <v>266</v>
      </c>
      <c r="G1204">
        <v>226</v>
      </c>
      <c r="H1204" s="11" cm="1">
        <f t="array" ref="H1204">_xlfn.IFNA(MATCH(1,0/COUNTIF($F1204,"*"&amp;H$2&amp;TEXT(ROW($1:$118),"[&gt;1]0;")&amp;"*")),0)</f>
        <v>16</v>
      </c>
      <c r="I1204" s="11" cm="1">
        <f t="array" ref="I1204">_xlfn.IFNA(MATCH(1,0/COUNTIF($F1204,"*"&amp;I$2&amp;TEXT(ROW($1:$118),"[&gt;1]0;")&amp;"*")),0)</f>
        <v>34</v>
      </c>
      <c r="J1204" s="11" cm="1">
        <f t="array" ref="J1204">_xlfn.IFNA(MATCH(1,0/COUNTIF($F1204,"*"&amp;J$2&amp;TEXT(ROW($1:$118),"[&gt;1]0;")&amp;"*")),0)</f>
        <v>0</v>
      </c>
      <c r="K1204">
        <f t="shared" si="300"/>
        <v>2.125</v>
      </c>
      <c r="L1204">
        <f t="shared" si="301"/>
        <v>0</v>
      </c>
      <c r="M1204">
        <v>0</v>
      </c>
      <c r="N1204">
        <v>0</v>
      </c>
      <c r="P1204" s="8">
        <v>65</v>
      </c>
      <c r="Q1204" s="8">
        <v>9</v>
      </c>
      <c r="R1204">
        <f t="shared" si="304"/>
        <v>1.89</v>
      </c>
      <c r="S1204" t="s">
        <v>31</v>
      </c>
      <c r="T1204" s="6" t="s">
        <v>418</v>
      </c>
      <c r="U1204" t="s">
        <v>269</v>
      </c>
      <c r="V1204">
        <v>206</v>
      </c>
      <c r="W1204" s="11" cm="1">
        <f t="array" ref="W1204">_xlfn.IFNA(MATCH(1,0/COUNTIF($F1204,"*"&amp;W$2&amp;TEXT(ROW($1:$118),"[&gt;1]0;")&amp;"*")),0)</f>
        <v>16</v>
      </c>
      <c r="X1204" s="11" cm="1">
        <f t="array" ref="X1204">_xlfn.IFNA(MATCH(1,0/COUNTIF($F1204,"*"&amp;X$2&amp;TEXT(ROW($1:$118),"[&gt;1]0;")&amp;"*")),0)</f>
        <v>34</v>
      </c>
      <c r="Y1204" s="11" cm="1">
        <f t="array" ref="Y1204">_xlfn.IFNA(MATCH(1,0/COUNTIF($F1204,"*"&amp;Y$2&amp;TEXT(ROW($1:$118),"[&gt;1]0;")&amp;"*")),0)</f>
        <v>0</v>
      </c>
      <c r="Z1204">
        <f t="shared" si="302"/>
        <v>2.125</v>
      </c>
      <c r="AA1204">
        <f t="shared" si="303"/>
        <v>0</v>
      </c>
      <c r="AB1204">
        <v>0</v>
      </c>
      <c r="AC1204">
        <v>1</v>
      </c>
    </row>
    <row r="1205" spans="1:29" x14ac:dyDescent="0.2">
      <c r="A1205" s="8">
        <v>65</v>
      </c>
      <c r="B1205" s="8">
        <v>12</v>
      </c>
      <c r="C1205">
        <v>1.89</v>
      </c>
      <c r="D1205" t="s">
        <v>31</v>
      </c>
      <c r="E1205" s="6" t="s">
        <v>418</v>
      </c>
      <c r="F1205" t="s">
        <v>269</v>
      </c>
      <c r="G1205">
        <v>206</v>
      </c>
      <c r="H1205" s="11" cm="1">
        <f t="array" ref="H1205">_xlfn.IFNA(MATCH(1,0/COUNTIF($F1205,"*"&amp;H$2&amp;TEXT(ROW($1:$118),"[&gt;1]0;")&amp;"*")),0)</f>
        <v>14</v>
      </c>
      <c r="I1205" s="11" cm="1">
        <f t="array" ref="I1205">_xlfn.IFNA(MATCH(1,0/COUNTIF($F1205,"*"&amp;I$2&amp;TEXT(ROW($1:$118),"[&gt;1]0;")&amp;"*")),0)</f>
        <v>22</v>
      </c>
      <c r="J1205" s="11" cm="1">
        <f t="array" ref="J1205">_xlfn.IFNA(MATCH(1,0/COUNTIF($F1205,"*"&amp;J$2&amp;TEXT(ROW($1:$118),"[&gt;1]0;")&amp;"*")),0)</f>
        <v>1</v>
      </c>
      <c r="K1205">
        <f t="shared" si="300"/>
        <v>1.5714285714285714</v>
      </c>
      <c r="L1205">
        <f t="shared" si="301"/>
        <v>7.1428571428571425E-2</v>
      </c>
      <c r="M1205">
        <v>0</v>
      </c>
      <c r="N1205">
        <v>1</v>
      </c>
      <c r="P1205" s="8">
        <v>65</v>
      </c>
      <c r="Q1205" s="8">
        <v>10</v>
      </c>
      <c r="R1205">
        <f t="shared" si="304"/>
        <v>0.66</v>
      </c>
      <c r="S1205" t="s">
        <v>85</v>
      </c>
      <c r="T1205" s="6" t="s">
        <v>529</v>
      </c>
      <c r="U1205" t="s">
        <v>528</v>
      </c>
      <c r="V1205">
        <v>240</v>
      </c>
      <c r="W1205" s="11" cm="1">
        <f t="array" ref="W1205">_xlfn.IFNA(MATCH(1,0/COUNTIF($F1205,"*"&amp;W$2&amp;TEXT(ROW($1:$118),"[&gt;1]0;")&amp;"*")),0)</f>
        <v>14</v>
      </c>
      <c r="X1205" s="11" cm="1">
        <f t="array" ref="X1205">_xlfn.IFNA(MATCH(1,0/COUNTIF($F1205,"*"&amp;X$2&amp;TEXT(ROW($1:$118),"[&gt;1]0;")&amp;"*")),0)</f>
        <v>22</v>
      </c>
      <c r="Y1205" s="11" cm="1">
        <f t="array" ref="Y1205">_xlfn.IFNA(MATCH(1,0/COUNTIF($F1205,"*"&amp;Y$2&amp;TEXT(ROW($1:$118),"[&gt;1]0;")&amp;"*")),0)</f>
        <v>1</v>
      </c>
      <c r="Z1205">
        <f t="shared" si="302"/>
        <v>1.5714285714285714</v>
      </c>
      <c r="AA1205">
        <f t="shared" si="303"/>
        <v>7.1428571428571425E-2</v>
      </c>
      <c r="AB1205">
        <v>0</v>
      </c>
      <c r="AC1205">
        <v>0</v>
      </c>
    </row>
    <row r="1206" spans="1:29" x14ac:dyDescent="0.2">
      <c r="A1206" s="8">
        <v>65</v>
      </c>
      <c r="B1206" s="8">
        <v>13</v>
      </c>
      <c r="C1206">
        <v>0.66</v>
      </c>
      <c r="D1206" t="s">
        <v>85</v>
      </c>
      <c r="E1206" s="6" t="s">
        <v>529</v>
      </c>
      <c r="F1206" t="s">
        <v>528</v>
      </c>
      <c r="G1206">
        <v>240</v>
      </c>
      <c r="H1206" s="11" cm="1">
        <f t="array" ref="H1206">_xlfn.IFNA(MATCH(1,0/COUNTIF($F1206,"*"&amp;H$2&amp;TEXT(ROW($1:$118),"[&gt;1]0;")&amp;"*")),0)</f>
        <v>17</v>
      </c>
      <c r="I1206" s="11" cm="1">
        <f t="array" ref="I1206">_xlfn.IFNA(MATCH(1,0/COUNTIF($F1206,"*"&amp;I$2&amp;TEXT(ROW($1:$118),"[&gt;1]0;")&amp;"*")),0)</f>
        <v>36</v>
      </c>
      <c r="J1206" s="11" cm="1">
        <f t="array" ref="J1206">_xlfn.IFNA(MATCH(1,0/COUNTIF($F1206,"*"&amp;J$2&amp;TEXT(ROW($1:$118),"[&gt;1]0;")&amp;"*")),0)</f>
        <v>0</v>
      </c>
      <c r="K1206">
        <f t="shared" si="300"/>
        <v>2.1176470588235294</v>
      </c>
      <c r="L1206">
        <f t="shared" si="301"/>
        <v>0</v>
      </c>
      <c r="M1206">
        <v>0</v>
      </c>
      <c r="N1206">
        <v>0</v>
      </c>
      <c r="P1206" s="8">
        <v>65</v>
      </c>
      <c r="Q1206" s="8">
        <v>11</v>
      </c>
      <c r="R1206">
        <f t="shared" si="304"/>
        <v>0.8</v>
      </c>
      <c r="S1206" t="s">
        <v>301</v>
      </c>
      <c r="T1206" s="6" t="s">
        <v>379</v>
      </c>
      <c r="U1206" s="10" t="s">
        <v>371</v>
      </c>
      <c r="V1206">
        <v>162</v>
      </c>
      <c r="W1206" s="11" cm="1">
        <f t="array" ref="W1206">_xlfn.IFNA(MATCH(1,0/COUNTIF($F1206,"*"&amp;W$2&amp;TEXT(ROW($1:$118),"[&gt;1]0;")&amp;"*")),0)</f>
        <v>17</v>
      </c>
      <c r="X1206" s="11" cm="1">
        <f t="array" ref="X1206">_xlfn.IFNA(MATCH(1,0/COUNTIF($F1206,"*"&amp;X$2&amp;TEXT(ROW($1:$118),"[&gt;1]0;")&amp;"*")),0)</f>
        <v>36</v>
      </c>
      <c r="Y1206" s="11" cm="1">
        <f t="array" ref="Y1206">_xlfn.IFNA(MATCH(1,0/COUNTIF($F1206,"*"&amp;Y$2&amp;TEXT(ROW($1:$118),"[&gt;1]0;")&amp;"*")),0)</f>
        <v>0</v>
      </c>
      <c r="Z1206">
        <f t="shared" si="302"/>
        <v>2.1176470588235294</v>
      </c>
      <c r="AA1206">
        <f t="shared" si="303"/>
        <v>0</v>
      </c>
      <c r="AB1206">
        <v>1</v>
      </c>
      <c r="AC1206">
        <v>0</v>
      </c>
    </row>
    <row r="1207" spans="1:29" x14ac:dyDescent="0.2">
      <c r="A1207" s="8">
        <v>65</v>
      </c>
      <c r="B1207" s="8">
        <v>14</v>
      </c>
      <c r="C1207">
        <v>0.8</v>
      </c>
      <c r="D1207" t="s">
        <v>301</v>
      </c>
      <c r="E1207" s="6" t="s">
        <v>379</v>
      </c>
      <c r="F1207" s="10" t="s">
        <v>371</v>
      </c>
      <c r="G1207">
        <v>162</v>
      </c>
      <c r="H1207" s="11" cm="1">
        <f t="array" ref="H1207">_xlfn.IFNA(MATCH(1,0/COUNTIF($F1207,"*"&amp;H$2&amp;TEXT(ROW($1:$118),"[&gt;1]0;")&amp;"*")),0)</f>
        <v>6</v>
      </c>
      <c r="I1207" s="11" cm="1">
        <f t="array" ref="I1207">_xlfn.IFNA(MATCH(1,0/COUNTIF($F1207,"*"&amp;I$2&amp;TEXT(ROW($1:$118),"[&gt;1]0;")&amp;"*")),0)</f>
        <v>10</v>
      </c>
      <c r="J1207" s="11" cm="1">
        <f t="array" ref="J1207">_xlfn.IFNA(MATCH(1,0/COUNTIF($F1207,"*"&amp;J$2&amp;TEXT(ROW($1:$118),"[&gt;1]0;")&amp;"*")),0)</f>
        <v>5</v>
      </c>
      <c r="K1207">
        <f t="shared" si="300"/>
        <v>1.6666666666666667</v>
      </c>
      <c r="L1207">
        <f t="shared" si="301"/>
        <v>0.83333333333333337</v>
      </c>
      <c r="M1207">
        <v>1</v>
      </c>
      <c r="N1207">
        <v>0</v>
      </c>
      <c r="P1207" s="8">
        <v>65</v>
      </c>
      <c r="Q1207" s="8">
        <v>12</v>
      </c>
      <c r="R1207">
        <f t="shared" si="304"/>
        <v>1.4</v>
      </c>
      <c r="S1207" t="s">
        <v>108</v>
      </c>
      <c r="T1207" s="6" t="s">
        <v>514</v>
      </c>
      <c r="U1207" t="s">
        <v>513</v>
      </c>
      <c r="V1207">
        <v>283</v>
      </c>
      <c r="W1207" s="11" cm="1">
        <f t="array" ref="W1207">_xlfn.IFNA(MATCH(1,0/COUNTIF($F1207,"*"&amp;W$2&amp;TEXT(ROW($1:$118),"[&gt;1]0;")&amp;"*")),0)</f>
        <v>6</v>
      </c>
      <c r="X1207" s="11" cm="1">
        <f t="array" ref="X1207">_xlfn.IFNA(MATCH(1,0/COUNTIF($F1207,"*"&amp;X$2&amp;TEXT(ROW($1:$118),"[&gt;1]0;")&amp;"*")),0)</f>
        <v>10</v>
      </c>
      <c r="Y1207" s="11" cm="1">
        <f t="array" ref="Y1207">_xlfn.IFNA(MATCH(1,0/COUNTIF($F1207,"*"&amp;Y$2&amp;TEXT(ROW($1:$118),"[&gt;1]0;")&amp;"*")),0)</f>
        <v>5</v>
      </c>
      <c r="Z1207">
        <f t="shared" si="302"/>
        <v>1.6666666666666667</v>
      </c>
      <c r="AA1207">
        <f t="shared" si="303"/>
        <v>0.83333333333333337</v>
      </c>
      <c r="AB1207">
        <v>0</v>
      </c>
      <c r="AC1207">
        <v>0</v>
      </c>
    </row>
    <row r="1208" spans="1:29" x14ac:dyDescent="0.2">
      <c r="A1208" s="8">
        <v>65</v>
      </c>
      <c r="B1208" s="8">
        <v>16</v>
      </c>
      <c r="C1208">
        <v>0.91</v>
      </c>
      <c r="D1208" t="s">
        <v>108</v>
      </c>
      <c r="E1208" s="6" t="s">
        <v>514</v>
      </c>
      <c r="F1208" t="s">
        <v>513</v>
      </c>
      <c r="G1208">
        <v>283</v>
      </c>
      <c r="H1208" s="11" cm="1">
        <f t="array" ref="H1208">_xlfn.IFNA(MATCH(1,0/COUNTIF($F1208,"*"&amp;H$2&amp;TEXT(ROW($1:$118),"[&gt;1]0;")&amp;"*")),0)</f>
        <v>20</v>
      </c>
      <c r="I1208" s="11" cm="1">
        <f t="array" ref="I1208">_xlfn.IFNA(MATCH(1,0/COUNTIF($F1208,"*"&amp;I$2&amp;TEXT(ROW($1:$118),"[&gt;1]0;")&amp;"*")),0)</f>
        <v>42</v>
      </c>
      <c r="J1208" s="11" cm="1">
        <f t="array" ref="J1208">_xlfn.IFNA(MATCH(1,0/COUNTIF($F1208,"*"&amp;J$2&amp;TEXT(ROW($1:$118),"[&gt;1]0;")&amp;"*")),0)</f>
        <v>0</v>
      </c>
      <c r="K1208">
        <f t="shared" si="300"/>
        <v>2.1</v>
      </c>
      <c r="L1208">
        <f t="shared" si="301"/>
        <v>0</v>
      </c>
      <c r="M1208">
        <v>0</v>
      </c>
      <c r="N1208">
        <v>0</v>
      </c>
      <c r="P1208" s="8">
        <v>65</v>
      </c>
      <c r="Q1208" s="8">
        <v>13</v>
      </c>
      <c r="R1208">
        <f t="shared" si="304"/>
        <v>0.92</v>
      </c>
      <c r="S1208" t="s">
        <v>129</v>
      </c>
      <c r="T1208" s="6" t="s">
        <v>535</v>
      </c>
      <c r="U1208" t="s">
        <v>534</v>
      </c>
      <c r="V1208">
        <v>255</v>
      </c>
      <c r="W1208" s="11" cm="1">
        <f t="array" ref="W1208">_xlfn.IFNA(MATCH(1,0/COUNTIF($F1208,"*"&amp;W$2&amp;TEXT(ROW($1:$118),"[&gt;1]0;")&amp;"*")),0)</f>
        <v>20</v>
      </c>
      <c r="X1208" s="11" cm="1">
        <f t="array" ref="X1208">_xlfn.IFNA(MATCH(1,0/COUNTIF($F1208,"*"&amp;X$2&amp;TEXT(ROW($1:$118),"[&gt;1]0;")&amp;"*")),0)</f>
        <v>42</v>
      </c>
      <c r="Y1208" s="11" cm="1">
        <f t="array" ref="Y1208">_xlfn.IFNA(MATCH(1,0/COUNTIF($F1208,"*"&amp;Y$2&amp;TEXT(ROW($1:$118),"[&gt;1]0;")&amp;"*")),0)</f>
        <v>0</v>
      </c>
      <c r="Z1208">
        <f t="shared" si="302"/>
        <v>2.1</v>
      </c>
      <c r="AA1208">
        <f t="shared" si="303"/>
        <v>0</v>
      </c>
      <c r="AB1208">
        <v>0</v>
      </c>
      <c r="AC1208">
        <v>0</v>
      </c>
    </row>
    <row r="1209" spans="1:29" x14ac:dyDescent="0.2">
      <c r="A1209" s="8">
        <v>65</v>
      </c>
      <c r="B1209" s="8">
        <v>18</v>
      </c>
      <c r="C1209">
        <v>0.49</v>
      </c>
      <c r="D1209" t="s">
        <v>108</v>
      </c>
      <c r="E1209" s="6" t="s">
        <v>514</v>
      </c>
      <c r="F1209" t="s">
        <v>513</v>
      </c>
      <c r="G1209">
        <v>283</v>
      </c>
      <c r="H1209" s="11" cm="1">
        <f t="array" ref="H1209">_xlfn.IFNA(MATCH(1,0/COUNTIF($F1209,"*"&amp;H$2&amp;TEXT(ROW($1:$118),"[&gt;1]0;")&amp;"*")),0)</f>
        <v>20</v>
      </c>
      <c r="I1209" s="11" cm="1">
        <f t="array" ref="I1209">_xlfn.IFNA(MATCH(1,0/COUNTIF($F1209,"*"&amp;I$2&amp;TEXT(ROW($1:$118),"[&gt;1]0;")&amp;"*")),0)</f>
        <v>42</v>
      </c>
      <c r="J1209" s="11" cm="1">
        <f t="array" ref="J1209">_xlfn.IFNA(MATCH(1,0/COUNTIF($F1209,"*"&amp;J$2&amp;TEXT(ROW($1:$118),"[&gt;1]0;")&amp;"*")),0)</f>
        <v>0</v>
      </c>
      <c r="K1209">
        <f t="shared" si="300"/>
        <v>2.1</v>
      </c>
      <c r="L1209">
        <f t="shared" si="301"/>
        <v>0</v>
      </c>
      <c r="M1209">
        <v>0</v>
      </c>
      <c r="N1209">
        <v>0</v>
      </c>
      <c r="P1209" s="8">
        <v>65</v>
      </c>
      <c r="Q1209" s="8">
        <v>14</v>
      </c>
      <c r="R1209">
        <f t="shared" si="304"/>
        <v>7.15</v>
      </c>
      <c r="S1209" t="s">
        <v>66</v>
      </c>
      <c r="T1209" s="6" t="s">
        <v>459</v>
      </c>
      <c r="U1209" t="s">
        <v>460</v>
      </c>
      <c r="V1209">
        <v>281</v>
      </c>
      <c r="W1209" s="11" cm="1">
        <f t="array" ref="W1209">_xlfn.IFNA(MATCH(1,0/COUNTIF($F1209,"*"&amp;W$2&amp;TEXT(ROW($1:$118),"[&gt;1]0;")&amp;"*")),0)</f>
        <v>20</v>
      </c>
      <c r="X1209" s="11" cm="1">
        <f t="array" ref="X1209">_xlfn.IFNA(MATCH(1,0/COUNTIF($F1209,"*"&amp;X$2&amp;TEXT(ROW($1:$118),"[&gt;1]0;")&amp;"*")),0)</f>
        <v>42</v>
      </c>
      <c r="Y1209" s="11" cm="1">
        <f t="array" ref="Y1209">_xlfn.IFNA(MATCH(1,0/COUNTIF($F1209,"*"&amp;Y$2&amp;TEXT(ROW($1:$118),"[&gt;1]0;")&amp;"*")),0)</f>
        <v>0</v>
      </c>
      <c r="Z1209">
        <f t="shared" si="302"/>
        <v>2.1</v>
      </c>
      <c r="AA1209">
        <f t="shared" si="303"/>
        <v>0</v>
      </c>
      <c r="AB1209">
        <v>0</v>
      </c>
      <c r="AC1209">
        <v>0</v>
      </c>
    </row>
    <row r="1210" spans="1:29" x14ac:dyDescent="0.2">
      <c r="A1210" s="8">
        <v>65</v>
      </c>
      <c r="B1210" s="8">
        <v>22</v>
      </c>
      <c r="C1210">
        <v>0.92</v>
      </c>
      <c r="D1210" t="s">
        <v>129</v>
      </c>
      <c r="E1210" s="6" t="s">
        <v>535</v>
      </c>
      <c r="F1210" t="s">
        <v>534</v>
      </c>
      <c r="G1210">
        <v>255</v>
      </c>
      <c r="H1210" s="11" cm="1">
        <f t="array" ref="H1210">_xlfn.IFNA(MATCH(1,0/COUNTIF($F1210,"*"&amp;H$2&amp;TEXT(ROW($1:$118),"[&gt;1]0;")&amp;"*")),0)</f>
        <v>16</v>
      </c>
      <c r="I1210" s="11" cm="1">
        <f t="array" ref="I1210">_xlfn.IFNA(MATCH(1,0/COUNTIF($F1210,"*"&amp;I$2&amp;TEXT(ROW($1:$118),"[&gt;1]0;")&amp;"*")),0)</f>
        <v>33</v>
      </c>
      <c r="J1210" s="11" cm="1">
        <f t="array" ref="J1210">_xlfn.IFNA(MATCH(1,0/COUNTIF($F1210,"*"&amp;J$2&amp;TEXT(ROW($1:$118),"[&gt;1]0;")&amp;"*")),0)</f>
        <v>1</v>
      </c>
      <c r="K1210">
        <f t="shared" si="300"/>
        <v>2.0625</v>
      </c>
      <c r="L1210">
        <f t="shared" si="301"/>
        <v>6.25E-2</v>
      </c>
      <c r="M1210">
        <v>0</v>
      </c>
      <c r="N1210">
        <v>0</v>
      </c>
    </row>
    <row r="1211" spans="1:29" x14ac:dyDescent="0.2">
      <c r="A1211" s="8">
        <v>65</v>
      </c>
      <c r="B1211" s="8">
        <v>24</v>
      </c>
      <c r="C1211">
        <v>7.15</v>
      </c>
      <c r="D1211" t="s">
        <v>66</v>
      </c>
      <c r="E1211" s="6" t="s">
        <v>459</v>
      </c>
      <c r="F1211" t="s">
        <v>460</v>
      </c>
      <c r="G1211">
        <v>281</v>
      </c>
      <c r="H1211" s="11" cm="1">
        <f t="array" ref="H1211">_xlfn.IFNA(MATCH(1,0/COUNTIF($F1211,"*"&amp;H$2&amp;TEXT(ROW($1:$118),"[&gt;1]0;")&amp;"*")),0)</f>
        <v>18</v>
      </c>
      <c r="I1211" s="11" cm="1">
        <f t="array" ref="I1211">_xlfn.IFNA(MATCH(1,0/COUNTIF($F1211,"*"&amp;I$2&amp;TEXT(ROW($1:$118),"[&gt;1]0;")&amp;"*")),0)</f>
        <v>35</v>
      </c>
      <c r="J1211" s="11" cm="1">
        <f t="array" ref="J1211">_xlfn.IFNA(MATCH(1,0/COUNTIF($F1211,"*"&amp;J$2&amp;TEXT(ROW($1:$118),"[&gt;1]0;")&amp;"*")),0)</f>
        <v>1</v>
      </c>
      <c r="K1211">
        <f t="shared" si="300"/>
        <v>1.9444444444444444</v>
      </c>
      <c r="L1211">
        <f t="shared" si="301"/>
        <v>5.5555555555555552E-2</v>
      </c>
      <c r="M1211">
        <v>0</v>
      </c>
      <c r="N1211">
        <v>0</v>
      </c>
    </row>
    <row r="1213" spans="1:29" x14ac:dyDescent="0.2">
      <c r="A1213" s="8">
        <v>66</v>
      </c>
      <c r="B1213" s="9" t="s">
        <v>12</v>
      </c>
      <c r="C1213" t="s">
        <v>13</v>
      </c>
      <c r="D1213" t="s">
        <v>67</v>
      </c>
      <c r="E1213" s="6" t="s">
        <v>376</v>
      </c>
      <c r="F1213" t="s">
        <v>68</v>
      </c>
      <c r="G1213" t="s">
        <v>69</v>
      </c>
      <c r="H1213" t="s">
        <v>364</v>
      </c>
      <c r="I1213" t="s">
        <v>365</v>
      </c>
      <c r="J1213" t="s">
        <v>366</v>
      </c>
      <c r="K1213" t="s">
        <v>71</v>
      </c>
      <c r="L1213" t="s">
        <v>72</v>
      </c>
      <c r="M1213" t="s">
        <v>360</v>
      </c>
      <c r="N1213" t="s">
        <v>73</v>
      </c>
      <c r="P1213" s="8">
        <v>66</v>
      </c>
      <c r="Q1213" s="9" t="s">
        <v>12</v>
      </c>
      <c r="R1213" t="s">
        <v>13</v>
      </c>
      <c r="S1213" t="s">
        <v>67</v>
      </c>
      <c r="T1213" s="6" t="s">
        <v>376</v>
      </c>
      <c r="U1213" t="s">
        <v>68</v>
      </c>
      <c r="V1213" t="s">
        <v>69</v>
      </c>
      <c r="W1213" t="s">
        <v>364</v>
      </c>
      <c r="X1213" t="s">
        <v>365</v>
      </c>
      <c r="Y1213" t="s">
        <v>366</v>
      </c>
      <c r="Z1213" t="s">
        <v>71</v>
      </c>
      <c r="AA1213" t="s">
        <v>72</v>
      </c>
      <c r="AB1213" t="s">
        <v>360</v>
      </c>
      <c r="AC1213" t="s">
        <v>73</v>
      </c>
    </row>
    <row r="1214" spans="1:29" x14ac:dyDescent="0.2">
      <c r="A1214" s="8">
        <v>66</v>
      </c>
      <c r="B1214" s="8">
        <v>1</v>
      </c>
      <c r="C1214">
        <v>1.41</v>
      </c>
      <c r="D1214" t="s">
        <v>307</v>
      </c>
      <c r="E1214" s="6" t="s">
        <v>596</v>
      </c>
      <c r="F1214" t="s">
        <v>458</v>
      </c>
      <c r="G1214" s="11">
        <v>184</v>
      </c>
      <c r="H1214" s="11" cm="1">
        <f t="array" ref="H1214">_xlfn.IFNA(MATCH(1,0/COUNTIF($F1214,"*"&amp;H$2&amp;TEXT(ROW($1:$118),"[&gt;1]0;")&amp;"*")),0)</f>
        <v>13</v>
      </c>
      <c r="I1214" s="11" cm="1">
        <f t="array" ref="I1214">_xlfn.IFNA(MATCH(1,0/COUNTIF($F1214,"*"&amp;I$2&amp;TEXT(ROW($1:$118),"[&gt;1]0;")&amp;"*")),0)</f>
        <v>28</v>
      </c>
      <c r="J1214" s="11" cm="1">
        <f t="array" ref="J1214">_xlfn.IFNA(MATCH(1,0/COUNTIF($F1214,"*"&amp;J$2&amp;TEXT(ROW($1:$118),"[&gt;1]0;")&amp;"*")),0)</f>
        <v>0</v>
      </c>
      <c r="K1214">
        <f t="shared" ref="K1214:K1229" si="305">I1214/H1214</f>
        <v>2.1538461538461537</v>
      </c>
      <c r="L1214">
        <f t="shared" ref="L1214:L1229" si="306">J1214/H1214</f>
        <v>0</v>
      </c>
      <c r="M1214">
        <v>0</v>
      </c>
      <c r="N1214">
        <v>0</v>
      </c>
      <c r="P1214" s="8">
        <v>66</v>
      </c>
      <c r="Q1214" s="8">
        <v>1</v>
      </c>
      <c r="R1214">
        <f>SUMIF($D$1214:$D$1229,S1214,$C$1214:$C$1229)</f>
        <v>1.41</v>
      </c>
      <c r="S1214" t="s">
        <v>307</v>
      </c>
      <c r="T1214" s="6" t="s">
        <v>596</v>
      </c>
      <c r="U1214" t="s">
        <v>458</v>
      </c>
      <c r="V1214" s="11">
        <v>184</v>
      </c>
      <c r="W1214" s="11" cm="1">
        <f t="array" ref="W1214">_xlfn.IFNA(MATCH(1,0/COUNTIF($F1214,"*"&amp;W$2&amp;TEXT(ROW($1:$118),"[&gt;1]0;")&amp;"*")),0)</f>
        <v>13</v>
      </c>
      <c r="X1214" s="11" cm="1">
        <f t="array" ref="X1214">_xlfn.IFNA(MATCH(1,0/COUNTIF($F1214,"*"&amp;X$2&amp;TEXT(ROW($1:$118),"[&gt;1]0;")&amp;"*")),0)</f>
        <v>28</v>
      </c>
      <c r="Y1214" s="11" cm="1">
        <f t="array" ref="Y1214">_xlfn.IFNA(MATCH(1,0/COUNTIF($F1214,"*"&amp;Y$2&amp;TEXT(ROW($1:$118),"[&gt;1]0;")&amp;"*")),0)</f>
        <v>0</v>
      </c>
      <c r="Z1214">
        <f t="shared" ref="Z1214:Z1225" si="307">X1214/W1214</f>
        <v>2.1538461538461537</v>
      </c>
      <c r="AA1214">
        <f t="shared" ref="AA1214:AA1225" si="308">Y1214/W1214</f>
        <v>0</v>
      </c>
      <c r="AB1214">
        <v>0</v>
      </c>
      <c r="AC1214">
        <v>0</v>
      </c>
    </row>
    <row r="1215" spans="1:29" x14ac:dyDescent="0.2">
      <c r="A1215" s="8">
        <v>66</v>
      </c>
      <c r="B1215" s="8">
        <v>3</v>
      </c>
      <c r="C1215">
        <v>1.44</v>
      </c>
      <c r="D1215" t="s">
        <v>14</v>
      </c>
      <c r="E1215" s="6" t="s">
        <v>507</v>
      </c>
      <c r="F1215" t="s">
        <v>260</v>
      </c>
      <c r="G1215">
        <v>170</v>
      </c>
      <c r="H1215" s="11" cm="1">
        <f t="array" ref="H1215">_xlfn.IFNA(MATCH(1,0/COUNTIF($F1215,"*"&amp;H$2&amp;TEXT(ROW($1:$118),"[&gt;1]0;")&amp;"*")),0)</f>
        <v>12</v>
      </c>
      <c r="I1215" s="11" cm="1">
        <f t="array" ref="I1215">_xlfn.IFNA(MATCH(1,0/COUNTIF($F1215,"*"&amp;I$2&amp;TEXT(ROW($1:$118),"[&gt;1]0;")&amp;"*")),0)</f>
        <v>26</v>
      </c>
      <c r="J1215" s="11" cm="1">
        <f t="array" ref="J1215">_xlfn.IFNA(MATCH(1,0/COUNTIF($F1215,"*"&amp;J$2&amp;TEXT(ROW($1:$118),"[&gt;1]0;")&amp;"*")),0)</f>
        <v>0</v>
      </c>
      <c r="K1215">
        <f t="shared" si="305"/>
        <v>2.1666666666666665</v>
      </c>
      <c r="L1215">
        <f t="shared" si="306"/>
        <v>0</v>
      </c>
      <c r="M1215">
        <v>0</v>
      </c>
      <c r="N1215">
        <v>0</v>
      </c>
      <c r="P1215" s="8">
        <v>66</v>
      </c>
      <c r="Q1215" s="8">
        <v>2</v>
      </c>
      <c r="R1215">
        <v>1.44</v>
      </c>
      <c r="S1215" t="s">
        <v>14</v>
      </c>
      <c r="T1215" s="6" t="s">
        <v>507</v>
      </c>
      <c r="U1215" t="s">
        <v>260</v>
      </c>
      <c r="V1215">
        <v>170</v>
      </c>
      <c r="W1215" s="11" cm="1">
        <f t="array" ref="W1215">_xlfn.IFNA(MATCH(1,0/COUNTIF($F1215,"*"&amp;W$2&amp;TEXT(ROW($1:$118),"[&gt;1]0;")&amp;"*")),0)</f>
        <v>12</v>
      </c>
      <c r="X1215" s="11" cm="1">
        <f t="array" ref="X1215">_xlfn.IFNA(MATCH(1,0/COUNTIF($F1215,"*"&amp;X$2&amp;TEXT(ROW($1:$118),"[&gt;1]0;")&amp;"*")),0)</f>
        <v>26</v>
      </c>
      <c r="Y1215" s="11" cm="1">
        <f t="array" ref="Y1215">_xlfn.IFNA(MATCH(1,0/COUNTIF($F1215,"*"&amp;Y$2&amp;TEXT(ROW($1:$118),"[&gt;1]0;")&amp;"*")),0)</f>
        <v>0</v>
      </c>
      <c r="Z1215">
        <f t="shared" si="307"/>
        <v>2.1666666666666665</v>
      </c>
      <c r="AA1215">
        <f t="shared" si="308"/>
        <v>0</v>
      </c>
      <c r="AB1215">
        <v>0</v>
      </c>
      <c r="AC1215">
        <v>0</v>
      </c>
    </row>
    <row r="1216" spans="1:29" x14ac:dyDescent="0.2">
      <c r="A1216" s="8">
        <v>66</v>
      </c>
      <c r="B1216" s="8">
        <v>4</v>
      </c>
      <c r="C1216">
        <v>0.65</v>
      </c>
      <c r="D1216" t="s">
        <v>79</v>
      </c>
      <c r="E1216" s="13" t="s">
        <v>386</v>
      </c>
      <c r="F1216" s="10" t="s">
        <v>373</v>
      </c>
      <c r="G1216">
        <v>144</v>
      </c>
      <c r="H1216" s="11" cm="1">
        <f t="array" ref="H1216">_xlfn.IFNA(MATCH(1,0/COUNTIF($F1216,"*"&amp;H$2&amp;TEXT(ROW($1:$118),"[&gt;1]0;")&amp;"*")),0)</f>
        <v>6</v>
      </c>
      <c r="I1216" s="11" cm="1">
        <f t="array" ref="I1216">_xlfn.IFNA(MATCH(1,0/COUNTIF($F1216,"*"&amp;I$2&amp;TEXT(ROW($1:$118),"[&gt;1]0;")&amp;"*")),0)</f>
        <v>8</v>
      </c>
      <c r="J1216" s="11" cm="1">
        <f t="array" ref="J1216">_xlfn.IFNA(MATCH(1,0/COUNTIF($F1216,"*"&amp;J$2&amp;TEXT(ROW($1:$118),"[&gt;1]0;")&amp;"*")),0)</f>
        <v>4</v>
      </c>
      <c r="K1216">
        <f t="shared" si="305"/>
        <v>1.3333333333333333</v>
      </c>
      <c r="L1216">
        <f t="shared" si="306"/>
        <v>0.66666666666666663</v>
      </c>
      <c r="M1216">
        <v>1</v>
      </c>
      <c r="N1216">
        <v>0</v>
      </c>
      <c r="P1216" s="8">
        <v>66</v>
      </c>
      <c r="Q1216" s="8">
        <v>3</v>
      </c>
      <c r="R1216">
        <v>0.65</v>
      </c>
      <c r="S1216" t="s">
        <v>79</v>
      </c>
      <c r="T1216" s="13" t="s">
        <v>386</v>
      </c>
      <c r="U1216" s="10" t="s">
        <v>373</v>
      </c>
      <c r="V1216">
        <v>144</v>
      </c>
      <c r="W1216" s="11" cm="1">
        <f t="array" ref="W1216">_xlfn.IFNA(MATCH(1,0/COUNTIF($F1216,"*"&amp;W$2&amp;TEXT(ROW($1:$118),"[&gt;1]0;")&amp;"*")),0)</f>
        <v>6</v>
      </c>
      <c r="X1216" s="11" cm="1">
        <f t="array" ref="X1216">_xlfn.IFNA(MATCH(1,0/COUNTIF($F1216,"*"&amp;X$2&amp;TEXT(ROW($1:$118),"[&gt;1]0;")&amp;"*")),0)</f>
        <v>8</v>
      </c>
      <c r="Y1216" s="11" cm="1">
        <f t="array" ref="Y1216">_xlfn.IFNA(MATCH(1,0/COUNTIF($F1216,"*"&amp;Y$2&amp;TEXT(ROW($1:$118),"[&gt;1]0;")&amp;"*")),0)</f>
        <v>4</v>
      </c>
      <c r="Z1216">
        <f t="shared" si="307"/>
        <v>1.3333333333333333</v>
      </c>
      <c r="AA1216">
        <f t="shared" si="308"/>
        <v>0.66666666666666663</v>
      </c>
      <c r="AB1216">
        <v>1</v>
      </c>
      <c r="AC1216">
        <v>0</v>
      </c>
    </row>
    <row r="1217" spans="1:29" x14ac:dyDescent="0.2">
      <c r="A1217" s="8">
        <v>66</v>
      </c>
      <c r="B1217" s="8">
        <v>5</v>
      </c>
      <c r="C1217">
        <v>1.32</v>
      </c>
      <c r="D1217" t="s">
        <v>25</v>
      </c>
      <c r="E1217" s="6" t="s">
        <v>536</v>
      </c>
      <c r="F1217" t="s">
        <v>266</v>
      </c>
      <c r="G1217">
        <v>226</v>
      </c>
      <c r="H1217" s="11" cm="1">
        <f t="array" ref="H1217">_xlfn.IFNA(MATCH(1,0/COUNTIF($F1217,"*"&amp;H$2&amp;TEXT(ROW($1:$118),"[&gt;1]0;")&amp;"*")),0)</f>
        <v>16</v>
      </c>
      <c r="I1217" s="11" cm="1">
        <f t="array" ref="I1217">_xlfn.IFNA(MATCH(1,0/COUNTIF($F1217,"*"&amp;I$2&amp;TEXT(ROW($1:$118),"[&gt;1]0;")&amp;"*")),0)</f>
        <v>34</v>
      </c>
      <c r="J1217" s="11" cm="1">
        <f t="array" ref="J1217">_xlfn.IFNA(MATCH(1,0/COUNTIF($F1217,"*"&amp;J$2&amp;TEXT(ROW($1:$118),"[&gt;1]0;")&amp;"*")),0)</f>
        <v>0</v>
      </c>
      <c r="K1217">
        <f t="shared" si="305"/>
        <v>2.125</v>
      </c>
      <c r="L1217">
        <f t="shared" si="306"/>
        <v>0</v>
      </c>
      <c r="M1217">
        <v>0</v>
      </c>
      <c r="N1217">
        <v>0</v>
      </c>
      <c r="P1217" s="8">
        <v>66</v>
      </c>
      <c r="Q1217" s="8">
        <v>4</v>
      </c>
      <c r="R1217">
        <v>1.32</v>
      </c>
      <c r="S1217" t="s">
        <v>25</v>
      </c>
      <c r="T1217" s="6" t="s">
        <v>536</v>
      </c>
      <c r="U1217" t="s">
        <v>266</v>
      </c>
      <c r="V1217">
        <v>226</v>
      </c>
      <c r="W1217" s="11" cm="1">
        <f t="array" ref="W1217">_xlfn.IFNA(MATCH(1,0/COUNTIF($F1217,"*"&amp;W$2&amp;TEXT(ROW($1:$118),"[&gt;1]0;")&amp;"*")),0)</f>
        <v>16</v>
      </c>
      <c r="X1217" s="11" cm="1">
        <f t="array" ref="X1217">_xlfn.IFNA(MATCH(1,0/COUNTIF($F1217,"*"&amp;X$2&amp;TEXT(ROW($1:$118),"[&gt;1]0;")&amp;"*")),0)</f>
        <v>34</v>
      </c>
      <c r="Y1217" s="11" cm="1">
        <f t="array" ref="Y1217">_xlfn.IFNA(MATCH(1,0/COUNTIF($F1217,"*"&amp;Y$2&amp;TEXT(ROW($1:$118),"[&gt;1]0;")&amp;"*")),0)</f>
        <v>0</v>
      </c>
      <c r="Z1217">
        <f t="shared" si="307"/>
        <v>2.125</v>
      </c>
      <c r="AA1217">
        <f t="shared" si="308"/>
        <v>0</v>
      </c>
      <c r="AB1217">
        <v>0</v>
      </c>
      <c r="AC1217">
        <v>0</v>
      </c>
    </row>
    <row r="1218" spans="1:29" x14ac:dyDescent="0.2">
      <c r="A1218" s="8">
        <v>66</v>
      </c>
      <c r="B1218" s="8">
        <v>6</v>
      </c>
      <c r="C1218">
        <v>0.86</v>
      </c>
      <c r="D1218" t="s">
        <v>37</v>
      </c>
      <c r="E1218" s="6" t="s">
        <v>586</v>
      </c>
      <c r="F1218" t="s">
        <v>273</v>
      </c>
      <c r="G1218" s="11">
        <v>198</v>
      </c>
      <c r="H1218" s="11" cm="1">
        <f t="array" ref="H1218">_xlfn.IFNA(MATCH(1,0/COUNTIF($F1218,"*"&amp;H$2&amp;TEXT(ROW($1:$118),"[&gt;1]0;")&amp;"*")),0)</f>
        <v>14</v>
      </c>
      <c r="I1218" s="11" cm="1">
        <f t="array" ref="I1218">_xlfn.IFNA(MATCH(1,0/COUNTIF($F1218,"*"&amp;I$2&amp;TEXT(ROW($1:$118),"[&gt;1]0;")&amp;"*")),0)</f>
        <v>30</v>
      </c>
      <c r="J1218" s="11" cm="1">
        <f t="array" ref="J1218">_xlfn.IFNA(MATCH(1,0/COUNTIF($F1218,"*"&amp;J$2&amp;TEXT(ROW($1:$118),"[&gt;1]0;")&amp;"*")),0)</f>
        <v>0</v>
      </c>
      <c r="K1218">
        <f t="shared" si="305"/>
        <v>2.1428571428571428</v>
      </c>
      <c r="L1218">
        <f t="shared" si="306"/>
        <v>0</v>
      </c>
      <c r="M1218">
        <v>0</v>
      </c>
      <c r="N1218">
        <v>0</v>
      </c>
      <c r="P1218" s="8">
        <v>66</v>
      </c>
      <c r="Q1218" s="8">
        <v>5</v>
      </c>
      <c r="R1218">
        <v>0.86</v>
      </c>
      <c r="S1218" t="s">
        <v>37</v>
      </c>
      <c r="T1218" s="6" t="s">
        <v>586</v>
      </c>
      <c r="U1218" t="s">
        <v>273</v>
      </c>
      <c r="V1218" s="11">
        <v>198</v>
      </c>
      <c r="W1218" s="11" cm="1">
        <f t="array" ref="W1218">_xlfn.IFNA(MATCH(1,0/COUNTIF($F1218,"*"&amp;W$2&amp;TEXT(ROW($1:$118),"[&gt;1]0;")&amp;"*")),0)</f>
        <v>14</v>
      </c>
      <c r="X1218" s="11" cm="1">
        <f t="array" ref="X1218">_xlfn.IFNA(MATCH(1,0/COUNTIF($F1218,"*"&amp;X$2&amp;TEXT(ROW($1:$118),"[&gt;1]0;")&amp;"*")),0)</f>
        <v>30</v>
      </c>
      <c r="Y1218" s="11" cm="1">
        <f t="array" ref="Y1218">_xlfn.IFNA(MATCH(1,0/COUNTIF($F1218,"*"&amp;Y$2&amp;TEXT(ROW($1:$118),"[&gt;1]0;")&amp;"*")),0)</f>
        <v>0</v>
      </c>
      <c r="Z1218">
        <f t="shared" si="307"/>
        <v>2.1428571428571428</v>
      </c>
      <c r="AA1218">
        <f t="shared" si="308"/>
        <v>0</v>
      </c>
      <c r="AB1218">
        <v>0</v>
      </c>
      <c r="AC1218">
        <v>0</v>
      </c>
    </row>
    <row r="1219" spans="1:29" x14ac:dyDescent="0.2">
      <c r="A1219" s="8">
        <v>66</v>
      </c>
      <c r="B1219" s="8">
        <v>7</v>
      </c>
      <c r="C1219">
        <v>0.59</v>
      </c>
      <c r="D1219" t="s">
        <v>254</v>
      </c>
      <c r="E1219" s="6" t="s">
        <v>549</v>
      </c>
      <c r="F1219" t="s">
        <v>548</v>
      </c>
      <c r="G1219" s="11">
        <v>254</v>
      </c>
      <c r="H1219" s="11" cm="1">
        <f t="array" ref="H1219">_xlfn.IFNA(MATCH(1,0/COUNTIF($F1219,"*"&amp;H$2&amp;TEXT(ROW($1:$118),"[&gt;1]0;")&amp;"*")),0)</f>
        <v>18</v>
      </c>
      <c r="I1219" s="11" cm="1">
        <f t="array" ref="I1219">_xlfn.IFNA(MATCH(1,0/COUNTIF($F1219,"*"&amp;I$2&amp;TEXT(ROW($1:$118),"[&gt;1]0;")&amp;"*")),0)</f>
        <v>38</v>
      </c>
      <c r="J1219" s="11" cm="1">
        <f t="array" ref="J1219">_xlfn.IFNA(MATCH(1,0/COUNTIF($F1219,"*"&amp;J$2&amp;TEXT(ROW($1:$118),"[&gt;1]0;")&amp;"*")),0)</f>
        <v>0</v>
      </c>
      <c r="K1219">
        <f t="shared" si="305"/>
        <v>2.1111111111111112</v>
      </c>
      <c r="L1219">
        <f t="shared" si="306"/>
        <v>0</v>
      </c>
      <c r="M1219">
        <v>0</v>
      </c>
      <c r="N1219">
        <v>0</v>
      </c>
      <c r="P1219" s="8">
        <v>66</v>
      </c>
      <c r="Q1219" s="8">
        <v>6</v>
      </c>
      <c r="R1219">
        <v>0.59</v>
      </c>
      <c r="S1219" t="s">
        <v>254</v>
      </c>
      <c r="T1219" s="6" t="s">
        <v>549</v>
      </c>
      <c r="U1219" t="s">
        <v>548</v>
      </c>
      <c r="V1219" s="11">
        <v>254</v>
      </c>
      <c r="W1219" s="11" cm="1">
        <f t="array" ref="W1219">_xlfn.IFNA(MATCH(1,0/COUNTIF($F1219,"*"&amp;W$2&amp;TEXT(ROW($1:$118),"[&gt;1]0;")&amp;"*")),0)</f>
        <v>18</v>
      </c>
      <c r="X1219" s="11" cm="1">
        <f t="array" ref="X1219">_xlfn.IFNA(MATCH(1,0/COUNTIF($F1219,"*"&amp;X$2&amp;TEXT(ROW($1:$118),"[&gt;1]0;")&amp;"*")),0)</f>
        <v>38</v>
      </c>
      <c r="Y1219" s="11" cm="1">
        <f t="array" ref="Y1219">_xlfn.IFNA(MATCH(1,0/COUNTIF($F1219,"*"&amp;Y$2&amp;TEXT(ROW($1:$118),"[&gt;1]0;")&amp;"*")),0)</f>
        <v>0</v>
      </c>
      <c r="Z1219">
        <f t="shared" si="307"/>
        <v>2.1111111111111112</v>
      </c>
      <c r="AA1219">
        <f t="shared" si="308"/>
        <v>0</v>
      </c>
      <c r="AB1219">
        <v>0</v>
      </c>
      <c r="AC1219">
        <v>0</v>
      </c>
    </row>
    <row r="1220" spans="1:29" x14ac:dyDescent="0.2">
      <c r="A1220" s="8">
        <v>66</v>
      </c>
      <c r="B1220" s="8">
        <v>8</v>
      </c>
      <c r="C1220">
        <v>1.47</v>
      </c>
      <c r="D1220" t="s">
        <v>25</v>
      </c>
      <c r="E1220" s="6" t="s">
        <v>536</v>
      </c>
      <c r="F1220" t="s">
        <v>266</v>
      </c>
      <c r="G1220">
        <v>226</v>
      </c>
      <c r="H1220" s="11" cm="1">
        <f t="array" ref="H1220">_xlfn.IFNA(MATCH(1,0/COUNTIF($F1220,"*"&amp;H$2&amp;TEXT(ROW($1:$118),"[&gt;1]0;")&amp;"*")),0)</f>
        <v>16</v>
      </c>
      <c r="I1220" s="11" cm="1">
        <f t="array" ref="I1220">_xlfn.IFNA(MATCH(1,0/COUNTIF($F1220,"*"&amp;I$2&amp;TEXT(ROW($1:$118),"[&gt;1]0;")&amp;"*")),0)</f>
        <v>34</v>
      </c>
      <c r="J1220" s="11" cm="1">
        <f t="array" ref="J1220">_xlfn.IFNA(MATCH(1,0/COUNTIF($F1220,"*"&amp;J$2&amp;TEXT(ROW($1:$118),"[&gt;1]0;")&amp;"*")),0)</f>
        <v>0</v>
      </c>
      <c r="K1220">
        <f t="shared" si="305"/>
        <v>2.125</v>
      </c>
      <c r="L1220">
        <f t="shared" si="306"/>
        <v>0</v>
      </c>
      <c r="M1220">
        <v>0</v>
      </c>
      <c r="N1220">
        <v>0</v>
      </c>
      <c r="P1220" s="8">
        <v>66</v>
      </c>
      <c r="Q1220" s="8">
        <v>7</v>
      </c>
      <c r="R1220">
        <v>2</v>
      </c>
      <c r="S1220" t="s">
        <v>31</v>
      </c>
      <c r="T1220" s="6" t="s">
        <v>418</v>
      </c>
      <c r="U1220" t="s">
        <v>269</v>
      </c>
      <c r="V1220">
        <v>206</v>
      </c>
      <c r="W1220" s="11" cm="1">
        <f t="array" ref="W1220">_xlfn.IFNA(MATCH(1,0/COUNTIF($F1220,"*"&amp;W$2&amp;TEXT(ROW($1:$118),"[&gt;1]0;")&amp;"*")),0)</f>
        <v>16</v>
      </c>
      <c r="X1220" s="11" cm="1">
        <f t="array" ref="X1220">_xlfn.IFNA(MATCH(1,0/COUNTIF($F1220,"*"&amp;X$2&amp;TEXT(ROW($1:$118),"[&gt;1]0;")&amp;"*")),0)</f>
        <v>34</v>
      </c>
      <c r="Y1220" s="11" cm="1">
        <f t="array" ref="Y1220">_xlfn.IFNA(MATCH(1,0/COUNTIF($F1220,"*"&amp;Y$2&amp;TEXT(ROW($1:$118),"[&gt;1]0;")&amp;"*")),0)</f>
        <v>0</v>
      </c>
      <c r="Z1220">
        <f t="shared" si="307"/>
        <v>2.125</v>
      </c>
      <c r="AA1220">
        <f t="shared" si="308"/>
        <v>0</v>
      </c>
      <c r="AB1220">
        <v>0</v>
      </c>
      <c r="AC1220">
        <v>1</v>
      </c>
    </row>
    <row r="1221" spans="1:29" x14ac:dyDescent="0.2">
      <c r="A1221" s="8">
        <v>66</v>
      </c>
      <c r="B1221" s="8">
        <v>9</v>
      </c>
      <c r="C1221">
        <v>2</v>
      </c>
      <c r="D1221" t="s">
        <v>31</v>
      </c>
      <c r="E1221" s="6" t="s">
        <v>418</v>
      </c>
      <c r="F1221" t="s">
        <v>269</v>
      </c>
      <c r="G1221">
        <v>206</v>
      </c>
      <c r="H1221" s="11" cm="1">
        <f t="array" ref="H1221">_xlfn.IFNA(MATCH(1,0/COUNTIF($F1221,"*"&amp;H$2&amp;TEXT(ROW($1:$118),"[&gt;1]0;")&amp;"*")),0)</f>
        <v>14</v>
      </c>
      <c r="I1221" s="11" cm="1">
        <f t="array" ref="I1221">_xlfn.IFNA(MATCH(1,0/COUNTIF($F1221,"*"&amp;I$2&amp;TEXT(ROW($1:$118),"[&gt;1]0;")&amp;"*")),0)</f>
        <v>22</v>
      </c>
      <c r="J1221" s="11" cm="1">
        <f t="array" ref="J1221">_xlfn.IFNA(MATCH(1,0/COUNTIF($F1221,"*"&amp;J$2&amp;TEXT(ROW($1:$118),"[&gt;1]0;")&amp;"*")),0)</f>
        <v>1</v>
      </c>
      <c r="K1221">
        <f t="shared" si="305"/>
        <v>1.5714285714285714</v>
      </c>
      <c r="L1221">
        <f t="shared" si="306"/>
        <v>7.1428571428571425E-2</v>
      </c>
      <c r="M1221">
        <v>0</v>
      </c>
      <c r="N1221">
        <v>1</v>
      </c>
      <c r="P1221" s="8">
        <v>66</v>
      </c>
      <c r="Q1221" s="8">
        <v>8</v>
      </c>
      <c r="R1221">
        <v>3.2</v>
      </c>
      <c r="S1221" t="s">
        <v>301</v>
      </c>
      <c r="T1221" s="6" t="s">
        <v>379</v>
      </c>
      <c r="U1221" s="10" t="s">
        <v>371</v>
      </c>
      <c r="V1221">
        <v>162</v>
      </c>
      <c r="W1221" s="11" cm="1">
        <f t="array" ref="W1221">_xlfn.IFNA(MATCH(1,0/COUNTIF($F1221,"*"&amp;W$2&amp;TEXT(ROW($1:$118),"[&gt;1]0;")&amp;"*")),0)</f>
        <v>14</v>
      </c>
      <c r="X1221" s="11" cm="1">
        <f t="array" ref="X1221">_xlfn.IFNA(MATCH(1,0/COUNTIF($F1221,"*"&amp;X$2&amp;TEXT(ROW($1:$118),"[&gt;1]0;")&amp;"*")),0)</f>
        <v>22</v>
      </c>
      <c r="Y1221" s="11" cm="1">
        <f t="array" ref="Y1221">_xlfn.IFNA(MATCH(1,0/COUNTIF($F1221,"*"&amp;Y$2&amp;TEXT(ROW($1:$118),"[&gt;1]0;")&amp;"*")),0)</f>
        <v>1</v>
      </c>
      <c r="Z1221">
        <f t="shared" si="307"/>
        <v>1.5714285714285714</v>
      </c>
      <c r="AA1221">
        <f t="shared" si="308"/>
        <v>7.1428571428571425E-2</v>
      </c>
      <c r="AB1221">
        <v>1</v>
      </c>
      <c r="AC1221">
        <v>0</v>
      </c>
    </row>
    <row r="1222" spans="1:29" x14ac:dyDescent="0.2">
      <c r="A1222" s="8">
        <v>66</v>
      </c>
      <c r="B1222" s="8">
        <v>10</v>
      </c>
      <c r="C1222">
        <v>3.15</v>
      </c>
      <c r="D1222" t="s">
        <v>25</v>
      </c>
      <c r="E1222" s="6" t="s">
        <v>536</v>
      </c>
      <c r="F1222" t="s">
        <v>266</v>
      </c>
      <c r="G1222">
        <v>226</v>
      </c>
      <c r="H1222" s="11" cm="1">
        <f t="array" ref="H1222">_xlfn.IFNA(MATCH(1,0/COUNTIF($F1222,"*"&amp;H$2&amp;TEXT(ROW($1:$118),"[&gt;1]0;")&amp;"*")),0)</f>
        <v>16</v>
      </c>
      <c r="I1222" s="11" cm="1">
        <f t="array" ref="I1222">_xlfn.IFNA(MATCH(1,0/COUNTIF($F1222,"*"&amp;I$2&amp;TEXT(ROW($1:$118),"[&gt;1]0;")&amp;"*")),0)</f>
        <v>34</v>
      </c>
      <c r="J1222" s="11" cm="1">
        <f t="array" ref="J1222">_xlfn.IFNA(MATCH(1,0/COUNTIF($F1222,"*"&amp;J$2&amp;TEXT(ROW($1:$118),"[&gt;1]0;")&amp;"*")),0)</f>
        <v>0</v>
      </c>
      <c r="K1222">
        <f t="shared" si="305"/>
        <v>2.125</v>
      </c>
      <c r="L1222">
        <f t="shared" si="306"/>
        <v>0</v>
      </c>
      <c r="M1222">
        <v>0</v>
      </c>
      <c r="N1222">
        <v>0</v>
      </c>
      <c r="P1222" s="8">
        <v>66</v>
      </c>
      <c r="Q1222" s="8">
        <v>9</v>
      </c>
      <c r="R1222">
        <v>0.59</v>
      </c>
      <c r="S1222" t="s">
        <v>108</v>
      </c>
      <c r="T1222" s="6" t="s">
        <v>514</v>
      </c>
      <c r="U1222" t="s">
        <v>513</v>
      </c>
      <c r="V1222">
        <v>283</v>
      </c>
      <c r="W1222" s="11" cm="1">
        <f t="array" ref="W1222">_xlfn.IFNA(MATCH(1,0/COUNTIF($F1222,"*"&amp;W$2&amp;TEXT(ROW($1:$118),"[&gt;1]0;")&amp;"*")),0)</f>
        <v>16</v>
      </c>
      <c r="X1222" s="11" cm="1">
        <f t="array" ref="X1222">_xlfn.IFNA(MATCH(1,0/COUNTIF($F1222,"*"&amp;X$2&amp;TEXT(ROW($1:$118),"[&gt;1]0;")&amp;"*")),0)</f>
        <v>34</v>
      </c>
      <c r="Y1222" s="11" cm="1">
        <f t="array" ref="Y1222">_xlfn.IFNA(MATCH(1,0/COUNTIF($F1222,"*"&amp;Y$2&amp;TEXT(ROW($1:$118),"[&gt;1]0;")&amp;"*")),0)</f>
        <v>0</v>
      </c>
      <c r="Z1222">
        <f t="shared" si="307"/>
        <v>2.125</v>
      </c>
      <c r="AA1222">
        <f t="shared" si="308"/>
        <v>0</v>
      </c>
      <c r="AB1222">
        <v>0</v>
      </c>
      <c r="AC1222">
        <v>0</v>
      </c>
    </row>
    <row r="1223" spans="1:29" x14ac:dyDescent="0.2">
      <c r="A1223" s="8">
        <v>66</v>
      </c>
      <c r="B1223" s="8">
        <v>11</v>
      </c>
      <c r="C1223">
        <v>3.2</v>
      </c>
      <c r="D1223" t="s">
        <v>301</v>
      </c>
      <c r="E1223" s="6" t="s">
        <v>379</v>
      </c>
      <c r="F1223" s="10" t="s">
        <v>371</v>
      </c>
      <c r="G1223">
        <v>162</v>
      </c>
      <c r="H1223" s="11" cm="1">
        <f t="array" ref="H1223">_xlfn.IFNA(MATCH(1,0/COUNTIF($F1223,"*"&amp;H$2&amp;TEXT(ROW($1:$118),"[&gt;1]0;")&amp;"*")),0)</f>
        <v>6</v>
      </c>
      <c r="I1223" s="11" cm="1">
        <f t="array" ref="I1223">_xlfn.IFNA(MATCH(1,0/COUNTIF($F1223,"*"&amp;I$2&amp;TEXT(ROW($1:$118),"[&gt;1]0;")&amp;"*")),0)</f>
        <v>10</v>
      </c>
      <c r="J1223" s="11" cm="1">
        <f t="array" ref="J1223">_xlfn.IFNA(MATCH(1,0/COUNTIF($F1223,"*"&amp;J$2&amp;TEXT(ROW($1:$118),"[&gt;1]0;")&amp;"*")),0)</f>
        <v>5</v>
      </c>
      <c r="K1223">
        <f t="shared" si="305"/>
        <v>1.6666666666666667</v>
      </c>
      <c r="L1223">
        <f t="shared" si="306"/>
        <v>0.83333333333333337</v>
      </c>
      <c r="M1223">
        <v>1</v>
      </c>
      <c r="N1223">
        <v>0</v>
      </c>
      <c r="P1223" s="8">
        <v>66</v>
      </c>
      <c r="Q1223" s="8">
        <v>10</v>
      </c>
      <c r="R1223">
        <v>0.74</v>
      </c>
      <c r="S1223" t="s">
        <v>129</v>
      </c>
      <c r="T1223" s="6" t="s">
        <v>535</v>
      </c>
      <c r="U1223" t="s">
        <v>534</v>
      </c>
      <c r="V1223">
        <v>255</v>
      </c>
      <c r="W1223" s="11" cm="1">
        <f t="array" ref="W1223">_xlfn.IFNA(MATCH(1,0/COUNTIF($F1223,"*"&amp;W$2&amp;TEXT(ROW($1:$118),"[&gt;1]0;")&amp;"*")),0)</f>
        <v>6</v>
      </c>
      <c r="X1223" s="11" cm="1">
        <f t="array" ref="X1223">_xlfn.IFNA(MATCH(1,0/COUNTIF($F1223,"*"&amp;X$2&amp;TEXT(ROW($1:$118),"[&gt;1]0;")&amp;"*")),0)</f>
        <v>10</v>
      </c>
      <c r="Y1223" s="11" cm="1">
        <f t="array" ref="Y1223">_xlfn.IFNA(MATCH(1,0/COUNTIF($F1223,"*"&amp;Y$2&amp;TEXT(ROW($1:$118),"[&gt;1]0;")&amp;"*")),0)</f>
        <v>5</v>
      </c>
      <c r="Z1223">
        <f t="shared" si="307"/>
        <v>1.6666666666666667</v>
      </c>
      <c r="AA1223">
        <f t="shared" si="308"/>
        <v>0.83333333333333337</v>
      </c>
      <c r="AB1223">
        <v>0</v>
      </c>
      <c r="AC1223">
        <v>0</v>
      </c>
    </row>
    <row r="1224" spans="1:29" x14ac:dyDescent="0.2">
      <c r="A1224" s="8">
        <v>66</v>
      </c>
      <c r="B1224" s="8">
        <v>13</v>
      </c>
      <c r="C1224">
        <v>1.08</v>
      </c>
      <c r="D1224" t="s">
        <v>25</v>
      </c>
      <c r="E1224" s="6" t="s">
        <v>536</v>
      </c>
      <c r="F1224" t="s">
        <v>266</v>
      </c>
      <c r="G1224">
        <v>226</v>
      </c>
      <c r="H1224" s="11" cm="1">
        <f t="array" ref="H1224">_xlfn.IFNA(MATCH(1,0/COUNTIF($F1224,"*"&amp;H$2&amp;TEXT(ROW($1:$118),"[&gt;1]0;")&amp;"*")),0)</f>
        <v>16</v>
      </c>
      <c r="I1224" s="11" cm="1">
        <f t="array" ref="I1224">_xlfn.IFNA(MATCH(1,0/COUNTIF($F1224,"*"&amp;I$2&amp;TEXT(ROW($1:$118),"[&gt;1]0;")&amp;"*")),0)</f>
        <v>34</v>
      </c>
      <c r="J1224" s="11" cm="1">
        <f t="array" ref="J1224">_xlfn.IFNA(MATCH(1,0/COUNTIF($F1224,"*"&amp;J$2&amp;TEXT(ROW($1:$118),"[&gt;1]0;")&amp;"*")),0)</f>
        <v>0</v>
      </c>
      <c r="K1224">
        <f t="shared" si="305"/>
        <v>2.125</v>
      </c>
      <c r="L1224">
        <f t="shared" si="306"/>
        <v>0</v>
      </c>
      <c r="M1224">
        <v>0</v>
      </c>
      <c r="N1224">
        <v>0</v>
      </c>
      <c r="P1224" s="8">
        <v>66</v>
      </c>
      <c r="Q1224" s="8">
        <v>11</v>
      </c>
      <c r="R1224">
        <v>7.56</v>
      </c>
      <c r="S1224" t="s">
        <v>66</v>
      </c>
      <c r="T1224" s="6" t="s">
        <v>459</v>
      </c>
      <c r="U1224" t="s">
        <v>460</v>
      </c>
      <c r="V1224">
        <v>281</v>
      </c>
      <c r="W1224" s="11" cm="1">
        <f t="array" ref="W1224">_xlfn.IFNA(MATCH(1,0/COUNTIF($F1224,"*"&amp;W$2&amp;TEXT(ROW($1:$118),"[&gt;1]0;")&amp;"*")),0)</f>
        <v>16</v>
      </c>
      <c r="X1224" s="11" cm="1">
        <f t="array" ref="X1224">_xlfn.IFNA(MATCH(1,0/COUNTIF($F1224,"*"&amp;X$2&amp;TEXT(ROW($1:$118),"[&gt;1]0;")&amp;"*")),0)</f>
        <v>34</v>
      </c>
      <c r="Y1224" s="11" cm="1">
        <f t="array" ref="Y1224">_xlfn.IFNA(MATCH(1,0/COUNTIF($F1224,"*"&amp;Y$2&amp;TEXT(ROW($1:$118),"[&gt;1]0;")&amp;"*")),0)</f>
        <v>0</v>
      </c>
      <c r="Z1224">
        <f t="shared" si="307"/>
        <v>2.125</v>
      </c>
      <c r="AA1224">
        <f t="shared" si="308"/>
        <v>0</v>
      </c>
      <c r="AB1224">
        <v>0</v>
      </c>
      <c r="AC1224">
        <v>0</v>
      </c>
    </row>
    <row r="1225" spans="1:29" x14ac:dyDescent="0.2">
      <c r="A1225" s="8">
        <v>66</v>
      </c>
      <c r="B1225" s="8">
        <v>15</v>
      </c>
      <c r="C1225">
        <v>0.59</v>
      </c>
      <c r="D1225" t="s">
        <v>108</v>
      </c>
      <c r="E1225" s="6" t="s">
        <v>514</v>
      </c>
      <c r="F1225" t="s">
        <v>513</v>
      </c>
      <c r="G1225">
        <v>283</v>
      </c>
      <c r="H1225" s="11" cm="1">
        <f t="array" ref="H1225">_xlfn.IFNA(MATCH(1,0/COUNTIF($F1225,"*"&amp;H$2&amp;TEXT(ROW($1:$118),"[&gt;1]0;")&amp;"*")),0)</f>
        <v>20</v>
      </c>
      <c r="I1225" s="11" cm="1">
        <f t="array" ref="I1225">_xlfn.IFNA(MATCH(1,0/COUNTIF($F1225,"*"&amp;I$2&amp;TEXT(ROW($1:$118),"[&gt;1]0;")&amp;"*")),0)</f>
        <v>42</v>
      </c>
      <c r="J1225" s="11" cm="1">
        <f t="array" ref="J1225">_xlfn.IFNA(MATCH(1,0/COUNTIF($F1225,"*"&amp;J$2&amp;TEXT(ROW($1:$118),"[&gt;1]0;")&amp;"*")),0)</f>
        <v>0</v>
      </c>
      <c r="K1225">
        <f t="shared" si="305"/>
        <v>2.1</v>
      </c>
      <c r="L1225">
        <f t="shared" si="306"/>
        <v>0</v>
      </c>
      <c r="M1225">
        <v>0</v>
      </c>
      <c r="N1225">
        <v>0</v>
      </c>
      <c r="P1225" s="8">
        <v>66</v>
      </c>
      <c r="Q1225" s="8">
        <v>12</v>
      </c>
      <c r="R1225">
        <v>1.65</v>
      </c>
      <c r="S1225" t="s">
        <v>293</v>
      </c>
      <c r="T1225" s="6" t="s">
        <v>516</v>
      </c>
      <c r="U1225" t="s">
        <v>515</v>
      </c>
      <c r="V1225">
        <v>408</v>
      </c>
      <c r="W1225" s="11" cm="1">
        <f t="array" ref="W1225">_xlfn.IFNA(MATCH(1,0/COUNTIF($F1225,"*"&amp;W$2&amp;TEXT(ROW($1:$118),"[&gt;1]0;")&amp;"*")),0)</f>
        <v>20</v>
      </c>
      <c r="X1225" s="11" cm="1">
        <f t="array" ref="X1225">_xlfn.IFNA(MATCH(1,0/COUNTIF($F1225,"*"&amp;X$2&amp;TEXT(ROW($1:$118),"[&gt;1]0;")&amp;"*")),0)</f>
        <v>42</v>
      </c>
      <c r="Y1225" s="11" cm="1">
        <f t="array" ref="Y1225">_xlfn.IFNA(MATCH(1,0/COUNTIF($F1225,"*"&amp;Y$2&amp;TEXT(ROW($1:$118),"[&gt;1]0;")&amp;"*")),0)</f>
        <v>0</v>
      </c>
      <c r="Z1225">
        <f t="shared" si="307"/>
        <v>2.1</v>
      </c>
      <c r="AA1225">
        <f t="shared" si="308"/>
        <v>0</v>
      </c>
      <c r="AB1225">
        <v>0</v>
      </c>
      <c r="AC1225">
        <v>0</v>
      </c>
    </row>
    <row r="1226" spans="1:29" x14ac:dyDescent="0.2">
      <c r="A1226" s="8">
        <v>66</v>
      </c>
      <c r="B1226" s="8">
        <v>18</v>
      </c>
      <c r="C1226">
        <v>0.56000000000000005</v>
      </c>
      <c r="D1226" t="s">
        <v>108</v>
      </c>
      <c r="E1226" s="6" t="s">
        <v>514</v>
      </c>
      <c r="F1226" t="s">
        <v>513</v>
      </c>
      <c r="G1226">
        <v>283</v>
      </c>
      <c r="H1226" s="11" cm="1">
        <f t="array" ref="H1226">_xlfn.IFNA(MATCH(1,0/COUNTIF($F1226,"*"&amp;H$2&amp;TEXT(ROW($1:$118),"[&gt;1]0;")&amp;"*")),0)</f>
        <v>20</v>
      </c>
      <c r="I1226" s="11" cm="1">
        <f t="array" ref="I1226">_xlfn.IFNA(MATCH(1,0/COUNTIF($F1226,"*"&amp;I$2&amp;TEXT(ROW($1:$118),"[&gt;1]0;")&amp;"*")),0)</f>
        <v>42</v>
      </c>
      <c r="J1226" s="11" cm="1">
        <f t="array" ref="J1226">_xlfn.IFNA(MATCH(1,0/COUNTIF($F1226,"*"&amp;J$2&amp;TEXT(ROW($1:$118),"[&gt;1]0;")&amp;"*")),0)</f>
        <v>0</v>
      </c>
      <c r="K1226">
        <f t="shared" si="305"/>
        <v>2.1</v>
      </c>
      <c r="L1226">
        <f t="shared" si="306"/>
        <v>0</v>
      </c>
      <c r="M1226">
        <v>0</v>
      </c>
      <c r="N1226">
        <v>0</v>
      </c>
    </row>
    <row r="1227" spans="1:29" x14ac:dyDescent="0.2">
      <c r="A1227" s="8">
        <v>66</v>
      </c>
      <c r="B1227" s="8">
        <v>20</v>
      </c>
      <c r="C1227">
        <v>0.74</v>
      </c>
      <c r="D1227" t="s">
        <v>129</v>
      </c>
      <c r="E1227" s="6" t="s">
        <v>535</v>
      </c>
      <c r="F1227" t="s">
        <v>534</v>
      </c>
      <c r="G1227">
        <v>255</v>
      </c>
      <c r="H1227" s="11" cm="1">
        <f t="array" ref="H1227">_xlfn.IFNA(MATCH(1,0/COUNTIF($F1227,"*"&amp;H$2&amp;TEXT(ROW($1:$118),"[&gt;1]0;")&amp;"*")),0)</f>
        <v>16</v>
      </c>
      <c r="I1227" s="11" cm="1">
        <f t="array" ref="I1227">_xlfn.IFNA(MATCH(1,0/COUNTIF($F1227,"*"&amp;I$2&amp;TEXT(ROW($1:$118),"[&gt;1]0;")&amp;"*")),0)</f>
        <v>33</v>
      </c>
      <c r="J1227" s="11" cm="1">
        <f t="array" ref="J1227">_xlfn.IFNA(MATCH(1,0/COUNTIF($F1227,"*"&amp;J$2&amp;TEXT(ROW($1:$118),"[&gt;1]0;")&amp;"*")),0)</f>
        <v>1</v>
      </c>
      <c r="K1227">
        <f t="shared" si="305"/>
        <v>2.0625</v>
      </c>
      <c r="L1227">
        <f t="shared" si="306"/>
        <v>6.25E-2</v>
      </c>
      <c r="M1227">
        <v>0</v>
      </c>
      <c r="N1227">
        <v>0</v>
      </c>
    </row>
    <row r="1228" spans="1:29" x14ac:dyDescent="0.2">
      <c r="A1228" s="8">
        <v>66</v>
      </c>
      <c r="B1228" s="8">
        <v>22</v>
      </c>
      <c r="C1228">
        <v>7.56</v>
      </c>
      <c r="D1228" t="s">
        <v>66</v>
      </c>
      <c r="E1228" s="6" t="s">
        <v>459</v>
      </c>
      <c r="F1228" t="s">
        <v>460</v>
      </c>
      <c r="G1228">
        <v>281</v>
      </c>
      <c r="H1228" s="11" cm="1">
        <f t="array" ref="H1228">_xlfn.IFNA(MATCH(1,0/COUNTIF($F1228,"*"&amp;H$2&amp;TEXT(ROW($1:$118),"[&gt;1]0;")&amp;"*")),0)</f>
        <v>18</v>
      </c>
      <c r="I1228" s="11" cm="1">
        <f t="array" ref="I1228">_xlfn.IFNA(MATCH(1,0/COUNTIF($F1228,"*"&amp;I$2&amp;TEXT(ROW($1:$118),"[&gt;1]0;")&amp;"*")),0)</f>
        <v>35</v>
      </c>
      <c r="J1228" s="11" cm="1">
        <f t="array" ref="J1228">_xlfn.IFNA(MATCH(1,0/COUNTIF($F1228,"*"&amp;J$2&amp;TEXT(ROW($1:$118),"[&gt;1]0;")&amp;"*")),0)</f>
        <v>1</v>
      </c>
      <c r="K1228">
        <f t="shared" si="305"/>
        <v>1.9444444444444444</v>
      </c>
      <c r="L1228">
        <f t="shared" si="306"/>
        <v>5.5555555555555552E-2</v>
      </c>
      <c r="M1228">
        <v>0</v>
      </c>
      <c r="N1228">
        <v>0</v>
      </c>
    </row>
    <row r="1229" spans="1:29" x14ac:dyDescent="0.2">
      <c r="A1229" s="8">
        <v>66</v>
      </c>
      <c r="B1229" s="8">
        <v>26</v>
      </c>
      <c r="C1229">
        <v>1.65</v>
      </c>
      <c r="D1229" t="s">
        <v>293</v>
      </c>
      <c r="E1229" s="6" t="s">
        <v>516</v>
      </c>
      <c r="F1229" t="s">
        <v>515</v>
      </c>
      <c r="G1229">
        <v>408</v>
      </c>
      <c r="H1229" s="11" cm="1">
        <f t="array" ref="H1229">_xlfn.IFNA(MATCH(1,0/COUNTIF($F1229,"*"&amp;H$2&amp;TEXT(ROW($1:$118),"[&gt;1]0;")&amp;"*")),0)</f>
        <v>20</v>
      </c>
      <c r="I1229" s="11" cm="1">
        <f t="array" ref="I1229">_xlfn.IFNA(MATCH(1,0/COUNTIF($F1229,"*"&amp;I$2&amp;TEXT(ROW($1:$118),"[&gt;1]0;")&amp;"*")),0)</f>
        <v>41</v>
      </c>
      <c r="J1229" s="11" cm="1">
        <f t="array" ref="J1229">_xlfn.IFNA(MATCH(1,0/COUNTIF($F1229,"*"&amp;J$2&amp;TEXT(ROW($1:$118),"[&gt;1]0;")&amp;"*")),0)</f>
        <v>0</v>
      </c>
      <c r="K1229">
        <f t="shared" si="305"/>
        <v>2.0499999999999998</v>
      </c>
      <c r="L1229">
        <f t="shared" si="306"/>
        <v>0</v>
      </c>
      <c r="M1229">
        <v>0</v>
      </c>
      <c r="N1229">
        <v>0</v>
      </c>
    </row>
    <row r="1231" spans="1:29" x14ac:dyDescent="0.2">
      <c r="A1231" s="8">
        <v>67</v>
      </c>
      <c r="B1231" s="9" t="s">
        <v>12</v>
      </c>
      <c r="C1231" t="s">
        <v>13</v>
      </c>
      <c r="D1231" t="s">
        <v>67</v>
      </c>
      <c r="E1231" s="6" t="s">
        <v>376</v>
      </c>
      <c r="F1231" t="s">
        <v>68</v>
      </c>
      <c r="G1231" t="s">
        <v>69</v>
      </c>
      <c r="H1231" t="s">
        <v>364</v>
      </c>
      <c r="I1231" t="s">
        <v>365</v>
      </c>
      <c r="J1231" t="s">
        <v>366</v>
      </c>
      <c r="K1231" t="s">
        <v>71</v>
      </c>
      <c r="L1231" t="s">
        <v>72</v>
      </c>
      <c r="M1231" t="s">
        <v>360</v>
      </c>
      <c r="N1231" t="s">
        <v>73</v>
      </c>
      <c r="P1231" s="8">
        <v>67</v>
      </c>
      <c r="Q1231" s="9" t="s">
        <v>12</v>
      </c>
      <c r="R1231" t="s">
        <v>13</v>
      </c>
      <c r="S1231" t="s">
        <v>67</v>
      </c>
      <c r="T1231" s="6" t="s">
        <v>376</v>
      </c>
      <c r="U1231" t="s">
        <v>68</v>
      </c>
      <c r="V1231" t="s">
        <v>69</v>
      </c>
      <c r="W1231" t="s">
        <v>364</v>
      </c>
      <c r="X1231" t="s">
        <v>365</v>
      </c>
      <c r="Y1231" t="s">
        <v>366</v>
      </c>
      <c r="Z1231" t="s">
        <v>71</v>
      </c>
      <c r="AA1231" t="s">
        <v>72</v>
      </c>
      <c r="AB1231" t="s">
        <v>360</v>
      </c>
      <c r="AC1231" t="s">
        <v>73</v>
      </c>
    </row>
    <row r="1232" spans="1:29" x14ac:dyDescent="0.2">
      <c r="A1232" s="8">
        <v>67</v>
      </c>
      <c r="B1232" s="8">
        <v>1</v>
      </c>
      <c r="C1232">
        <v>1.36</v>
      </c>
      <c r="D1232" t="s">
        <v>323</v>
      </c>
      <c r="E1232" s="6" t="s">
        <v>502</v>
      </c>
      <c r="F1232" t="s">
        <v>260</v>
      </c>
      <c r="G1232">
        <v>170</v>
      </c>
      <c r="H1232" s="11" cm="1">
        <f t="array" ref="H1232">_xlfn.IFNA(MATCH(1,0/COUNTIF($F1232,"*"&amp;H$2&amp;TEXT(ROW($1:$118),"[&gt;1]0;")&amp;"*")),0)</f>
        <v>12</v>
      </c>
      <c r="I1232" s="11" cm="1">
        <f t="array" ref="I1232">_xlfn.IFNA(MATCH(1,0/COUNTIF($F1232,"*"&amp;I$2&amp;TEXT(ROW($1:$118),"[&gt;1]0;")&amp;"*")),0)</f>
        <v>26</v>
      </c>
      <c r="J1232" s="11" cm="1">
        <f t="array" ref="J1232">_xlfn.IFNA(MATCH(1,0/COUNTIF($F1232,"*"&amp;J$2&amp;TEXT(ROW($1:$118),"[&gt;1]0;")&amp;"*")),0)</f>
        <v>0</v>
      </c>
      <c r="K1232">
        <f t="shared" ref="K1232:K1247" si="309">I1232/H1232</f>
        <v>2.1666666666666665</v>
      </c>
      <c r="L1232">
        <f t="shared" ref="L1232:L1247" si="310">J1232/H1232</f>
        <v>0</v>
      </c>
      <c r="M1232">
        <v>0</v>
      </c>
      <c r="N1232">
        <v>0</v>
      </c>
      <c r="P1232" s="8">
        <v>67</v>
      </c>
      <c r="Q1232" s="8">
        <v>1</v>
      </c>
      <c r="R1232">
        <f>SUMIF($D$1232:$D$1247,S1232,$C$1232:$C$1247)</f>
        <v>1.36</v>
      </c>
      <c r="S1232" t="s">
        <v>323</v>
      </c>
      <c r="T1232" s="6" t="s">
        <v>502</v>
      </c>
      <c r="U1232" t="s">
        <v>260</v>
      </c>
      <c r="V1232">
        <v>170</v>
      </c>
      <c r="W1232" s="11" cm="1">
        <f t="array" ref="W1232">_xlfn.IFNA(MATCH(1,0/COUNTIF($F1232,"*"&amp;W$2&amp;TEXT(ROW($1:$118),"[&gt;1]0;")&amp;"*")),0)</f>
        <v>12</v>
      </c>
      <c r="X1232" s="11" cm="1">
        <f t="array" ref="X1232">_xlfn.IFNA(MATCH(1,0/COUNTIF($F1232,"*"&amp;X$2&amp;TEXT(ROW($1:$118),"[&gt;1]0;")&amp;"*")),0)</f>
        <v>26</v>
      </c>
      <c r="Y1232" s="11" cm="1">
        <f t="array" ref="Y1232">_xlfn.IFNA(MATCH(1,0/COUNTIF($F1232,"*"&amp;Y$2&amp;TEXT(ROW($1:$118),"[&gt;1]0;")&amp;"*")),0)</f>
        <v>0</v>
      </c>
      <c r="Z1232">
        <f t="shared" ref="Z1232:Z1244" si="311">X1232/W1232</f>
        <v>2.1666666666666665</v>
      </c>
      <c r="AA1232">
        <f t="shared" ref="AA1232:AA1244" si="312">Y1232/W1232</f>
        <v>0</v>
      </c>
      <c r="AB1232">
        <v>0</v>
      </c>
      <c r="AC1232">
        <v>0</v>
      </c>
    </row>
    <row r="1233" spans="1:29" x14ac:dyDescent="0.2">
      <c r="A1233" s="8">
        <v>67</v>
      </c>
      <c r="B1233" s="8">
        <v>2</v>
      </c>
      <c r="C1233">
        <v>1.59</v>
      </c>
      <c r="D1233" t="s">
        <v>506</v>
      </c>
      <c r="E1233" s="14"/>
      <c r="F1233" t="s">
        <v>505</v>
      </c>
      <c r="G1233">
        <v>265</v>
      </c>
      <c r="H1233" s="11" cm="1">
        <f t="array" ref="H1233">_xlfn.IFNA(MATCH(1,0/COUNTIF($F1233,"*"&amp;H$2&amp;TEXT(ROW($1:$118),"[&gt;1]0;")&amp;"*")),0)</f>
        <v>14</v>
      </c>
      <c r="I1233" s="11" cm="1">
        <f t="array" ref="I1233">_xlfn.IFNA(MATCH(1,0/COUNTIF($F1233,"*"&amp;I$2&amp;TEXT(ROW($1:$118),"[&gt;1]0;")&amp;"*")),0)</f>
        <v>19</v>
      </c>
      <c r="J1233" s="11" cm="1">
        <f t="array" ref="J1233">_xlfn.IFNA(MATCH(1,0/COUNTIF($F1233,"*"&amp;J$2&amp;TEXT(ROW($1:$118),"[&gt;1]0;")&amp;"*")),0)</f>
        <v>1</v>
      </c>
      <c r="K1233">
        <f t="shared" si="309"/>
        <v>1.3571428571428572</v>
      </c>
      <c r="L1233">
        <f t="shared" si="310"/>
        <v>7.1428571428571425E-2</v>
      </c>
      <c r="M1233">
        <v>0</v>
      </c>
      <c r="N1233">
        <v>1</v>
      </c>
      <c r="P1233" s="8">
        <v>67</v>
      </c>
      <c r="Q1233" s="8">
        <v>2</v>
      </c>
      <c r="R1233">
        <f t="shared" ref="R1233:R1244" si="313">SUMIF($D$1232:$D$1247,S1233,$C$1232:$C$1247)</f>
        <v>1.59</v>
      </c>
      <c r="S1233" t="s">
        <v>506</v>
      </c>
      <c r="T1233" s="14"/>
      <c r="U1233" t="s">
        <v>505</v>
      </c>
      <c r="V1233">
        <v>265</v>
      </c>
      <c r="W1233" s="11" cm="1">
        <f t="array" ref="W1233">_xlfn.IFNA(MATCH(1,0/COUNTIF($F1233,"*"&amp;W$2&amp;TEXT(ROW($1:$118),"[&gt;1]0;")&amp;"*")),0)</f>
        <v>14</v>
      </c>
      <c r="X1233" s="11" cm="1">
        <f t="array" ref="X1233">_xlfn.IFNA(MATCH(1,0/COUNTIF($F1233,"*"&amp;X$2&amp;TEXT(ROW($1:$118),"[&gt;1]0;")&amp;"*")),0)</f>
        <v>19</v>
      </c>
      <c r="Y1233" s="11" cm="1">
        <f t="array" ref="Y1233">_xlfn.IFNA(MATCH(1,0/COUNTIF($F1233,"*"&amp;Y$2&amp;TEXT(ROW($1:$118),"[&gt;1]0;")&amp;"*")),0)</f>
        <v>1</v>
      </c>
      <c r="Z1233">
        <f t="shared" si="311"/>
        <v>1.3571428571428572</v>
      </c>
      <c r="AA1233">
        <f t="shared" si="312"/>
        <v>7.1428571428571425E-2</v>
      </c>
      <c r="AB1233">
        <v>0</v>
      </c>
      <c r="AC1233">
        <v>1</v>
      </c>
    </row>
    <row r="1234" spans="1:29" x14ac:dyDescent="0.2">
      <c r="A1234" s="8">
        <v>67</v>
      </c>
      <c r="B1234" s="8">
        <v>4</v>
      </c>
      <c r="C1234">
        <v>1.69</v>
      </c>
      <c r="D1234" t="s">
        <v>14</v>
      </c>
      <c r="E1234" s="6" t="s">
        <v>507</v>
      </c>
      <c r="F1234" t="s">
        <v>260</v>
      </c>
      <c r="G1234">
        <v>170</v>
      </c>
      <c r="H1234" s="11" cm="1">
        <f t="array" ref="H1234">_xlfn.IFNA(MATCH(1,0/COUNTIF($F1234,"*"&amp;H$2&amp;TEXT(ROW($1:$118),"[&gt;1]0;")&amp;"*")),0)</f>
        <v>12</v>
      </c>
      <c r="I1234" s="11" cm="1">
        <f t="array" ref="I1234">_xlfn.IFNA(MATCH(1,0/COUNTIF($F1234,"*"&amp;I$2&amp;TEXT(ROW($1:$118),"[&gt;1]0;")&amp;"*")),0)</f>
        <v>26</v>
      </c>
      <c r="J1234" s="11" cm="1">
        <f t="array" ref="J1234">_xlfn.IFNA(MATCH(1,0/COUNTIF($F1234,"*"&amp;J$2&amp;TEXT(ROW($1:$118),"[&gt;1]0;")&amp;"*")),0)</f>
        <v>0</v>
      </c>
      <c r="K1234">
        <f t="shared" si="309"/>
        <v>2.1666666666666665</v>
      </c>
      <c r="L1234">
        <f t="shared" si="310"/>
        <v>0</v>
      </c>
      <c r="M1234">
        <v>0</v>
      </c>
      <c r="N1234">
        <v>0</v>
      </c>
      <c r="P1234" s="8">
        <v>67</v>
      </c>
      <c r="Q1234" s="8">
        <v>3</v>
      </c>
      <c r="R1234">
        <f t="shared" si="313"/>
        <v>1.69</v>
      </c>
      <c r="S1234" t="s">
        <v>14</v>
      </c>
      <c r="T1234" s="6" t="s">
        <v>507</v>
      </c>
      <c r="U1234" t="s">
        <v>260</v>
      </c>
      <c r="V1234">
        <v>170</v>
      </c>
      <c r="W1234" s="11" cm="1">
        <f t="array" ref="W1234">_xlfn.IFNA(MATCH(1,0/COUNTIF($F1234,"*"&amp;W$2&amp;TEXT(ROW($1:$118),"[&gt;1]0;")&amp;"*")),0)</f>
        <v>12</v>
      </c>
      <c r="X1234" s="11" cm="1">
        <f t="array" ref="X1234">_xlfn.IFNA(MATCH(1,0/COUNTIF($F1234,"*"&amp;X$2&amp;TEXT(ROW($1:$118),"[&gt;1]0;")&amp;"*")),0)</f>
        <v>26</v>
      </c>
      <c r="Y1234" s="11" cm="1">
        <f t="array" ref="Y1234">_xlfn.IFNA(MATCH(1,0/COUNTIF($F1234,"*"&amp;Y$2&amp;TEXT(ROW($1:$118),"[&gt;1]0;")&amp;"*")),0)</f>
        <v>0</v>
      </c>
      <c r="Z1234">
        <f t="shared" si="311"/>
        <v>2.1666666666666665</v>
      </c>
      <c r="AA1234">
        <f t="shared" si="312"/>
        <v>0</v>
      </c>
      <c r="AB1234">
        <v>0</v>
      </c>
      <c r="AC1234">
        <v>0</v>
      </c>
    </row>
    <row r="1235" spans="1:29" x14ac:dyDescent="0.2">
      <c r="A1235" s="8">
        <v>67</v>
      </c>
      <c r="B1235" s="8">
        <v>5</v>
      </c>
      <c r="C1235">
        <v>0.77</v>
      </c>
      <c r="D1235" t="s">
        <v>104</v>
      </c>
      <c r="E1235" s="6" t="s">
        <v>476</v>
      </c>
      <c r="F1235" t="s">
        <v>475</v>
      </c>
      <c r="G1235">
        <v>110</v>
      </c>
      <c r="H1235" s="11" cm="1">
        <f t="array" ref="H1235">_xlfn.IFNA(MATCH(1,0/COUNTIF($F1235,"*"&amp;H$2&amp;TEXT(ROW($1:$118),"[&gt;1]0;")&amp;"*")),0)</f>
        <v>6</v>
      </c>
      <c r="I1235" s="11" cm="1">
        <f t="array" ref="I1235">_xlfn.IFNA(MATCH(1,0/COUNTIF($F1235,"*"&amp;I$2&amp;TEXT(ROW($1:$118),"[&gt;1]0;")&amp;"*")),0)</f>
        <v>6</v>
      </c>
      <c r="J1235" s="11" cm="1">
        <f t="array" ref="J1235">_xlfn.IFNA(MATCH(1,0/COUNTIF($F1235,"*"&amp;J$2&amp;TEXT(ROW($1:$118),"[&gt;1]0;")&amp;"*")),0)</f>
        <v>2</v>
      </c>
      <c r="K1235">
        <f t="shared" si="309"/>
        <v>1</v>
      </c>
      <c r="L1235">
        <f t="shared" si="310"/>
        <v>0.33333333333333331</v>
      </c>
      <c r="M1235">
        <v>0</v>
      </c>
      <c r="N1235">
        <v>1</v>
      </c>
      <c r="P1235" s="8">
        <v>67</v>
      </c>
      <c r="Q1235" s="8">
        <v>4</v>
      </c>
      <c r="R1235">
        <f t="shared" si="313"/>
        <v>0.77</v>
      </c>
      <c r="S1235" t="s">
        <v>104</v>
      </c>
      <c r="T1235" s="6" t="s">
        <v>476</v>
      </c>
      <c r="U1235" t="s">
        <v>475</v>
      </c>
      <c r="V1235">
        <v>110</v>
      </c>
      <c r="W1235" s="11" cm="1">
        <f t="array" ref="W1235">_xlfn.IFNA(MATCH(1,0/COUNTIF($F1235,"*"&amp;W$2&amp;TEXT(ROW($1:$118),"[&gt;1]0;")&amp;"*")),0)</f>
        <v>6</v>
      </c>
      <c r="X1235" s="11" cm="1">
        <f t="array" ref="X1235">_xlfn.IFNA(MATCH(1,0/COUNTIF($F1235,"*"&amp;X$2&amp;TEXT(ROW($1:$118),"[&gt;1]0;")&amp;"*")),0)</f>
        <v>6</v>
      </c>
      <c r="Y1235" s="11" cm="1">
        <f t="array" ref="Y1235">_xlfn.IFNA(MATCH(1,0/COUNTIF($F1235,"*"&amp;Y$2&amp;TEXT(ROW($1:$118),"[&gt;1]0;")&amp;"*")),0)</f>
        <v>2</v>
      </c>
      <c r="Z1235">
        <f t="shared" si="311"/>
        <v>1</v>
      </c>
      <c r="AA1235">
        <f t="shared" si="312"/>
        <v>0.33333333333333331</v>
      </c>
      <c r="AB1235">
        <v>0</v>
      </c>
      <c r="AC1235">
        <v>1</v>
      </c>
    </row>
    <row r="1236" spans="1:29" x14ac:dyDescent="0.2">
      <c r="A1236" s="8">
        <v>67</v>
      </c>
      <c r="B1236" s="8">
        <v>6</v>
      </c>
      <c r="C1236">
        <v>1.1000000000000001</v>
      </c>
      <c r="D1236" t="s">
        <v>79</v>
      </c>
      <c r="E1236" s="13" t="s">
        <v>386</v>
      </c>
      <c r="F1236" s="10" t="s">
        <v>373</v>
      </c>
      <c r="G1236">
        <v>144</v>
      </c>
      <c r="H1236" s="11" cm="1">
        <f t="array" ref="H1236">_xlfn.IFNA(MATCH(1,0/COUNTIF($F1236,"*"&amp;H$2&amp;TEXT(ROW($1:$118),"[&gt;1]0;")&amp;"*")),0)</f>
        <v>6</v>
      </c>
      <c r="I1236" s="11" cm="1">
        <f t="array" ref="I1236">_xlfn.IFNA(MATCH(1,0/COUNTIF($F1236,"*"&amp;I$2&amp;TEXT(ROW($1:$118),"[&gt;1]0;")&amp;"*")),0)</f>
        <v>8</v>
      </c>
      <c r="J1236" s="11" cm="1">
        <f t="array" ref="J1236">_xlfn.IFNA(MATCH(1,0/COUNTIF($F1236,"*"&amp;J$2&amp;TEXT(ROW($1:$118),"[&gt;1]0;")&amp;"*")),0)</f>
        <v>4</v>
      </c>
      <c r="K1236">
        <f t="shared" si="309"/>
        <v>1.3333333333333333</v>
      </c>
      <c r="L1236">
        <f t="shared" si="310"/>
        <v>0.66666666666666663</v>
      </c>
      <c r="M1236">
        <v>1</v>
      </c>
      <c r="N1236">
        <v>0</v>
      </c>
      <c r="P1236" s="8">
        <v>67</v>
      </c>
      <c r="Q1236" s="8">
        <v>5</v>
      </c>
      <c r="R1236">
        <f t="shared" si="313"/>
        <v>1.1000000000000001</v>
      </c>
      <c r="S1236" t="s">
        <v>79</v>
      </c>
      <c r="T1236" s="13" t="s">
        <v>386</v>
      </c>
      <c r="U1236" s="10" t="s">
        <v>373</v>
      </c>
      <c r="V1236">
        <v>144</v>
      </c>
      <c r="W1236" s="11" cm="1">
        <f t="array" ref="W1236">_xlfn.IFNA(MATCH(1,0/COUNTIF($F1236,"*"&amp;W$2&amp;TEXT(ROW($1:$118),"[&gt;1]0;")&amp;"*")),0)</f>
        <v>6</v>
      </c>
      <c r="X1236" s="11" cm="1">
        <f t="array" ref="X1236">_xlfn.IFNA(MATCH(1,0/COUNTIF($F1236,"*"&amp;X$2&amp;TEXT(ROW($1:$118),"[&gt;1]0;")&amp;"*")),0)</f>
        <v>8</v>
      </c>
      <c r="Y1236" s="11" cm="1">
        <f t="array" ref="Y1236">_xlfn.IFNA(MATCH(1,0/COUNTIF($F1236,"*"&amp;Y$2&amp;TEXT(ROW($1:$118),"[&gt;1]0;")&amp;"*")),0)</f>
        <v>4</v>
      </c>
      <c r="Z1236">
        <f t="shared" si="311"/>
        <v>1.3333333333333333</v>
      </c>
      <c r="AA1236">
        <f t="shared" si="312"/>
        <v>0.66666666666666663</v>
      </c>
      <c r="AB1236">
        <v>1</v>
      </c>
      <c r="AC1236">
        <v>0</v>
      </c>
    </row>
    <row r="1237" spans="1:29" x14ac:dyDescent="0.2">
      <c r="A1237" s="8">
        <v>67</v>
      </c>
      <c r="B1237" s="8">
        <v>7</v>
      </c>
      <c r="C1237">
        <v>1.03</v>
      </c>
      <c r="D1237" t="s">
        <v>259</v>
      </c>
      <c r="E1237" s="6" t="s">
        <v>572</v>
      </c>
      <c r="F1237" t="s">
        <v>571</v>
      </c>
      <c r="G1237" s="11">
        <v>209</v>
      </c>
      <c r="H1237" s="11" cm="1">
        <f t="array" ref="H1237">_xlfn.IFNA(MATCH(1,0/COUNTIF($F1237,"*"&amp;H$2&amp;TEXT(ROW($1:$118),"[&gt;1]0;")&amp;"*")),0)</f>
        <v>11</v>
      </c>
      <c r="I1237" s="11" cm="1">
        <f t="array" ref="I1237">_xlfn.IFNA(MATCH(1,0/COUNTIF($F1237,"*"&amp;I$2&amp;TEXT(ROW($1:$118),"[&gt;1]0;")&amp;"*")),0)</f>
        <v>15</v>
      </c>
      <c r="J1237" s="11" cm="1">
        <f t="array" ref="J1237">_xlfn.IFNA(MATCH(1,0/COUNTIF($F1237,"*"&amp;J$2&amp;TEXT(ROW($1:$118),"[&gt;1]0;")&amp;"*")),0)</f>
        <v>3</v>
      </c>
      <c r="K1237">
        <f t="shared" si="309"/>
        <v>1.3636363636363635</v>
      </c>
      <c r="L1237">
        <f t="shared" si="310"/>
        <v>0.27272727272727271</v>
      </c>
      <c r="M1237">
        <v>0</v>
      </c>
      <c r="N1237">
        <v>1</v>
      </c>
      <c r="P1237" s="8">
        <v>67</v>
      </c>
      <c r="Q1237" s="8">
        <v>6</v>
      </c>
      <c r="R1237">
        <f t="shared" si="313"/>
        <v>1.03</v>
      </c>
      <c r="S1237" t="s">
        <v>259</v>
      </c>
      <c r="T1237" s="6" t="s">
        <v>572</v>
      </c>
      <c r="U1237" t="s">
        <v>571</v>
      </c>
      <c r="V1237" s="11">
        <v>209</v>
      </c>
      <c r="W1237" s="11" cm="1">
        <f t="array" ref="W1237">_xlfn.IFNA(MATCH(1,0/COUNTIF($F1237,"*"&amp;W$2&amp;TEXT(ROW($1:$118),"[&gt;1]0;")&amp;"*")),0)</f>
        <v>11</v>
      </c>
      <c r="X1237" s="11" cm="1">
        <f t="array" ref="X1237">_xlfn.IFNA(MATCH(1,0/COUNTIF($F1237,"*"&amp;X$2&amp;TEXT(ROW($1:$118),"[&gt;1]0;")&amp;"*")),0)</f>
        <v>15</v>
      </c>
      <c r="Y1237" s="11" cm="1">
        <f t="array" ref="Y1237">_xlfn.IFNA(MATCH(1,0/COUNTIF($F1237,"*"&amp;Y$2&amp;TEXT(ROW($1:$118),"[&gt;1]0;")&amp;"*")),0)</f>
        <v>3</v>
      </c>
      <c r="Z1237">
        <f t="shared" si="311"/>
        <v>1.3636363636363635</v>
      </c>
      <c r="AA1237">
        <f t="shared" si="312"/>
        <v>0.27272727272727271</v>
      </c>
      <c r="AB1237">
        <v>0</v>
      </c>
      <c r="AC1237">
        <v>1</v>
      </c>
    </row>
    <row r="1238" spans="1:29" x14ac:dyDescent="0.2">
      <c r="A1238" s="8">
        <v>67</v>
      </c>
      <c r="B1238" s="8">
        <v>8</v>
      </c>
      <c r="C1238">
        <v>1.38</v>
      </c>
      <c r="D1238" t="s">
        <v>25</v>
      </c>
      <c r="E1238" s="6" t="s">
        <v>536</v>
      </c>
      <c r="F1238" t="s">
        <v>266</v>
      </c>
      <c r="G1238">
        <v>226</v>
      </c>
      <c r="H1238" s="11" cm="1">
        <f t="array" ref="H1238">_xlfn.IFNA(MATCH(1,0/COUNTIF($F1238,"*"&amp;H$2&amp;TEXT(ROW($1:$118),"[&gt;1]0;")&amp;"*")),0)</f>
        <v>16</v>
      </c>
      <c r="I1238" s="11" cm="1">
        <f t="array" ref="I1238">_xlfn.IFNA(MATCH(1,0/COUNTIF($F1238,"*"&amp;I$2&amp;TEXT(ROW($1:$118),"[&gt;1]0;")&amp;"*")),0)</f>
        <v>34</v>
      </c>
      <c r="J1238" s="11" cm="1">
        <f t="array" ref="J1238">_xlfn.IFNA(MATCH(1,0/COUNTIF($F1238,"*"&amp;J$2&amp;TEXT(ROW($1:$118),"[&gt;1]0;")&amp;"*")),0)</f>
        <v>0</v>
      </c>
      <c r="K1238">
        <f t="shared" si="309"/>
        <v>2.125</v>
      </c>
      <c r="L1238">
        <f t="shared" si="310"/>
        <v>0</v>
      </c>
      <c r="M1238">
        <v>0</v>
      </c>
      <c r="N1238">
        <v>0</v>
      </c>
      <c r="P1238" s="8">
        <v>67</v>
      </c>
      <c r="Q1238" s="8">
        <v>7</v>
      </c>
      <c r="R1238">
        <f t="shared" si="313"/>
        <v>4.3899999999999997</v>
      </c>
      <c r="S1238" t="s">
        <v>25</v>
      </c>
      <c r="T1238" s="6" t="s">
        <v>536</v>
      </c>
      <c r="U1238" t="s">
        <v>266</v>
      </c>
      <c r="V1238">
        <v>226</v>
      </c>
      <c r="W1238" s="11" cm="1">
        <f t="array" ref="W1238">_xlfn.IFNA(MATCH(1,0/COUNTIF($F1238,"*"&amp;W$2&amp;TEXT(ROW($1:$118),"[&gt;1]0;")&amp;"*")),0)</f>
        <v>16</v>
      </c>
      <c r="X1238" s="11" cm="1">
        <f t="array" ref="X1238">_xlfn.IFNA(MATCH(1,0/COUNTIF($F1238,"*"&amp;X$2&amp;TEXT(ROW($1:$118),"[&gt;1]0;")&amp;"*")),0)</f>
        <v>34</v>
      </c>
      <c r="Y1238" s="11" cm="1">
        <f t="array" ref="Y1238">_xlfn.IFNA(MATCH(1,0/COUNTIF($F1238,"*"&amp;Y$2&amp;TEXT(ROW($1:$118),"[&gt;1]0;")&amp;"*")),0)</f>
        <v>0</v>
      </c>
      <c r="Z1238">
        <f t="shared" si="311"/>
        <v>2.125</v>
      </c>
      <c r="AA1238">
        <f t="shared" si="312"/>
        <v>0</v>
      </c>
      <c r="AB1238">
        <v>0</v>
      </c>
      <c r="AC1238">
        <v>0</v>
      </c>
    </row>
    <row r="1239" spans="1:29" x14ac:dyDescent="0.2">
      <c r="A1239" s="8">
        <v>67</v>
      </c>
      <c r="B1239" s="8">
        <v>9</v>
      </c>
      <c r="C1239">
        <v>1.03</v>
      </c>
      <c r="D1239" t="s">
        <v>37</v>
      </c>
      <c r="E1239" s="6" t="s">
        <v>586</v>
      </c>
      <c r="F1239" t="s">
        <v>273</v>
      </c>
      <c r="G1239" s="11">
        <v>198</v>
      </c>
      <c r="H1239" s="11" cm="1">
        <f t="array" ref="H1239">_xlfn.IFNA(MATCH(1,0/COUNTIF($F1239,"*"&amp;H$2&amp;TEXT(ROW($1:$118),"[&gt;1]0;")&amp;"*")),0)</f>
        <v>14</v>
      </c>
      <c r="I1239" s="11" cm="1">
        <f t="array" ref="I1239">_xlfn.IFNA(MATCH(1,0/COUNTIF($F1239,"*"&amp;I$2&amp;TEXT(ROW($1:$118),"[&gt;1]0;")&amp;"*")),0)</f>
        <v>30</v>
      </c>
      <c r="J1239" s="11" cm="1">
        <f t="array" ref="J1239">_xlfn.IFNA(MATCH(1,0/COUNTIF($F1239,"*"&amp;J$2&amp;TEXT(ROW($1:$118),"[&gt;1]0;")&amp;"*")),0)</f>
        <v>0</v>
      </c>
      <c r="K1239">
        <f t="shared" si="309"/>
        <v>2.1428571428571428</v>
      </c>
      <c r="L1239">
        <f t="shared" si="310"/>
        <v>0</v>
      </c>
      <c r="M1239">
        <v>0</v>
      </c>
      <c r="N1239">
        <v>0</v>
      </c>
      <c r="P1239" s="8">
        <v>67</v>
      </c>
      <c r="Q1239" s="8">
        <v>8</v>
      </c>
      <c r="R1239">
        <f t="shared" si="313"/>
        <v>1.03</v>
      </c>
      <c r="S1239" t="s">
        <v>37</v>
      </c>
      <c r="T1239" s="6" t="s">
        <v>586</v>
      </c>
      <c r="U1239" t="s">
        <v>273</v>
      </c>
      <c r="V1239" s="11">
        <v>198</v>
      </c>
      <c r="W1239" s="11" cm="1">
        <f t="array" ref="W1239">_xlfn.IFNA(MATCH(1,0/COUNTIF($F1239,"*"&amp;W$2&amp;TEXT(ROW($1:$118),"[&gt;1]0;")&amp;"*")),0)</f>
        <v>14</v>
      </c>
      <c r="X1239" s="11" cm="1">
        <f t="array" ref="X1239">_xlfn.IFNA(MATCH(1,0/COUNTIF($F1239,"*"&amp;X$2&amp;TEXT(ROW($1:$118),"[&gt;1]0;")&amp;"*")),0)</f>
        <v>30</v>
      </c>
      <c r="Y1239" s="11" cm="1">
        <f t="array" ref="Y1239">_xlfn.IFNA(MATCH(1,0/COUNTIF($F1239,"*"&amp;Y$2&amp;TEXT(ROW($1:$118),"[&gt;1]0;")&amp;"*")),0)</f>
        <v>0</v>
      </c>
      <c r="Z1239">
        <f t="shared" si="311"/>
        <v>2.1428571428571428</v>
      </c>
      <c r="AA1239">
        <f t="shared" si="312"/>
        <v>0</v>
      </c>
      <c r="AB1239">
        <v>0</v>
      </c>
      <c r="AC1239">
        <v>0</v>
      </c>
    </row>
    <row r="1240" spans="1:29" x14ac:dyDescent="0.2">
      <c r="A1240" s="8">
        <v>67</v>
      </c>
      <c r="B1240" s="8">
        <v>10</v>
      </c>
      <c r="C1240">
        <v>0.83</v>
      </c>
      <c r="D1240" t="s">
        <v>254</v>
      </c>
      <c r="E1240" s="6" t="s">
        <v>549</v>
      </c>
      <c r="F1240" t="s">
        <v>548</v>
      </c>
      <c r="G1240" s="11">
        <v>254</v>
      </c>
      <c r="H1240" s="11" cm="1">
        <f t="array" ref="H1240">_xlfn.IFNA(MATCH(1,0/COUNTIF($F1240,"*"&amp;H$2&amp;TEXT(ROW($1:$118),"[&gt;1]0;")&amp;"*")),0)</f>
        <v>18</v>
      </c>
      <c r="I1240" s="11" cm="1">
        <f t="array" ref="I1240">_xlfn.IFNA(MATCH(1,0/COUNTIF($F1240,"*"&amp;I$2&amp;TEXT(ROW($1:$118),"[&gt;1]0;")&amp;"*")),0)</f>
        <v>38</v>
      </c>
      <c r="J1240" s="11" cm="1">
        <f t="array" ref="J1240">_xlfn.IFNA(MATCH(1,0/COUNTIF($F1240,"*"&amp;J$2&amp;TEXT(ROW($1:$118),"[&gt;1]0;")&amp;"*")),0)</f>
        <v>0</v>
      </c>
      <c r="K1240">
        <f t="shared" si="309"/>
        <v>2.1111111111111112</v>
      </c>
      <c r="L1240">
        <f t="shared" si="310"/>
        <v>0</v>
      </c>
      <c r="M1240">
        <v>0</v>
      </c>
      <c r="N1240">
        <v>0</v>
      </c>
      <c r="P1240" s="8">
        <v>67</v>
      </c>
      <c r="Q1240" s="8">
        <v>9</v>
      </c>
      <c r="R1240">
        <f t="shared" si="313"/>
        <v>0.83</v>
      </c>
      <c r="S1240" t="s">
        <v>254</v>
      </c>
      <c r="T1240" s="6" t="s">
        <v>549</v>
      </c>
      <c r="U1240" t="s">
        <v>548</v>
      </c>
      <c r="V1240" s="11">
        <v>254</v>
      </c>
      <c r="W1240" s="11" cm="1">
        <f t="array" ref="W1240">_xlfn.IFNA(MATCH(1,0/COUNTIF($F1240,"*"&amp;W$2&amp;TEXT(ROW($1:$118),"[&gt;1]0;")&amp;"*")),0)</f>
        <v>18</v>
      </c>
      <c r="X1240" s="11" cm="1">
        <f t="array" ref="X1240">_xlfn.IFNA(MATCH(1,0/COUNTIF($F1240,"*"&amp;X$2&amp;TEXT(ROW($1:$118),"[&gt;1]0;")&amp;"*")),0)</f>
        <v>38</v>
      </c>
      <c r="Y1240" s="11" cm="1">
        <f t="array" ref="Y1240">_xlfn.IFNA(MATCH(1,0/COUNTIF($F1240,"*"&amp;Y$2&amp;TEXT(ROW($1:$118),"[&gt;1]0;")&amp;"*")),0)</f>
        <v>0</v>
      </c>
      <c r="Z1240">
        <f t="shared" si="311"/>
        <v>2.1111111111111112</v>
      </c>
      <c r="AA1240">
        <f t="shared" si="312"/>
        <v>0</v>
      </c>
      <c r="AB1240">
        <v>0</v>
      </c>
      <c r="AC1240">
        <v>0</v>
      </c>
    </row>
    <row r="1241" spans="1:29" x14ac:dyDescent="0.2">
      <c r="A1241" s="8">
        <v>67</v>
      </c>
      <c r="B1241" s="8">
        <v>11</v>
      </c>
      <c r="C1241">
        <v>1.72</v>
      </c>
      <c r="D1241" t="s">
        <v>25</v>
      </c>
      <c r="E1241" s="6" t="s">
        <v>536</v>
      </c>
      <c r="F1241" t="s">
        <v>266</v>
      </c>
      <c r="G1241">
        <v>226</v>
      </c>
      <c r="H1241" s="11" cm="1">
        <f t="array" ref="H1241">_xlfn.IFNA(MATCH(1,0/COUNTIF($F1241,"*"&amp;H$2&amp;TEXT(ROW($1:$118),"[&gt;1]0;")&amp;"*")),0)</f>
        <v>16</v>
      </c>
      <c r="I1241" s="11" cm="1">
        <f t="array" ref="I1241">_xlfn.IFNA(MATCH(1,0/COUNTIF($F1241,"*"&amp;I$2&amp;TEXT(ROW($1:$118),"[&gt;1]0;")&amp;"*")),0)</f>
        <v>34</v>
      </c>
      <c r="J1241" s="11" cm="1">
        <f t="array" ref="J1241">_xlfn.IFNA(MATCH(1,0/COUNTIF($F1241,"*"&amp;J$2&amp;TEXT(ROW($1:$118),"[&gt;1]0;")&amp;"*")),0)</f>
        <v>0</v>
      </c>
      <c r="K1241">
        <f t="shared" si="309"/>
        <v>2.125</v>
      </c>
      <c r="L1241">
        <f t="shared" si="310"/>
        <v>0</v>
      </c>
      <c r="M1241">
        <v>0</v>
      </c>
      <c r="N1241">
        <v>0</v>
      </c>
      <c r="P1241" s="8">
        <v>67</v>
      </c>
      <c r="Q1241" s="8">
        <v>10</v>
      </c>
      <c r="R1241">
        <f t="shared" si="313"/>
        <v>2.4</v>
      </c>
      <c r="S1241" t="s">
        <v>31</v>
      </c>
      <c r="T1241" s="6" t="s">
        <v>418</v>
      </c>
      <c r="U1241" t="s">
        <v>269</v>
      </c>
      <c r="V1241">
        <v>206</v>
      </c>
      <c r="W1241" s="11" cm="1">
        <f t="array" ref="W1241">_xlfn.IFNA(MATCH(1,0/COUNTIF($F1241,"*"&amp;W$2&amp;TEXT(ROW($1:$118),"[&gt;1]0;")&amp;"*")),0)</f>
        <v>16</v>
      </c>
      <c r="X1241" s="11" cm="1">
        <f t="array" ref="X1241">_xlfn.IFNA(MATCH(1,0/COUNTIF($F1241,"*"&amp;X$2&amp;TEXT(ROW($1:$118),"[&gt;1]0;")&amp;"*")),0)</f>
        <v>34</v>
      </c>
      <c r="Y1241" s="11" cm="1">
        <f t="array" ref="Y1241">_xlfn.IFNA(MATCH(1,0/COUNTIF($F1241,"*"&amp;Y$2&amp;TEXT(ROW($1:$118),"[&gt;1]0;")&amp;"*")),0)</f>
        <v>0</v>
      </c>
      <c r="Z1241">
        <f t="shared" si="311"/>
        <v>2.125</v>
      </c>
      <c r="AA1241">
        <f t="shared" si="312"/>
        <v>0</v>
      </c>
      <c r="AB1241">
        <v>0</v>
      </c>
      <c r="AC1241">
        <v>1</v>
      </c>
    </row>
    <row r="1242" spans="1:29" x14ac:dyDescent="0.2">
      <c r="A1242" s="8">
        <v>67</v>
      </c>
      <c r="B1242" s="8">
        <v>12</v>
      </c>
      <c r="C1242">
        <v>2.4</v>
      </c>
      <c r="D1242" t="s">
        <v>31</v>
      </c>
      <c r="E1242" s="6" t="s">
        <v>418</v>
      </c>
      <c r="F1242" t="s">
        <v>269</v>
      </c>
      <c r="G1242">
        <v>206</v>
      </c>
      <c r="H1242" s="11" cm="1">
        <f t="array" ref="H1242">_xlfn.IFNA(MATCH(1,0/COUNTIF($F1242,"*"&amp;H$2&amp;TEXT(ROW($1:$118),"[&gt;1]0;")&amp;"*")),0)</f>
        <v>14</v>
      </c>
      <c r="I1242" s="11" cm="1">
        <f t="array" ref="I1242">_xlfn.IFNA(MATCH(1,0/COUNTIF($F1242,"*"&amp;I$2&amp;TEXT(ROW($1:$118),"[&gt;1]0;")&amp;"*")),0)</f>
        <v>22</v>
      </c>
      <c r="J1242" s="11" cm="1">
        <f t="array" ref="J1242">_xlfn.IFNA(MATCH(1,0/COUNTIF($F1242,"*"&amp;J$2&amp;TEXT(ROW($1:$118),"[&gt;1]0;")&amp;"*")),0)</f>
        <v>1</v>
      </c>
      <c r="K1242">
        <f t="shared" si="309"/>
        <v>1.5714285714285714</v>
      </c>
      <c r="L1242">
        <f t="shared" si="310"/>
        <v>7.1428571428571425E-2</v>
      </c>
      <c r="M1242">
        <v>0</v>
      </c>
      <c r="N1242">
        <v>1</v>
      </c>
      <c r="P1242" s="8">
        <v>67</v>
      </c>
      <c r="Q1242" s="8">
        <v>11</v>
      </c>
      <c r="R1242">
        <f t="shared" si="313"/>
        <v>1.37</v>
      </c>
      <c r="S1242" t="s">
        <v>108</v>
      </c>
      <c r="T1242" s="6" t="s">
        <v>514</v>
      </c>
      <c r="U1242" t="s">
        <v>513</v>
      </c>
      <c r="V1242">
        <v>283</v>
      </c>
      <c r="W1242" s="11" cm="1">
        <f t="array" ref="W1242">_xlfn.IFNA(MATCH(1,0/COUNTIF($F1242,"*"&amp;W$2&amp;TEXT(ROW($1:$118),"[&gt;1]0;")&amp;"*")),0)</f>
        <v>14</v>
      </c>
      <c r="X1242" s="11" cm="1">
        <f t="array" ref="X1242">_xlfn.IFNA(MATCH(1,0/COUNTIF($F1242,"*"&amp;X$2&amp;TEXT(ROW($1:$118),"[&gt;1]0;")&amp;"*")),0)</f>
        <v>22</v>
      </c>
      <c r="Y1242" s="11" cm="1">
        <f t="array" ref="Y1242">_xlfn.IFNA(MATCH(1,0/COUNTIF($F1242,"*"&amp;Y$2&amp;TEXT(ROW($1:$118),"[&gt;1]0;")&amp;"*")),0)</f>
        <v>1</v>
      </c>
      <c r="Z1242">
        <f t="shared" si="311"/>
        <v>1.5714285714285714</v>
      </c>
      <c r="AA1242">
        <f t="shared" si="312"/>
        <v>7.1428571428571425E-2</v>
      </c>
      <c r="AB1242">
        <v>0</v>
      </c>
      <c r="AC1242">
        <v>0</v>
      </c>
    </row>
    <row r="1243" spans="1:29" x14ac:dyDescent="0.2">
      <c r="A1243" s="8">
        <v>67</v>
      </c>
      <c r="B1243" s="8">
        <v>14</v>
      </c>
      <c r="C1243">
        <v>1.29</v>
      </c>
      <c r="D1243" t="s">
        <v>25</v>
      </c>
      <c r="E1243" s="6" t="s">
        <v>536</v>
      </c>
      <c r="F1243" t="s">
        <v>266</v>
      </c>
      <c r="G1243">
        <v>226</v>
      </c>
      <c r="H1243" s="11" cm="1">
        <f t="array" ref="H1243">_xlfn.IFNA(MATCH(1,0/COUNTIF($F1243,"*"&amp;H$2&amp;TEXT(ROW($1:$118),"[&gt;1]0;")&amp;"*")),0)</f>
        <v>16</v>
      </c>
      <c r="I1243" s="11" cm="1">
        <f t="array" ref="I1243">_xlfn.IFNA(MATCH(1,0/COUNTIF($F1243,"*"&amp;I$2&amp;TEXT(ROW($1:$118),"[&gt;1]0;")&amp;"*")),0)</f>
        <v>34</v>
      </c>
      <c r="J1243" s="11" cm="1">
        <f t="array" ref="J1243">_xlfn.IFNA(MATCH(1,0/COUNTIF($F1243,"*"&amp;J$2&amp;TEXT(ROW($1:$118),"[&gt;1]0;")&amp;"*")),0)</f>
        <v>0</v>
      </c>
      <c r="K1243">
        <f t="shared" si="309"/>
        <v>2.125</v>
      </c>
      <c r="L1243">
        <f t="shared" si="310"/>
        <v>0</v>
      </c>
      <c r="M1243">
        <v>0</v>
      </c>
      <c r="N1243">
        <v>0</v>
      </c>
      <c r="P1243" s="8">
        <v>67</v>
      </c>
      <c r="Q1243" s="8">
        <v>12</v>
      </c>
      <c r="R1243">
        <f t="shared" si="313"/>
        <v>0.64</v>
      </c>
      <c r="S1243" t="s">
        <v>129</v>
      </c>
      <c r="T1243" s="6" t="s">
        <v>535</v>
      </c>
      <c r="U1243" t="s">
        <v>534</v>
      </c>
      <c r="V1243">
        <v>255</v>
      </c>
      <c r="W1243" s="11" cm="1">
        <f t="array" ref="W1243">_xlfn.IFNA(MATCH(1,0/COUNTIF($F1243,"*"&amp;W$2&amp;TEXT(ROW($1:$118),"[&gt;1]0;")&amp;"*")),0)</f>
        <v>16</v>
      </c>
      <c r="X1243" s="11" cm="1">
        <f t="array" ref="X1243">_xlfn.IFNA(MATCH(1,0/COUNTIF($F1243,"*"&amp;X$2&amp;TEXT(ROW($1:$118),"[&gt;1]0;")&amp;"*")),0)</f>
        <v>34</v>
      </c>
      <c r="Y1243" s="11" cm="1">
        <f t="array" ref="Y1243">_xlfn.IFNA(MATCH(1,0/COUNTIF($F1243,"*"&amp;Y$2&amp;TEXT(ROW($1:$118),"[&gt;1]0;")&amp;"*")),0)</f>
        <v>0</v>
      </c>
      <c r="Z1243">
        <f t="shared" si="311"/>
        <v>2.125</v>
      </c>
      <c r="AA1243">
        <f t="shared" si="312"/>
        <v>0</v>
      </c>
      <c r="AB1243">
        <v>0</v>
      </c>
      <c r="AC1243">
        <v>0</v>
      </c>
    </row>
    <row r="1244" spans="1:29" x14ac:dyDescent="0.2">
      <c r="A1244" s="8">
        <v>67</v>
      </c>
      <c r="B1244" s="8">
        <v>16</v>
      </c>
      <c r="C1244">
        <v>0.73</v>
      </c>
      <c r="D1244" t="s">
        <v>108</v>
      </c>
      <c r="E1244" s="6" t="s">
        <v>514</v>
      </c>
      <c r="F1244" t="s">
        <v>513</v>
      </c>
      <c r="G1244">
        <v>283</v>
      </c>
      <c r="H1244" s="11" cm="1">
        <f t="array" ref="H1244">_xlfn.IFNA(MATCH(1,0/COUNTIF($F1244,"*"&amp;H$2&amp;TEXT(ROW($1:$118),"[&gt;1]0;")&amp;"*")),0)</f>
        <v>20</v>
      </c>
      <c r="I1244" s="11" cm="1">
        <f t="array" ref="I1244">_xlfn.IFNA(MATCH(1,0/COUNTIF($F1244,"*"&amp;I$2&amp;TEXT(ROW($1:$118),"[&gt;1]0;")&amp;"*")),0)</f>
        <v>42</v>
      </c>
      <c r="J1244" s="11" cm="1">
        <f t="array" ref="J1244">_xlfn.IFNA(MATCH(1,0/COUNTIF($F1244,"*"&amp;J$2&amp;TEXT(ROW($1:$118),"[&gt;1]0;")&amp;"*")),0)</f>
        <v>0</v>
      </c>
      <c r="K1244">
        <f t="shared" si="309"/>
        <v>2.1</v>
      </c>
      <c r="L1244">
        <f t="shared" si="310"/>
        <v>0</v>
      </c>
      <c r="M1244">
        <v>0</v>
      </c>
      <c r="N1244">
        <v>0</v>
      </c>
      <c r="P1244" s="8">
        <v>67</v>
      </c>
      <c r="Q1244" s="8">
        <v>13</v>
      </c>
      <c r="R1244">
        <f t="shared" si="313"/>
        <v>6.7</v>
      </c>
      <c r="S1244" t="s">
        <v>66</v>
      </c>
      <c r="T1244" s="6" t="s">
        <v>459</v>
      </c>
      <c r="U1244" t="s">
        <v>460</v>
      </c>
      <c r="V1244">
        <v>281</v>
      </c>
      <c r="W1244" s="11" cm="1">
        <f t="array" ref="W1244">_xlfn.IFNA(MATCH(1,0/COUNTIF($F1244,"*"&amp;W$2&amp;TEXT(ROW($1:$118),"[&gt;1]0;")&amp;"*")),0)</f>
        <v>20</v>
      </c>
      <c r="X1244" s="11" cm="1">
        <f t="array" ref="X1244">_xlfn.IFNA(MATCH(1,0/COUNTIF($F1244,"*"&amp;X$2&amp;TEXT(ROW($1:$118),"[&gt;1]0;")&amp;"*")),0)</f>
        <v>42</v>
      </c>
      <c r="Y1244" s="11" cm="1">
        <f t="array" ref="Y1244">_xlfn.IFNA(MATCH(1,0/COUNTIF($F1244,"*"&amp;Y$2&amp;TEXT(ROW($1:$118),"[&gt;1]0;")&amp;"*")),0)</f>
        <v>0</v>
      </c>
      <c r="Z1244">
        <f t="shared" si="311"/>
        <v>2.1</v>
      </c>
      <c r="AA1244">
        <f t="shared" si="312"/>
        <v>0</v>
      </c>
      <c r="AB1244">
        <v>0</v>
      </c>
      <c r="AC1244">
        <v>0</v>
      </c>
    </row>
    <row r="1245" spans="1:29" x14ac:dyDescent="0.2">
      <c r="A1245" s="8">
        <v>67</v>
      </c>
      <c r="B1245" s="8">
        <v>19</v>
      </c>
      <c r="C1245">
        <v>0.64</v>
      </c>
      <c r="D1245" t="s">
        <v>108</v>
      </c>
      <c r="E1245" s="6" t="s">
        <v>514</v>
      </c>
      <c r="F1245" t="s">
        <v>513</v>
      </c>
      <c r="G1245">
        <v>283</v>
      </c>
      <c r="H1245" s="11" cm="1">
        <f t="array" ref="H1245">_xlfn.IFNA(MATCH(1,0/COUNTIF($F1245,"*"&amp;H$2&amp;TEXT(ROW($1:$118),"[&gt;1]0;")&amp;"*")),0)</f>
        <v>20</v>
      </c>
      <c r="I1245" s="11" cm="1">
        <f t="array" ref="I1245">_xlfn.IFNA(MATCH(1,0/COUNTIF($F1245,"*"&amp;I$2&amp;TEXT(ROW($1:$118),"[&gt;1]0;")&amp;"*")),0)</f>
        <v>42</v>
      </c>
      <c r="J1245" s="11" cm="1">
        <f t="array" ref="J1245">_xlfn.IFNA(MATCH(1,0/COUNTIF($F1245,"*"&amp;J$2&amp;TEXT(ROW($1:$118),"[&gt;1]0;")&amp;"*")),0)</f>
        <v>0</v>
      </c>
      <c r="K1245">
        <f t="shared" si="309"/>
        <v>2.1</v>
      </c>
      <c r="L1245">
        <f t="shared" si="310"/>
        <v>0</v>
      </c>
      <c r="M1245">
        <v>0</v>
      </c>
      <c r="N1245">
        <v>0</v>
      </c>
    </row>
    <row r="1246" spans="1:29" x14ac:dyDescent="0.2">
      <c r="A1246" s="8">
        <v>67</v>
      </c>
      <c r="B1246" s="8">
        <v>21</v>
      </c>
      <c r="C1246">
        <v>0.64</v>
      </c>
      <c r="D1246" t="s">
        <v>129</v>
      </c>
      <c r="E1246" s="6" t="s">
        <v>535</v>
      </c>
      <c r="F1246" t="s">
        <v>534</v>
      </c>
      <c r="G1246">
        <v>255</v>
      </c>
      <c r="H1246" s="11" cm="1">
        <f t="array" ref="H1246">_xlfn.IFNA(MATCH(1,0/COUNTIF($F1246,"*"&amp;H$2&amp;TEXT(ROW($1:$118),"[&gt;1]0;")&amp;"*")),0)</f>
        <v>16</v>
      </c>
      <c r="I1246" s="11" cm="1">
        <f t="array" ref="I1246">_xlfn.IFNA(MATCH(1,0/COUNTIF($F1246,"*"&amp;I$2&amp;TEXT(ROW($1:$118),"[&gt;1]0;")&amp;"*")),0)</f>
        <v>33</v>
      </c>
      <c r="J1246" s="11" cm="1">
        <f t="array" ref="J1246">_xlfn.IFNA(MATCH(1,0/COUNTIF($F1246,"*"&amp;J$2&amp;TEXT(ROW($1:$118),"[&gt;1]0;")&amp;"*")),0)</f>
        <v>1</v>
      </c>
      <c r="K1246">
        <f t="shared" si="309"/>
        <v>2.0625</v>
      </c>
      <c r="L1246">
        <f t="shared" si="310"/>
        <v>6.25E-2</v>
      </c>
      <c r="M1246">
        <v>0</v>
      </c>
      <c r="N1246">
        <v>0</v>
      </c>
    </row>
    <row r="1247" spans="1:29" x14ac:dyDescent="0.2">
      <c r="A1247" s="8">
        <v>67</v>
      </c>
      <c r="B1247" s="8">
        <v>23</v>
      </c>
      <c r="C1247">
        <v>6.7</v>
      </c>
      <c r="D1247" t="s">
        <v>66</v>
      </c>
      <c r="E1247" s="6" t="s">
        <v>459</v>
      </c>
      <c r="F1247" t="s">
        <v>460</v>
      </c>
      <c r="G1247">
        <v>281</v>
      </c>
      <c r="H1247" s="11" cm="1">
        <f t="array" ref="H1247">_xlfn.IFNA(MATCH(1,0/COUNTIF($F1247,"*"&amp;H$2&amp;TEXT(ROW($1:$118),"[&gt;1]0;")&amp;"*")),0)</f>
        <v>18</v>
      </c>
      <c r="I1247" s="11" cm="1">
        <f t="array" ref="I1247">_xlfn.IFNA(MATCH(1,0/COUNTIF($F1247,"*"&amp;I$2&amp;TEXT(ROW($1:$118),"[&gt;1]0;")&amp;"*")),0)</f>
        <v>35</v>
      </c>
      <c r="J1247" s="11" cm="1">
        <f t="array" ref="J1247">_xlfn.IFNA(MATCH(1,0/COUNTIF($F1247,"*"&amp;J$2&amp;TEXT(ROW($1:$118),"[&gt;1]0;")&amp;"*")),0)</f>
        <v>1</v>
      </c>
      <c r="K1247">
        <f t="shared" si="309"/>
        <v>1.9444444444444444</v>
      </c>
      <c r="L1247">
        <f t="shared" si="310"/>
        <v>5.5555555555555552E-2</v>
      </c>
      <c r="M1247">
        <v>0</v>
      </c>
      <c r="N1247">
        <v>0</v>
      </c>
    </row>
    <row r="1249" spans="1:29" x14ac:dyDescent="0.2">
      <c r="A1249" s="8">
        <v>68</v>
      </c>
      <c r="B1249" s="9" t="s">
        <v>12</v>
      </c>
      <c r="C1249" t="s">
        <v>13</v>
      </c>
      <c r="D1249" t="s">
        <v>67</v>
      </c>
      <c r="E1249" s="6" t="s">
        <v>376</v>
      </c>
      <c r="F1249" t="s">
        <v>68</v>
      </c>
      <c r="G1249" t="s">
        <v>69</v>
      </c>
      <c r="H1249" t="s">
        <v>364</v>
      </c>
      <c r="I1249" t="s">
        <v>365</v>
      </c>
      <c r="J1249" t="s">
        <v>366</v>
      </c>
      <c r="K1249" t="s">
        <v>71</v>
      </c>
      <c r="L1249" t="s">
        <v>72</v>
      </c>
      <c r="M1249" t="s">
        <v>360</v>
      </c>
      <c r="N1249" t="s">
        <v>73</v>
      </c>
      <c r="P1249" s="8">
        <v>68</v>
      </c>
      <c r="Q1249" s="9" t="s">
        <v>12</v>
      </c>
      <c r="R1249" t="s">
        <v>13</v>
      </c>
      <c r="S1249" t="s">
        <v>67</v>
      </c>
      <c r="T1249" s="6" t="s">
        <v>376</v>
      </c>
      <c r="U1249" t="s">
        <v>68</v>
      </c>
      <c r="V1249" t="s">
        <v>69</v>
      </c>
      <c r="W1249" t="s">
        <v>364</v>
      </c>
      <c r="X1249" t="s">
        <v>365</v>
      </c>
      <c r="Y1249" t="s">
        <v>366</v>
      </c>
      <c r="Z1249" t="s">
        <v>71</v>
      </c>
      <c r="AA1249" t="s">
        <v>72</v>
      </c>
      <c r="AB1249" t="s">
        <v>360</v>
      </c>
      <c r="AC1249" t="s">
        <v>73</v>
      </c>
    </row>
    <row r="1250" spans="1:29" x14ac:dyDescent="0.2">
      <c r="A1250" s="8">
        <v>68</v>
      </c>
      <c r="B1250" s="8">
        <v>1</v>
      </c>
      <c r="C1250">
        <v>1.85</v>
      </c>
      <c r="D1250" t="s">
        <v>323</v>
      </c>
      <c r="E1250" s="6" t="s">
        <v>502</v>
      </c>
      <c r="F1250" t="s">
        <v>260</v>
      </c>
      <c r="G1250">
        <v>170</v>
      </c>
      <c r="H1250" s="11" cm="1">
        <f t="array" ref="H1250">_xlfn.IFNA(MATCH(1,0/COUNTIF($F1250,"*"&amp;H$2&amp;TEXT(ROW($1:$118),"[&gt;1]0;")&amp;"*")),0)</f>
        <v>12</v>
      </c>
      <c r="I1250" s="11" cm="1">
        <f t="array" ref="I1250">_xlfn.IFNA(MATCH(1,0/COUNTIF($F1250,"*"&amp;I$2&amp;TEXT(ROW($1:$118),"[&gt;1]0;")&amp;"*")),0)</f>
        <v>26</v>
      </c>
      <c r="J1250" s="11" cm="1">
        <f t="array" ref="J1250">_xlfn.IFNA(MATCH(1,0/COUNTIF($F1250,"*"&amp;J$2&amp;TEXT(ROW($1:$118),"[&gt;1]0;")&amp;"*")),0)</f>
        <v>0</v>
      </c>
      <c r="K1250">
        <f t="shared" ref="K1250:K1265" si="314">I1250/H1250</f>
        <v>2.1666666666666665</v>
      </c>
      <c r="L1250">
        <f t="shared" ref="L1250:L1265" si="315">J1250/H1250</f>
        <v>0</v>
      </c>
      <c r="M1250">
        <v>0</v>
      </c>
      <c r="N1250">
        <v>0</v>
      </c>
      <c r="P1250" s="8">
        <v>68</v>
      </c>
      <c r="Q1250" s="8">
        <v>1</v>
      </c>
      <c r="R1250">
        <f>SUMIF($D$1250:$D$1265,S1250,$C$1250:$C$1265)</f>
        <v>3.2300000000000004</v>
      </c>
      <c r="S1250" t="s">
        <v>323</v>
      </c>
      <c r="T1250" s="6" t="s">
        <v>502</v>
      </c>
      <c r="U1250" t="s">
        <v>260</v>
      </c>
      <c r="V1250">
        <v>170</v>
      </c>
      <c r="W1250" s="11" cm="1">
        <f t="array" ref="W1250">_xlfn.IFNA(MATCH(1,0/COUNTIF($F1250,"*"&amp;W$2&amp;TEXT(ROW($1:$118),"[&gt;1]0;")&amp;"*")),0)</f>
        <v>12</v>
      </c>
      <c r="X1250" s="11" cm="1">
        <f t="array" ref="X1250">_xlfn.IFNA(MATCH(1,0/COUNTIF($F1250,"*"&amp;X$2&amp;TEXT(ROW($1:$118),"[&gt;1]0;")&amp;"*")),0)</f>
        <v>26</v>
      </c>
      <c r="Y1250" s="11" cm="1">
        <f t="array" ref="Y1250">_xlfn.IFNA(MATCH(1,0/COUNTIF($F1250,"*"&amp;Y$2&amp;TEXT(ROW($1:$118),"[&gt;1]0;")&amp;"*")),0)</f>
        <v>0</v>
      </c>
      <c r="Z1250">
        <f t="shared" ref="Z1250:Z1260" si="316">X1250/W1250</f>
        <v>2.1666666666666665</v>
      </c>
      <c r="AA1250">
        <f t="shared" ref="AA1250:AA1260" si="317">Y1250/W1250</f>
        <v>0</v>
      </c>
      <c r="AB1250">
        <v>0</v>
      </c>
      <c r="AC1250">
        <v>0</v>
      </c>
    </row>
    <row r="1251" spans="1:29" x14ac:dyDescent="0.2">
      <c r="A1251" s="8">
        <v>68</v>
      </c>
      <c r="B1251" s="8">
        <v>2</v>
      </c>
      <c r="C1251">
        <v>0.62</v>
      </c>
      <c r="D1251" t="s">
        <v>323</v>
      </c>
      <c r="E1251" s="6" t="s">
        <v>502</v>
      </c>
      <c r="F1251" t="s">
        <v>260</v>
      </c>
      <c r="G1251">
        <v>170</v>
      </c>
      <c r="H1251" s="11" cm="1">
        <f t="array" ref="H1251">_xlfn.IFNA(MATCH(1,0/COUNTIF($F1251,"*"&amp;H$2&amp;TEXT(ROW($1:$118),"[&gt;1]0;")&amp;"*")),0)</f>
        <v>12</v>
      </c>
      <c r="I1251" s="11" cm="1">
        <f t="array" ref="I1251">_xlfn.IFNA(MATCH(1,0/COUNTIF($F1251,"*"&amp;I$2&amp;TEXT(ROW($1:$118),"[&gt;1]0;")&amp;"*")),0)</f>
        <v>26</v>
      </c>
      <c r="J1251" s="11" cm="1">
        <f t="array" ref="J1251">_xlfn.IFNA(MATCH(1,0/COUNTIF($F1251,"*"&amp;J$2&amp;TEXT(ROW($1:$118),"[&gt;1]0;")&amp;"*")),0)</f>
        <v>0</v>
      </c>
      <c r="K1251">
        <f t="shared" si="314"/>
        <v>2.1666666666666665</v>
      </c>
      <c r="L1251">
        <f t="shared" si="315"/>
        <v>0</v>
      </c>
      <c r="M1251">
        <v>0</v>
      </c>
      <c r="N1251">
        <v>0</v>
      </c>
      <c r="P1251" s="8">
        <v>68</v>
      </c>
      <c r="Q1251" s="8">
        <v>2</v>
      </c>
      <c r="R1251">
        <f t="shared" ref="R1251:R1260" si="318">SUMIF($D$1250:$D$1265,S1251,$C$1250:$C$1265)</f>
        <v>1.72</v>
      </c>
      <c r="S1251" t="s">
        <v>14</v>
      </c>
      <c r="T1251" s="6" t="s">
        <v>507</v>
      </c>
      <c r="U1251" t="s">
        <v>260</v>
      </c>
      <c r="V1251">
        <v>170</v>
      </c>
      <c r="W1251" s="11" cm="1">
        <f t="array" ref="W1251">_xlfn.IFNA(MATCH(1,0/COUNTIF($F1251,"*"&amp;W$2&amp;TEXT(ROW($1:$118),"[&gt;1]0;")&amp;"*")),0)</f>
        <v>12</v>
      </c>
      <c r="X1251" s="11" cm="1">
        <f t="array" ref="X1251">_xlfn.IFNA(MATCH(1,0/COUNTIF($F1251,"*"&amp;X$2&amp;TEXT(ROW($1:$118),"[&gt;1]0;")&amp;"*")),0)</f>
        <v>26</v>
      </c>
      <c r="Y1251" s="11" cm="1">
        <f t="array" ref="Y1251">_xlfn.IFNA(MATCH(1,0/COUNTIF($F1251,"*"&amp;Y$2&amp;TEXT(ROW($1:$118),"[&gt;1]0;")&amp;"*")),0)</f>
        <v>0</v>
      </c>
      <c r="Z1251">
        <f t="shared" si="316"/>
        <v>2.1666666666666665</v>
      </c>
      <c r="AA1251">
        <f t="shared" si="317"/>
        <v>0</v>
      </c>
      <c r="AB1251">
        <v>0</v>
      </c>
      <c r="AC1251">
        <v>0</v>
      </c>
    </row>
    <row r="1252" spans="1:29" x14ac:dyDescent="0.2">
      <c r="A1252" s="8">
        <v>68</v>
      </c>
      <c r="B1252" s="8">
        <v>3</v>
      </c>
      <c r="C1252">
        <v>0.76</v>
      </c>
      <c r="D1252" t="s">
        <v>323</v>
      </c>
      <c r="E1252" s="6" t="s">
        <v>502</v>
      </c>
      <c r="F1252" t="s">
        <v>260</v>
      </c>
      <c r="G1252">
        <v>170</v>
      </c>
      <c r="H1252" s="11" cm="1">
        <f t="array" ref="H1252">_xlfn.IFNA(MATCH(1,0/COUNTIF($F1252,"*"&amp;H$2&amp;TEXT(ROW($1:$118),"[&gt;1]0;")&amp;"*")),0)</f>
        <v>12</v>
      </c>
      <c r="I1252" s="11" cm="1">
        <f t="array" ref="I1252">_xlfn.IFNA(MATCH(1,0/COUNTIF($F1252,"*"&amp;I$2&amp;TEXT(ROW($1:$118),"[&gt;1]0;")&amp;"*")),0)</f>
        <v>26</v>
      </c>
      <c r="J1252" s="11" cm="1">
        <f t="array" ref="J1252">_xlfn.IFNA(MATCH(1,0/COUNTIF($F1252,"*"&amp;J$2&amp;TEXT(ROW($1:$118),"[&gt;1]0;")&amp;"*")),0)</f>
        <v>0</v>
      </c>
      <c r="K1252">
        <f t="shared" si="314"/>
        <v>2.1666666666666665</v>
      </c>
      <c r="L1252">
        <f t="shared" si="315"/>
        <v>0</v>
      </c>
      <c r="M1252">
        <v>0</v>
      </c>
      <c r="N1252">
        <v>0</v>
      </c>
      <c r="P1252" s="8">
        <v>68</v>
      </c>
      <c r="Q1252" s="8">
        <v>3</v>
      </c>
      <c r="R1252">
        <f t="shared" si="318"/>
        <v>0.63</v>
      </c>
      <c r="S1252" t="s">
        <v>303</v>
      </c>
      <c r="T1252" s="6" t="s">
        <v>588</v>
      </c>
      <c r="U1252" t="s">
        <v>508</v>
      </c>
      <c r="V1252" s="11">
        <v>212</v>
      </c>
      <c r="W1252" s="11" cm="1">
        <f t="array" ref="W1252">_xlfn.IFNA(MATCH(1,0/COUNTIF($F1252,"*"&amp;W$2&amp;TEXT(ROW($1:$118),"[&gt;1]0;")&amp;"*")),0)</f>
        <v>12</v>
      </c>
      <c r="X1252" s="11" cm="1">
        <f t="array" ref="X1252">_xlfn.IFNA(MATCH(1,0/COUNTIF($F1252,"*"&amp;X$2&amp;TEXT(ROW($1:$118),"[&gt;1]0;")&amp;"*")),0)</f>
        <v>26</v>
      </c>
      <c r="Y1252" s="11" cm="1">
        <f t="array" ref="Y1252">_xlfn.IFNA(MATCH(1,0/COUNTIF($F1252,"*"&amp;Y$2&amp;TEXT(ROW($1:$118),"[&gt;1]0;")&amp;"*")),0)</f>
        <v>0</v>
      </c>
      <c r="Z1252">
        <f t="shared" si="316"/>
        <v>2.1666666666666665</v>
      </c>
      <c r="AA1252">
        <f t="shared" si="317"/>
        <v>0</v>
      </c>
      <c r="AB1252">
        <v>0</v>
      </c>
      <c r="AC1252">
        <v>0</v>
      </c>
    </row>
    <row r="1253" spans="1:29" x14ac:dyDescent="0.2">
      <c r="A1253" s="8">
        <v>68</v>
      </c>
      <c r="B1253" s="8">
        <v>5</v>
      </c>
      <c r="C1253">
        <v>1.72</v>
      </c>
      <c r="D1253" t="s">
        <v>14</v>
      </c>
      <c r="E1253" s="6" t="s">
        <v>507</v>
      </c>
      <c r="F1253" t="s">
        <v>260</v>
      </c>
      <c r="G1253">
        <v>170</v>
      </c>
      <c r="H1253" s="11" cm="1">
        <f t="array" ref="H1253">_xlfn.IFNA(MATCH(1,0/COUNTIF($F1253,"*"&amp;H$2&amp;TEXT(ROW($1:$118),"[&gt;1]0;")&amp;"*")),0)</f>
        <v>12</v>
      </c>
      <c r="I1253" s="11" cm="1">
        <f t="array" ref="I1253">_xlfn.IFNA(MATCH(1,0/COUNTIF($F1253,"*"&amp;I$2&amp;TEXT(ROW($1:$118),"[&gt;1]0;")&amp;"*")),0)</f>
        <v>26</v>
      </c>
      <c r="J1253" s="11" cm="1">
        <f t="array" ref="J1253">_xlfn.IFNA(MATCH(1,0/COUNTIF($F1253,"*"&amp;J$2&amp;TEXT(ROW($1:$118),"[&gt;1]0;")&amp;"*")),0)</f>
        <v>0</v>
      </c>
      <c r="K1253">
        <f t="shared" si="314"/>
        <v>2.1666666666666665</v>
      </c>
      <c r="L1253">
        <f t="shared" si="315"/>
        <v>0</v>
      </c>
      <c r="M1253">
        <v>0</v>
      </c>
      <c r="N1253">
        <v>0</v>
      </c>
      <c r="P1253" s="8">
        <v>68</v>
      </c>
      <c r="Q1253" s="8">
        <v>4</v>
      </c>
      <c r="R1253">
        <f t="shared" si="318"/>
        <v>4.7699999999999996</v>
      </c>
      <c r="S1253" t="s">
        <v>25</v>
      </c>
      <c r="T1253" s="6" t="s">
        <v>536</v>
      </c>
      <c r="U1253" t="s">
        <v>266</v>
      </c>
      <c r="V1253">
        <v>226</v>
      </c>
      <c r="W1253" s="11" cm="1">
        <f t="array" ref="W1253">_xlfn.IFNA(MATCH(1,0/COUNTIF($F1253,"*"&amp;W$2&amp;TEXT(ROW($1:$118),"[&gt;1]0;")&amp;"*")),0)</f>
        <v>12</v>
      </c>
      <c r="X1253" s="11" cm="1">
        <f t="array" ref="X1253">_xlfn.IFNA(MATCH(1,0/COUNTIF($F1253,"*"&amp;X$2&amp;TEXT(ROW($1:$118),"[&gt;1]0;")&amp;"*")),0)</f>
        <v>26</v>
      </c>
      <c r="Y1253" s="11" cm="1">
        <f t="array" ref="Y1253">_xlfn.IFNA(MATCH(1,0/COUNTIF($F1253,"*"&amp;Y$2&amp;TEXT(ROW($1:$118),"[&gt;1]0;")&amp;"*")),0)</f>
        <v>0</v>
      </c>
      <c r="Z1253">
        <f t="shared" si="316"/>
        <v>2.1666666666666665</v>
      </c>
      <c r="AA1253">
        <f t="shared" si="317"/>
        <v>0</v>
      </c>
      <c r="AB1253">
        <v>0</v>
      </c>
      <c r="AC1253">
        <v>0</v>
      </c>
    </row>
    <row r="1254" spans="1:29" x14ac:dyDescent="0.2">
      <c r="A1254" s="8">
        <v>68</v>
      </c>
      <c r="B1254" s="8">
        <v>6</v>
      </c>
      <c r="C1254">
        <v>0.63</v>
      </c>
      <c r="D1254" t="s">
        <v>303</v>
      </c>
      <c r="E1254" s="6" t="s">
        <v>588</v>
      </c>
      <c r="F1254" t="s">
        <v>508</v>
      </c>
      <c r="G1254" s="11">
        <v>212</v>
      </c>
      <c r="H1254" s="11" cm="1">
        <f t="array" ref="H1254">_xlfn.IFNA(MATCH(1,0/COUNTIF($F1254,"*"&amp;H$2&amp;TEXT(ROW($1:$118),"[&gt;1]0;")&amp;"*")),0)</f>
        <v>15</v>
      </c>
      <c r="I1254" s="11" cm="1">
        <f t="array" ref="I1254">_xlfn.IFNA(MATCH(1,0/COUNTIF($F1254,"*"&amp;I$2&amp;TEXT(ROW($1:$118),"[&gt;1]0;")&amp;"*")),0)</f>
        <v>32</v>
      </c>
      <c r="J1254" s="11" cm="1">
        <f t="array" ref="J1254">_xlfn.IFNA(MATCH(1,0/COUNTIF($F1254,"*"&amp;J$2&amp;TEXT(ROW($1:$118),"[&gt;1]0;")&amp;"*")),0)</f>
        <v>0</v>
      </c>
      <c r="K1254">
        <f t="shared" si="314"/>
        <v>2.1333333333333333</v>
      </c>
      <c r="L1254">
        <f t="shared" si="315"/>
        <v>0</v>
      </c>
      <c r="M1254">
        <v>0</v>
      </c>
      <c r="N1254">
        <v>0</v>
      </c>
      <c r="P1254" s="8">
        <v>68</v>
      </c>
      <c r="Q1254" s="8">
        <v>5</v>
      </c>
      <c r="R1254">
        <f t="shared" si="318"/>
        <v>0.56999999999999995</v>
      </c>
      <c r="S1254" t="s">
        <v>304</v>
      </c>
      <c r="T1254" s="6" t="s">
        <v>457</v>
      </c>
      <c r="U1254" t="s">
        <v>458</v>
      </c>
      <c r="V1254" s="11">
        <v>184</v>
      </c>
      <c r="W1254" s="11" cm="1">
        <f t="array" ref="W1254">_xlfn.IFNA(MATCH(1,0/COUNTIF($F1254,"*"&amp;W$2&amp;TEXT(ROW($1:$118),"[&gt;1]0;")&amp;"*")),0)</f>
        <v>15</v>
      </c>
      <c r="X1254" s="11" cm="1">
        <f t="array" ref="X1254">_xlfn.IFNA(MATCH(1,0/COUNTIF($F1254,"*"&amp;X$2&amp;TEXT(ROW($1:$118),"[&gt;1]0;")&amp;"*")),0)</f>
        <v>32</v>
      </c>
      <c r="Y1254" s="11" cm="1">
        <f t="array" ref="Y1254">_xlfn.IFNA(MATCH(1,0/COUNTIF($F1254,"*"&amp;Y$2&amp;TEXT(ROW($1:$118),"[&gt;1]0;")&amp;"*")),0)</f>
        <v>0</v>
      </c>
      <c r="Z1254">
        <f t="shared" si="316"/>
        <v>2.1333333333333333</v>
      </c>
      <c r="AA1254">
        <f t="shared" si="317"/>
        <v>0</v>
      </c>
      <c r="AB1254">
        <v>0</v>
      </c>
      <c r="AC1254">
        <v>0</v>
      </c>
    </row>
    <row r="1255" spans="1:29" x14ac:dyDescent="0.2">
      <c r="A1255" s="8">
        <v>68</v>
      </c>
      <c r="B1255" s="8">
        <v>7</v>
      </c>
      <c r="C1255">
        <v>1.64</v>
      </c>
      <c r="D1255" t="s">
        <v>25</v>
      </c>
      <c r="E1255" s="6" t="s">
        <v>536</v>
      </c>
      <c r="F1255" t="s">
        <v>266</v>
      </c>
      <c r="G1255">
        <v>226</v>
      </c>
      <c r="H1255" s="11" cm="1">
        <f t="array" ref="H1255">_xlfn.IFNA(MATCH(1,0/COUNTIF($F1255,"*"&amp;H$2&amp;TEXT(ROW($1:$118),"[&gt;1]0;")&amp;"*")),0)</f>
        <v>16</v>
      </c>
      <c r="I1255" s="11" cm="1">
        <f t="array" ref="I1255">_xlfn.IFNA(MATCH(1,0/COUNTIF($F1255,"*"&amp;I$2&amp;TEXT(ROW($1:$118),"[&gt;1]0;")&amp;"*")),0)</f>
        <v>34</v>
      </c>
      <c r="J1255" s="11" cm="1">
        <f t="array" ref="J1255">_xlfn.IFNA(MATCH(1,0/COUNTIF($F1255,"*"&amp;J$2&amp;TEXT(ROW($1:$118),"[&gt;1]0;")&amp;"*")),0)</f>
        <v>0</v>
      </c>
      <c r="K1255">
        <f t="shared" si="314"/>
        <v>2.125</v>
      </c>
      <c r="L1255">
        <f t="shared" si="315"/>
        <v>0</v>
      </c>
      <c r="M1255">
        <v>0</v>
      </c>
      <c r="N1255">
        <v>0</v>
      </c>
      <c r="P1255" s="8">
        <v>68</v>
      </c>
      <c r="Q1255" s="8">
        <v>6</v>
      </c>
      <c r="R1255">
        <f t="shared" si="318"/>
        <v>1.04</v>
      </c>
      <c r="S1255" t="s">
        <v>37</v>
      </c>
      <c r="T1255" s="6" t="s">
        <v>586</v>
      </c>
      <c r="U1255" t="s">
        <v>273</v>
      </c>
      <c r="V1255" s="11">
        <v>198</v>
      </c>
      <c r="W1255" s="11" cm="1">
        <f t="array" ref="W1255">_xlfn.IFNA(MATCH(1,0/COUNTIF($F1255,"*"&amp;W$2&amp;TEXT(ROW($1:$118),"[&gt;1]0;")&amp;"*")),0)</f>
        <v>16</v>
      </c>
      <c r="X1255" s="11" cm="1">
        <f t="array" ref="X1255">_xlfn.IFNA(MATCH(1,0/COUNTIF($F1255,"*"&amp;X$2&amp;TEXT(ROW($1:$118),"[&gt;1]0;")&amp;"*")),0)</f>
        <v>34</v>
      </c>
      <c r="Y1255" s="11" cm="1">
        <f t="array" ref="Y1255">_xlfn.IFNA(MATCH(1,0/COUNTIF($F1255,"*"&amp;Y$2&amp;TEXT(ROW($1:$118),"[&gt;1]0;")&amp;"*")),0)</f>
        <v>0</v>
      </c>
      <c r="Z1255">
        <f t="shared" si="316"/>
        <v>2.125</v>
      </c>
      <c r="AA1255">
        <f t="shared" si="317"/>
        <v>0</v>
      </c>
      <c r="AB1255">
        <v>0</v>
      </c>
      <c r="AC1255">
        <v>0</v>
      </c>
    </row>
    <row r="1256" spans="1:29" x14ac:dyDescent="0.2">
      <c r="A1256" s="8">
        <v>68</v>
      </c>
      <c r="B1256" s="8">
        <v>8</v>
      </c>
      <c r="C1256">
        <v>0.56999999999999995</v>
      </c>
      <c r="D1256" t="s">
        <v>304</v>
      </c>
      <c r="E1256" s="6" t="s">
        <v>457</v>
      </c>
      <c r="F1256" t="s">
        <v>458</v>
      </c>
      <c r="G1256" s="11">
        <v>184</v>
      </c>
      <c r="H1256" s="11" cm="1">
        <f t="array" ref="H1256">_xlfn.IFNA(MATCH(1,0/COUNTIF($F1256,"*"&amp;H$2&amp;TEXT(ROW($1:$118),"[&gt;1]0;")&amp;"*")),0)</f>
        <v>13</v>
      </c>
      <c r="I1256" s="11" cm="1">
        <f t="array" ref="I1256">_xlfn.IFNA(MATCH(1,0/COUNTIF($F1256,"*"&amp;I$2&amp;TEXT(ROW($1:$118),"[&gt;1]0;")&amp;"*")),0)</f>
        <v>28</v>
      </c>
      <c r="J1256" s="11" cm="1">
        <f t="array" ref="J1256">_xlfn.IFNA(MATCH(1,0/COUNTIF($F1256,"*"&amp;J$2&amp;TEXT(ROW($1:$118),"[&gt;1]0;")&amp;"*")),0)</f>
        <v>0</v>
      </c>
      <c r="K1256">
        <f t="shared" si="314"/>
        <v>2.1538461538461537</v>
      </c>
      <c r="L1256">
        <f t="shared" si="315"/>
        <v>0</v>
      </c>
      <c r="M1256">
        <v>0</v>
      </c>
      <c r="N1256">
        <v>0</v>
      </c>
      <c r="P1256" s="8">
        <v>68</v>
      </c>
      <c r="Q1256" s="8">
        <v>7</v>
      </c>
      <c r="R1256">
        <f t="shared" si="318"/>
        <v>0.67</v>
      </c>
      <c r="S1256" t="s">
        <v>254</v>
      </c>
      <c r="T1256" s="6" t="s">
        <v>549</v>
      </c>
      <c r="U1256" t="s">
        <v>548</v>
      </c>
      <c r="V1256" s="11">
        <v>254</v>
      </c>
      <c r="W1256" s="11" cm="1">
        <f t="array" ref="W1256">_xlfn.IFNA(MATCH(1,0/COUNTIF($F1256,"*"&amp;W$2&amp;TEXT(ROW($1:$118),"[&gt;1]0;")&amp;"*")),0)</f>
        <v>13</v>
      </c>
      <c r="X1256" s="11" cm="1">
        <f t="array" ref="X1256">_xlfn.IFNA(MATCH(1,0/COUNTIF($F1256,"*"&amp;X$2&amp;TEXT(ROW($1:$118),"[&gt;1]0;")&amp;"*")),0)</f>
        <v>28</v>
      </c>
      <c r="Y1256" s="11" cm="1">
        <f t="array" ref="Y1256">_xlfn.IFNA(MATCH(1,0/COUNTIF($F1256,"*"&amp;Y$2&amp;TEXT(ROW($1:$118),"[&gt;1]0;")&amp;"*")),0)</f>
        <v>0</v>
      </c>
      <c r="Z1256">
        <f t="shared" si="316"/>
        <v>2.1538461538461537</v>
      </c>
      <c r="AA1256">
        <f t="shared" si="317"/>
        <v>0</v>
      </c>
      <c r="AB1256">
        <v>0</v>
      </c>
      <c r="AC1256">
        <v>0</v>
      </c>
    </row>
    <row r="1257" spans="1:29" x14ac:dyDescent="0.2">
      <c r="A1257" s="8">
        <v>68</v>
      </c>
      <c r="B1257" s="8">
        <v>9</v>
      </c>
      <c r="C1257">
        <v>1.04</v>
      </c>
      <c r="D1257" t="s">
        <v>37</v>
      </c>
      <c r="E1257" s="6" t="s">
        <v>586</v>
      </c>
      <c r="F1257" t="s">
        <v>273</v>
      </c>
      <c r="G1257" s="11">
        <v>198</v>
      </c>
      <c r="H1257" s="11" cm="1">
        <f t="array" ref="H1257">_xlfn.IFNA(MATCH(1,0/COUNTIF($F1257,"*"&amp;H$2&amp;TEXT(ROW($1:$118),"[&gt;1]0;")&amp;"*")),0)</f>
        <v>14</v>
      </c>
      <c r="I1257" s="11" cm="1">
        <f t="array" ref="I1257">_xlfn.IFNA(MATCH(1,0/COUNTIF($F1257,"*"&amp;I$2&amp;TEXT(ROW($1:$118),"[&gt;1]0;")&amp;"*")),0)</f>
        <v>30</v>
      </c>
      <c r="J1257" s="11" cm="1">
        <f t="array" ref="J1257">_xlfn.IFNA(MATCH(1,0/COUNTIF($F1257,"*"&amp;J$2&amp;TEXT(ROW($1:$118),"[&gt;1]0;")&amp;"*")),0)</f>
        <v>0</v>
      </c>
      <c r="K1257">
        <f t="shared" si="314"/>
        <v>2.1428571428571428</v>
      </c>
      <c r="L1257">
        <f t="shared" si="315"/>
        <v>0</v>
      </c>
      <c r="M1257">
        <v>0</v>
      </c>
      <c r="N1257">
        <v>0</v>
      </c>
      <c r="P1257" s="8">
        <v>68</v>
      </c>
      <c r="Q1257" s="8">
        <v>8</v>
      </c>
      <c r="R1257">
        <f t="shared" si="318"/>
        <v>2.0499999999999998</v>
      </c>
      <c r="S1257" t="s">
        <v>31</v>
      </c>
      <c r="T1257" s="6" t="s">
        <v>418</v>
      </c>
      <c r="U1257" t="s">
        <v>269</v>
      </c>
      <c r="V1257">
        <v>206</v>
      </c>
      <c r="W1257" s="11" cm="1">
        <f t="array" ref="W1257">_xlfn.IFNA(MATCH(1,0/COUNTIF($F1257,"*"&amp;W$2&amp;TEXT(ROW($1:$118),"[&gt;1]0;")&amp;"*")),0)</f>
        <v>14</v>
      </c>
      <c r="X1257" s="11" cm="1">
        <f t="array" ref="X1257">_xlfn.IFNA(MATCH(1,0/COUNTIF($F1257,"*"&amp;X$2&amp;TEXT(ROW($1:$118),"[&gt;1]0;")&amp;"*")),0)</f>
        <v>30</v>
      </c>
      <c r="Y1257" s="11" cm="1">
        <f t="array" ref="Y1257">_xlfn.IFNA(MATCH(1,0/COUNTIF($F1257,"*"&amp;Y$2&amp;TEXT(ROW($1:$118),"[&gt;1]0;")&amp;"*")),0)</f>
        <v>0</v>
      </c>
      <c r="Z1257">
        <f t="shared" si="316"/>
        <v>2.1428571428571428</v>
      </c>
      <c r="AA1257">
        <f t="shared" si="317"/>
        <v>0</v>
      </c>
      <c r="AB1257">
        <v>0</v>
      </c>
      <c r="AC1257">
        <v>1</v>
      </c>
    </row>
    <row r="1258" spans="1:29" x14ac:dyDescent="0.2">
      <c r="A1258" s="8">
        <v>68</v>
      </c>
      <c r="B1258" s="8">
        <v>10</v>
      </c>
      <c r="C1258">
        <v>0.67</v>
      </c>
      <c r="D1258" t="s">
        <v>254</v>
      </c>
      <c r="E1258" s="6" t="s">
        <v>549</v>
      </c>
      <c r="F1258" t="s">
        <v>548</v>
      </c>
      <c r="G1258" s="11">
        <v>254</v>
      </c>
      <c r="H1258" s="11" cm="1">
        <f t="array" ref="H1258">_xlfn.IFNA(MATCH(1,0/COUNTIF($F1258,"*"&amp;H$2&amp;TEXT(ROW($1:$118),"[&gt;1]0;")&amp;"*")),0)</f>
        <v>18</v>
      </c>
      <c r="I1258" s="11" cm="1">
        <f t="array" ref="I1258">_xlfn.IFNA(MATCH(1,0/COUNTIF($F1258,"*"&amp;I$2&amp;TEXT(ROW($1:$118),"[&gt;1]0;")&amp;"*")),0)</f>
        <v>38</v>
      </c>
      <c r="J1258" s="11" cm="1">
        <f t="array" ref="J1258">_xlfn.IFNA(MATCH(1,0/COUNTIF($F1258,"*"&amp;J$2&amp;TEXT(ROW($1:$118),"[&gt;1]0;")&amp;"*")),0)</f>
        <v>0</v>
      </c>
      <c r="K1258">
        <f t="shared" si="314"/>
        <v>2.1111111111111112</v>
      </c>
      <c r="L1258">
        <f t="shared" si="315"/>
        <v>0</v>
      </c>
      <c r="M1258">
        <v>0</v>
      </c>
      <c r="N1258">
        <v>0</v>
      </c>
      <c r="P1258" s="8">
        <v>68</v>
      </c>
      <c r="Q1258" s="8">
        <v>9</v>
      </c>
      <c r="R1258">
        <f t="shared" si="318"/>
        <v>1.47</v>
      </c>
      <c r="S1258" t="s">
        <v>108</v>
      </c>
      <c r="T1258" s="6" t="s">
        <v>514</v>
      </c>
      <c r="U1258" t="s">
        <v>513</v>
      </c>
      <c r="V1258">
        <v>283</v>
      </c>
      <c r="W1258" s="11" cm="1">
        <f t="array" ref="W1258">_xlfn.IFNA(MATCH(1,0/COUNTIF($F1258,"*"&amp;W$2&amp;TEXT(ROW($1:$118),"[&gt;1]0;")&amp;"*")),0)</f>
        <v>18</v>
      </c>
      <c r="X1258" s="11" cm="1">
        <f t="array" ref="X1258">_xlfn.IFNA(MATCH(1,0/COUNTIF($F1258,"*"&amp;X$2&amp;TEXT(ROW($1:$118),"[&gt;1]0;")&amp;"*")),0)</f>
        <v>38</v>
      </c>
      <c r="Y1258" s="11" cm="1">
        <f t="array" ref="Y1258">_xlfn.IFNA(MATCH(1,0/COUNTIF($F1258,"*"&amp;Y$2&amp;TEXT(ROW($1:$118),"[&gt;1]0;")&amp;"*")),0)</f>
        <v>0</v>
      </c>
      <c r="Z1258">
        <f t="shared" si="316"/>
        <v>2.1111111111111112</v>
      </c>
      <c r="AA1258">
        <f t="shared" si="317"/>
        <v>0</v>
      </c>
      <c r="AB1258">
        <v>0</v>
      </c>
      <c r="AC1258">
        <v>0</v>
      </c>
    </row>
    <row r="1259" spans="1:29" x14ac:dyDescent="0.2">
      <c r="A1259" s="8">
        <v>68</v>
      </c>
      <c r="B1259" s="8">
        <v>11</v>
      </c>
      <c r="C1259">
        <v>1.79</v>
      </c>
      <c r="D1259" t="s">
        <v>25</v>
      </c>
      <c r="E1259" s="6" t="s">
        <v>536</v>
      </c>
      <c r="F1259" t="s">
        <v>266</v>
      </c>
      <c r="G1259">
        <v>226</v>
      </c>
      <c r="H1259" s="11" cm="1">
        <f t="array" ref="H1259">_xlfn.IFNA(MATCH(1,0/COUNTIF($F1259,"*"&amp;H$2&amp;TEXT(ROW($1:$118),"[&gt;1]0;")&amp;"*")),0)</f>
        <v>16</v>
      </c>
      <c r="I1259" s="11" cm="1">
        <f t="array" ref="I1259">_xlfn.IFNA(MATCH(1,0/COUNTIF($F1259,"*"&amp;I$2&amp;TEXT(ROW($1:$118),"[&gt;1]0;")&amp;"*")),0)</f>
        <v>34</v>
      </c>
      <c r="J1259" s="11" cm="1">
        <f t="array" ref="J1259">_xlfn.IFNA(MATCH(1,0/COUNTIF($F1259,"*"&amp;J$2&amp;TEXT(ROW($1:$118),"[&gt;1]0;")&amp;"*")),0)</f>
        <v>0</v>
      </c>
      <c r="K1259">
        <f t="shared" si="314"/>
        <v>2.125</v>
      </c>
      <c r="L1259">
        <f t="shared" si="315"/>
        <v>0</v>
      </c>
      <c r="M1259">
        <v>0</v>
      </c>
      <c r="N1259">
        <v>0</v>
      </c>
      <c r="P1259" s="8">
        <v>68</v>
      </c>
      <c r="Q1259" s="8">
        <v>10</v>
      </c>
      <c r="R1259">
        <f t="shared" si="318"/>
        <v>0.76</v>
      </c>
      <c r="S1259" t="s">
        <v>129</v>
      </c>
      <c r="T1259" s="6" t="s">
        <v>535</v>
      </c>
      <c r="U1259" t="s">
        <v>534</v>
      </c>
      <c r="V1259">
        <v>255</v>
      </c>
      <c r="W1259" s="11" cm="1">
        <f t="array" ref="W1259">_xlfn.IFNA(MATCH(1,0/COUNTIF($F1259,"*"&amp;W$2&amp;TEXT(ROW($1:$118),"[&gt;1]0;")&amp;"*")),0)</f>
        <v>16</v>
      </c>
      <c r="X1259" s="11" cm="1">
        <f t="array" ref="X1259">_xlfn.IFNA(MATCH(1,0/COUNTIF($F1259,"*"&amp;X$2&amp;TEXT(ROW($1:$118),"[&gt;1]0;")&amp;"*")),0)</f>
        <v>34</v>
      </c>
      <c r="Y1259" s="11" cm="1">
        <f t="array" ref="Y1259">_xlfn.IFNA(MATCH(1,0/COUNTIF($F1259,"*"&amp;Y$2&amp;TEXT(ROW($1:$118),"[&gt;1]0;")&amp;"*")),0)</f>
        <v>0</v>
      </c>
      <c r="Z1259">
        <f t="shared" si="316"/>
        <v>2.125</v>
      </c>
      <c r="AA1259">
        <f t="shared" si="317"/>
        <v>0</v>
      </c>
      <c r="AB1259">
        <v>0</v>
      </c>
      <c r="AC1259">
        <v>0</v>
      </c>
    </row>
    <row r="1260" spans="1:29" x14ac:dyDescent="0.2">
      <c r="A1260" s="8">
        <v>68</v>
      </c>
      <c r="B1260" s="8">
        <v>12</v>
      </c>
      <c r="C1260">
        <v>2.0499999999999998</v>
      </c>
      <c r="D1260" t="s">
        <v>31</v>
      </c>
      <c r="E1260" s="6" t="s">
        <v>418</v>
      </c>
      <c r="F1260" t="s">
        <v>269</v>
      </c>
      <c r="G1260">
        <v>206</v>
      </c>
      <c r="H1260" s="11" cm="1">
        <f t="array" ref="H1260">_xlfn.IFNA(MATCH(1,0/COUNTIF($F1260,"*"&amp;H$2&amp;TEXT(ROW($1:$118),"[&gt;1]0;")&amp;"*")),0)</f>
        <v>14</v>
      </c>
      <c r="I1260" s="11" cm="1">
        <f t="array" ref="I1260">_xlfn.IFNA(MATCH(1,0/COUNTIF($F1260,"*"&amp;I$2&amp;TEXT(ROW($1:$118),"[&gt;1]0;")&amp;"*")),0)</f>
        <v>22</v>
      </c>
      <c r="J1260" s="11" cm="1">
        <f t="array" ref="J1260">_xlfn.IFNA(MATCH(1,0/COUNTIF($F1260,"*"&amp;J$2&amp;TEXT(ROW($1:$118),"[&gt;1]0;")&amp;"*")),0)</f>
        <v>1</v>
      </c>
      <c r="K1260">
        <f t="shared" si="314"/>
        <v>1.5714285714285714</v>
      </c>
      <c r="L1260">
        <f t="shared" si="315"/>
        <v>7.1428571428571425E-2</v>
      </c>
      <c r="M1260">
        <v>0</v>
      </c>
      <c r="N1260">
        <v>1</v>
      </c>
      <c r="P1260" s="8">
        <v>68</v>
      </c>
      <c r="Q1260" s="8">
        <v>11</v>
      </c>
      <c r="R1260">
        <f t="shared" si="318"/>
        <v>8.1199999999999992</v>
      </c>
      <c r="S1260" t="s">
        <v>66</v>
      </c>
      <c r="T1260" s="6" t="s">
        <v>459</v>
      </c>
      <c r="U1260" t="s">
        <v>460</v>
      </c>
      <c r="V1260">
        <v>281</v>
      </c>
      <c r="W1260" s="11" cm="1">
        <f t="array" ref="W1260">_xlfn.IFNA(MATCH(1,0/COUNTIF($F1260,"*"&amp;W$2&amp;TEXT(ROW($1:$118),"[&gt;1]0;")&amp;"*")),0)</f>
        <v>14</v>
      </c>
      <c r="X1260" s="11" cm="1">
        <f t="array" ref="X1260">_xlfn.IFNA(MATCH(1,0/COUNTIF($F1260,"*"&amp;X$2&amp;TEXT(ROW($1:$118),"[&gt;1]0;")&amp;"*")),0)</f>
        <v>22</v>
      </c>
      <c r="Y1260" s="11" cm="1">
        <f t="array" ref="Y1260">_xlfn.IFNA(MATCH(1,0/COUNTIF($F1260,"*"&amp;Y$2&amp;TEXT(ROW($1:$118),"[&gt;1]0;")&amp;"*")),0)</f>
        <v>1</v>
      </c>
      <c r="Z1260">
        <f t="shared" si="316"/>
        <v>1.5714285714285714</v>
      </c>
      <c r="AA1260">
        <f t="shared" si="317"/>
        <v>7.1428571428571425E-2</v>
      </c>
      <c r="AB1260">
        <v>0</v>
      </c>
      <c r="AC1260">
        <v>0</v>
      </c>
    </row>
    <row r="1261" spans="1:29" x14ac:dyDescent="0.2">
      <c r="A1261" s="8">
        <v>68</v>
      </c>
      <c r="B1261" s="8">
        <v>14</v>
      </c>
      <c r="C1261">
        <v>1.34</v>
      </c>
      <c r="D1261" t="s">
        <v>25</v>
      </c>
      <c r="E1261" s="6" t="s">
        <v>536</v>
      </c>
      <c r="F1261" t="s">
        <v>266</v>
      </c>
      <c r="G1261">
        <v>226</v>
      </c>
      <c r="H1261" s="11" cm="1">
        <f t="array" ref="H1261">_xlfn.IFNA(MATCH(1,0/COUNTIF($F1261,"*"&amp;H$2&amp;TEXT(ROW($1:$118),"[&gt;1]0;")&amp;"*")),0)</f>
        <v>16</v>
      </c>
      <c r="I1261" s="11" cm="1">
        <f t="array" ref="I1261">_xlfn.IFNA(MATCH(1,0/COUNTIF($F1261,"*"&amp;I$2&amp;TEXT(ROW($1:$118),"[&gt;1]0;")&amp;"*")),0)</f>
        <v>34</v>
      </c>
      <c r="J1261" s="11" cm="1">
        <f t="array" ref="J1261">_xlfn.IFNA(MATCH(1,0/COUNTIF($F1261,"*"&amp;J$2&amp;TEXT(ROW($1:$118),"[&gt;1]0;")&amp;"*")),0)</f>
        <v>0</v>
      </c>
      <c r="K1261">
        <f t="shared" si="314"/>
        <v>2.125</v>
      </c>
      <c r="L1261">
        <f t="shared" si="315"/>
        <v>0</v>
      </c>
      <c r="M1261">
        <v>0</v>
      </c>
      <c r="N1261">
        <v>0</v>
      </c>
    </row>
    <row r="1262" spans="1:29" x14ac:dyDescent="0.2">
      <c r="A1262" s="8">
        <v>68</v>
      </c>
      <c r="B1262" s="8">
        <v>16</v>
      </c>
      <c r="C1262">
        <v>0.78</v>
      </c>
      <c r="D1262" t="s">
        <v>108</v>
      </c>
      <c r="E1262" s="6" t="s">
        <v>514</v>
      </c>
      <c r="F1262" t="s">
        <v>513</v>
      </c>
      <c r="G1262">
        <v>283</v>
      </c>
      <c r="H1262" s="11" cm="1">
        <f t="array" ref="H1262">_xlfn.IFNA(MATCH(1,0/COUNTIF($F1262,"*"&amp;H$2&amp;TEXT(ROW($1:$118),"[&gt;1]0;")&amp;"*")),0)</f>
        <v>20</v>
      </c>
      <c r="I1262" s="11" cm="1">
        <f t="array" ref="I1262">_xlfn.IFNA(MATCH(1,0/COUNTIF($F1262,"*"&amp;I$2&amp;TEXT(ROW($1:$118),"[&gt;1]0;")&amp;"*")),0)</f>
        <v>42</v>
      </c>
      <c r="J1262" s="11" cm="1">
        <f t="array" ref="J1262">_xlfn.IFNA(MATCH(1,0/COUNTIF($F1262,"*"&amp;J$2&amp;TEXT(ROW($1:$118),"[&gt;1]0;")&amp;"*")),0)</f>
        <v>0</v>
      </c>
      <c r="K1262">
        <f t="shared" si="314"/>
        <v>2.1</v>
      </c>
      <c r="L1262">
        <f t="shared" si="315"/>
        <v>0</v>
      </c>
      <c r="M1262">
        <v>0</v>
      </c>
      <c r="N1262">
        <v>0</v>
      </c>
    </row>
    <row r="1263" spans="1:29" x14ac:dyDescent="0.2">
      <c r="A1263" s="8">
        <v>68</v>
      </c>
      <c r="B1263" s="8">
        <v>19</v>
      </c>
      <c r="C1263">
        <v>0.69</v>
      </c>
      <c r="D1263" t="s">
        <v>108</v>
      </c>
      <c r="E1263" s="6" t="s">
        <v>514</v>
      </c>
      <c r="F1263" t="s">
        <v>513</v>
      </c>
      <c r="G1263">
        <v>283</v>
      </c>
      <c r="H1263" s="11" cm="1">
        <f t="array" ref="H1263">_xlfn.IFNA(MATCH(1,0/COUNTIF($F1263,"*"&amp;H$2&amp;TEXT(ROW($1:$118),"[&gt;1]0;")&amp;"*")),0)</f>
        <v>20</v>
      </c>
      <c r="I1263" s="11" cm="1">
        <f t="array" ref="I1263">_xlfn.IFNA(MATCH(1,0/COUNTIF($F1263,"*"&amp;I$2&amp;TEXT(ROW($1:$118),"[&gt;1]0;")&amp;"*")),0)</f>
        <v>42</v>
      </c>
      <c r="J1263" s="11" cm="1">
        <f t="array" ref="J1263">_xlfn.IFNA(MATCH(1,0/COUNTIF($F1263,"*"&amp;J$2&amp;TEXT(ROW($1:$118),"[&gt;1]0;")&amp;"*")),0)</f>
        <v>0</v>
      </c>
      <c r="K1263">
        <f t="shared" si="314"/>
        <v>2.1</v>
      </c>
      <c r="L1263">
        <f t="shared" si="315"/>
        <v>0</v>
      </c>
      <c r="M1263">
        <v>0</v>
      </c>
      <c r="N1263">
        <v>0</v>
      </c>
    </row>
    <row r="1264" spans="1:29" x14ac:dyDescent="0.2">
      <c r="A1264" s="8">
        <v>68</v>
      </c>
      <c r="B1264" s="8">
        <v>21</v>
      </c>
      <c r="C1264">
        <v>0.76</v>
      </c>
      <c r="D1264" t="s">
        <v>129</v>
      </c>
      <c r="E1264" s="6" t="s">
        <v>535</v>
      </c>
      <c r="F1264" t="s">
        <v>534</v>
      </c>
      <c r="G1264">
        <v>255</v>
      </c>
      <c r="H1264" s="11" cm="1">
        <f t="array" ref="H1264">_xlfn.IFNA(MATCH(1,0/COUNTIF($F1264,"*"&amp;H$2&amp;TEXT(ROW($1:$118),"[&gt;1]0;")&amp;"*")),0)</f>
        <v>16</v>
      </c>
      <c r="I1264" s="11" cm="1">
        <f t="array" ref="I1264">_xlfn.IFNA(MATCH(1,0/COUNTIF($F1264,"*"&amp;I$2&amp;TEXT(ROW($1:$118),"[&gt;1]0;")&amp;"*")),0)</f>
        <v>33</v>
      </c>
      <c r="J1264" s="11" cm="1">
        <f t="array" ref="J1264">_xlfn.IFNA(MATCH(1,0/COUNTIF($F1264,"*"&amp;J$2&amp;TEXT(ROW($1:$118),"[&gt;1]0;")&amp;"*")),0)</f>
        <v>1</v>
      </c>
      <c r="K1264">
        <f t="shared" si="314"/>
        <v>2.0625</v>
      </c>
      <c r="L1264">
        <f t="shared" si="315"/>
        <v>6.25E-2</v>
      </c>
      <c r="M1264">
        <v>0</v>
      </c>
      <c r="N1264">
        <v>0</v>
      </c>
    </row>
    <row r="1265" spans="1:29" x14ac:dyDescent="0.2">
      <c r="A1265" s="8">
        <v>68</v>
      </c>
      <c r="B1265" s="8">
        <v>23</v>
      </c>
      <c r="C1265">
        <v>8.1199999999999992</v>
      </c>
      <c r="D1265" t="s">
        <v>66</v>
      </c>
      <c r="E1265" s="6" t="s">
        <v>459</v>
      </c>
      <c r="F1265" t="s">
        <v>460</v>
      </c>
      <c r="G1265">
        <v>281</v>
      </c>
      <c r="H1265" s="11" cm="1">
        <f t="array" ref="H1265">_xlfn.IFNA(MATCH(1,0/COUNTIF($F1265,"*"&amp;H$2&amp;TEXT(ROW($1:$118),"[&gt;1]0;")&amp;"*")),0)</f>
        <v>18</v>
      </c>
      <c r="I1265" s="11" cm="1">
        <f t="array" ref="I1265">_xlfn.IFNA(MATCH(1,0/COUNTIF($F1265,"*"&amp;I$2&amp;TEXT(ROW($1:$118),"[&gt;1]0;")&amp;"*")),0)</f>
        <v>35</v>
      </c>
      <c r="J1265" s="11" cm="1">
        <f t="array" ref="J1265">_xlfn.IFNA(MATCH(1,0/COUNTIF($F1265,"*"&amp;J$2&amp;TEXT(ROW($1:$118),"[&gt;1]0;")&amp;"*")),0)</f>
        <v>1</v>
      </c>
      <c r="K1265">
        <f t="shared" si="314"/>
        <v>1.9444444444444444</v>
      </c>
      <c r="L1265">
        <f t="shared" si="315"/>
        <v>5.5555555555555552E-2</v>
      </c>
      <c r="M1265">
        <v>0</v>
      </c>
      <c r="N1265">
        <v>0</v>
      </c>
    </row>
    <row r="1267" spans="1:29" x14ac:dyDescent="0.2">
      <c r="A1267" s="8">
        <v>69</v>
      </c>
      <c r="B1267" s="9" t="s">
        <v>12</v>
      </c>
      <c r="C1267" t="s">
        <v>13</v>
      </c>
      <c r="D1267" t="s">
        <v>67</v>
      </c>
      <c r="E1267" s="6" t="s">
        <v>376</v>
      </c>
      <c r="F1267" t="s">
        <v>68</v>
      </c>
      <c r="G1267" t="s">
        <v>69</v>
      </c>
      <c r="H1267" t="s">
        <v>364</v>
      </c>
      <c r="I1267" t="s">
        <v>365</v>
      </c>
      <c r="J1267" t="s">
        <v>366</v>
      </c>
      <c r="K1267" t="s">
        <v>71</v>
      </c>
      <c r="L1267" t="s">
        <v>72</v>
      </c>
      <c r="M1267" t="s">
        <v>360</v>
      </c>
      <c r="N1267" t="s">
        <v>73</v>
      </c>
      <c r="P1267" s="8">
        <v>69</v>
      </c>
      <c r="Q1267" s="9" t="s">
        <v>12</v>
      </c>
      <c r="R1267" t="s">
        <v>13</v>
      </c>
      <c r="S1267" t="s">
        <v>67</v>
      </c>
      <c r="T1267" s="6" t="s">
        <v>376</v>
      </c>
      <c r="U1267" t="s">
        <v>68</v>
      </c>
      <c r="V1267" t="s">
        <v>69</v>
      </c>
      <c r="W1267" t="s">
        <v>364</v>
      </c>
      <c r="X1267" t="s">
        <v>365</v>
      </c>
      <c r="Y1267" t="s">
        <v>366</v>
      </c>
      <c r="Z1267" t="s">
        <v>71</v>
      </c>
      <c r="AA1267" t="s">
        <v>72</v>
      </c>
      <c r="AB1267" t="s">
        <v>360</v>
      </c>
      <c r="AC1267" t="s">
        <v>73</v>
      </c>
    </row>
    <row r="1268" spans="1:29" x14ac:dyDescent="0.2">
      <c r="A1268" s="8">
        <v>69</v>
      </c>
      <c r="B1268" s="8">
        <v>1</v>
      </c>
      <c r="C1268">
        <v>1.92</v>
      </c>
      <c r="D1268" t="s">
        <v>307</v>
      </c>
      <c r="E1268" s="6" t="s">
        <v>596</v>
      </c>
      <c r="F1268" t="s">
        <v>458</v>
      </c>
      <c r="G1268" s="11">
        <v>184</v>
      </c>
      <c r="H1268" s="11" cm="1">
        <f t="array" ref="H1268">_xlfn.IFNA(MATCH(1,0/COUNTIF($F1268,"*"&amp;H$2&amp;TEXT(ROW($1:$118),"[&gt;1]0;")&amp;"*")),0)</f>
        <v>13</v>
      </c>
      <c r="I1268" s="11" cm="1">
        <f t="array" ref="I1268">_xlfn.IFNA(MATCH(1,0/COUNTIF($F1268,"*"&amp;I$2&amp;TEXT(ROW($1:$118),"[&gt;1]0;")&amp;"*")),0)</f>
        <v>28</v>
      </c>
      <c r="J1268" s="11" cm="1">
        <f t="array" ref="J1268">_xlfn.IFNA(MATCH(1,0/COUNTIF($F1268,"*"&amp;J$2&amp;TEXT(ROW($1:$118),"[&gt;1]0;")&amp;"*")),0)</f>
        <v>0</v>
      </c>
      <c r="K1268">
        <f t="shared" ref="K1268:K1284" si="319">I1268/H1268</f>
        <v>2.1538461538461537</v>
      </c>
      <c r="L1268">
        <f t="shared" ref="L1268:L1284" si="320">J1268/H1268</f>
        <v>0</v>
      </c>
      <c r="M1268">
        <v>0</v>
      </c>
      <c r="N1268">
        <v>0</v>
      </c>
      <c r="P1268" s="8">
        <v>69</v>
      </c>
      <c r="Q1268" s="8">
        <v>1</v>
      </c>
      <c r="R1268">
        <f>SUMIF($D$1268:$D$1284,S1268,$C$1268:$C$1284)</f>
        <v>1.92</v>
      </c>
      <c r="S1268" t="s">
        <v>307</v>
      </c>
      <c r="T1268" s="6" t="s">
        <v>596</v>
      </c>
      <c r="U1268" t="s">
        <v>458</v>
      </c>
      <c r="V1268" s="11">
        <v>184</v>
      </c>
      <c r="W1268" s="11" cm="1">
        <f t="array" ref="W1268">_xlfn.IFNA(MATCH(1,0/COUNTIF($F1268,"*"&amp;W$2&amp;TEXT(ROW($1:$118),"[&gt;1]0;")&amp;"*")),0)</f>
        <v>13</v>
      </c>
      <c r="X1268" s="11" cm="1">
        <f t="array" ref="X1268">_xlfn.IFNA(MATCH(1,0/COUNTIF($F1268,"*"&amp;X$2&amp;TEXT(ROW($1:$118),"[&gt;1]0;")&amp;"*")),0)</f>
        <v>28</v>
      </c>
      <c r="Y1268" s="11" cm="1">
        <f t="array" ref="Y1268">_xlfn.IFNA(MATCH(1,0/COUNTIF($F1268,"*"&amp;Y$2&amp;TEXT(ROW($1:$118),"[&gt;1]0;")&amp;"*")),0)</f>
        <v>0</v>
      </c>
      <c r="Z1268">
        <f t="shared" ref="Z1268:Z1278" si="321">X1268/W1268</f>
        <v>2.1538461538461537</v>
      </c>
      <c r="AA1268">
        <f t="shared" ref="AA1268:AA1278" si="322">Y1268/W1268</f>
        <v>0</v>
      </c>
      <c r="AB1268">
        <v>0</v>
      </c>
      <c r="AC1268">
        <v>0</v>
      </c>
    </row>
    <row r="1269" spans="1:29" x14ac:dyDescent="0.2">
      <c r="A1269" s="8">
        <v>69</v>
      </c>
      <c r="B1269" s="8">
        <v>2</v>
      </c>
      <c r="C1269">
        <v>0.7</v>
      </c>
      <c r="D1269" t="s">
        <v>323</v>
      </c>
      <c r="E1269" s="6" t="s">
        <v>502</v>
      </c>
      <c r="F1269" t="s">
        <v>260</v>
      </c>
      <c r="G1269">
        <v>170</v>
      </c>
      <c r="H1269" s="11" cm="1">
        <f t="array" ref="H1269">_xlfn.IFNA(MATCH(1,0/COUNTIF($F1269,"*"&amp;H$2&amp;TEXT(ROW($1:$118),"[&gt;1]0;")&amp;"*")),0)</f>
        <v>12</v>
      </c>
      <c r="I1269" s="11" cm="1">
        <f t="array" ref="I1269">_xlfn.IFNA(MATCH(1,0/COUNTIF($F1269,"*"&amp;I$2&amp;TEXT(ROW($1:$118),"[&gt;1]0;")&amp;"*")),0)</f>
        <v>26</v>
      </c>
      <c r="J1269" s="11" cm="1">
        <f t="array" ref="J1269">_xlfn.IFNA(MATCH(1,0/COUNTIF($F1269,"*"&amp;J$2&amp;TEXT(ROW($1:$118),"[&gt;1]0;")&amp;"*")),0)</f>
        <v>0</v>
      </c>
      <c r="K1269">
        <f t="shared" si="319"/>
        <v>2.1666666666666665</v>
      </c>
      <c r="L1269">
        <f t="shared" si="320"/>
        <v>0</v>
      </c>
      <c r="M1269">
        <v>0</v>
      </c>
      <c r="N1269">
        <v>0</v>
      </c>
      <c r="P1269" s="8">
        <v>69</v>
      </c>
      <c r="Q1269" s="8">
        <v>2</v>
      </c>
      <c r="R1269">
        <f t="shared" ref="R1269:R1278" si="323">SUMIF($D$1268:$D$1284,S1269,$C$1268:$C$1284)</f>
        <v>0.7</v>
      </c>
      <c r="S1269" t="s">
        <v>323</v>
      </c>
      <c r="T1269" s="6" t="s">
        <v>502</v>
      </c>
      <c r="U1269" t="s">
        <v>260</v>
      </c>
      <c r="V1269">
        <v>170</v>
      </c>
      <c r="W1269" s="11" cm="1">
        <f t="array" ref="W1269">_xlfn.IFNA(MATCH(1,0/COUNTIF($F1269,"*"&amp;W$2&amp;TEXT(ROW($1:$118),"[&gt;1]0;")&amp;"*")),0)</f>
        <v>12</v>
      </c>
      <c r="X1269" s="11" cm="1">
        <f t="array" ref="X1269">_xlfn.IFNA(MATCH(1,0/COUNTIF($F1269,"*"&amp;X$2&amp;TEXT(ROW($1:$118),"[&gt;1]0;")&amp;"*")),0)</f>
        <v>26</v>
      </c>
      <c r="Y1269" s="11" cm="1">
        <f t="array" ref="Y1269">_xlfn.IFNA(MATCH(1,0/COUNTIF($F1269,"*"&amp;Y$2&amp;TEXT(ROW($1:$118),"[&gt;1]0;")&amp;"*")),0)</f>
        <v>0</v>
      </c>
      <c r="Z1269">
        <f t="shared" si="321"/>
        <v>2.1666666666666665</v>
      </c>
      <c r="AA1269">
        <f t="shared" si="322"/>
        <v>0</v>
      </c>
      <c r="AB1269">
        <v>0</v>
      </c>
      <c r="AC1269">
        <v>0</v>
      </c>
    </row>
    <row r="1270" spans="1:29" x14ac:dyDescent="0.2">
      <c r="A1270" s="8">
        <v>69</v>
      </c>
      <c r="B1270" s="8">
        <v>4</v>
      </c>
      <c r="C1270">
        <v>2.0299999999999998</v>
      </c>
      <c r="D1270" t="s">
        <v>14</v>
      </c>
      <c r="E1270" s="6" t="s">
        <v>507</v>
      </c>
      <c r="F1270" t="s">
        <v>260</v>
      </c>
      <c r="G1270">
        <v>170</v>
      </c>
      <c r="H1270" s="11" cm="1">
        <f t="array" ref="H1270">_xlfn.IFNA(MATCH(1,0/COUNTIF($F1270,"*"&amp;H$2&amp;TEXT(ROW($1:$118),"[&gt;1]0;")&amp;"*")),0)</f>
        <v>12</v>
      </c>
      <c r="I1270" s="11" cm="1">
        <f t="array" ref="I1270">_xlfn.IFNA(MATCH(1,0/COUNTIF($F1270,"*"&amp;I$2&amp;TEXT(ROW($1:$118),"[&gt;1]0;")&amp;"*")),0)</f>
        <v>26</v>
      </c>
      <c r="J1270" s="11" cm="1">
        <f t="array" ref="J1270">_xlfn.IFNA(MATCH(1,0/COUNTIF($F1270,"*"&amp;J$2&amp;TEXT(ROW($1:$118),"[&gt;1]0;")&amp;"*")),0)</f>
        <v>0</v>
      </c>
      <c r="K1270">
        <f t="shared" si="319"/>
        <v>2.1666666666666665</v>
      </c>
      <c r="L1270">
        <f t="shared" si="320"/>
        <v>0</v>
      </c>
      <c r="M1270">
        <v>0</v>
      </c>
      <c r="N1270">
        <v>0</v>
      </c>
      <c r="P1270" s="8">
        <v>69</v>
      </c>
      <c r="Q1270" s="8">
        <v>3</v>
      </c>
      <c r="R1270">
        <f t="shared" si="323"/>
        <v>2.0299999999999998</v>
      </c>
      <c r="S1270" t="s">
        <v>14</v>
      </c>
      <c r="T1270" s="6" t="s">
        <v>507</v>
      </c>
      <c r="U1270" t="s">
        <v>260</v>
      </c>
      <c r="V1270">
        <v>170</v>
      </c>
      <c r="W1270" s="11" cm="1">
        <f t="array" ref="W1270">_xlfn.IFNA(MATCH(1,0/COUNTIF($F1270,"*"&amp;W$2&amp;TEXT(ROW($1:$118),"[&gt;1]0;")&amp;"*")),0)</f>
        <v>12</v>
      </c>
      <c r="X1270" s="11" cm="1">
        <f t="array" ref="X1270">_xlfn.IFNA(MATCH(1,0/COUNTIF($F1270,"*"&amp;X$2&amp;TEXT(ROW($1:$118),"[&gt;1]0;")&amp;"*")),0)</f>
        <v>26</v>
      </c>
      <c r="Y1270" s="11" cm="1">
        <f t="array" ref="Y1270">_xlfn.IFNA(MATCH(1,0/COUNTIF($F1270,"*"&amp;Y$2&amp;TEXT(ROW($1:$118),"[&gt;1]0;")&amp;"*")),0)</f>
        <v>0</v>
      </c>
      <c r="Z1270">
        <f t="shared" si="321"/>
        <v>2.1666666666666665</v>
      </c>
      <c r="AA1270">
        <f t="shared" si="322"/>
        <v>0</v>
      </c>
      <c r="AB1270">
        <v>0</v>
      </c>
      <c r="AC1270">
        <v>0</v>
      </c>
    </row>
    <row r="1271" spans="1:29" x14ac:dyDescent="0.2">
      <c r="A1271" s="8">
        <v>69</v>
      </c>
      <c r="B1271" s="8">
        <v>5</v>
      </c>
      <c r="C1271">
        <v>0.7</v>
      </c>
      <c r="D1271" t="s">
        <v>303</v>
      </c>
      <c r="E1271" s="6" t="s">
        <v>588</v>
      </c>
      <c r="F1271" t="s">
        <v>508</v>
      </c>
      <c r="G1271" s="11">
        <v>212</v>
      </c>
      <c r="H1271" s="11" cm="1">
        <f t="array" ref="H1271">_xlfn.IFNA(MATCH(1,0/COUNTIF($F1271,"*"&amp;H$2&amp;TEXT(ROW($1:$118),"[&gt;1]0;")&amp;"*")),0)</f>
        <v>15</v>
      </c>
      <c r="I1271" s="11" cm="1">
        <f t="array" ref="I1271">_xlfn.IFNA(MATCH(1,0/COUNTIF($F1271,"*"&amp;I$2&amp;TEXT(ROW($1:$118),"[&gt;1]0;")&amp;"*")),0)</f>
        <v>32</v>
      </c>
      <c r="J1271" s="11" cm="1">
        <f t="array" ref="J1271">_xlfn.IFNA(MATCH(1,0/COUNTIF($F1271,"*"&amp;J$2&amp;TEXT(ROW($1:$118),"[&gt;1]0;")&amp;"*")),0)</f>
        <v>0</v>
      </c>
      <c r="K1271">
        <f t="shared" si="319"/>
        <v>2.1333333333333333</v>
      </c>
      <c r="L1271">
        <f t="shared" si="320"/>
        <v>0</v>
      </c>
      <c r="M1271">
        <v>0</v>
      </c>
      <c r="N1271">
        <v>0</v>
      </c>
      <c r="P1271" s="8">
        <v>69</v>
      </c>
      <c r="Q1271" s="8">
        <v>4</v>
      </c>
      <c r="R1271">
        <f t="shared" si="323"/>
        <v>0.7</v>
      </c>
      <c r="S1271" t="s">
        <v>303</v>
      </c>
      <c r="T1271" s="6" t="s">
        <v>588</v>
      </c>
      <c r="U1271" t="s">
        <v>508</v>
      </c>
      <c r="V1271" s="11">
        <v>212</v>
      </c>
      <c r="W1271" s="11" cm="1">
        <f t="array" ref="W1271">_xlfn.IFNA(MATCH(1,0/COUNTIF($F1271,"*"&amp;W$2&amp;TEXT(ROW($1:$118),"[&gt;1]0;")&amp;"*")),0)</f>
        <v>15</v>
      </c>
      <c r="X1271" s="11" cm="1">
        <f t="array" ref="X1271">_xlfn.IFNA(MATCH(1,0/COUNTIF($F1271,"*"&amp;X$2&amp;TEXT(ROW($1:$118),"[&gt;1]0;")&amp;"*")),0)</f>
        <v>32</v>
      </c>
      <c r="Y1271" s="11" cm="1">
        <f t="array" ref="Y1271">_xlfn.IFNA(MATCH(1,0/COUNTIF($F1271,"*"&amp;Y$2&amp;TEXT(ROW($1:$118),"[&gt;1]0;")&amp;"*")),0)</f>
        <v>0</v>
      </c>
      <c r="Z1271">
        <f t="shared" si="321"/>
        <v>2.1333333333333333</v>
      </c>
      <c r="AA1271">
        <f t="shared" si="322"/>
        <v>0</v>
      </c>
      <c r="AB1271">
        <v>0</v>
      </c>
      <c r="AC1271">
        <v>0</v>
      </c>
    </row>
    <row r="1272" spans="1:29" x14ac:dyDescent="0.2">
      <c r="A1272" s="8">
        <v>69</v>
      </c>
      <c r="B1272" s="8">
        <v>6</v>
      </c>
      <c r="C1272">
        <v>1.96</v>
      </c>
      <c r="D1272" t="s">
        <v>25</v>
      </c>
      <c r="E1272" s="6" t="s">
        <v>536</v>
      </c>
      <c r="F1272" t="s">
        <v>266</v>
      </c>
      <c r="G1272">
        <v>226</v>
      </c>
      <c r="H1272" s="11" cm="1">
        <f t="array" ref="H1272">_xlfn.IFNA(MATCH(1,0/COUNTIF($F1272,"*"&amp;H$2&amp;TEXT(ROW($1:$118),"[&gt;1]0;")&amp;"*")),0)</f>
        <v>16</v>
      </c>
      <c r="I1272" s="11" cm="1">
        <f t="array" ref="I1272">_xlfn.IFNA(MATCH(1,0/COUNTIF($F1272,"*"&amp;I$2&amp;TEXT(ROW($1:$118),"[&gt;1]0;")&amp;"*")),0)</f>
        <v>34</v>
      </c>
      <c r="J1272" s="11" cm="1">
        <f t="array" ref="J1272">_xlfn.IFNA(MATCH(1,0/COUNTIF($F1272,"*"&amp;J$2&amp;TEXT(ROW($1:$118),"[&gt;1]0;")&amp;"*")),0)</f>
        <v>0</v>
      </c>
      <c r="K1272">
        <f t="shared" si="319"/>
        <v>2.125</v>
      </c>
      <c r="L1272">
        <f t="shared" si="320"/>
        <v>0</v>
      </c>
      <c r="M1272">
        <v>0</v>
      </c>
      <c r="N1272">
        <v>0</v>
      </c>
      <c r="P1272" s="8">
        <v>69</v>
      </c>
      <c r="Q1272" s="8">
        <v>5</v>
      </c>
      <c r="R1272">
        <f t="shared" si="323"/>
        <v>8.68</v>
      </c>
      <c r="S1272" t="s">
        <v>25</v>
      </c>
      <c r="T1272" s="6" t="s">
        <v>536</v>
      </c>
      <c r="U1272" t="s">
        <v>266</v>
      </c>
      <c r="V1272">
        <v>226</v>
      </c>
      <c r="W1272" s="11" cm="1">
        <f t="array" ref="W1272">_xlfn.IFNA(MATCH(1,0/COUNTIF($F1272,"*"&amp;W$2&amp;TEXT(ROW($1:$118),"[&gt;1]0;")&amp;"*")),0)</f>
        <v>16</v>
      </c>
      <c r="X1272" s="11" cm="1">
        <f t="array" ref="X1272">_xlfn.IFNA(MATCH(1,0/COUNTIF($F1272,"*"&amp;X$2&amp;TEXT(ROW($1:$118),"[&gt;1]0;")&amp;"*")),0)</f>
        <v>34</v>
      </c>
      <c r="Y1272" s="11" cm="1">
        <f t="array" ref="Y1272">_xlfn.IFNA(MATCH(1,0/COUNTIF($F1272,"*"&amp;Y$2&amp;TEXT(ROW($1:$118),"[&gt;1]0;")&amp;"*")),0)</f>
        <v>0</v>
      </c>
      <c r="Z1272">
        <f t="shared" si="321"/>
        <v>2.125</v>
      </c>
      <c r="AA1272">
        <f t="shared" si="322"/>
        <v>0</v>
      </c>
      <c r="AB1272">
        <v>0</v>
      </c>
      <c r="AC1272">
        <v>0</v>
      </c>
    </row>
    <row r="1273" spans="1:29" x14ac:dyDescent="0.2">
      <c r="A1273" s="8">
        <v>69</v>
      </c>
      <c r="B1273" s="8">
        <v>7</v>
      </c>
      <c r="C1273">
        <v>0.65</v>
      </c>
      <c r="D1273" t="s">
        <v>25</v>
      </c>
      <c r="E1273" s="6" t="s">
        <v>536</v>
      </c>
      <c r="F1273" t="s">
        <v>266</v>
      </c>
      <c r="G1273">
        <v>226</v>
      </c>
      <c r="H1273" s="11" cm="1">
        <f t="array" ref="H1273">_xlfn.IFNA(MATCH(1,0/COUNTIF($F1273,"*"&amp;H$2&amp;TEXT(ROW($1:$118),"[&gt;1]0;")&amp;"*")),0)</f>
        <v>16</v>
      </c>
      <c r="I1273" s="11" cm="1">
        <f t="array" ref="I1273">_xlfn.IFNA(MATCH(1,0/COUNTIF($F1273,"*"&amp;I$2&amp;TEXT(ROW($1:$118),"[&gt;1]0;")&amp;"*")),0)</f>
        <v>34</v>
      </c>
      <c r="J1273" s="11" cm="1">
        <f t="array" ref="J1273">_xlfn.IFNA(MATCH(1,0/COUNTIF($F1273,"*"&amp;J$2&amp;TEXT(ROW($1:$118),"[&gt;1]0;")&amp;"*")),0)</f>
        <v>0</v>
      </c>
      <c r="K1273">
        <f t="shared" si="319"/>
        <v>2.125</v>
      </c>
      <c r="L1273">
        <f t="shared" si="320"/>
        <v>0</v>
      </c>
      <c r="M1273">
        <v>0</v>
      </c>
      <c r="N1273">
        <v>0</v>
      </c>
      <c r="P1273" s="8">
        <v>69</v>
      </c>
      <c r="Q1273" s="8">
        <v>6</v>
      </c>
      <c r="R1273">
        <f t="shared" si="323"/>
        <v>1.1499999999999999</v>
      </c>
      <c r="S1273" t="s">
        <v>37</v>
      </c>
      <c r="T1273" s="6" t="s">
        <v>586</v>
      </c>
      <c r="U1273" t="s">
        <v>273</v>
      </c>
      <c r="V1273" s="11">
        <v>198</v>
      </c>
      <c r="W1273" s="11" cm="1">
        <f t="array" ref="W1273">_xlfn.IFNA(MATCH(1,0/COUNTIF($F1273,"*"&amp;W$2&amp;TEXT(ROW($1:$118),"[&gt;1]0;")&amp;"*")),0)</f>
        <v>16</v>
      </c>
      <c r="X1273" s="11" cm="1">
        <f t="array" ref="X1273">_xlfn.IFNA(MATCH(1,0/COUNTIF($F1273,"*"&amp;X$2&amp;TEXT(ROW($1:$118),"[&gt;1]0;")&amp;"*")),0)</f>
        <v>34</v>
      </c>
      <c r="Y1273" s="11" cm="1">
        <f t="array" ref="Y1273">_xlfn.IFNA(MATCH(1,0/COUNTIF($F1273,"*"&amp;Y$2&amp;TEXT(ROW($1:$118),"[&gt;1]0;")&amp;"*")),0)</f>
        <v>0</v>
      </c>
      <c r="Z1273">
        <f t="shared" si="321"/>
        <v>2.125</v>
      </c>
      <c r="AA1273">
        <f t="shared" si="322"/>
        <v>0</v>
      </c>
      <c r="AB1273">
        <v>0</v>
      </c>
      <c r="AC1273">
        <v>0</v>
      </c>
    </row>
    <row r="1274" spans="1:29" x14ac:dyDescent="0.2">
      <c r="A1274" s="8">
        <v>69</v>
      </c>
      <c r="B1274" s="8">
        <v>8</v>
      </c>
      <c r="C1274">
        <v>1.1499999999999999</v>
      </c>
      <c r="D1274" t="s">
        <v>37</v>
      </c>
      <c r="E1274" s="6" t="s">
        <v>586</v>
      </c>
      <c r="F1274" t="s">
        <v>273</v>
      </c>
      <c r="G1274" s="11">
        <v>198</v>
      </c>
      <c r="H1274" s="11" cm="1">
        <f t="array" ref="H1274">_xlfn.IFNA(MATCH(1,0/COUNTIF($F1274,"*"&amp;H$2&amp;TEXT(ROW($1:$118),"[&gt;1]0;")&amp;"*")),0)</f>
        <v>14</v>
      </c>
      <c r="I1274" s="11" cm="1">
        <f t="array" ref="I1274">_xlfn.IFNA(MATCH(1,0/COUNTIF($F1274,"*"&amp;I$2&amp;TEXT(ROW($1:$118),"[&gt;1]0;")&amp;"*")),0)</f>
        <v>30</v>
      </c>
      <c r="J1274" s="11" cm="1">
        <f t="array" ref="J1274">_xlfn.IFNA(MATCH(1,0/COUNTIF($F1274,"*"&amp;J$2&amp;TEXT(ROW($1:$118),"[&gt;1]0;")&amp;"*")),0)</f>
        <v>0</v>
      </c>
      <c r="K1274">
        <f t="shared" si="319"/>
        <v>2.1428571428571428</v>
      </c>
      <c r="L1274">
        <f t="shared" si="320"/>
        <v>0</v>
      </c>
      <c r="M1274">
        <v>0</v>
      </c>
      <c r="N1274">
        <v>0</v>
      </c>
      <c r="P1274" s="8">
        <v>69</v>
      </c>
      <c r="Q1274" s="8">
        <v>7</v>
      </c>
      <c r="R1274">
        <f t="shared" si="323"/>
        <v>0.74</v>
      </c>
      <c r="S1274" t="s">
        <v>254</v>
      </c>
      <c r="T1274" s="6" t="s">
        <v>549</v>
      </c>
      <c r="U1274" t="s">
        <v>548</v>
      </c>
      <c r="V1274" s="11">
        <v>254</v>
      </c>
      <c r="W1274" s="11" cm="1">
        <f t="array" ref="W1274">_xlfn.IFNA(MATCH(1,0/COUNTIF($F1274,"*"&amp;W$2&amp;TEXT(ROW($1:$118),"[&gt;1]0;")&amp;"*")),0)</f>
        <v>14</v>
      </c>
      <c r="X1274" s="11" cm="1">
        <f t="array" ref="X1274">_xlfn.IFNA(MATCH(1,0/COUNTIF($F1274,"*"&amp;X$2&amp;TEXT(ROW($1:$118),"[&gt;1]0;")&amp;"*")),0)</f>
        <v>30</v>
      </c>
      <c r="Y1274" s="11" cm="1">
        <f t="array" ref="Y1274">_xlfn.IFNA(MATCH(1,0/COUNTIF($F1274,"*"&amp;Y$2&amp;TEXT(ROW($1:$118),"[&gt;1]0;")&amp;"*")),0)</f>
        <v>0</v>
      </c>
      <c r="Z1274">
        <f t="shared" si="321"/>
        <v>2.1428571428571428</v>
      </c>
      <c r="AA1274">
        <f t="shared" si="322"/>
        <v>0</v>
      </c>
      <c r="AB1274">
        <v>0</v>
      </c>
      <c r="AC1274">
        <v>0</v>
      </c>
    </row>
    <row r="1275" spans="1:29" x14ac:dyDescent="0.2">
      <c r="A1275" s="8">
        <v>69</v>
      </c>
      <c r="B1275" s="8">
        <v>9</v>
      </c>
      <c r="C1275">
        <v>0.74</v>
      </c>
      <c r="D1275" t="s">
        <v>254</v>
      </c>
      <c r="E1275" s="6" t="s">
        <v>549</v>
      </c>
      <c r="F1275" t="s">
        <v>548</v>
      </c>
      <c r="G1275" s="11">
        <v>254</v>
      </c>
      <c r="H1275" s="11" cm="1">
        <f t="array" ref="H1275">_xlfn.IFNA(MATCH(1,0/COUNTIF($F1275,"*"&amp;H$2&amp;TEXT(ROW($1:$118),"[&gt;1]0;")&amp;"*")),0)</f>
        <v>18</v>
      </c>
      <c r="I1275" s="11" cm="1">
        <f t="array" ref="I1275">_xlfn.IFNA(MATCH(1,0/COUNTIF($F1275,"*"&amp;I$2&amp;TEXT(ROW($1:$118),"[&gt;1]0;")&amp;"*")),0)</f>
        <v>38</v>
      </c>
      <c r="J1275" s="11" cm="1">
        <f t="array" ref="J1275">_xlfn.IFNA(MATCH(1,0/COUNTIF($F1275,"*"&amp;J$2&amp;TEXT(ROW($1:$118),"[&gt;1]0;")&amp;"*")),0)</f>
        <v>0</v>
      </c>
      <c r="K1275">
        <f t="shared" si="319"/>
        <v>2.1111111111111112</v>
      </c>
      <c r="L1275">
        <f t="shared" si="320"/>
        <v>0</v>
      </c>
      <c r="M1275">
        <v>0</v>
      </c>
      <c r="N1275">
        <v>0</v>
      </c>
      <c r="P1275" s="8">
        <v>69</v>
      </c>
      <c r="Q1275" s="8">
        <v>8</v>
      </c>
      <c r="R1275">
        <f t="shared" si="323"/>
        <v>2.08</v>
      </c>
      <c r="S1275" t="s">
        <v>31</v>
      </c>
      <c r="T1275" s="6" t="s">
        <v>418</v>
      </c>
      <c r="U1275" t="s">
        <v>269</v>
      </c>
      <c r="V1275">
        <v>206</v>
      </c>
      <c r="W1275" s="11" cm="1">
        <f t="array" ref="W1275">_xlfn.IFNA(MATCH(1,0/COUNTIF($F1275,"*"&amp;W$2&amp;TEXT(ROW($1:$118),"[&gt;1]0;")&amp;"*")),0)</f>
        <v>18</v>
      </c>
      <c r="X1275" s="11" cm="1">
        <f t="array" ref="X1275">_xlfn.IFNA(MATCH(1,0/COUNTIF($F1275,"*"&amp;X$2&amp;TEXT(ROW($1:$118),"[&gt;1]0;")&amp;"*")),0)</f>
        <v>38</v>
      </c>
      <c r="Y1275" s="11" cm="1">
        <f t="array" ref="Y1275">_xlfn.IFNA(MATCH(1,0/COUNTIF($F1275,"*"&amp;Y$2&amp;TEXT(ROW($1:$118),"[&gt;1]0;")&amp;"*")),0)</f>
        <v>0</v>
      </c>
      <c r="Z1275">
        <f t="shared" si="321"/>
        <v>2.1111111111111112</v>
      </c>
      <c r="AA1275">
        <f t="shared" si="322"/>
        <v>0</v>
      </c>
      <c r="AB1275">
        <v>0</v>
      </c>
      <c r="AC1275">
        <v>1</v>
      </c>
    </row>
    <row r="1276" spans="1:29" x14ac:dyDescent="0.2">
      <c r="A1276" s="8">
        <v>69</v>
      </c>
      <c r="B1276" s="8">
        <v>10</v>
      </c>
      <c r="C1276">
        <v>0.71</v>
      </c>
      <c r="D1276" t="s">
        <v>25</v>
      </c>
      <c r="E1276" s="6" t="s">
        <v>536</v>
      </c>
      <c r="F1276" t="s">
        <v>266</v>
      </c>
      <c r="G1276">
        <v>226</v>
      </c>
      <c r="H1276" s="11" cm="1">
        <f t="array" ref="H1276">_xlfn.IFNA(MATCH(1,0/COUNTIF($F1276,"*"&amp;H$2&amp;TEXT(ROW($1:$118),"[&gt;1]0;")&amp;"*")),0)</f>
        <v>16</v>
      </c>
      <c r="I1276" s="11" cm="1">
        <f t="array" ref="I1276">_xlfn.IFNA(MATCH(1,0/COUNTIF($F1276,"*"&amp;I$2&amp;TEXT(ROW($1:$118),"[&gt;1]0;")&amp;"*")),0)</f>
        <v>34</v>
      </c>
      <c r="J1276" s="11" cm="1">
        <f t="array" ref="J1276">_xlfn.IFNA(MATCH(1,0/COUNTIF($F1276,"*"&amp;J$2&amp;TEXT(ROW($1:$118),"[&gt;1]0;")&amp;"*")),0)</f>
        <v>0</v>
      </c>
      <c r="K1276">
        <f t="shared" si="319"/>
        <v>2.125</v>
      </c>
      <c r="L1276">
        <f t="shared" si="320"/>
        <v>0</v>
      </c>
      <c r="M1276">
        <v>0</v>
      </c>
      <c r="N1276">
        <v>0</v>
      </c>
      <c r="P1276" s="8">
        <v>69</v>
      </c>
      <c r="Q1276" s="8">
        <v>9</v>
      </c>
      <c r="R1276">
        <f t="shared" si="323"/>
        <v>1.8199999999999998</v>
      </c>
      <c r="S1276" t="s">
        <v>108</v>
      </c>
      <c r="T1276" s="6" t="s">
        <v>514</v>
      </c>
      <c r="U1276" t="s">
        <v>513</v>
      </c>
      <c r="V1276">
        <v>283</v>
      </c>
      <c r="W1276" s="11" cm="1">
        <f t="array" ref="W1276">_xlfn.IFNA(MATCH(1,0/COUNTIF($F1276,"*"&amp;W$2&amp;TEXT(ROW($1:$118),"[&gt;1]0;")&amp;"*")),0)</f>
        <v>16</v>
      </c>
      <c r="X1276" s="11" cm="1">
        <f t="array" ref="X1276">_xlfn.IFNA(MATCH(1,0/COUNTIF($F1276,"*"&amp;X$2&amp;TEXT(ROW($1:$118),"[&gt;1]0;")&amp;"*")),0)</f>
        <v>34</v>
      </c>
      <c r="Y1276" s="11" cm="1">
        <f t="array" ref="Y1276">_xlfn.IFNA(MATCH(1,0/COUNTIF($F1276,"*"&amp;Y$2&amp;TEXT(ROW($1:$118),"[&gt;1]0;")&amp;"*")),0)</f>
        <v>0</v>
      </c>
      <c r="Z1276">
        <f t="shared" si="321"/>
        <v>2.125</v>
      </c>
      <c r="AA1276">
        <f t="shared" si="322"/>
        <v>0</v>
      </c>
      <c r="AB1276">
        <v>0</v>
      </c>
      <c r="AC1276">
        <v>0</v>
      </c>
    </row>
    <row r="1277" spans="1:29" x14ac:dyDescent="0.2">
      <c r="A1277" s="8">
        <v>69</v>
      </c>
      <c r="B1277" s="8">
        <v>11</v>
      </c>
      <c r="C1277">
        <v>2.16</v>
      </c>
      <c r="D1277" t="s">
        <v>25</v>
      </c>
      <c r="E1277" s="6" t="s">
        <v>536</v>
      </c>
      <c r="F1277" t="s">
        <v>266</v>
      </c>
      <c r="G1277">
        <v>226</v>
      </c>
      <c r="H1277" s="11" cm="1">
        <f t="array" ref="H1277">_xlfn.IFNA(MATCH(1,0/COUNTIF($F1277,"*"&amp;H$2&amp;TEXT(ROW($1:$118),"[&gt;1]0;")&amp;"*")),0)</f>
        <v>16</v>
      </c>
      <c r="I1277" s="11" cm="1">
        <f t="array" ref="I1277">_xlfn.IFNA(MATCH(1,0/COUNTIF($F1277,"*"&amp;I$2&amp;TEXT(ROW($1:$118),"[&gt;1]0;")&amp;"*")),0)</f>
        <v>34</v>
      </c>
      <c r="J1277" s="11" cm="1">
        <f t="array" ref="J1277">_xlfn.IFNA(MATCH(1,0/COUNTIF($F1277,"*"&amp;J$2&amp;TEXT(ROW($1:$118),"[&gt;1]0;")&amp;"*")),0)</f>
        <v>0</v>
      </c>
      <c r="K1277">
        <f t="shared" si="319"/>
        <v>2.125</v>
      </c>
      <c r="L1277">
        <f t="shared" si="320"/>
        <v>0</v>
      </c>
      <c r="M1277">
        <v>0</v>
      </c>
      <c r="N1277">
        <v>0</v>
      </c>
      <c r="P1277" s="8">
        <v>69</v>
      </c>
      <c r="Q1277" s="8">
        <v>10</v>
      </c>
      <c r="R1277">
        <f t="shared" si="323"/>
        <v>1.08</v>
      </c>
      <c r="S1277" t="s">
        <v>129</v>
      </c>
      <c r="T1277" s="6" t="s">
        <v>535</v>
      </c>
      <c r="U1277" t="s">
        <v>534</v>
      </c>
      <c r="V1277">
        <v>255</v>
      </c>
      <c r="W1277" s="11" cm="1">
        <f t="array" ref="W1277">_xlfn.IFNA(MATCH(1,0/COUNTIF($F1277,"*"&amp;W$2&amp;TEXT(ROW($1:$118),"[&gt;1]0;")&amp;"*")),0)</f>
        <v>16</v>
      </c>
      <c r="X1277" s="11" cm="1">
        <f t="array" ref="X1277">_xlfn.IFNA(MATCH(1,0/COUNTIF($F1277,"*"&amp;X$2&amp;TEXT(ROW($1:$118),"[&gt;1]0;")&amp;"*")),0)</f>
        <v>34</v>
      </c>
      <c r="Y1277" s="11" cm="1">
        <f t="array" ref="Y1277">_xlfn.IFNA(MATCH(1,0/COUNTIF($F1277,"*"&amp;Y$2&amp;TEXT(ROW($1:$118),"[&gt;1]0;")&amp;"*")),0)</f>
        <v>0</v>
      </c>
      <c r="Z1277">
        <f t="shared" si="321"/>
        <v>2.125</v>
      </c>
      <c r="AA1277">
        <f t="shared" si="322"/>
        <v>0</v>
      </c>
      <c r="AB1277">
        <v>0</v>
      </c>
      <c r="AC1277">
        <v>0</v>
      </c>
    </row>
    <row r="1278" spans="1:29" x14ac:dyDescent="0.2">
      <c r="A1278" s="8">
        <v>69</v>
      </c>
      <c r="B1278" s="8">
        <v>12</v>
      </c>
      <c r="C1278">
        <v>2.08</v>
      </c>
      <c r="D1278" t="s">
        <v>31</v>
      </c>
      <c r="E1278" s="6" t="s">
        <v>418</v>
      </c>
      <c r="F1278" t="s">
        <v>269</v>
      </c>
      <c r="G1278">
        <v>206</v>
      </c>
      <c r="H1278" s="11" cm="1">
        <f t="array" ref="H1278">_xlfn.IFNA(MATCH(1,0/COUNTIF($F1278,"*"&amp;H$2&amp;TEXT(ROW($1:$118),"[&gt;1]0;")&amp;"*")),0)</f>
        <v>14</v>
      </c>
      <c r="I1278" s="11" cm="1">
        <f t="array" ref="I1278">_xlfn.IFNA(MATCH(1,0/COUNTIF($F1278,"*"&amp;I$2&amp;TEXT(ROW($1:$118),"[&gt;1]0;")&amp;"*")),0)</f>
        <v>22</v>
      </c>
      <c r="J1278" s="11" cm="1">
        <f t="array" ref="J1278">_xlfn.IFNA(MATCH(1,0/COUNTIF($F1278,"*"&amp;J$2&amp;TEXT(ROW($1:$118),"[&gt;1]0;")&amp;"*")),0)</f>
        <v>1</v>
      </c>
      <c r="K1278">
        <f t="shared" si="319"/>
        <v>1.5714285714285714</v>
      </c>
      <c r="L1278">
        <f t="shared" si="320"/>
        <v>7.1428571428571425E-2</v>
      </c>
      <c r="M1278">
        <v>0</v>
      </c>
      <c r="N1278">
        <v>1</v>
      </c>
      <c r="P1278" s="8">
        <v>69</v>
      </c>
      <c r="Q1278" s="8">
        <v>11</v>
      </c>
      <c r="R1278">
        <f t="shared" si="323"/>
        <v>10.84</v>
      </c>
      <c r="S1278" t="s">
        <v>66</v>
      </c>
      <c r="T1278" s="6" t="s">
        <v>459</v>
      </c>
      <c r="U1278" t="s">
        <v>460</v>
      </c>
      <c r="V1278">
        <v>281</v>
      </c>
      <c r="W1278" s="11" cm="1">
        <f t="array" ref="W1278">_xlfn.IFNA(MATCH(1,0/COUNTIF($F1278,"*"&amp;W$2&amp;TEXT(ROW($1:$118),"[&gt;1]0;")&amp;"*")),0)</f>
        <v>14</v>
      </c>
      <c r="X1278" s="11" cm="1">
        <f t="array" ref="X1278">_xlfn.IFNA(MATCH(1,0/COUNTIF($F1278,"*"&amp;X$2&amp;TEXT(ROW($1:$118),"[&gt;1]0;")&amp;"*")),0)</f>
        <v>22</v>
      </c>
      <c r="Y1278" s="11" cm="1">
        <f t="array" ref="Y1278">_xlfn.IFNA(MATCH(1,0/COUNTIF($F1278,"*"&amp;Y$2&amp;TEXT(ROW($1:$118),"[&gt;1]0;")&amp;"*")),0)</f>
        <v>1</v>
      </c>
      <c r="Z1278">
        <f t="shared" si="321"/>
        <v>1.5714285714285714</v>
      </c>
      <c r="AA1278">
        <f t="shared" si="322"/>
        <v>7.1428571428571425E-2</v>
      </c>
      <c r="AB1278">
        <v>0</v>
      </c>
      <c r="AC1278">
        <v>0</v>
      </c>
    </row>
    <row r="1279" spans="1:29" x14ac:dyDescent="0.2">
      <c r="A1279" s="8">
        <v>69</v>
      </c>
      <c r="B1279" s="8">
        <v>13</v>
      </c>
      <c r="C1279">
        <v>1.47</v>
      </c>
      <c r="D1279" t="s">
        <v>25</v>
      </c>
      <c r="E1279" s="6" t="s">
        <v>536</v>
      </c>
      <c r="F1279" t="s">
        <v>266</v>
      </c>
      <c r="G1279">
        <v>226</v>
      </c>
      <c r="H1279" s="11" cm="1">
        <f t="array" ref="H1279">_xlfn.IFNA(MATCH(1,0/COUNTIF($F1279,"*"&amp;H$2&amp;TEXT(ROW($1:$118),"[&gt;1]0;")&amp;"*")),0)</f>
        <v>16</v>
      </c>
      <c r="I1279" s="11" cm="1">
        <f t="array" ref="I1279">_xlfn.IFNA(MATCH(1,0/COUNTIF($F1279,"*"&amp;I$2&amp;TEXT(ROW($1:$118),"[&gt;1]0;")&amp;"*")),0)</f>
        <v>34</v>
      </c>
      <c r="J1279" s="11" cm="1">
        <f t="array" ref="J1279">_xlfn.IFNA(MATCH(1,0/COUNTIF($F1279,"*"&amp;J$2&amp;TEXT(ROW($1:$118),"[&gt;1]0;")&amp;"*")),0)</f>
        <v>0</v>
      </c>
      <c r="K1279">
        <f t="shared" si="319"/>
        <v>2.125</v>
      </c>
      <c r="L1279">
        <f t="shared" si="320"/>
        <v>0</v>
      </c>
      <c r="M1279">
        <v>0</v>
      </c>
      <c r="N1279">
        <v>0</v>
      </c>
    </row>
    <row r="1280" spans="1:29" x14ac:dyDescent="0.2">
      <c r="A1280" s="8">
        <v>69</v>
      </c>
      <c r="B1280" s="8">
        <v>15</v>
      </c>
      <c r="C1280">
        <v>1.73</v>
      </c>
      <c r="D1280" t="s">
        <v>25</v>
      </c>
      <c r="E1280" s="6" t="s">
        <v>536</v>
      </c>
      <c r="F1280" t="s">
        <v>266</v>
      </c>
      <c r="G1280">
        <v>226</v>
      </c>
      <c r="H1280" s="11" cm="1">
        <f t="array" ref="H1280">_xlfn.IFNA(MATCH(1,0/COUNTIF($F1280,"*"&amp;H$2&amp;TEXT(ROW($1:$118),"[&gt;1]0;")&amp;"*")),0)</f>
        <v>16</v>
      </c>
      <c r="I1280" s="11" cm="1">
        <f t="array" ref="I1280">_xlfn.IFNA(MATCH(1,0/COUNTIF($F1280,"*"&amp;I$2&amp;TEXT(ROW($1:$118),"[&gt;1]0;")&amp;"*")),0)</f>
        <v>34</v>
      </c>
      <c r="J1280" s="11" cm="1">
        <f t="array" ref="J1280">_xlfn.IFNA(MATCH(1,0/COUNTIF($F1280,"*"&amp;J$2&amp;TEXT(ROW($1:$118),"[&gt;1]0;")&amp;"*")),0)</f>
        <v>0</v>
      </c>
      <c r="K1280">
        <f t="shared" si="319"/>
        <v>2.125</v>
      </c>
      <c r="L1280">
        <f t="shared" si="320"/>
        <v>0</v>
      </c>
      <c r="M1280">
        <v>0</v>
      </c>
      <c r="N1280">
        <v>0</v>
      </c>
    </row>
    <row r="1281" spans="1:29" x14ac:dyDescent="0.2">
      <c r="A1281" s="8">
        <v>69</v>
      </c>
      <c r="B1281" s="8">
        <v>17</v>
      </c>
      <c r="C1281">
        <v>0.97</v>
      </c>
      <c r="D1281" t="s">
        <v>108</v>
      </c>
      <c r="E1281" s="6" t="s">
        <v>514</v>
      </c>
      <c r="F1281" t="s">
        <v>513</v>
      </c>
      <c r="G1281">
        <v>283</v>
      </c>
      <c r="H1281" s="11" cm="1">
        <f t="array" ref="H1281">_xlfn.IFNA(MATCH(1,0/COUNTIF($F1281,"*"&amp;H$2&amp;TEXT(ROW($1:$118),"[&gt;1]0;")&amp;"*")),0)</f>
        <v>20</v>
      </c>
      <c r="I1281" s="11" cm="1">
        <f t="array" ref="I1281">_xlfn.IFNA(MATCH(1,0/COUNTIF($F1281,"*"&amp;I$2&amp;TEXT(ROW($1:$118),"[&gt;1]0;")&amp;"*")),0)</f>
        <v>42</v>
      </c>
      <c r="J1281" s="11" cm="1">
        <f t="array" ref="J1281">_xlfn.IFNA(MATCH(1,0/COUNTIF($F1281,"*"&amp;J$2&amp;TEXT(ROW($1:$118),"[&gt;1]0;")&amp;"*")),0)</f>
        <v>0</v>
      </c>
      <c r="K1281">
        <f t="shared" si="319"/>
        <v>2.1</v>
      </c>
      <c r="L1281">
        <f t="shared" si="320"/>
        <v>0</v>
      </c>
      <c r="M1281">
        <v>0</v>
      </c>
      <c r="N1281">
        <v>0</v>
      </c>
    </row>
    <row r="1282" spans="1:29" x14ac:dyDescent="0.2">
      <c r="A1282" s="8">
        <v>69</v>
      </c>
      <c r="B1282" s="8">
        <v>20</v>
      </c>
      <c r="C1282">
        <v>0.85</v>
      </c>
      <c r="D1282" t="s">
        <v>108</v>
      </c>
      <c r="E1282" s="6" t="s">
        <v>514</v>
      </c>
      <c r="F1282" t="s">
        <v>513</v>
      </c>
      <c r="G1282">
        <v>283</v>
      </c>
      <c r="H1282" s="11" cm="1">
        <f t="array" ref="H1282">_xlfn.IFNA(MATCH(1,0/COUNTIF($F1282,"*"&amp;H$2&amp;TEXT(ROW($1:$118),"[&gt;1]0;")&amp;"*")),0)</f>
        <v>20</v>
      </c>
      <c r="I1282" s="11" cm="1">
        <f t="array" ref="I1282">_xlfn.IFNA(MATCH(1,0/COUNTIF($F1282,"*"&amp;I$2&amp;TEXT(ROW($1:$118),"[&gt;1]0;")&amp;"*")),0)</f>
        <v>42</v>
      </c>
      <c r="J1282" s="11" cm="1">
        <f t="array" ref="J1282">_xlfn.IFNA(MATCH(1,0/COUNTIF($F1282,"*"&amp;J$2&amp;TEXT(ROW($1:$118),"[&gt;1]0;")&amp;"*")),0)</f>
        <v>0</v>
      </c>
      <c r="K1282">
        <f t="shared" si="319"/>
        <v>2.1</v>
      </c>
      <c r="L1282">
        <f t="shared" si="320"/>
        <v>0</v>
      </c>
      <c r="M1282">
        <v>0</v>
      </c>
      <c r="N1282">
        <v>0</v>
      </c>
    </row>
    <row r="1283" spans="1:29" x14ac:dyDescent="0.2">
      <c r="A1283" s="8">
        <v>69</v>
      </c>
      <c r="B1283" s="8">
        <v>22</v>
      </c>
      <c r="C1283">
        <v>1.08</v>
      </c>
      <c r="D1283" t="s">
        <v>129</v>
      </c>
      <c r="E1283" s="6" t="s">
        <v>535</v>
      </c>
      <c r="F1283" t="s">
        <v>534</v>
      </c>
      <c r="G1283">
        <v>255</v>
      </c>
      <c r="H1283" s="11" cm="1">
        <f t="array" ref="H1283">_xlfn.IFNA(MATCH(1,0/COUNTIF($F1283,"*"&amp;H$2&amp;TEXT(ROW($1:$118),"[&gt;1]0;")&amp;"*")),0)</f>
        <v>16</v>
      </c>
      <c r="I1283" s="11" cm="1">
        <f t="array" ref="I1283">_xlfn.IFNA(MATCH(1,0/COUNTIF($F1283,"*"&amp;I$2&amp;TEXT(ROW($1:$118),"[&gt;1]0;")&amp;"*")),0)</f>
        <v>33</v>
      </c>
      <c r="J1283" s="11" cm="1">
        <f t="array" ref="J1283">_xlfn.IFNA(MATCH(1,0/COUNTIF($F1283,"*"&amp;J$2&amp;TEXT(ROW($1:$118),"[&gt;1]0;")&amp;"*")),0)</f>
        <v>1</v>
      </c>
      <c r="K1283">
        <f t="shared" si="319"/>
        <v>2.0625</v>
      </c>
      <c r="L1283">
        <f t="shared" si="320"/>
        <v>6.25E-2</v>
      </c>
      <c r="M1283">
        <v>0</v>
      </c>
      <c r="N1283">
        <v>0</v>
      </c>
    </row>
    <row r="1284" spans="1:29" x14ac:dyDescent="0.2">
      <c r="A1284" s="8">
        <v>69</v>
      </c>
      <c r="B1284" s="8">
        <v>24</v>
      </c>
      <c r="C1284">
        <v>10.84</v>
      </c>
      <c r="D1284" t="s">
        <v>66</v>
      </c>
      <c r="E1284" s="6" t="s">
        <v>459</v>
      </c>
      <c r="F1284" t="s">
        <v>460</v>
      </c>
      <c r="G1284">
        <v>281</v>
      </c>
      <c r="H1284" s="11" cm="1">
        <f t="array" ref="H1284">_xlfn.IFNA(MATCH(1,0/COUNTIF($F1284,"*"&amp;H$2&amp;TEXT(ROW($1:$118),"[&gt;1]0;")&amp;"*")),0)</f>
        <v>18</v>
      </c>
      <c r="I1284" s="11" cm="1">
        <f t="array" ref="I1284">_xlfn.IFNA(MATCH(1,0/COUNTIF($F1284,"*"&amp;I$2&amp;TEXT(ROW($1:$118),"[&gt;1]0;")&amp;"*")),0)</f>
        <v>35</v>
      </c>
      <c r="J1284" s="11" cm="1">
        <f t="array" ref="J1284">_xlfn.IFNA(MATCH(1,0/COUNTIF($F1284,"*"&amp;J$2&amp;TEXT(ROW($1:$118),"[&gt;1]0;")&amp;"*")),0)</f>
        <v>1</v>
      </c>
      <c r="K1284">
        <f t="shared" si="319"/>
        <v>1.9444444444444444</v>
      </c>
      <c r="L1284">
        <f t="shared" si="320"/>
        <v>5.5555555555555552E-2</v>
      </c>
      <c r="M1284">
        <v>0</v>
      </c>
      <c r="N1284">
        <v>0</v>
      </c>
    </row>
    <row r="1286" spans="1:29" x14ac:dyDescent="0.2">
      <c r="A1286" s="8">
        <v>70</v>
      </c>
      <c r="B1286" s="9" t="s">
        <v>12</v>
      </c>
      <c r="C1286" t="s">
        <v>13</v>
      </c>
      <c r="D1286" t="s">
        <v>67</v>
      </c>
      <c r="E1286" s="6" t="s">
        <v>376</v>
      </c>
      <c r="F1286" t="s">
        <v>68</v>
      </c>
      <c r="G1286" t="s">
        <v>69</v>
      </c>
      <c r="H1286" t="s">
        <v>364</v>
      </c>
      <c r="I1286" t="s">
        <v>365</v>
      </c>
      <c r="J1286" t="s">
        <v>366</v>
      </c>
      <c r="K1286" t="s">
        <v>71</v>
      </c>
      <c r="L1286" t="s">
        <v>72</v>
      </c>
      <c r="M1286" t="s">
        <v>360</v>
      </c>
      <c r="N1286" t="s">
        <v>73</v>
      </c>
      <c r="P1286" s="8">
        <v>70</v>
      </c>
      <c r="Q1286" s="9" t="s">
        <v>12</v>
      </c>
      <c r="R1286" t="s">
        <v>13</v>
      </c>
      <c r="S1286" t="s">
        <v>67</v>
      </c>
      <c r="T1286" s="6" t="s">
        <v>376</v>
      </c>
      <c r="U1286" t="s">
        <v>68</v>
      </c>
      <c r="V1286" t="s">
        <v>69</v>
      </c>
      <c r="W1286" t="s">
        <v>364</v>
      </c>
      <c r="X1286" t="s">
        <v>365</v>
      </c>
      <c r="Y1286" t="s">
        <v>366</v>
      </c>
      <c r="Z1286" t="s">
        <v>71</v>
      </c>
      <c r="AA1286" t="s">
        <v>72</v>
      </c>
      <c r="AB1286" t="s">
        <v>360</v>
      </c>
      <c r="AC1286" t="s">
        <v>73</v>
      </c>
    </row>
    <row r="1287" spans="1:29" x14ac:dyDescent="0.2">
      <c r="A1287" s="8">
        <v>70</v>
      </c>
      <c r="B1287" s="8">
        <v>1</v>
      </c>
      <c r="C1287">
        <v>2.0699999999999998</v>
      </c>
      <c r="D1287" t="s">
        <v>323</v>
      </c>
      <c r="E1287" s="6" t="s">
        <v>502</v>
      </c>
      <c r="F1287" t="s">
        <v>260</v>
      </c>
      <c r="G1287">
        <v>170</v>
      </c>
      <c r="H1287" s="11" cm="1">
        <f t="array" ref="H1287">_xlfn.IFNA(MATCH(1,0/COUNTIF($F1287,"*"&amp;H$2&amp;TEXT(ROW($1:$118),"[&gt;1]0;")&amp;"*")),0)</f>
        <v>12</v>
      </c>
      <c r="I1287" s="11" cm="1">
        <f t="array" ref="I1287">_xlfn.IFNA(MATCH(1,0/COUNTIF($F1287,"*"&amp;I$2&amp;TEXT(ROW($1:$118),"[&gt;1]0;")&amp;"*")),0)</f>
        <v>26</v>
      </c>
      <c r="J1287" s="11" cm="1">
        <f t="array" ref="J1287">_xlfn.IFNA(MATCH(1,0/COUNTIF($F1287,"*"&amp;J$2&amp;TEXT(ROW($1:$118),"[&gt;1]0;")&amp;"*")),0)</f>
        <v>0</v>
      </c>
      <c r="K1287">
        <f t="shared" ref="K1287:K1303" si="324">I1287/H1287</f>
        <v>2.1666666666666665</v>
      </c>
      <c r="L1287">
        <f t="shared" ref="L1287:L1303" si="325">J1287/H1287</f>
        <v>0</v>
      </c>
      <c r="M1287">
        <v>0</v>
      </c>
      <c r="N1287">
        <v>0</v>
      </c>
      <c r="P1287" s="8">
        <v>70</v>
      </c>
      <c r="Q1287" s="8">
        <v>1</v>
      </c>
      <c r="R1287">
        <f>SUMIF($D$1287:$D$1303,S1287,$C$1287:$C$1303)</f>
        <v>3.77</v>
      </c>
      <c r="S1287" t="s">
        <v>323</v>
      </c>
      <c r="T1287" s="6" t="s">
        <v>502</v>
      </c>
      <c r="U1287" t="s">
        <v>260</v>
      </c>
      <c r="V1287">
        <v>170</v>
      </c>
      <c r="W1287" s="11" cm="1">
        <f t="array" ref="W1287">_xlfn.IFNA(MATCH(1,0/COUNTIF($F1287,"*"&amp;W$2&amp;TEXT(ROW($1:$118),"[&gt;1]0;")&amp;"*")),0)</f>
        <v>12</v>
      </c>
      <c r="X1287" s="11" cm="1">
        <f t="array" ref="X1287">_xlfn.IFNA(MATCH(1,0/COUNTIF($F1287,"*"&amp;X$2&amp;TEXT(ROW($1:$118),"[&gt;1]0;")&amp;"*")),0)</f>
        <v>26</v>
      </c>
      <c r="Y1287" s="11" cm="1">
        <f t="array" ref="Y1287">_xlfn.IFNA(MATCH(1,0/COUNTIF($F1287,"*"&amp;Y$2&amp;TEXT(ROW($1:$118),"[&gt;1]0;")&amp;"*")),0)</f>
        <v>0</v>
      </c>
      <c r="Z1287">
        <f t="shared" ref="Z1287:Z1296" si="326">X1287/W1287</f>
        <v>2.1666666666666665</v>
      </c>
      <c r="AA1287">
        <f t="shared" ref="AA1287:AA1296" si="327">Y1287/W1287</f>
        <v>0</v>
      </c>
      <c r="AB1287">
        <v>0</v>
      </c>
      <c r="AC1287">
        <v>0</v>
      </c>
    </row>
    <row r="1288" spans="1:29" x14ac:dyDescent="0.2">
      <c r="A1288" s="8">
        <v>70</v>
      </c>
      <c r="B1288" s="8">
        <v>2</v>
      </c>
      <c r="C1288">
        <v>0.72</v>
      </c>
      <c r="D1288" t="s">
        <v>323</v>
      </c>
      <c r="E1288" s="6" t="s">
        <v>502</v>
      </c>
      <c r="F1288" t="s">
        <v>260</v>
      </c>
      <c r="G1288">
        <v>170</v>
      </c>
      <c r="H1288" s="11" cm="1">
        <f t="array" ref="H1288">_xlfn.IFNA(MATCH(1,0/COUNTIF($F1288,"*"&amp;H$2&amp;TEXT(ROW($1:$118),"[&gt;1]0;")&amp;"*")),0)</f>
        <v>12</v>
      </c>
      <c r="I1288" s="11" cm="1">
        <f t="array" ref="I1288">_xlfn.IFNA(MATCH(1,0/COUNTIF($F1288,"*"&amp;I$2&amp;TEXT(ROW($1:$118),"[&gt;1]0;")&amp;"*")),0)</f>
        <v>26</v>
      </c>
      <c r="J1288" s="11" cm="1">
        <f t="array" ref="J1288">_xlfn.IFNA(MATCH(1,0/COUNTIF($F1288,"*"&amp;J$2&amp;TEXT(ROW($1:$118),"[&gt;1]0;")&amp;"*")),0)</f>
        <v>0</v>
      </c>
      <c r="K1288">
        <f t="shared" si="324"/>
        <v>2.1666666666666665</v>
      </c>
      <c r="L1288">
        <f t="shared" si="325"/>
        <v>0</v>
      </c>
      <c r="M1288">
        <v>0</v>
      </c>
      <c r="N1288">
        <v>0</v>
      </c>
      <c r="P1288" s="8">
        <v>70</v>
      </c>
      <c r="Q1288" s="8">
        <v>2</v>
      </c>
      <c r="R1288">
        <f t="shared" ref="R1288:R1296" si="328">SUMIF($D$1287:$D$1303,S1288,$C$1287:$C$1303)</f>
        <v>2.15</v>
      </c>
      <c r="S1288" t="s">
        <v>14</v>
      </c>
      <c r="T1288" s="6" t="s">
        <v>507</v>
      </c>
      <c r="U1288" t="s">
        <v>260</v>
      </c>
      <c r="V1288">
        <v>170</v>
      </c>
      <c r="W1288" s="11" cm="1">
        <f t="array" ref="W1288">_xlfn.IFNA(MATCH(1,0/COUNTIF($F1288,"*"&amp;W$2&amp;TEXT(ROW($1:$118),"[&gt;1]0;")&amp;"*")),0)</f>
        <v>12</v>
      </c>
      <c r="X1288" s="11" cm="1">
        <f t="array" ref="X1288">_xlfn.IFNA(MATCH(1,0/COUNTIF($F1288,"*"&amp;X$2&amp;TEXT(ROW($1:$118),"[&gt;1]0;")&amp;"*")),0)</f>
        <v>26</v>
      </c>
      <c r="Y1288" s="11" cm="1">
        <f t="array" ref="Y1288">_xlfn.IFNA(MATCH(1,0/COUNTIF($F1288,"*"&amp;Y$2&amp;TEXT(ROW($1:$118),"[&gt;1]0;")&amp;"*")),0)</f>
        <v>0</v>
      </c>
      <c r="Z1288">
        <f t="shared" si="326"/>
        <v>2.1666666666666665</v>
      </c>
      <c r="AA1288">
        <f t="shared" si="327"/>
        <v>0</v>
      </c>
      <c r="AB1288">
        <v>0</v>
      </c>
      <c r="AC1288">
        <v>0</v>
      </c>
    </row>
    <row r="1289" spans="1:29" x14ac:dyDescent="0.2">
      <c r="A1289" s="8">
        <v>70</v>
      </c>
      <c r="B1289" s="8">
        <v>3</v>
      </c>
      <c r="C1289">
        <v>0.98</v>
      </c>
      <c r="D1289" t="s">
        <v>323</v>
      </c>
      <c r="E1289" s="6" t="s">
        <v>502</v>
      </c>
      <c r="F1289" t="s">
        <v>260</v>
      </c>
      <c r="G1289">
        <v>170</v>
      </c>
      <c r="H1289" s="11" cm="1">
        <f t="array" ref="H1289">_xlfn.IFNA(MATCH(1,0/COUNTIF($F1289,"*"&amp;H$2&amp;TEXT(ROW($1:$118),"[&gt;1]0;")&amp;"*")),0)</f>
        <v>12</v>
      </c>
      <c r="I1289" s="11" cm="1">
        <f t="array" ref="I1289">_xlfn.IFNA(MATCH(1,0/COUNTIF($F1289,"*"&amp;I$2&amp;TEXT(ROW($1:$118),"[&gt;1]0;")&amp;"*")),0)</f>
        <v>26</v>
      </c>
      <c r="J1289" s="11" cm="1">
        <f t="array" ref="J1289">_xlfn.IFNA(MATCH(1,0/COUNTIF($F1289,"*"&amp;J$2&amp;TEXT(ROW($1:$118),"[&gt;1]0;")&amp;"*")),0)</f>
        <v>0</v>
      </c>
      <c r="K1289">
        <f t="shared" si="324"/>
        <v>2.1666666666666665</v>
      </c>
      <c r="L1289">
        <f t="shared" si="325"/>
        <v>0</v>
      </c>
      <c r="M1289">
        <v>0</v>
      </c>
      <c r="N1289">
        <v>0</v>
      </c>
      <c r="P1289" s="8">
        <v>70</v>
      </c>
      <c r="Q1289" s="8">
        <v>3</v>
      </c>
      <c r="R1289">
        <f t="shared" si="328"/>
        <v>0.8</v>
      </c>
      <c r="S1289" t="s">
        <v>303</v>
      </c>
      <c r="T1289" s="6" t="s">
        <v>588</v>
      </c>
      <c r="U1289" t="s">
        <v>508</v>
      </c>
      <c r="V1289" s="11">
        <v>212</v>
      </c>
      <c r="W1289" s="11" cm="1">
        <f t="array" ref="W1289">_xlfn.IFNA(MATCH(1,0/COUNTIF($F1289,"*"&amp;W$2&amp;TEXT(ROW($1:$118),"[&gt;1]0;")&amp;"*")),0)</f>
        <v>12</v>
      </c>
      <c r="X1289" s="11" cm="1">
        <f t="array" ref="X1289">_xlfn.IFNA(MATCH(1,0/COUNTIF($F1289,"*"&amp;X$2&amp;TEXT(ROW($1:$118),"[&gt;1]0;")&amp;"*")),0)</f>
        <v>26</v>
      </c>
      <c r="Y1289" s="11" cm="1">
        <f t="array" ref="Y1289">_xlfn.IFNA(MATCH(1,0/COUNTIF($F1289,"*"&amp;Y$2&amp;TEXT(ROW($1:$118),"[&gt;1]0;")&amp;"*")),0)</f>
        <v>0</v>
      </c>
      <c r="Z1289">
        <f t="shared" si="326"/>
        <v>2.1666666666666665</v>
      </c>
      <c r="AA1289">
        <f t="shared" si="327"/>
        <v>0</v>
      </c>
      <c r="AB1289">
        <v>0</v>
      </c>
      <c r="AC1289">
        <v>0</v>
      </c>
    </row>
    <row r="1290" spans="1:29" x14ac:dyDescent="0.2">
      <c r="A1290" s="8">
        <v>70</v>
      </c>
      <c r="B1290" s="8">
        <v>5</v>
      </c>
      <c r="C1290">
        <v>2.15</v>
      </c>
      <c r="D1290" t="s">
        <v>14</v>
      </c>
      <c r="E1290" s="6" t="s">
        <v>507</v>
      </c>
      <c r="F1290" t="s">
        <v>260</v>
      </c>
      <c r="G1290">
        <v>170</v>
      </c>
      <c r="H1290" s="11" cm="1">
        <f t="array" ref="H1290">_xlfn.IFNA(MATCH(1,0/COUNTIF($F1290,"*"&amp;H$2&amp;TEXT(ROW($1:$118),"[&gt;1]0;")&amp;"*")),0)</f>
        <v>12</v>
      </c>
      <c r="I1290" s="11" cm="1">
        <f t="array" ref="I1290">_xlfn.IFNA(MATCH(1,0/COUNTIF($F1290,"*"&amp;I$2&amp;TEXT(ROW($1:$118),"[&gt;1]0;")&amp;"*")),0)</f>
        <v>26</v>
      </c>
      <c r="J1290" s="11" cm="1">
        <f t="array" ref="J1290">_xlfn.IFNA(MATCH(1,0/COUNTIF($F1290,"*"&amp;J$2&amp;TEXT(ROW($1:$118),"[&gt;1]0;")&amp;"*")),0)</f>
        <v>0</v>
      </c>
      <c r="K1290">
        <f t="shared" si="324"/>
        <v>2.1666666666666665</v>
      </c>
      <c r="L1290">
        <f t="shared" si="325"/>
        <v>0</v>
      </c>
      <c r="M1290">
        <v>0</v>
      </c>
      <c r="N1290">
        <v>0</v>
      </c>
      <c r="P1290" s="8">
        <v>70</v>
      </c>
      <c r="Q1290" s="8">
        <v>4</v>
      </c>
      <c r="R1290">
        <f t="shared" si="328"/>
        <v>6.7999999999999989</v>
      </c>
      <c r="S1290" t="s">
        <v>25</v>
      </c>
      <c r="T1290" s="6" t="s">
        <v>536</v>
      </c>
      <c r="U1290" t="s">
        <v>266</v>
      </c>
      <c r="V1290">
        <v>226</v>
      </c>
      <c r="W1290" s="11" cm="1">
        <f t="array" ref="W1290">_xlfn.IFNA(MATCH(1,0/COUNTIF($F1290,"*"&amp;W$2&amp;TEXT(ROW($1:$118),"[&gt;1]0;")&amp;"*")),0)</f>
        <v>12</v>
      </c>
      <c r="X1290" s="11" cm="1">
        <f t="array" ref="X1290">_xlfn.IFNA(MATCH(1,0/COUNTIF($F1290,"*"&amp;X$2&amp;TEXT(ROW($1:$118),"[&gt;1]0;")&amp;"*")),0)</f>
        <v>26</v>
      </c>
      <c r="Y1290" s="11" cm="1">
        <f t="array" ref="Y1290">_xlfn.IFNA(MATCH(1,0/COUNTIF($F1290,"*"&amp;Y$2&amp;TEXT(ROW($1:$118),"[&gt;1]0;")&amp;"*")),0)</f>
        <v>0</v>
      </c>
      <c r="Z1290">
        <f t="shared" si="326"/>
        <v>2.1666666666666665</v>
      </c>
      <c r="AA1290">
        <f t="shared" si="327"/>
        <v>0</v>
      </c>
      <c r="AB1290">
        <v>0</v>
      </c>
      <c r="AC1290">
        <v>0</v>
      </c>
    </row>
    <row r="1291" spans="1:29" x14ac:dyDescent="0.2">
      <c r="A1291" s="8">
        <v>70</v>
      </c>
      <c r="B1291" s="8">
        <v>6</v>
      </c>
      <c r="C1291">
        <v>0.8</v>
      </c>
      <c r="D1291" t="s">
        <v>303</v>
      </c>
      <c r="E1291" s="6" t="s">
        <v>588</v>
      </c>
      <c r="F1291" t="s">
        <v>508</v>
      </c>
      <c r="G1291" s="11">
        <v>212</v>
      </c>
      <c r="H1291" s="11" cm="1">
        <f t="array" ref="H1291">_xlfn.IFNA(MATCH(1,0/COUNTIF($F1291,"*"&amp;H$2&amp;TEXT(ROW($1:$118),"[&gt;1]0;")&amp;"*")),0)</f>
        <v>15</v>
      </c>
      <c r="I1291" s="11" cm="1">
        <f t="array" ref="I1291">_xlfn.IFNA(MATCH(1,0/COUNTIF($F1291,"*"&amp;I$2&amp;TEXT(ROW($1:$118),"[&gt;1]0;")&amp;"*")),0)</f>
        <v>32</v>
      </c>
      <c r="J1291" s="11" cm="1">
        <f t="array" ref="J1291">_xlfn.IFNA(MATCH(1,0/COUNTIF($F1291,"*"&amp;J$2&amp;TEXT(ROW($1:$118),"[&gt;1]0;")&amp;"*")),0)</f>
        <v>0</v>
      </c>
      <c r="K1291">
        <f t="shared" si="324"/>
        <v>2.1333333333333333</v>
      </c>
      <c r="L1291">
        <f t="shared" si="325"/>
        <v>0</v>
      </c>
      <c r="M1291">
        <v>0</v>
      </c>
      <c r="N1291">
        <v>0</v>
      </c>
      <c r="P1291" s="8">
        <v>70</v>
      </c>
      <c r="Q1291" s="8">
        <v>5</v>
      </c>
      <c r="R1291">
        <f t="shared" si="328"/>
        <v>0.67</v>
      </c>
      <c r="S1291" t="s">
        <v>304</v>
      </c>
      <c r="T1291" s="6" t="s">
        <v>457</v>
      </c>
      <c r="U1291" t="s">
        <v>458</v>
      </c>
      <c r="V1291" s="11">
        <v>184</v>
      </c>
      <c r="W1291" s="11" cm="1">
        <f t="array" ref="W1291">_xlfn.IFNA(MATCH(1,0/COUNTIF($F1291,"*"&amp;W$2&amp;TEXT(ROW($1:$118),"[&gt;1]0;")&amp;"*")),0)</f>
        <v>15</v>
      </c>
      <c r="X1291" s="11" cm="1">
        <f t="array" ref="X1291">_xlfn.IFNA(MATCH(1,0/COUNTIF($F1291,"*"&amp;X$2&amp;TEXT(ROW($1:$118),"[&gt;1]0;")&amp;"*")),0)</f>
        <v>32</v>
      </c>
      <c r="Y1291" s="11" cm="1">
        <f t="array" ref="Y1291">_xlfn.IFNA(MATCH(1,0/COUNTIF($F1291,"*"&amp;Y$2&amp;TEXT(ROW($1:$118),"[&gt;1]0;")&amp;"*")),0)</f>
        <v>0</v>
      </c>
      <c r="Z1291">
        <f t="shared" si="326"/>
        <v>2.1333333333333333</v>
      </c>
      <c r="AA1291">
        <f t="shared" si="327"/>
        <v>0</v>
      </c>
      <c r="AB1291">
        <v>0</v>
      </c>
      <c r="AC1291">
        <v>0</v>
      </c>
    </row>
    <row r="1292" spans="1:29" x14ac:dyDescent="0.2">
      <c r="A1292" s="8">
        <v>70</v>
      </c>
      <c r="B1292" s="8">
        <v>7</v>
      </c>
      <c r="C1292">
        <v>2.0499999999999998</v>
      </c>
      <c r="D1292" t="s">
        <v>25</v>
      </c>
      <c r="E1292" s="6" t="s">
        <v>536</v>
      </c>
      <c r="F1292" t="s">
        <v>266</v>
      </c>
      <c r="G1292">
        <v>226</v>
      </c>
      <c r="H1292" s="11" cm="1">
        <f t="array" ref="H1292">_xlfn.IFNA(MATCH(1,0/COUNTIF($F1292,"*"&amp;H$2&amp;TEXT(ROW($1:$118),"[&gt;1]0;")&amp;"*")),0)</f>
        <v>16</v>
      </c>
      <c r="I1292" s="11" cm="1">
        <f t="array" ref="I1292">_xlfn.IFNA(MATCH(1,0/COUNTIF($F1292,"*"&amp;I$2&amp;TEXT(ROW($1:$118),"[&gt;1]0;")&amp;"*")),0)</f>
        <v>34</v>
      </c>
      <c r="J1292" s="11" cm="1">
        <f t="array" ref="J1292">_xlfn.IFNA(MATCH(1,0/COUNTIF($F1292,"*"&amp;J$2&amp;TEXT(ROW($1:$118),"[&gt;1]0;")&amp;"*")),0)</f>
        <v>0</v>
      </c>
      <c r="K1292">
        <f t="shared" si="324"/>
        <v>2.125</v>
      </c>
      <c r="L1292">
        <f t="shared" si="325"/>
        <v>0</v>
      </c>
      <c r="M1292">
        <v>0</v>
      </c>
      <c r="N1292">
        <v>0</v>
      </c>
      <c r="P1292" s="8">
        <v>70</v>
      </c>
      <c r="Q1292" s="8">
        <v>6</v>
      </c>
      <c r="R1292">
        <f t="shared" si="328"/>
        <v>1.05</v>
      </c>
      <c r="S1292" t="s">
        <v>37</v>
      </c>
      <c r="T1292" s="6" t="s">
        <v>586</v>
      </c>
      <c r="U1292" t="s">
        <v>273</v>
      </c>
      <c r="V1292" s="11">
        <v>198</v>
      </c>
      <c r="W1292" s="11" cm="1">
        <f t="array" ref="W1292">_xlfn.IFNA(MATCH(1,0/COUNTIF($F1292,"*"&amp;W$2&amp;TEXT(ROW($1:$118),"[&gt;1]0;")&amp;"*")),0)</f>
        <v>16</v>
      </c>
      <c r="X1292" s="11" cm="1">
        <f t="array" ref="X1292">_xlfn.IFNA(MATCH(1,0/COUNTIF($F1292,"*"&amp;X$2&amp;TEXT(ROW($1:$118),"[&gt;1]0;")&amp;"*")),0)</f>
        <v>34</v>
      </c>
      <c r="Y1292" s="11" cm="1">
        <f t="array" ref="Y1292">_xlfn.IFNA(MATCH(1,0/COUNTIF($F1292,"*"&amp;Y$2&amp;TEXT(ROW($1:$118),"[&gt;1]0;")&amp;"*")),0)</f>
        <v>0</v>
      </c>
      <c r="Z1292">
        <f t="shared" si="326"/>
        <v>2.125</v>
      </c>
      <c r="AA1292">
        <f t="shared" si="327"/>
        <v>0</v>
      </c>
      <c r="AB1292">
        <v>0</v>
      </c>
      <c r="AC1292">
        <v>0</v>
      </c>
    </row>
    <row r="1293" spans="1:29" x14ac:dyDescent="0.2">
      <c r="A1293" s="8">
        <v>70</v>
      </c>
      <c r="B1293" s="8">
        <v>8</v>
      </c>
      <c r="C1293">
        <v>0.67</v>
      </c>
      <c r="D1293" t="s">
        <v>304</v>
      </c>
      <c r="E1293" s="6" t="s">
        <v>457</v>
      </c>
      <c r="F1293" t="s">
        <v>458</v>
      </c>
      <c r="G1293" s="11">
        <v>184</v>
      </c>
      <c r="H1293" s="11" cm="1">
        <f t="array" ref="H1293">_xlfn.IFNA(MATCH(1,0/COUNTIF($F1293,"*"&amp;H$2&amp;TEXT(ROW($1:$118),"[&gt;1]0;")&amp;"*")),0)</f>
        <v>13</v>
      </c>
      <c r="I1293" s="11" cm="1">
        <f t="array" ref="I1293">_xlfn.IFNA(MATCH(1,0/COUNTIF($F1293,"*"&amp;I$2&amp;TEXT(ROW($1:$118),"[&gt;1]0;")&amp;"*")),0)</f>
        <v>28</v>
      </c>
      <c r="J1293" s="11" cm="1">
        <f t="array" ref="J1293">_xlfn.IFNA(MATCH(1,0/COUNTIF($F1293,"*"&amp;J$2&amp;TEXT(ROW($1:$118),"[&gt;1]0;")&amp;"*")),0)</f>
        <v>0</v>
      </c>
      <c r="K1293">
        <f t="shared" si="324"/>
        <v>2.1538461538461537</v>
      </c>
      <c r="L1293">
        <f t="shared" si="325"/>
        <v>0</v>
      </c>
      <c r="M1293">
        <v>0</v>
      </c>
      <c r="N1293">
        <v>0</v>
      </c>
      <c r="P1293" s="8">
        <v>70</v>
      </c>
      <c r="Q1293" s="8">
        <v>7</v>
      </c>
      <c r="R1293">
        <f t="shared" si="328"/>
        <v>1.58</v>
      </c>
      <c r="S1293" t="s">
        <v>31</v>
      </c>
      <c r="T1293" s="6" t="s">
        <v>418</v>
      </c>
      <c r="U1293" t="s">
        <v>269</v>
      </c>
      <c r="V1293">
        <v>206</v>
      </c>
      <c r="W1293" s="11" cm="1">
        <f t="array" ref="W1293">_xlfn.IFNA(MATCH(1,0/COUNTIF($F1293,"*"&amp;W$2&amp;TEXT(ROW($1:$118),"[&gt;1]0;")&amp;"*")),0)</f>
        <v>13</v>
      </c>
      <c r="X1293" s="11" cm="1">
        <f t="array" ref="X1293">_xlfn.IFNA(MATCH(1,0/COUNTIF($F1293,"*"&amp;X$2&amp;TEXT(ROW($1:$118),"[&gt;1]0;")&amp;"*")),0)</f>
        <v>28</v>
      </c>
      <c r="Y1293" s="11" cm="1">
        <f t="array" ref="Y1293">_xlfn.IFNA(MATCH(1,0/COUNTIF($F1293,"*"&amp;Y$2&amp;TEXT(ROW($1:$118),"[&gt;1]0;")&amp;"*")),0)</f>
        <v>0</v>
      </c>
      <c r="Z1293">
        <f t="shared" si="326"/>
        <v>2.1538461538461537</v>
      </c>
      <c r="AA1293">
        <f t="shared" si="327"/>
        <v>0</v>
      </c>
      <c r="AB1293">
        <v>0</v>
      </c>
      <c r="AC1293">
        <v>1</v>
      </c>
    </row>
    <row r="1294" spans="1:29" x14ac:dyDescent="0.2">
      <c r="A1294" s="8">
        <v>70</v>
      </c>
      <c r="B1294" s="8">
        <v>9</v>
      </c>
      <c r="C1294">
        <v>1.05</v>
      </c>
      <c r="D1294" t="s">
        <v>37</v>
      </c>
      <c r="E1294" s="6" t="s">
        <v>586</v>
      </c>
      <c r="F1294" t="s">
        <v>273</v>
      </c>
      <c r="G1294" s="11">
        <v>198</v>
      </c>
      <c r="H1294" s="11" cm="1">
        <f t="array" ref="H1294">_xlfn.IFNA(MATCH(1,0/COUNTIF($F1294,"*"&amp;H$2&amp;TEXT(ROW($1:$118),"[&gt;1]0;")&amp;"*")),0)</f>
        <v>14</v>
      </c>
      <c r="I1294" s="11" cm="1">
        <f t="array" ref="I1294">_xlfn.IFNA(MATCH(1,0/COUNTIF($F1294,"*"&amp;I$2&amp;TEXT(ROW($1:$118),"[&gt;1]0;")&amp;"*")),0)</f>
        <v>30</v>
      </c>
      <c r="J1294" s="11" cm="1">
        <f t="array" ref="J1294">_xlfn.IFNA(MATCH(1,0/COUNTIF($F1294,"*"&amp;J$2&amp;TEXT(ROW($1:$118),"[&gt;1]0;")&amp;"*")),0)</f>
        <v>0</v>
      </c>
      <c r="K1294">
        <f t="shared" si="324"/>
        <v>2.1428571428571428</v>
      </c>
      <c r="L1294">
        <f t="shared" si="325"/>
        <v>0</v>
      </c>
      <c r="M1294">
        <v>0</v>
      </c>
      <c r="N1294">
        <v>0</v>
      </c>
      <c r="P1294" s="8">
        <v>70</v>
      </c>
      <c r="Q1294" s="8">
        <v>8</v>
      </c>
      <c r="R1294">
        <f t="shared" si="328"/>
        <v>2.4899999999999998</v>
      </c>
      <c r="S1294" t="s">
        <v>108</v>
      </c>
      <c r="T1294" s="6" t="s">
        <v>514</v>
      </c>
      <c r="U1294" t="s">
        <v>513</v>
      </c>
      <c r="V1294">
        <v>283</v>
      </c>
      <c r="W1294" s="11" cm="1">
        <f t="array" ref="W1294">_xlfn.IFNA(MATCH(1,0/COUNTIF($F1294,"*"&amp;W$2&amp;TEXT(ROW($1:$118),"[&gt;1]0;")&amp;"*")),0)</f>
        <v>14</v>
      </c>
      <c r="X1294" s="11" cm="1">
        <f t="array" ref="X1294">_xlfn.IFNA(MATCH(1,0/COUNTIF($F1294,"*"&amp;X$2&amp;TEXT(ROW($1:$118),"[&gt;1]0;")&amp;"*")),0)</f>
        <v>30</v>
      </c>
      <c r="Y1294" s="11" cm="1">
        <f t="array" ref="Y1294">_xlfn.IFNA(MATCH(1,0/COUNTIF($F1294,"*"&amp;Y$2&amp;TEXT(ROW($1:$118),"[&gt;1]0;")&amp;"*")),0)</f>
        <v>0</v>
      </c>
      <c r="Z1294">
        <f t="shared" si="326"/>
        <v>2.1428571428571428</v>
      </c>
      <c r="AA1294">
        <f t="shared" si="327"/>
        <v>0</v>
      </c>
      <c r="AB1294">
        <v>0</v>
      </c>
      <c r="AC1294">
        <v>0</v>
      </c>
    </row>
    <row r="1295" spans="1:29" x14ac:dyDescent="0.2">
      <c r="A1295" s="8">
        <v>70</v>
      </c>
      <c r="B1295" s="8">
        <v>10</v>
      </c>
      <c r="C1295">
        <v>0.72</v>
      </c>
      <c r="D1295" t="s">
        <v>25</v>
      </c>
      <c r="E1295" s="6" t="s">
        <v>536</v>
      </c>
      <c r="F1295" t="s">
        <v>266</v>
      </c>
      <c r="G1295">
        <v>226</v>
      </c>
      <c r="H1295" s="11" cm="1">
        <f t="array" ref="H1295">_xlfn.IFNA(MATCH(1,0/COUNTIF($F1295,"*"&amp;H$2&amp;TEXT(ROW($1:$118),"[&gt;1]0;")&amp;"*")),0)</f>
        <v>16</v>
      </c>
      <c r="I1295" s="11" cm="1">
        <f t="array" ref="I1295">_xlfn.IFNA(MATCH(1,0/COUNTIF($F1295,"*"&amp;I$2&amp;TEXT(ROW($1:$118),"[&gt;1]0;")&amp;"*")),0)</f>
        <v>34</v>
      </c>
      <c r="J1295" s="11" cm="1">
        <f t="array" ref="J1295">_xlfn.IFNA(MATCH(1,0/COUNTIF($F1295,"*"&amp;J$2&amp;TEXT(ROW($1:$118),"[&gt;1]0;")&amp;"*")),0)</f>
        <v>0</v>
      </c>
      <c r="K1295">
        <f t="shared" si="324"/>
        <v>2.125</v>
      </c>
      <c r="L1295">
        <f t="shared" si="325"/>
        <v>0</v>
      </c>
      <c r="M1295">
        <v>0</v>
      </c>
      <c r="N1295">
        <v>0</v>
      </c>
      <c r="P1295" s="8">
        <v>70</v>
      </c>
      <c r="Q1295" s="8">
        <v>9</v>
      </c>
      <c r="R1295">
        <f t="shared" si="328"/>
        <v>1.84</v>
      </c>
      <c r="S1295" t="s">
        <v>129</v>
      </c>
      <c r="T1295" s="6" t="s">
        <v>535</v>
      </c>
      <c r="U1295" t="s">
        <v>534</v>
      </c>
      <c r="V1295">
        <v>255</v>
      </c>
      <c r="W1295" s="11" cm="1">
        <f t="array" ref="W1295">_xlfn.IFNA(MATCH(1,0/COUNTIF($F1295,"*"&amp;W$2&amp;TEXT(ROW($1:$118),"[&gt;1]0;")&amp;"*")),0)</f>
        <v>16</v>
      </c>
      <c r="X1295" s="11" cm="1">
        <f t="array" ref="X1295">_xlfn.IFNA(MATCH(1,0/COUNTIF($F1295,"*"&amp;X$2&amp;TEXT(ROW($1:$118),"[&gt;1]0;")&amp;"*")),0)</f>
        <v>34</v>
      </c>
      <c r="Y1295" s="11" cm="1">
        <f t="array" ref="Y1295">_xlfn.IFNA(MATCH(1,0/COUNTIF($F1295,"*"&amp;Y$2&amp;TEXT(ROW($1:$118),"[&gt;1]0;")&amp;"*")),0)</f>
        <v>0</v>
      </c>
      <c r="Z1295">
        <f t="shared" si="326"/>
        <v>2.125</v>
      </c>
      <c r="AA1295">
        <f t="shared" si="327"/>
        <v>0</v>
      </c>
      <c r="AB1295">
        <v>0</v>
      </c>
      <c r="AC1295">
        <v>0</v>
      </c>
    </row>
    <row r="1296" spans="1:29" x14ac:dyDescent="0.2">
      <c r="A1296" s="8">
        <v>70</v>
      </c>
      <c r="B1296" s="8">
        <v>11</v>
      </c>
      <c r="C1296">
        <v>2.35</v>
      </c>
      <c r="D1296" t="s">
        <v>25</v>
      </c>
      <c r="E1296" s="6" t="s">
        <v>536</v>
      </c>
      <c r="F1296" t="s">
        <v>266</v>
      </c>
      <c r="G1296">
        <v>226</v>
      </c>
      <c r="H1296" s="11" cm="1">
        <f t="array" ref="H1296">_xlfn.IFNA(MATCH(1,0/COUNTIF($F1296,"*"&amp;H$2&amp;TEXT(ROW($1:$118),"[&gt;1]0;")&amp;"*")),0)</f>
        <v>16</v>
      </c>
      <c r="I1296" s="11" cm="1">
        <f t="array" ref="I1296">_xlfn.IFNA(MATCH(1,0/COUNTIF($F1296,"*"&amp;I$2&amp;TEXT(ROW($1:$118),"[&gt;1]0;")&amp;"*")),0)</f>
        <v>34</v>
      </c>
      <c r="J1296" s="11" cm="1">
        <f t="array" ref="J1296">_xlfn.IFNA(MATCH(1,0/COUNTIF($F1296,"*"&amp;J$2&amp;TEXT(ROW($1:$118),"[&gt;1]0;")&amp;"*")),0)</f>
        <v>0</v>
      </c>
      <c r="K1296">
        <f t="shared" si="324"/>
        <v>2.125</v>
      </c>
      <c r="L1296">
        <f t="shared" si="325"/>
        <v>0</v>
      </c>
      <c r="M1296">
        <v>0</v>
      </c>
      <c r="N1296">
        <v>0</v>
      </c>
      <c r="P1296" s="8">
        <v>70</v>
      </c>
      <c r="Q1296" s="8">
        <v>10</v>
      </c>
      <c r="R1296">
        <f t="shared" si="328"/>
        <v>15.6</v>
      </c>
      <c r="S1296" t="s">
        <v>66</v>
      </c>
      <c r="T1296" s="6" t="s">
        <v>459</v>
      </c>
      <c r="U1296" t="s">
        <v>460</v>
      </c>
      <c r="V1296">
        <v>281</v>
      </c>
      <c r="W1296" s="11" cm="1">
        <f t="array" ref="W1296">_xlfn.IFNA(MATCH(1,0/COUNTIF($F1296,"*"&amp;W$2&amp;TEXT(ROW($1:$118),"[&gt;1]0;")&amp;"*")),0)</f>
        <v>16</v>
      </c>
      <c r="X1296" s="11" cm="1">
        <f t="array" ref="X1296">_xlfn.IFNA(MATCH(1,0/COUNTIF($F1296,"*"&amp;X$2&amp;TEXT(ROW($1:$118),"[&gt;1]0;")&amp;"*")),0)</f>
        <v>34</v>
      </c>
      <c r="Y1296" s="11" cm="1">
        <f t="array" ref="Y1296">_xlfn.IFNA(MATCH(1,0/COUNTIF($F1296,"*"&amp;Y$2&amp;TEXT(ROW($1:$118),"[&gt;1]0;")&amp;"*")),0)</f>
        <v>0</v>
      </c>
      <c r="Z1296">
        <f t="shared" si="326"/>
        <v>2.125</v>
      </c>
      <c r="AA1296">
        <f t="shared" si="327"/>
        <v>0</v>
      </c>
      <c r="AB1296">
        <v>0</v>
      </c>
      <c r="AC1296">
        <v>0</v>
      </c>
    </row>
    <row r="1297" spans="1:29" x14ac:dyDescent="0.2">
      <c r="A1297" s="8">
        <v>70</v>
      </c>
      <c r="B1297" s="8">
        <v>12</v>
      </c>
      <c r="C1297">
        <v>1.58</v>
      </c>
      <c r="D1297" t="s">
        <v>31</v>
      </c>
      <c r="E1297" s="6" t="s">
        <v>418</v>
      </c>
      <c r="F1297" t="s">
        <v>269</v>
      </c>
      <c r="G1297">
        <v>206</v>
      </c>
      <c r="H1297" s="11" cm="1">
        <f t="array" ref="H1297">_xlfn.IFNA(MATCH(1,0/COUNTIF($F1297,"*"&amp;H$2&amp;TEXT(ROW($1:$118),"[&gt;1]0;")&amp;"*")),0)</f>
        <v>14</v>
      </c>
      <c r="I1297" s="11" cm="1">
        <f t="array" ref="I1297">_xlfn.IFNA(MATCH(1,0/COUNTIF($F1297,"*"&amp;I$2&amp;TEXT(ROW($1:$118),"[&gt;1]0;")&amp;"*")),0)</f>
        <v>22</v>
      </c>
      <c r="J1297" s="11" cm="1">
        <f t="array" ref="J1297">_xlfn.IFNA(MATCH(1,0/COUNTIF($F1297,"*"&amp;J$2&amp;TEXT(ROW($1:$118),"[&gt;1]0;")&amp;"*")),0)</f>
        <v>1</v>
      </c>
      <c r="K1297">
        <f t="shared" si="324"/>
        <v>1.5714285714285714</v>
      </c>
      <c r="L1297">
        <f t="shared" si="325"/>
        <v>7.1428571428571425E-2</v>
      </c>
      <c r="M1297">
        <v>0</v>
      </c>
      <c r="N1297">
        <v>1</v>
      </c>
    </row>
    <row r="1298" spans="1:29" x14ac:dyDescent="0.2">
      <c r="A1298" s="8">
        <v>70</v>
      </c>
      <c r="B1298" s="8">
        <v>14</v>
      </c>
      <c r="C1298">
        <v>1.68</v>
      </c>
      <c r="D1298" t="s">
        <v>25</v>
      </c>
      <c r="E1298" s="6" t="s">
        <v>536</v>
      </c>
      <c r="F1298" t="s">
        <v>266</v>
      </c>
      <c r="G1298">
        <v>226</v>
      </c>
      <c r="H1298" s="11" cm="1">
        <f t="array" ref="H1298">_xlfn.IFNA(MATCH(1,0/COUNTIF($F1298,"*"&amp;H$2&amp;TEXT(ROW($1:$118),"[&gt;1]0;")&amp;"*")),0)</f>
        <v>16</v>
      </c>
      <c r="I1298" s="11" cm="1">
        <f t="array" ref="I1298">_xlfn.IFNA(MATCH(1,0/COUNTIF($F1298,"*"&amp;I$2&amp;TEXT(ROW($1:$118),"[&gt;1]0;")&amp;"*")),0)</f>
        <v>34</v>
      </c>
      <c r="J1298" s="11" cm="1">
        <f t="array" ref="J1298">_xlfn.IFNA(MATCH(1,0/COUNTIF($F1298,"*"&amp;J$2&amp;TEXT(ROW($1:$118),"[&gt;1]0;")&amp;"*")),0)</f>
        <v>0</v>
      </c>
      <c r="K1298">
        <f t="shared" si="324"/>
        <v>2.125</v>
      </c>
      <c r="L1298">
        <f t="shared" si="325"/>
        <v>0</v>
      </c>
      <c r="M1298">
        <v>0</v>
      </c>
      <c r="N1298">
        <v>0</v>
      </c>
    </row>
    <row r="1299" spans="1:29" x14ac:dyDescent="0.2">
      <c r="A1299" s="8">
        <v>70</v>
      </c>
      <c r="B1299" s="8">
        <v>16</v>
      </c>
      <c r="C1299">
        <v>0.99</v>
      </c>
      <c r="D1299" t="s">
        <v>108</v>
      </c>
      <c r="E1299" s="6" t="s">
        <v>514</v>
      </c>
      <c r="F1299" t="s">
        <v>513</v>
      </c>
      <c r="G1299">
        <v>283</v>
      </c>
      <c r="H1299" s="11" cm="1">
        <f t="array" ref="H1299">_xlfn.IFNA(MATCH(1,0/COUNTIF($F1299,"*"&amp;H$2&amp;TEXT(ROW($1:$118),"[&gt;1]0;")&amp;"*")),0)</f>
        <v>20</v>
      </c>
      <c r="I1299" s="11" cm="1">
        <f t="array" ref="I1299">_xlfn.IFNA(MATCH(1,0/COUNTIF($F1299,"*"&amp;I$2&amp;TEXT(ROW($1:$118),"[&gt;1]0;")&amp;"*")),0)</f>
        <v>42</v>
      </c>
      <c r="J1299" s="11" cm="1">
        <f t="array" ref="J1299">_xlfn.IFNA(MATCH(1,0/COUNTIF($F1299,"*"&amp;J$2&amp;TEXT(ROW($1:$118),"[&gt;1]0;")&amp;"*")),0)</f>
        <v>0</v>
      </c>
      <c r="K1299">
        <f t="shared" si="324"/>
        <v>2.1</v>
      </c>
      <c r="L1299">
        <f t="shared" si="325"/>
        <v>0</v>
      </c>
      <c r="M1299">
        <v>0</v>
      </c>
      <c r="N1299">
        <v>0</v>
      </c>
    </row>
    <row r="1300" spans="1:29" x14ac:dyDescent="0.2">
      <c r="A1300" s="8">
        <v>70</v>
      </c>
      <c r="B1300" s="8">
        <v>19</v>
      </c>
      <c r="C1300">
        <v>0.91</v>
      </c>
      <c r="D1300" t="s">
        <v>108</v>
      </c>
      <c r="E1300" s="6" t="s">
        <v>514</v>
      </c>
      <c r="F1300" t="s">
        <v>513</v>
      </c>
      <c r="G1300">
        <v>283</v>
      </c>
      <c r="H1300" s="11" cm="1">
        <f t="array" ref="H1300">_xlfn.IFNA(MATCH(1,0/COUNTIF($F1300,"*"&amp;H$2&amp;TEXT(ROW($1:$118),"[&gt;1]0;")&amp;"*")),0)</f>
        <v>20</v>
      </c>
      <c r="I1300" s="11" cm="1">
        <f t="array" ref="I1300">_xlfn.IFNA(MATCH(1,0/COUNTIF($F1300,"*"&amp;I$2&amp;TEXT(ROW($1:$118),"[&gt;1]0;")&amp;"*")),0)</f>
        <v>42</v>
      </c>
      <c r="J1300" s="11" cm="1">
        <f t="array" ref="J1300">_xlfn.IFNA(MATCH(1,0/COUNTIF($F1300,"*"&amp;J$2&amp;TEXT(ROW($1:$118),"[&gt;1]0;")&amp;"*")),0)</f>
        <v>0</v>
      </c>
      <c r="K1300">
        <f t="shared" si="324"/>
        <v>2.1</v>
      </c>
      <c r="L1300">
        <f t="shared" si="325"/>
        <v>0</v>
      </c>
      <c r="M1300">
        <v>0</v>
      </c>
      <c r="N1300">
        <v>0</v>
      </c>
    </row>
    <row r="1301" spans="1:29" x14ac:dyDescent="0.2">
      <c r="A1301" s="8">
        <v>70</v>
      </c>
      <c r="B1301" s="8">
        <v>20</v>
      </c>
      <c r="C1301">
        <v>0.59</v>
      </c>
      <c r="D1301" t="s">
        <v>108</v>
      </c>
      <c r="E1301" s="6" t="s">
        <v>514</v>
      </c>
      <c r="F1301" t="s">
        <v>513</v>
      </c>
      <c r="G1301">
        <v>283</v>
      </c>
      <c r="H1301" s="11" cm="1">
        <f t="array" ref="H1301">_xlfn.IFNA(MATCH(1,0/COUNTIF($F1301,"*"&amp;H$2&amp;TEXT(ROW($1:$118),"[&gt;1]0;")&amp;"*")),0)</f>
        <v>20</v>
      </c>
      <c r="I1301" s="11" cm="1">
        <f t="array" ref="I1301">_xlfn.IFNA(MATCH(1,0/COUNTIF($F1301,"*"&amp;I$2&amp;TEXT(ROW($1:$118),"[&gt;1]0;")&amp;"*")),0)</f>
        <v>42</v>
      </c>
      <c r="J1301" s="11" cm="1">
        <f t="array" ref="J1301">_xlfn.IFNA(MATCH(1,0/COUNTIF($F1301,"*"&amp;J$2&amp;TEXT(ROW($1:$118),"[&gt;1]0;")&amp;"*")),0)</f>
        <v>0</v>
      </c>
      <c r="K1301">
        <f t="shared" si="324"/>
        <v>2.1</v>
      </c>
      <c r="L1301">
        <f t="shared" si="325"/>
        <v>0</v>
      </c>
      <c r="M1301">
        <v>0</v>
      </c>
      <c r="N1301">
        <v>0</v>
      </c>
    </row>
    <row r="1302" spans="1:29" x14ac:dyDescent="0.2">
      <c r="A1302" s="8">
        <v>70</v>
      </c>
      <c r="B1302" s="8">
        <v>22</v>
      </c>
      <c r="C1302">
        <v>1.84</v>
      </c>
      <c r="D1302" t="s">
        <v>129</v>
      </c>
      <c r="E1302" s="6" t="s">
        <v>535</v>
      </c>
      <c r="F1302" t="s">
        <v>534</v>
      </c>
      <c r="G1302">
        <v>255</v>
      </c>
      <c r="H1302" s="11" cm="1">
        <f t="array" ref="H1302">_xlfn.IFNA(MATCH(1,0/COUNTIF($F1302,"*"&amp;H$2&amp;TEXT(ROW($1:$118),"[&gt;1]0;")&amp;"*")),0)</f>
        <v>16</v>
      </c>
      <c r="I1302" s="11" cm="1">
        <f t="array" ref="I1302">_xlfn.IFNA(MATCH(1,0/COUNTIF($F1302,"*"&amp;I$2&amp;TEXT(ROW($1:$118),"[&gt;1]0;")&amp;"*")),0)</f>
        <v>33</v>
      </c>
      <c r="J1302" s="11" cm="1">
        <f t="array" ref="J1302">_xlfn.IFNA(MATCH(1,0/COUNTIF($F1302,"*"&amp;J$2&amp;TEXT(ROW($1:$118),"[&gt;1]0;")&amp;"*")),0)</f>
        <v>1</v>
      </c>
      <c r="K1302">
        <f t="shared" si="324"/>
        <v>2.0625</v>
      </c>
      <c r="L1302">
        <f t="shared" si="325"/>
        <v>6.25E-2</v>
      </c>
      <c r="M1302">
        <v>0</v>
      </c>
      <c r="N1302">
        <v>0</v>
      </c>
    </row>
    <row r="1303" spans="1:29" x14ac:dyDescent="0.2">
      <c r="A1303" s="8">
        <v>70</v>
      </c>
      <c r="B1303" s="8">
        <v>24</v>
      </c>
      <c r="C1303">
        <v>15.6</v>
      </c>
      <c r="D1303" t="s">
        <v>66</v>
      </c>
      <c r="E1303" s="6" t="s">
        <v>459</v>
      </c>
      <c r="F1303" t="s">
        <v>460</v>
      </c>
      <c r="G1303">
        <v>281</v>
      </c>
      <c r="H1303" s="11" cm="1">
        <f t="array" ref="H1303">_xlfn.IFNA(MATCH(1,0/COUNTIF($F1303,"*"&amp;H$2&amp;TEXT(ROW($1:$118),"[&gt;1]0;")&amp;"*")),0)</f>
        <v>18</v>
      </c>
      <c r="I1303" s="11" cm="1">
        <f t="array" ref="I1303">_xlfn.IFNA(MATCH(1,0/COUNTIF($F1303,"*"&amp;I$2&amp;TEXT(ROW($1:$118),"[&gt;1]0;")&amp;"*")),0)</f>
        <v>35</v>
      </c>
      <c r="J1303" s="11" cm="1">
        <f t="array" ref="J1303">_xlfn.IFNA(MATCH(1,0/COUNTIF($F1303,"*"&amp;J$2&amp;TEXT(ROW($1:$118),"[&gt;1]0;")&amp;"*")),0)</f>
        <v>1</v>
      </c>
      <c r="K1303">
        <f t="shared" si="324"/>
        <v>1.9444444444444444</v>
      </c>
      <c r="L1303">
        <f t="shared" si="325"/>
        <v>5.5555555555555552E-2</v>
      </c>
      <c r="M1303">
        <v>0</v>
      </c>
      <c r="N1303">
        <v>0</v>
      </c>
    </row>
    <row r="1305" spans="1:29" x14ac:dyDescent="0.2">
      <c r="A1305" s="8">
        <v>71</v>
      </c>
      <c r="B1305" s="9" t="s">
        <v>12</v>
      </c>
      <c r="C1305" t="s">
        <v>13</v>
      </c>
      <c r="D1305" t="s">
        <v>67</v>
      </c>
      <c r="E1305" s="6" t="s">
        <v>376</v>
      </c>
      <c r="F1305" t="s">
        <v>68</v>
      </c>
      <c r="G1305" t="s">
        <v>69</v>
      </c>
      <c r="H1305" t="s">
        <v>364</v>
      </c>
      <c r="I1305" t="s">
        <v>365</v>
      </c>
      <c r="J1305" t="s">
        <v>366</v>
      </c>
      <c r="K1305" t="s">
        <v>71</v>
      </c>
      <c r="L1305" t="s">
        <v>72</v>
      </c>
      <c r="M1305" t="s">
        <v>360</v>
      </c>
      <c r="N1305" t="s">
        <v>73</v>
      </c>
      <c r="P1305" s="8">
        <v>71</v>
      </c>
      <c r="Q1305" s="9" t="s">
        <v>12</v>
      </c>
      <c r="R1305" t="s">
        <v>13</v>
      </c>
      <c r="S1305" t="s">
        <v>67</v>
      </c>
      <c r="T1305" s="6" t="s">
        <v>376</v>
      </c>
      <c r="U1305" t="s">
        <v>68</v>
      </c>
      <c r="V1305" t="s">
        <v>69</v>
      </c>
      <c r="W1305" t="s">
        <v>364</v>
      </c>
      <c r="X1305" t="s">
        <v>365</v>
      </c>
      <c r="Y1305" t="s">
        <v>366</v>
      </c>
      <c r="Z1305" t="s">
        <v>71</v>
      </c>
      <c r="AA1305" t="s">
        <v>72</v>
      </c>
      <c r="AB1305" t="s">
        <v>360</v>
      </c>
      <c r="AC1305" t="s">
        <v>73</v>
      </c>
    </row>
    <row r="1306" spans="1:29" x14ac:dyDescent="0.2">
      <c r="A1306" s="8">
        <v>71</v>
      </c>
      <c r="B1306" s="8">
        <v>1</v>
      </c>
      <c r="C1306">
        <v>1.71</v>
      </c>
      <c r="D1306" t="s">
        <v>302</v>
      </c>
      <c r="E1306" s="6" t="s">
        <v>551</v>
      </c>
      <c r="F1306" t="s">
        <v>550</v>
      </c>
      <c r="G1306" s="11">
        <v>156</v>
      </c>
      <c r="H1306" s="11" cm="1">
        <f t="array" ref="H1306">_xlfn.IFNA(MATCH(1,0/COUNTIF($F1306,"*"&amp;H$2&amp;TEXT(ROW($1:$118),"[&gt;1]0;")&amp;"*")),0)</f>
        <v>11</v>
      </c>
      <c r="I1306" s="11" cm="1">
        <f t="array" ref="I1306">_xlfn.IFNA(MATCH(1,0/COUNTIF($F1306,"*"&amp;I$2&amp;TEXT(ROW($1:$118),"[&gt;1]0;")&amp;"*")),0)</f>
        <v>24</v>
      </c>
      <c r="J1306" s="11" cm="1">
        <f t="array" ref="J1306">_xlfn.IFNA(MATCH(1,0/COUNTIF($F1306,"*"&amp;J$2&amp;TEXT(ROW($1:$118),"[&gt;1]0;")&amp;"*")),0)</f>
        <v>0</v>
      </c>
      <c r="K1306">
        <f t="shared" ref="K1306:K1322" si="329">I1306/H1306</f>
        <v>2.1818181818181817</v>
      </c>
      <c r="L1306">
        <f t="shared" ref="L1306:L1322" si="330">J1306/H1306</f>
        <v>0</v>
      </c>
      <c r="M1306">
        <v>0</v>
      </c>
      <c r="N1306">
        <v>0</v>
      </c>
      <c r="P1306" s="8">
        <v>71</v>
      </c>
      <c r="Q1306" s="8">
        <v>1</v>
      </c>
      <c r="R1306">
        <f>SUMIF($D$1306:$D$1322,S1306,$C$1306:$C$1322)</f>
        <v>1.71</v>
      </c>
      <c r="S1306" t="s">
        <v>302</v>
      </c>
      <c r="T1306" s="6" t="s">
        <v>551</v>
      </c>
      <c r="U1306" t="s">
        <v>550</v>
      </c>
      <c r="V1306" s="11">
        <v>156</v>
      </c>
      <c r="W1306" s="11" cm="1">
        <f t="array" ref="W1306">_xlfn.IFNA(MATCH(1,0/COUNTIF($F1306,"*"&amp;W$2&amp;TEXT(ROW($1:$118),"[&gt;1]0;")&amp;"*")),0)</f>
        <v>11</v>
      </c>
      <c r="X1306" s="11" cm="1">
        <f t="array" ref="X1306">_xlfn.IFNA(MATCH(1,0/COUNTIF($F1306,"*"&amp;X$2&amp;TEXT(ROW($1:$118),"[&gt;1]0;")&amp;"*")),0)</f>
        <v>24</v>
      </c>
      <c r="Y1306" s="11" cm="1">
        <f t="array" ref="Y1306">_xlfn.IFNA(MATCH(1,0/COUNTIF($F1306,"*"&amp;Y$2&amp;TEXT(ROW($1:$118),"[&gt;1]0;")&amp;"*")),0)</f>
        <v>0</v>
      </c>
      <c r="Z1306">
        <f t="shared" ref="Z1306:Z1315" si="331">X1306/W1306</f>
        <v>2.1818181818181817</v>
      </c>
      <c r="AA1306">
        <f t="shared" ref="AA1306:AA1315" si="332">Y1306/W1306</f>
        <v>0</v>
      </c>
      <c r="AB1306">
        <v>0</v>
      </c>
      <c r="AC1306">
        <v>0</v>
      </c>
    </row>
    <row r="1307" spans="1:29" x14ac:dyDescent="0.2">
      <c r="A1307" s="8">
        <v>71</v>
      </c>
      <c r="B1307" s="8">
        <v>3</v>
      </c>
      <c r="C1307">
        <v>2.4900000000000002</v>
      </c>
      <c r="D1307" t="s">
        <v>14</v>
      </c>
      <c r="E1307" s="6" t="s">
        <v>507</v>
      </c>
      <c r="F1307" t="s">
        <v>260</v>
      </c>
      <c r="G1307">
        <v>170</v>
      </c>
      <c r="H1307" s="11" cm="1">
        <f t="array" ref="H1307">_xlfn.IFNA(MATCH(1,0/COUNTIF($F1307,"*"&amp;H$2&amp;TEXT(ROW($1:$118),"[&gt;1]0;")&amp;"*")),0)</f>
        <v>12</v>
      </c>
      <c r="I1307" s="11" cm="1">
        <f t="array" ref="I1307">_xlfn.IFNA(MATCH(1,0/COUNTIF($F1307,"*"&amp;I$2&amp;TEXT(ROW($1:$118),"[&gt;1]0;")&amp;"*")),0)</f>
        <v>26</v>
      </c>
      <c r="J1307" s="11" cm="1">
        <f t="array" ref="J1307">_xlfn.IFNA(MATCH(1,0/COUNTIF($F1307,"*"&amp;J$2&amp;TEXT(ROW($1:$118),"[&gt;1]0;")&amp;"*")),0)</f>
        <v>0</v>
      </c>
      <c r="K1307">
        <f t="shared" si="329"/>
        <v>2.1666666666666665</v>
      </c>
      <c r="L1307">
        <f t="shared" si="330"/>
        <v>0</v>
      </c>
      <c r="M1307">
        <v>0</v>
      </c>
      <c r="N1307">
        <v>0</v>
      </c>
      <c r="P1307" s="8">
        <v>71</v>
      </c>
      <c r="Q1307" s="8">
        <v>2</v>
      </c>
      <c r="R1307">
        <f t="shared" ref="R1307:R1315" si="333">SUMIF($D$1306:$D$1322,S1307,$C$1306:$C$1322)</f>
        <v>2.4900000000000002</v>
      </c>
      <c r="S1307" t="s">
        <v>14</v>
      </c>
      <c r="T1307" s="6" t="s">
        <v>507</v>
      </c>
      <c r="U1307" t="s">
        <v>260</v>
      </c>
      <c r="V1307">
        <v>170</v>
      </c>
      <c r="W1307" s="11" cm="1">
        <f t="array" ref="W1307">_xlfn.IFNA(MATCH(1,0/COUNTIF($F1307,"*"&amp;W$2&amp;TEXT(ROW($1:$118),"[&gt;1]0;")&amp;"*")),0)</f>
        <v>12</v>
      </c>
      <c r="X1307" s="11" cm="1">
        <f t="array" ref="X1307">_xlfn.IFNA(MATCH(1,0/COUNTIF($F1307,"*"&amp;X$2&amp;TEXT(ROW($1:$118),"[&gt;1]0;")&amp;"*")),0)</f>
        <v>26</v>
      </c>
      <c r="Y1307" s="11" cm="1">
        <f t="array" ref="Y1307">_xlfn.IFNA(MATCH(1,0/COUNTIF($F1307,"*"&amp;Y$2&amp;TEXT(ROW($1:$118),"[&gt;1]0;")&amp;"*")),0)</f>
        <v>0</v>
      </c>
      <c r="Z1307">
        <f t="shared" si="331"/>
        <v>2.1666666666666665</v>
      </c>
      <c r="AA1307">
        <f t="shared" si="332"/>
        <v>0</v>
      </c>
      <c r="AB1307">
        <v>0</v>
      </c>
      <c r="AC1307">
        <v>0</v>
      </c>
    </row>
    <row r="1308" spans="1:29" x14ac:dyDescent="0.2">
      <c r="A1308" s="8">
        <v>71</v>
      </c>
      <c r="B1308" s="8">
        <v>4</v>
      </c>
      <c r="C1308">
        <v>0.78</v>
      </c>
      <c r="D1308" t="s">
        <v>303</v>
      </c>
      <c r="E1308" s="6" t="s">
        <v>588</v>
      </c>
      <c r="F1308" t="s">
        <v>508</v>
      </c>
      <c r="G1308" s="11">
        <v>212</v>
      </c>
      <c r="H1308" s="11" cm="1">
        <f t="array" ref="H1308">_xlfn.IFNA(MATCH(1,0/COUNTIF($F1308,"*"&amp;H$2&amp;TEXT(ROW($1:$118),"[&gt;1]0;")&amp;"*")),0)</f>
        <v>15</v>
      </c>
      <c r="I1308" s="11" cm="1">
        <f t="array" ref="I1308">_xlfn.IFNA(MATCH(1,0/COUNTIF($F1308,"*"&amp;I$2&amp;TEXT(ROW($1:$118),"[&gt;1]0;")&amp;"*")),0)</f>
        <v>32</v>
      </c>
      <c r="J1308" s="11" cm="1">
        <f t="array" ref="J1308">_xlfn.IFNA(MATCH(1,0/COUNTIF($F1308,"*"&amp;J$2&amp;TEXT(ROW($1:$118),"[&gt;1]0;")&amp;"*")),0)</f>
        <v>0</v>
      </c>
      <c r="K1308">
        <f t="shared" si="329"/>
        <v>2.1333333333333333</v>
      </c>
      <c r="L1308">
        <f t="shared" si="330"/>
        <v>0</v>
      </c>
      <c r="M1308">
        <v>0</v>
      </c>
      <c r="N1308">
        <v>0</v>
      </c>
      <c r="P1308" s="8">
        <v>71</v>
      </c>
      <c r="Q1308" s="8">
        <v>3</v>
      </c>
      <c r="R1308">
        <f t="shared" si="333"/>
        <v>0.78</v>
      </c>
      <c r="S1308" t="s">
        <v>303</v>
      </c>
      <c r="T1308" s="6" t="s">
        <v>588</v>
      </c>
      <c r="U1308" t="s">
        <v>508</v>
      </c>
      <c r="V1308" s="11">
        <v>212</v>
      </c>
      <c r="W1308" s="11" cm="1">
        <f t="array" ref="W1308">_xlfn.IFNA(MATCH(1,0/COUNTIF($F1308,"*"&amp;W$2&amp;TEXT(ROW($1:$118),"[&gt;1]0;")&amp;"*")),0)</f>
        <v>15</v>
      </c>
      <c r="X1308" s="11" cm="1">
        <f t="array" ref="X1308">_xlfn.IFNA(MATCH(1,0/COUNTIF($F1308,"*"&amp;X$2&amp;TEXT(ROW($1:$118),"[&gt;1]0;")&amp;"*")),0)</f>
        <v>32</v>
      </c>
      <c r="Y1308" s="11" cm="1">
        <f t="array" ref="Y1308">_xlfn.IFNA(MATCH(1,0/COUNTIF($F1308,"*"&amp;Y$2&amp;TEXT(ROW($1:$118),"[&gt;1]0;")&amp;"*")),0)</f>
        <v>0</v>
      </c>
      <c r="Z1308">
        <f t="shared" si="331"/>
        <v>2.1333333333333333</v>
      </c>
      <c r="AA1308">
        <f t="shared" si="332"/>
        <v>0</v>
      </c>
      <c r="AB1308">
        <v>0</v>
      </c>
      <c r="AC1308">
        <v>0</v>
      </c>
    </row>
    <row r="1309" spans="1:29" x14ac:dyDescent="0.2">
      <c r="A1309" s="8">
        <v>71</v>
      </c>
      <c r="B1309" s="8">
        <v>5</v>
      </c>
      <c r="C1309">
        <v>1.97</v>
      </c>
      <c r="D1309" t="s">
        <v>25</v>
      </c>
      <c r="E1309" s="6" t="s">
        <v>536</v>
      </c>
      <c r="F1309" t="s">
        <v>266</v>
      </c>
      <c r="G1309">
        <v>226</v>
      </c>
      <c r="H1309" s="11" cm="1">
        <f t="array" ref="H1309">_xlfn.IFNA(MATCH(1,0/COUNTIF($F1309,"*"&amp;H$2&amp;TEXT(ROW($1:$118),"[&gt;1]0;")&amp;"*")),0)</f>
        <v>16</v>
      </c>
      <c r="I1309" s="11" cm="1">
        <f t="array" ref="I1309">_xlfn.IFNA(MATCH(1,0/COUNTIF($F1309,"*"&amp;I$2&amp;TEXT(ROW($1:$118),"[&gt;1]0;")&amp;"*")),0)</f>
        <v>34</v>
      </c>
      <c r="J1309" s="11" cm="1">
        <f t="array" ref="J1309">_xlfn.IFNA(MATCH(1,0/COUNTIF($F1309,"*"&amp;J$2&amp;TEXT(ROW($1:$118),"[&gt;1]0;")&amp;"*")),0)</f>
        <v>0</v>
      </c>
      <c r="K1309">
        <f t="shared" si="329"/>
        <v>2.125</v>
      </c>
      <c r="L1309">
        <f t="shared" si="330"/>
        <v>0</v>
      </c>
      <c r="M1309">
        <v>0</v>
      </c>
      <c r="N1309">
        <v>0</v>
      </c>
      <c r="P1309" s="8">
        <v>71</v>
      </c>
      <c r="Q1309" s="8">
        <v>4</v>
      </c>
      <c r="R1309">
        <f t="shared" si="333"/>
        <v>7.85</v>
      </c>
      <c r="S1309" t="s">
        <v>25</v>
      </c>
      <c r="T1309" s="6" t="s">
        <v>536</v>
      </c>
      <c r="U1309" t="s">
        <v>266</v>
      </c>
      <c r="V1309">
        <v>226</v>
      </c>
      <c r="W1309" s="11" cm="1">
        <f t="array" ref="W1309">_xlfn.IFNA(MATCH(1,0/COUNTIF($F1309,"*"&amp;W$2&amp;TEXT(ROW($1:$118),"[&gt;1]0;")&amp;"*")),0)</f>
        <v>16</v>
      </c>
      <c r="X1309" s="11" cm="1">
        <f t="array" ref="X1309">_xlfn.IFNA(MATCH(1,0/COUNTIF($F1309,"*"&amp;X$2&amp;TEXT(ROW($1:$118),"[&gt;1]0;")&amp;"*")),0)</f>
        <v>34</v>
      </c>
      <c r="Y1309" s="11" cm="1">
        <f t="array" ref="Y1309">_xlfn.IFNA(MATCH(1,0/COUNTIF($F1309,"*"&amp;Y$2&amp;TEXT(ROW($1:$118),"[&gt;1]0;")&amp;"*")),0)</f>
        <v>0</v>
      </c>
      <c r="Z1309">
        <f t="shared" si="331"/>
        <v>2.125</v>
      </c>
      <c r="AA1309">
        <f t="shared" si="332"/>
        <v>0</v>
      </c>
      <c r="AB1309">
        <v>0</v>
      </c>
      <c r="AC1309">
        <v>0</v>
      </c>
    </row>
    <row r="1310" spans="1:29" x14ac:dyDescent="0.2">
      <c r="A1310" s="8">
        <v>71</v>
      </c>
      <c r="B1310" s="8">
        <v>6</v>
      </c>
      <c r="C1310">
        <v>0.66</v>
      </c>
      <c r="D1310" t="s">
        <v>25</v>
      </c>
      <c r="E1310" s="6" t="s">
        <v>536</v>
      </c>
      <c r="F1310" t="s">
        <v>266</v>
      </c>
      <c r="G1310">
        <v>226</v>
      </c>
      <c r="H1310" s="11" cm="1">
        <f t="array" ref="H1310">_xlfn.IFNA(MATCH(1,0/COUNTIF($F1310,"*"&amp;H$2&amp;TEXT(ROW($1:$118),"[&gt;1]0;")&amp;"*")),0)</f>
        <v>16</v>
      </c>
      <c r="I1310" s="11" cm="1">
        <f t="array" ref="I1310">_xlfn.IFNA(MATCH(1,0/COUNTIF($F1310,"*"&amp;I$2&amp;TEXT(ROW($1:$118),"[&gt;1]0;")&amp;"*")),0)</f>
        <v>34</v>
      </c>
      <c r="J1310" s="11" cm="1">
        <f t="array" ref="J1310">_xlfn.IFNA(MATCH(1,0/COUNTIF($F1310,"*"&amp;J$2&amp;TEXT(ROW($1:$118),"[&gt;1]0;")&amp;"*")),0)</f>
        <v>0</v>
      </c>
      <c r="K1310">
        <f t="shared" si="329"/>
        <v>2.125</v>
      </c>
      <c r="L1310">
        <f t="shared" si="330"/>
        <v>0</v>
      </c>
      <c r="M1310">
        <v>0</v>
      </c>
      <c r="N1310">
        <v>0</v>
      </c>
      <c r="P1310" s="8">
        <v>71</v>
      </c>
      <c r="Q1310" s="8">
        <v>5</v>
      </c>
      <c r="R1310">
        <f t="shared" si="333"/>
        <v>1.29</v>
      </c>
      <c r="S1310" t="s">
        <v>37</v>
      </c>
      <c r="T1310" s="6" t="s">
        <v>586</v>
      </c>
      <c r="U1310" t="s">
        <v>273</v>
      </c>
      <c r="V1310" s="11">
        <v>198</v>
      </c>
      <c r="W1310" s="11" cm="1">
        <f t="array" ref="W1310">_xlfn.IFNA(MATCH(1,0/COUNTIF($F1310,"*"&amp;W$2&amp;TEXT(ROW($1:$118),"[&gt;1]0;")&amp;"*")),0)</f>
        <v>16</v>
      </c>
      <c r="X1310" s="11" cm="1">
        <f t="array" ref="X1310">_xlfn.IFNA(MATCH(1,0/COUNTIF($F1310,"*"&amp;X$2&amp;TEXT(ROW($1:$118),"[&gt;1]0;")&amp;"*")),0)</f>
        <v>34</v>
      </c>
      <c r="Y1310" s="11" cm="1">
        <f t="array" ref="Y1310">_xlfn.IFNA(MATCH(1,0/COUNTIF($F1310,"*"&amp;Y$2&amp;TEXT(ROW($1:$118),"[&gt;1]0;")&amp;"*")),0)</f>
        <v>0</v>
      </c>
      <c r="Z1310">
        <f t="shared" si="331"/>
        <v>2.125</v>
      </c>
      <c r="AA1310">
        <f t="shared" si="332"/>
        <v>0</v>
      </c>
      <c r="AB1310">
        <v>0</v>
      </c>
      <c r="AC1310">
        <v>0</v>
      </c>
    </row>
    <row r="1311" spans="1:29" x14ac:dyDescent="0.2">
      <c r="A1311" s="8">
        <v>71</v>
      </c>
      <c r="B1311" s="8">
        <v>7</v>
      </c>
      <c r="C1311">
        <v>1.29</v>
      </c>
      <c r="D1311" t="s">
        <v>37</v>
      </c>
      <c r="E1311" s="6" t="s">
        <v>586</v>
      </c>
      <c r="F1311" t="s">
        <v>273</v>
      </c>
      <c r="G1311" s="11">
        <v>198</v>
      </c>
      <c r="H1311" s="11" cm="1">
        <f t="array" ref="H1311">_xlfn.IFNA(MATCH(1,0/COUNTIF($F1311,"*"&amp;H$2&amp;TEXT(ROW($1:$118),"[&gt;1]0;")&amp;"*")),0)</f>
        <v>14</v>
      </c>
      <c r="I1311" s="11" cm="1">
        <f t="array" ref="I1311">_xlfn.IFNA(MATCH(1,0/COUNTIF($F1311,"*"&amp;I$2&amp;TEXT(ROW($1:$118),"[&gt;1]0;")&amp;"*")),0)</f>
        <v>30</v>
      </c>
      <c r="J1311" s="11" cm="1">
        <f t="array" ref="J1311">_xlfn.IFNA(MATCH(1,0/COUNTIF($F1311,"*"&amp;J$2&amp;TEXT(ROW($1:$118),"[&gt;1]0;")&amp;"*")),0)</f>
        <v>0</v>
      </c>
      <c r="K1311">
        <f t="shared" si="329"/>
        <v>2.1428571428571428</v>
      </c>
      <c r="L1311">
        <f t="shared" si="330"/>
        <v>0</v>
      </c>
      <c r="M1311">
        <v>0</v>
      </c>
      <c r="N1311">
        <v>0</v>
      </c>
      <c r="P1311" s="8">
        <v>71</v>
      </c>
      <c r="Q1311" s="8">
        <v>6</v>
      </c>
      <c r="R1311">
        <f t="shared" si="333"/>
        <v>0.56000000000000005</v>
      </c>
      <c r="S1311" t="s">
        <v>140</v>
      </c>
      <c r="T1311" s="6" t="s">
        <v>545</v>
      </c>
      <c r="U1311" t="s">
        <v>544</v>
      </c>
      <c r="V1311" s="11">
        <v>409</v>
      </c>
      <c r="W1311" s="11" cm="1">
        <f t="array" ref="W1311">_xlfn.IFNA(MATCH(1,0/COUNTIF($F1311,"*"&amp;W$2&amp;TEXT(ROW($1:$118),"[&gt;1]0;")&amp;"*")),0)</f>
        <v>14</v>
      </c>
      <c r="X1311" s="11" cm="1">
        <f t="array" ref="X1311">_xlfn.IFNA(MATCH(1,0/COUNTIF($F1311,"*"&amp;X$2&amp;TEXT(ROW($1:$118),"[&gt;1]0;")&amp;"*")),0)</f>
        <v>30</v>
      </c>
      <c r="Y1311" s="11" cm="1">
        <f t="array" ref="Y1311">_xlfn.IFNA(MATCH(1,0/COUNTIF($F1311,"*"&amp;Y$2&amp;TEXT(ROW($1:$118),"[&gt;1]0;")&amp;"*")),0)</f>
        <v>0</v>
      </c>
      <c r="Z1311">
        <f t="shared" si="331"/>
        <v>2.1428571428571428</v>
      </c>
      <c r="AA1311">
        <f t="shared" si="332"/>
        <v>0</v>
      </c>
      <c r="AB1311">
        <v>0</v>
      </c>
      <c r="AC1311">
        <v>0</v>
      </c>
    </row>
    <row r="1312" spans="1:29" x14ac:dyDescent="0.2">
      <c r="A1312" s="8">
        <v>71</v>
      </c>
      <c r="B1312" s="8">
        <v>8</v>
      </c>
      <c r="C1312">
        <v>0.56000000000000005</v>
      </c>
      <c r="D1312" t="s">
        <v>140</v>
      </c>
      <c r="E1312" s="6" t="s">
        <v>545</v>
      </c>
      <c r="F1312" t="s">
        <v>544</v>
      </c>
      <c r="G1312" s="11">
        <v>409</v>
      </c>
      <c r="H1312" s="11" cm="1">
        <f t="array" ref="H1312">_xlfn.IFNA(MATCH(1,0/COUNTIF($F1312,"*"&amp;H$2&amp;TEXT(ROW($1:$118),"[&gt;1]0;")&amp;"*")),0)</f>
        <v>29</v>
      </c>
      <c r="I1312" s="11" cm="1">
        <f t="array" ref="I1312">_xlfn.IFNA(MATCH(1,0/COUNTIF($F1312,"*"&amp;I$2&amp;TEXT(ROW($1:$118),"[&gt;1]0;")&amp;"*")),0)</f>
        <v>60</v>
      </c>
      <c r="J1312" s="11" cm="1">
        <f t="array" ref="J1312">_xlfn.IFNA(MATCH(1,0/COUNTIF($F1312,"*"&amp;J$2&amp;TEXT(ROW($1:$118),"[&gt;1]0;")&amp;"*")),0)</f>
        <v>0</v>
      </c>
      <c r="K1312">
        <f t="shared" si="329"/>
        <v>2.0689655172413794</v>
      </c>
      <c r="L1312">
        <f t="shared" si="330"/>
        <v>0</v>
      </c>
      <c r="M1312">
        <v>0</v>
      </c>
      <c r="N1312">
        <v>0</v>
      </c>
      <c r="P1312" s="8">
        <v>71</v>
      </c>
      <c r="Q1312" s="8">
        <v>7</v>
      </c>
      <c r="R1312">
        <f t="shared" si="333"/>
        <v>2.58</v>
      </c>
      <c r="S1312" t="s">
        <v>31</v>
      </c>
      <c r="T1312" s="6" t="s">
        <v>418</v>
      </c>
      <c r="U1312" t="s">
        <v>269</v>
      </c>
      <c r="V1312">
        <v>206</v>
      </c>
      <c r="W1312" s="11" cm="1">
        <f t="array" ref="W1312">_xlfn.IFNA(MATCH(1,0/COUNTIF($F1312,"*"&amp;W$2&amp;TEXT(ROW($1:$118),"[&gt;1]0;")&amp;"*")),0)</f>
        <v>29</v>
      </c>
      <c r="X1312" s="11" cm="1">
        <f t="array" ref="X1312">_xlfn.IFNA(MATCH(1,0/COUNTIF($F1312,"*"&amp;X$2&amp;TEXT(ROW($1:$118),"[&gt;1]0;")&amp;"*")),0)</f>
        <v>60</v>
      </c>
      <c r="Y1312" s="11" cm="1">
        <f t="array" ref="Y1312">_xlfn.IFNA(MATCH(1,0/COUNTIF($F1312,"*"&amp;Y$2&amp;TEXT(ROW($1:$118),"[&gt;1]0;")&amp;"*")),0)</f>
        <v>0</v>
      </c>
      <c r="Z1312">
        <f t="shared" si="331"/>
        <v>2.0689655172413794</v>
      </c>
      <c r="AA1312">
        <f t="shared" si="332"/>
        <v>0</v>
      </c>
      <c r="AB1312">
        <v>0</v>
      </c>
      <c r="AC1312">
        <v>1</v>
      </c>
    </row>
    <row r="1313" spans="1:29" x14ac:dyDescent="0.2">
      <c r="A1313" s="8">
        <v>71</v>
      </c>
      <c r="B1313" s="8">
        <v>9</v>
      </c>
      <c r="C1313">
        <v>0.81</v>
      </c>
      <c r="D1313" t="s">
        <v>25</v>
      </c>
      <c r="E1313" s="6" t="s">
        <v>536</v>
      </c>
      <c r="F1313" t="s">
        <v>266</v>
      </c>
      <c r="G1313">
        <v>226</v>
      </c>
      <c r="H1313" s="11" cm="1">
        <f t="array" ref="H1313">_xlfn.IFNA(MATCH(1,0/COUNTIF($F1313,"*"&amp;H$2&amp;TEXT(ROW($1:$118),"[&gt;1]0;")&amp;"*")),0)</f>
        <v>16</v>
      </c>
      <c r="I1313" s="11" cm="1">
        <f t="array" ref="I1313">_xlfn.IFNA(MATCH(1,0/COUNTIF($F1313,"*"&amp;I$2&amp;TEXT(ROW($1:$118),"[&gt;1]0;")&amp;"*")),0)</f>
        <v>34</v>
      </c>
      <c r="J1313" s="11" cm="1">
        <f t="array" ref="J1313">_xlfn.IFNA(MATCH(1,0/COUNTIF($F1313,"*"&amp;J$2&amp;TEXT(ROW($1:$118),"[&gt;1]0;")&amp;"*")),0)</f>
        <v>0</v>
      </c>
      <c r="K1313">
        <f t="shared" si="329"/>
        <v>2.125</v>
      </c>
      <c r="L1313">
        <f t="shared" si="330"/>
        <v>0</v>
      </c>
      <c r="M1313">
        <v>0</v>
      </c>
      <c r="N1313">
        <v>0</v>
      </c>
      <c r="P1313" s="8">
        <v>71</v>
      </c>
      <c r="Q1313" s="8">
        <v>8</v>
      </c>
      <c r="R1313">
        <f t="shared" si="333"/>
        <v>2.2999999999999998</v>
      </c>
      <c r="S1313" t="s">
        <v>108</v>
      </c>
      <c r="T1313" s="6" t="s">
        <v>514</v>
      </c>
      <c r="U1313" t="s">
        <v>513</v>
      </c>
      <c r="V1313">
        <v>283</v>
      </c>
      <c r="W1313" s="11" cm="1">
        <f t="array" ref="W1313">_xlfn.IFNA(MATCH(1,0/COUNTIF($F1313,"*"&amp;W$2&amp;TEXT(ROW($1:$118),"[&gt;1]0;")&amp;"*")),0)</f>
        <v>16</v>
      </c>
      <c r="X1313" s="11" cm="1">
        <f t="array" ref="X1313">_xlfn.IFNA(MATCH(1,0/COUNTIF($F1313,"*"&amp;X$2&amp;TEXT(ROW($1:$118),"[&gt;1]0;")&amp;"*")),0)</f>
        <v>34</v>
      </c>
      <c r="Y1313" s="11" cm="1">
        <f t="array" ref="Y1313">_xlfn.IFNA(MATCH(1,0/COUNTIF($F1313,"*"&amp;Y$2&amp;TEXT(ROW($1:$118),"[&gt;1]0;")&amp;"*")),0)</f>
        <v>0</v>
      </c>
      <c r="Z1313">
        <f t="shared" si="331"/>
        <v>2.125</v>
      </c>
      <c r="AA1313">
        <f t="shared" si="332"/>
        <v>0</v>
      </c>
      <c r="AB1313">
        <v>0</v>
      </c>
      <c r="AC1313">
        <v>0</v>
      </c>
    </row>
    <row r="1314" spans="1:29" x14ac:dyDescent="0.2">
      <c r="A1314" s="8">
        <v>71</v>
      </c>
      <c r="B1314" s="8">
        <v>10</v>
      </c>
      <c r="C1314">
        <v>2.33</v>
      </c>
      <c r="D1314" t="s">
        <v>25</v>
      </c>
      <c r="E1314" s="6" t="s">
        <v>536</v>
      </c>
      <c r="F1314" t="s">
        <v>266</v>
      </c>
      <c r="G1314">
        <v>226</v>
      </c>
      <c r="H1314" s="11" cm="1">
        <f t="array" ref="H1314">_xlfn.IFNA(MATCH(1,0/COUNTIF($F1314,"*"&amp;H$2&amp;TEXT(ROW($1:$118),"[&gt;1]0;")&amp;"*")),0)</f>
        <v>16</v>
      </c>
      <c r="I1314" s="11" cm="1">
        <f t="array" ref="I1314">_xlfn.IFNA(MATCH(1,0/COUNTIF($F1314,"*"&amp;I$2&amp;TEXT(ROW($1:$118),"[&gt;1]0;")&amp;"*")),0)</f>
        <v>34</v>
      </c>
      <c r="J1314" s="11" cm="1">
        <f t="array" ref="J1314">_xlfn.IFNA(MATCH(1,0/COUNTIF($F1314,"*"&amp;J$2&amp;TEXT(ROW($1:$118),"[&gt;1]0;")&amp;"*")),0)</f>
        <v>0</v>
      </c>
      <c r="K1314">
        <f t="shared" si="329"/>
        <v>2.125</v>
      </c>
      <c r="L1314">
        <f t="shared" si="330"/>
        <v>0</v>
      </c>
      <c r="M1314">
        <v>0</v>
      </c>
      <c r="N1314">
        <v>0</v>
      </c>
      <c r="P1314" s="8">
        <v>71</v>
      </c>
      <c r="Q1314" s="8">
        <v>9</v>
      </c>
      <c r="R1314">
        <f t="shared" si="333"/>
        <v>1.69</v>
      </c>
      <c r="S1314" t="s">
        <v>129</v>
      </c>
      <c r="T1314" s="6" t="s">
        <v>535</v>
      </c>
      <c r="U1314" t="s">
        <v>534</v>
      </c>
      <c r="V1314">
        <v>255</v>
      </c>
      <c r="W1314" s="11" cm="1">
        <f t="array" ref="W1314">_xlfn.IFNA(MATCH(1,0/COUNTIF($F1314,"*"&amp;W$2&amp;TEXT(ROW($1:$118),"[&gt;1]0;")&amp;"*")),0)</f>
        <v>16</v>
      </c>
      <c r="X1314" s="11" cm="1">
        <f t="array" ref="X1314">_xlfn.IFNA(MATCH(1,0/COUNTIF($F1314,"*"&amp;X$2&amp;TEXT(ROW($1:$118),"[&gt;1]0;")&amp;"*")),0)</f>
        <v>34</v>
      </c>
      <c r="Y1314" s="11" cm="1">
        <f t="array" ref="Y1314">_xlfn.IFNA(MATCH(1,0/COUNTIF($F1314,"*"&amp;Y$2&amp;TEXT(ROW($1:$118),"[&gt;1]0;")&amp;"*")),0)</f>
        <v>0</v>
      </c>
      <c r="Z1314">
        <f t="shared" si="331"/>
        <v>2.125</v>
      </c>
      <c r="AA1314">
        <f t="shared" si="332"/>
        <v>0</v>
      </c>
      <c r="AB1314">
        <v>0</v>
      </c>
      <c r="AC1314">
        <v>0</v>
      </c>
    </row>
    <row r="1315" spans="1:29" x14ac:dyDescent="0.2">
      <c r="A1315" s="8">
        <v>71</v>
      </c>
      <c r="B1315" s="8">
        <v>11</v>
      </c>
      <c r="C1315">
        <v>2.58</v>
      </c>
      <c r="D1315" t="s">
        <v>31</v>
      </c>
      <c r="E1315" s="6" t="s">
        <v>418</v>
      </c>
      <c r="F1315" t="s">
        <v>269</v>
      </c>
      <c r="G1315">
        <v>206</v>
      </c>
      <c r="H1315" s="11" cm="1">
        <f t="array" ref="H1315">_xlfn.IFNA(MATCH(1,0/COUNTIF($F1315,"*"&amp;H$2&amp;TEXT(ROW($1:$118),"[&gt;1]0;")&amp;"*")),0)</f>
        <v>14</v>
      </c>
      <c r="I1315" s="11" cm="1">
        <f t="array" ref="I1315">_xlfn.IFNA(MATCH(1,0/COUNTIF($F1315,"*"&amp;I$2&amp;TEXT(ROW($1:$118),"[&gt;1]0;")&amp;"*")),0)</f>
        <v>22</v>
      </c>
      <c r="J1315" s="11" cm="1">
        <f t="array" ref="J1315">_xlfn.IFNA(MATCH(1,0/COUNTIF($F1315,"*"&amp;J$2&amp;TEXT(ROW($1:$118),"[&gt;1]0;")&amp;"*")),0)</f>
        <v>1</v>
      </c>
      <c r="K1315">
        <f t="shared" si="329"/>
        <v>1.5714285714285714</v>
      </c>
      <c r="L1315">
        <f t="shared" si="330"/>
        <v>7.1428571428571425E-2</v>
      </c>
      <c r="M1315">
        <v>0</v>
      </c>
      <c r="N1315">
        <v>1</v>
      </c>
      <c r="P1315" s="8">
        <v>71</v>
      </c>
      <c r="Q1315" s="8">
        <v>10</v>
      </c>
      <c r="R1315">
        <f t="shared" si="333"/>
        <v>17.170000000000002</v>
      </c>
      <c r="S1315" t="s">
        <v>66</v>
      </c>
      <c r="T1315" s="6" t="s">
        <v>459</v>
      </c>
      <c r="U1315" t="s">
        <v>460</v>
      </c>
      <c r="V1315">
        <v>281</v>
      </c>
      <c r="W1315" s="11" cm="1">
        <f t="array" ref="W1315">_xlfn.IFNA(MATCH(1,0/COUNTIF($F1315,"*"&amp;W$2&amp;TEXT(ROW($1:$118),"[&gt;1]0;")&amp;"*")),0)</f>
        <v>14</v>
      </c>
      <c r="X1315" s="11" cm="1">
        <f t="array" ref="X1315">_xlfn.IFNA(MATCH(1,0/COUNTIF($F1315,"*"&amp;X$2&amp;TEXT(ROW($1:$118),"[&gt;1]0;")&amp;"*")),0)</f>
        <v>22</v>
      </c>
      <c r="Y1315" s="11" cm="1">
        <f t="array" ref="Y1315">_xlfn.IFNA(MATCH(1,0/COUNTIF($F1315,"*"&amp;Y$2&amp;TEXT(ROW($1:$118),"[&gt;1]0;")&amp;"*")),0)</f>
        <v>1</v>
      </c>
      <c r="Z1315">
        <f t="shared" si="331"/>
        <v>1.5714285714285714</v>
      </c>
      <c r="AA1315">
        <f t="shared" si="332"/>
        <v>7.1428571428571425E-2</v>
      </c>
      <c r="AB1315">
        <v>0</v>
      </c>
      <c r="AC1315">
        <v>0</v>
      </c>
    </row>
    <row r="1316" spans="1:29" x14ac:dyDescent="0.2">
      <c r="A1316" s="8">
        <v>71</v>
      </c>
      <c r="B1316" s="8">
        <v>13</v>
      </c>
      <c r="C1316">
        <v>0.48</v>
      </c>
      <c r="D1316" t="s">
        <v>108</v>
      </c>
      <c r="E1316" s="6" t="s">
        <v>514</v>
      </c>
      <c r="F1316" t="s">
        <v>513</v>
      </c>
      <c r="G1316">
        <v>283</v>
      </c>
      <c r="H1316" s="11" cm="1">
        <f t="array" ref="H1316">_xlfn.IFNA(MATCH(1,0/COUNTIF($F1316,"*"&amp;H$2&amp;TEXT(ROW($1:$118),"[&gt;1]0;")&amp;"*")),0)</f>
        <v>20</v>
      </c>
      <c r="I1316" s="11" cm="1">
        <f t="array" ref="I1316">_xlfn.IFNA(MATCH(1,0/COUNTIF($F1316,"*"&amp;I$2&amp;TEXT(ROW($1:$118),"[&gt;1]0;")&amp;"*")),0)</f>
        <v>42</v>
      </c>
      <c r="J1316" s="11" cm="1">
        <f t="array" ref="J1316">_xlfn.IFNA(MATCH(1,0/COUNTIF($F1316,"*"&amp;J$2&amp;TEXT(ROW($1:$118),"[&gt;1]0;")&amp;"*")),0)</f>
        <v>0</v>
      </c>
      <c r="K1316">
        <f t="shared" si="329"/>
        <v>2.1</v>
      </c>
      <c r="L1316">
        <f t="shared" si="330"/>
        <v>0</v>
      </c>
      <c r="M1316">
        <v>0</v>
      </c>
      <c r="N1316">
        <v>0</v>
      </c>
    </row>
    <row r="1317" spans="1:29" x14ac:dyDescent="0.2">
      <c r="A1317" s="8">
        <v>71</v>
      </c>
      <c r="B1317" s="8">
        <v>14</v>
      </c>
      <c r="C1317">
        <v>1.56</v>
      </c>
      <c r="D1317" t="s">
        <v>25</v>
      </c>
      <c r="E1317" s="6" t="s">
        <v>536</v>
      </c>
      <c r="F1317" t="s">
        <v>266</v>
      </c>
      <c r="G1317">
        <v>226</v>
      </c>
      <c r="H1317" s="11" cm="1">
        <f t="array" ref="H1317">_xlfn.IFNA(MATCH(1,0/COUNTIF($F1317,"*"&amp;H$2&amp;TEXT(ROW($1:$118),"[&gt;1]0;")&amp;"*")),0)</f>
        <v>16</v>
      </c>
      <c r="I1317" s="11" cm="1">
        <f t="array" ref="I1317">_xlfn.IFNA(MATCH(1,0/COUNTIF($F1317,"*"&amp;I$2&amp;TEXT(ROW($1:$118),"[&gt;1]0;")&amp;"*")),0)</f>
        <v>34</v>
      </c>
      <c r="J1317" s="11" cm="1">
        <f t="array" ref="J1317">_xlfn.IFNA(MATCH(1,0/COUNTIF($F1317,"*"&amp;J$2&amp;TEXT(ROW($1:$118),"[&gt;1]0;")&amp;"*")),0)</f>
        <v>0</v>
      </c>
      <c r="K1317">
        <f t="shared" si="329"/>
        <v>2.125</v>
      </c>
      <c r="L1317">
        <f t="shared" si="330"/>
        <v>0</v>
      </c>
      <c r="M1317">
        <v>0</v>
      </c>
      <c r="N1317">
        <v>0</v>
      </c>
    </row>
    <row r="1318" spans="1:29" x14ac:dyDescent="0.2">
      <c r="A1318" s="8">
        <v>71</v>
      </c>
      <c r="B1318" s="8">
        <v>15</v>
      </c>
      <c r="C1318">
        <v>0.52</v>
      </c>
      <c r="D1318" t="s">
        <v>25</v>
      </c>
      <c r="E1318" s="6" t="s">
        <v>536</v>
      </c>
      <c r="F1318" t="s">
        <v>266</v>
      </c>
      <c r="G1318">
        <v>226</v>
      </c>
      <c r="H1318" s="11" cm="1">
        <f t="array" ref="H1318">_xlfn.IFNA(MATCH(1,0/COUNTIF($F1318,"*"&amp;H$2&amp;TEXT(ROW($1:$118),"[&gt;1]0;")&amp;"*")),0)</f>
        <v>16</v>
      </c>
      <c r="I1318" s="11" cm="1">
        <f t="array" ref="I1318">_xlfn.IFNA(MATCH(1,0/COUNTIF($F1318,"*"&amp;I$2&amp;TEXT(ROW($1:$118),"[&gt;1]0;")&amp;"*")),0)</f>
        <v>34</v>
      </c>
      <c r="J1318" s="11" cm="1">
        <f t="array" ref="J1318">_xlfn.IFNA(MATCH(1,0/COUNTIF($F1318,"*"&amp;J$2&amp;TEXT(ROW($1:$118),"[&gt;1]0;")&amp;"*")),0)</f>
        <v>0</v>
      </c>
      <c r="K1318">
        <f t="shared" si="329"/>
        <v>2.125</v>
      </c>
      <c r="L1318">
        <f t="shared" si="330"/>
        <v>0</v>
      </c>
      <c r="M1318">
        <v>0</v>
      </c>
      <c r="N1318">
        <v>0</v>
      </c>
    </row>
    <row r="1319" spans="1:29" x14ac:dyDescent="0.2">
      <c r="A1319" s="8">
        <v>71</v>
      </c>
      <c r="B1319" s="8">
        <v>17</v>
      </c>
      <c r="C1319">
        <v>1.04</v>
      </c>
      <c r="D1319" t="s">
        <v>108</v>
      </c>
      <c r="E1319" s="6" t="s">
        <v>514</v>
      </c>
      <c r="F1319" t="s">
        <v>513</v>
      </c>
      <c r="G1319">
        <v>283</v>
      </c>
      <c r="H1319" s="11" cm="1">
        <f t="array" ref="H1319">_xlfn.IFNA(MATCH(1,0/COUNTIF($F1319,"*"&amp;H$2&amp;TEXT(ROW($1:$118),"[&gt;1]0;")&amp;"*")),0)</f>
        <v>20</v>
      </c>
      <c r="I1319" s="11" cm="1">
        <f t="array" ref="I1319">_xlfn.IFNA(MATCH(1,0/COUNTIF($F1319,"*"&amp;I$2&amp;TEXT(ROW($1:$118),"[&gt;1]0;")&amp;"*")),0)</f>
        <v>42</v>
      </c>
      <c r="J1319" s="11" cm="1">
        <f t="array" ref="J1319">_xlfn.IFNA(MATCH(1,0/COUNTIF($F1319,"*"&amp;J$2&amp;TEXT(ROW($1:$118),"[&gt;1]0;")&amp;"*")),0)</f>
        <v>0</v>
      </c>
      <c r="K1319">
        <f t="shared" si="329"/>
        <v>2.1</v>
      </c>
      <c r="L1319">
        <f t="shared" si="330"/>
        <v>0</v>
      </c>
      <c r="M1319">
        <v>0</v>
      </c>
      <c r="N1319">
        <v>0</v>
      </c>
    </row>
    <row r="1320" spans="1:29" x14ac:dyDescent="0.2">
      <c r="A1320" s="8">
        <v>71</v>
      </c>
      <c r="B1320" s="8">
        <v>20</v>
      </c>
      <c r="C1320">
        <v>0.78</v>
      </c>
      <c r="D1320" t="s">
        <v>108</v>
      </c>
      <c r="E1320" s="6" t="s">
        <v>514</v>
      </c>
      <c r="F1320" t="s">
        <v>513</v>
      </c>
      <c r="G1320">
        <v>283</v>
      </c>
      <c r="H1320" s="11" cm="1">
        <f t="array" ref="H1320">_xlfn.IFNA(MATCH(1,0/COUNTIF($F1320,"*"&amp;H$2&amp;TEXT(ROW($1:$118),"[&gt;1]0;")&amp;"*")),0)</f>
        <v>20</v>
      </c>
      <c r="I1320" s="11" cm="1">
        <f t="array" ref="I1320">_xlfn.IFNA(MATCH(1,0/COUNTIF($F1320,"*"&amp;I$2&amp;TEXT(ROW($1:$118),"[&gt;1]0;")&amp;"*")),0)</f>
        <v>42</v>
      </c>
      <c r="J1320" s="11" cm="1">
        <f t="array" ref="J1320">_xlfn.IFNA(MATCH(1,0/COUNTIF($F1320,"*"&amp;J$2&amp;TEXT(ROW($1:$118),"[&gt;1]0;")&amp;"*")),0)</f>
        <v>0</v>
      </c>
      <c r="K1320">
        <f t="shared" si="329"/>
        <v>2.1</v>
      </c>
      <c r="L1320">
        <f t="shared" si="330"/>
        <v>0</v>
      </c>
      <c r="M1320">
        <v>0</v>
      </c>
      <c r="N1320">
        <v>0</v>
      </c>
    </row>
    <row r="1321" spans="1:29" x14ac:dyDescent="0.2">
      <c r="A1321" s="8">
        <v>71</v>
      </c>
      <c r="B1321" s="8">
        <v>22</v>
      </c>
      <c r="C1321">
        <v>1.69</v>
      </c>
      <c r="D1321" t="s">
        <v>129</v>
      </c>
      <c r="E1321" s="6" t="s">
        <v>535</v>
      </c>
      <c r="F1321" t="s">
        <v>534</v>
      </c>
      <c r="G1321">
        <v>255</v>
      </c>
      <c r="H1321" s="11" cm="1">
        <f t="array" ref="H1321">_xlfn.IFNA(MATCH(1,0/COUNTIF($F1321,"*"&amp;H$2&amp;TEXT(ROW($1:$118),"[&gt;1]0;")&amp;"*")),0)</f>
        <v>16</v>
      </c>
      <c r="I1321" s="11" cm="1">
        <f t="array" ref="I1321">_xlfn.IFNA(MATCH(1,0/COUNTIF($F1321,"*"&amp;I$2&amp;TEXT(ROW($1:$118),"[&gt;1]0;")&amp;"*")),0)</f>
        <v>33</v>
      </c>
      <c r="J1321" s="11" cm="1">
        <f t="array" ref="J1321">_xlfn.IFNA(MATCH(1,0/COUNTIF($F1321,"*"&amp;J$2&amp;TEXT(ROW($1:$118),"[&gt;1]0;")&amp;"*")),0)</f>
        <v>1</v>
      </c>
      <c r="K1321">
        <f t="shared" si="329"/>
        <v>2.0625</v>
      </c>
      <c r="L1321">
        <f t="shared" si="330"/>
        <v>6.25E-2</v>
      </c>
      <c r="M1321">
        <v>0</v>
      </c>
      <c r="N1321">
        <v>0</v>
      </c>
    </row>
    <row r="1322" spans="1:29" x14ac:dyDescent="0.2">
      <c r="A1322" s="8">
        <v>71</v>
      </c>
      <c r="B1322" s="8">
        <v>24</v>
      </c>
      <c r="C1322">
        <v>17.170000000000002</v>
      </c>
      <c r="D1322" t="s">
        <v>66</v>
      </c>
      <c r="E1322" s="6" t="s">
        <v>459</v>
      </c>
      <c r="F1322" t="s">
        <v>460</v>
      </c>
      <c r="G1322">
        <v>281</v>
      </c>
      <c r="H1322" s="11" cm="1">
        <f t="array" ref="H1322">_xlfn.IFNA(MATCH(1,0/COUNTIF($F1322,"*"&amp;H$2&amp;TEXT(ROW($1:$118),"[&gt;1]0;")&amp;"*")),0)</f>
        <v>18</v>
      </c>
      <c r="I1322" s="11" cm="1">
        <f t="array" ref="I1322">_xlfn.IFNA(MATCH(1,0/COUNTIF($F1322,"*"&amp;I$2&amp;TEXT(ROW($1:$118),"[&gt;1]0;")&amp;"*")),0)</f>
        <v>35</v>
      </c>
      <c r="J1322" s="11" cm="1">
        <f t="array" ref="J1322">_xlfn.IFNA(MATCH(1,0/COUNTIF($F1322,"*"&amp;J$2&amp;TEXT(ROW($1:$118),"[&gt;1]0;")&amp;"*")),0)</f>
        <v>1</v>
      </c>
      <c r="K1322">
        <f t="shared" si="329"/>
        <v>1.9444444444444444</v>
      </c>
      <c r="L1322">
        <f t="shared" si="330"/>
        <v>5.5555555555555552E-2</v>
      </c>
      <c r="M1322">
        <v>0</v>
      </c>
      <c r="N1322">
        <v>0</v>
      </c>
    </row>
    <row r="1324" spans="1:29" x14ac:dyDescent="0.2">
      <c r="A1324" s="8">
        <v>72</v>
      </c>
      <c r="B1324" s="9" t="s">
        <v>12</v>
      </c>
      <c r="C1324" t="s">
        <v>13</v>
      </c>
      <c r="D1324" t="s">
        <v>67</v>
      </c>
      <c r="E1324" s="6" t="s">
        <v>376</v>
      </c>
      <c r="F1324" t="s">
        <v>68</v>
      </c>
      <c r="G1324" t="s">
        <v>69</v>
      </c>
      <c r="H1324" t="s">
        <v>364</v>
      </c>
      <c r="I1324" t="s">
        <v>365</v>
      </c>
      <c r="J1324" t="s">
        <v>366</v>
      </c>
      <c r="K1324" t="s">
        <v>71</v>
      </c>
      <c r="L1324" t="s">
        <v>72</v>
      </c>
      <c r="M1324" t="s">
        <v>360</v>
      </c>
      <c r="N1324" t="s">
        <v>73</v>
      </c>
      <c r="P1324" s="8">
        <v>72</v>
      </c>
      <c r="Q1324" s="9" t="s">
        <v>12</v>
      </c>
      <c r="R1324" t="s">
        <v>13</v>
      </c>
      <c r="S1324" t="s">
        <v>67</v>
      </c>
      <c r="T1324" s="6" t="s">
        <v>376</v>
      </c>
      <c r="U1324" t="s">
        <v>68</v>
      </c>
      <c r="V1324" t="s">
        <v>69</v>
      </c>
      <c r="W1324" t="s">
        <v>364</v>
      </c>
      <c r="X1324" t="s">
        <v>365</v>
      </c>
      <c r="Y1324" t="s">
        <v>366</v>
      </c>
      <c r="Z1324" t="s">
        <v>71</v>
      </c>
      <c r="AA1324" t="s">
        <v>72</v>
      </c>
      <c r="AB1324" t="s">
        <v>360</v>
      </c>
      <c r="AC1324" t="s">
        <v>73</v>
      </c>
    </row>
    <row r="1325" spans="1:29" x14ac:dyDescent="0.2">
      <c r="A1325" s="8">
        <v>72</v>
      </c>
      <c r="B1325" s="8">
        <v>1</v>
      </c>
      <c r="C1325">
        <v>2.17</v>
      </c>
      <c r="D1325" t="s">
        <v>302</v>
      </c>
      <c r="E1325" s="6" t="s">
        <v>551</v>
      </c>
      <c r="F1325" t="s">
        <v>550</v>
      </c>
      <c r="G1325" s="11">
        <v>156</v>
      </c>
      <c r="H1325" s="11" cm="1">
        <f t="array" ref="H1325">_xlfn.IFNA(MATCH(1,0/COUNTIF($F1325,"*"&amp;H$2&amp;TEXT(ROW($1:$118),"[&gt;1]0;")&amp;"*")),0)</f>
        <v>11</v>
      </c>
      <c r="I1325" s="11" cm="1">
        <f t="array" ref="I1325">_xlfn.IFNA(MATCH(1,0/COUNTIF($F1325,"*"&amp;I$2&amp;TEXT(ROW($1:$118),"[&gt;1]0;")&amp;"*")),0)</f>
        <v>24</v>
      </c>
      <c r="J1325" s="11" cm="1">
        <f t="array" ref="J1325">_xlfn.IFNA(MATCH(1,0/COUNTIF($F1325,"*"&amp;J$2&amp;TEXT(ROW($1:$118),"[&gt;1]0;")&amp;"*")),0)</f>
        <v>0</v>
      </c>
      <c r="K1325">
        <f t="shared" ref="K1325:K1342" si="334">I1325/H1325</f>
        <v>2.1818181818181817</v>
      </c>
      <c r="L1325">
        <f t="shared" ref="L1325:L1342" si="335">J1325/H1325</f>
        <v>0</v>
      </c>
      <c r="M1325">
        <v>0</v>
      </c>
      <c r="N1325">
        <v>0</v>
      </c>
      <c r="P1325" s="8">
        <v>72</v>
      </c>
      <c r="Q1325" s="8">
        <v>1</v>
      </c>
      <c r="R1325">
        <f>SUMIF($D$1325:$D$1342,S1325,$C$1325:$C$1342)</f>
        <v>2.92</v>
      </c>
      <c r="S1325" t="s">
        <v>302</v>
      </c>
      <c r="T1325" s="6" t="s">
        <v>551</v>
      </c>
      <c r="U1325" t="s">
        <v>550</v>
      </c>
      <c r="V1325" s="11">
        <v>156</v>
      </c>
      <c r="W1325" s="11" cm="1">
        <f t="array" ref="W1325">_xlfn.IFNA(MATCH(1,0/COUNTIF($F1325,"*"&amp;W$2&amp;TEXT(ROW($1:$118),"[&gt;1]0;")&amp;"*")),0)</f>
        <v>11</v>
      </c>
      <c r="X1325" s="11" cm="1">
        <f t="array" ref="X1325">_xlfn.IFNA(MATCH(1,0/COUNTIF($F1325,"*"&amp;X$2&amp;TEXT(ROW($1:$118),"[&gt;1]0;")&amp;"*")),0)</f>
        <v>24</v>
      </c>
      <c r="Y1325" s="11" cm="1">
        <f t="array" ref="Y1325">_xlfn.IFNA(MATCH(1,0/COUNTIF($F1325,"*"&amp;Y$2&amp;TEXT(ROW($1:$118),"[&gt;1]0;")&amp;"*")),0)</f>
        <v>0</v>
      </c>
      <c r="Z1325">
        <f t="shared" ref="Z1325:Z1336" si="336">X1325/W1325</f>
        <v>2.1818181818181817</v>
      </c>
      <c r="AA1325">
        <f t="shared" ref="AA1325:AA1336" si="337">Y1325/W1325</f>
        <v>0</v>
      </c>
      <c r="AB1325">
        <v>0</v>
      </c>
      <c r="AC1325">
        <v>0</v>
      </c>
    </row>
    <row r="1326" spans="1:29" x14ac:dyDescent="0.2">
      <c r="A1326" s="8">
        <v>72</v>
      </c>
      <c r="B1326" s="8">
        <v>2</v>
      </c>
      <c r="C1326">
        <v>0.75</v>
      </c>
      <c r="D1326" t="s">
        <v>302</v>
      </c>
      <c r="E1326" s="6" t="s">
        <v>551</v>
      </c>
      <c r="F1326" t="s">
        <v>550</v>
      </c>
      <c r="G1326" s="11">
        <v>156</v>
      </c>
      <c r="H1326" s="11" cm="1">
        <f t="array" ref="H1326">_xlfn.IFNA(MATCH(1,0/COUNTIF($F1326,"*"&amp;H$2&amp;TEXT(ROW($1:$118),"[&gt;1]0;")&amp;"*")),0)</f>
        <v>11</v>
      </c>
      <c r="I1326" s="11" cm="1">
        <f t="array" ref="I1326">_xlfn.IFNA(MATCH(1,0/COUNTIF($F1326,"*"&amp;I$2&amp;TEXT(ROW($1:$118),"[&gt;1]0;")&amp;"*")),0)</f>
        <v>24</v>
      </c>
      <c r="J1326" s="11" cm="1">
        <f t="array" ref="J1326">_xlfn.IFNA(MATCH(1,0/COUNTIF($F1326,"*"&amp;J$2&amp;TEXT(ROW($1:$118),"[&gt;1]0;")&amp;"*")),0)</f>
        <v>0</v>
      </c>
      <c r="K1326">
        <f t="shared" si="334"/>
        <v>2.1818181818181817</v>
      </c>
      <c r="L1326">
        <f t="shared" si="335"/>
        <v>0</v>
      </c>
      <c r="M1326">
        <v>0</v>
      </c>
      <c r="N1326">
        <v>0</v>
      </c>
      <c r="P1326" s="8">
        <v>72</v>
      </c>
      <c r="Q1326" s="8">
        <v>2</v>
      </c>
      <c r="R1326">
        <f t="shared" ref="R1326:R1336" si="338">SUMIF($D$1325:$D$1342,S1326,$C$1325:$C$1342)</f>
        <v>2.52</v>
      </c>
      <c r="S1326" t="s">
        <v>14</v>
      </c>
      <c r="T1326" s="6" t="s">
        <v>507</v>
      </c>
      <c r="U1326" t="s">
        <v>260</v>
      </c>
      <c r="V1326">
        <v>170</v>
      </c>
      <c r="W1326" s="11" cm="1">
        <f t="array" ref="W1326">_xlfn.IFNA(MATCH(1,0/COUNTIF($F1326,"*"&amp;W$2&amp;TEXT(ROW($1:$118),"[&gt;1]0;")&amp;"*")),0)</f>
        <v>11</v>
      </c>
      <c r="X1326" s="11" cm="1">
        <f t="array" ref="X1326">_xlfn.IFNA(MATCH(1,0/COUNTIF($F1326,"*"&amp;X$2&amp;TEXT(ROW($1:$118),"[&gt;1]0;")&amp;"*")),0)</f>
        <v>24</v>
      </c>
      <c r="Y1326" s="11" cm="1">
        <f t="array" ref="Y1326">_xlfn.IFNA(MATCH(1,0/COUNTIF($F1326,"*"&amp;Y$2&amp;TEXT(ROW($1:$118),"[&gt;1]0;")&amp;"*")),0)</f>
        <v>0</v>
      </c>
      <c r="Z1326">
        <f t="shared" si="336"/>
        <v>2.1818181818181817</v>
      </c>
      <c r="AA1326">
        <f t="shared" si="337"/>
        <v>0</v>
      </c>
      <c r="AB1326">
        <v>0</v>
      </c>
      <c r="AC1326">
        <v>0</v>
      </c>
    </row>
    <row r="1327" spans="1:29" x14ac:dyDescent="0.2">
      <c r="A1327" s="8">
        <v>72</v>
      </c>
      <c r="B1327" s="8">
        <v>4</v>
      </c>
      <c r="C1327">
        <v>2.52</v>
      </c>
      <c r="D1327" t="s">
        <v>14</v>
      </c>
      <c r="E1327" s="6" t="s">
        <v>507</v>
      </c>
      <c r="F1327" t="s">
        <v>260</v>
      </c>
      <c r="G1327">
        <v>170</v>
      </c>
      <c r="H1327" s="11" cm="1">
        <f t="array" ref="H1327">_xlfn.IFNA(MATCH(1,0/COUNTIF($F1327,"*"&amp;H$2&amp;TEXT(ROW($1:$118),"[&gt;1]0;")&amp;"*")),0)</f>
        <v>12</v>
      </c>
      <c r="I1327" s="11" cm="1">
        <f t="array" ref="I1327">_xlfn.IFNA(MATCH(1,0/COUNTIF($F1327,"*"&amp;I$2&amp;TEXT(ROW($1:$118),"[&gt;1]0;")&amp;"*")),0)</f>
        <v>26</v>
      </c>
      <c r="J1327" s="11" cm="1">
        <f t="array" ref="J1327">_xlfn.IFNA(MATCH(1,0/COUNTIF($F1327,"*"&amp;J$2&amp;TEXT(ROW($1:$118),"[&gt;1]0;")&amp;"*")),0)</f>
        <v>0</v>
      </c>
      <c r="K1327">
        <f t="shared" si="334"/>
        <v>2.1666666666666665</v>
      </c>
      <c r="L1327">
        <f t="shared" si="335"/>
        <v>0</v>
      </c>
      <c r="M1327">
        <v>0</v>
      </c>
      <c r="N1327">
        <v>0</v>
      </c>
      <c r="P1327" s="8">
        <v>72</v>
      </c>
      <c r="Q1327" s="8">
        <v>3</v>
      </c>
      <c r="R1327">
        <f t="shared" si="338"/>
        <v>0.81</v>
      </c>
      <c r="S1327" t="s">
        <v>303</v>
      </c>
      <c r="T1327" s="6" t="s">
        <v>588</v>
      </c>
      <c r="U1327" t="s">
        <v>508</v>
      </c>
      <c r="V1327" s="11">
        <v>212</v>
      </c>
      <c r="W1327" s="11" cm="1">
        <f t="array" ref="W1327">_xlfn.IFNA(MATCH(1,0/COUNTIF($F1327,"*"&amp;W$2&amp;TEXT(ROW($1:$118),"[&gt;1]0;")&amp;"*")),0)</f>
        <v>12</v>
      </c>
      <c r="X1327" s="11" cm="1">
        <f t="array" ref="X1327">_xlfn.IFNA(MATCH(1,0/COUNTIF($F1327,"*"&amp;X$2&amp;TEXT(ROW($1:$118),"[&gt;1]0;")&amp;"*")),0)</f>
        <v>26</v>
      </c>
      <c r="Y1327" s="11" cm="1">
        <f t="array" ref="Y1327">_xlfn.IFNA(MATCH(1,0/COUNTIF($F1327,"*"&amp;Y$2&amp;TEXT(ROW($1:$118),"[&gt;1]0;")&amp;"*")),0)</f>
        <v>0</v>
      </c>
      <c r="Z1327">
        <f t="shared" si="336"/>
        <v>2.1666666666666665</v>
      </c>
      <c r="AA1327">
        <f t="shared" si="337"/>
        <v>0</v>
      </c>
      <c r="AB1327">
        <v>0</v>
      </c>
      <c r="AC1327">
        <v>0</v>
      </c>
    </row>
    <row r="1328" spans="1:29" x14ac:dyDescent="0.2">
      <c r="A1328" s="8">
        <v>72</v>
      </c>
      <c r="B1328" s="8">
        <v>5</v>
      </c>
      <c r="C1328">
        <v>0.81</v>
      </c>
      <c r="D1328" t="s">
        <v>303</v>
      </c>
      <c r="E1328" s="6" t="s">
        <v>588</v>
      </c>
      <c r="F1328" t="s">
        <v>508</v>
      </c>
      <c r="G1328" s="11">
        <v>212</v>
      </c>
      <c r="H1328" s="11" cm="1">
        <f t="array" ref="H1328">_xlfn.IFNA(MATCH(1,0/COUNTIF($F1328,"*"&amp;H$2&amp;TEXT(ROW($1:$118),"[&gt;1]0;")&amp;"*")),0)</f>
        <v>15</v>
      </c>
      <c r="I1328" s="11" cm="1">
        <f t="array" ref="I1328">_xlfn.IFNA(MATCH(1,0/COUNTIF($F1328,"*"&amp;I$2&amp;TEXT(ROW($1:$118),"[&gt;1]0;")&amp;"*")),0)</f>
        <v>32</v>
      </c>
      <c r="J1328" s="11" cm="1">
        <f t="array" ref="J1328">_xlfn.IFNA(MATCH(1,0/COUNTIF($F1328,"*"&amp;J$2&amp;TEXT(ROW($1:$118),"[&gt;1]0;")&amp;"*")),0)</f>
        <v>0</v>
      </c>
      <c r="K1328">
        <f t="shared" si="334"/>
        <v>2.1333333333333333</v>
      </c>
      <c r="L1328">
        <f t="shared" si="335"/>
        <v>0</v>
      </c>
      <c r="M1328">
        <v>0</v>
      </c>
      <c r="N1328">
        <v>0</v>
      </c>
      <c r="P1328" s="8">
        <v>72</v>
      </c>
      <c r="Q1328" s="8">
        <v>4</v>
      </c>
      <c r="R1328">
        <f t="shared" si="338"/>
        <v>5.73</v>
      </c>
      <c r="S1328" t="s">
        <v>25</v>
      </c>
      <c r="T1328" s="6" t="s">
        <v>536</v>
      </c>
      <c r="U1328" t="s">
        <v>266</v>
      </c>
      <c r="V1328">
        <v>226</v>
      </c>
      <c r="W1328" s="11" cm="1">
        <f t="array" ref="W1328">_xlfn.IFNA(MATCH(1,0/COUNTIF($F1328,"*"&amp;W$2&amp;TEXT(ROW($1:$118),"[&gt;1]0;")&amp;"*")),0)</f>
        <v>15</v>
      </c>
      <c r="X1328" s="11" cm="1">
        <f t="array" ref="X1328">_xlfn.IFNA(MATCH(1,0/COUNTIF($F1328,"*"&amp;X$2&amp;TEXT(ROW($1:$118),"[&gt;1]0;")&amp;"*")),0)</f>
        <v>32</v>
      </c>
      <c r="Y1328" s="11" cm="1">
        <f t="array" ref="Y1328">_xlfn.IFNA(MATCH(1,0/COUNTIF($F1328,"*"&amp;Y$2&amp;TEXT(ROW($1:$118),"[&gt;1]0;")&amp;"*")),0)</f>
        <v>0</v>
      </c>
      <c r="Z1328">
        <f t="shared" si="336"/>
        <v>2.1333333333333333</v>
      </c>
      <c r="AA1328">
        <f t="shared" si="337"/>
        <v>0</v>
      </c>
      <c r="AB1328">
        <v>0</v>
      </c>
      <c r="AC1328">
        <v>0</v>
      </c>
    </row>
    <row r="1329" spans="1:29" x14ac:dyDescent="0.2">
      <c r="A1329" s="8">
        <v>72</v>
      </c>
      <c r="B1329" s="8">
        <v>6</v>
      </c>
      <c r="C1329">
        <v>2.2999999999999998</v>
      </c>
      <c r="D1329" t="s">
        <v>25</v>
      </c>
      <c r="E1329" s="6" t="s">
        <v>536</v>
      </c>
      <c r="F1329" t="s">
        <v>266</v>
      </c>
      <c r="G1329">
        <v>226</v>
      </c>
      <c r="H1329" s="11" cm="1">
        <f t="array" ref="H1329">_xlfn.IFNA(MATCH(1,0/COUNTIF($F1329,"*"&amp;H$2&amp;TEXT(ROW($1:$118),"[&gt;1]0;")&amp;"*")),0)</f>
        <v>16</v>
      </c>
      <c r="I1329" s="11" cm="1">
        <f t="array" ref="I1329">_xlfn.IFNA(MATCH(1,0/COUNTIF($F1329,"*"&amp;I$2&amp;TEXT(ROW($1:$118),"[&gt;1]0;")&amp;"*")),0)</f>
        <v>34</v>
      </c>
      <c r="J1329" s="11" cm="1">
        <f t="array" ref="J1329">_xlfn.IFNA(MATCH(1,0/COUNTIF($F1329,"*"&amp;J$2&amp;TEXT(ROW($1:$118),"[&gt;1]0;")&amp;"*")),0)</f>
        <v>0</v>
      </c>
      <c r="K1329">
        <f t="shared" si="334"/>
        <v>2.125</v>
      </c>
      <c r="L1329">
        <f t="shared" si="335"/>
        <v>0</v>
      </c>
      <c r="M1329">
        <v>0</v>
      </c>
      <c r="N1329">
        <v>0</v>
      </c>
      <c r="P1329" s="8">
        <v>72</v>
      </c>
      <c r="Q1329" s="8">
        <v>5</v>
      </c>
      <c r="R1329">
        <f t="shared" si="338"/>
        <v>0.76</v>
      </c>
      <c r="S1329" t="s">
        <v>304</v>
      </c>
      <c r="T1329" s="6" t="s">
        <v>457</v>
      </c>
      <c r="U1329" t="s">
        <v>458</v>
      </c>
      <c r="V1329" s="11">
        <v>184</v>
      </c>
      <c r="W1329" s="11" cm="1">
        <f t="array" ref="W1329">_xlfn.IFNA(MATCH(1,0/COUNTIF($F1329,"*"&amp;W$2&amp;TEXT(ROW($1:$118),"[&gt;1]0;")&amp;"*")),0)</f>
        <v>16</v>
      </c>
      <c r="X1329" s="11" cm="1">
        <f t="array" ref="X1329">_xlfn.IFNA(MATCH(1,0/COUNTIF($F1329,"*"&amp;X$2&amp;TEXT(ROW($1:$118),"[&gt;1]0;")&amp;"*")),0)</f>
        <v>34</v>
      </c>
      <c r="Y1329" s="11" cm="1">
        <f t="array" ref="Y1329">_xlfn.IFNA(MATCH(1,0/COUNTIF($F1329,"*"&amp;Y$2&amp;TEXT(ROW($1:$118),"[&gt;1]0;")&amp;"*")),0)</f>
        <v>0</v>
      </c>
      <c r="Z1329">
        <f t="shared" si="336"/>
        <v>2.125</v>
      </c>
      <c r="AA1329">
        <f t="shared" si="337"/>
        <v>0</v>
      </c>
      <c r="AB1329">
        <v>0</v>
      </c>
      <c r="AC1329">
        <v>0</v>
      </c>
    </row>
    <row r="1330" spans="1:29" x14ac:dyDescent="0.2">
      <c r="A1330" s="8">
        <v>72</v>
      </c>
      <c r="B1330" s="8">
        <v>7</v>
      </c>
      <c r="C1330">
        <v>0.76</v>
      </c>
      <c r="D1330" t="s">
        <v>304</v>
      </c>
      <c r="E1330" s="6" t="s">
        <v>457</v>
      </c>
      <c r="F1330" t="s">
        <v>458</v>
      </c>
      <c r="G1330" s="11">
        <v>184</v>
      </c>
      <c r="H1330" s="11" cm="1">
        <f t="array" ref="H1330">_xlfn.IFNA(MATCH(1,0/COUNTIF($F1330,"*"&amp;H$2&amp;TEXT(ROW($1:$118),"[&gt;1]0;")&amp;"*")),0)</f>
        <v>13</v>
      </c>
      <c r="I1330" s="11" cm="1">
        <f t="array" ref="I1330">_xlfn.IFNA(MATCH(1,0/COUNTIF($F1330,"*"&amp;I$2&amp;TEXT(ROW($1:$118),"[&gt;1]0;")&amp;"*")),0)</f>
        <v>28</v>
      </c>
      <c r="J1330" s="11" cm="1">
        <f t="array" ref="J1330">_xlfn.IFNA(MATCH(1,0/COUNTIF($F1330,"*"&amp;J$2&amp;TEXT(ROW($1:$118),"[&gt;1]0;")&amp;"*")),0)</f>
        <v>0</v>
      </c>
      <c r="K1330">
        <f t="shared" si="334"/>
        <v>2.1538461538461537</v>
      </c>
      <c r="L1330">
        <f t="shared" si="335"/>
        <v>0</v>
      </c>
      <c r="M1330">
        <v>0</v>
      </c>
      <c r="N1330">
        <v>0</v>
      </c>
      <c r="P1330" s="8">
        <v>72</v>
      </c>
      <c r="Q1330" s="8">
        <v>6</v>
      </c>
      <c r="R1330">
        <f t="shared" si="338"/>
        <v>1.44</v>
      </c>
      <c r="S1330" t="s">
        <v>37</v>
      </c>
      <c r="T1330" s="6" t="s">
        <v>586</v>
      </c>
      <c r="U1330" t="s">
        <v>273</v>
      </c>
      <c r="V1330" s="11">
        <v>198</v>
      </c>
      <c r="W1330" s="11" cm="1">
        <f t="array" ref="W1330">_xlfn.IFNA(MATCH(1,0/COUNTIF($F1330,"*"&amp;W$2&amp;TEXT(ROW($1:$118),"[&gt;1]0;")&amp;"*")),0)</f>
        <v>13</v>
      </c>
      <c r="X1330" s="11" cm="1">
        <f t="array" ref="X1330">_xlfn.IFNA(MATCH(1,0/COUNTIF($F1330,"*"&amp;X$2&amp;TEXT(ROW($1:$118),"[&gt;1]0;")&amp;"*")),0)</f>
        <v>28</v>
      </c>
      <c r="Y1330" s="11" cm="1">
        <f t="array" ref="Y1330">_xlfn.IFNA(MATCH(1,0/COUNTIF($F1330,"*"&amp;Y$2&amp;TEXT(ROW($1:$118),"[&gt;1]0;")&amp;"*")),0)</f>
        <v>0</v>
      </c>
      <c r="Z1330">
        <f t="shared" si="336"/>
        <v>2.1538461538461537</v>
      </c>
      <c r="AA1330">
        <f t="shared" si="337"/>
        <v>0</v>
      </c>
      <c r="AB1330">
        <v>0</v>
      </c>
      <c r="AC1330">
        <v>0</v>
      </c>
    </row>
    <row r="1331" spans="1:29" x14ac:dyDescent="0.2">
      <c r="A1331" s="8">
        <v>72</v>
      </c>
      <c r="B1331" s="8">
        <v>8</v>
      </c>
      <c r="C1331">
        <v>1.44</v>
      </c>
      <c r="D1331" t="s">
        <v>37</v>
      </c>
      <c r="E1331" s="6" t="s">
        <v>586</v>
      </c>
      <c r="F1331" t="s">
        <v>273</v>
      </c>
      <c r="G1331" s="11">
        <v>198</v>
      </c>
      <c r="H1331" s="11" cm="1">
        <f t="array" ref="H1331">_xlfn.IFNA(MATCH(1,0/COUNTIF($F1331,"*"&amp;H$2&amp;TEXT(ROW($1:$118),"[&gt;1]0;")&amp;"*")),0)</f>
        <v>14</v>
      </c>
      <c r="I1331" s="11" cm="1">
        <f t="array" ref="I1331">_xlfn.IFNA(MATCH(1,0/COUNTIF($F1331,"*"&amp;I$2&amp;TEXT(ROW($1:$118),"[&gt;1]0;")&amp;"*")),0)</f>
        <v>30</v>
      </c>
      <c r="J1331" s="11" cm="1">
        <f t="array" ref="J1331">_xlfn.IFNA(MATCH(1,0/COUNTIF($F1331,"*"&amp;J$2&amp;TEXT(ROW($1:$118),"[&gt;1]0;")&amp;"*")),0)</f>
        <v>0</v>
      </c>
      <c r="K1331">
        <f t="shared" si="334"/>
        <v>2.1428571428571428</v>
      </c>
      <c r="L1331">
        <f t="shared" si="335"/>
        <v>0</v>
      </c>
      <c r="M1331">
        <v>0</v>
      </c>
      <c r="N1331">
        <v>0</v>
      </c>
      <c r="P1331" s="8">
        <v>72</v>
      </c>
      <c r="Q1331" s="8">
        <v>7</v>
      </c>
      <c r="R1331">
        <f t="shared" si="338"/>
        <v>1.28</v>
      </c>
      <c r="S1331" t="s">
        <v>184</v>
      </c>
      <c r="T1331" s="6" t="s">
        <v>559</v>
      </c>
      <c r="U1331" t="s">
        <v>508</v>
      </c>
      <c r="V1331" s="11">
        <v>212</v>
      </c>
      <c r="W1331" s="11" cm="1">
        <f t="array" ref="W1331">_xlfn.IFNA(MATCH(1,0/COUNTIF($F1331,"*"&amp;W$2&amp;TEXT(ROW($1:$118),"[&gt;1]0;")&amp;"*")),0)</f>
        <v>14</v>
      </c>
      <c r="X1331" s="11" cm="1">
        <f t="array" ref="X1331">_xlfn.IFNA(MATCH(1,0/COUNTIF($F1331,"*"&amp;X$2&amp;TEXT(ROW($1:$118),"[&gt;1]0;")&amp;"*")),0)</f>
        <v>30</v>
      </c>
      <c r="Y1331" s="11" cm="1">
        <f t="array" ref="Y1331">_xlfn.IFNA(MATCH(1,0/COUNTIF($F1331,"*"&amp;Y$2&amp;TEXT(ROW($1:$118),"[&gt;1]0;")&amp;"*")),0)</f>
        <v>0</v>
      </c>
      <c r="Z1331">
        <f t="shared" si="336"/>
        <v>2.1428571428571428</v>
      </c>
      <c r="AA1331">
        <f t="shared" si="337"/>
        <v>0</v>
      </c>
      <c r="AB1331">
        <v>0</v>
      </c>
      <c r="AC1331">
        <v>0</v>
      </c>
    </row>
    <row r="1332" spans="1:29" x14ac:dyDescent="0.2">
      <c r="A1332" s="8">
        <v>72</v>
      </c>
      <c r="B1332" s="8">
        <v>9</v>
      </c>
      <c r="C1332">
        <v>1.28</v>
      </c>
      <c r="D1332" t="s">
        <v>184</v>
      </c>
      <c r="E1332" s="6" t="s">
        <v>559</v>
      </c>
      <c r="F1332" t="s">
        <v>508</v>
      </c>
      <c r="G1332" s="11">
        <v>212</v>
      </c>
      <c r="H1332" s="11" cm="1">
        <f t="array" ref="H1332">_xlfn.IFNA(MATCH(1,0/COUNTIF($F1332,"*"&amp;H$2&amp;TEXT(ROW($1:$118),"[&gt;1]0;")&amp;"*")),0)</f>
        <v>15</v>
      </c>
      <c r="I1332" s="11" cm="1">
        <f t="array" ref="I1332">_xlfn.IFNA(MATCH(1,0/COUNTIF($F1332,"*"&amp;I$2&amp;TEXT(ROW($1:$118),"[&gt;1]0;")&amp;"*")),0)</f>
        <v>32</v>
      </c>
      <c r="J1332" s="11" cm="1">
        <f t="array" ref="J1332">_xlfn.IFNA(MATCH(1,0/COUNTIF($F1332,"*"&amp;J$2&amp;TEXT(ROW($1:$118),"[&gt;1]0;")&amp;"*")),0)</f>
        <v>0</v>
      </c>
      <c r="K1332">
        <f t="shared" si="334"/>
        <v>2.1333333333333333</v>
      </c>
      <c r="L1332">
        <f t="shared" si="335"/>
        <v>0</v>
      </c>
      <c r="M1332">
        <v>0</v>
      </c>
      <c r="N1332">
        <v>0</v>
      </c>
      <c r="P1332" s="8">
        <v>72</v>
      </c>
      <c r="Q1332" s="8">
        <v>8</v>
      </c>
      <c r="R1332">
        <f t="shared" si="338"/>
        <v>0.8</v>
      </c>
      <c r="S1332" t="s">
        <v>254</v>
      </c>
      <c r="T1332" s="6" t="s">
        <v>549</v>
      </c>
      <c r="U1332" t="s">
        <v>548</v>
      </c>
      <c r="V1332" s="11">
        <v>254</v>
      </c>
      <c r="W1332" s="11" cm="1">
        <f t="array" ref="W1332">_xlfn.IFNA(MATCH(1,0/COUNTIF($F1332,"*"&amp;W$2&amp;TEXT(ROW($1:$118),"[&gt;1]0;")&amp;"*")),0)</f>
        <v>15</v>
      </c>
      <c r="X1332" s="11" cm="1">
        <f t="array" ref="X1332">_xlfn.IFNA(MATCH(1,0/COUNTIF($F1332,"*"&amp;X$2&amp;TEXT(ROW($1:$118),"[&gt;1]0;")&amp;"*")),0)</f>
        <v>32</v>
      </c>
      <c r="Y1332" s="11" cm="1">
        <f t="array" ref="Y1332">_xlfn.IFNA(MATCH(1,0/COUNTIF($F1332,"*"&amp;Y$2&amp;TEXT(ROW($1:$118),"[&gt;1]0;")&amp;"*")),0)</f>
        <v>0</v>
      </c>
      <c r="Z1332">
        <f t="shared" si="336"/>
        <v>2.1333333333333333</v>
      </c>
      <c r="AA1332">
        <f t="shared" si="337"/>
        <v>0</v>
      </c>
      <c r="AB1332">
        <v>0</v>
      </c>
      <c r="AC1332">
        <v>0</v>
      </c>
    </row>
    <row r="1333" spans="1:29" x14ac:dyDescent="0.2">
      <c r="A1333" s="8">
        <v>72</v>
      </c>
      <c r="B1333" s="8">
        <v>10</v>
      </c>
      <c r="C1333">
        <v>0.8</v>
      </c>
      <c r="D1333" t="s">
        <v>254</v>
      </c>
      <c r="E1333" s="6" t="s">
        <v>549</v>
      </c>
      <c r="F1333" t="s">
        <v>548</v>
      </c>
      <c r="G1333" s="11">
        <v>254</v>
      </c>
      <c r="H1333" s="11" cm="1">
        <f t="array" ref="H1333">_xlfn.IFNA(MATCH(1,0/COUNTIF($F1333,"*"&amp;H$2&amp;TEXT(ROW($1:$118),"[&gt;1]0;")&amp;"*")),0)</f>
        <v>18</v>
      </c>
      <c r="I1333" s="11" cm="1">
        <f t="array" ref="I1333">_xlfn.IFNA(MATCH(1,0/COUNTIF($F1333,"*"&amp;I$2&amp;TEXT(ROW($1:$118),"[&gt;1]0;")&amp;"*")),0)</f>
        <v>38</v>
      </c>
      <c r="J1333" s="11" cm="1">
        <f t="array" ref="J1333">_xlfn.IFNA(MATCH(1,0/COUNTIF($F1333,"*"&amp;J$2&amp;TEXT(ROW($1:$118),"[&gt;1]0;")&amp;"*")),0)</f>
        <v>0</v>
      </c>
      <c r="K1333">
        <f t="shared" si="334"/>
        <v>2.1111111111111112</v>
      </c>
      <c r="L1333">
        <f t="shared" si="335"/>
        <v>0</v>
      </c>
      <c r="M1333">
        <v>0</v>
      </c>
      <c r="N1333">
        <v>0</v>
      </c>
      <c r="P1333" s="8">
        <v>72</v>
      </c>
      <c r="Q1333" s="8">
        <v>9</v>
      </c>
      <c r="R1333">
        <f t="shared" si="338"/>
        <v>2.12</v>
      </c>
      <c r="S1333" t="s">
        <v>31</v>
      </c>
      <c r="T1333" s="6" t="s">
        <v>418</v>
      </c>
      <c r="U1333" t="s">
        <v>269</v>
      </c>
      <c r="V1333">
        <v>206</v>
      </c>
      <c r="W1333" s="11" cm="1">
        <f t="array" ref="W1333">_xlfn.IFNA(MATCH(1,0/COUNTIF($F1333,"*"&amp;W$2&amp;TEXT(ROW($1:$118),"[&gt;1]0;")&amp;"*")),0)</f>
        <v>18</v>
      </c>
      <c r="X1333" s="11" cm="1">
        <f t="array" ref="X1333">_xlfn.IFNA(MATCH(1,0/COUNTIF($F1333,"*"&amp;X$2&amp;TEXT(ROW($1:$118),"[&gt;1]0;")&amp;"*")),0)</f>
        <v>38</v>
      </c>
      <c r="Y1333" s="11" cm="1">
        <f t="array" ref="Y1333">_xlfn.IFNA(MATCH(1,0/COUNTIF($F1333,"*"&amp;Y$2&amp;TEXT(ROW($1:$118),"[&gt;1]0;")&amp;"*")),0)</f>
        <v>0</v>
      </c>
      <c r="Z1333">
        <f t="shared" si="336"/>
        <v>2.1111111111111112</v>
      </c>
      <c r="AA1333">
        <f t="shared" si="337"/>
        <v>0</v>
      </c>
      <c r="AB1333">
        <v>0</v>
      </c>
      <c r="AC1333">
        <v>1</v>
      </c>
    </row>
    <row r="1334" spans="1:29" x14ac:dyDescent="0.2">
      <c r="A1334" s="8">
        <v>72</v>
      </c>
      <c r="B1334" s="8">
        <v>11</v>
      </c>
      <c r="C1334">
        <v>0.85</v>
      </c>
      <c r="D1334" t="s">
        <v>25</v>
      </c>
      <c r="E1334" s="6" t="s">
        <v>536</v>
      </c>
      <c r="F1334" t="s">
        <v>266</v>
      </c>
      <c r="G1334">
        <v>226</v>
      </c>
      <c r="H1334" s="11" cm="1">
        <f t="array" ref="H1334">_xlfn.IFNA(MATCH(1,0/COUNTIF($F1334,"*"&amp;H$2&amp;TEXT(ROW($1:$118),"[&gt;1]0;")&amp;"*")),0)</f>
        <v>16</v>
      </c>
      <c r="I1334" s="11" cm="1">
        <f t="array" ref="I1334">_xlfn.IFNA(MATCH(1,0/COUNTIF($F1334,"*"&amp;I$2&amp;TEXT(ROW($1:$118),"[&gt;1]0;")&amp;"*")),0)</f>
        <v>34</v>
      </c>
      <c r="J1334" s="11" cm="1">
        <f t="array" ref="J1334">_xlfn.IFNA(MATCH(1,0/COUNTIF($F1334,"*"&amp;J$2&amp;TEXT(ROW($1:$118),"[&gt;1]0;")&amp;"*")),0)</f>
        <v>0</v>
      </c>
      <c r="K1334">
        <f t="shared" si="334"/>
        <v>2.125</v>
      </c>
      <c r="L1334">
        <f t="shared" si="335"/>
        <v>0</v>
      </c>
      <c r="M1334">
        <v>0</v>
      </c>
      <c r="N1334">
        <v>0</v>
      </c>
      <c r="P1334" s="8">
        <v>72</v>
      </c>
      <c r="Q1334" s="8">
        <v>10</v>
      </c>
      <c r="R1334">
        <f t="shared" si="338"/>
        <v>4.4400000000000004</v>
      </c>
      <c r="S1334" t="s">
        <v>108</v>
      </c>
      <c r="T1334" s="6" t="s">
        <v>514</v>
      </c>
      <c r="U1334" t="s">
        <v>513</v>
      </c>
      <c r="V1334">
        <v>283</v>
      </c>
      <c r="W1334" s="11" cm="1">
        <f t="array" ref="W1334">_xlfn.IFNA(MATCH(1,0/COUNTIF($F1334,"*"&amp;W$2&amp;TEXT(ROW($1:$118),"[&gt;1]0;")&amp;"*")),0)</f>
        <v>16</v>
      </c>
      <c r="X1334" s="11" cm="1">
        <f t="array" ref="X1334">_xlfn.IFNA(MATCH(1,0/COUNTIF($F1334,"*"&amp;X$2&amp;TEXT(ROW($1:$118),"[&gt;1]0;")&amp;"*")),0)</f>
        <v>34</v>
      </c>
      <c r="Y1334" s="11" cm="1">
        <f t="array" ref="Y1334">_xlfn.IFNA(MATCH(1,0/COUNTIF($F1334,"*"&amp;Y$2&amp;TEXT(ROW($1:$118),"[&gt;1]0;")&amp;"*")),0)</f>
        <v>0</v>
      </c>
      <c r="Z1334">
        <f t="shared" si="336"/>
        <v>2.125</v>
      </c>
      <c r="AA1334">
        <f t="shared" si="337"/>
        <v>0</v>
      </c>
      <c r="AB1334">
        <v>0</v>
      </c>
      <c r="AC1334">
        <v>0</v>
      </c>
    </row>
    <row r="1335" spans="1:29" x14ac:dyDescent="0.2">
      <c r="A1335" s="8">
        <v>72</v>
      </c>
      <c r="B1335" s="8">
        <v>12</v>
      </c>
      <c r="C1335">
        <v>2.58</v>
      </c>
      <c r="D1335" t="s">
        <v>25</v>
      </c>
      <c r="E1335" s="6" t="s">
        <v>536</v>
      </c>
      <c r="F1335" t="s">
        <v>266</v>
      </c>
      <c r="G1335">
        <v>226</v>
      </c>
      <c r="H1335" s="11" cm="1">
        <f t="array" ref="H1335">_xlfn.IFNA(MATCH(1,0/COUNTIF($F1335,"*"&amp;H$2&amp;TEXT(ROW($1:$118),"[&gt;1]0;")&amp;"*")),0)</f>
        <v>16</v>
      </c>
      <c r="I1335" s="11" cm="1">
        <f t="array" ref="I1335">_xlfn.IFNA(MATCH(1,0/COUNTIF($F1335,"*"&amp;I$2&amp;TEXT(ROW($1:$118),"[&gt;1]0;")&amp;"*")),0)</f>
        <v>34</v>
      </c>
      <c r="J1335" s="11" cm="1">
        <f t="array" ref="J1335">_xlfn.IFNA(MATCH(1,0/COUNTIF($F1335,"*"&amp;J$2&amp;TEXT(ROW($1:$118),"[&gt;1]0;")&amp;"*")),0)</f>
        <v>0</v>
      </c>
      <c r="K1335">
        <f t="shared" si="334"/>
        <v>2.125</v>
      </c>
      <c r="L1335">
        <f t="shared" si="335"/>
        <v>0</v>
      </c>
      <c r="M1335">
        <v>0</v>
      </c>
      <c r="N1335">
        <v>0</v>
      </c>
      <c r="P1335" s="8">
        <v>72</v>
      </c>
      <c r="Q1335" s="8">
        <v>11</v>
      </c>
      <c r="R1335">
        <f t="shared" si="338"/>
        <v>1.76</v>
      </c>
      <c r="S1335" t="s">
        <v>129</v>
      </c>
      <c r="T1335" s="6" t="s">
        <v>535</v>
      </c>
      <c r="U1335" t="s">
        <v>534</v>
      </c>
      <c r="V1335">
        <v>255</v>
      </c>
      <c r="W1335" s="11" cm="1">
        <f t="array" ref="W1335">_xlfn.IFNA(MATCH(1,0/COUNTIF($F1335,"*"&amp;W$2&amp;TEXT(ROW($1:$118),"[&gt;1]0;")&amp;"*")),0)</f>
        <v>16</v>
      </c>
      <c r="X1335" s="11" cm="1">
        <f t="array" ref="X1335">_xlfn.IFNA(MATCH(1,0/COUNTIF($F1335,"*"&amp;X$2&amp;TEXT(ROW($1:$118),"[&gt;1]0;")&amp;"*")),0)</f>
        <v>34</v>
      </c>
      <c r="Y1335" s="11" cm="1">
        <f t="array" ref="Y1335">_xlfn.IFNA(MATCH(1,0/COUNTIF($F1335,"*"&amp;Y$2&amp;TEXT(ROW($1:$118),"[&gt;1]0;")&amp;"*")),0)</f>
        <v>0</v>
      </c>
      <c r="Z1335">
        <f t="shared" si="336"/>
        <v>2.125</v>
      </c>
      <c r="AA1335">
        <f t="shared" si="337"/>
        <v>0</v>
      </c>
      <c r="AB1335">
        <v>0</v>
      </c>
      <c r="AC1335">
        <v>0</v>
      </c>
    </row>
    <row r="1336" spans="1:29" x14ac:dyDescent="0.2">
      <c r="A1336" s="8">
        <v>72</v>
      </c>
      <c r="B1336" s="8">
        <v>13</v>
      </c>
      <c r="C1336">
        <v>2.12</v>
      </c>
      <c r="D1336" t="s">
        <v>31</v>
      </c>
      <c r="E1336" s="6" t="s">
        <v>418</v>
      </c>
      <c r="F1336" t="s">
        <v>269</v>
      </c>
      <c r="G1336">
        <v>206</v>
      </c>
      <c r="H1336" s="11" cm="1">
        <f t="array" ref="H1336">_xlfn.IFNA(MATCH(1,0/COUNTIF($F1336,"*"&amp;H$2&amp;TEXT(ROW($1:$118),"[&gt;1]0;")&amp;"*")),0)</f>
        <v>14</v>
      </c>
      <c r="I1336" s="11" cm="1">
        <f t="array" ref="I1336">_xlfn.IFNA(MATCH(1,0/COUNTIF($F1336,"*"&amp;I$2&amp;TEXT(ROW($1:$118),"[&gt;1]0;")&amp;"*")),0)</f>
        <v>22</v>
      </c>
      <c r="J1336" s="11" cm="1">
        <f t="array" ref="J1336">_xlfn.IFNA(MATCH(1,0/COUNTIF($F1336,"*"&amp;J$2&amp;TEXT(ROW($1:$118),"[&gt;1]0;")&amp;"*")),0)</f>
        <v>1</v>
      </c>
      <c r="K1336">
        <f t="shared" si="334"/>
        <v>1.5714285714285714</v>
      </c>
      <c r="L1336">
        <f t="shared" si="335"/>
        <v>7.1428571428571425E-2</v>
      </c>
      <c r="M1336">
        <v>0</v>
      </c>
      <c r="N1336">
        <v>1</v>
      </c>
      <c r="P1336" s="8">
        <v>72</v>
      </c>
      <c r="Q1336" s="8">
        <v>12</v>
      </c>
      <c r="R1336">
        <f t="shared" si="338"/>
        <v>17.21</v>
      </c>
      <c r="S1336" t="s">
        <v>66</v>
      </c>
      <c r="T1336" s="6" t="s">
        <v>459</v>
      </c>
      <c r="U1336" t="s">
        <v>460</v>
      </c>
      <c r="V1336">
        <v>281</v>
      </c>
      <c r="W1336" s="11" cm="1">
        <f t="array" ref="W1336">_xlfn.IFNA(MATCH(1,0/COUNTIF($F1336,"*"&amp;W$2&amp;TEXT(ROW($1:$118),"[&gt;1]0;")&amp;"*")),0)</f>
        <v>14</v>
      </c>
      <c r="X1336" s="11" cm="1">
        <f t="array" ref="X1336">_xlfn.IFNA(MATCH(1,0/COUNTIF($F1336,"*"&amp;X$2&amp;TEXT(ROW($1:$118),"[&gt;1]0;")&amp;"*")),0)</f>
        <v>22</v>
      </c>
      <c r="Y1336" s="11" cm="1">
        <f t="array" ref="Y1336">_xlfn.IFNA(MATCH(1,0/COUNTIF($F1336,"*"&amp;Y$2&amp;TEXT(ROW($1:$118),"[&gt;1]0;")&amp;"*")),0)</f>
        <v>1</v>
      </c>
      <c r="Z1336">
        <f t="shared" si="336"/>
        <v>1.5714285714285714</v>
      </c>
      <c r="AA1336">
        <f t="shared" si="337"/>
        <v>7.1428571428571425E-2</v>
      </c>
      <c r="AB1336">
        <v>0</v>
      </c>
      <c r="AC1336">
        <v>0</v>
      </c>
    </row>
    <row r="1337" spans="1:29" x14ac:dyDescent="0.2">
      <c r="A1337" s="8">
        <v>72</v>
      </c>
      <c r="B1337" s="8">
        <v>15</v>
      </c>
      <c r="C1337">
        <v>1.73</v>
      </c>
      <c r="D1337" t="s">
        <v>108</v>
      </c>
      <c r="E1337" s="6" t="s">
        <v>514</v>
      </c>
      <c r="F1337" t="s">
        <v>513</v>
      </c>
      <c r="G1337">
        <v>283</v>
      </c>
      <c r="H1337" s="11" cm="1">
        <f t="array" ref="H1337">_xlfn.IFNA(MATCH(1,0/COUNTIF($F1337,"*"&amp;H$2&amp;TEXT(ROW($1:$118),"[&gt;1]0;")&amp;"*")),0)</f>
        <v>20</v>
      </c>
      <c r="I1337" s="11" cm="1">
        <f t="array" ref="I1337">_xlfn.IFNA(MATCH(1,0/COUNTIF($F1337,"*"&amp;I$2&amp;TEXT(ROW($1:$118),"[&gt;1]0;")&amp;"*")),0)</f>
        <v>42</v>
      </c>
      <c r="J1337" s="11" cm="1">
        <f t="array" ref="J1337">_xlfn.IFNA(MATCH(1,0/COUNTIF($F1337,"*"&amp;J$2&amp;TEXT(ROW($1:$118),"[&gt;1]0;")&amp;"*")),0)</f>
        <v>0</v>
      </c>
      <c r="K1337">
        <f t="shared" si="334"/>
        <v>2.1</v>
      </c>
      <c r="L1337">
        <f t="shared" si="335"/>
        <v>0</v>
      </c>
      <c r="M1337">
        <v>0</v>
      </c>
      <c r="N1337">
        <v>0</v>
      </c>
    </row>
    <row r="1338" spans="1:29" x14ac:dyDescent="0.2">
      <c r="A1338" s="8">
        <v>72</v>
      </c>
      <c r="B1338" s="8">
        <v>17</v>
      </c>
      <c r="C1338">
        <v>1.08</v>
      </c>
      <c r="D1338" t="s">
        <v>108</v>
      </c>
      <c r="E1338" s="6" t="s">
        <v>514</v>
      </c>
      <c r="F1338" t="s">
        <v>513</v>
      </c>
      <c r="G1338">
        <v>283</v>
      </c>
      <c r="H1338" s="11" cm="1">
        <f t="array" ref="H1338">_xlfn.IFNA(MATCH(1,0/COUNTIF($F1338,"*"&amp;H$2&amp;TEXT(ROW($1:$118),"[&gt;1]0;")&amp;"*")),0)</f>
        <v>20</v>
      </c>
      <c r="I1338" s="11" cm="1">
        <f t="array" ref="I1338">_xlfn.IFNA(MATCH(1,0/COUNTIF($F1338,"*"&amp;I$2&amp;TEXT(ROW($1:$118),"[&gt;1]0;")&amp;"*")),0)</f>
        <v>42</v>
      </c>
      <c r="J1338" s="11" cm="1">
        <f t="array" ref="J1338">_xlfn.IFNA(MATCH(1,0/COUNTIF($F1338,"*"&amp;J$2&amp;TEXT(ROW($1:$118),"[&gt;1]0;")&amp;"*")),0)</f>
        <v>0</v>
      </c>
      <c r="K1338">
        <f t="shared" si="334"/>
        <v>2.1</v>
      </c>
      <c r="L1338">
        <f t="shared" si="335"/>
        <v>0</v>
      </c>
      <c r="M1338">
        <v>0</v>
      </c>
      <c r="N1338">
        <v>0</v>
      </c>
    </row>
    <row r="1339" spans="1:29" x14ac:dyDescent="0.2">
      <c r="A1339" s="8">
        <v>72</v>
      </c>
      <c r="B1339" s="8">
        <v>20</v>
      </c>
      <c r="C1339">
        <v>0.96</v>
      </c>
      <c r="D1339" t="s">
        <v>108</v>
      </c>
      <c r="E1339" s="6" t="s">
        <v>514</v>
      </c>
      <c r="F1339" t="s">
        <v>513</v>
      </c>
      <c r="G1339">
        <v>283</v>
      </c>
      <c r="H1339" s="11" cm="1">
        <f t="array" ref="H1339">_xlfn.IFNA(MATCH(1,0/COUNTIF($F1339,"*"&amp;H$2&amp;TEXT(ROW($1:$118),"[&gt;1]0;")&amp;"*")),0)</f>
        <v>20</v>
      </c>
      <c r="I1339" s="11" cm="1">
        <f t="array" ref="I1339">_xlfn.IFNA(MATCH(1,0/COUNTIF($F1339,"*"&amp;I$2&amp;TEXT(ROW($1:$118),"[&gt;1]0;")&amp;"*")),0)</f>
        <v>42</v>
      </c>
      <c r="J1339" s="11" cm="1">
        <f t="array" ref="J1339">_xlfn.IFNA(MATCH(1,0/COUNTIF($F1339,"*"&amp;J$2&amp;TEXT(ROW($1:$118),"[&gt;1]0;")&amp;"*")),0)</f>
        <v>0</v>
      </c>
      <c r="K1339">
        <f t="shared" si="334"/>
        <v>2.1</v>
      </c>
      <c r="L1339">
        <f t="shared" si="335"/>
        <v>0</v>
      </c>
      <c r="M1339">
        <v>0</v>
      </c>
      <c r="N1339">
        <v>0</v>
      </c>
    </row>
    <row r="1340" spans="1:29" x14ac:dyDescent="0.2">
      <c r="A1340" s="8">
        <v>72</v>
      </c>
      <c r="B1340" s="8">
        <v>21</v>
      </c>
      <c r="C1340">
        <v>0.67</v>
      </c>
      <c r="D1340" t="s">
        <v>108</v>
      </c>
      <c r="E1340" s="6" t="s">
        <v>514</v>
      </c>
      <c r="F1340" t="s">
        <v>513</v>
      </c>
      <c r="G1340">
        <v>283</v>
      </c>
      <c r="H1340" s="11" cm="1">
        <f t="array" ref="H1340">_xlfn.IFNA(MATCH(1,0/COUNTIF($F1340,"*"&amp;H$2&amp;TEXT(ROW($1:$118),"[&gt;1]0;")&amp;"*")),0)</f>
        <v>20</v>
      </c>
      <c r="I1340" s="11" cm="1">
        <f t="array" ref="I1340">_xlfn.IFNA(MATCH(1,0/COUNTIF($F1340,"*"&amp;I$2&amp;TEXT(ROW($1:$118),"[&gt;1]0;")&amp;"*")),0)</f>
        <v>42</v>
      </c>
      <c r="J1340" s="11" cm="1">
        <f t="array" ref="J1340">_xlfn.IFNA(MATCH(1,0/COUNTIF($F1340,"*"&amp;J$2&amp;TEXT(ROW($1:$118),"[&gt;1]0;")&amp;"*")),0)</f>
        <v>0</v>
      </c>
      <c r="K1340">
        <f t="shared" si="334"/>
        <v>2.1</v>
      </c>
      <c r="L1340">
        <f t="shared" si="335"/>
        <v>0</v>
      </c>
      <c r="M1340">
        <v>0</v>
      </c>
      <c r="N1340">
        <v>0</v>
      </c>
    </row>
    <row r="1341" spans="1:29" x14ac:dyDescent="0.2">
      <c r="A1341" s="8">
        <v>72</v>
      </c>
      <c r="B1341" s="8">
        <v>23</v>
      </c>
      <c r="C1341">
        <v>1.76</v>
      </c>
      <c r="D1341" t="s">
        <v>129</v>
      </c>
      <c r="E1341" s="6" t="s">
        <v>535</v>
      </c>
      <c r="F1341" t="s">
        <v>534</v>
      </c>
      <c r="G1341">
        <v>255</v>
      </c>
      <c r="H1341" s="11" cm="1">
        <f t="array" ref="H1341">_xlfn.IFNA(MATCH(1,0/COUNTIF($F1341,"*"&amp;H$2&amp;TEXT(ROW($1:$118),"[&gt;1]0;")&amp;"*")),0)</f>
        <v>16</v>
      </c>
      <c r="I1341" s="11" cm="1">
        <f t="array" ref="I1341">_xlfn.IFNA(MATCH(1,0/COUNTIF($F1341,"*"&amp;I$2&amp;TEXT(ROW($1:$118),"[&gt;1]0;")&amp;"*")),0)</f>
        <v>33</v>
      </c>
      <c r="J1341" s="11" cm="1">
        <f t="array" ref="J1341">_xlfn.IFNA(MATCH(1,0/COUNTIF($F1341,"*"&amp;J$2&amp;TEXT(ROW($1:$118),"[&gt;1]0;")&amp;"*")),0)</f>
        <v>1</v>
      </c>
      <c r="K1341">
        <f t="shared" si="334"/>
        <v>2.0625</v>
      </c>
      <c r="L1341">
        <f t="shared" si="335"/>
        <v>6.25E-2</v>
      </c>
      <c r="M1341">
        <v>0</v>
      </c>
      <c r="N1341">
        <v>0</v>
      </c>
    </row>
    <row r="1342" spans="1:29" x14ac:dyDescent="0.2">
      <c r="A1342" s="8">
        <v>72</v>
      </c>
      <c r="B1342" s="8">
        <v>25</v>
      </c>
      <c r="C1342">
        <v>17.21</v>
      </c>
      <c r="D1342" t="s">
        <v>66</v>
      </c>
      <c r="E1342" s="6" t="s">
        <v>459</v>
      </c>
      <c r="F1342" t="s">
        <v>460</v>
      </c>
      <c r="G1342">
        <v>281</v>
      </c>
      <c r="H1342" s="11" cm="1">
        <f t="array" ref="H1342">_xlfn.IFNA(MATCH(1,0/COUNTIF($F1342,"*"&amp;H$2&amp;TEXT(ROW($1:$118),"[&gt;1]0;")&amp;"*")),0)</f>
        <v>18</v>
      </c>
      <c r="I1342" s="11" cm="1">
        <f t="array" ref="I1342">_xlfn.IFNA(MATCH(1,0/COUNTIF($F1342,"*"&amp;I$2&amp;TEXT(ROW($1:$118),"[&gt;1]0;")&amp;"*")),0)</f>
        <v>35</v>
      </c>
      <c r="J1342" s="11" cm="1">
        <f t="array" ref="J1342">_xlfn.IFNA(MATCH(1,0/COUNTIF($F1342,"*"&amp;J$2&amp;TEXT(ROW($1:$118),"[&gt;1]0;")&amp;"*")),0)</f>
        <v>1</v>
      </c>
      <c r="K1342">
        <f t="shared" si="334"/>
        <v>1.9444444444444444</v>
      </c>
      <c r="L1342">
        <f t="shared" si="335"/>
        <v>5.5555555555555552E-2</v>
      </c>
      <c r="M1342">
        <v>0</v>
      </c>
      <c r="N1342">
        <v>0</v>
      </c>
    </row>
  </sheetData>
  <sortState xmlns:xlrd2="http://schemas.microsoft.com/office/spreadsheetml/2017/richdata2" ref="A324:N336">
    <sortCondition ref="B324:B336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A363-F617-453E-953E-73535CB000EC}">
  <dimension ref="A1:S1337"/>
  <sheetViews>
    <sheetView workbookViewId="0">
      <selection activeCell="U26" sqref="A1:XFD1048576"/>
    </sheetView>
  </sheetViews>
  <sheetFormatPr defaultRowHeight="14.25" x14ac:dyDescent="0.2"/>
  <cols>
    <col min="1" max="2" width="5.25" bestFit="1" customWidth="1"/>
    <col min="3" max="3" width="8.125" bestFit="1" customWidth="1"/>
    <col min="4" max="4" width="13" style="4" customWidth="1"/>
    <col min="5" max="5" width="69.375" bestFit="1" customWidth="1"/>
    <col min="6" max="6" width="12.75" bestFit="1" customWidth="1"/>
    <col min="7" max="7" width="13.5" bestFit="1" customWidth="1"/>
    <col min="8" max="8" width="7.125" bestFit="1" customWidth="1"/>
    <col min="9" max="10" width="3.5" bestFit="1" customWidth="1"/>
    <col min="11" max="11" width="2.875" bestFit="1" customWidth="1"/>
    <col min="12" max="13" width="12.75" bestFit="1" customWidth="1"/>
    <col min="14" max="14" width="13" bestFit="1" customWidth="1"/>
    <col min="15" max="15" width="11" bestFit="1" customWidth="1"/>
    <col min="17" max="19" width="9" style="4"/>
  </cols>
  <sheetData>
    <row r="1" spans="1:19" x14ac:dyDescent="0.2">
      <c r="A1" t="s">
        <v>601</v>
      </c>
    </row>
    <row r="2" spans="1:19" x14ac:dyDescent="0.2">
      <c r="A2">
        <v>1</v>
      </c>
      <c r="B2" t="s">
        <v>12</v>
      </c>
      <c r="C2" t="s">
        <v>13</v>
      </c>
      <c r="D2" s="4" t="s">
        <v>913</v>
      </c>
      <c r="E2" t="s">
        <v>602</v>
      </c>
      <c r="F2" t="s">
        <v>603</v>
      </c>
      <c r="G2" t="s">
        <v>604</v>
      </c>
      <c r="H2" t="s">
        <v>605</v>
      </c>
      <c r="I2" t="s">
        <v>606</v>
      </c>
      <c r="J2" t="s">
        <v>607</v>
      </c>
      <c r="K2" t="s">
        <v>608</v>
      </c>
      <c r="L2" t="s">
        <v>609</v>
      </c>
      <c r="M2" t="s">
        <v>610</v>
      </c>
      <c r="N2" t="s">
        <v>611</v>
      </c>
      <c r="O2" t="s">
        <v>612</v>
      </c>
      <c r="Q2" s="4" t="s">
        <v>75</v>
      </c>
      <c r="R2" s="4" t="s">
        <v>76</v>
      </c>
      <c r="S2" s="4" t="s">
        <v>77</v>
      </c>
    </row>
    <row r="3" spans="1:19" x14ac:dyDescent="0.2">
      <c r="A3">
        <v>1</v>
      </c>
      <c r="B3">
        <v>1</v>
      </c>
      <c r="C3">
        <v>1.02</v>
      </c>
      <c r="D3" s="4">
        <f>C3/$C$19</f>
        <v>4.6532846715328466E-2</v>
      </c>
      <c r="E3" t="s">
        <v>14</v>
      </c>
      <c r="F3" t="s">
        <v>613</v>
      </c>
      <c r="G3" t="s">
        <v>614</v>
      </c>
      <c r="H3">
        <v>170</v>
      </c>
      <c r="I3">
        <v>12</v>
      </c>
      <c r="J3">
        <v>26</v>
      </c>
      <c r="K3">
        <v>0</v>
      </c>
      <c r="L3">
        <v>2.1666666666666665</v>
      </c>
      <c r="M3">
        <v>0</v>
      </c>
      <c r="N3">
        <v>0</v>
      </c>
      <c r="O3">
        <v>0</v>
      </c>
      <c r="Q3" s="4">
        <f>1-R3-S3</f>
        <v>0.78877737226277378</v>
      </c>
      <c r="R3" s="4">
        <f>SUMIF(O3:O18,"1",D3:D18)</f>
        <v>0.21122262773722625</v>
      </c>
      <c r="S3" s="4">
        <f>SUMIF(O3:O18,"&gt;1",D3:D18)</f>
        <v>0</v>
      </c>
    </row>
    <row r="4" spans="1:19" x14ac:dyDescent="0.2">
      <c r="A4">
        <v>1</v>
      </c>
      <c r="B4">
        <v>2</v>
      </c>
      <c r="C4">
        <v>0.89</v>
      </c>
      <c r="D4" s="4">
        <f t="shared" ref="D4:D19" si="0">C4/$C$19</f>
        <v>4.0602189781021897E-2</v>
      </c>
      <c r="E4" t="s">
        <v>615</v>
      </c>
      <c r="F4" t="s">
        <v>616</v>
      </c>
      <c r="G4" t="s">
        <v>617</v>
      </c>
      <c r="H4">
        <v>190</v>
      </c>
      <c r="I4">
        <v>14</v>
      </c>
      <c r="J4">
        <v>22</v>
      </c>
      <c r="K4">
        <v>0</v>
      </c>
      <c r="L4">
        <v>1.5714285714285714</v>
      </c>
      <c r="M4">
        <v>0</v>
      </c>
      <c r="N4">
        <v>0</v>
      </c>
      <c r="O4">
        <v>1</v>
      </c>
    </row>
    <row r="5" spans="1:19" x14ac:dyDescent="0.2">
      <c r="A5">
        <v>1</v>
      </c>
      <c r="B5">
        <v>3</v>
      </c>
      <c r="C5">
        <v>0.57999999999999996</v>
      </c>
      <c r="D5" s="4">
        <f t="shared" si="0"/>
        <v>2.6459854014598536E-2</v>
      </c>
      <c r="E5" t="s">
        <v>618</v>
      </c>
      <c r="F5" t="s">
        <v>619</v>
      </c>
      <c r="G5" t="s">
        <v>620</v>
      </c>
      <c r="H5">
        <v>152</v>
      </c>
      <c r="I5">
        <v>9</v>
      </c>
      <c r="J5">
        <v>12</v>
      </c>
      <c r="K5">
        <v>2</v>
      </c>
      <c r="L5">
        <v>1.3333333333333333</v>
      </c>
      <c r="M5">
        <v>0.22222222222222221</v>
      </c>
      <c r="N5">
        <v>0</v>
      </c>
      <c r="O5">
        <v>1</v>
      </c>
    </row>
    <row r="6" spans="1:19" x14ac:dyDescent="0.2">
      <c r="A6">
        <v>1</v>
      </c>
      <c r="B6">
        <v>4</v>
      </c>
      <c r="C6">
        <v>1.05</v>
      </c>
      <c r="D6" s="4">
        <f t="shared" si="0"/>
        <v>4.7901459854014596E-2</v>
      </c>
      <c r="E6" t="s">
        <v>20</v>
      </c>
      <c r="F6" t="s">
        <v>621</v>
      </c>
      <c r="G6" t="s">
        <v>622</v>
      </c>
      <c r="H6">
        <v>164</v>
      </c>
      <c r="I6">
        <v>10</v>
      </c>
      <c r="J6">
        <v>12</v>
      </c>
      <c r="K6">
        <v>2</v>
      </c>
      <c r="L6">
        <v>1.2</v>
      </c>
      <c r="M6">
        <v>0.2</v>
      </c>
      <c r="N6">
        <v>0</v>
      </c>
      <c r="O6">
        <v>1</v>
      </c>
    </row>
    <row r="7" spans="1:19" x14ac:dyDescent="0.2">
      <c r="A7">
        <v>1</v>
      </c>
      <c r="B7">
        <v>5</v>
      </c>
      <c r="C7">
        <v>1.69</v>
      </c>
      <c r="D7" s="4">
        <f t="shared" si="0"/>
        <v>7.7098540145985398E-2</v>
      </c>
      <c r="E7" t="s">
        <v>623</v>
      </c>
      <c r="F7" t="s">
        <v>624</v>
      </c>
      <c r="G7" t="s">
        <v>625</v>
      </c>
      <c r="H7">
        <v>168</v>
      </c>
      <c r="I7">
        <v>12</v>
      </c>
      <c r="J7">
        <v>24</v>
      </c>
      <c r="K7">
        <v>0</v>
      </c>
      <c r="L7">
        <v>2</v>
      </c>
      <c r="M7">
        <v>0</v>
      </c>
      <c r="N7">
        <v>0</v>
      </c>
      <c r="O7">
        <v>0</v>
      </c>
    </row>
    <row r="8" spans="1:19" x14ac:dyDescent="0.2">
      <c r="A8">
        <v>1</v>
      </c>
      <c r="B8">
        <v>6</v>
      </c>
      <c r="C8">
        <v>2.4300000000000002</v>
      </c>
      <c r="D8" s="4">
        <f t="shared" si="0"/>
        <v>0.11085766423357664</v>
      </c>
      <c r="E8" t="s">
        <v>25</v>
      </c>
      <c r="F8" t="s">
        <v>626</v>
      </c>
      <c r="G8" t="s">
        <v>627</v>
      </c>
      <c r="H8">
        <v>226</v>
      </c>
      <c r="I8">
        <v>16</v>
      </c>
      <c r="J8">
        <v>34</v>
      </c>
      <c r="K8">
        <v>0</v>
      </c>
      <c r="L8">
        <v>2.125</v>
      </c>
      <c r="M8">
        <v>0</v>
      </c>
      <c r="N8">
        <v>0</v>
      </c>
      <c r="O8">
        <v>0</v>
      </c>
    </row>
    <row r="9" spans="1:19" x14ac:dyDescent="0.2">
      <c r="A9">
        <v>1</v>
      </c>
      <c r="B9">
        <v>7</v>
      </c>
      <c r="C9">
        <v>1.08</v>
      </c>
      <c r="D9" s="4">
        <f t="shared" si="0"/>
        <v>4.9270072992700732E-2</v>
      </c>
      <c r="E9" t="s">
        <v>628</v>
      </c>
      <c r="F9" t="s">
        <v>629</v>
      </c>
      <c r="G9" t="s">
        <v>630</v>
      </c>
      <c r="H9">
        <v>156</v>
      </c>
      <c r="I9">
        <v>9</v>
      </c>
      <c r="J9">
        <v>16</v>
      </c>
      <c r="K9">
        <v>2</v>
      </c>
      <c r="L9">
        <v>1.7777777777777777</v>
      </c>
      <c r="M9">
        <v>0.22222222222222221</v>
      </c>
      <c r="N9">
        <v>0</v>
      </c>
      <c r="O9">
        <v>0</v>
      </c>
    </row>
    <row r="10" spans="1:19" x14ac:dyDescent="0.2">
      <c r="A10">
        <v>1</v>
      </c>
      <c r="B10">
        <v>8</v>
      </c>
      <c r="C10">
        <v>1.55</v>
      </c>
      <c r="D10" s="4">
        <f t="shared" si="0"/>
        <v>7.0711678832116778E-2</v>
      </c>
      <c r="E10" t="s">
        <v>31</v>
      </c>
      <c r="F10" t="s">
        <v>631</v>
      </c>
      <c r="G10" t="s">
        <v>632</v>
      </c>
      <c r="H10">
        <v>206</v>
      </c>
      <c r="I10">
        <v>14</v>
      </c>
      <c r="J10">
        <v>22</v>
      </c>
      <c r="K10">
        <v>1</v>
      </c>
      <c r="L10">
        <v>1.5714285714285714</v>
      </c>
      <c r="M10">
        <v>7.1428571428571425E-2</v>
      </c>
      <c r="N10">
        <v>0</v>
      </c>
      <c r="O10">
        <v>1</v>
      </c>
    </row>
    <row r="11" spans="1:19" x14ac:dyDescent="0.2">
      <c r="A11">
        <v>1</v>
      </c>
      <c r="B11">
        <v>9</v>
      </c>
      <c r="C11">
        <v>2.8600000000000003</v>
      </c>
      <c r="D11" s="4">
        <f t="shared" si="0"/>
        <v>0.13047445255474452</v>
      </c>
      <c r="E11" t="s">
        <v>32</v>
      </c>
      <c r="F11" t="s">
        <v>633</v>
      </c>
      <c r="G11" t="s">
        <v>374</v>
      </c>
      <c r="H11">
        <v>200</v>
      </c>
      <c r="I11">
        <v>13</v>
      </c>
      <c r="J11">
        <v>28</v>
      </c>
      <c r="K11">
        <v>1</v>
      </c>
      <c r="L11">
        <v>2.1538461538461537</v>
      </c>
      <c r="M11">
        <v>7.6923076923076927E-2</v>
      </c>
      <c r="N11">
        <v>0</v>
      </c>
      <c r="O11">
        <v>0</v>
      </c>
    </row>
    <row r="12" spans="1:19" x14ac:dyDescent="0.2">
      <c r="A12">
        <v>1</v>
      </c>
      <c r="B12">
        <v>10</v>
      </c>
      <c r="C12">
        <v>1.76</v>
      </c>
      <c r="D12" s="4">
        <f t="shared" si="0"/>
        <v>8.0291970802919707E-2</v>
      </c>
      <c r="E12" t="s">
        <v>634</v>
      </c>
      <c r="F12" t="s">
        <v>635</v>
      </c>
      <c r="G12" t="s">
        <v>636</v>
      </c>
      <c r="H12">
        <v>257</v>
      </c>
      <c r="I12">
        <v>17</v>
      </c>
      <c r="J12">
        <v>36</v>
      </c>
      <c r="K12">
        <v>1</v>
      </c>
      <c r="L12">
        <v>2.1176470588235294</v>
      </c>
      <c r="M12">
        <v>5.8823529411764705E-2</v>
      </c>
      <c r="N12">
        <v>0</v>
      </c>
      <c r="O12">
        <v>0</v>
      </c>
    </row>
    <row r="13" spans="1:19" x14ac:dyDescent="0.2">
      <c r="A13">
        <v>1</v>
      </c>
      <c r="B13">
        <v>11</v>
      </c>
      <c r="C13">
        <v>1.29</v>
      </c>
      <c r="D13" s="4">
        <f t="shared" si="0"/>
        <v>5.8850364963503647E-2</v>
      </c>
      <c r="E13" t="s">
        <v>637</v>
      </c>
      <c r="F13" t="s">
        <v>638</v>
      </c>
      <c r="G13" t="s">
        <v>639</v>
      </c>
      <c r="H13">
        <v>242</v>
      </c>
      <c r="I13">
        <v>16</v>
      </c>
      <c r="J13">
        <v>34</v>
      </c>
      <c r="K13">
        <v>1</v>
      </c>
      <c r="L13">
        <v>2.125</v>
      </c>
      <c r="M13">
        <v>6.25E-2</v>
      </c>
      <c r="N13">
        <v>0</v>
      </c>
      <c r="O13">
        <v>0</v>
      </c>
    </row>
    <row r="14" spans="1:19" x14ac:dyDescent="0.2">
      <c r="A14">
        <v>1</v>
      </c>
      <c r="B14">
        <v>12</v>
      </c>
      <c r="C14">
        <v>0.9</v>
      </c>
      <c r="D14" s="4">
        <f t="shared" si="0"/>
        <v>4.105839416058394E-2</v>
      </c>
      <c r="E14" t="s">
        <v>37</v>
      </c>
      <c r="F14" t="s">
        <v>640</v>
      </c>
      <c r="G14" t="s">
        <v>641</v>
      </c>
      <c r="H14">
        <v>198</v>
      </c>
      <c r="I14">
        <v>14</v>
      </c>
      <c r="J14">
        <v>30</v>
      </c>
      <c r="K14">
        <v>0</v>
      </c>
      <c r="L14">
        <v>2.1428571428571428</v>
      </c>
      <c r="M14">
        <v>0</v>
      </c>
      <c r="N14">
        <v>0</v>
      </c>
      <c r="O14">
        <v>0</v>
      </c>
    </row>
    <row r="15" spans="1:19" x14ac:dyDescent="0.2">
      <c r="A15">
        <v>1</v>
      </c>
      <c r="B15">
        <v>13</v>
      </c>
      <c r="C15">
        <v>0.56000000000000005</v>
      </c>
      <c r="D15" s="4">
        <f t="shared" si="0"/>
        <v>2.5547445255474453E-2</v>
      </c>
      <c r="E15" t="s">
        <v>642</v>
      </c>
      <c r="F15" t="s">
        <v>643</v>
      </c>
      <c r="G15" t="s">
        <v>644</v>
      </c>
      <c r="H15">
        <v>204</v>
      </c>
      <c r="I15">
        <v>13</v>
      </c>
      <c r="J15">
        <v>16</v>
      </c>
      <c r="K15">
        <v>2</v>
      </c>
      <c r="L15">
        <v>1.2307692307692308</v>
      </c>
      <c r="M15">
        <v>0.15384615384615385</v>
      </c>
      <c r="N15">
        <v>1</v>
      </c>
      <c r="O15">
        <v>1</v>
      </c>
    </row>
    <row r="16" spans="1:19" x14ac:dyDescent="0.2">
      <c r="A16">
        <v>1</v>
      </c>
      <c r="B16">
        <v>14</v>
      </c>
      <c r="C16">
        <v>0.46</v>
      </c>
      <c r="D16" s="4">
        <f t="shared" si="0"/>
        <v>2.0985401459854013E-2</v>
      </c>
      <c r="E16" t="s">
        <v>645</v>
      </c>
      <c r="G16" t="s">
        <v>646</v>
      </c>
      <c r="H16">
        <v>507</v>
      </c>
      <c r="I16">
        <v>30</v>
      </c>
      <c r="J16">
        <v>57</v>
      </c>
      <c r="K16">
        <v>2</v>
      </c>
      <c r="L16">
        <v>1.9</v>
      </c>
      <c r="M16">
        <v>6.6666666666666666E-2</v>
      </c>
      <c r="N16">
        <v>0</v>
      </c>
      <c r="O16">
        <v>0</v>
      </c>
    </row>
    <row r="17" spans="1:19" x14ac:dyDescent="0.2">
      <c r="A17">
        <v>1</v>
      </c>
      <c r="B17">
        <v>15</v>
      </c>
      <c r="C17">
        <v>0.8</v>
      </c>
      <c r="D17" s="4">
        <f t="shared" si="0"/>
        <v>3.6496350364963501E-2</v>
      </c>
      <c r="E17" t="s">
        <v>647</v>
      </c>
      <c r="F17" t="s">
        <v>648</v>
      </c>
      <c r="G17" t="s">
        <v>649</v>
      </c>
      <c r="H17">
        <v>172</v>
      </c>
      <c r="I17">
        <v>11</v>
      </c>
      <c r="J17">
        <v>24</v>
      </c>
      <c r="K17">
        <v>1</v>
      </c>
      <c r="L17">
        <v>2.1818181818181817</v>
      </c>
      <c r="M17">
        <v>9.0909090909090912E-2</v>
      </c>
      <c r="N17">
        <v>0</v>
      </c>
      <c r="O17">
        <v>0</v>
      </c>
    </row>
    <row r="18" spans="1:19" x14ac:dyDescent="0.2">
      <c r="A18">
        <v>1</v>
      </c>
      <c r="B18">
        <v>16</v>
      </c>
      <c r="C18">
        <v>3</v>
      </c>
      <c r="D18" s="4">
        <f t="shared" si="0"/>
        <v>0.13686131386861314</v>
      </c>
      <c r="E18" t="s">
        <v>650</v>
      </c>
      <c r="F18" t="s">
        <v>651</v>
      </c>
      <c r="G18" t="s">
        <v>652</v>
      </c>
      <c r="H18">
        <v>281</v>
      </c>
      <c r="I18">
        <v>18</v>
      </c>
      <c r="J18">
        <v>35</v>
      </c>
      <c r="K18">
        <v>1</v>
      </c>
      <c r="L18">
        <v>1.9444444444444444</v>
      </c>
      <c r="M18">
        <v>5.5555555555555552E-2</v>
      </c>
      <c r="N18">
        <v>0</v>
      </c>
      <c r="O18">
        <v>0</v>
      </c>
    </row>
    <row r="19" spans="1:19" x14ac:dyDescent="0.2">
      <c r="C19">
        <f>SUM(C3:C18)</f>
        <v>21.92</v>
      </c>
      <c r="D19" s="4">
        <f t="shared" si="0"/>
        <v>1</v>
      </c>
    </row>
    <row r="20" spans="1:19" x14ac:dyDescent="0.2">
      <c r="A20">
        <v>2</v>
      </c>
      <c r="B20" t="s">
        <v>12</v>
      </c>
      <c r="C20" t="s">
        <v>13</v>
      </c>
      <c r="E20" t="s">
        <v>602</v>
      </c>
      <c r="F20" t="s">
        <v>603</v>
      </c>
      <c r="G20" t="s">
        <v>604</v>
      </c>
      <c r="H20" t="s">
        <v>605</v>
      </c>
      <c r="I20" t="s">
        <v>606</v>
      </c>
      <c r="J20" t="s">
        <v>607</v>
      </c>
      <c r="K20" t="s">
        <v>608</v>
      </c>
      <c r="L20" t="s">
        <v>609</v>
      </c>
      <c r="M20" t="s">
        <v>610</v>
      </c>
      <c r="N20" t="s">
        <v>611</v>
      </c>
      <c r="O20" t="s">
        <v>612</v>
      </c>
      <c r="Q20" s="4" t="s">
        <v>75</v>
      </c>
      <c r="R20" s="4" t="s">
        <v>76</v>
      </c>
      <c r="S20" s="4" t="s">
        <v>77</v>
      </c>
    </row>
    <row r="21" spans="1:19" x14ac:dyDescent="0.2">
      <c r="A21">
        <v>2</v>
      </c>
      <c r="B21">
        <v>1</v>
      </c>
      <c r="C21">
        <v>0.75</v>
      </c>
      <c r="D21" s="4">
        <f>C21/$C$37</f>
        <v>5.2119527449617793E-2</v>
      </c>
      <c r="E21" t="s">
        <v>78</v>
      </c>
      <c r="F21" t="s">
        <v>653</v>
      </c>
      <c r="G21" t="s">
        <v>654</v>
      </c>
      <c r="H21">
        <v>86</v>
      </c>
      <c r="I21">
        <v>5</v>
      </c>
      <c r="J21">
        <v>10</v>
      </c>
      <c r="K21">
        <v>1</v>
      </c>
      <c r="L21">
        <v>2</v>
      </c>
      <c r="M21">
        <v>0.2</v>
      </c>
      <c r="N21">
        <v>0</v>
      </c>
      <c r="O21">
        <v>0</v>
      </c>
      <c r="Q21" s="4">
        <f>1-R21-S21</f>
        <v>0.57539958304378025</v>
      </c>
      <c r="R21" s="4">
        <f>SUMIF(O21:O36,"1",D21:D36)</f>
        <v>0.39888811674774161</v>
      </c>
      <c r="S21" s="4">
        <f>SUMIF(O21:O36,"&gt;1",D21:D36)</f>
        <v>2.571230020847811E-2</v>
      </c>
    </row>
    <row r="22" spans="1:19" x14ac:dyDescent="0.2">
      <c r="A22">
        <v>2</v>
      </c>
      <c r="B22">
        <v>2</v>
      </c>
      <c r="C22">
        <v>0.7</v>
      </c>
      <c r="D22" s="4">
        <f t="shared" ref="D22:D37" si="1">C22/$C$37</f>
        <v>4.8644892286309936E-2</v>
      </c>
      <c r="E22" t="s">
        <v>14</v>
      </c>
      <c r="F22" t="s">
        <v>613</v>
      </c>
      <c r="G22" t="s">
        <v>614</v>
      </c>
      <c r="H22">
        <v>170</v>
      </c>
      <c r="I22">
        <v>12</v>
      </c>
      <c r="J22">
        <v>26</v>
      </c>
      <c r="K22">
        <v>0</v>
      </c>
      <c r="L22">
        <v>2.1666666666666665</v>
      </c>
      <c r="M22">
        <v>0</v>
      </c>
      <c r="N22">
        <v>0</v>
      </c>
      <c r="O22">
        <v>0</v>
      </c>
    </row>
    <row r="23" spans="1:19" x14ac:dyDescent="0.2">
      <c r="A23">
        <v>2</v>
      </c>
      <c r="B23">
        <v>3</v>
      </c>
      <c r="C23">
        <v>0.59</v>
      </c>
      <c r="D23" s="4">
        <f t="shared" si="1"/>
        <v>4.1000694927032663E-2</v>
      </c>
      <c r="E23" t="s">
        <v>79</v>
      </c>
      <c r="F23" t="s">
        <v>655</v>
      </c>
      <c r="G23" t="s">
        <v>656</v>
      </c>
      <c r="H23">
        <v>144</v>
      </c>
      <c r="I23">
        <v>6</v>
      </c>
      <c r="J23">
        <v>8</v>
      </c>
      <c r="K23">
        <v>4</v>
      </c>
      <c r="L23">
        <v>1.3333333333333333</v>
      </c>
      <c r="M23">
        <v>0.66666666666666663</v>
      </c>
      <c r="N23">
        <v>1</v>
      </c>
      <c r="O23">
        <v>0</v>
      </c>
    </row>
    <row r="24" spans="1:19" x14ac:dyDescent="0.2">
      <c r="A24">
        <v>2</v>
      </c>
      <c r="B24">
        <v>4</v>
      </c>
      <c r="C24">
        <v>0.6</v>
      </c>
      <c r="D24" s="4">
        <f t="shared" si="1"/>
        <v>4.1695621959694236E-2</v>
      </c>
      <c r="E24" t="s">
        <v>615</v>
      </c>
      <c r="F24" t="s">
        <v>616</v>
      </c>
      <c r="G24" t="s">
        <v>617</v>
      </c>
      <c r="H24">
        <v>190</v>
      </c>
      <c r="I24">
        <v>14</v>
      </c>
      <c r="J24">
        <v>22</v>
      </c>
      <c r="K24">
        <v>0</v>
      </c>
      <c r="L24">
        <v>1.5714285714285714</v>
      </c>
      <c r="M24">
        <v>0</v>
      </c>
      <c r="N24">
        <v>0</v>
      </c>
      <c r="O24">
        <v>1</v>
      </c>
    </row>
    <row r="25" spans="1:19" x14ac:dyDescent="0.2">
      <c r="A25">
        <v>2</v>
      </c>
      <c r="B25">
        <v>5</v>
      </c>
      <c r="C25">
        <v>0.74</v>
      </c>
      <c r="D25" s="4">
        <f t="shared" si="1"/>
        <v>5.142460041695622E-2</v>
      </c>
      <c r="E25" t="s">
        <v>618</v>
      </c>
      <c r="F25" t="s">
        <v>619</v>
      </c>
      <c r="G25" t="s">
        <v>620</v>
      </c>
      <c r="H25">
        <v>152</v>
      </c>
      <c r="I25">
        <v>9</v>
      </c>
      <c r="J25">
        <v>12</v>
      </c>
      <c r="K25">
        <v>2</v>
      </c>
      <c r="L25">
        <v>1.3333333333333333</v>
      </c>
      <c r="M25">
        <v>0.22222222222222221</v>
      </c>
      <c r="N25">
        <v>0</v>
      </c>
      <c r="O25">
        <v>1</v>
      </c>
    </row>
    <row r="26" spans="1:19" x14ac:dyDescent="0.2">
      <c r="A26">
        <v>2</v>
      </c>
      <c r="B26">
        <v>6</v>
      </c>
      <c r="C26">
        <v>0.8</v>
      </c>
      <c r="D26" s="4">
        <f t="shared" si="1"/>
        <v>5.559416261292565E-2</v>
      </c>
      <c r="E26" t="s">
        <v>20</v>
      </c>
      <c r="F26" t="s">
        <v>621</v>
      </c>
      <c r="G26" t="s">
        <v>622</v>
      </c>
      <c r="H26">
        <v>164</v>
      </c>
      <c r="I26">
        <v>10</v>
      </c>
      <c r="J26">
        <v>12</v>
      </c>
      <c r="K26">
        <v>2</v>
      </c>
      <c r="L26">
        <v>1.2</v>
      </c>
      <c r="M26">
        <v>0.2</v>
      </c>
      <c r="N26">
        <v>0</v>
      </c>
      <c r="O26">
        <v>1</v>
      </c>
    </row>
    <row r="27" spans="1:19" x14ac:dyDescent="0.2">
      <c r="A27">
        <v>2</v>
      </c>
      <c r="B27">
        <v>7</v>
      </c>
      <c r="C27">
        <v>1.1300000000000001</v>
      </c>
      <c r="D27" s="4">
        <f t="shared" si="1"/>
        <v>7.8526754690757483E-2</v>
      </c>
      <c r="E27" t="s">
        <v>623</v>
      </c>
      <c r="F27" t="s">
        <v>624</v>
      </c>
      <c r="G27" t="s">
        <v>625</v>
      </c>
      <c r="H27">
        <v>168</v>
      </c>
      <c r="I27">
        <v>12</v>
      </c>
      <c r="J27">
        <v>24</v>
      </c>
      <c r="K27">
        <v>0</v>
      </c>
      <c r="L27">
        <v>2</v>
      </c>
      <c r="M27">
        <v>0</v>
      </c>
      <c r="N27">
        <v>0</v>
      </c>
      <c r="O27">
        <v>0</v>
      </c>
    </row>
    <row r="28" spans="1:19" x14ac:dyDescent="0.2">
      <c r="A28">
        <v>2</v>
      </c>
      <c r="B28">
        <v>8</v>
      </c>
      <c r="C28">
        <v>1.25</v>
      </c>
      <c r="D28" s="4">
        <f t="shared" si="1"/>
        <v>8.6865879082696329E-2</v>
      </c>
      <c r="E28" t="s">
        <v>25</v>
      </c>
      <c r="F28" t="s">
        <v>626</v>
      </c>
      <c r="G28" t="s">
        <v>627</v>
      </c>
      <c r="H28">
        <v>226</v>
      </c>
      <c r="I28">
        <v>16</v>
      </c>
      <c r="J28">
        <v>34</v>
      </c>
      <c r="K28">
        <v>0</v>
      </c>
      <c r="L28">
        <v>2.125</v>
      </c>
      <c r="M28">
        <v>0</v>
      </c>
      <c r="N28">
        <v>0</v>
      </c>
      <c r="O28">
        <v>0</v>
      </c>
    </row>
    <row r="29" spans="1:19" x14ac:dyDescent="0.2">
      <c r="A29">
        <v>2</v>
      </c>
      <c r="B29">
        <v>9</v>
      </c>
      <c r="C29">
        <v>1.87</v>
      </c>
      <c r="D29" s="4">
        <f t="shared" si="1"/>
        <v>0.12995135510771372</v>
      </c>
      <c r="E29" t="s">
        <v>80</v>
      </c>
      <c r="F29" t="s">
        <v>657</v>
      </c>
      <c r="G29" t="s">
        <v>658</v>
      </c>
      <c r="H29">
        <v>152</v>
      </c>
      <c r="I29">
        <v>8</v>
      </c>
      <c r="J29">
        <v>8</v>
      </c>
      <c r="K29">
        <v>3</v>
      </c>
      <c r="L29">
        <v>1</v>
      </c>
      <c r="M29">
        <v>0.375</v>
      </c>
      <c r="N29">
        <v>0</v>
      </c>
      <c r="O29">
        <v>1</v>
      </c>
    </row>
    <row r="30" spans="1:19" x14ac:dyDescent="0.2">
      <c r="A30">
        <v>2</v>
      </c>
      <c r="B30">
        <v>10</v>
      </c>
      <c r="C30">
        <v>0.64</v>
      </c>
      <c r="D30" s="4">
        <f t="shared" si="1"/>
        <v>4.447533009034052E-2</v>
      </c>
      <c r="E30" t="s">
        <v>81</v>
      </c>
      <c r="F30" t="s">
        <v>659</v>
      </c>
      <c r="G30" t="s">
        <v>660</v>
      </c>
      <c r="H30">
        <v>166</v>
      </c>
      <c r="I30">
        <v>9</v>
      </c>
      <c r="J30">
        <v>10</v>
      </c>
      <c r="K30">
        <v>3</v>
      </c>
      <c r="L30">
        <v>1.1111111111111112</v>
      </c>
      <c r="M30">
        <v>0.33333333333333331</v>
      </c>
      <c r="N30">
        <v>0</v>
      </c>
      <c r="O30">
        <v>1</v>
      </c>
    </row>
    <row r="31" spans="1:19" x14ac:dyDescent="0.2">
      <c r="A31">
        <v>2</v>
      </c>
      <c r="B31">
        <v>11</v>
      </c>
      <c r="C31">
        <v>1.0900000000000001</v>
      </c>
      <c r="D31" s="4">
        <f t="shared" si="1"/>
        <v>7.5747046560111206E-2</v>
      </c>
      <c r="E31" t="s">
        <v>31</v>
      </c>
      <c r="F31" t="s">
        <v>631</v>
      </c>
      <c r="G31" t="s">
        <v>632</v>
      </c>
      <c r="H31">
        <v>206</v>
      </c>
      <c r="I31">
        <v>14</v>
      </c>
      <c r="J31">
        <v>22</v>
      </c>
      <c r="K31">
        <v>1</v>
      </c>
      <c r="L31">
        <v>1.5714285714285714</v>
      </c>
      <c r="M31">
        <v>7.1428571428571425E-2</v>
      </c>
      <c r="N31">
        <v>0</v>
      </c>
      <c r="O31">
        <v>1</v>
      </c>
    </row>
    <row r="32" spans="1:19" x14ac:dyDescent="0.2">
      <c r="A32">
        <v>2</v>
      </c>
      <c r="B32">
        <v>12</v>
      </c>
      <c r="C32">
        <v>1.55</v>
      </c>
      <c r="D32" s="4">
        <f t="shared" si="1"/>
        <v>0.10771369006254344</v>
      </c>
      <c r="E32" t="s">
        <v>82</v>
      </c>
      <c r="G32" t="s">
        <v>661</v>
      </c>
      <c r="H32">
        <v>162</v>
      </c>
      <c r="I32">
        <v>6</v>
      </c>
      <c r="J32">
        <v>10</v>
      </c>
      <c r="K32">
        <v>5</v>
      </c>
      <c r="L32">
        <v>1.6666666666666667</v>
      </c>
      <c r="M32">
        <v>0.83333333333333337</v>
      </c>
      <c r="N32">
        <v>2</v>
      </c>
      <c r="O32">
        <v>0</v>
      </c>
    </row>
    <row r="33" spans="1:19" x14ac:dyDescent="0.2">
      <c r="A33">
        <v>2</v>
      </c>
      <c r="B33">
        <v>13</v>
      </c>
      <c r="C33">
        <v>0.61</v>
      </c>
      <c r="D33" s="4">
        <f t="shared" si="1"/>
        <v>4.2390548992355802E-2</v>
      </c>
      <c r="E33" t="s">
        <v>37</v>
      </c>
      <c r="F33" t="s">
        <v>640</v>
      </c>
      <c r="G33" t="s">
        <v>641</v>
      </c>
      <c r="H33">
        <v>198</v>
      </c>
      <c r="I33">
        <v>14</v>
      </c>
      <c r="J33">
        <v>30</v>
      </c>
      <c r="K33">
        <v>0</v>
      </c>
      <c r="L33">
        <v>2.1428571428571428</v>
      </c>
      <c r="M33">
        <v>0</v>
      </c>
      <c r="N33">
        <v>0</v>
      </c>
      <c r="O33">
        <v>0</v>
      </c>
    </row>
    <row r="34" spans="1:19" x14ac:dyDescent="0.2">
      <c r="A34">
        <v>2</v>
      </c>
      <c r="B34">
        <v>14</v>
      </c>
      <c r="C34">
        <v>0.45</v>
      </c>
      <c r="D34" s="4">
        <f t="shared" si="1"/>
        <v>3.1271716469770679E-2</v>
      </c>
      <c r="E34" t="s">
        <v>637</v>
      </c>
      <c r="F34" t="s">
        <v>638</v>
      </c>
      <c r="G34" t="s">
        <v>639</v>
      </c>
      <c r="H34">
        <v>242</v>
      </c>
      <c r="I34">
        <v>16</v>
      </c>
      <c r="J34">
        <v>34</v>
      </c>
      <c r="K34">
        <v>1</v>
      </c>
      <c r="L34">
        <v>2.125</v>
      </c>
      <c r="M34">
        <v>6.25E-2</v>
      </c>
      <c r="N34">
        <v>0</v>
      </c>
      <c r="O34">
        <v>0</v>
      </c>
    </row>
    <row r="35" spans="1:19" x14ac:dyDescent="0.2">
      <c r="A35">
        <v>2</v>
      </c>
      <c r="B35">
        <v>15</v>
      </c>
      <c r="C35">
        <v>0.37</v>
      </c>
      <c r="D35" s="4">
        <f t="shared" si="1"/>
        <v>2.571230020847811E-2</v>
      </c>
      <c r="E35" t="s">
        <v>662</v>
      </c>
      <c r="F35" t="s">
        <v>663</v>
      </c>
      <c r="G35" t="s">
        <v>664</v>
      </c>
      <c r="H35">
        <v>256</v>
      </c>
      <c r="I35">
        <v>16</v>
      </c>
      <c r="J35">
        <v>16</v>
      </c>
      <c r="K35">
        <v>3</v>
      </c>
      <c r="L35">
        <v>1</v>
      </c>
      <c r="M35">
        <v>0.1875</v>
      </c>
      <c r="N35">
        <v>0</v>
      </c>
      <c r="O35">
        <v>2</v>
      </c>
    </row>
    <row r="36" spans="1:19" x14ac:dyDescent="0.2">
      <c r="A36">
        <v>2</v>
      </c>
      <c r="B36">
        <v>16</v>
      </c>
      <c r="C36">
        <v>1.25</v>
      </c>
      <c r="D36" s="4">
        <f t="shared" si="1"/>
        <v>8.6865879082696329E-2</v>
      </c>
      <c r="E36" t="s">
        <v>650</v>
      </c>
      <c r="F36" t="s">
        <v>651</v>
      </c>
      <c r="G36" t="s">
        <v>652</v>
      </c>
      <c r="H36">
        <v>281</v>
      </c>
      <c r="I36">
        <v>18</v>
      </c>
      <c r="J36">
        <v>35</v>
      </c>
      <c r="K36">
        <v>1</v>
      </c>
      <c r="L36">
        <v>1.9444444444444444</v>
      </c>
      <c r="M36">
        <v>5.5555555555555552E-2</v>
      </c>
      <c r="N36">
        <v>0</v>
      </c>
      <c r="O36">
        <v>0</v>
      </c>
    </row>
    <row r="37" spans="1:19" x14ac:dyDescent="0.2">
      <c r="C37">
        <f>SUM(C21:C36)</f>
        <v>14.389999999999999</v>
      </c>
      <c r="D37" s="4">
        <f t="shared" si="1"/>
        <v>1</v>
      </c>
    </row>
    <row r="38" spans="1:19" x14ac:dyDescent="0.2">
      <c r="A38">
        <v>3</v>
      </c>
      <c r="B38" t="s">
        <v>12</v>
      </c>
      <c r="C38" t="s">
        <v>13</v>
      </c>
      <c r="E38" t="s">
        <v>602</v>
      </c>
      <c r="F38" t="s">
        <v>603</v>
      </c>
      <c r="G38" t="s">
        <v>604</v>
      </c>
      <c r="H38" t="s">
        <v>605</v>
      </c>
      <c r="I38" t="s">
        <v>606</v>
      </c>
      <c r="J38" t="s">
        <v>607</v>
      </c>
      <c r="K38" t="s">
        <v>608</v>
      </c>
      <c r="L38" t="s">
        <v>609</v>
      </c>
      <c r="M38" t="s">
        <v>610</v>
      </c>
      <c r="N38" t="s">
        <v>611</v>
      </c>
      <c r="O38" t="s">
        <v>612</v>
      </c>
      <c r="Q38" s="4" t="s">
        <v>75</v>
      </c>
      <c r="R38" s="4" t="s">
        <v>76</v>
      </c>
      <c r="S38" s="4" t="s">
        <v>77</v>
      </c>
    </row>
    <row r="39" spans="1:19" x14ac:dyDescent="0.2">
      <c r="A39">
        <v>3</v>
      </c>
      <c r="B39">
        <v>1</v>
      </c>
      <c r="C39">
        <v>0.57999999999999996</v>
      </c>
      <c r="D39" s="4">
        <f>C39/$C$55</f>
        <v>4.9913941480206545E-2</v>
      </c>
      <c r="E39" t="s">
        <v>14</v>
      </c>
      <c r="F39" t="s">
        <v>613</v>
      </c>
      <c r="G39" t="s">
        <v>614</v>
      </c>
      <c r="H39">
        <v>170</v>
      </c>
      <c r="I39">
        <v>12</v>
      </c>
      <c r="J39">
        <v>26</v>
      </c>
      <c r="K39">
        <v>0</v>
      </c>
      <c r="L39">
        <v>2.1666666666666665</v>
      </c>
      <c r="M39">
        <v>0</v>
      </c>
      <c r="N39">
        <v>0</v>
      </c>
      <c r="O39">
        <v>0</v>
      </c>
      <c r="Q39" s="4">
        <f>1-R39-S39</f>
        <v>0.51807228915662629</v>
      </c>
      <c r="R39" s="4">
        <f>SUMIF(O39:O54,"1",D39:D54)</f>
        <v>0.48192771084337366</v>
      </c>
      <c r="S39" s="4">
        <f>SUMIF(O39:O54,"&gt;1",D39:D54)</f>
        <v>0</v>
      </c>
    </row>
    <row r="40" spans="1:19" x14ac:dyDescent="0.2">
      <c r="A40">
        <v>3</v>
      </c>
      <c r="B40">
        <v>2</v>
      </c>
      <c r="C40">
        <v>0.62</v>
      </c>
      <c r="D40" s="4">
        <f t="shared" ref="D40:D55" si="2">C40/$C$55</f>
        <v>5.3356282271944937E-2</v>
      </c>
      <c r="E40" t="s">
        <v>79</v>
      </c>
      <c r="F40" t="s">
        <v>655</v>
      </c>
      <c r="G40" t="s">
        <v>656</v>
      </c>
      <c r="H40">
        <v>144</v>
      </c>
      <c r="I40">
        <v>6</v>
      </c>
      <c r="J40">
        <v>8</v>
      </c>
      <c r="K40">
        <v>4</v>
      </c>
      <c r="L40">
        <v>1.3333333333333333</v>
      </c>
      <c r="M40">
        <v>0.66666666666666663</v>
      </c>
      <c r="N40">
        <v>1</v>
      </c>
      <c r="O40">
        <v>0</v>
      </c>
    </row>
    <row r="41" spans="1:19" x14ac:dyDescent="0.2">
      <c r="A41">
        <v>3</v>
      </c>
      <c r="B41">
        <v>3</v>
      </c>
      <c r="C41">
        <v>0.54</v>
      </c>
      <c r="D41" s="4">
        <f t="shared" si="2"/>
        <v>4.6471600688468173E-2</v>
      </c>
      <c r="E41" t="s">
        <v>615</v>
      </c>
      <c r="F41" t="s">
        <v>616</v>
      </c>
      <c r="G41" t="s">
        <v>617</v>
      </c>
      <c r="H41">
        <v>190</v>
      </c>
      <c r="I41">
        <v>14</v>
      </c>
      <c r="J41">
        <v>22</v>
      </c>
      <c r="K41">
        <v>0</v>
      </c>
      <c r="L41">
        <v>1.5714285714285714</v>
      </c>
      <c r="M41">
        <v>0</v>
      </c>
      <c r="N41">
        <v>0</v>
      </c>
      <c r="O41">
        <v>1</v>
      </c>
    </row>
    <row r="42" spans="1:19" x14ac:dyDescent="0.2">
      <c r="A42">
        <v>3</v>
      </c>
      <c r="B42">
        <v>4</v>
      </c>
      <c r="C42">
        <v>0.55000000000000004</v>
      </c>
      <c r="D42" s="4">
        <f t="shared" si="2"/>
        <v>4.7332185886402769E-2</v>
      </c>
      <c r="E42" t="s">
        <v>618</v>
      </c>
      <c r="F42" t="s">
        <v>619</v>
      </c>
      <c r="G42" t="s">
        <v>620</v>
      </c>
      <c r="H42">
        <v>152</v>
      </c>
      <c r="I42">
        <v>9</v>
      </c>
      <c r="J42">
        <v>12</v>
      </c>
      <c r="K42">
        <v>2</v>
      </c>
      <c r="L42">
        <v>1.3333333333333333</v>
      </c>
      <c r="M42">
        <v>0.22222222222222221</v>
      </c>
      <c r="N42">
        <v>0</v>
      </c>
      <c r="O42">
        <v>1</v>
      </c>
    </row>
    <row r="43" spans="1:19" x14ac:dyDescent="0.2">
      <c r="A43">
        <v>3</v>
      </c>
      <c r="B43">
        <v>5</v>
      </c>
      <c r="C43">
        <v>0.74</v>
      </c>
      <c r="D43" s="4">
        <f t="shared" si="2"/>
        <v>6.3683304647160086E-2</v>
      </c>
      <c r="E43" t="s">
        <v>20</v>
      </c>
      <c r="F43" t="s">
        <v>621</v>
      </c>
      <c r="G43" t="s">
        <v>622</v>
      </c>
      <c r="H43">
        <v>164</v>
      </c>
      <c r="I43">
        <v>10</v>
      </c>
      <c r="J43">
        <v>12</v>
      </c>
      <c r="K43">
        <v>2</v>
      </c>
      <c r="L43">
        <v>1.2</v>
      </c>
      <c r="M43">
        <v>0.2</v>
      </c>
      <c r="N43">
        <v>0</v>
      </c>
      <c r="O43">
        <v>1</v>
      </c>
    </row>
    <row r="44" spans="1:19" x14ac:dyDescent="0.2">
      <c r="A44">
        <v>3</v>
      </c>
      <c r="B44">
        <v>6</v>
      </c>
      <c r="C44">
        <v>1.05</v>
      </c>
      <c r="D44" s="4">
        <f t="shared" si="2"/>
        <v>9.0361445783132557E-2</v>
      </c>
      <c r="E44" t="s">
        <v>623</v>
      </c>
      <c r="F44" t="s">
        <v>624</v>
      </c>
      <c r="G44" t="s">
        <v>625</v>
      </c>
      <c r="H44">
        <v>168</v>
      </c>
      <c r="I44">
        <v>12</v>
      </c>
      <c r="J44">
        <v>24</v>
      </c>
      <c r="K44">
        <v>0</v>
      </c>
      <c r="L44">
        <v>2</v>
      </c>
      <c r="M44">
        <v>0</v>
      </c>
      <c r="N44">
        <v>0</v>
      </c>
      <c r="O44">
        <v>0</v>
      </c>
    </row>
    <row r="45" spans="1:19" x14ac:dyDescent="0.2">
      <c r="A45">
        <v>3</v>
      </c>
      <c r="B45">
        <v>7</v>
      </c>
      <c r="C45">
        <v>1.0900000000000001</v>
      </c>
      <c r="D45" s="4">
        <f t="shared" si="2"/>
        <v>9.3803786574870943E-2</v>
      </c>
      <c r="E45" t="s">
        <v>25</v>
      </c>
      <c r="F45" t="s">
        <v>626</v>
      </c>
      <c r="G45" t="s">
        <v>627</v>
      </c>
      <c r="H45">
        <v>226</v>
      </c>
      <c r="I45">
        <v>16</v>
      </c>
      <c r="J45">
        <v>34</v>
      </c>
      <c r="K45">
        <v>0</v>
      </c>
      <c r="L45">
        <v>2.125</v>
      </c>
      <c r="M45">
        <v>0</v>
      </c>
      <c r="N45">
        <v>0</v>
      </c>
      <c r="O45">
        <v>0</v>
      </c>
    </row>
    <row r="46" spans="1:19" x14ac:dyDescent="0.2">
      <c r="A46">
        <v>3</v>
      </c>
      <c r="B46">
        <v>8</v>
      </c>
      <c r="C46">
        <v>2.08</v>
      </c>
      <c r="D46" s="4">
        <f t="shared" si="2"/>
        <v>0.17900172117039592</v>
      </c>
      <c r="E46" t="s">
        <v>80</v>
      </c>
      <c r="F46" t="s">
        <v>657</v>
      </c>
      <c r="G46" t="s">
        <v>658</v>
      </c>
      <c r="H46">
        <v>152</v>
      </c>
      <c r="I46">
        <v>8</v>
      </c>
      <c r="J46">
        <v>8</v>
      </c>
      <c r="K46">
        <v>3</v>
      </c>
      <c r="L46">
        <v>1</v>
      </c>
      <c r="M46">
        <v>0.375</v>
      </c>
      <c r="N46">
        <v>0</v>
      </c>
      <c r="O46">
        <v>1</v>
      </c>
    </row>
    <row r="47" spans="1:19" x14ac:dyDescent="0.2">
      <c r="A47">
        <v>3</v>
      </c>
      <c r="B47">
        <v>9</v>
      </c>
      <c r="C47">
        <v>0.74</v>
      </c>
      <c r="D47" s="4">
        <f t="shared" si="2"/>
        <v>6.3683304647160086E-2</v>
      </c>
      <c r="E47" t="s">
        <v>81</v>
      </c>
      <c r="F47" t="s">
        <v>659</v>
      </c>
      <c r="G47" t="s">
        <v>660</v>
      </c>
      <c r="H47">
        <v>166</v>
      </c>
      <c r="I47">
        <v>9</v>
      </c>
      <c r="J47">
        <v>10</v>
      </c>
      <c r="K47">
        <v>3</v>
      </c>
      <c r="L47">
        <v>1.1111111111111112</v>
      </c>
      <c r="M47">
        <v>0.33333333333333331</v>
      </c>
      <c r="N47">
        <v>0</v>
      </c>
      <c r="O47">
        <v>1</v>
      </c>
    </row>
    <row r="48" spans="1:19" x14ac:dyDescent="0.2">
      <c r="A48">
        <v>3</v>
      </c>
      <c r="B48">
        <v>10</v>
      </c>
      <c r="C48">
        <v>0.67</v>
      </c>
      <c r="D48" s="4">
        <f t="shared" si="2"/>
        <v>5.7659208261617918E-2</v>
      </c>
      <c r="E48" t="s">
        <v>31</v>
      </c>
      <c r="F48" t="s">
        <v>631</v>
      </c>
      <c r="G48" t="s">
        <v>632</v>
      </c>
      <c r="H48">
        <v>206</v>
      </c>
      <c r="I48">
        <v>14</v>
      </c>
      <c r="J48">
        <v>22</v>
      </c>
      <c r="K48">
        <v>1</v>
      </c>
      <c r="L48">
        <v>1.5714285714285714</v>
      </c>
      <c r="M48">
        <v>7.1428571428571425E-2</v>
      </c>
      <c r="N48">
        <v>0</v>
      </c>
      <c r="O48">
        <v>1</v>
      </c>
    </row>
    <row r="49" spans="1:19" x14ac:dyDescent="0.2">
      <c r="A49">
        <v>3</v>
      </c>
      <c r="B49">
        <v>11</v>
      </c>
      <c r="C49">
        <v>0.53</v>
      </c>
      <c r="D49" s="4">
        <f t="shared" si="2"/>
        <v>4.5611015490533577E-2</v>
      </c>
      <c r="E49" t="s">
        <v>85</v>
      </c>
      <c r="F49" t="s">
        <v>665</v>
      </c>
      <c r="G49" t="s">
        <v>666</v>
      </c>
      <c r="H49">
        <v>240</v>
      </c>
      <c r="I49">
        <v>17</v>
      </c>
      <c r="J49">
        <v>36</v>
      </c>
      <c r="K49">
        <v>0</v>
      </c>
      <c r="L49">
        <v>2.1176470588235294</v>
      </c>
      <c r="M49">
        <v>0</v>
      </c>
      <c r="N49">
        <v>0</v>
      </c>
      <c r="O49">
        <v>0</v>
      </c>
    </row>
    <row r="50" spans="1:19" x14ac:dyDescent="0.2">
      <c r="A50">
        <v>3</v>
      </c>
      <c r="B50">
        <v>12</v>
      </c>
      <c r="C50">
        <v>0.28000000000000003</v>
      </c>
      <c r="D50" s="4">
        <f t="shared" si="2"/>
        <v>2.4096385542168683E-2</v>
      </c>
      <c r="E50" t="s">
        <v>642</v>
      </c>
      <c r="F50" t="s">
        <v>643</v>
      </c>
      <c r="G50" t="s">
        <v>644</v>
      </c>
      <c r="H50">
        <v>204</v>
      </c>
      <c r="I50">
        <v>13</v>
      </c>
      <c r="J50">
        <v>16</v>
      </c>
      <c r="K50">
        <v>2</v>
      </c>
      <c r="L50">
        <v>1.2307692307692308</v>
      </c>
      <c r="M50">
        <v>0.15384615384615385</v>
      </c>
      <c r="N50">
        <v>1</v>
      </c>
      <c r="O50">
        <v>1</v>
      </c>
    </row>
    <row r="51" spans="1:19" x14ac:dyDescent="0.2">
      <c r="A51">
        <v>3</v>
      </c>
      <c r="B51">
        <v>13</v>
      </c>
      <c r="C51">
        <v>0.37</v>
      </c>
      <c r="D51" s="4">
        <f t="shared" si="2"/>
        <v>3.1841652323580043E-2</v>
      </c>
      <c r="E51" t="s">
        <v>637</v>
      </c>
      <c r="F51" t="s">
        <v>638</v>
      </c>
      <c r="G51" t="s">
        <v>639</v>
      </c>
      <c r="H51">
        <v>242</v>
      </c>
      <c r="I51">
        <v>16</v>
      </c>
      <c r="J51">
        <v>34</v>
      </c>
      <c r="K51">
        <v>1</v>
      </c>
      <c r="L51">
        <v>2.125</v>
      </c>
      <c r="M51">
        <v>6.25E-2</v>
      </c>
      <c r="N51">
        <v>0</v>
      </c>
      <c r="O51">
        <v>0</v>
      </c>
    </row>
    <row r="52" spans="1:19" x14ac:dyDescent="0.2">
      <c r="A52">
        <v>3</v>
      </c>
      <c r="B52">
        <v>14</v>
      </c>
      <c r="C52">
        <v>0.24</v>
      </c>
      <c r="D52" s="4">
        <f t="shared" si="2"/>
        <v>2.0654044750430298E-2</v>
      </c>
      <c r="E52" t="s">
        <v>667</v>
      </c>
      <c r="F52" t="s">
        <v>668</v>
      </c>
      <c r="G52" t="s">
        <v>392</v>
      </c>
      <c r="H52">
        <v>242</v>
      </c>
      <c r="I52">
        <v>18</v>
      </c>
      <c r="J52">
        <v>38</v>
      </c>
      <c r="K52">
        <v>1</v>
      </c>
      <c r="L52">
        <v>2.1111111111111112</v>
      </c>
      <c r="M52">
        <v>5.5555555555555552E-2</v>
      </c>
      <c r="N52">
        <v>0</v>
      </c>
      <c r="O52">
        <v>0</v>
      </c>
    </row>
    <row r="53" spans="1:19" x14ac:dyDescent="0.2">
      <c r="A53">
        <v>3</v>
      </c>
      <c r="B53">
        <v>15</v>
      </c>
      <c r="C53">
        <v>0.41</v>
      </c>
      <c r="D53" s="4">
        <f t="shared" si="2"/>
        <v>3.5283993115318421E-2</v>
      </c>
      <c r="E53" t="s">
        <v>88</v>
      </c>
      <c r="F53" t="s">
        <v>669</v>
      </c>
      <c r="G53" t="s">
        <v>392</v>
      </c>
      <c r="H53">
        <v>270</v>
      </c>
      <c r="I53">
        <v>18</v>
      </c>
      <c r="J53">
        <v>38</v>
      </c>
      <c r="K53">
        <v>1</v>
      </c>
      <c r="L53">
        <v>2.1111111111111112</v>
      </c>
      <c r="M53">
        <v>5.5555555555555552E-2</v>
      </c>
      <c r="N53">
        <v>0</v>
      </c>
      <c r="O53">
        <v>0</v>
      </c>
    </row>
    <row r="54" spans="1:19" x14ac:dyDescent="0.2">
      <c r="A54">
        <v>3</v>
      </c>
      <c r="B54">
        <v>16</v>
      </c>
      <c r="C54">
        <v>1.1299999999999999</v>
      </c>
      <c r="D54" s="4">
        <f t="shared" si="2"/>
        <v>9.72461273666093E-2</v>
      </c>
      <c r="E54" t="s">
        <v>650</v>
      </c>
      <c r="F54" t="s">
        <v>651</v>
      </c>
      <c r="G54" t="s">
        <v>652</v>
      </c>
      <c r="H54">
        <v>281</v>
      </c>
      <c r="I54">
        <v>18</v>
      </c>
      <c r="J54">
        <v>35</v>
      </c>
      <c r="K54">
        <v>1</v>
      </c>
      <c r="L54">
        <v>1.9444444444444444</v>
      </c>
      <c r="M54">
        <v>5.5555555555555552E-2</v>
      </c>
      <c r="N54">
        <v>0</v>
      </c>
      <c r="O54">
        <v>0</v>
      </c>
    </row>
    <row r="55" spans="1:19" x14ac:dyDescent="0.2">
      <c r="C55">
        <f>SUM(C39:C54)</f>
        <v>11.619999999999997</v>
      </c>
      <c r="D55" s="4">
        <f t="shared" si="2"/>
        <v>1</v>
      </c>
    </row>
    <row r="56" spans="1:19" x14ac:dyDescent="0.2">
      <c r="A56">
        <v>4</v>
      </c>
      <c r="B56" t="s">
        <v>12</v>
      </c>
      <c r="C56" t="s">
        <v>13</v>
      </c>
      <c r="E56" t="s">
        <v>602</v>
      </c>
      <c r="F56" t="s">
        <v>603</v>
      </c>
      <c r="G56" t="s">
        <v>604</v>
      </c>
      <c r="H56" t="s">
        <v>605</v>
      </c>
      <c r="I56" t="s">
        <v>606</v>
      </c>
      <c r="J56" t="s">
        <v>607</v>
      </c>
      <c r="K56" t="s">
        <v>608</v>
      </c>
      <c r="L56" t="s">
        <v>609</v>
      </c>
      <c r="M56" t="s">
        <v>610</v>
      </c>
      <c r="N56" t="s">
        <v>611</v>
      </c>
      <c r="O56" t="s">
        <v>612</v>
      </c>
      <c r="Q56" s="4" t="s">
        <v>75</v>
      </c>
      <c r="R56" s="4" t="s">
        <v>76</v>
      </c>
      <c r="S56" s="4" t="s">
        <v>77</v>
      </c>
    </row>
    <row r="57" spans="1:19" x14ac:dyDescent="0.2">
      <c r="A57">
        <v>4</v>
      </c>
      <c r="B57">
        <v>1</v>
      </c>
      <c r="C57">
        <v>0.51</v>
      </c>
      <c r="D57" s="4">
        <f>C57/$C$72</f>
        <v>4.8249763481551564E-2</v>
      </c>
      <c r="E57" t="s">
        <v>14</v>
      </c>
      <c r="F57" t="s">
        <v>613</v>
      </c>
      <c r="G57" t="s">
        <v>614</v>
      </c>
      <c r="H57">
        <v>170</v>
      </c>
      <c r="I57">
        <v>12</v>
      </c>
      <c r="J57">
        <v>26</v>
      </c>
      <c r="K57">
        <v>0</v>
      </c>
      <c r="L57">
        <v>2.1666666666666665</v>
      </c>
      <c r="M57">
        <v>0</v>
      </c>
      <c r="N57">
        <v>0</v>
      </c>
      <c r="O57">
        <v>0</v>
      </c>
      <c r="Q57" s="4">
        <f>1-R57-S57</f>
        <v>0.82403027436140019</v>
      </c>
      <c r="R57" s="4">
        <f>SUMIF(O57:O72,"1",D57:D72)</f>
        <v>0.17596972563859981</v>
      </c>
      <c r="S57" s="4">
        <f>SUMIF(O57:O72,"&gt;1",D57:D72)</f>
        <v>0</v>
      </c>
    </row>
    <row r="58" spans="1:19" x14ac:dyDescent="0.2">
      <c r="A58">
        <v>4</v>
      </c>
      <c r="B58">
        <v>2</v>
      </c>
      <c r="C58">
        <v>0.94</v>
      </c>
      <c r="D58" s="4">
        <f t="shared" ref="D58:D72" si="3">C58/$C$72</f>
        <v>8.8930936613055817E-2</v>
      </c>
      <c r="E58" t="s">
        <v>79</v>
      </c>
      <c r="F58" t="s">
        <v>655</v>
      </c>
      <c r="G58" t="s">
        <v>656</v>
      </c>
      <c r="H58">
        <v>144</v>
      </c>
      <c r="I58">
        <v>6</v>
      </c>
      <c r="J58">
        <v>8</v>
      </c>
      <c r="K58">
        <v>4</v>
      </c>
      <c r="L58">
        <v>1.3333333333333333</v>
      </c>
      <c r="M58">
        <v>0.66666666666666663</v>
      </c>
      <c r="N58">
        <v>1</v>
      </c>
      <c r="O58">
        <v>0</v>
      </c>
    </row>
    <row r="59" spans="1:19" x14ac:dyDescent="0.2">
      <c r="A59">
        <v>4</v>
      </c>
      <c r="B59">
        <v>3</v>
      </c>
      <c r="C59">
        <v>0.38</v>
      </c>
      <c r="D59" s="4">
        <f t="shared" si="3"/>
        <v>3.5950804162724691E-2</v>
      </c>
      <c r="E59" t="s">
        <v>670</v>
      </c>
      <c r="F59" t="s">
        <v>671</v>
      </c>
      <c r="G59" t="s">
        <v>672</v>
      </c>
      <c r="H59">
        <v>158</v>
      </c>
      <c r="I59">
        <v>7</v>
      </c>
      <c r="J59">
        <v>10</v>
      </c>
      <c r="K59">
        <v>4</v>
      </c>
      <c r="L59">
        <v>1.4285714285714286</v>
      </c>
      <c r="M59">
        <v>0.5714285714285714</v>
      </c>
      <c r="N59">
        <v>1</v>
      </c>
      <c r="O59">
        <v>0</v>
      </c>
    </row>
    <row r="60" spans="1:19" x14ac:dyDescent="0.2">
      <c r="A60">
        <v>4</v>
      </c>
      <c r="B60">
        <v>4</v>
      </c>
      <c r="C60">
        <v>0.51</v>
      </c>
      <c r="D60" s="4">
        <f t="shared" si="3"/>
        <v>4.8249763481551564E-2</v>
      </c>
      <c r="E60" t="s">
        <v>92</v>
      </c>
      <c r="G60" t="s">
        <v>656</v>
      </c>
      <c r="H60">
        <v>144</v>
      </c>
      <c r="I60">
        <v>6</v>
      </c>
      <c r="J60">
        <v>8</v>
      </c>
      <c r="K60">
        <v>4</v>
      </c>
      <c r="L60">
        <v>1.3333333333333333</v>
      </c>
      <c r="M60">
        <v>0.66666666666666663</v>
      </c>
      <c r="N60">
        <v>1</v>
      </c>
      <c r="O60">
        <v>0</v>
      </c>
    </row>
    <row r="61" spans="1:19" x14ac:dyDescent="0.2">
      <c r="A61">
        <v>4</v>
      </c>
      <c r="B61">
        <v>5</v>
      </c>
      <c r="C61">
        <v>0.54</v>
      </c>
      <c r="D61" s="4">
        <f t="shared" si="3"/>
        <v>5.1087984862819305E-2</v>
      </c>
      <c r="E61" t="s">
        <v>615</v>
      </c>
      <c r="F61" t="s">
        <v>616</v>
      </c>
      <c r="G61" t="s">
        <v>617</v>
      </c>
      <c r="H61">
        <v>190</v>
      </c>
      <c r="I61">
        <v>14</v>
      </c>
      <c r="J61">
        <v>22</v>
      </c>
      <c r="K61">
        <v>0</v>
      </c>
      <c r="L61">
        <v>1.5714285714285714</v>
      </c>
      <c r="M61">
        <v>0</v>
      </c>
      <c r="N61">
        <v>0</v>
      </c>
      <c r="O61">
        <v>1</v>
      </c>
    </row>
    <row r="62" spans="1:19" x14ac:dyDescent="0.2">
      <c r="A62">
        <v>4</v>
      </c>
      <c r="B62">
        <v>6</v>
      </c>
      <c r="C62">
        <v>0.53</v>
      </c>
      <c r="D62" s="4">
        <f t="shared" si="3"/>
        <v>5.0141911069063391E-2</v>
      </c>
      <c r="E62" t="s">
        <v>20</v>
      </c>
      <c r="F62" t="s">
        <v>621</v>
      </c>
      <c r="G62" t="s">
        <v>622</v>
      </c>
      <c r="H62">
        <v>164</v>
      </c>
      <c r="I62">
        <v>10</v>
      </c>
      <c r="J62">
        <v>12</v>
      </c>
      <c r="K62">
        <v>2</v>
      </c>
      <c r="L62">
        <v>1.2</v>
      </c>
      <c r="M62">
        <v>0.2</v>
      </c>
      <c r="N62">
        <v>0</v>
      </c>
      <c r="O62">
        <v>1</v>
      </c>
    </row>
    <row r="63" spans="1:19" x14ac:dyDescent="0.2">
      <c r="A63">
        <v>4</v>
      </c>
      <c r="B63">
        <v>7</v>
      </c>
      <c r="C63">
        <v>0.54</v>
      </c>
      <c r="D63" s="4">
        <f t="shared" si="3"/>
        <v>5.1087984862819305E-2</v>
      </c>
      <c r="E63" t="s">
        <v>623</v>
      </c>
      <c r="F63" t="s">
        <v>624</v>
      </c>
      <c r="G63" t="s">
        <v>625</v>
      </c>
      <c r="H63">
        <v>168</v>
      </c>
      <c r="I63">
        <v>12</v>
      </c>
      <c r="J63">
        <v>24</v>
      </c>
      <c r="K63">
        <v>0</v>
      </c>
      <c r="L63">
        <v>2</v>
      </c>
      <c r="M63">
        <v>0</v>
      </c>
      <c r="N63">
        <v>0</v>
      </c>
      <c r="O63">
        <v>0</v>
      </c>
    </row>
    <row r="64" spans="1:19" x14ac:dyDescent="0.2">
      <c r="A64">
        <v>4</v>
      </c>
      <c r="B64">
        <v>8</v>
      </c>
      <c r="C64">
        <v>0.63</v>
      </c>
      <c r="D64" s="4">
        <f t="shared" si="3"/>
        <v>5.9602649006622516E-2</v>
      </c>
      <c r="E64" t="s">
        <v>673</v>
      </c>
      <c r="F64" t="s">
        <v>674</v>
      </c>
      <c r="G64" t="s">
        <v>675</v>
      </c>
      <c r="H64">
        <v>355</v>
      </c>
      <c r="I64">
        <v>24</v>
      </c>
      <c r="J64">
        <v>50</v>
      </c>
      <c r="K64">
        <v>1</v>
      </c>
      <c r="L64">
        <v>2.0833333333333335</v>
      </c>
      <c r="M64">
        <v>4.1666666666666664E-2</v>
      </c>
      <c r="N64">
        <v>0</v>
      </c>
      <c r="O64">
        <v>0</v>
      </c>
    </row>
    <row r="65" spans="1:19" x14ac:dyDescent="0.2">
      <c r="A65">
        <v>4</v>
      </c>
      <c r="B65">
        <v>9</v>
      </c>
      <c r="C65">
        <v>1.39</v>
      </c>
      <c r="D65" s="4">
        <f t="shared" si="3"/>
        <v>0.13150425733207188</v>
      </c>
      <c r="E65" t="s">
        <v>37</v>
      </c>
      <c r="F65" t="s">
        <v>640</v>
      </c>
      <c r="G65" t="s">
        <v>641</v>
      </c>
      <c r="H65">
        <v>198</v>
      </c>
      <c r="I65">
        <v>14</v>
      </c>
      <c r="J65">
        <v>30</v>
      </c>
      <c r="K65">
        <v>0</v>
      </c>
      <c r="L65">
        <v>2.1428571428571428</v>
      </c>
      <c r="M65">
        <v>0</v>
      </c>
      <c r="N65">
        <v>0</v>
      </c>
      <c r="O65">
        <v>0</v>
      </c>
    </row>
    <row r="66" spans="1:19" x14ac:dyDescent="0.2">
      <c r="A66">
        <v>4</v>
      </c>
      <c r="B66">
        <v>10</v>
      </c>
      <c r="C66">
        <v>0.79</v>
      </c>
      <c r="D66" s="4">
        <f t="shared" si="3"/>
        <v>7.4739829706717123E-2</v>
      </c>
      <c r="E66" t="s">
        <v>31</v>
      </c>
      <c r="F66" t="s">
        <v>631</v>
      </c>
      <c r="G66" t="s">
        <v>632</v>
      </c>
      <c r="H66">
        <v>206</v>
      </c>
      <c r="I66">
        <v>14</v>
      </c>
      <c r="J66">
        <v>22</v>
      </c>
      <c r="K66">
        <v>1</v>
      </c>
      <c r="L66">
        <v>1.5714285714285714</v>
      </c>
      <c r="M66">
        <v>7.1428571428571425E-2</v>
      </c>
      <c r="N66">
        <v>0</v>
      </c>
      <c r="O66">
        <v>1</v>
      </c>
    </row>
    <row r="67" spans="1:19" x14ac:dyDescent="0.2">
      <c r="A67">
        <v>4</v>
      </c>
      <c r="B67">
        <v>11</v>
      </c>
      <c r="C67">
        <v>0.95</v>
      </c>
      <c r="D67" s="4">
        <f t="shared" si="3"/>
        <v>8.987701040681173E-2</v>
      </c>
      <c r="E67" t="s">
        <v>676</v>
      </c>
      <c r="G67" t="s">
        <v>677</v>
      </c>
      <c r="H67">
        <v>610</v>
      </c>
      <c r="I67">
        <v>22</v>
      </c>
      <c r="J67">
        <v>29</v>
      </c>
      <c r="K67">
        <v>2</v>
      </c>
      <c r="L67">
        <v>1.3181818181818181</v>
      </c>
      <c r="M67">
        <v>9.0909090909090912E-2</v>
      </c>
      <c r="N67">
        <v>0</v>
      </c>
      <c r="O67">
        <v>0</v>
      </c>
    </row>
    <row r="68" spans="1:19" x14ac:dyDescent="0.2">
      <c r="A68">
        <v>4</v>
      </c>
      <c r="B68">
        <v>12</v>
      </c>
      <c r="C68">
        <v>0.76</v>
      </c>
      <c r="D68" s="4">
        <f t="shared" si="3"/>
        <v>7.1901608325449382E-2</v>
      </c>
      <c r="E68" t="s">
        <v>678</v>
      </c>
      <c r="F68" t="s">
        <v>679</v>
      </c>
      <c r="G68" t="s">
        <v>680</v>
      </c>
      <c r="H68">
        <v>281</v>
      </c>
      <c r="I68">
        <v>20</v>
      </c>
      <c r="J68">
        <v>40</v>
      </c>
      <c r="K68">
        <v>0</v>
      </c>
      <c r="L68">
        <v>2</v>
      </c>
      <c r="M68">
        <v>0</v>
      </c>
      <c r="N68">
        <v>0</v>
      </c>
      <c r="O68">
        <v>0</v>
      </c>
    </row>
    <row r="69" spans="1:19" x14ac:dyDescent="0.2">
      <c r="A69">
        <v>4</v>
      </c>
      <c r="B69">
        <v>13</v>
      </c>
      <c r="C69">
        <v>0.28000000000000003</v>
      </c>
      <c r="D69" s="4">
        <f t="shared" si="3"/>
        <v>2.6490066225165566E-2</v>
      </c>
      <c r="E69" t="s">
        <v>667</v>
      </c>
      <c r="F69" t="s">
        <v>668</v>
      </c>
      <c r="G69" t="s">
        <v>392</v>
      </c>
      <c r="H69">
        <v>242</v>
      </c>
      <c r="I69">
        <v>18</v>
      </c>
      <c r="J69">
        <v>38</v>
      </c>
      <c r="K69">
        <v>1</v>
      </c>
      <c r="L69">
        <v>2.1111111111111112</v>
      </c>
      <c r="M69">
        <v>5.5555555555555552E-2</v>
      </c>
      <c r="N69">
        <v>0</v>
      </c>
      <c r="O69">
        <v>0</v>
      </c>
    </row>
    <row r="70" spans="1:19" x14ac:dyDescent="0.2">
      <c r="A70">
        <v>4</v>
      </c>
      <c r="B70">
        <v>14</v>
      </c>
      <c r="C70">
        <v>0.3</v>
      </c>
      <c r="D70" s="4">
        <f t="shared" si="3"/>
        <v>2.8382213812677387E-2</v>
      </c>
      <c r="E70" t="s">
        <v>100</v>
      </c>
      <c r="F70" t="s">
        <v>681</v>
      </c>
      <c r="G70" t="s">
        <v>639</v>
      </c>
      <c r="H70">
        <v>242</v>
      </c>
      <c r="I70">
        <v>16</v>
      </c>
      <c r="J70">
        <v>34</v>
      </c>
      <c r="K70">
        <v>1</v>
      </c>
      <c r="L70">
        <v>2.125</v>
      </c>
      <c r="M70">
        <v>6.25E-2</v>
      </c>
      <c r="N70">
        <v>0</v>
      </c>
      <c r="O70">
        <v>0</v>
      </c>
    </row>
    <row r="71" spans="1:19" x14ac:dyDescent="0.2">
      <c r="A71">
        <v>4</v>
      </c>
      <c r="B71">
        <v>15</v>
      </c>
      <c r="C71">
        <v>1.52</v>
      </c>
      <c r="D71" s="4">
        <f t="shared" si="3"/>
        <v>0.14380321665089876</v>
      </c>
      <c r="E71" t="s">
        <v>101</v>
      </c>
      <c r="F71" t="s">
        <v>682</v>
      </c>
      <c r="G71" t="s">
        <v>683</v>
      </c>
      <c r="H71">
        <v>253</v>
      </c>
      <c r="I71">
        <v>16</v>
      </c>
      <c r="J71">
        <v>31</v>
      </c>
      <c r="K71">
        <v>1</v>
      </c>
      <c r="L71">
        <v>1.9375</v>
      </c>
      <c r="M71">
        <v>6.25E-2</v>
      </c>
      <c r="N71">
        <v>0</v>
      </c>
      <c r="O71">
        <v>0</v>
      </c>
    </row>
    <row r="72" spans="1:19" x14ac:dyDescent="0.2">
      <c r="C72">
        <f>SUM(C57:C71)</f>
        <v>10.57</v>
      </c>
      <c r="D72" s="4">
        <f t="shared" si="3"/>
        <v>1</v>
      </c>
    </row>
    <row r="73" spans="1:19" x14ac:dyDescent="0.2">
      <c r="A73">
        <v>5</v>
      </c>
      <c r="B73" t="s">
        <v>12</v>
      </c>
      <c r="C73" t="s">
        <v>13</v>
      </c>
      <c r="E73" t="s">
        <v>602</v>
      </c>
      <c r="F73" t="s">
        <v>603</v>
      </c>
      <c r="G73" t="s">
        <v>604</v>
      </c>
      <c r="H73" t="s">
        <v>605</v>
      </c>
      <c r="I73" t="s">
        <v>606</v>
      </c>
      <c r="J73" t="s">
        <v>607</v>
      </c>
      <c r="K73" t="s">
        <v>608</v>
      </c>
      <c r="L73" t="s">
        <v>609</v>
      </c>
      <c r="M73" t="s">
        <v>610</v>
      </c>
      <c r="N73" t="s">
        <v>611</v>
      </c>
      <c r="O73" t="s">
        <v>612</v>
      </c>
      <c r="Q73" s="4" t="s">
        <v>75</v>
      </c>
      <c r="R73" s="4" t="s">
        <v>76</v>
      </c>
      <c r="S73" s="4" t="s">
        <v>77</v>
      </c>
    </row>
    <row r="74" spans="1:19" x14ac:dyDescent="0.2">
      <c r="A74">
        <v>5</v>
      </c>
      <c r="B74">
        <v>1</v>
      </c>
      <c r="C74">
        <v>1.1000000000000001</v>
      </c>
      <c r="D74" s="4">
        <f>C74/$C$90</f>
        <v>8.6410054988216842E-2</v>
      </c>
      <c r="E74" t="s">
        <v>684</v>
      </c>
      <c r="F74" t="s">
        <v>685</v>
      </c>
      <c r="G74" t="s">
        <v>686</v>
      </c>
      <c r="H74">
        <v>72</v>
      </c>
      <c r="I74">
        <v>4</v>
      </c>
      <c r="J74">
        <v>8</v>
      </c>
      <c r="K74">
        <v>1</v>
      </c>
      <c r="L74">
        <v>2</v>
      </c>
      <c r="M74">
        <v>0.25</v>
      </c>
      <c r="N74">
        <v>1</v>
      </c>
      <c r="O74">
        <v>0</v>
      </c>
      <c r="Q74" s="4">
        <f>1-R74-S74</f>
        <v>0.61586802827965426</v>
      </c>
      <c r="R74" s="4">
        <f>SUMIF(O74:O89,"1",D74:D89)</f>
        <v>0.38413197172034574</v>
      </c>
      <c r="S74" s="4">
        <f>SUMIF(O74:O89,"&gt;1",D74:D89)</f>
        <v>0</v>
      </c>
    </row>
    <row r="75" spans="1:19" x14ac:dyDescent="0.2">
      <c r="A75">
        <v>5</v>
      </c>
      <c r="B75">
        <v>2</v>
      </c>
      <c r="C75">
        <v>0.82</v>
      </c>
      <c r="D75" s="4">
        <f t="shared" ref="D75:D90" si="4">C75/$C$90</f>
        <v>6.4414768263943448E-2</v>
      </c>
      <c r="E75" t="s">
        <v>14</v>
      </c>
      <c r="F75" t="s">
        <v>613</v>
      </c>
      <c r="G75" t="s">
        <v>614</v>
      </c>
      <c r="H75">
        <v>170</v>
      </c>
      <c r="I75">
        <v>12</v>
      </c>
      <c r="J75">
        <v>26</v>
      </c>
      <c r="K75">
        <v>0</v>
      </c>
      <c r="L75">
        <v>2.1666666666666665</v>
      </c>
      <c r="M75">
        <v>0</v>
      </c>
      <c r="N75">
        <v>0</v>
      </c>
      <c r="O75">
        <v>0</v>
      </c>
    </row>
    <row r="76" spans="1:19" x14ac:dyDescent="0.2">
      <c r="A76">
        <v>5</v>
      </c>
      <c r="B76">
        <v>3</v>
      </c>
      <c r="C76">
        <v>0.36</v>
      </c>
      <c r="D76" s="4">
        <f t="shared" si="4"/>
        <v>2.8279654359780054E-2</v>
      </c>
      <c r="E76" t="s">
        <v>104</v>
      </c>
      <c r="F76" t="s">
        <v>687</v>
      </c>
      <c r="G76" t="s">
        <v>688</v>
      </c>
      <c r="H76">
        <v>110</v>
      </c>
      <c r="I76">
        <v>6</v>
      </c>
      <c r="J76">
        <v>6</v>
      </c>
      <c r="K76">
        <v>2</v>
      </c>
      <c r="L76">
        <v>1</v>
      </c>
      <c r="M76">
        <v>0.33333333333333331</v>
      </c>
      <c r="N76">
        <v>0</v>
      </c>
      <c r="O76">
        <v>1</v>
      </c>
    </row>
    <row r="77" spans="1:19" x14ac:dyDescent="0.2">
      <c r="A77">
        <v>5</v>
      </c>
      <c r="B77">
        <v>4</v>
      </c>
      <c r="C77">
        <v>0.99</v>
      </c>
      <c r="D77" s="4">
        <f t="shared" si="4"/>
        <v>7.7769049489395142E-2</v>
      </c>
      <c r="E77" t="s">
        <v>79</v>
      </c>
      <c r="F77" t="s">
        <v>655</v>
      </c>
      <c r="G77" t="s">
        <v>656</v>
      </c>
      <c r="H77">
        <v>144</v>
      </c>
      <c r="I77">
        <v>6</v>
      </c>
      <c r="J77">
        <v>8</v>
      </c>
      <c r="K77">
        <v>4</v>
      </c>
      <c r="L77">
        <v>1.3333333333333333</v>
      </c>
      <c r="M77">
        <v>0.66666666666666663</v>
      </c>
      <c r="N77">
        <v>1</v>
      </c>
      <c r="O77">
        <v>0</v>
      </c>
    </row>
    <row r="78" spans="1:19" x14ac:dyDescent="0.2">
      <c r="A78">
        <v>5</v>
      </c>
      <c r="B78">
        <v>5</v>
      </c>
      <c r="C78">
        <v>0.61</v>
      </c>
      <c r="D78" s="4">
        <f t="shared" si="4"/>
        <v>4.7918303220738423E-2</v>
      </c>
      <c r="E78" t="s">
        <v>615</v>
      </c>
      <c r="F78" t="s">
        <v>616</v>
      </c>
      <c r="G78" t="s">
        <v>617</v>
      </c>
      <c r="H78">
        <v>190</v>
      </c>
      <c r="I78">
        <v>14</v>
      </c>
      <c r="J78">
        <v>22</v>
      </c>
      <c r="K78">
        <v>0</v>
      </c>
      <c r="L78">
        <v>1.5714285714285714</v>
      </c>
      <c r="M78">
        <v>0</v>
      </c>
      <c r="N78">
        <v>0</v>
      </c>
      <c r="O78">
        <v>1</v>
      </c>
    </row>
    <row r="79" spans="1:19" x14ac:dyDescent="0.2">
      <c r="A79">
        <v>5</v>
      </c>
      <c r="B79">
        <v>6</v>
      </c>
      <c r="C79">
        <v>0.69</v>
      </c>
      <c r="D79" s="4">
        <f t="shared" si="4"/>
        <v>5.4202670856245097E-2</v>
      </c>
      <c r="E79" t="s">
        <v>618</v>
      </c>
      <c r="F79" t="s">
        <v>619</v>
      </c>
      <c r="G79" t="s">
        <v>620</v>
      </c>
      <c r="H79">
        <v>152</v>
      </c>
      <c r="I79">
        <v>9</v>
      </c>
      <c r="J79">
        <v>12</v>
      </c>
      <c r="K79">
        <v>2</v>
      </c>
      <c r="L79">
        <v>1.3333333333333333</v>
      </c>
      <c r="M79">
        <v>0.22222222222222221</v>
      </c>
      <c r="N79">
        <v>0</v>
      </c>
      <c r="O79">
        <v>1</v>
      </c>
    </row>
    <row r="80" spans="1:19" x14ac:dyDescent="0.2">
      <c r="A80">
        <v>5</v>
      </c>
      <c r="B80">
        <v>7</v>
      </c>
      <c r="C80">
        <v>0.69</v>
      </c>
      <c r="D80" s="4">
        <f t="shared" si="4"/>
        <v>5.4202670856245097E-2</v>
      </c>
      <c r="E80" t="s">
        <v>20</v>
      </c>
      <c r="F80" t="s">
        <v>621</v>
      </c>
      <c r="G80" t="s">
        <v>622</v>
      </c>
      <c r="H80">
        <v>164</v>
      </c>
      <c r="I80">
        <v>10</v>
      </c>
      <c r="J80">
        <v>12</v>
      </c>
      <c r="K80">
        <v>2</v>
      </c>
      <c r="L80">
        <v>1.2</v>
      </c>
      <c r="M80">
        <v>0.2</v>
      </c>
      <c r="N80">
        <v>0</v>
      </c>
      <c r="O80">
        <v>1</v>
      </c>
    </row>
    <row r="81" spans="1:19" x14ac:dyDescent="0.2">
      <c r="A81">
        <v>5</v>
      </c>
      <c r="B81">
        <v>8</v>
      </c>
      <c r="C81">
        <v>0.67</v>
      </c>
      <c r="D81" s="4">
        <f t="shared" si="4"/>
        <v>5.2631578947368439E-2</v>
      </c>
      <c r="E81" t="s">
        <v>623</v>
      </c>
      <c r="F81" t="s">
        <v>624</v>
      </c>
      <c r="G81" t="s">
        <v>625</v>
      </c>
      <c r="H81">
        <v>168</v>
      </c>
      <c r="I81">
        <v>12</v>
      </c>
      <c r="J81">
        <v>24</v>
      </c>
      <c r="K81">
        <v>0</v>
      </c>
      <c r="L81">
        <v>2</v>
      </c>
      <c r="M81">
        <v>0</v>
      </c>
      <c r="N81">
        <v>0</v>
      </c>
      <c r="O81">
        <v>0</v>
      </c>
    </row>
    <row r="82" spans="1:19" x14ac:dyDescent="0.2">
      <c r="A82">
        <v>5</v>
      </c>
      <c r="B82">
        <v>9</v>
      </c>
      <c r="C82">
        <v>0.42</v>
      </c>
      <c r="D82" s="4">
        <f t="shared" si="4"/>
        <v>3.2992930086410063E-2</v>
      </c>
      <c r="E82" t="s">
        <v>32</v>
      </c>
      <c r="F82" t="s">
        <v>633</v>
      </c>
      <c r="G82" t="s">
        <v>374</v>
      </c>
      <c r="H82">
        <v>200</v>
      </c>
      <c r="I82">
        <v>13</v>
      </c>
      <c r="J82">
        <v>28</v>
      </c>
      <c r="K82">
        <v>1</v>
      </c>
      <c r="L82">
        <v>2.1538461538461537</v>
      </c>
      <c r="M82">
        <v>7.6923076923076927E-2</v>
      </c>
      <c r="N82">
        <v>0</v>
      </c>
      <c r="O82">
        <v>0</v>
      </c>
    </row>
    <row r="83" spans="1:19" x14ac:dyDescent="0.2">
      <c r="A83">
        <v>5</v>
      </c>
      <c r="B83">
        <v>10</v>
      </c>
      <c r="C83">
        <v>1.19</v>
      </c>
      <c r="D83" s="4">
        <f t="shared" si="4"/>
        <v>9.3479968578161834E-2</v>
      </c>
      <c r="E83" t="s">
        <v>25</v>
      </c>
      <c r="F83" t="s">
        <v>626</v>
      </c>
      <c r="G83" t="s">
        <v>627</v>
      </c>
      <c r="H83">
        <v>226</v>
      </c>
      <c r="I83">
        <v>16</v>
      </c>
      <c r="J83">
        <v>34</v>
      </c>
      <c r="K83">
        <v>0</v>
      </c>
      <c r="L83">
        <v>2.125</v>
      </c>
      <c r="M83">
        <v>0</v>
      </c>
      <c r="N83">
        <v>0</v>
      </c>
      <c r="O83">
        <v>0</v>
      </c>
    </row>
    <row r="84" spans="1:19" x14ac:dyDescent="0.2">
      <c r="A84">
        <v>5</v>
      </c>
      <c r="B84">
        <v>11</v>
      </c>
      <c r="C84">
        <v>1.36</v>
      </c>
      <c r="D84" s="4">
        <f t="shared" si="4"/>
        <v>0.10683424980361354</v>
      </c>
      <c r="E84" t="s">
        <v>80</v>
      </c>
      <c r="F84" t="s">
        <v>657</v>
      </c>
      <c r="G84" t="s">
        <v>658</v>
      </c>
      <c r="H84">
        <v>152</v>
      </c>
      <c r="I84">
        <v>8</v>
      </c>
      <c r="J84">
        <v>8</v>
      </c>
      <c r="K84">
        <v>3</v>
      </c>
      <c r="L84">
        <v>1</v>
      </c>
      <c r="M84">
        <v>0.375</v>
      </c>
      <c r="N84">
        <v>0</v>
      </c>
      <c r="O84">
        <v>1</v>
      </c>
    </row>
    <row r="85" spans="1:19" x14ac:dyDescent="0.2">
      <c r="A85">
        <v>5</v>
      </c>
      <c r="B85">
        <v>12</v>
      </c>
      <c r="C85">
        <v>0.45</v>
      </c>
      <c r="D85" s="4">
        <f t="shared" si="4"/>
        <v>3.5349567949725068E-2</v>
      </c>
      <c r="E85" t="s">
        <v>81</v>
      </c>
      <c r="F85" t="s">
        <v>659</v>
      </c>
      <c r="G85" t="s">
        <v>660</v>
      </c>
      <c r="H85">
        <v>166</v>
      </c>
      <c r="I85">
        <v>9</v>
      </c>
      <c r="J85">
        <v>10</v>
      </c>
      <c r="K85">
        <v>3</v>
      </c>
      <c r="L85">
        <v>1.1111111111111112</v>
      </c>
      <c r="M85">
        <v>0.33333333333333331</v>
      </c>
      <c r="N85">
        <v>0</v>
      </c>
      <c r="O85">
        <v>1</v>
      </c>
    </row>
    <row r="86" spans="1:19" x14ac:dyDescent="0.2">
      <c r="A86">
        <v>5</v>
      </c>
      <c r="B86">
        <v>13</v>
      </c>
      <c r="C86">
        <v>0.73</v>
      </c>
      <c r="D86" s="4">
        <f t="shared" si="4"/>
        <v>5.7344854673998441E-2</v>
      </c>
      <c r="E86" t="s">
        <v>31</v>
      </c>
      <c r="F86" t="s">
        <v>631</v>
      </c>
      <c r="G86" t="s">
        <v>632</v>
      </c>
      <c r="H86">
        <v>206</v>
      </c>
      <c r="I86">
        <v>14</v>
      </c>
      <c r="J86">
        <v>22</v>
      </c>
      <c r="K86">
        <v>1</v>
      </c>
      <c r="L86">
        <v>1.5714285714285714</v>
      </c>
      <c r="M86">
        <v>7.1428571428571425E-2</v>
      </c>
      <c r="N86">
        <v>0</v>
      </c>
      <c r="O86">
        <v>1</v>
      </c>
    </row>
    <row r="87" spans="1:19" x14ac:dyDescent="0.2">
      <c r="A87">
        <v>5</v>
      </c>
      <c r="B87">
        <v>14</v>
      </c>
      <c r="C87">
        <v>0.6</v>
      </c>
      <c r="D87" s="4">
        <f t="shared" si="4"/>
        <v>4.713275726630009E-2</v>
      </c>
      <c r="E87" t="s">
        <v>37</v>
      </c>
      <c r="F87" t="s">
        <v>640</v>
      </c>
      <c r="G87" t="s">
        <v>641</v>
      </c>
      <c r="H87">
        <v>198</v>
      </c>
      <c r="I87">
        <v>14</v>
      </c>
      <c r="J87">
        <v>30</v>
      </c>
      <c r="K87">
        <v>0</v>
      </c>
      <c r="L87">
        <v>2.1428571428571428</v>
      </c>
      <c r="M87">
        <v>0</v>
      </c>
      <c r="N87">
        <v>0</v>
      </c>
      <c r="O87">
        <v>0</v>
      </c>
    </row>
    <row r="88" spans="1:19" x14ac:dyDescent="0.2">
      <c r="A88">
        <v>5</v>
      </c>
      <c r="B88">
        <v>15</v>
      </c>
      <c r="C88">
        <v>0.43</v>
      </c>
      <c r="D88" s="4">
        <f t="shared" si="4"/>
        <v>3.3778476040848396E-2</v>
      </c>
      <c r="E88" t="s">
        <v>88</v>
      </c>
      <c r="F88" t="s">
        <v>669</v>
      </c>
      <c r="G88" t="s">
        <v>392</v>
      </c>
      <c r="H88">
        <v>270</v>
      </c>
      <c r="I88">
        <v>18</v>
      </c>
      <c r="J88">
        <v>38</v>
      </c>
      <c r="K88">
        <v>1</v>
      </c>
      <c r="L88">
        <v>2.1111111111111112</v>
      </c>
      <c r="M88">
        <v>5.5555555555555552E-2</v>
      </c>
      <c r="N88">
        <v>0</v>
      </c>
      <c r="O88">
        <v>0</v>
      </c>
    </row>
    <row r="89" spans="1:19" x14ac:dyDescent="0.2">
      <c r="A89">
        <v>5</v>
      </c>
      <c r="B89">
        <v>16</v>
      </c>
      <c r="C89">
        <v>1.62</v>
      </c>
      <c r="D89" s="4">
        <f t="shared" si="4"/>
        <v>0.12725844461901026</v>
      </c>
      <c r="E89" t="s">
        <v>650</v>
      </c>
      <c r="F89" t="s">
        <v>651</v>
      </c>
      <c r="G89" t="s">
        <v>652</v>
      </c>
      <c r="H89">
        <v>281</v>
      </c>
      <c r="I89">
        <v>18</v>
      </c>
      <c r="J89">
        <v>35</v>
      </c>
      <c r="K89">
        <v>1</v>
      </c>
      <c r="L89">
        <v>1.9444444444444444</v>
      </c>
      <c r="M89">
        <v>5.5555555555555552E-2</v>
      </c>
      <c r="N89">
        <v>0</v>
      </c>
      <c r="O89">
        <v>0</v>
      </c>
    </row>
    <row r="90" spans="1:19" x14ac:dyDescent="0.2">
      <c r="C90">
        <f>SUM(C74:C89)</f>
        <v>12.729999999999997</v>
      </c>
      <c r="D90" s="4">
        <f t="shared" si="4"/>
        <v>1</v>
      </c>
    </row>
    <row r="91" spans="1:19" x14ac:dyDescent="0.2">
      <c r="A91">
        <v>6</v>
      </c>
      <c r="B91" t="s">
        <v>12</v>
      </c>
      <c r="C91" t="s">
        <v>13</v>
      </c>
      <c r="E91" t="s">
        <v>602</v>
      </c>
      <c r="F91" t="s">
        <v>603</v>
      </c>
      <c r="G91" t="s">
        <v>604</v>
      </c>
      <c r="H91" t="s">
        <v>605</v>
      </c>
      <c r="I91" t="s">
        <v>606</v>
      </c>
      <c r="J91" t="s">
        <v>607</v>
      </c>
      <c r="K91" t="s">
        <v>608</v>
      </c>
      <c r="L91" t="s">
        <v>609</v>
      </c>
      <c r="M91" t="s">
        <v>610</v>
      </c>
      <c r="N91" t="s">
        <v>611</v>
      </c>
      <c r="O91" t="s">
        <v>612</v>
      </c>
      <c r="Q91" s="4" t="s">
        <v>75</v>
      </c>
      <c r="R91" s="4" t="s">
        <v>76</v>
      </c>
      <c r="S91" s="4" t="s">
        <v>77</v>
      </c>
    </row>
    <row r="92" spans="1:19" x14ac:dyDescent="0.2">
      <c r="A92">
        <v>6</v>
      </c>
      <c r="B92">
        <v>1</v>
      </c>
      <c r="C92">
        <v>0.95</v>
      </c>
      <c r="D92" s="4">
        <f>C92/$C$108</f>
        <v>5.416191562143672E-2</v>
      </c>
      <c r="E92" t="s">
        <v>684</v>
      </c>
      <c r="F92" t="s">
        <v>685</v>
      </c>
      <c r="G92" t="s">
        <v>686</v>
      </c>
      <c r="H92">
        <v>72</v>
      </c>
      <c r="I92">
        <v>4</v>
      </c>
      <c r="J92">
        <v>8</v>
      </c>
      <c r="K92">
        <v>1</v>
      </c>
      <c r="L92">
        <v>2</v>
      </c>
      <c r="M92">
        <v>0.25</v>
      </c>
      <c r="N92">
        <v>1</v>
      </c>
      <c r="O92">
        <v>0</v>
      </c>
      <c r="Q92" s="4">
        <f>1-R92-S92</f>
        <v>0.61687571265678454</v>
      </c>
      <c r="R92" s="4">
        <f>SUMIF(O92:O107,"1",D92:D107)</f>
        <v>0.38312428734321552</v>
      </c>
      <c r="S92" s="4">
        <f>SUMIF(O92:O107,"&gt;1",D92:D107)</f>
        <v>0</v>
      </c>
    </row>
    <row r="93" spans="1:19" x14ac:dyDescent="0.2">
      <c r="A93">
        <v>6</v>
      </c>
      <c r="B93">
        <v>2</v>
      </c>
      <c r="C93">
        <v>0.53</v>
      </c>
      <c r="D93" s="4">
        <f t="shared" ref="D93:D108" si="5">C93/$C$108</f>
        <v>3.021664766248575E-2</v>
      </c>
      <c r="E93" t="s">
        <v>14</v>
      </c>
      <c r="F93" t="s">
        <v>613</v>
      </c>
      <c r="G93" t="s">
        <v>614</v>
      </c>
      <c r="H93">
        <v>170</v>
      </c>
      <c r="I93">
        <v>12</v>
      </c>
      <c r="J93">
        <v>26</v>
      </c>
      <c r="K93">
        <v>0</v>
      </c>
      <c r="L93">
        <v>2.1666666666666665</v>
      </c>
      <c r="M93">
        <v>0</v>
      </c>
      <c r="N93">
        <v>0</v>
      </c>
      <c r="O93">
        <v>0</v>
      </c>
    </row>
    <row r="94" spans="1:19" x14ac:dyDescent="0.2">
      <c r="A94">
        <v>6</v>
      </c>
      <c r="B94">
        <v>3</v>
      </c>
      <c r="C94">
        <v>2.37</v>
      </c>
      <c r="D94" s="4">
        <f t="shared" si="5"/>
        <v>0.13511972633979477</v>
      </c>
      <c r="E94" t="s">
        <v>79</v>
      </c>
      <c r="F94" t="s">
        <v>655</v>
      </c>
      <c r="G94" t="s">
        <v>656</v>
      </c>
      <c r="H94">
        <v>144</v>
      </c>
      <c r="I94">
        <v>6</v>
      </c>
      <c r="J94">
        <v>8</v>
      </c>
      <c r="K94">
        <v>4</v>
      </c>
      <c r="L94">
        <v>1.3333333333333333</v>
      </c>
      <c r="M94">
        <v>0.66666666666666663</v>
      </c>
      <c r="N94">
        <v>1</v>
      </c>
      <c r="O94">
        <v>0</v>
      </c>
    </row>
    <row r="95" spans="1:19" x14ac:dyDescent="0.2">
      <c r="A95">
        <v>6</v>
      </c>
      <c r="B95">
        <v>4</v>
      </c>
      <c r="C95">
        <v>1.2</v>
      </c>
      <c r="D95" s="4">
        <f t="shared" si="5"/>
        <v>6.8415051311288486E-2</v>
      </c>
      <c r="E95" t="s">
        <v>105</v>
      </c>
      <c r="G95" t="s">
        <v>656</v>
      </c>
      <c r="H95">
        <v>144</v>
      </c>
      <c r="I95">
        <v>6</v>
      </c>
      <c r="J95">
        <v>8</v>
      </c>
      <c r="K95">
        <v>4</v>
      </c>
      <c r="L95">
        <v>1.3333333333333333</v>
      </c>
      <c r="M95">
        <v>0.66666666666666663</v>
      </c>
      <c r="N95">
        <v>1</v>
      </c>
      <c r="O95">
        <v>0</v>
      </c>
    </row>
    <row r="96" spans="1:19" x14ac:dyDescent="0.2">
      <c r="A96">
        <v>6</v>
      </c>
      <c r="B96">
        <v>5</v>
      </c>
      <c r="C96">
        <v>1.38</v>
      </c>
      <c r="D96" s="4">
        <f t="shared" si="5"/>
        <v>7.8677309007981755E-2</v>
      </c>
      <c r="E96" t="s">
        <v>92</v>
      </c>
      <c r="G96" t="s">
        <v>656</v>
      </c>
      <c r="H96">
        <v>144</v>
      </c>
      <c r="I96">
        <v>6</v>
      </c>
      <c r="J96">
        <v>8</v>
      </c>
      <c r="K96">
        <v>4</v>
      </c>
      <c r="L96">
        <v>1.3333333333333333</v>
      </c>
      <c r="M96">
        <v>0.66666666666666663</v>
      </c>
      <c r="N96">
        <v>1</v>
      </c>
      <c r="O96">
        <v>0</v>
      </c>
    </row>
    <row r="97" spans="1:19" x14ac:dyDescent="0.2">
      <c r="A97">
        <v>6</v>
      </c>
      <c r="B97">
        <v>6</v>
      </c>
      <c r="C97">
        <v>0.53</v>
      </c>
      <c r="D97" s="4">
        <f t="shared" si="5"/>
        <v>3.021664766248575E-2</v>
      </c>
      <c r="E97" t="s">
        <v>615</v>
      </c>
      <c r="F97" t="s">
        <v>616</v>
      </c>
      <c r="G97" t="s">
        <v>617</v>
      </c>
      <c r="H97">
        <v>190</v>
      </c>
      <c r="I97">
        <v>14</v>
      </c>
      <c r="J97">
        <v>22</v>
      </c>
      <c r="K97">
        <v>0</v>
      </c>
      <c r="L97">
        <v>1.5714285714285714</v>
      </c>
      <c r="M97">
        <v>0</v>
      </c>
      <c r="N97">
        <v>0</v>
      </c>
      <c r="O97">
        <v>1</v>
      </c>
    </row>
    <row r="98" spans="1:19" x14ac:dyDescent="0.2">
      <c r="A98">
        <v>6</v>
      </c>
      <c r="B98">
        <v>7</v>
      </c>
      <c r="C98">
        <v>0.74</v>
      </c>
      <c r="D98" s="4">
        <f t="shared" si="5"/>
        <v>4.2189281641961236E-2</v>
      </c>
      <c r="E98" t="s">
        <v>618</v>
      </c>
      <c r="F98" t="s">
        <v>619</v>
      </c>
      <c r="G98" t="s">
        <v>620</v>
      </c>
      <c r="H98">
        <v>152</v>
      </c>
      <c r="I98">
        <v>9</v>
      </c>
      <c r="J98">
        <v>12</v>
      </c>
      <c r="K98">
        <v>2</v>
      </c>
      <c r="L98">
        <v>1.3333333333333333</v>
      </c>
      <c r="M98">
        <v>0.22222222222222221</v>
      </c>
      <c r="N98">
        <v>0</v>
      </c>
      <c r="O98">
        <v>1</v>
      </c>
    </row>
    <row r="99" spans="1:19" x14ac:dyDescent="0.2">
      <c r="A99">
        <v>6</v>
      </c>
      <c r="B99">
        <v>8</v>
      </c>
      <c r="C99">
        <v>0.95</v>
      </c>
      <c r="D99" s="4">
        <f t="shared" si="5"/>
        <v>5.416191562143672E-2</v>
      </c>
      <c r="E99" t="s">
        <v>20</v>
      </c>
      <c r="F99" t="s">
        <v>621</v>
      </c>
      <c r="G99" t="s">
        <v>622</v>
      </c>
      <c r="H99">
        <v>164</v>
      </c>
      <c r="I99">
        <v>10</v>
      </c>
      <c r="J99">
        <v>12</v>
      </c>
      <c r="K99">
        <v>2</v>
      </c>
      <c r="L99">
        <v>1.2</v>
      </c>
      <c r="M99">
        <v>0.2</v>
      </c>
      <c r="N99">
        <v>0</v>
      </c>
      <c r="O99">
        <v>1</v>
      </c>
    </row>
    <row r="100" spans="1:19" x14ac:dyDescent="0.2">
      <c r="A100">
        <v>6</v>
      </c>
      <c r="B100">
        <v>9</v>
      </c>
      <c r="C100">
        <v>0.59</v>
      </c>
      <c r="D100" s="4">
        <f t="shared" si="5"/>
        <v>3.3637400228050174E-2</v>
      </c>
      <c r="E100" t="s">
        <v>32</v>
      </c>
      <c r="F100" t="s">
        <v>633</v>
      </c>
      <c r="G100" t="s">
        <v>374</v>
      </c>
      <c r="H100">
        <v>200</v>
      </c>
      <c r="I100">
        <v>13</v>
      </c>
      <c r="J100">
        <v>28</v>
      </c>
      <c r="K100">
        <v>1</v>
      </c>
      <c r="L100">
        <v>2.1538461538461537</v>
      </c>
      <c r="M100">
        <v>7.6923076923076927E-2</v>
      </c>
      <c r="N100">
        <v>0</v>
      </c>
      <c r="O100">
        <v>0</v>
      </c>
    </row>
    <row r="101" spans="1:19" x14ac:dyDescent="0.2">
      <c r="A101">
        <v>6</v>
      </c>
      <c r="B101">
        <v>10</v>
      </c>
      <c r="C101">
        <v>0.59</v>
      </c>
      <c r="D101" s="4">
        <f t="shared" si="5"/>
        <v>3.3637400228050174E-2</v>
      </c>
      <c r="E101" t="s">
        <v>623</v>
      </c>
      <c r="F101" t="s">
        <v>624</v>
      </c>
      <c r="G101" t="s">
        <v>625</v>
      </c>
      <c r="H101">
        <v>168</v>
      </c>
      <c r="I101">
        <v>12</v>
      </c>
      <c r="J101">
        <v>24</v>
      </c>
      <c r="K101">
        <v>0</v>
      </c>
      <c r="L101">
        <v>2</v>
      </c>
      <c r="M101">
        <v>0</v>
      </c>
      <c r="N101">
        <v>0</v>
      </c>
      <c r="O101">
        <v>0</v>
      </c>
    </row>
    <row r="102" spans="1:19" x14ac:dyDescent="0.2">
      <c r="A102">
        <v>6</v>
      </c>
      <c r="B102">
        <v>11</v>
      </c>
      <c r="C102">
        <v>1.1399999999999999</v>
      </c>
      <c r="D102" s="4">
        <f t="shared" si="5"/>
        <v>6.4994298745724058E-2</v>
      </c>
      <c r="E102" t="s">
        <v>25</v>
      </c>
      <c r="F102" t="s">
        <v>626</v>
      </c>
      <c r="G102" t="s">
        <v>627</v>
      </c>
      <c r="H102">
        <v>226</v>
      </c>
      <c r="I102">
        <v>16</v>
      </c>
      <c r="J102">
        <v>34</v>
      </c>
      <c r="K102">
        <v>0</v>
      </c>
      <c r="L102">
        <v>2.125</v>
      </c>
      <c r="M102">
        <v>0</v>
      </c>
      <c r="N102">
        <v>0</v>
      </c>
      <c r="O102">
        <v>0</v>
      </c>
    </row>
    <row r="103" spans="1:19" x14ac:dyDescent="0.2">
      <c r="A103">
        <v>6</v>
      </c>
      <c r="B103">
        <v>12</v>
      </c>
      <c r="C103">
        <v>2.82</v>
      </c>
      <c r="D103" s="4">
        <f t="shared" si="5"/>
        <v>0.16077537058152794</v>
      </c>
      <c r="E103" t="s">
        <v>80</v>
      </c>
      <c r="F103" t="s">
        <v>657</v>
      </c>
      <c r="G103" t="s">
        <v>658</v>
      </c>
      <c r="H103">
        <v>152</v>
      </c>
      <c r="I103">
        <v>8</v>
      </c>
      <c r="J103">
        <v>8</v>
      </c>
      <c r="K103">
        <v>3</v>
      </c>
      <c r="L103">
        <v>1</v>
      </c>
      <c r="M103">
        <v>0.375</v>
      </c>
      <c r="N103">
        <v>0</v>
      </c>
      <c r="O103">
        <v>1</v>
      </c>
    </row>
    <row r="104" spans="1:19" x14ac:dyDescent="0.2">
      <c r="A104">
        <v>6</v>
      </c>
      <c r="B104">
        <v>13</v>
      </c>
      <c r="C104">
        <v>0.99</v>
      </c>
      <c r="D104" s="4">
        <f t="shared" si="5"/>
        <v>5.6442417331813002E-2</v>
      </c>
      <c r="E104" t="s">
        <v>81</v>
      </c>
      <c r="F104" t="s">
        <v>659</v>
      </c>
      <c r="G104" t="s">
        <v>660</v>
      </c>
      <c r="H104">
        <v>166</v>
      </c>
      <c r="I104">
        <v>9</v>
      </c>
      <c r="J104">
        <v>10</v>
      </c>
      <c r="K104">
        <v>3</v>
      </c>
      <c r="L104">
        <v>1.1111111111111112</v>
      </c>
      <c r="M104">
        <v>0.33333333333333331</v>
      </c>
      <c r="N104">
        <v>0</v>
      </c>
      <c r="O104">
        <v>1</v>
      </c>
    </row>
    <row r="105" spans="1:19" x14ac:dyDescent="0.2">
      <c r="A105">
        <v>6</v>
      </c>
      <c r="B105">
        <v>14</v>
      </c>
      <c r="C105">
        <v>0.69</v>
      </c>
      <c r="D105" s="4">
        <f t="shared" si="5"/>
        <v>3.9338654503990877E-2</v>
      </c>
      <c r="E105" t="s">
        <v>31</v>
      </c>
      <c r="F105" t="s">
        <v>631</v>
      </c>
      <c r="G105" t="s">
        <v>632</v>
      </c>
      <c r="H105">
        <v>206</v>
      </c>
      <c r="I105">
        <v>14</v>
      </c>
      <c r="J105">
        <v>22</v>
      </c>
      <c r="K105">
        <v>1</v>
      </c>
      <c r="L105">
        <v>1.5714285714285714</v>
      </c>
      <c r="M105">
        <v>7.1428571428571425E-2</v>
      </c>
      <c r="N105">
        <v>0</v>
      </c>
      <c r="O105">
        <v>1</v>
      </c>
    </row>
    <row r="106" spans="1:19" x14ac:dyDescent="0.2">
      <c r="A106">
        <v>6</v>
      </c>
      <c r="B106">
        <v>15</v>
      </c>
      <c r="C106">
        <v>0.53</v>
      </c>
      <c r="D106" s="4">
        <f t="shared" si="5"/>
        <v>3.021664766248575E-2</v>
      </c>
      <c r="E106" t="s">
        <v>37</v>
      </c>
      <c r="F106" t="s">
        <v>640</v>
      </c>
      <c r="G106" t="s">
        <v>641</v>
      </c>
      <c r="H106">
        <v>198</v>
      </c>
      <c r="I106">
        <v>14</v>
      </c>
      <c r="J106">
        <v>30</v>
      </c>
      <c r="K106">
        <v>0</v>
      </c>
      <c r="L106">
        <v>2.1428571428571428</v>
      </c>
      <c r="M106">
        <v>0</v>
      </c>
      <c r="N106">
        <v>0</v>
      </c>
      <c r="O106">
        <v>0</v>
      </c>
    </row>
    <row r="107" spans="1:19" x14ac:dyDescent="0.2">
      <c r="A107">
        <v>6</v>
      </c>
      <c r="B107">
        <v>16</v>
      </c>
      <c r="C107">
        <v>1.54</v>
      </c>
      <c r="D107" s="4">
        <f t="shared" si="5"/>
        <v>8.77993158494869E-2</v>
      </c>
      <c r="E107" t="s">
        <v>101</v>
      </c>
      <c r="F107" t="s">
        <v>682</v>
      </c>
      <c r="G107" t="s">
        <v>683</v>
      </c>
      <c r="H107">
        <v>253</v>
      </c>
      <c r="I107">
        <v>16</v>
      </c>
      <c r="J107">
        <v>31</v>
      </c>
      <c r="K107">
        <v>1</v>
      </c>
      <c r="L107">
        <v>1.9375</v>
      </c>
      <c r="M107">
        <v>6.25E-2</v>
      </c>
      <c r="N107">
        <v>0</v>
      </c>
      <c r="O107">
        <v>0</v>
      </c>
    </row>
    <row r="108" spans="1:19" x14ac:dyDescent="0.2">
      <c r="C108">
        <f>SUM(C92:C107)</f>
        <v>17.54</v>
      </c>
      <c r="D108" s="4">
        <f t="shared" si="5"/>
        <v>1</v>
      </c>
    </row>
    <row r="109" spans="1:19" x14ac:dyDescent="0.2">
      <c r="A109">
        <v>7</v>
      </c>
      <c r="B109" t="s">
        <v>12</v>
      </c>
      <c r="C109" t="s">
        <v>13</v>
      </c>
      <c r="E109" t="s">
        <v>602</v>
      </c>
      <c r="F109" t="s">
        <v>603</v>
      </c>
      <c r="G109" t="s">
        <v>604</v>
      </c>
      <c r="H109" t="s">
        <v>605</v>
      </c>
      <c r="I109" t="s">
        <v>606</v>
      </c>
      <c r="J109" t="s">
        <v>607</v>
      </c>
      <c r="K109" t="s">
        <v>608</v>
      </c>
      <c r="L109" t="s">
        <v>609</v>
      </c>
      <c r="M109" t="s">
        <v>610</v>
      </c>
      <c r="N109" t="s">
        <v>611</v>
      </c>
      <c r="O109" t="s">
        <v>612</v>
      </c>
      <c r="Q109" s="4" t="s">
        <v>75</v>
      </c>
      <c r="R109" s="4" t="s">
        <v>76</v>
      </c>
      <c r="S109" s="4" t="s">
        <v>77</v>
      </c>
    </row>
    <row r="110" spans="1:19" x14ac:dyDescent="0.2">
      <c r="A110">
        <v>7</v>
      </c>
      <c r="B110">
        <v>1</v>
      </c>
      <c r="C110">
        <v>1.43</v>
      </c>
      <c r="D110" s="4">
        <f>C110/$C$123</f>
        <v>7.7339102217414801E-2</v>
      </c>
      <c r="E110" t="s">
        <v>14</v>
      </c>
      <c r="F110" t="s">
        <v>613</v>
      </c>
      <c r="G110" t="s">
        <v>614</v>
      </c>
      <c r="H110">
        <v>170</v>
      </c>
      <c r="I110">
        <v>12</v>
      </c>
      <c r="J110">
        <v>26</v>
      </c>
      <c r="K110">
        <v>0</v>
      </c>
      <c r="L110">
        <v>2.1666666666666665</v>
      </c>
      <c r="M110">
        <v>0</v>
      </c>
      <c r="N110">
        <v>0</v>
      </c>
      <c r="O110">
        <v>0</v>
      </c>
      <c r="Q110" s="4">
        <f>1-R110-S110</f>
        <v>0.79394267171444022</v>
      </c>
      <c r="R110" s="4">
        <f>SUMIF(O110:O125,"1",D110:D125)</f>
        <v>0.20605732828555973</v>
      </c>
      <c r="S110" s="4">
        <f>SUMIF(O110:O125,"&gt;1",D110:D125)</f>
        <v>0</v>
      </c>
    </row>
    <row r="111" spans="1:19" x14ac:dyDescent="0.2">
      <c r="A111">
        <v>7</v>
      </c>
      <c r="B111">
        <v>2</v>
      </c>
      <c r="C111">
        <v>1.04</v>
      </c>
      <c r="D111" s="4">
        <f t="shared" ref="D111:D123" si="6">C111/$C$123</f>
        <v>5.6246619794483498E-2</v>
      </c>
      <c r="E111" t="s">
        <v>615</v>
      </c>
      <c r="F111" t="s">
        <v>616</v>
      </c>
      <c r="G111" t="s">
        <v>617</v>
      </c>
      <c r="H111">
        <v>190</v>
      </c>
      <c r="I111">
        <v>14</v>
      </c>
      <c r="J111">
        <v>22</v>
      </c>
      <c r="K111">
        <v>0</v>
      </c>
      <c r="L111">
        <v>1.5714285714285714</v>
      </c>
      <c r="M111">
        <v>0</v>
      </c>
      <c r="N111">
        <v>0</v>
      </c>
      <c r="O111">
        <v>1</v>
      </c>
    </row>
    <row r="112" spans="1:19" x14ac:dyDescent="0.2">
      <c r="A112">
        <v>7</v>
      </c>
      <c r="B112">
        <v>3</v>
      </c>
      <c r="C112">
        <v>0.94</v>
      </c>
      <c r="D112" s="4">
        <f t="shared" si="6"/>
        <v>5.0838290968090852E-2</v>
      </c>
      <c r="E112" t="s">
        <v>20</v>
      </c>
      <c r="F112" t="s">
        <v>621</v>
      </c>
      <c r="G112" t="s">
        <v>622</v>
      </c>
      <c r="H112">
        <v>164</v>
      </c>
      <c r="I112">
        <v>10</v>
      </c>
      <c r="J112">
        <v>12</v>
      </c>
      <c r="K112">
        <v>2</v>
      </c>
      <c r="L112">
        <v>1.2</v>
      </c>
      <c r="M112">
        <v>0.2</v>
      </c>
      <c r="N112">
        <v>0</v>
      </c>
      <c r="O112">
        <v>1</v>
      </c>
    </row>
    <row r="113" spans="1:19" x14ac:dyDescent="0.2">
      <c r="A113">
        <v>7</v>
      </c>
      <c r="B113">
        <v>4</v>
      </c>
      <c r="C113">
        <v>1.5899999999999999</v>
      </c>
      <c r="D113" s="4">
        <f t="shared" si="6"/>
        <v>8.5992428339643032E-2</v>
      </c>
      <c r="E113" t="s">
        <v>32</v>
      </c>
      <c r="F113" t="s">
        <v>633</v>
      </c>
      <c r="G113" t="s">
        <v>374</v>
      </c>
      <c r="H113">
        <v>200</v>
      </c>
      <c r="I113">
        <v>13</v>
      </c>
      <c r="J113">
        <v>28</v>
      </c>
      <c r="K113">
        <v>1</v>
      </c>
      <c r="L113">
        <v>2.1538461538461537</v>
      </c>
      <c r="M113">
        <v>7.6923076923076927E-2</v>
      </c>
      <c r="N113">
        <v>0</v>
      </c>
      <c r="O113">
        <v>0</v>
      </c>
    </row>
    <row r="114" spans="1:19" x14ac:dyDescent="0.2">
      <c r="A114">
        <v>7</v>
      </c>
      <c r="B114">
        <v>5</v>
      </c>
      <c r="C114">
        <v>1.83</v>
      </c>
      <c r="D114" s="4">
        <f t="shared" si="6"/>
        <v>9.8972417522985384E-2</v>
      </c>
      <c r="E114" t="s">
        <v>623</v>
      </c>
      <c r="F114" t="s">
        <v>624</v>
      </c>
      <c r="G114" t="s">
        <v>625</v>
      </c>
      <c r="H114">
        <v>168</v>
      </c>
      <c r="I114">
        <v>12</v>
      </c>
      <c r="J114">
        <v>24</v>
      </c>
      <c r="K114">
        <v>0</v>
      </c>
      <c r="L114">
        <v>2</v>
      </c>
      <c r="M114">
        <v>0</v>
      </c>
      <c r="N114">
        <v>0</v>
      </c>
      <c r="O114">
        <v>0</v>
      </c>
    </row>
    <row r="115" spans="1:19" x14ac:dyDescent="0.2">
      <c r="A115">
        <v>7</v>
      </c>
      <c r="B115">
        <v>6</v>
      </c>
      <c r="C115">
        <v>2.09</v>
      </c>
      <c r="D115" s="4">
        <f t="shared" si="6"/>
        <v>0.11303407247160625</v>
      </c>
      <c r="E115" t="s">
        <v>25</v>
      </c>
      <c r="F115" t="s">
        <v>626</v>
      </c>
      <c r="G115" t="s">
        <v>627</v>
      </c>
      <c r="H115">
        <v>226</v>
      </c>
      <c r="I115">
        <v>16</v>
      </c>
      <c r="J115">
        <v>34</v>
      </c>
      <c r="K115">
        <v>0</v>
      </c>
      <c r="L115">
        <v>2.125</v>
      </c>
      <c r="M115">
        <v>0</v>
      </c>
      <c r="N115">
        <v>0</v>
      </c>
      <c r="O115">
        <v>0</v>
      </c>
    </row>
    <row r="116" spans="1:19" x14ac:dyDescent="0.2">
      <c r="A116">
        <v>7</v>
      </c>
      <c r="B116">
        <v>7</v>
      </c>
      <c r="C116">
        <v>1.36</v>
      </c>
      <c r="D116" s="4">
        <f t="shared" si="6"/>
        <v>7.3553272038939965E-2</v>
      </c>
      <c r="E116" t="s">
        <v>31</v>
      </c>
      <c r="F116" t="s">
        <v>631</v>
      </c>
      <c r="G116" t="s">
        <v>632</v>
      </c>
      <c r="H116">
        <v>206</v>
      </c>
      <c r="I116">
        <v>14</v>
      </c>
      <c r="J116">
        <v>22</v>
      </c>
      <c r="K116">
        <v>1</v>
      </c>
      <c r="L116">
        <v>1.5714285714285714</v>
      </c>
      <c r="M116">
        <v>7.1428571428571425E-2</v>
      </c>
      <c r="N116">
        <v>0</v>
      </c>
      <c r="O116">
        <v>1</v>
      </c>
    </row>
    <row r="117" spans="1:19" x14ac:dyDescent="0.2">
      <c r="A117">
        <v>7</v>
      </c>
      <c r="B117">
        <v>8</v>
      </c>
      <c r="C117">
        <v>1.81</v>
      </c>
      <c r="D117" s="4">
        <f t="shared" si="6"/>
        <v>9.7890751757706868E-2</v>
      </c>
      <c r="E117" t="s">
        <v>689</v>
      </c>
      <c r="F117" t="s">
        <v>690</v>
      </c>
      <c r="G117" t="s">
        <v>691</v>
      </c>
      <c r="H117">
        <v>174</v>
      </c>
      <c r="I117">
        <v>10</v>
      </c>
      <c r="J117">
        <v>22</v>
      </c>
      <c r="K117">
        <v>2</v>
      </c>
      <c r="L117">
        <v>2.2000000000000002</v>
      </c>
      <c r="M117">
        <v>0.2</v>
      </c>
      <c r="N117">
        <v>0</v>
      </c>
      <c r="O117">
        <v>0</v>
      </c>
    </row>
    <row r="118" spans="1:19" x14ac:dyDescent="0.2">
      <c r="A118">
        <v>7</v>
      </c>
      <c r="B118">
        <v>9</v>
      </c>
      <c r="C118">
        <v>1.08</v>
      </c>
      <c r="D118" s="4">
        <f t="shared" si="6"/>
        <v>5.8409951325040559E-2</v>
      </c>
      <c r="E118" t="s">
        <v>637</v>
      </c>
      <c r="F118" t="s">
        <v>638</v>
      </c>
      <c r="G118" t="s">
        <v>639</v>
      </c>
      <c r="H118">
        <v>242</v>
      </c>
      <c r="I118">
        <v>16</v>
      </c>
      <c r="J118">
        <v>34</v>
      </c>
      <c r="K118">
        <v>1</v>
      </c>
      <c r="L118">
        <v>2.125</v>
      </c>
      <c r="M118">
        <v>6.25E-2</v>
      </c>
      <c r="N118">
        <v>0</v>
      </c>
      <c r="O118">
        <v>0</v>
      </c>
    </row>
    <row r="119" spans="1:19" x14ac:dyDescent="0.2">
      <c r="A119">
        <v>7</v>
      </c>
      <c r="B119">
        <v>10</v>
      </c>
      <c r="C119">
        <v>1.1299999999999999</v>
      </c>
      <c r="D119" s="4">
        <f t="shared" si="6"/>
        <v>6.1114115738236871E-2</v>
      </c>
      <c r="E119" t="s">
        <v>108</v>
      </c>
      <c r="F119" t="s">
        <v>692</v>
      </c>
      <c r="G119" t="s">
        <v>693</v>
      </c>
      <c r="H119">
        <v>283</v>
      </c>
      <c r="I119">
        <v>20</v>
      </c>
      <c r="J119">
        <v>42</v>
      </c>
      <c r="K119">
        <v>0</v>
      </c>
      <c r="L119">
        <v>2.1</v>
      </c>
      <c r="M119">
        <v>0</v>
      </c>
      <c r="N119">
        <v>0</v>
      </c>
      <c r="O119">
        <v>0</v>
      </c>
    </row>
    <row r="120" spans="1:19" x14ac:dyDescent="0.2">
      <c r="A120">
        <v>7</v>
      </c>
      <c r="B120">
        <v>11</v>
      </c>
      <c r="C120">
        <v>0.47</v>
      </c>
      <c r="D120" s="4">
        <f t="shared" si="6"/>
        <v>2.5419145484045426E-2</v>
      </c>
      <c r="E120" t="s">
        <v>642</v>
      </c>
      <c r="F120" t="s">
        <v>643</v>
      </c>
      <c r="G120" t="s">
        <v>644</v>
      </c>
      <c r="H120">
        <v>204</v>
      </c>
      <c r="I120">
        <v>13</v>
      </c>
      <c r="J120">
        <v>16</v>
      </c>
      <c r="K120">
        <v>2</v>
      </c>
      <c r="L120">
        <v>1.2307692307692308</v>
      </c>
      <c r="M120">
        <v>0.15384615384615385</v>
      </c>
      <c r="N120">
        <v>1</v>
      </c>
      <c r="O120">
        <v>1</v>
      </c>
    </row>
    <row r="121" spans="1:19" x14ac:dyDescent="0.2">
      <c r="A121">
        <v>7</v>
      </c>
      <c r="B121">
        <v>12</v>
      </c>
      <c r="C121">
        <v>0.5</v>
      </c>
      <c r="D121" s="4">
        <f t="shared" si="6"/>
        <v>2.7041644131963222E-2</v>
      </c>
      <c r="E121" t="s">
        <v>645</v>
      </c>
      <c r="G121" t="s">
        <v>646</v>
      </c>
      <c r="H121">
        <v>507</v>
      </c>
      <c r="I121">
        <v>30</v>
      </c>
      <c r="J121">
        <v>57</v>
      </c>
      <c r="K121">
        <v>2</v>
      </c>
      <c r="L121">
        <v>1.9</v>
      </c>
      <c r="M121">
        <v>6.6666666666666666E-2</v>
      </c>
      <c r="N121">
        <v>0</v>
      </c>
      <c r="O121">
        <v>0</v>
      </c>
    </row>
    <row r="122" spans="1:19" x14ac:dyDescent="0.2">
      <c r="A122">
        <v>7</v>
      </c>
      <c r="B122">
        <v>13</v>
      </c>
      <c r="C122">
        <v>3.22</v>
      </c>
      <c r="D122" s="4">
        <f t="shared" si="6"/>
        <v>0.17414818820984315</v>
      </c>
      <c r="E122" t="s">
        <v>101</v>
      </c>
      <c r="F122" t="s">
        <v>682</v>
      </c>
      <c r="G122" t="s">
        <v>683</v>
      </c>
      <c r="H122">
        <v>253</v>
      </c>
      <c r="I122">
        <v>16</v>
      </c>
      <c r="J122">
        <v>31</v>
      </c>
      <c r="K122">
        <v>1</v>
      </c>
      <c r="L122">
        <v>1.9375</v>
      </c>
      <c r="M122">
        <v>6.25E-2</v>
      </c>
      <c r="N122">
        <v>0</v>
      </c>
      <c r="O122">
        <v>0</v>
      </c>
    </row>
    <row r="123" spans="1:19" x14ac:dyDescent="0.2">
      <c r="C123">
        <f>SUM(C110:C122)</f>
        <v>18.490000000000002</v>
      </c>
      <c r="D123" s="4">
        <f t="shared" si="6"/>
        <v>1</v>
      </c>
    </row>
    <row r="124" spans="1:19" x14ac:dyDescent="0.2">
      <c r="A124">
        <v>8</v>
      </c>
      <c r="B124" t="s">
        <v>12</v>
      </c>
      <c r="C124" t="s">
        <v>13</v>
      </c>
      <c r="E124" t="s">
        <v>602</v>
      </c>
      <c r="F124" t="s">
        <v>603</v>
      </c>
      <c r="G124" t="s">
        <v>604</v>
      </c>
      <c r="H124" t="s">
        <v>605</v>
      </c>
      <c r="I124" t="s">
        <v>606</v>
      </c>
      <c r="J124" t="s">
        <v>607</v>
      </c>
      <c r="K124" t="s">
        <v>608</v>
      </c>
      <c r="L124" t="s">
        <v>609</v>
      </c>
      <c r="M124" t="s">
        <v>610</v>
      </c>
      <c r="N124" t="s">
        <v>611</v>
      </c>
      <c r="O124" t="s">
        <v>612</v>
      </c>
      <c r="Q124" s="4" t="s">
        <v>75</v>
      </c>
      <c r="R124" s="4" t="s">
        <v>76</v>
      </c>
      <c r="S124" s="4" t="s">
        <v>77</v>
      </c>
    </row>
    <row r="125" spans="1:19" x14ac:dyDescent="0.2">
      <c r="A125">
        <v>8</v>
      </c>
      <c r="B125">
        <v>1</v>
      </c>
      <c r="C125">
        <v>1.02</v>
      </c>
      <c r="D125" s="4">
        <f>C125/$C$139</f>
        <v>5.0545094152626376E-2</v>
      </c>
      <c r="E125" t="s">
        <v>110</v>
      </c>
      <c r="F125" t="s">
        <v>694</v>
      </c>
      <c r="G125" t="s">
        <v>695</v>
      </c>
      <c r="H125">
        <v>142</v>
      </c>
      <c r="I125">
        <v>10</v>
      </c>
      <c r="J125">
        <v>22</v>
      </c>
      <c r="K125">
        <v>0</v>
      </c>
      <c r="L125">
        <v>2.2000000000000002</v>
      </c>
      <c r="M125">
        <v>0</v>
      </c>
      <c r="N125">
        <v>0</v>
      </c>
      <c r="O125">
        <v>0</v>
      </c>
      <c r="Q125" s="4">
        <f>1-R125-S125</f>
        <v>0.81219028741328048</v>
      </c>
      <c r="R125" s="4">
        <f>SUMIF(O125:O140,"1",D125:D140)</f>
        <v>0.18780971258671958</v>
      </c>
      <c r="S125" s="4">
        <f>SUMIF(O125:O140,"&gt;1",D125:D140)</f>
        <v>0</v>
      </c>
    </row>
    <row r="126" spans="1:19" x14ac:dyDescent="0.2">
      <c r="A126">
        <v>8</v>
      </c>
      <c r="B126">
        <v>2</v>
      </c>
      <c r="C126">
        <v>0.59</v>
      </c>
      <c r="D126" s="4">
        <f t="shared" ref="D126:D138" si="7">C126/$C$139</f>
        <v>2.9236868186323095E-2</v>
      </c>
      <c r="E126" t="s">
        <v>696</v>
      </c>
      <c r="F126" t="s">
        <v>697</v>
      </c>
      <c r="G126" t="s">
        <v>698</v>
      </c>
      <c r="H126">
        <v>182</v>
      </c>
      <c r="I126">
        <v>13</v>
      </c>
      <c r="J126">
        <v>26</v>
      </c>
      <c r="K126">
        <v>0</v>
      </c>
      <c r="L126">
        <v>2</v>
      </c>
      <c r="M126">
        <v>0</v>
      </c>
      <c r="N126">
        <v>0</v>
      </c>
      <c r="O126">
        <v>0</v>
      </c>
    </row>
    <row r="127" spans="1:19" x14ac:dyDescent="0.2">
      <c r="A127">
        <v>8</v>
      </c>
      <c r="B127">
        <v>3</v>
      </c>
      <c r="C127">
        <v>2.36</v>
      </c>
      <c r="D127" s="4">
        <f t="shared" si="7"/>
        <v>0.11694747274529238</v>
      </c>
      <c r="E127" t="s">
        <v>14</v>
      </c>
      <c r="F127" t="s">
        <v>613</v>
      </c>
      <c r="G127" t="s">
        <v>614</v>
      </c>
      <c r="H127">
        <v>170</v>
      </c>
      <c r="I127">
        <v>12</v>
      </c>
      <c r="J127">
        <v>26</v>
      </c>
      <c r="K127">
        <v>0</v>
      </c>
      <c r="L127">
        <v>2.1666666666666665</v>
      </c>
      <c r="M127">
        <v>0</v>
      </c>
      <c r="N127">
        <v>0</v>
      </c>
      <c r="O127">
        <v>0</v>
      </c>
    </row>
    <row r="128" spans="1:19" x14ac:dyDescent="0.2">
      <c r="A128">
        <v>8</v>
      </c>
      <c r="B128">
        <v>4</v>
      </c>
      <c r="C128">
        <v>0.97</v>
      </c>
      <c r="D128" s="4">
        <f t="shared" si="7"/>
        <v>4.8067393458870178E-2</v>
      </c>
      <c r="E128" t="s">
        <v>79</v>
      </c>
      <c r="F128" t="s">
        <v>655</v>
      </c>
      <c r="G128" t="s">
        <v>656</v>
      </c>
      <c r="H128">
        <v>144</v>
      </c>
      <c r="I128">
        <v>6</v>
      </c>
      <c r="J128">
        <v>8</v>
      </c>
      <c r="K128">
        <v>4</v>
      </c>
      <c r="L128">
        <v>1.3333333333333333</v>
      </c>
      <c r="M128">
        <v>0.66666666666666663</v>
      </c>
      <c r="N128">
        <v>1</v>
      </c>
      <c r="O128">
        <v>0</v>
      </c>
    </row>
    <row r="129" spans="1:19" x14ac:dyDescent="0.2">
      <c r="A129">
        <v>8</v>
      </c>
      <c r="B129">
        <v>5</v>
      </c>
      <c r="C129">
        <v>1.08</v>
      </c>
      <c r="D129" s="4">
        <f t="shared" si="7"/>
        <v>5.3518334985133809E-2</v>
      </c>
      <c r="E129" t="s">
        <v>615</v>
      </c>
      <c r="F129" t="s">
        <v>616</v>
      </c>
      <c r="G129" t="s">
        <v>617</v>
      </c>
      <c r="H129">
        <v>190</v>
      </c>
      <c r="I129">
        <v>14</v>
      </c>
      <c r="J129">
        <v>22</v>
      </c>
      <c r="K129">
        <v>0</v>
      </c>
      <c r="L129">
        <v>1.5714285714285714</v>
      </c>
      <c r="M129">
        <v>0</v>
      </c>
      <c r="N129">
        <v>0</v>
      </c>
      <c r="O129">
        <v>1</v>
      </c>
    </row>
    <row r="130" spans="1:19" x14ac:dyDescent="0.2">
      <c r="A130">
        <v>8</v>
      </c>
      <c r="B130">
        <v>6</v>
      </c>
      <c r="C130">
        <v>1.01</v>
      </c>
      <c r="D130" s="4">
        <f t="shared" si="7"/>
        <v>5.0049554013875133E-2</v>
      </c>
      <c r="E130" t="s">
        <v>20</v>
      </c>
      <c r="F130" t="s">
        <v>621</v>
      </c>
      <c r="G130" t="s">
        <v>622</v>
      </c>
      <c r="H130">
        <v>164</v>
      </c>
      <c r="I130">
        <v>10</v>
      </c>
      <c r="J130">
        <v>12</v>
      </c>
      <c r="K130">
        <v>2</v>
      </c>
      <c r="L130">
        <v>1.2</v>
      </c>
      <c r="M130">
        <v>0.2</v>
      </c>
      <c r="N130">
        <v>0</v>
      </c>
      <c r="O130">
        <v>1</v>
      </c>
    </row>
    <row r="131" spans="1:19" x14ac:dyDescent="0.2">
      <c r="A131">
        <v>8</v>
      </c>
      <c r="B131">
        <v>7</v>
      </c>
      <c r="C131">
        <v>1.05</v>
      </c>
      <c r="D131" s="4">
        <f t="shared" si="7"/>
        <v>5.2031714568880089E-2</v>
      </c>
      <c r="E131" t="s">
        <v>32</v>
      </c>
      <c r="F131" t="s">
        <v>633</v>
      </c>
      <c r="G131" t="s">
        <v>374</v>
      </c>
      <c r="H131">
        <v>200</v>
      </c>
      <c r="I131">
        <v>13</v>
      </c>
      <c r="J131">
        <v>28</v>
      </c>
      <c r="K131">
        <v>1</v>
      </c>
      <c r="L131">
        <v>2.1538461538461537</v>
      </c>
      <c r="M131">
        <v>7.6923076923076927E-2</v>
      </c>
      <c r="N131">
        <v>0</v>
      </c>
      <c r="O131">
        <v>0</v>
      </c>
    </row>
    <row r="132" spans="1:19" x14ac:dyDescent="0.2">
      <c r="A132">
        <v>8</v>
      </c>
      <c r="B132">
        <v>8</v>
      </c>
      <c r="C132">
        <v>2.0299999999999998</v>
      </c>
      <c r="D132" s="4">
        <f t="shared" si="7"/>
        <v>0.1005946481665015</v>
      </c>
      <c r="E132" t="s">
        <v>623</v>
      </c>
      <c r="F132" t="s">
        <v>624</v>
      </c>
      <c r="G132" t="s">
        <v>625</v>
      </c>
      <c r="H132">
        <v>168</v>
      </c>
      <c r="I132">
        <v>12</v>
      </c>
      <c r="J132">
        <v>24</v>
      </c>
      <c r="K132">
        <v>0</v>
      </c>
      <c r="L132">
        <v>2</v>
      </c>
      <c r="M132">
        <v>0</v>
      </c>
      <c r="N132">
        <v>0</v>
      </c>
      <c r="O132">
        <v>0</v>
      </c>
    </row>
    <row r="133" spans="1:19" x14ac:dyDescent="0.2">
      <c r="A133">
        <v>8</v>
      </c>
      <c r="B133">
        <v>9</v>
      </c>
      <c r="C133">
        <v>2.6</v>
      </c>
      <c r="D133" s="4">
        <f t="shared" si="7"/>
        <v>0.12884043607532214</v>
      </c>
      <c r="E133" t="s">
        <v>37</v>
      </c>
      <c r="F133" t="s">
        <v>640</v>
      </c>
      <c r="G133" t="s">
        <v>641</v>
      </c>
      <c r="H133">
        <v>198</v>
      </c>
      <c r="I133">
        <v>14</v>
      </c>
      <c r="J133">
        <v>30</v>
      </c>
      <c r="K133">
        <v>0</v>
      </c>
      <c r="L133">
        <v>2.1428571428571428</v>
      </c>
      <c r="M133">
        <v>0</v>
      </c>
      <c r="N133">
        <v>0</v>
      </c>
      <c r="O133">
        <v>0</v>
      </c>
    </row>
    <row r="134" spans="1:19" x14ac:dyDescent="0.2">
      <c r="A134">
        <v>8</v>
      </c>
      <c r="B134">
        <v>10</v>
      </c>
      <c r="C134">
        <v>0.75</v>
      </c>
      <c r="D134" s="4">
        <f t="shared" si="7"/>
        <v>3.7165510406342923E-2</v>
      </c>
      <c r="E134" t="s">
        <v>80</v>
      </c>
      <c r="F134" t="s">
        <v>657</v>
      </c>
      <c r="G134" t="s">
        <v>658</v>
      </c>
      <c r="H134">
        <v>152</v>
      </c>
      <c r="I134">
        <v>8</v>
      </c>
      <c r="J134">
        <v>8</v>
      </c>
      <c r="K134">
        <v>3</v>
      </c>
      <c r="L134">
        <v>1</v>
      </c>
      <c r="M134">
        <v>0.375</v>
      </c>
      <c r="N134">
        <v>0</v>
      </c>
      <c r="O134">
        <v>1</v>
      </c>
    </row>
    <row r="135" spans="1:19" x14ac:dyDescent="0.2">
      <c r="A135">
        <v>8</v>
      </c>
      <c r="B135">
        <v>11</v>
      </c>
      <c r="C135">
        <v>0.95</v>
      </c>
      <c r="D135" s="4">
        <f t="shared" si="7"/>
        <v>4.70763131813677E-2</v>
      </c>
      <c r="E135" t="s">
        <v>31</v>
      </c>
      <c r="F135" t="s">
        <v>631</v>
      </c>
      <c r="G135" t="s">
        <v>632</v>
      </c>
      <c r="H135">
        <v>206</v>
      </c>
      <c r="I135">
        <v>14</v>
      </c>
      <c r="J135">
        <v>22</v>
      </c>
      <c r="K135">
        <v>1</v>
      </c>
      <c r="L135">
        <v>1.5714285714285714</v>
      </c>
      <c r="M135">
        <v>7.1428571428571425E-2</v>
      </c>
      <c r="N135">
        <v>0</v>
      </c>
      <c r="O135">
        <v>1</v>
      </c>
    </row>
    <row r="136" spans="1:19" x14ac:dyDescent="0.2">
      <c r="A136">
        <v>8</v>
      </c>
      <c r="B136">
        <v>12</v>
      </c>
      <c r="C136">
        <v>0.91</v>
      </c>
      <c r="D136" s="4">
        <f t="shared" si="7"/>
        <v>4.5094152626362745E-2</v>
      </c>
      <c r="E136" t="s">
        <v>108</v>
      </c>
      <c r="F136" t="s">
        <v>692</v>
      </c>
      <c r="G136" t="s">
        <v>693</v>
      </c>
      <c r="H136">
        <v>283</v>
      </c>
      <c r="I136">
        <v>20</v>
      </c>
      <c r="J136">
        <v>42</v>
      </c>
      <c r="K136">
        <v>0</v>
      </c>
      <c r="L136">
        <v>2.1</v>
      </c>
      <c r="M136">
        <v>0</v>
      </c>
      <c r="N136">
        <v>0</v>
      </c>
      <c r="O136">
        <v>0</v>
      </c>
    </row>
    <row r="137" spans="1:19" x14ac:dyDescent="0.2">
      <c r="A137">
        <v>8</v>
      </c>
      <c r="B137">
        <v>13</v>
      </c>
      <c r="C137">
        <v>3.09</v>
      </c>
      <c r="D137" s="4">
        <f t="shared" si="7"/>
        <v>0.15312190287413283</v>
      </c>
      <c r="E137" t="s">
        <v>650</v>
      </c>
      <c r="F137" t="s">
        <v>651</v>
      </c>
      <c r="G137" t="s">
        <v>652</v>
      </c>
      <c r="H137">
        <v>281</v>
      </c>
      <c r="I137">
        <v>18</v>
      </c>
      <c r="J137">
        <v>35</v>
      </c>
      <c r="K137">
        <v>1</v>
      </c>
      <c r="L137">
        <v>1.9444444444444444</v>
      </c>
      <c r="M137">
        <v>5.5555555555555552E-2</v>
      </c>
      <c r="N137">
        <v>0</v>
      </c>
      <c r="O137">
        <v>0</v>
      </c>
    </row>
    <row r="138" spans="1:19" x14ac:dyDescent="0.2">
      <c r="A138">
        <v>8</v>
      </c>
      <c r="B138">
        <v>14</v>
      </c>
      <c r="C138">
        <v>1.77</v>
      </c>
      <c r="D138" s="4">
        <f t="shared" si="7"/>
        <v>8.7710604558969299E-2</v>
      </c>
      <c r="E138" t="s">
        <v>699</v>
      </c>
      <c r="F138" t="s">
        <v>700</v>
      </c>
      <c r="G138" t="s">
        <v>701</v>
      </c>
      <c r="H138">
        <v>408</v>
      </c>
      <c r="I138">
        <v>20</v>
      </c>
      <c r="J138">
        <v>41</v>
      </c>
      <c r="K138">
        <v>0</v>
      </c>
      <c r="L138">
        <v>2.0499999999999998</v>
      </c>
      <c r="M138">
        <v>0</v>
      </c>
      <c r="N138">
        <v>0</v>
      </c>
      <c r="O138">
        <v>0</v>
      </c>
    </row>
    <row r="139" spans="1:19" x14ac:dyDescent="0.2">
      <c r="C139">
        <f>SUM(C125:C138)</f>
        <v>20.179999999999996</v>
      </c>
      <c r="D139" s="4">
        <f>C139/$C$139</f>
        <v>1</v>
      </c>
    </row>
    <row r="140" spans="1:19" x14ac:dyDescent="0.2">
      <c r="A140">
        <v>9</v>
      </c>
      <c r="B140" t="s">
        <v>12</v>
      </c>
      <c r="C140" t="s">
        <v>13</v>
      </c>
      <c r="E140" t="s">
        <v>602</v>
      </c>
      <c r="F140" t="s">
        <v>603</v>
      </c>
      <c r="G140" t="s">
        <v>604</v>
      </c>
      <c r="H140" t="s">
        <v>605</v>
      </c>
      <c r="I140" t="s">
        <v>606</v>
      </c>
      <c r="J140" t="s">
        <v>607</v>
      </c>
      <c r="K140" t="s">
        <v>608</v>
      </c>
      <c r="L140" t="s">
        <v>609</v>
      </c>
      <c r="M140" t="s">
        <v>610</v>
      </c>
      <c r="N140" t="s">
        <v>611</v>
      </c>
      <c r="O140" t="s">
        <v>612</v>
      </c>
      <c r="Q140" s="4" t="s">
        <v>75</v>
      </c>
      <c r="R140" s="4" t="s">
        <v>76</v>
      </c>
      <c r="S140" s="4" t="s">
        <v>77</v>
      </c>
    </row>
    <row r="141" spans="1:19" x14ac:dyDescent="0.2">
      <c r="A141">
        <v>9</v>
      </c>
      <c r="B141">
        <v>1</v>
      </c>
      <c r="C141">
        <v>0.65</v>
      </c>
      <c r="D141" s="4">
        <f>C141/$C$156</f>
        <v>3.6131183991106174E-2</v>
      </c>
      <c r="E141" t="s">
        <v>116</v>
      </c>
      <c r="F141" t="s">
        <v>702</v>
      </c>
      <c r="G141" t="s">
        <v>703</v>
      </c>
      <c r="H141">
        <v>138</v>
      </c>
      <c r="I141">
        <v>8</v>
      </c>
      <c r="J141">
        <v>10</v>
      </c>
      <c r="K141">
        <v>2</v>
      </c>
      <c r="L141">
        <v>1.25</v>
      </c>
      <c r="M141">
        <v>0.25</v>
      </c>
      <c r="N141">
        <v>0</v>
      </c>
      <c r="O141">
        <v>1</v>
      </c>
      <c r="Q141" s="4">
        <f>1-R141-S141</f>
        <v>0.75486381322957197</v>
      </c>
      <c r="R141" s="4">
        <f>SUMIF(O141:O156,"1",D141:D156)</f>
        <v>0.24513618677042806</v>
      </c>
      <c r="S141" s="4">
        <f>SUMIF(O141:O156,"&gt;1",D141:D156)</f>
        <v>0</v>
      </c>
    </row>
    <row r="142" spans="1:19" x14ac:dyDescent="0.2">
      <c r="A142">
        <v>9</v>
      </c>
      <c r="B142">
        <v>2</v>
      </c>
      <c r="C142">
        <v>1.48</v>
      </c>
      <c r="D142" s="4">
        <f t="shared" ref="D142:D156" si="8">C142/$C$156</f>
        <v>8.2267926625903293E-2</v>
      </c>
      <c r="E142" t="s">
        <v>14</v>
      </c>
      <c r="F142" t="s">
        <v>613</v>
      </c>
      <c r="G142" t="s">
        <v>614</v>
      </c>
      <c r="H142">
        <v>170</v>
      </c>
      <c r="I142">
        <v>12</v>
      </c>
      <c r="J142">
        <v>26</v>
      </c>
      <c r="K142">
        <v>0</v>
      </c>
      <c r="L142">
        <v>2.1666666666666665</v>
      </c>
      <c r="M142">
        <v>0</v>
      </c>
      <c r="N142">
        <v>0</v>
      </c>
      <c r="O142">
        <v>0</v>
      </c>
    </row>
    <row r="143" spans="1:19" x14ac:dyDescent="0.2">
      <c r="A143">
        <v>9</v>
      </c>
      <c r="B143">
        <v>3</v>
      </c>
      <c r="C143">
        <v>0.62</v>
      </c>
      <c r="D143" s="4">
        <f t="shared" si="8"/>
        <v>3.4463590883824349E-2</v>
      </c>
      <c r="E143" t="s">
        <v>104</v>
      </c>
      <c r="F143" t="s">
        <v>687</v>
      </c>
      <c r="G143" t="s">
        <v>688</v>
      </c>
      <c r="H143">
        <v>110</v>
      </c>
      <c r="I143">
        <v>6</v>
      </c>
      <c r="J143">
        <v>6</v>
      </c>
      <c r="K143">
        <v>2</v>
      </c>
      <c r="L143">
        <v>1</v>
      </c>
      <c r="M143">
        <v>0.33333333333333331</v>
      </c>
      <c r="N143">
        <v>0</v>
      </c>
      <c r="O143">
        <v>1</v>
      </c>
    </row>
    <row r="144" spans="1:19" x14ac:dyDescent="0.2">
      <c r="A144">
        <v>9</v>
      </c>
      <c r="B144">
        <v>4</v>
      </c>
      <c r="C144">
        <v>1.1200000000000001</v>
      </c>
      <c r="D144" s="4">
        <f t="shared" si="8"/>
        <v>6.2256809338521416E-2</v>
      </c>
      <c r="E144" t="s">
        <v>615</v>
      </c>
      <c r="F144" t="s">
        <v>616</v>
      </c>
      <c r="G144" t="s">
        <v>617</v>
      </c>
      <c r="H144">
        <v>190</v>
      </c>
      <c r="I144">
        <v>14</v>
      </c>
      <c r="J144">
        <v>22</v>
      </c>
      <c r="K144">
        <v>0</v>
      </c>
      <c r="L144">
        <v>1.5714285714285714</v>
      </c>
      <c r="M144">
        <v>0</v>
      </c>
      <c r="N144">
        <v>0</v>
      </c>
      <c r="O144">
        <v>1</v>
      </c>
    </row>
    <row r="145" spans="1:19" x14ac:dyDescent="0.2">
      <c r="A145">
        <v>9</v>
      </c>
      <c r="B145">
        <v>5</v>
      </c>
      <c r="C145">
        <v>0.67</v>
      </c>
      <c r="D145" s="4">
        <f t="shared" si="8"/>
        <v>3.7242912729294059E-2</v>
      </c>
      <c r="E145" t="s">
        <v>20</v>
      </c>
      <c r="F145" t="s">
        <v>621</v>
      </c>
      <c r="G145" t="s">
        <v>622</v>
      </c>
      <c r="H145">
        <v>164</v>
      </c>
      <c r="I145">
        <v>10</v>
      </c>
      <c r="J145">
        <v>12</v>
      </c>
      <c r="K145">
        <v>2</v>
      </c>
      <c r="L145">
        <v>1.2</v>
      </c>
      <c r="M145">
        <v>0.2</v>
      </c>
      <c r="N145">
        <v>0</v>
      </c>
      <c r="O145">
        <v>1</v>
      </c>
    </row>
    <row r="146" spans="1:19" x14ac:dyDescent="0.2">
      <c r="A146">
        <v>9</v>
      </c>
      <c r="B146">
        <v>6</v>
      </c>
      <c r="C146">
        <v>1.75</v>
      </c>
      <c r="D146" s="4">
        <f t="shared" si="8"/>
        <v>9.7276264591439704E-2</v>
      </c>
      <c r="E146" t="s">
        <v>623</v>
      </c>
      <c r="F146" t="s">
        <v>624</v>
      </c>
      <c r="G146" t="s">
        <v>625</v>
      </c>
      <c r="H146">
        <v>168</v>
      </c>
      <c r="I146">
        <v>12</v>
      </c>
      <c r="J146">
        <v>24</v>
      </c>
      <c r="K146">
        <v>0</v>
      </c>
      <c r="L146">
        <v>2</v>
      </c>
      <c r="M146">
        <v>0</v>
      </c>
      <c r="N146">
        <v>0</v>
      </c>
      <c r="O146">
        <v>0</v>
      </c>
    </row>
    <row r="147" spans="1:19" x14ac:dyDescent="0.2">
      <c r="A147">
        <v>9</v>
      </c>
      <c r="B147">
        <v>7</v>
      </c>
      <c r="C147">
        <v>2.02</v>
      </c>
      <c r="D147" s="4">
        <f t="shared" si="8"/>
        <v>0.11228460255697612</v>
      </c>
      <c r="E147" t="s">
        <v>37</v>
      </c>
      <c r="F147" t="s">
        <v>640</v>
      </c>
      <c r="G147" t="s">
        <v>641</v>
      </c>
      <c r="H147">
        <v>198</v>
      </c>
      <c r="I147">
        <v>14</v>
      </c>
      <c r="J147">
        <v>30</v>
      </c>
      <c r="K147">
        <v>0</v>
      </c>
      <c r="L147">
        <v>2.1428571428571428</v>
      </c>
      <c r="M147">
        <v>0</v>
      </c>
      <c r="N147">
        <v>0</v>
      </c>
      <c r="O147">
        <v>0</v>
      </c>
    </row>
    <row r="148" spans="1:19" x14ac:dyDescent="0.2">
      <c r="A148">
        <v>9</v>
      </c>
      <c r="B148">
        <v>8</v>
      </c>
      <c r="C148">
        <v>0.72</v>
      </c>
      <c r="D148" s="4">
        <f t="shared" si="8"/>
        <v>4.0022234574763761E-2</v>
      </c>
      <c r="E148" t="s">
        <v>704</v>
      </c>
      <c r="F148" t="s">
        <v>705</v>
      </c>
      <c r="G148" t="s">
        <v>706</v>
      </c>
      <c r="H148">
        <v>117</v>
      </c>
      <c r="I148">
        <v>3</v>
      </c>
      <c r="J148">
        <v>7</v>
      </c>
      <c r="K148">
        <v>2</v>
      </c>
      <c r="L148">
        <v>2.3333333333333335</v>
      </c>
      <c r="M148">
        <v>0.66666666666666663</v>
      </c>
      <c r="N148">
        <v>0</v>
      </c>
      <c r="O148">
        <v>0</v>
      </c>
    </row>
    <row r="149" spans="1:19" x14ac:dyDescent="0.2">
      <c r="A149">
        <v>9</v>
      </c>
      <c r="B149">
        <v>9</v>
      </c>
      <c r="C149">
        <v>1.35</v>
      </c>
      <c r="D149" s="4">
        <f t="shared" si="8"/>
        <v>7.5041689827682057E-2</v>
      </c>
      <c r="E149" t="s">
        <v>31</v>
      </c>
      <c r="F149" t="s">
        <v>631</v>
      </c>
      <c r="G149" t="s">
        <v>632</v>
      </c>
      <c r="H149">
        <v>206</v>
      </c>
      <c r="I149">
        <v>14</v>
      </c>
      <c r="J149">
        <v>22</v>
      </c>
      <c r="K149">
        <v>1</v>
      </c>
      <c r="L149">
        <v>1.5714285714285714</v>
      </c>
      <c r="M149">
        <v>7.1428571428571425E-2</v>
      </c>
      <c r="N149">
        <v>0</v>
      </c>
      <c r="O149">
        <v>1</v>
      </c>
    </row>
    <row r="150" spans="1:19" x14ac:dyDescent="0.2">
      <c r="A150">
        <v>9</v>
      </c>
      <c r="B150">
        <v>10</v>
      </c>
      <c r="C150">
        <v>1.87</v>
      </c>
      <c r="D150" s="4">
        <f t="shared" si="8"/>
        <v>0.103946637020567</v>
      </c>
      <c r="E150" t="s">
        <v>689</v>
      </c>
      <c r="F150" t="s">
        <v>690</v>
      </c>
      <c r="G150" t="s">
        <v>691</v>
      </c>
      <c r="H150">
        <v>174</v>
      </c>
      <c r="I150">
        <v>10</v>
      </c>
      <c r="J150">
        <v>22</v>
      </c>
      <c r="K150">
        <v>2</v>
      </c>
      <c r="L150">
        <v>2.2000000000000002</v>
      </c>
      <c r="M150">
        <v>0.2</v>
      </c>
      <c r="N150">
        <v>0</v>
      </c>
      <c r="O150">
        <v>0</v>
      </c>
    </row>
    <row r="151" spans="1:19" x14ac:dyDescent="0.2">
      <c r="A151">
        <v>9</v>
      </c>
      <c r="B151">
        <v>11</v>
      </c>
      <c r="C151">
        <v>0.67</v>
      </c>
      <c r="D151" s="4">
        <f t="shared" si="8"/>
        <v>3.7242912729294059E-2</v>
      </c>
      <c r="E151" t="s">
        <v>637</v>
      </c>
      <c r="F151" t="s">
        <v>638</v>
      </c>
      <c r="G151" t="s">
        <v>639</v>
      </c>
      <c r="H151">
        <v>242</v>
      </c>
      <c r="I151">
        <v>16</v>
      </c>
      <c r="J151">
        <v>34</v>
      </c>
      <c r="K151">
        <v>1</v>
      </c>
      <c r="L151">
        <v>2.125</v>
      </c>
      <c r="M151">
        <v>6.25E-2</v>
      </c>
      <c r="N151">
        <v>0</v>
      </c>
      <c r="O151">
        <v>0</v>
      </c>
    </row>
    <row r="152" spans="1:19" x14ac:dyDescent="0.2">
      <c r="A152">
        <v>9</v>
      </c>
      <c r="B152">
        <v>12</v>
      </c>
      <c r="C152">
        <v>1</v>
      </c>
      <c r="D152" s="4">
        <f t="shared" si="8"/>
        <v>5.5586436909394112E-2</v>
      </c>
      <c r="E152" t="s">
        <v>108</v>
      </c>
      <c r="F152" t="s">
        <v>692</v>
      </c>
      <c r="G152" t="s">
        <v>693</v>
      </c>
      <c r="H152">
        <v>283</v>
      </c>
      <c r="I152">
        <v>20</v>
      </c>
      <c r="J152">
        <v>42</v>
      </c>
      <c r="K152">
        <v>0</v>
      </c>
      <c r="L152">
        <v>2.1</v>
      </c>
      <c r="M152">
        <v>0</v>
      </c>
      <c r="N152">
        <v>0</v>
      </c>
      <c r="O152">
        <v>0</v>
      </c>
    </row>
    <row r="153" spans="1:19" x14ac:dyDescent="0.2">
      <c r="A153">
        <v>9</v>
      </c>
      <c r="B153">
        <v>13</v>
      </c>
      <c r="C153">
        <v>0.82</v>
      </c>
      <c r="D153" s="4">
        <f t="shared" si="8"/>
        <v>4.5580878265703173E-2</v>
      </c>
      <c r="E153" t="s">
        <v>32</v>
      </c>
      <c r="F153" t="s">
        <v>633</v>
      </c>
      <c r="G153" t="s">
        <v>374</v>
      </c>
      <c r="H153">
        <v>200</v>
      </c>
      <c r="I153">
        <v>13</v>
      </c>
      <c r="J153">
        <v>28</v>
      </c>
      <c r="K153">
        <v>1</v>
      </c>
      <c r="L153">
        <v>2.1538461538461537</v>
      </c>
      <c r="M153">
        <v>7.6923076923076927E-2</v>
      </c>
      <c r="N153">
        <v>0</v>
      </c>
      <c r="O153">
        <v>0</v>
      </c>
    </row>
    <row r="154" spans="1:19" x14ac:dyDescent="0.2">
      <c r="A154">
        <v>9</v>
      </c>
      <c r="B154">
        <v>14</v>
      </c>
      <c r="C154">
        <v>0.94</v>
      </c>
      <c r="D154" s="4">
        <f t="shared" si="8"/>
        <v>5.2251250694830463E-2</v>
      </c>
      <c r="E154" t="s">
        <v>667</v>
      </c>
      <c r="F154" t="s">
        <v>668</v>
      </c>
      <c r="G154" t="s">
        <v>392</v>
      </c>
      <c r="H154">
        <v>242</v>
      </c>
      <c r="I154">
        <v>18</v>
      </c>
      <c r="J154">
        <v>38</v>
      </c>
      <c r="K154">
        <v>1</v>
      </c>
      <c r="L154">
        <v>2.1111111111111112</v>
      </c>
      <c r="M154">
        <v>5.5555555555555552E-2</v>
      </c>
      <c r="N154">
        <v>0</v>
      </c>
      <c r="O154">
        <v>0</v>
      </c>
    </row>
    <row r="155" spans="1:19" x14ac:dyDescent="0.2">
      <c r="A155">
        <v>9</v>
      </c>
      <c r="B155">
        <v>15</v>
      </c>
      <c r="C155">
        <v>2.31</v>
      </c>
      <c r="D155" s="4">
        <f t="shared" si="8"/>
        <v>0.1284046692607004</v>
      </c>
      <c r="E155" t="s">
        <v>101</v>
      </c>
      <c r="F155" t="s">
        <v>682</v>
      </c>
      <c r="G155" t="s">
        <v>683</v>
      </c>
      <c r="H155">
        <v>253</v>
      </c>
      <c r="I155">
        <v>16</v>
      </c>
      <c r="J155">
        <v>31</v>
      </c>
      <c r="K155">
        <v>1</v>
      </c>
      <c r="L155">
        <v>1.9375</v>
      </c>
      <c r="M155">
        <v>6.25E-2</v>
      </c>
      <c r="N155">
        <v>0</v>
      </c>
      <c r="O155">
        <v>0</v>
      </c>
    </row>
    <row r="156" spans="1:19" x14ac:dyDescent="0.2">
      <c r="C156">
        <f>SUM(C141:C155)</f>
        <v>17.989999999999998</v>
      </c>
      <c r="D156" s="4">
        <f t="shared" si="8"/>
        <v>1</v>
      </c>
    </row>
    <row r="157" spans="1:19" x14ac:dyDescent="0.2">
      <c r="A157">
        <v>10</v>
      </c>
      <c r="B157" t="s">
        <v>12</v>
      </c>
      <c r="C157" t="s">
        <v>13</v>
      </c>
      <c r="E157" t="s">
        <v>602</v>
      </c>
      <c r="F157" t="s">
        <v>603</v>
      </c>
      <c r="G157" t="s">
        <v>604</v>
      </c>
      <c r="H157" t="s">
        <v>605</v>
      </c>
      <c r="I157" t="s">
        <v>606</v>
      </c>
      <c r="J157" t="s">
        <v>607</v>
      </c>
      <c r="K157" t="s">
        <v>608</v>
      </c>
      <c r="L157" t="s">
        <v>609</v>
      </c>
      <c r="M157" t="s">
        <v>610</v>
      </c>
      <c r="N157" t="s">
        <v>611</v>
      </c>
      <c r="O157" t="s">
        <v>612</v>
      </c>
      <c r="Q157" s="4" t="s">
        <v>75</v>
      </c>
      <c r="R157" s="4" t="s">
        <v>76</v>
      </c>
      <c r="S157" s="4" t="s">
        <v>77</v>
      </c>
    </row>
    <row r="158" spans="1:19" x14ac:dyDescent="0.2">
      <c r="A158">
        <v>10</v>
      </c>
      <c r="B158">
        <v>1</v>
      </c>
      <c r="C158">
        <v>1.41</v>
      </c>
      <c r="D158" s="4">
        <f>C158/$C$174</f>
        <v>7.5847229693383519E-2</v>
      </c>
      <c r="E158" t="s">
        <v>707</v>
      </c>
      <c r="F158" t="s">
        <v>708</v>
      </c>
      <c r="G158" t="s">
        <v>709</v>
      </c>
      <c r="H158">
        <v>112</v>
      </c>
      <c r="I158">
        <v>6</v>
      </c>
      <c r="J158">
        <v>8</v>
      </c>
      <c r="K158">
        <v>2</v>
      </c>
      <c r="L158">
        <v>1.3333333333333333</v>
      </c>
      <c r="M158">
        <v>0.33333333333333331</v>
      </c>
      <c r="N158">
        <v>1</v>
      </c>
      <c r="O158">
        <v>0</v>
      </c>
      <c r="Q158" s="4">
        <f>1-R158-S158</f>
        <v>0.71812802582033353</v>
      </c>
      <c r="R158" s="4">
        <f>SUMIF(O158:O173,"1",D158:D173)</f>
        <v>0.28187197417966642</v>
      </c>
      <c r="S158" s="4">
        <f>SUMIF(O158:O173,"&gt;1",D158:D173)</f>
        <v>0</v>
      </c>
    </row>
    <row r="159" spans="1:19" x14ac:dyDescent="0.2">
      <c r="A159">
        <v>10</v>
      </c>
      <c r="B159">
        <v>2</v>
      </c>
      <c r="C159">
        <v>0.61</v>
      </c>
      <c r="D159" s="4">
        <f t="shared" ref="D159:D174" si="9">C159/$C$174</f>
        <v>3.2813340505648193E-2</v>
      </c>
      <c r="E159" t="s">
        <v>710</v>
      </c>
      <c r="F159" t="s">
        <v>711</v>
      </c>
      <c r="G159" t="s">
        <v>712</v>
      </c>
      <c r="H159">
        <v>108</v>
      </c>
      <c r="I159">
        <v>7</v>
      </c>
      <c r="J159">
        <v>8</v>
      </c>
      <c r="K159">
        <v>1</v>
      </c>
      <c r="L159">
        <v>1.1428571428571428</v>
      </c>
      <c r="M159">
        <v>0.14285714285714285</v>
      </c>
      <c r="N159">
        <v>0</v>
      </c>
      <c r="O159">
        <v>1</v>
      </c>
    </row>
    <row r="160" spans="1:19" x14ac:dyDescent="0.2">
      <c r="A160">
        <v>10</v>
      </c>
      <c r="B160">
        <v>3</v>
      </c>
      <c r="C160">
        <v>1.52</v>
      </c>
      <c r="D160" s="4">
        <f t="shared" si="9"/>
        <v>8.1764389456697131E-2</v>
      </c>
      <c r="E160" t="s">
        <v>623</v>
      </c>
      <c r="F160" t="s">
        <v>624</v>
      </c>
      <c r="G160" t="s">
        <v>625</v>
      </c>
      <c r="H160">
        <v>168</v>
      </c>
      <c r="I160">
        <v>12</v>
      </c>
      <c r="J160">
        <v>24</v>
      </c>
      <c r="K160">
        <v>0</v>
      </c>
      <c r="L160">
        <v>2</v>
      </c>
      <c r="M160">
        <v>0</v>
      </c>
      <c r="N160">
        <v>0</v>
      </c>
      <c r="O160">
        <v>0</v>
      </c>
    </row>
    <row r="161" spans="1:19" x14ac:dyDescent="0.2">
      <c r="A161">
        <v>10</v>
      </c>
      <c r="B161">
        <v>4</v>
      </c>
      <c r="C161">
        <v>0.57999999999999996</v>
      </c>
      <c r="D161" s="4">
        <f t="shared" si="9"/>
        <v>3.1199569661108116E-2</v>
      </c>
      <c r="E161" t="s">
        <v>713</v>
      </c>
      <c r="F161" t="s">
        <v>714</v>
      </c>
      <c r="G161" t="s">
        <v>712</v>
      </c>
      <c r="H161">
        <v>108</v>
      </c>
      <c r="I161">
        <v>7</v>
      </c>
      <c r="J161">
        <v>8</v>
      </c>
      <c r="K161">
        <v>1</v>
      </c>
      <c r="L161">
        <v>1.1428571428571428</v>
      </c>
      <c r="M161">
        <v>0.14285714285714285</v>
      </c>
      <c r="N161">
        <v>0</v>
      </c>
      <c r="O161">
        <v>1</v>
      </c>
    </row>
    <row r="162" spans="1:19" x14ac:dyDescent="0.2">
      <c r="A162">
        <v>10</v>
      </c>
      <c r="B162">
        <v>5</v>
      </c>
      <c r="C162">
        <v>1.27</v>
      </c>
      <c r="D162" s="4">
        <f t="shared" si="9"/>
        <v>6.8316299085529844E-2</v>
      </c>
      <c r="E162" t="s">
        <v>14</v>
      </c>
      <c r="F162" t="s">
        <v>613</v>
      </c>
      <c r="G162" t="s">
        <v>614</v>
      </c>
      <c r="H162">
        <v>170</v>
      </c>
      <c r="I162">
        <v>12</v>
      </c>
      <c r="J162">
        <v>26</v>
      </c>
      <c r="K162">
        <v>0</v>
      </c>
      <c r="L162">
        <v>2.1666666666666665</v>
      </c>
      <c r="M162">
        <v>0</v>
      </c>
      <c r="N162">
        <v>0</v>
      </c>
      <c r="O162">
        <v>0</v>
      </c>
    </row>
    <row r="163" spans="1:19" x14ac:dyDescent="0.2">
      <c r="A163">
        <v>10</v>
      </c>
      <c r="B163">
        <v>6</v>
      </c>
      <c r="C163">
        <v>0.63</v>
      </c>
      <c r="D163" s="4">
        <f t="shared" si="9"/>
        <v>3.3889187735341574E-2</v>
      </c>
      <c r="E163" t="s">
        <v>104</v>
      </c>
      <c r="F163" t="s">
        <v>687</v>
      </c>
      <c r="G163" t="s">
        <v>688</v>
      </c>
      <c r="H163">
        <v>110</v>
      </c>
      <c r="I163">
        <v>6</v>
      </c>
      <c r="J163">
        <v>6</v>
      </c>
      <c r="K163">
        <v>2</v>
      </c>
      <c r="L163">
        <v>1</v>
      </c>
      <c r="M163">
        <v>0.33333333333333331</v>
      </c>
      <c r="N163">
        <v>0</v>
      </c>
      <c r="O163">
        <v>1</v>
      </c>
    </row>
    <row r="164" spans="1:19" x14ac:dyDescent="0.2">
      <c r="A164">
        <v>10</v>
      </c>
      <c r="B164">
        <v>7</v>
      </c>
      <c r="C164">
        <v>1.82</v>
      </c>
      <c r="D164" s="4">
        <f t="shared" si="9"/>
        <v>9.790209790209789E-2</v>
      </c>
      <c r="E164" t="s">
        <v>79</v>
      </c>
      <c r="F164" t="s">
        <v>655</v>
      </c>
      <c r="G164" t="s">
        <v>656</v>
      </c>
      <c r="H164">
        <v>144</v>
      </c>
      <c r="I164">
        <v>6</v>
      </c>
      <c r="J164">
        <v>8</v>
      </c>
      <c r="K164">
        <v>4</v>
      </c>
      <c r="L164">
        <v>1.3333333333333333</v>
      </c>
      <c r="M164">
        <v>0.66666666666666663</v>
      </c>
      <c r="N164">
        <v>1</v>
      </c>
      <c r="O164">
        <v>0</v>
      </c>
    </row>
    <row r="165" spans="1:19" x14ac:dyDescent="0.2">
      <c r="A165">
        <v>10</v>
      </c>
      <c r="B165">
        <v>8</v>
      </c>
      <c r="C165">
        <v>0.71</v>
      </c>
      <c r="D165" s="4">
        <f t="shared" si="9"/>
        <v>3.8192576654115108E-2</v>
      </c>
      <c r="E165" t="s">
        <v>615</v>
      </c>
      <c r="F165" t="s">
        <v>616</v>
      </c>
      <c r="G165" t="s">
        <v>617</v>
      </c>
      <c r="H165">
        <v>190</v>
      </c>
      <c r="I165">
        <v>14</v>
      </c>
      <c r="J165">
        <v>22</v>
      </c>
      <c r="K165">
        <v>0</v>
      </c>
      <c r="L165">
        <v>1.5714285714285714</v>
      </c>
      <c r="M165">
        <v>0</v>
      </c>
      <c r="N165">
        <v>0</v>
      </c>
      <c r="O165">
        <v>1</v>
      </c>
    </row>
    <row r="166" spans="1:19" x14ac:dyDescent="0.2">
      <c r="A166">
        <v>10</v>
      </c>
      <c r="B166">
        <v>9</v>
      </c>
      <c r="C166">
        <v>1.1200000000000001</v>
      </c>
      <c r="D166" s="4">
        <f t="shared" si="9"/>
        <v>6.0247444862829472E-2</v>
      </c>
      <c r="E166" t="s">
        <v>20</v>
      </c>
      <c r="F166" t="s">
        <v>621</v>
      </c>
      <c r="G166" t="s">
        <v>622</v>
      </c>
      <c r="H166">
        <v>164</v>
      </c>
      <c r="I166">
        <v>10</v>
      </c>
      <c r="J166">
        <v>12</v>
      </c>
      <c r="K166">
        <v>2</v>
      </c>
      <c r="L166">
        <v>1.2</v>
      </c>
      <c r="M166">
        <v>0.2</v>
      </c>
      <c r="N166">
        <v>0</v>
      </c>
      <c r="O166">
        <v>1</v>
      </c>
    </row>
    <row r="167" spans="1:19" x14ac:dyDescent="0.2">
      <c r="A167">
        <v>10</v>
      </c>
      <c r="B167">
        <v>10</v>
      </c>
      <c r="C167">
        <v>0.9</v>
      </c>
      <c r="D167" s="4">
        <f t="shared" si="9"/>
        <v>4.8413125336202255E-2</v>
      </c>
      <c r="E167" t="s">
        <v>32</v>
      </c>
      <c r="F167" t="s">
        <v>633</v>
      </c>
      <c r="G167" t="s">
        <v>374</v>
      </c>
      <c r="H167">
        <v>200</v>
      </c>
      <c r="I167">
        <v>13</v>
      </c>
      <c r="J167">
        <v>28</v>
      </c>
      <c r="K167">
        <v>1</v>
      </c>
      <c r="L167">
        <v>2.1538461538461537</v>
      </c>
      <c r="M167">
        <v>7.6923076923076927E-2</v>
      </c>
      <c r="N167">
        <v>0</v>
      </c>
      <c r="O167">
        <v>0</v>
      </c>
    </row>
    <row r="168" spans="1:19" x14ac:dyDescent="0.2">
      <c r="A168">
        <v>10</v>
      </c>
      <c r="B168">
        <v>11</v>
      </c>
      <c r="C168">
        <v>0.72</v>
      </c>
      <c r="D168" s="4">
        <f t="shared" si="9"/>
        <v>3.8730500268961798E-2</v>
      </c>
      <c r="E168" t="s">
        <v>715</v>
      </c>
      <c r="F168" t="s">
        <v>716</v>
      </c>
      <c r="G168" t="s">
        <v>698</v>
      </c>
      <c r="H168">
        <v>182</v>
      </c>
      <c r="I168">
        <v>13</v>
      </c>
      <c r="J168">
        <v>26</v>
      </c>
      <c r="K168">
        <v>0</v>
      </c>
      <c r="L168">
        <v>2</v>
      </c>
      <c r="M168">
        <v>0</v>
      </c>
      <c r="N168">
        <v>1</v>
      </c>
      <c r="O168">
        <v>0</v>
      </c>
    </row>
    <row r="169" spans="1:19" x14ac:dyDescent="0.2">
      <c r="A169">
        <v>10</v>
      </c>
      <c r="B169">
        <v>12</v>
      </c>
      <c r="C169">
        <v>0.48</v>
      </c>
      <c r="D169" s="4">
        <f t="shared" si="9"/>
        <v>2.5820333512641198E-2</v>
      </c>
      <c r="E169" t="s">
        <v>717</v>
      </c>
      <c r="F169" t="s">
        <v>718</v>
      </c>
      <c r="G169" t="s">
        <v>719</v>
      </c>
      <c r="H169">
        <v>150</v>
      </c>
      <c r="I169">
        <v>10</v>
      </c>
      <c r="J169">
        <v>14</v>
      </c>
      <c r="K169">
        <v>1</v>
      </c>
      <c r="L169">
        <v>1.4</v>
      </c>
      <c r="M169">
        <v>0.1</v>
      </c>
      <c r="N169">
        <v>0</v>
      </c>
      <c r="O169">
        <v>1</v>
      </c>
    </row>
    <row r="170" spans="1:19" x14ac:dyDescent="0.2">
      <c r="A170">
        <v>10</v>
      </c>
      <c r="B170">
        <v>13</v>
      </c>
      <c r="C170">
        <v>2.1399999999999997</v>
      </c>
      <c r="D170" s="4">
        <f t="shared" si="9"/>
        <v>0.115115653577192</v>
      </c>
      <c r="E170" t="s">
        <v>37</v>
      </c>
      <c r="F170" t="s">
        <v>640</v>
      </c>
      <c r="G170" t="s">
        <v>641</v>
      </c>
      <c r="H170">
        <v>198</v>
      </c>
      <c r="I170">
        <v>14</v>
      </c>
      <c r="J170">
        <v>30</v>
      </c>
      <c r="K170">
        <v>0</v>
      </c>
      <c r="L170">
        <v>2.1428571428571428</v>
      </c>
      <c r="M170">
        <v>0</v>
      </c>
      <c r="N170">
        <v>0</v>
      </c>
      <c r="O170">
        <v>0</v>
      </c>
    </row>
    <row r="171" spans="1:19" x14ac:dyDescent="0.2">
      <c r="A171">
        <v>10</v>
      </c>
      <c r="B171">
        <v>14</v>
      </c>
      <c r="C171">
        <v>1.1100000000000001</v>
      </c>
      <c r="D171" s="4">
        <f t="shared" si="9"/>
        <v>5.9709521247982782E-2</v>
      </c>
      <c r="E171" t="s">
        <v>31</v>
      </c>
      <c r="F171" t="s">
        <v>631</v>
      </c>
      <c r="G171" t="s">
        <v>632</v>
      </c>
      <c r="H171">
        <v>206</v>
      </c>
      <c r="I171">
        <v>14</v>
      </c>
      <c r="J171">
        <v>22</v>
      </c>
      <c r="K171">
        <v>1</v>
      </c>
      <c r="L171">
        <v>1.5714285714285714</v>
      </c>
      <c r="M171">
        <v>7.1428571428571425E-2</v>
      </c>
      <c r="N171">
        <v>0</v>
      </c>
      <c r="O171">
        <v>1</v>
      </c>
    </row>
    <row r="172" spans="1:19" x14ac:dyDescent="0.2">
      <c r="A172">
        <v>10</v>
      </c>
      <c r="B172">
        <v>15</v>
      </c>
      <c r="C172">
        <v>0.96</v>
      </c>
      <c r="D172" s="4">
        <f t="shared" si="9"/>
        <v>5.1640667025282395E-2</v>
      </c>
      <c r="E172" t="s">
        <v>720</v>
      </c>
      <c r="G172" t="s">
        <v>721</v>
      </c>
      <c r="H172">
        <v>114</v>
      </c>
      <c r="I172">
        <v>6</v>
      </c>
      <c r="J172">
        <v>14</v>
      </c>
      <c r="K172">
        <v>0</v>
      </c>
      <c r="L172">
        <v>2.3333333333333335</v>
      </c>
      <c r="M172">
        <v>0</v>
      </c>
      <c r="N172">
        <v>1</v>
      </c>
      <c r="O172">
        <v>0</v>
      </c>
    </row>
    <row r="173" spans="1:19" x14ac:dyDescent="0.2">
      <c r="A173">
        <v>10</v>
      </c>
      <c r="B173">
        <v>16</v>
      </c>
      <c r="C173">
        <v>2.61</v>
      </c>
      <c r="D173" s="4">
        <f t="shared" si="9"/>
        <v>0.14039806347498651</v>
      </c>
      <c r="E173" t="s">
        <v>101</v>
      </c>
      <c r="F173" t="s">
        <v>682</v>
      </c>
      <c r="G173" t="s">
        <v>683</v>
      </c>
      <c r="H173">
        <v>253</v>
      </c>
      <c r="I173">
        <v>16</v>
      </c>
      <c r="J173">
        <v>31</v>
      </c>
      <c r="K173">
        <v>1</v>
      </c>
      <c r="L173">
        <v>1.9375</v>
      </c>
      <c r="M173">
        <v>6.25E-2</v>
      </c>
      <c r="N173">
        <v>0</v>
      </c>
      <c r="O173">
        <v>0</v>
      </c>
    </row>
    <row r="174" spans="1:19" x14ac:dyDescent="0.2">
      <c r="C174">
        <f>SUM(C158:C173)</f>
        <v>18.590000000000003</v>
      </c>
      <c r="D174" s="4">
        <f t="shared" si="9"/>
        <v>1</v>
      </c>
    </row>
    <row r="175" spans="1:19" x14ac:dyDescent="0.2">
      <c r="A175">
        <v>11</v>
      </c>
      <c r="B175" t="s">
        <v>12</v>
      </c>
      <c r="C175" t="s">
        <v>13</v>
      </c>
      <c r="E175" t="s">
        <v>602</v>
      </c>
      <c r="F175" t="s">
        <v>603</v>
      </c>
      <c r="G175" t="s">
        <v>604</v>
      </c>
      <c r="H175" t="s">
        <v>605</v>
      </c>
      <c r="I175" t="s">
        <v>606</v>
      </c>
      <c r="J175" t="s">
        <v>607</v>
      </c>
      <c r="K175" t="s">
        <v>608</v>
      </c>
      <c r="L175" t="s">
        <v>609</v>
      </c>
      <c r="M175" t="s">
        <v>610</v>
      </c>
      <c r="N175" t="s">
        <v>611</v>
      </c>
      <c r="O175" t="s">
        <v>612</v>
      </c>
      <c r="Q175" s="4" t="s">
        <v>75</v>
      </c>
      <c r="R175" s="4" t="s">
        <v>76</v>
      </c>
      <c r="S175" s="4" t="s">
        <v>77</v>
      </c>
    </row>
    <row r="176" spans="1:19" x14ac:dyDescent="0.2">
      <c r="A176">
        <v>11</v>
      </c>
      <c r="B176">
        <v>1</v>
      </c>
      <c r="C176">
        <v>1.23</v>
      </c>
      <c r="D176" s="4">
        <f>C176/$C$191</f>
        <v>7.5832305795314428E-2</v>
      </c>
      <c r="E176" t="s">
        <v>14</v>
      </c>
      <c r="F176" t="s">
        <v>613</v>
      </c>
      <c r="G176" t="s">
        <v>614</v>
      </c>
      <c r="H176">
        <v>170</v>
      </c>
      <c r="I176">
        <v>12</v>
      </c>
      <c r="J176">
        <v>26</v>
      </c>
      <c r="K176">
        <v>0</v>
      </c>
      <c r="L176">
        <v>2.1666666666666665</v>
      </c>
      <c r="M176">
        <v>0</v>
      </c>
      <c r="N176">
        <v>0</v>
      </c>
      <c r="O176">
        <v>0</v>
      </c>
      <c r="Q176" s="4">
        <f>1-R176-S176</f>
        <v>0.75092478421701603</v>
      </c>
      <c r="R176" s="4">
        <f>SUMIF(O176:O191,"1",D176:D191)</f>
        <v>0.24907521578298397</v>
      </c>
      <c r="S176" s="4">
        <f>SUMIF(O176:O191,"&gt;1",D176:D191)</f>
        <v>0</v>
      </c>
    </row>
    <row r="177" spans="1:19" x14ac:dyDescent="0.2">
      <c r="A177">
        <v>11</v>
      </c>
      <c r="B177">
        <v>2</v>
      </c>
      <c r="C177">
        <v>0.57999999999999996</v>
      </c>
      <c r="D177" s="4">
        <f t="shared" ref="D177:D191" si="10">C177/$C$191</f>
        <v>3.5758323057953144E-2</v>
      </c>
      <c r="E177" t="s">
        <v>126</v>
      </c>
      <c r="F177" t="s">
        <v>722</v>
      </c>
      <c r="G177" t="s">
        <v>723</v>
      </c>
      <c r="H177">
        <v>110</v>
      </c>
      <c r="I177">
        <v>6</v>
      </c>
      <c r="J177">
        <v>6</v>
      </c>
      <c r="K177">
        <v>2</v>
      </c>
      <c r="L177">
        <v>1</v>
      </c>
      <c r="M177">
        <v>0.33333333333333331</v>
      </c>
      <c r="N177">
        <v>0</v>
      </c>
      <c r="O177">
        <v>1</v>
      </c>
    </row>
    <row r="178" spans="1:19" x14ac:dyDescent="0.2">
      <c r="A178">
        <v>11</v>
      </c>
      <c r="B178">
        <v>3</v>
      </c>
      <c r="C178">
        <v>1</v>
      </c>
      <c r="D178" s="4">
        <f t="shared" si="10"/>
        <v>6.1652281134401979E-2</v>
      </c>
      <c r="E178" t="s">
        <v>79</v>
      </c>
      <c r="F178" t="s">
        <v>655</v>
      </c>
      <c r="G178" t="s">
        <v>656</v>
      </c>
      <c r="H178">
        <v>144</v>
      </c>
      <c r="I178">
        <v>6</v>
      </c>
      <c r="J178">
        <v>8</v>
      </c>
      <c r="K178">
        <v>4</v>
      </c>
      <c r="L178">
        <v>1.3333333333333333</v>
      </c>
      <c r="M178">
        <v>0.66666666666666663</v>
      </c>
      <c r="N178">
        <v>1</v>
      </c>
      <c r="O178">
        <v>0</v>
      </c>
    </row>
    <row r="179" spans="1:19" x14ac:dyDescent="0.2">
      <c r="A179">
        <v>11</v>
      </c>
      <c r="B179">
        <v>4</v>
      </c>
      <c r="C179">
        <v>0.83</v>
      </c>
      <c r="D179" s="4">
        <f t="shared" si="10"/>
        <v>5.1171393341553642E-2</v>
      </c>
      <c r="E179" t="s">
        <v>615</v>
      </c>
      <c r="F179" t="s">
        <v>616</v>
      </c>
      <c r="G179" t="s">
        <v>617</v>
      </c>
      <c r="H179">
        <v>190</v>
      </c>
      <c r="I179">
        <v>14</v>
      </c>
      <c r="J179">
        <v>22</v>
      </c>
      <c r="K179">
        <v>0</v>
      </c>
      <c r="L179">
        <v>1.5714285714285714</v>
      </c>
      <c r="M179">
        <v>0</v>
      </c>
      <c r="N179">
        <v>0</v>
      </c>
      <c r="O179">
        <v>1</v>
      </c>
    </row>
    <row r="180" spans="1:19" x14ac:dyDescent="0.2">
      <c r="A180">
        <v>11</v>
      </c>
      <c r="B180">
        <v>5</v>
      </c>
      <c r="C180">
        <v>1.1599999999999999</v>
      </c>
      <c r="D180" s="4">
        <f t="shared" si="10"/>
        <v>7.1516646115906288E-2</v>
      </c>
      <c r="E180" t="s">
        <v>20</v>
      </c>
      <c r="F180" t="s">
        <v>621</v>
      </c>
      <c r="G180" t="s">
        <v>622</v>
      </c>
      <c r="H180">
        <v>164</v>
      </c>
      <c r="I180">
        <v>10</v>
      </c>
      <c r="J180">
        <v>12</v>
      </c>
      <c r="K180">
        <v>2</v>
      </c>
      <c r="L180">
        <v>1.2</v>
      </c>
      <c r="M180">
        <v>0.2</v>
      </c>
      <c r="N180">
        <v>0</v>
      </c>
      <c r="O180">
        <v>1</v>
      </c>
    </row>
    <row r="181" spans="1:19" x14ac:dyDescent="0.2">
      <c r="A181">
        <v>11</v>
      </c>
      <c r="B181">
        <v>6</v>
      </c>
      <c r="C181">
        <v>1.1499999999999999</v>
      </c>
      <c r="D181" s="4">
        <f t="shared" si="10"/>
        <v>7.0900123304562274E-2</v>
      </c>
      <c r="E181" t="s">
        <v>32</v>
      </c>
      <c r="F181" t="s">
        <v>633</v>
      </c>
      <c r="G181" t="s">
        <v>374</v>
      </c>
      <c r="H181">
        <v>200</v>
      </c>
      <c r="I181">
        <v>13</v>
      </c>
      <c r="J181">
        <v>28</v>
      </c>
      <c r="K181">
        <v>1</v>
      </c>
      <c r="L181">
        <v>2.1538461538461537</v>
      </c>
      <c r="M181">
        <v>7.6923076923076927E-2</v>
      </c>
      <c r="N181">
        <v>0</v>
      </c>
      <c r="O181">
        <v>0</v>
      </c>
    </row>
    <row r="182" spans="1:19" x14ac:dyDescent="0.2">
      <c r="A182">
        <v>11</v>
      </c>
      <c r="B182">
        <v>7</v>
      </c>
      <c r="C182">
        <v>1.46</v>
      </c>
      <c r="D182" s="4">
        <f t="shared" si="10"/>
        <v>9.0012330456226891E-2</v>
      </c>
      <c r="E182" t="s">
        <v>623</v>
      </c>
      <c r="F182" t="s">
        <v>624</v>
      </c>
      <c r="G182" t="s">
        <v>625</v>
      </c>
      <c r="H182">
        <v>168</v>
      </c>
      <c r="I182">
        <v>12</v>
      </c>
      <c r="J182">
        <v>24</v>
      </c>
      <c r="K182">
        <v>0</v>
      </c>
      <c r="L182">
        <v>2</v>
      </c>
      <c r="M182">
        <v>0</v>
      </c>
      <c r="N182">
        <v>0</v>
      </c>
      <c r="O182">
        <v>0</v>
      </c>
    </row>
    <row r="183" spans="1:19" x14ac:dyDescent="0.2">
      <c r="A183">
        <v>11</v>
      </c>
      <c r="B183">
        <v>8</v>
      </c>
      <c r="C183">
        <v>1.56</v>
      </c>
      <c r="D183" s="4">
        <f t="shared" si="10"/>
        <v>9.6177558569667088E-2</v>
      </c>
      <c r="E183" t="s">
        <v>25</v>
      </c>
      <c r="F183" t="s">
        <v>626</v>
      </c>
      <c r="G183" t="s">
        <v>627</v>
      </c>
      <c r="H183">
        <v>226</v>
      </c>
      <c r="I183">
        <v>16</v>
      </c>
      <c r="J183">
        <v>34</v>
      </c>
      <c r="K183">
        <v>0</v>
      </c>
      <c r="L183">
        <v>2.125</v>
      </c>
      <c r="M183">
        <v>0</v>
      </c>
      <c r="N183">
        <v>0</v>
      </c>
      <c r="O183">
        <v>0</v>
      </c>
    </row>
    <row r="184" spans="1:19" x14ac:dyDescent="0.2">
      <c r="A184">
        <v>11</v>
      </c>
      <c r="B184">
        <v>9</v>
      </c>
      <c r="C184">
        <v>1.06</v>
      </c>
      <c r="D184" s="4">
        <f t="shared" si="10"/>
        <v>6.5351418002466105E-2</v>
      </c>
      <c r="E184" t="s">
        <v>31</v>
      </c>
      <c r="F184" t="s">
        <v>631</v>
      </c>
      <c r="G184" t="s">
        <v>632</v>
      </c>
      <c r="H184">
        <v>206</v>
      </c>
      <c r="I184">
        <v>14</v>
      </c>
      <c r="J184">
        <v>22</v>
      </c>
      <c r="K184">
        <v>1</v>
      </c>
      <c r="L184">
        <v>1.5714285714285714</v>
      </c>
      <c r="M184">
        <v>7.1428571428571425E-2</v>
      </c>
      <c r="N184">
        <v>0</v>
      </c>
      <c r="O184">
        <v>1</v>
      </c>
    </row>
    <row r="185" spans="1:19" x14ac:dyDescent="0.2">
      <c r="A185">
        <v>11</v>
      </c>
      <c r="B185">
        <v>10</v>
      </c>
      <c r="C185">
        <v>0.39</v>
      </c>
      <c r="D185" s="4">
        <f t="shared" si="10"/>
        <v>2.4044389642416772E-2</v>
      </c>
      <c r="E185" t="s">
        <v>127</v>
      </c>
      <c r="F185" t="s">
        <v>724</v>
      </c>
      <c r="G185" t="s">
        <v>725</v>
      </c>
      <c r="H185">
        <v>214</v>
      </c>
      <c r="I185">
        <v>14</v>
      </c>
      <c r="J185">
        <v>30</v>
      </c>
      <c r="K185">
        <v>1</v>
      </c>
      <c r="L185">
        <v>2.1428571428571428</v>
      </c>
      <c r="M185">
        <v>7.1428571428571425E-2</v>
      </c>
      <c r="N185">
        <v>0</v>
      </c>
      <c r="O185">
        <v>0</v>
      </c>
    </row>
    <row r="186" spans="1:19" x14ac:dyDescent="0.2">
      <c r="A186">
        <v>11</v>
      </c>
      <c r="B186">
        <v>11</v>
      </c>
      <c r="C186">
        <v>0.56000000000000005</v>
      </c>
      <c r="D186" s="4">
        <f t="shared" si="10"/>
        <v>3.4525277435265109E-2</v>
      </c>
      <c r="E186" t="s">
        <v>637</v>
      </c>
      <c r="F186" t="s">
        <v>638</v>
      </c>
      <c r="G186" t="s">
        <v>639</v>
      </c>
      <c r="H186">
        <v>242</v>
      </c>
      <c r="I186">
        <v>16</v>
      </c>
      <c r="J186">
        <v>34</v>
      </c>
      <c r="K186">
        <v>1</v>
      </c>
      <c r="L186">
        <v>2.125</v>
      </c>
      <c r="M186">
        <v>6.25E-2</v>
      </c>
      <c r="N186">
        <v>0</v>
      </c>
      <c r="O186">
        <v>0</v>
      </c>
    </row>
    <row r="187" spans="1:19" x14ac:dyDescent="0.2">
      <c r="A187">
        <v>11</v>
      </c>
      <c r="B187">
        <v>12</v>
      </c>
      <c r="C187">
        <v>0.69</v>
      </c>
      <c r="D187" s="4">
        <f t="shared" si="10"/>
        <v>4.2540073982737361E-2</v>
      </c>
      <c r="E187" t="s">
        <v>37</v>
      </c>
      <c r="F187" t="s">
        <v>640</v>
      </c>
      <c r="G187" t="s">
        <v>641</v>
      </c>
      <c r="H187">
        <v>198</v>
      </c>
      <c r="I187">
        <v>14</v>
      </c>
      <c r="J187">
        <v>30</v>
      </c>
      <c r="K187">
        <v>0</v>
      </c>
      <c r="L187">
        <v>2.1428571428571428</v>
      </c>
      <c r="M187">
        <v>0</v>
      </c>
      <c r="N187">
        <v>0</v>
      </c>
      <c r="O187">
        <v>0</v>
      </c>
    </row>
    <row r="188" spans="1:19" x14ac:dyDescent="0.2">
      <c r="A188">
        <v>11</v>
      </c>
      <c r="B188">
        <v>13</v>
      </c>
      <c r="C188">
        <v>0.41</v>
      </c>
      <c r="D188" s="4">
        <f t="shared" si="10"/>
        <v>2.5277435265104811E-2</v>
      </c>
      <c r="E188" t="s">
        <v>642</v>
      </c>
      <c r="F188" t="s">
        <v>643</v>
      </c>
      <c r="G188" t="s">
        <v>644</v>
      </c>
      <c r="H188">
        <v>204</v>
      </c>
      <c r="I188">
        <v>13</v>
      </c>
      <c r="J188">
        <v>16</v>
      </c>
      <c r="K188">
        <v>2</v>
      </c>
      <c r="L188">
        <v>1.2307692307692308</v>
      </c>
      <c r="M188">
        <v>0.15384615384615385</v>
      </c>
      <c r="N188">
        <v>1</v>
      </c>
      <c r="O188">
        <v>1</v>
      </c>
    </row>
    <row r="189" spans="1:19" x14ac:dyDescent="0.2">
      <c r="A189">
        <v>11</v>
      </c>
      <c r="B189">
        <v>14</v>
      </c>
      <c r="C189">
        <v>0.78</v>
      </c>
      <c r="D189" s="4">
        <f t="shared" si="10"/>
        <v>4.8088779284833544E-2</v>
      </c>
      <c r="E189" t="s">
        <v>667</v>
      </c>
      <c r="F189" t="s">
        <v>668</v>
      </c>
      <c r="G189" t="s">
        <v>392</v>
      </c>
      <c r="H189">
        <v>242</v>
      </c>
      <c r="I189">
        <v>18</v>
      </c>
      <c r="J189">
        <v>38</v>
      </c>
      <c r="K189">
        <v>1</v>
      </c>
      <c r="L189">
        <v>2.1111111111111112</v>
      </c>
      <c r="M189">
        <v>5.5555555555555552E-2</v>
      </c>
      <c r="N189">
        <v>0</v>
      </c>
      <c r="O189">
        <v>0</v>
      </c>
    </row>
    <row r="190" spans="1:19" x14ac:dyDescent="0.2">
      <c r="A190">
        <v>11</v>
      </c>
      <c r="B190">
        <v>15</v>
      </c>
      <c r="C190">
        <v>3.36</v>
      </c>
      <c r="D190" s="4">
        <f t="shared" si="10"/>
        <v>0.20715166461159062</v>
      </c>
      <c r="E190" t="s">
        <v>650</v>
      </c>
      <c r="F190" t="s">
        <v>651</v>
      </c>
      <c r="G190" t="s">
        <v>652</v>
      </c>
      <c r="H190">
        <v>281</v>
      </c>
      <c r="I190">
        <v>18</v>
      </c>
      <c r="J190">
        <v>35</v>
      </c>
      <c r="K190">
        <v>1</v>
      </c>
      <c r="L190">
        <v>1.9444444444444444</v>
      </c>
      <c r="M190">
        <v>5.5555555555555552E-2</v>
      </c>
      <c r="N190">
        <v>0</v>
      </c>
      <c r="O190">
        <v>0</v>
      </c>
    </row>
    <row r="191" spans="1:19" x14ac:dyDescent="0.2">
      <c r="C191">
        <f>SUM(C176:C190)</f>
        <v>16.22</v>
      </c>
      <c r="D191" s="4">
        <f t="shared" si="10"/>
        <v>1</v>
      </c>
    </row>
    <row r="192" spans="1:19" x14ac:dyDescent="0.2">
      <c r="A192">
        <v>12</v>
      </c>
      <c r="B192" t="s">
        <v>12</v>
      </c>
      <c r="C192" t="s">
        <v>13</v>
      </c>
      <c r="E192" t="s">
        <v>602</v>
      </c>
      <c r="F192" t="s">
        <v>603</v>
      </c>
      <c r="G192" t="s">
        <v>604</v>
      </c>
      <c r="H192" t="s">
        <v>605</v>
      </c>
      <c r="I192" t="s">
        <v>606</v>
      </c>
      <c r="J192" t="s">
        <v>607</v>
      </c>
      <c r="K192" t="s">
        <v>608</v>
      </c>
      <c r="L192" t="s">
        <v>609</v>
      </c>
      <c r="M192" t="s">
        <v>610</v>
      </c>
      <c r="N192" t="s">
        <v>611</v>
      </c>
      <c r="O192" t="s">
        <v>612</v>
      </c>
      <c r="Q192" s="4" t="s">
        <v>75</v>
      </c>
      <c r="R192" s="4" t="s">
        <v>76</v>
      </c>
      <c r="S192" s="4" t="s">
        <v>77</v>
      </c>
    </row>
    <row r="193" spans="1:19" x14ac:dyDescent="0.2">
      <c r="A193">
        <v>12</v>
      </c>
      <c r="B193">
        <v>1</v>
      </c>
      <c r="C193">
        <v>1.43</v>
      </c>
      <c r="D193" s="4">
        <f>C193/$C$209</f>
        <v>6.7901234567901231E-2</v>
      </c>
      <c r="E193" t="s">
        <v>14</v>
      </c>
      <c r="F193" t="s">
        <v>613</v>
      </c>
      <c r="G193" t="s">
        <v>614</v>
      </c>
      <c r="H193">
        <v>170</v>
      </c>
      <c r="I193">
        <v>12</v>
      </c>
      <c r="J193">
        <v>26</v>
      </c>
      <c r="K193">
        <v>0</v>
      </c>
      <c r="L193">
        <v>2.1666666666666665</v>
      </c>
      <c r="M193">
        <v>0</v>
      </c>
      <c r="N193">
        <v>0</v>
      </c>
      <c r="O193">
        <v>0</v>
      </c>
      <c r="Q193" s="4">
        <f>1-R193-S193</f>
        <v>0.76353276353276356</v>
      </c>
      <c r="R193" s="4">
        <f>SUMIF(O193:O208,"1",D193:D208)</f>
        <v>0.2364672364672365</v>
      </c>
      <c r="S193" s="4">
        <f>SUMIF(O193:O208,"&gt;1",D193:D208)</f>
        <v>0</v>
      </c>
    </row>
    <row r="194" spans="1:19" x14ac:dyDescent="0.2">
      <c r="A194">
        <v>12</v>
      </c>
      <c r="B194">
        <v>2</v>
      </c>
      <c r="C194">
        <v>1</v>
      </c>
      <c r="D194" s="4">
        <f t="shared" ref="D194:D208" si="11">C194/$C$209</f>
        <v>4.7483380816714153E-2</v>
      </c>
      <c r="E194" t="s">
        <v>104</v>
      </c>
      <c r="F194" t="s">
        <v>687</v>
      </c>
      <c r="G194" t="s">
        <v>688</v>
      </c>
      <c r="H194">
        <v>110</v>
      </c>
      <c r="I194">
        <v>6</v>
      </c>
      <c r="J194">
        <v>6</v>
      </c>
      <c r="K194">
        <v>2</v>
      </c>
      <c r="L194">
        <v>1</v>
      </c>
      <c r="M194">
        <v>0.33333333333333331</v>
      </c>
      <c r="N194">
        <v>0</v>
      </c>
      <c r="O194">
        <v>1</v>
      </c>
    </row>
    <row r="195" spans="1:19" x14ac:dyDescent="0.2">
      <c r="A195">
        <v>12</v>
      </c>
      <c r="B195">
        <v>3</v>
      </c>
      <c r="C195">
        <v>2.54</v>
      </c>
      <c r="D195" s="4">
        <f t="shared" si="11"/>
        <v>0.12060778727445395</v>
      </c>
      <c r="E195" t="s">
        <v>79</v>
      </c>
      <c r="F195" t="s">
        <v>655</v>
      </c>
      <c r="G195" t="s">
        <v>656</v>
      </c>
      <c r="H195">
        <v>144</v>
      </c>
      <c r="I195">
        <v>6</v>
      </c>
      <c r="J195">
        <v>8</v>
      </c>
      <c r="K195">
        <v>4</v>
      </c>
      <c r="L195">
        <v>1.3333333333333333</v>
      </c>
      <c r="M195">
        <v>0.66666666666666663</v>
      </c>
      <c r="N195">
        <v>1</v>
      </c>
      <c r="O195">
        <v>0</v>
      </c>
    </row>
    <row r="196" spans="1:19" x14ac:dyDescent="0.2">
      <c r="A196">
        <v>12</v>
      </c>
      <c r="B196">
        <v>4</v>
      </c>
      <c r="C196">
        <v>0.81</v>
      </c>
      <c r="D196" s="4">
        <f t="shared" si="11"/>
        <v>3.8461538461538464E-2</v>
      </c>
      <c r="E196" t="s">
        <v>92</v>
      </c>
      <c r="G196" t="s">
        <v>656</v>
      </c>
      <c r="H196">
        <v>144</v>
      </c>
      <c r="I196">
        <v>6</v>
      </c>
      <c r="J196">
        <v>8</v>
      </c>
      <c r="K196">
        <v>4</v>
      </c>
      <c r="L196">
        <v>1.3333333333333333</v>
      </c>
      <c r="M196">
        <v>0.66666666666666663</v>
      </c>
      <c r="N196">
        <v>1</v>
      </c>
      <c r="O196">
        <v>0</v>
      </c>
    </row>
    <row r="197" spans="1:19" x14ac:dyDescent="0.2">
      <c r="A197">
        <v>12</v>
      </c>
      <c r="B197">
        <v>5</v>
      </c>
      <c r="C197">
        <v>0.86</v>
      </c>
      <c r="D197" s="4">
        <f t="shared" si="11"/>
        <v>4.0835707502374169E-2</v>
      </c>
      <c r="E197" t="s">
        <v>615</v>
      </c>
      <c r="F197" t="s">
        <v>616</v>
      </c>
      <c r="G197" t="s">
        <v>617</v>
      </c>
      <c r="H197">
        <v>190</v>
      </c>
      <c r="I197">
        <v>14</v>
      </c>
      <c r="J197">
        <v>22</v>
      </c>
      <c r="K197">
        <v>0</v>
      </c>
      <c r="L197">
        <v>1.5714285714285714</v>
      </c>
      <c r="M197">
        <v>0</v>
      </c>
      <c r="N197">
        <v>0</v>
      </c>
      <c r="O197">
        <v>1</v>
      </c>
    </row>
    <row r="198" spans="1:19" x14ac:dyDescent="0.2">
      <c r="A198">
        <v>12</v>
      </c>
      <c r="B198">
        <v>6</v>
      </c>
      <c r="C198">
        <v>1.1100000000000001</v>
      </c>
      <c r="D198" s="4">
        <f t="shared" si="11"/>
        <v>5.2706552706552716E-2</v>
      </c>
      <c r="E198" t="s">
        <v>20</v>
      </c>
      <c r="F198" t="s">
        <v>621</v>
      </c>
      <c r="G198" t="s">
        <v>622</v>
      </c>
      <c r="H198">
        <v>164</v>
      </c>
      <c r="I198">
        <v>10</v>
      </c>
      <c r="J198">
        <v>12</v>
      </c>
      <c r="K198">
        <v>2</v>
      </c>
      <c r="L198">
        <v>1.2</v>
      </c>
      <c r="M198">
        <v>0.2</v>
      </c>
      <c r="N198">
        <v>0</v>
      </c>
      <c r="O198">
        <v>1</v>
      </c>
    </row>
    <row r="199" spans="1:19" x14ac:dyDescent="0.2">
      <c r="A199">
        <v>12</v>
      </c>
      <c r="B199">
        <v>7</v>
      </c>
      <c r="C199">
        <v>0.69</v>
      </c>
      <c r="D199" s="4">
        <f t="shared" si="11"/>
        <v>3.2763532763532763E-2</v>
      </c>
      <c r="E199" t="s">
        <v>32</v>
      </c>
      <c r="F199" t="s">
        <v>633</v>
      </c>
      <c r="G199" t="s">
        <v>374</v>
      </c>
      <c r="H199">
        <v>200</v>
      </c>
      <c r="I199">
        <v>13</v>
      </c>
      <c r="J199">
        <v>28</v>
      </c>
      <c r="K199">
        <v>1</v>
      </c>
      <c r="L199">
        <v>2.1538461538461537</v>
      </c>
      <c r="M199">
        <v>7.6923076923076927E-2</v>
      </c>
      <c r="N199">
        <v>0</v>
      </c>
      <c r="O199">
        <v>0</v>
      </c>
    </row>
    <row r="200" spans="1:19" x14ac:dyDescent="0.2">
      <c r="A200">
        <v>12</v>
      </c>
      <c r="B200">
        <v>8</v>
      </c>
      <c r="C200">
        <v>1.52</v>
      </c>
      <c r="D200" s="4">
        <f t="shared" si="11"/>
        <v>7.2174738841405517E-2</v>
      </c>
      <c r="E200" t="s">
        <v>623</v>
      </c>
      <c r="F200" t="s">
        <v>624</v>
      </c>
      <c r="G200" t="s">
        <v>625</v>
      </c>
      <c r="H200">
        <v>168</v>
      </c>
      <c r="I200">
        <v>12</v>
      </c>
      <c r="J200">
        <v>24</v>
      </c>
      <c r="K200">
        <v>0</v>
      </c>
      <c r="L200">
        <v>2</v>
      </c>
      <c r="M200">
        <v>0</v>
      </c>
      <c r="N200">
        <v>0</v>
      </c>
      <c r="O200">
        <v>0</v>
      </c>
    </row>
    <row r="201" spans="1:19" x14ac:dyDescent="0.2">
      <c r="A201">
        <v>12</v>
      </c>
      <c r="B201">
        <v>9</v>
      </c>
      <c r="C201">
        <v>0.38</v>
      </c>
      <c r="D201" s="4">
        <f t="shared" si="11"/>
        <v>1.8043684710351379E-2</v>
      </c>
      <c r="E201" t="s">
        <v>105</v>
      </c>
      <c r="G201" t="s">
        <v>656</v>
      </c>
      <c r="H201">
        <v>144</v>
      </c>
      <c r="I201">
        <v>6</v>
      </c>
      <c r="J201">
        <v>8</v>
      </c>
      <c r="K201">
        <v>4</v>
      </c>
      <c r="L201">
        <v>1.3333333333333333</v>
      </c>
      <c r="M201">
        <v>0.66666666666666663</v>
      </c>
      <c r="N201">
        <v>1</v>
      </c>
      <c r="O201">
        <v>0</v>
      </c>
    </row>
    <row r="202" spans="1:19" x14ac:dyDescent="0.2">
      <c r="A202">
        <v>12</v>
      </c>
      <c r="B202">
        <v>10</v>
      </c>
      <c r="C202">
        <v>1.64</v>
      </c>
      <c r="D202" s="4">
        <f t="shared" si="11"/>
        <v>7.7872744539411204E-2</v>
      </c>
      <c r="E202" t="s">
        <v>25</v>
      </c>
      <c r="F202" t="s">
        <v>626</v>
      </c>
      <c r="G202" t="s">
        <v>627</v>
      </c>
      <c r="H202">
        <v>226</v>
      </c>
      <c r="I202">
        <v>16</v>
      </c>
      <c r="J202">
        <v>34</v>
      </c>
      <c r="K202">
        <v>0</v>
      </c>
      <c r="L202">
        <v>2.125</v>
      </c>
      <c r="M202">
        <v>0</v>
      </c>
      <c r="N202">
        <v>0</v>
      </c>
      <c r="O202">
        <v>0</v>
      </c>
    </row>
    <row r="203" spans="1:19" x14ac:dyDescent="0.2">
      <c r="A203">
        <v>12</v>
      </c>
      <c r="B203">
        <v>11</v>
      </c>
      <c r="C203">
        <v>1.1399999999999999</v>
      </c>
      <c r="D203" s="4">
        <f t="shared" si="11"/>
        <v>5.4131054131054131E-2</v>
      </c>
      <c r="E203" t="s">
        <v>80</v>
      </c>
      <c r="F203" t="s">
        <v>657</v>
      </c>
      <c r="G203" t="s">
        <v>658</v>
      </c>
      <c r="H203">
        <v>152</v>
      </c>
      <c r="I203">
        <v>8</v>
      </c>
      <c r="J203">
        <v>8</v>
      </c>
      <c r="K203">
        <v>3</v>
      </c>
      <c r="L203">
        <v>1</v>
      </c>
      <c r="M203">
        <v>0.375</v>
      </c>
      <c r="N203">
        <v>0</v>
      </c>
      <c r="O203">
        <v>1</v>
      </c>
    </row>
    <row r="204" spans="1:19" x14ac:dyDescent="0.2">
      <c r="A204">
        <v>12</v>
      </c>
      <c r="B204">
        <v>12</v>
      </c>
      <c r="C204">
        <v>0.87</v>
      </c>
      <c r="D204" s="4">
        <f t="shared" si="11"/>
        <v>4.1310541310541314E-2</v>
      </c>
      <c r="E204" t="s">
        <v>31</v>
      </c>
      <c r="F204" t="s">
        <v>631</v>
      </c>
      <c r="G204" t="s">
        <v>632</v>
      </c>
      <c r="H204">
        <v>206</v>
      </c>
      <c r="I204">
        <v>14</v>
      </c>
      <c r="J204">
        <v>22</v>
      </c>
      <c r="K204">
        <v>1</v>
      </c>
      <c r="L204">
        <v>1.5714285714285714</v>
      </c>
      <c r="M204">
        <v>7.1428571428571425E-2</v>
      </c>
      <c r="N204">
        <v>0</v>
      </c>
      <c r="O204">
        <v>1</v>
      </c>
    </row>
    <row r="205" spans="1:19" x14ac:dyDescent="0.2">
      <c r="A205">
        <v>12</v>
      </c>
      <c r="B205">
        <v>13</v>
      </c>
      <c r="C205">
        <v>2.7</v>
      </c>
      <c r="D205" s="4">
        <f t="shared" si="11"/>
        <v>0.12820512820512822</v>
      </c>
      <c r="E205" t="s">
        <v>128</v>
      </c>
      <c r="F205" t="s">
        <v>726</v>
      </c>
      <c r="G205" t="s">
        <v>727</v>
      </c>
      <c r="H205">
        <v>172</v>
      </c>
      <c r="I205">
        <v>11</v>
      </c>
      <c r="J205">
        <v>24</v>
      </c>
      <c r="K205">
        <v>1</v>
      </c>
      <c r="L205">
        <v>2.1818181818181817</v>
      </c>
      <c r="M205">
        <v>9.0909090909090912E-2</v>
      </c>
      <c r="N205">
        <v>0</v>
      </c>
      <c r="O205">
        <v>0</v>
      </c>
    </row>
    <row r="206" spans="1:19" x14ac:dyDescent="0.2">
      <c r="A206">
        <v>12</v>
      </c>
      <c r="B206">
        <v>14</v>
      </c>
      <c r="C206">
        <v>0.57999999999999996</v>
      </c>
      <c r="D206" s="4">
        <f t="shared" si="11"/>
        <v>2.7540360873694207E-2</v>
      </c>
      <c r="E206" t="s">
        <v>37</v>
      </c>
      <c r="F206" t="s">
        <v>640</v>
      </c>
      <c r="G206" t="s">
        <v>641</v>
      </c>
      <c r="H206">
        <v>198</v>
      </c>
      <c r="I206">
        <v>14</v>
      </c>
      <c r="J206">
        <v>30</v>
      </c>
      <c r="K206">
        <v>0</v>
      </c>
      <c r="L206">
        <v>2.1428571428571428</v>
      </c>
      <c r="M206">
        <v>0</v>
      </c>
      <c r="N206">
        <v>0</v>
      </c>
      <c r="O206">
        <v>0</v>
      </c>
    </row>
    <row r="207" spans="1:19" x14ac:dyDescent="0.2">
      <c r="A207">
        <v>12</v>
      </c>
      <c r="B207">
        <v>15</v>
      </c>
      <c r="C207">
        <v>0.45</v>
      </c>
      <c r="D207" s="4">
        <f t="shared" si="11"/>
        <v>2.1367521367521368E-2</v>
      </c>
      <c r="E207" t="s">
        <v>129</v>
      </c>
      <c r="F207" t="s">
        <v>728</v>
      </c>
      <c r="G207" t="s">
        <v>729</v>
      </c>
      <c r="H207">
        <v>255</v>
      </c>
      <c r="I207">
        <v>16</v>
      </c>
      <c r="J207">
        <v>33</v>
      </c>
      <c r="K207">
        <v>1</v>
      </c>
      <c r="L207">
        <v>2.0625</v>
      </c>
      <c r="M207">
        <v>6.25E-2</v>
      </c>
      <c r="N207">
        <v>0</v>
      </c>
      <c r="O207">
        <v>0</v>
      </c>
    </row>
    <row r="208" spans="1:19" x14ac:dyDescent="0.2">
      <c r="A208">
        <v>12</v>
      </c>
      <c r="B208">
        <v>16</v>
      </c>
      <c r="C208">
        <v>3.34</v>
      </c>
      <c r="D208" s="4">
        <f t="shared" si="11"/>
        <v>0.15859449192782527</v>
      </c>
      <c r="E208" t="s">
        <v>101</v>
      </c>
      <c r="F208" t="s">
        <v>682</v>
      </c>
      <c r="G208" t="s">
        <v>683</v>
      </c>
      <c r="H208">
        <v>253</v>
      </c>
      <c r="I208">
        <v>16</v>
      </c>
      <c r="J208">
        <v>31</v>
      </c>
      <c r="K208">
        <v>1</v>
      </c>
      <c r="L208">
        <v>1.9375</v>
      </c>
      <c r="M208">
        <v>6.25E-2</v>
      </c>
      <c r="N208">
        <v>0</v>
      </c>
      <c r="O208">
        <v>0</v>
      </c>
    </row>
    <row r="209" spans="1:19" x14ac:dyDescent="0.2">
      <c r="C209">
        <f>SUM(C193:C208)</f>
        <v>21.06</v>
      </c>
      <c r="D209" s="4">
        <f>C209/$C$209</f>
        <v>1</v>
      </c>
    </row>
    <row r="210" spans="1:19" x14ac:dyDescent="0.2">
      <c r="A210">
        <v>13</v>
      </c>
      <c r="B210" t="s">
        <v>12</v>
      </c>
      <c r="C210" t="s">
        <v>13</v>
      </c>
      <c r="E210" t="s">
        <v>602</v>
      </c>
      <c r="F210" t="s">
        <v>603</v>
      </c>
      <c r="G210" t="s">
        <v>604</v>
      </c>
      <c r="H210" t="s">
        <v>605</v>
      </c>
      <c r="I210" t="s">
        <v>606</v>
      </c>
      <c r="J210" t="s">
        <v>607</v>
      </c>
      <c r="K210" t="s">
        <v>608</v>
      </c>
      <c r="L210" t="s">
        <v>609</v>
      </c>
      <c r="M210" t="s">
        <v>610</v>
      </c>
      <c r="N210" t="s">
        <v>611</v>
      </c>
      <c r="O210" t="s">
        <v>612</v>
      </c>
      <c r="Q210" s="4" t="s">
        <v>75</v>
      </c>
      <c r="R210" s="4" t="s">
        <v>76</v>
      </c>
      <c r="S210" s="4" t="s">
        <v>77</v>
      </c>
    </row>
    <row r="211" spans="1:19" x14ac:dyDescent="0.2">
      <c r="A211">
        <v>13</v>
      </c>
      <c r="B211">
        <v>1</v>
      </c>
      <c r="C211">
        <v>1</v>
      </c>
      <c r="D211" s="4">
        <f>C211/$C$226</f>
        <v>8.0906148867313926E-2</v>
      </c>
      <c r="E211" t="s">
        <v>14</v>
      </c>
      <c r="F211" t="s">
        <v>613</v>
      </c>
      <c r="G211" t="s">
        <v>614</v>
      </c>
      <c r="H211">
        <v>170</v>
      </c>
      <c r="I211">
        <v>12</v>
      </c>
      <c r="J211">
        <v>26</v>
      </c>
      <c r="K211">
        <v>0</v>
      </c>
      <c r="L211">
        <v>2.1666666666666665</v>
      </c>
      <c r="M211">
        <v>0</v>
      </c>
      <c r="N211">
        <v>0</v>
      </c>
      <c r="O211">
        <v>0</v>
      </c>
      <c r="Q211" s="4">
        <f>1-R211-S211</f>
        <v>0.77346278317152106</v>
      </c>
      <c r="R211" s="4">
        <f>SUMIF(O211:O226,"1",D211:D226)</f>
        <v>0.22653721682847897</v>
      </c>
      <c r="S211" s="4">
        <f>SUMIF(O211:O226,"&gt;1",D211:D226)</f>
        <v>0</v>
      </c>
    </row>
    <row r="212" spans="1:19" x14ac:dyDescent="0.2">
      <c r="A212">
        <v>13</v>
      </c>
      <c r="B212">
        <v>2</v>
      </c>
      <c r="C212">
        <v>0.64</v>
      </c>
      <c r="D212" s="4">
        <f t="shared" ref="D212:D226" si="12">C212/$C$226</f>
        <v>5.1779935275080909E-2</v>
      </c>
      <c r="E212" t="s">
        <v>104</v>
      </c>
      <c r="F212" t="s">
        <v>687</v>
      </c>
      <c r="G212" t="s">
        <v>688</v>
      </c>
      <c r="H212">
        <v>110</v>
      </c>
      <c r="I212">
        <v>6</v>
      </c>
      <c r="J212">
        <v>6</v>
      </c>
      <c r="K212">
        <v>2</v>
      </c>
      <c r="L212">
        <v>1</v>
      </c>
      <c r="M212">
        <v>0.33333333333333331</v>
      </c>
      <c r="N212">
        <v>0</v>
      </c>
      <c r="O212">
        <v>1</v>
      </c>
    </row>
    <row r="213" spans="1:19" x14ac:dyDescent="0.2">
      <c r="A213">
        <v>13</v>
      </c>
      <c r="B213">
        <v>3</v>
      </c>
      <c r="C213">
        <v>0.73</v>
      </c>
      <c r="D213" s="4">
        <f t="shared" si="12"/>
        <v>5.9061488673139158E-2</v>
      </c>
      <c r="E213" t="s">
        <v>79</v>
      </c>
      <c r="F213" t="s">
        <v>655</v>
      </c>
      <c r="G213" t="s">
        <v>656</v>
      </c>
      <c r="H213">
        <v>144</v>
      </c>
      <c r="I213">
        <v>6</v>
      </c>
      <c r="J213">
        <v>8</v>
      </c>
      <c r="K213">
        <v>4</v>
      </c>
      <c r="L213">
        <v>1.3333333333333333</v>
      </c>
      <c r="M213">
        <v>0.66666666666666663</v>
      </c>
      <c r="N213">
        <v>1</v>
      </c>
      <c r="O213">
        <v>0</v>
      </c>
    </row>
    <row r="214" spans="1:19" x14ac:dyDescent="0.2">
      <c r="A214">
        <v>13</v>
      </c>
      <c r="B214">
        <v>4</v>
      </c>
      <c r="C214">
        <v>0.66</v>
      </c>
      <c r="D214" s="4">
        <f t="shared" si="12"/>
        <v>5.3398058252427189E-2</v>
      </c>
      <c r="E214" t="s">
        <v>615</v>
      </c>
      <c r="F214" t="s">
        <v>616</v>
      </c>
      <c r="G214" t="s">
        <v>617</v>
      </c>
      <c r="H214">
        <v>190</v>
      </c>
      <c r="I214">
        <v>14</v>
      </c>
      <c r="J214">
        <v>22</v>
      </c>
      <c r="K214">
        <v>0</v>
      </c>
      <c r="L214">
        <v>1.5714285714285714</v>
      </c>
      <c r="M214">
        <v>0</v>
      </c>
      <c r="N214">
        <v>0</v>
      </c>
      <c r="O214">
        <v>1</v>
      </c>
    </row>
    <row r="215" spans="1:19" x14ac:dyDescent="0.2">
      <c r="A215">
        <v>13</v>
      </c>
      <c r="B215">
        <v>5</v>
      </c>
      <c r="C215">
        <v>0.75</v>
      </c>
      <c r="D215" s="4">
        <f t="shared" si="12"/>
        <v>6.0679611650485438E-2</v>
      </c>
      <c r="E215" t="s">
        <v>20</v>
      </c>
      <c r="F215" t="s">
        <v>621</v>
      </c>
      <c r="G215" t="s">
        <v>622</v>
      </c>
      <c r="H215">
        <v>164</v>
      </c>
      <c r="I215">
        <v>10</v>
      </c>
      <c r="J215">
        <v>12</v>
      </c>
      <c r="K215">
        <v>2</v>
      </c>
      <c r="L215">
        <v>1.2</v>
      </c>
      <c r="M215">
        <v>0.2</v>
      </c>
      <c r="N215">
        <v>0</v>
      </c>
      <c r="O215">
        <v>1</v>
      </c>
    </row>
    <row r="216" spans="1:19" x14ac:dyDescent="0.2">
      <c r="A216">
        <v>13</v>
      </c>
      <c r="B216">
        <v>6</v>
      </c>
      <c r="C216">
        <v>0.59</v>
      </c>
      <c r="D216" s="4">
        <f t="shared" si="12"/>
        <v>4.7734627831715212E-2</v>
      </c>
      <c r="E216" t="s">
        <v>32</v>
      </c>
      <c r="F216" t="s">
        <v>633</v>
      </c>
      <c r="G216" t="s">
        <v>374</v>
      </c>
      <c r="H216">
        <v>200</v>
      </c>
      <c r="I216">
        <v>13</v>
      </c>
      <c r="J216">
        <v>28</v>
      </c>
      <c r="K216">
        <v>1</v>
      </c>
      <c r="L216">
        <v>2.1538461538461537</v>
      </c>
      <c r="M216">
        <v>7.6923076923076927E-2</v>
      </c>
      <c r="N216">
        <v>0</v>
      </c>
      <c r="O216">
        <v>0</v>
      </c>
    </row>
    <row r="217" spans="1:19" x14ac:dyDescent="0.2">
      <c r="A217">
        <v>13</v>
      </c>
      <c r="B217">
        <v>7</v>
      </c>
      <c r="C217">
        <v>1.24</v>
      </c>
      <c r="D217" s="4">
        <f t="shared" si="12"/>
        <v>0.10032362459546926</v>
      </c>
      <c r="E217" t="s">
        <v>623</v>
      </c>
      <c r="F217" t="s">
        <v>624</v>
      </c>
      <c r="G217" t="s">
        <v>625</v>
      </c>
      <c r="H217">
        <v>168</v>
      </c>
      <c r="I217">
        <v>12</v>
      </c>
      <c r="J217">
        <v>24</v>
      </c>
      <c r="K217">
        <v>0</v>
      </c>
      <c r="L217">
        <v>2</v>
      </c>
      <c r="M217">
        <v>0</v>
      </c>
      <c r="N217">
        <v>0</v>
      </c>
      <c r="O217">
        <v>0</v>
      </c>
    </row>
    <row r="218" spans="1:19" x14ac:dyDescent="0.2">
      <c r="A218">
        <v>13</v>
      </c>
      <c r="B218">
        <v>8</v>
      </c>
      <c r="C218">
        <v>2.11</v>
      </c>
      <c r="D218" s="4">
        <f t="shared" si="12"/>
        <v>0.17071197411003236</v>
      </c>
      <c r="E218" t="s">
        <v>37</v>
      </c>
      <c r="F218" t="s">
        <v>640</v>
      </c>
      <c r="G218" t="s">
        <v>641</v>
      </c>
      <c r="H218">
        <v>198</v>
      </c>
      <c r="I218">
        <v>14</v>
      </c>
      <c r="J218">
        <v>30</v>
      </c>
      <c r="K218">
        <v>0</v>
      </c>
      <c r="L218">
        <v>2.1428571428571428</v>
      </c>
      <c r="M218">
        <v>0</v>
      </c>
      <c r="N218">
        <v>0</v>
      </c>
      <c r="O218">
        <v>0</v>
      </c>
    </row>
    <row r="219" spans="1:19" x14ac:dyDescent="0.2">
      <c r="A219">
        <v>13</v>
      </c>
      <c r="B219">
        <v>9</v>
      </c>
      <c r="C219">
        <v>0.27</v>
      </c>
      <c r="D219" s="4">
        <f t="shared" si="12"/>
        <v>2.1844660194174761E-2</v>
      </c>
      <c r="E219" t="s">
        <v>25</v>
      </c>
      <c r="F219" t="s">
        <v>626</v>
      </c>
      <c r="G219" t="s">
        <v>627</v>
      </c>
      <c r="H219">
        <v>226</v>
      </c>
      <c r="I219">
        <v>16</v>
      </c>
      <c r="J219">
        <v>34</v>
      </c>
      <c r="K219">
        <v>0</v>
      </c>
      <c r="L219">
        <v>2.125</v>
      </c>
      <c r="M219">
        <v>0</v>
      </c>
      <c r="N219">
        <v>0</v>
      </c>
      <c r="O219">
        <v>0</v>
      </c>
    </row>
    <row r="220" spans="1:19" x14ac:dyDescent="0.2">
      <c r="A220">
        <v>13</v>
      </c>
      <c r="B220">
        <v>10</v>
      </c>
      <c r="C220">
        <v>0.75</v>
      </c>
      <c r="D220" s="4">
        <f t="shared" si="12"/>
        <v>6.0679611650485438E-2</v>
      </c>
      <c r="E220" t="s">
        <v>31</v>
      </c>
      <c r="F220" t="s">
        <v>631</v>
      </c>
      <c r="G220" t="s">
        <v>632</v>
      </c>
      <c r="H220">
        <v>206</v>
      </c>
      <c r="I220">
        <v>14</v>
      </c>
      <c r="J220">
        <v>22</v>
      </c>
      <c r="K220">
        <v>1</v>
      </c>
      <c r="L220">
        <v>1.5714285714285714</v>
      </c>
      <c r="M220">
        <v>7.1428571428571425E-2</v>
      </c>
      <c r="N220">
        <v>0</v>
      </c>
      <c r="O220">
        <v>1</v>
      </c>
    </row>
    <row r="221" spans="1:19" x14ac:dyDescent="0.2">
      <c r="A221">
        <v>13</v>
      </c>
      <c r="B221">
        <v>11</v>
      </c>
      <c r="C221">
        <v>0.78</v>
      </c>
      <c r="D221" s="4">
        <f t="shared" si="12"/>
        <v>6.3106796116504854E-2</v>
      </c>
      <c r="E221" t="s">
        <v>730</v>
      </c>
      <c r="F221" t="s">
        <v>731</v>
      </c>
      <c r="G221" t="s">
        <v>732</v>
      </c>
      <c r="H221">
        <v>236</v>
      </c>
      <c r="I221">
        <v>10</v>
      </c>
      <c r="J221">
        <v>20</v>
      </c>
      <c r="K221">
        <v>4</v>
      </c>
      <c r="L221">
        <v>2</v>
      </c>
      <c r="M221">
        <v>0.4</v>
      </c>
      <c r="N221">
        <v>0</v>
      </c>
      <c r="O221">
        <v>0</v>
      </c>
    </row>
    <row r="222" spans="1:19" x14ac:dyDescent="0.2">
      <c r="A222">
        <v>13</v>
      </c>
      <c r="B222">
        <v>12</v>
      </c>
      <c r="C222">
        <v>0.34</v>
      </c>
      <c r="D222" s="4">
        <f t="shared" si="12"/>
        <v>2.7508090614886734E-2</v>
      </c>
      <c r="E222" t="s">
        <v>637</v>
      </c>
      <c r="F222" t="s">
        <v>638</v>
      </c>
      <c r="G222" t="s">
        <v>639</v>
      </c>
      <c r="H222">
        <v>242</v>
      </c>
      <c r="I222">
        <v>16</v>
      </c>
      <c r="J222">
        <v>34</v>
      </c>
      <c r="K222">
        <v>1</v>
      </c>
      <c r="L222">
        <v>2.125</v>
      </c>
      <c r="M222">
        <v>6.25E-2</v>
      </c>
      <c r="N222">
        <v>0</v>
      </c>
      <c r="O222">
        <v>0</v>
      </c>
    </row>
    <row r="223" spans="1:19" x14ac:dyDescent="0.2">
      <c r="A223">
        <v>13</v>
      </c>
      <c r="B223">
        <v>13</v>
      </c>
      <c r="C223">
        <v>0.41</v>
      </c>
      <c r="D223" s="4">
        <f t="shared" si="12"/>
        <v>3.3171521035598707E-2</v>
      </c>
      <c r="E223" t="s">
        <v>100</v>
      </c>
      <c r="F223" t="s">
        <v>681</v>
      </c>
      <c r="G223" t="s">
        <v>639</v>
      </c>
      <c r="H223">
        <v>242</v>
      </c>
      <c r="I223">
        <v>16</v>
      </c>
      <c r="J223">
        <v>34</v>
      </c>
      <c r="K223">
        <v>1</v>
      </c>
      <c r="L223">
        <v>2.125</v>
      </c>
      <c r="M223">
        <v>6.25E-2</v>
      </c>
      <c r="N223">
        <v>0</v>
      </c>
      <c r="O223">
        <v>0</v>
      </c>
    </row>
    <row r="224" spans="1:19" x14ac:dyDescent="0.2">
      <c r="A224">
        <v>13</v>
      </c>
      <c r="B224">
        <v>14</v>
      </c>
      <c r="C224">
        <v>0.25</v>
      </c>
      <c r="D224" s="4">
        <f t="shared" si="12"/>
        <v>2.0226537216828482E-2</v>
      </c>
      <c r="E224" t="s">
        <v>131</v>
      </c>
      <c r="F224" t="s">
        <v>733</v>
      </c>
      <c r="G224" t="s">
        <v>734</v>
      </c>
      <c r="H224">
        <v>283</v>
      </c>
      <c r="I224">
        <v>18</v>
      </c>
      <c r="J224">
        <v>37</v>
      </c>
      <c r="K224">
        <v>1</v>
      </c>
      <c r="L224">
        <v>2.0555555555555554</v>
      </c>
      <c r="M224">
        <v>5.5555555555555552E-2</v>
      </c>
      <c r="N224">
        <v>0</v>
      </c>
      <c r="O224">
        <v>0</v>
      </c>
    </row>
    <row r="225" spans="1:19" x14ac:dyDescent="0.2">
      <c r="A225">
        <v>13</v>
      </c>
      <c r="B225">
        <v>15</v>
      </c>
      <c r="C225">
        <v>1.84</v>
      </c>
      <c r="D225" s="4">
        <f t="shared" si="12"/>
        <v>0.14886731391585761</v>
      </c>
      <c r="E225" t="s">
        <v>101</v>
      </c>
      <c r="F225" t="s">
        <v>682</v>
      </c>
      <c r="G225" t="s">
        <v>683</v>
      </c>
      <c r="H225">
        <v>253</v>
      </c>
      <c r="I225">
        <v>16</v>
      </c>
      <c r="J225">
        <v>31</v>
      </c>
      <c r="K225">
        <v>1</v>
      </c>
      <c r="L225">
        <v>1.9375</v>
      </c>
      <c r="M225">
        <v>6.25E-2</v>
      </c>
      <c r="N225">
        <v>0</v>
      </c>
      <c r="O225">
        <v>0</v>
      </c>
    </row>
    <row r="226" spans="1:19" x14ac:dyDescent="0.2">
      <c r="C226">
        <f>SUM(C211:C225)</f>
        <v>12.36</v>
      </c>
      <c r="D226" s="4">
        <f t="shared" si="12"/>
        <v>1</v>
      </c>
    </row>
    <row r="227" spans="1:19" x14ac:dyDescent="0.2">
      <c r="A227">
        <v>14</v>
      </c>
      <c r="B227" t="s">
        <v>12</v>
      </c>
      <c r="C227" t="s">
        <v>13</v>
      </c>
      <c r="E227" t="s">
        <v>602</v>
      </c>
      <c r="F227" t="s">
        <v>603</v>
      </c>
      <c r="G227" t="s">
        <v>604</v>
      </c>
      <c r="H227" t="s">
        <v>605</v>
      </c>
      <c r="I227" t="s">
        <v>606</v>
      </c>
      <c r="J227" t="s">
        <v>607</v>
      </c>
      <c r="K227" t="s">
        <v>608</v>
      </c>
      <c r="L227" t="s">
        <v>609</v>
      </c>
      <c r="M227" t="s">
        <v>610</v>
      </c>
      <c r="N227" t="s">
        <v>611</v>
      </c>
      <c r="O227" t="s">
        <v>612</v>
      </c>
      <c r="Q227" s="4" t="s">
        <v>75</v>
      </c>
      <c r="R227" s="4" t="s">
        <v>76</v>
      </c>
      <c r="S227" s="4" t="s">
        <v>77</v>
      </c>
    </row>
    <row r="228" spans="1:19" x14ac:dyDescent="0.2">
      <c r="A228">
        <v>14</v>
      </c>
      <c r="B228">
        <v>1</v>
      </c>
      <c r="C228">
        <v>1.4</v>
      </c>
      <c r="D228" s="4">
        <f>C228/$C$242</f>
        <v>9.1145833333333343E-2</v>
      </c>
      <c r="E228" t="s">
        <v>14</v>
      </c>
      <c r="F228" t="s">
        <v>613</v>
      </c>
      <c r="G228" t="s">
        <v>614</v>
      </c>
      <c r="H228">
        <v>170</v>
      </c>
      <c r="I228">
        <v>12</v>
      </c>
      <c r="J228">
        <v>26</v>
      </c>
      <c r="K228">
        <v>0</v>
      </c>
      <c r="L228">
        <v>2.1666666666666665</v>
      </c>
      <c r="M228">
        <v>0</v>
      </c>
      <c r="N228">
        <v>0</v>
      </c>
      <c r="O228">
        <v>0</v>
      </c>
      <c r="Q228" s="4">
        <f>1-R228-S228</f>
        <v>0.744140625</v>
      </c>
      <c r="R228" s="4">
        <f>SUMIF(O228:O243,"1",D228:D243)</f>
        <v>0.25585937500000006</v>
      </c>
      <c r="S228" s="4">
        <f>SUMIF(O228:O243,"&gt;1",D228:D243)</f>
        <v>0</v>
      </c>
    </row>
    <row r="229" spans="1:19" x14ac:dyDescent="0.2">
      <c r="A229">
        <v>14</v>
      </c>
      <c r="B229">
        <v>2</v>
      </c>
      <c r="C229">
        <v>0.49</v>
      </c>
      <c r="D229" s="4">
        <f t="shared" ref="D229:D242" si="13">C229/$C$242</f>
        <v>3.1901041666666671E-2</v>
      </c>
      <c r="E229" t="s">
        <v>104</v>
      </c>
      <c r="F229" t="s">
        <v>687</v>
      </c>
      <c r="G229" t="s">
        <v>688</v>
      </c>
      <c r="H229">
        <v>110</v>
      </c>
      <c r="I229">
        <v>6</v>
      </c>
      <c r="J229">
        <v>6</v>
      </c>
      <c r="K229">
        <v>2</v>
      </c>
      <c r="L229">
        <v>1</v>
      </c>
      <c r="M229">
        <v>0.33333333333333331</v>
      </c>
      <c r="N229">
        <v>0</v>
      </c>
      <c r="O229">
        <v>1</v>
      </c>
    </row>
    <row r="230" spans="1:19" x14ac:dyDescent="0.2">
      <c r="A230">
        <v>14</v>
      </c>
      <c r="B230">
        <v>3</v>
      </c>
      <c r="C230">
        <v>1.1100000000000001</v>
      </c>
      <c r="D230" s="4">
        <f t="shared" si="13"/>
        <v>7.2265625000000014E-2</v>
      </c>
      <c r="E230" t="s">
        <v>615</v>
      </c>
      <c r="F230" t="s">
        <v>616</v>
      </c>
      <c r="G230" t="s">
        <v>617</v>
      </c>
      <c r="H230">
        <v>190</v>
      </c>
      <c r="I230">
        <v>14</v>
      </c>
      <c r="J230">
        <v>22</v>
      </c>
      <c r="K230">
        <v>0</v>
      </c>
      <c r="L230">
        <v>1.5714285714285714</v>
      </c>
      <c r="M230">
        <v>0</v>
      </c>
      <c r="N230">
        <v>0</v>
      </c>
      <c r="O230">
        <v>1</v>
      </c>
    </row>
    <row r="231" spans="1:19" x14ac:dyDescent="0.2">
      <c r="A231">
        <v>14</v>
      </c>
      <c r="B231">
        <v>4</v>
      </c>
      <c r="C231">
        <v>0.81</v>
      </c>
      <c r="D231" s="4">
        <f t="shared" si="13"/>
        <v>5.2734375000000014E-2</v>
      </c>
      <c r="E231" t="s">
        <v>20</v>
      </c>
      <c r="F231" t="s">
        <v>621</v>
      </c>
      <c r="G231" t="s">
        <v>622</v>
      </c>
      <c r="H231">
        <v>164</v>
      </c>
      <c r="I231">
        <v>10</v>
      </c>
      <c r="J231">
        <v>12</v>
      </c>
      <c r="K231">
        <v>2</v>
      </c>
      <c r="L231">
        <v>1.2</v>
      </c>
      <c r="M231">
        <v>0.2</v>
      </c>
      <c r="N231">
        <v>0</v>
      </c>
      <c r="O231">
        <v>1</v>
      </c>
    </row>
    <row r="232" spans="1:19" x14ac:dyDescent="0.2">
      <c r="A232">
        <v>14</v>
      </c>
      <c r="B232">
        <v>5</v>
      </c>
      <c r="C232">
        <v>1.6800000000000002</v>
      </c>
      <c r="D232" s="4">
        <f t="shared" si="13"/>
        <v>0.10937500000000003</v>
      </c>
      <c r="E232" t="s">
        <v>32</v>
      </c>
      <c r="F232" t="s">
        <v>633</v>
      </c>
      <c r="G232" t="s">
        <v>374</v>
      </c>
      <c r="H232">
        <v>200</v>
      </c>
      <c r="I232">
        <v>13</v>
      </c>
      <c r="J232">
        <v>28</v>
      </c>
      <c r="K232">
        <v>1</v>
      </c>
      <c r="L232">
        <v>2.1538461538461537</v>
      </c>
      <c r="M232">
        <v>7.6923076923076927E-2</v>
      </c>
      <c r="N232">
        <v>0</v>
      </c>
      <c r="O232">
        <v>0</v>
      </c>
    </row>
    <row r="233" spans="1:19" x14ac:dyDescent="0.2">
      <c r="A233">
        <v>14</v>
      </c>
      <c r="B233">
        <v>6</v>
      </c>
      <c r="C233">
        <v>1.02</v>
      </c>
      <c r="D233" s="4">
        <f t="shared" si="13"/>
        <v>6.6406250000000014E-2</v>
      </c>
      <c r="E233" t="s">
        <v>623</v>
      </c>
      <c r="F233" t="s">
        <v>624</v>
      </c>
      <c r="G233" t="s">
        <v>625</v>
      </c>
      <c r="H233">
        <v>168</v>
      </c>
      <c r="I233">
        <v>12</v>
      </c>
      <c r="J233">
        <v>24</v>
      </c>
      <c r="K233">
        <v>0</v>
      </c>
      <c r="L233">
        <v>2</v>
      </c>
      <c r="M233">
        <v>0</v>
      </c>
      <c r="N233">
        <v>0</v>
      </c>
      <c r="O233">
        <v>0</v>
      </c>
    </row>
    <row r="234" spans="1:19" x14ac:dyDescent="0.2">
      <c r="A234">
        <v>14</v>
      </c>
      <c r="B234">
        <v>7</v>
      </c>
      <c r="C234">
        <v>1.81</v>
      </c>
      <c r="D234" s="4">
        <f t="shared" si="13"/>
        <v>0.11783854166666669</v>
      </c>
      <c r="E234" t="s">
        <v>25</v>
      </c>
      <c r="F234" t="s">
        <v>626</v>
      </c>
      <c r="G234" t="s">
        <v>627</v>
      </c>
      <c r="H234">
        <v>226</v>
      </c>
      <c r="I234">
        <v>16</v>
      </c>
      <c r="J234">
        <v>34</v>
      </c>
      <c r="K234">
        <v>0</v>
      </c>
      <c r="L234">
        <v>2.125</v>
      </c>
      <c r="M234">
        <v>0</v>
      </c>
      <c r="N234">
        <v>0</v>
      </c>
      <c r="O234">
        <v>0</v>
      </c>
    </row>
    <row r="235" spans="1:19" x14ac:dyDescent="0.2">
      <c r="A235">
        <v>14</v>
      </c>
      <c r="B235">
        <v>8</v>
      </c>
      <c r="C235">
        <v>1.1299999999999999</v>
      </c>
      <c r="D235" s="4">
        <f t="shared" si="13"/>
        <v>7.3567708333333343E-2</v>
      </c>
      <c r="E235" t="s">
        <v>31</v>
      </c>
      <c r="F235" t="s">
        <v>631</v>
      </c>
      <c r="G235" t="s">
        <v>632</v>
      </c>
      <c r="H235">
        <v>206</v>
      </c>
      <c r="I235">
        <v>14</v>
      </c>
      <c r="J235">
        <v>22</v>
      </c>
      <c r="K235">
        <v>1</v>
      </c>
      <c r="L235">
        <v>1.5714285714285714</v>
      </c>
      <c r="M235">
        <v>7.1428571428571425E-2</v>
      </c>
      <c r="N235">
        <v>0</v>
      </c>
      <c r="O235">
        <v>1</v>
      </c>
    </row>
    <row r="236" spans="1:19" x14ac:dyDescent="0.2">
      <c r="A236">
        <v>14</v>
      </c>
      <c r="B236">
        <v>9</v>
      </c>
      <c r="C236">
        <v>1.1100000000000001</v>
      </c>
      <c r="D236" s="4">
        <f t="shared" si="13"/>
        <v>7.2265625000000014E-2</v>
      </c>
      <c r="E236" t="s">
        <v>634</v>
      </c>
      <c r="F236" t="s">
        <v>635</v>
      </c>
      <c r="G236" t="s">
        <v>636</v>
      </c>
      <c r="H236">
        <v>257</v>
      </c>
      <c r="I236">
        <v>17</v>
      </c>
      <c r="J236">
        <v>36</v>
      </c>
      <c r="K236">
        <v>1</v>
      </c>
      <c r="L236">
        <v>2.1176470588235294</v>
      </c>
      <c r="M236">
        <v>5.8823529411764705E-2</v>
      </c>
      <c r="N236">
        <v>0</v>
      </c>
      <c r="O236">
        <v>0</v>
      </c>
    </row>
    <row r="237" spans="1:19" x14ac:dyDescent="0.2">
      <c r="A237">
        <v>14</v>
      </c>
      <c r="B237">
        <v>10</v>
      </c>
      <c r="C237">
        <v>1.02</v>
      </c>
      <c r="D237" s="4">
        <f t="shared" si="13"/>
        <v>6.6406250000000014E-2</v>
      </c>
      <c r="E237" t="s">
        <v>637</v>
      </c>
      <c r="F237" t="s">
        <v>638</v>
      </c>
      <c r="G237" t="s">
        <v>639</v>
      </c>
      <c r="H237">
        <v>242</v>
      </c>
      <c r="I237">
        <v>16</v>
      </c>
      <c r="J237">
        <v>34</v>
      </c>
      <c r="K237">
        <v>1</v>
      </c>
      <c r="L237">
        <v>2.125</v>
      </c>
      <c r="M237">
        <v>6.25E-2</v>
      </c>
      <c r="N237">
        <v>0</v>
      </c>
      <c r="O237">
        <v>0</v>
      </c>
    </row>
    <row r="238" spans="1:19" x14ac:dyDescent="0.2">
      <c r="A238">
        <v>14</v>
      </c>
      <c r="B238">
        <v>11</v>
      </c>
      <c r="C238">
        <v>0.79</v>
      </c>
      <c r="D238" s="4">
        <f t="shared" si="13"/>
        <v>5.1432291666666678E-2</v>
      </c>
      <c r="E238" t="s">
        <v>85</v>
      </c>
      <c r="F238" t="s">
        <v>665</v>
      </c>
      <c r="G238" t="s">
        <v>666</v>
      </c>
      <c r="H238">
        <v>240</v>
      </c>
      <c r="I238">
        <v>17</v>
      </c>
      <c r="J238">
        <v>36</v>
      </c>
      <c r="K238">
        <v>0</v>
      </c>
      <c r="L238">
        <v>2.1176470588235294</v>
      </c>
      <c r="M238">
        <v>0</v>
      </c>
      <c r="N238">
        <v>0</v>
      </c>
      <c r="O238">
        <v>0</v>
      </c>
    </row>
    <row r="239" spans="1:19" x14ac:dyDescent="0.2">
      <c r="A239">
        <v>14</v>
      </c>
      <c r="B239">
        <v>12</v>
      </c>
      <c r="C239">
        <v>0.39</v>
      </c>
      <c r="D239" s="4">
        <f t="shared" si="13"/>
        <v>2.5390625000000003E-2</v>
      </c>
      <c r="E239" t="s">
        <v>642</v>
      </c>
      <c r="F239" t="s">
        <v>643</v>
      </c>
      <c r="G239" t="s">
        <v>644</v>
      </c>
      <c r="H239">
        <v>204</v>
      </c>
      <c r="I239">
        <v>13</v>
      </c>
      <c r="J239">
        <v>16</v>
      </c>
      <c r="K239">
        <v>2</v>
      </c>
      <c r="L239">
        <v>1.2307692307692308</v>
      </c>
      <c r="M239">
        <v>0.15384615384615385</v>
      </c>
      <c r="N239">
        <v>1</v>
      </c>
      <c r="O239">
        <v>1</v>
      </c>
    </row>
    <row r="240" spans="1:19" x14ac:dyDescent="0.2">
      <c r="A240">
        <v>14</v>
      </c>
      <c r="B240">
        <v>13</v>
      </c>
      <c r="C240">
        <v>0.45</v>
      </c>
      <c r="D240" s="4">
        <f t="shared" si="13"/>
        <v>2.9296875000000003E-2</v>
      </c>
      <c r="E240" t="s">
        <v>667</v>
      </c>
      <c r="F240" t="s">
        <v>668</v>
      </c>
      <c r="G240" t="s">
        <v>392</v>
      </c>
      <c r="H240">
        <v>242</v>
      </c>
      <c r="I240">
        <v>18</v>
      </c>
      <c r="J240">
        <v>38</v>
      </c>
      <c r="K240">
        <v>1</v>
      </c>
      <c r="L240">
        <v>2.1111111111111112</v>
      </c>
      <c r="M240">
        <v>5.5555555555555552E-2</v>
      </c>
      <c r="N240">
        <v>0</v>
      </c>
      <c r="O240">
        <v>0</v>
      </c>
    </row>
    <row r="241" spans="1:19" x14ac:dyDescent="0.2">
      <c r="A241">
        <v>14</v>
      </c>
      <c r="B241">
        <v>14</v>
      </c>
      <c r="C241">
        <v>2.15</v>
      </c>
      <c r="D241" s="4">
        <f t="shared" si="13"/>
        <v>0.13997395833333334</v>
      </c>
      <c r="E241" t="s">
        <v>650</v>
      </c>
      <c r="F241" t="s">
        <v>651</v>
      </c>
      <c r="G241" t="s">
        <v>652</v>
      </c>
      <c r="H241">
        <v>281</v>
      </c>
      <c r="I241">
        <v>18</v>
      </c>
      <c r="J241">
        <v>35</v>
      </c>
      <c r="K241">
        <v>1</v>
      </c>
      <c r="L241">
        <v>1.9444444444444444</v>
      </c>
      <c r="M241">
        <v>5.5555555555555552E-2</v>
      </c>
      <c r="N241">
        <v>0</v>
      </c>
      <c r="O241">
        <v>0</v>
      </c>
    </row>
    <row r="242" spans="1:19" x14ac:dyDescent="0.2">
      <c r="C242">
        <f>SUM(C228:C241)</f>
        <v>15.359999999999998</v>
      </c>
      <c r="D242" s="4">
        <f t="shared" si="13"/>
        <v>1</v>
      </c>
    </row>
    <row r="243" spans="1:19" x14ac:dyDescent="0.2">
      <c r="A243">
        <v>15</v>
      </c>
      <c r="B243" t="s">
        <v>12</v>
      </c>
      <c r="C243" t="s">
        <v>13</v>
      </c>
      <c r="E243" t="s">
        <v>602</v>
      </c>
      <c r="F243" t="s">
        <v>603</v>
      </c>
      <c r="G243" t="s">
        <v>604</v>
      </c>
      <c r="H243" t="s">
        <v>605</v>
      </c>
      <c r="I243" t="s">
        <v>606</v>
      </c>
      <c r="J243" t="s">
        <v>607</v>
      </c>
      <c r="K243" t="s">
        <v>608</v>
      </c>
      <c r="L243" t="s">
        <v>609</v>
      </c>
      <c r="M243" t="s">
        <v>610</v>
      </c>
      <c r="N243" t="s">
        <v>611</v>
      </c>
      <c r="O243" t="s">
        <v>612</v>
      </c>
      <c r="Q243" s="4" t="s">
        <v>75</v>
      </c>
      <c r="R243" s="4" t="s">
        <v>76</v>
      </c>
      <c r="S243" s="4" t="s">
        <v>77</v>
      </c>
    </row>
    <row r="244" spans="1:19" x14ac:dyDescent="0.2">
      <c r="A244">
        <v>15</v>
      </c>
      <c r="B244">
        <v>1</v>
      </c>
      <c r="C244">
        <v>1.08</v>
      </c>
      <c r="D244" s="4">
        <f>C244/$C$259</f>
        <v>7.5208913649025072E-2</v>
      </c>
      <c r="E244" t="s">
        <v>14</v>
      </c>
      <c r="F244" t="s">
        <v>613</v>
      </c>
      <c r="G244" t="s">
        <v>614</v>
      </c>
      <c r="H244">
        <v>170</v>
      </c>
      <c r="I244">
        <v>12</v>
      </c>
      <c r="J244">
        <v>26</v>
      </c>
      <c r="K244">
        <v>0</v>
      </c>
      <c r="L244">
        <v>2.1666666666666665</v>
      </c>
      <c r="M244">
        <v>0</v>
      </c>
      <c r="N244">
        <v>0</v>
      </c>
      <c r="O244">
        <v>0</v>
      </c>
      <c r="Q244" s="4">
        <f>1-R244-S244</f>
        <v>0.81545961002785516</v>
      </c>
      <c r="R244" s="4">
        <f>SUMIF(O244:O259,"1",D244:D259)</f>
        <v>0.18454038997214484</v>
      </c>
      <c r="S244" s="4">
        <f>SUMIF(O244:O259,"&gt;1",D244:D259)</f>
        <v>0</v>
      </c>
    </row>
    <row r="245" spans="1:19" x14ac:dyDescent="0.2">
      <c r="A245">
        <v>15</v>
      </c>
      <c r="B245">
        <v>2</v>
      </c>
      <c r="C245">
        <v>0.82</v>
      </c>
      <c r="D245" s="4">
        <f t="shared" ref="D245:D259" si="14">C245/$C$259</f>
        <v>5.7103064066852366E-2</v>
      </c>
      <c r="E245" t="s">
        <v>615</v>
      </c>
      <c r="F245" t="s">
        <v>616</v>
      </c>
      <c r="G245" t="s">
        <v>617</v>
      </c>
      <c r="H245">
        <v>190</v>
      </c>
      <c r="I245">
        <v>14</v>
      </c>
      <c r="J245">
        <v>22</v>
      </c>
      <c r="K245">
        <v>0</v>
      </c>
      <c r="L245">
        <v>1.5714285714285714</v>
      </c>
      <c r="M245">
        <v>0</v>
      </c>
      <c r="N245">
        <v>0</v>
      </c>
      <c r="O245">
        <v>1</v>
      </c>
    </row>
    <row r="246" spans="1:19" x14ac:dyDescent="0.2">
      <c r="A246">
        <v>15</v>
      </c>
      <c r="B246">
        <v>3</v>
      </c>
      <c r="C246">
        <v>0.62</v>
      </c>
      <c r="D246" s="4">
        <f t="shared" si="14"/>
        <v>4.3175487465181059E-2</v>
      </c>
      <c r="E246" t="s">
        <v>20</v>
      </c>
      <c r="F246" t="s">
        <v>621</v>
      </c>
      <c r="G246" t="s">
        <v>622</v>
      </c>
      <c r="H246">
        <v>164</v>
      </c>
      <c r="I246">
        <v>10</v>
      </c>
      <c r="J246">
        <v>12</v>
      </c>
      <c r="K246">
        <v>2</v>
      </c>
      <c r="L246">
        <v>1.2</v>
      </c>
      <c r="M246">
        <v>0.2</v>
      </c>
      <c r="N246">
        <v>0</v>
      </c>
      <c r="O246">
        <v>1</v>
      </c>
    </row>
    <row r="247" spans="1:19" x14ac:dyDescent="0.2">
      <c r="A247">
        <v>15</v>
      </c>
      <c r="B247">
        <v>4</v>
      </c>
      <c r="C247">
        <v>1.1000000000000001</v>
      </c>
      <c r="D247" s="4">
        <f t="shared" si="14"/>
        <v>7.660167130919221E-2</v>
      </c>
      <c r="E247" t="s">
        <v>647</v>
      </c>
      <c r="F247" t="s">
        <v>648</v>
      </c>
      <c r="G247" t="s">
        <v>649</v>
      </c>
      <c r="H247">
        <v>172</v>
      </c>
      <c r="I247">
        <v>11</v>
      </c>
      <c r="J247">
        <v>24</v>
      </c>
      <c r="K247">
        <v>1</v>
      </c>
      <c r="L247">
        <v>2.1818181818181817</v>
      </c>
      <c r="M247">
        <v>9.0909090909090912E-2</v>
      </c>
      <c r="N247">
        <v>0</v>
      </c>
      <c r="O247">
        <v>0</v>
      </c>
    </row>
    <row r="248" spans="1:19" x14ac:dyDescent="0.2">
      <c r="A248">
        <v>15</v>
      </c>
      <c r="B248">
        <v>5</v>
      </c>
      <c r="C248">
        <v>1.48</v>
      </c>
      <c r="D248" s="4">
        <f t="shared" si="14"/>
        <v>0.10306406685236769</v>
      </c>
      <c r="E248" t="s">
        <v>623</v>
      </c>
      <c r="F248" t="s">
        <v>624</v>
      </c>
      <c r="G248" t="s">
        <v>625</v>
      </c>
      <c r="H248">
        <v>168</v>
      </c>
      <c r="I248">
        <v>12</v>
      </c>
      <c r="J248">
        <v>24</v>
      </c>
      <c r="K248">
        <v>0</v>
      </c>
      <c r="L248">
        <v>2</v>
      </c>
      <c r="M248">
        <v>0</v>
      </c>
      <c r="N248">
        <v>0</v>
      </c>
      <c r="O248">
        <v>0</v>
      </c>
    </row>
    <row r="249" spans="1:19" x14ac:dyDescent="0.2">
      <c r="A249">
        <v>15</v>
      </c>
      <c r="B249">
        <v>7</v>
      </c>
      <c r="C249">
        <v>1.87</v>
      </c>
      <c r="D249" s="4">
        <f t="shared" si="14"/>
        <v>0.13022284122562675</v>
      </c>
      <c r="E249" t="s">
        <v>25</v>
      </c>
      <c r="F249" t="s">
        <v>626</v>
      </c>
      <c r="G249" t="s">
        <v>627</v>
      </c>
      <c r="H249">
        <v>226</v>
      </c>
      <c r="I249">
        <v>16</v>
      </c>
      <c r="J249">
        <v>34</v>
      </c>
      <c r="K249">
        <v>0</v>
      </c>
      <c r="L249">
        <v>2.125</v>
      </c>
      <c r="M249">
        <v>0</v>
      </c>
      <c r="N249">
        <v>0</v>
      </c>
      <c r="O249">
        <v>0</v>
      </c>
    </row>
    <row r="250" spans="1:19" x14ac:dyDescent="0.2">
      <c r="A250">
        <v>15</v>
      </c>
      <c r="B250">
        <v>9</v>
      </c>
      <c r="C250">
        <v>0.32</v>
      </c>
      <c r="D250" s="4">
        <f t="shared" si="14"/>
        <v>2.2284122562674095E-2</v>
      </c>
      <c r="E250" t="s">
        <v>25</v>
      </c>
      <c r="F250" t="s">
        <v>626</v>
      </c>
      <c r="G250" t="s">
        <v>627</v>
      </c>
      <c r="H250">
        <v>226</v>
      </c>
      <c r="I250">
        <v>16</v>
      </c>
      <c r="J250">
        <v>34</v>
      </c>
      <c r="K250">
        <v>0</v>
      </c>
      <c r="L250">
        <v>2.125</v>
      </c>
      <c r="M250">
        <v>0</v>
      </c>
      <c r="N250">
        <v>0</v>
      </c>
      <c r="O250">
        <v>0</v>
      </c>
    </row>
    <row r="251" spans="1:19" x14ac:dyDescent="0.2">
      <c r="A251">
        <v>15</v>
      </c>
      <c r="B251">
        <v>10</v>
      </c>
      <c r="C251">
        <v>1.21</v>
      </c>
      <c r="D251" s="4">
        <f t="shared" si="14"/>
        <v>8.4261838440111425E-2</v>
      </c>
      <c r="E251" t="s">
        <v>31</v>
      </c>
      <c r="F251" t="s">
        <v>631</v>
      </c>
      <c r="G251" t="s">
        <v>632</v>
      </c>
      <c r="H251">
        <v>206</v>
      </c>
      <c r="I251">
        <v>14</v>
      </c>
      <c r="J251">
        <v>22</v>
      </c>
      <c r="K251">
        <v>1</v>
      </c>
      <c r="L251">
        <v>1.5714285714285714</v>
      </c>
      <c r="M251">
        <v>7.1428571428571425E-2</v>
      </c>
      <c r="N251">
        <v>0</v>
      </c>
      <c r="O251">
        <v>1</v>
      </c>
    </row>
    <row r="252" spans="1:19" x14ac:dyDescent="0.2">
      <c r="A252">
        <v>15</v>
      </c>
      <c r="B252">
        <v>11</v>
      </c>
      <c r="C252">
        <v>0.63</v>
      </c>
      <c r="D252" s="4">
        <f t="shared" si="14"/>
        <v>4.3871866295264628E-2</v>
      </c>
      <c r="E252" t="s">
        <v>32</v>
      </c>
      <c r="F252" t="s">
        <v>633</v>
      </c>
      <c r="G252" t="s">
        <v>374</v>
      </c>
      <c r="H252">
        <v>200</v>
      </c>
      <c r="I252">
        <v>13</v>
      </c>
      <c r="J252">
        <v>28</v>
      </c>
      <c r="K252">
        <v>1</v>
      </c>
      <c r="L252">
        <v>2.1538461538461537</v>
      </c>
      <c r="M252">
        <v>7.6923076923076927E-2</v>
      </c>
      <c r="N252">
        <v>0</v>
      </c>
      <c r="O252">
        <v>0</v>
      </c>
    </row>
    <row r="253" spans="1:19" x14ac:dyDescent="0.2">
      <c r="A253">
        <v>15</v>
      </c>
      <c r="B253">
        <v>12</v>
      </c>
      <c r="C253">
        <v>1.17</v>
      </c>
      <c r="D253" s="4">
        <f t="shared" si="14"/>
        <v>8.1476323119777164E-2</v>
      </c>
      <c r="E253" t="s">
        <v>689</v>
      </c>
      <c r="F253" t="s">
        <v>690</v>
      </c>
      <c r="G253" t="s">
        <v>691</v>
      </c>
      <c r="H253">
        <v>174</v>
      </c>
      <c r="I253">
        <v>10</v>
      </c>
      <c r="J253">
        <v>22</v>
      </c>
      <c r="K253">
        <v>2</v>
      </c>
      <c r="L253">
        <v>2.2000000000000002</v>
      </c>
      <c r="M253">
        <v>0.2</v>
      </c>
      <c r="N253">
        <v>0</v>
      </c>
      <c r="O253">
        <v>0</v>
      </c>
    </row>
    <row r="254" spans="1:19" x14ac:dyDescent="0.2">
      <c r="A254">
        <v>15</v>
      </c>
      <c r="B254">
        <v>13</v>
      </c>
      <c r="C254">
        <v>0.54</v>
      </c>
      <c r="D254" s="4">
        <f t="shared" si="14"/>
        <v>3.7604456824512536E-2</v>
      </c>
      <c r="E254" t="s">
        <v>637</v>
      </c>
      <c r="F254" t="s">
        <v>638</v>
      </c>
      <c r="G254" t="s">
        <v>639</v>
      </c>
      <c r="H254">
        <v>242</v>
      </c>
      <c r="I254">
        <v>16</v>
      </c>
      <c r="J254">
        <v>34</v>
      </c>
      <c r="K254">
        <v>1</v>
      </c>
      <c r="L254">
        <v>2.125</v>
      </c>
      <c r="M254">
        <v>6.25E-2</v>
      </c>
      <c r="N254">
        <v>0</v>
      </c>
      <c r="O254">
        <v>0</v>
      </c>
    </row>
    <row r="255" spans="1:19" x14ac:dyDescent="0.2">
      <c r="A255">
        <v>15</v>
      </c>
      <c r="B255">
        <v>14</v>
      </c>
      <c r="C255">
        <v>0.63</v>
      </c>
      <c r="D255" s="4">
        <f t="shared" si="14"/>
        <v>4.3871866295264628E-2</v>
      </c>
      <c r="E255" t="s">
        <v>37</v>
      </c>
      <c r="F255" t="s">
        <v>640</v>
      </c>
      <c r="G255" t="s">
        <v>641</v>
      </c>
      <c r="H255">
        <v>198</v>
      </c>
      <c r="I255">
        <v>14</v>
      </c>
      <c r="J255">
        <v>30</v>
      </c>
      <c r="K255">
        <v>0</v>
      </c>
      <c r="L255">
        <v>2.1428571428571428</v>
      </c>
      <c r="M255">
        <v>0</v>
      </c>
      <c r="N255">
        <v>0</v>
      </c>
      <c r="O255">
        <v>0</v>
      </c>
    </row>
    <row r="256" spans="1:19" x14ac:dyDescent="0.2">
      <c r="A256">
        <v>15</v>
      </c>
      <c r="B256">
        <v>16</v>
      </c>
      <c r="C256">
        <v>0.43</v>
      </c>
      <c r="D256" s="4">
        <f t="shared" si="14"/>
        <v>2.9944289693593317E-2</v>
      </c>
      <c r="E256" t="s">
        <v>645</v>
      </c>
      <c r="G256" t="s">
        <v>646</v>
      </c>
      <c r="H256">
        <v>507</v>
      </c>
      <c r="I256">
        <v>30</v>
      </c>
      <c r="J256">
        <v>57</v>
      </c>
      <c r="K256">
        <v>2</v>
      </c>
      <c r="L256">
        <v>1.9</v>
      </c>
      <c r="M256">
        <v>6.6666666666666666E-2</v>
      </c>
      <c r="N256">
        <v>0</v>
      </c>
      <c r="O256">
        <v>0</v>
      </c>
    </row>
    <row r="257" spans="1:19" x14ac:dyDescent="0.2">
      <c r="A257">
        <v>15</v>
      </c>
      <c r="B257">
        <v>17</v>
      </c>
      <c r="C257">
        <v>0.37</v>
      </c>
      <c r="D257" s="4">
        <f t="shared" si="14"/>
        <v>2.5766016713091922E-2</v>
      </c>
      <c r="E257" t="s">
        <v>667</v>
      </c>
      <c r="F257" t="s">
        <v>668</v>
      </c>
      <c r="G257" t="s">
        <v>392</v>
      </c>
      <c r="H257">
        <v>242</v>
      </c>
      <c r="I257">
        <v>18</v>
      </c>
      <c r="J257">
        <v>38</v>
      </c>
      <c r="K257">
        <v>1</v>
      </c>
      <c r="L257">
        <v>2.1111111111111112</v>
      </c>
      <c r="M257">
        <v>5.5555555555555552E-2</v>
      </c>
      <c r="N257">
        <v>0</v>
      </c>
      <c r="O257">
        <v>0</v>
      </c>
    </row>
    <row r="258" spans="1:19" x14ac:dyDescent="0.2">
      <c r="A258">
        <v>15</v>
      </c>
      <c r="B258">
        <v>22</v>
      </c>
      <c r="C258">
        <v>2.09</v>
      </c>
      <c r="D258" s="4">
        <f t="shared" si="14"/>
        <v>0.14554317548746518</v>
      </c>
      <c r="E258" t="s">
        <v>650</v>
      </c>
      <c r="F258" t="s">
        <v>651</v>
      </c>
      <c r="G258" t="s">
        <v>652</v>
      </c>
      <c r="H258">
        <v>281</v>
      </c>
      <c r="I258">
        <v>18</v>
      </c>
      <c r="J258">
        <v>35</v>
      </c>
      <c r="K258">
        <v>1</v>
      </c>
      <c r="L258">
        <v>1.9444444444444444</v>
      </c>
      <c r="M258">
        <v>5.5555555555555552E-2</v>
      </c>
      <c r="N258">
        <v>0</v>
      </c>
      <c r="O258">
        <v>0</v>
      </c>
    </row>
    <row r="259" spans="1:19" x14ac:dyDescent="0.2">
      <c r="C259">
        <f>SUM(C244:C258)</f>
        <v>14.36</v>
      </c>
      <c r="D259" s="4">
        <f t="shared" si="14"/>
        <v>1</v>
      </c>
    </row>
    <row r="260" spans="1:19" x14ac:dyDescent="0.2">
      <c r="A260">
        <v>16</v>
      </c>
      <c r="B260" t="s">
        <v>12</v>
      </c>
      <c r="C260" t="s">
        <v>13</v>
      </c>
      <c r="E260" t="s">
        <v>602</v>
      </c>
      <c r="F260" t="s">
        <v>603</v>
      </c>
      <c r="G260" t="s">
        <v>604</v>
      </c>
      <c r="H260" t="s">
        <v>605</v>
      </c>
      <c r="I260" t="s">
        <v>606</v>
      </c>
      <c r="J260" t="s">
        <v>607</v>
      </c>
      <c r="K260" t="s">
        <v>608</v>
      </c>
      <c r="L260" t="s">
        <v>609</v>
      </c>
      <c r="M260" t="s">
        <v>610</v>
      </c>
      <c r="N260" t="s">
        <v>611</v>
      </c>
      <c r="O260" t="s">
        <v>612</v>
      </c>
      <c r="Q260" s="4" t="s">
        <v>75</v>
      </c>
      <c r="R260" s="4" t="s">
        <v>76</v>
      </c>
      <c r="S260" s="4" t="s">
        <v>77</v>
      </c>
    </row>
    <row r="261" spans="1:19" x14ac:dyDescent="0.2">
      <c r="A261">
        <v>16</v>
      </c>
      <c r="B261">
        <v>1</v>
      </c>
      <c r="C261">
        <v>0.95</v>
      </c>
      <c r="D261" s="4">
        <f>C261/$C$275</f>
        <v>3.5835533760844952E-2</v>
      </c>
      <c r="E261" t="s">
        <v>710</v>
      </c>
      <c r="F261" t="s">
        <v>711</v>
      </c>
      <c r="G261" t="s">
        <v>712</v>
      </c>
      <c r="H261">
        <v>108</v>
      </c>
      <c r="I261">
        <v>7</v>
      </c>
      <c r="J261">
        <v>8</v>
      </c>
      <c r="K261">
        <v>1</v>
      </c>
      <c r="L261">
        <v>1.1428571428571428</v>
      </c>
      <c r="M261">
        <v>0.14285714285714285</v>
      </c>
      <c r="N261">
        <v>0</v>
      </c>
      <c r="O261">
        <v>1</v>
      </c>
      <c r="Q261" s="4">
        <f>1-R261-S261</f>
        <v>0.81554130516786127</v>
      </c>
      <c r="R261" s="4">
        <f>SUMIF(O261:O276,"1",D261:D276)</f>
        <v>0.18445869483213878</v>
      </c>
      <c r="S261" s="4">
        <f>SUMIF(O261:O276,"&gt;1",D261:D276)</f>
        <v>0</v>
      </c>
    </row>
    <row r="262" spans="1:19" x14ac:dyDescent="0.2">
      <c r="A262">
        <v>16</v>
      </c>
      <c r="B262">
        <v>2</v>
      </c>
      <c r="C262">
        <v>1.66</v>
      </c>
      <c r="D262" s="4">
        <f t="shared" ref="D262:D275" si="15">C262/$C$275</f>
        <v>6.2617880045265917E-2</v>
      </c>
      <c r="E262" t="s">
        <v>14</v>
      </c>
      <c r="F262" t="s">
        <v>613</v>
      </c>
      <c r="G262" t="s">
        <v>614</v>
      </c>
      <c r="H262">
        <v>170</v>
      </c>
      <c r="I262">
        <v>12</v>
      </c>
      <c r="J262">
        <v>26</v>
      </c>
      <c r="K262">
        <v>0</v>
      </c>
      <c r="L262">
        <v>2.1666666666666665</v>
      </c>
      <c r="M262">
        <v>0</v>
      </c>
      <c r="N262">
        <v>0</v>
      </c>
      <c r="O262">
        <v>0</v>
      </c>
    </row>
    <row r="263" spans="1:19" x14ac:dyDescent="0.2">
      <c r="A263">
        <v>16</v>
      </c>
      <c r="B263">
        <v>3</v>
      </c>
      <c r="C263">
        <v>1.1399999999999999</v>
      </c>
      <c r="D263" s="4">
        <f t="shared" si="15"/>
        <v>4.3002640513013946E-2</v>
      </c>
      <c r="E263" t="s">
        <v>79</v>
      </c>
      <c r="F263" t="s">
        <v>655</v>
      </c>
      <c r="G263" t="s">
        <v>656</v>
      </c>
      <c r="H263">
        <v>144</v>
      </c>
      <c r="I263">
        <v>6</v>
      </c>
      <c r="J263">
        <v>8</v>
      </c>
      <c r="K263">
        <v>4</v>
      </c>
      <c r="L263">
        <v>1.3333333333333333</v>
      </c>
      <c r="M263">
        <v>0.66666666666666663</v>
      </c>
      <c r="N263">
        <v>1</v>
      </c>
      <c r="O263">
        <v>0</v>
      </c>
    </row>
    <row r="264" spans="1:19" x14ac:dyDescent="0.2">
      <c r="A264">
        <v>16</v>
      </c>
      <c r="B264">
        <v>4</v>
      </c>
      <c r="C264">
        <v>1</v>
      </c>
      <c r="D264" s="4">
        <f t="shared" si="15"/>
        <v>3.7721614485099954E-2</v>
      </c>
      <c r="E264" t="s">
        <v>615</v>
      </c>
      <c r="F264" t="s">
        <v>616</v>
      </c>
      <c r="G264" t="s">
        <v>617</v>
      </c>
      <c r="H264">
        <v>190</v>
      </c>
      <c r="I264">
        <v>14</v>
      </c>
      <c r="J264">
        <v>22</v>
      </c>
      <c r="K264">
        <v>0</v>
      </c>
      <c r="L264">
        <v>1.5714285714285714</v>
      </c>
      <c r="M264">
        <v>0</v>
      </c>
      <c r="N264">
        <v>0</v>
      </c>
      <c r="O264">
        <v>1</v>
      </c>
    </row>
    <row r="265" spans="1:19" x14ac:dyDescent="0.2">
      <c r="A265">
        <v>16</v>
      </c>
      <c r="B265">
        <v>5</v>
      </c>
      <c r="C265">
        <v>1.53</v>
      </c>
      <c r="D265" s="4">
        <f t="shared" si="15"/>
        <v>5.7714070162202931E-2</v>
      </c>
      <c r="E265" t="s">
        <v>20</v>
      </c>
      <c r="F265" t="s">
        <v>621</v>
      </c>
      <c r="G265" t="s">
        <v>622</v>
      </c>
      <c r="H265">
        <v>164</v>
      </c>
      <c r="I265">
        <v>10</v>
      </c>
      <c r="J265">
        <v>12</v>
      </c>
      <c r="K265">
        <v>2</v>
      </c>
      <c r="L265">
        <v>1.2</v>
      </c>
      <c r="M265">
        <v>0.2</v>
      </c>
      <c r="N265">
        <v>0</v>
      </c>
      <c r="O265">
        <v>1</v>
      </c>
    </row>
    <row r="266" spans="1:19" x14ac:dyDescent="0.2">
      <c r="A266">
        <v>16</v>
      </c>
      <c r="B266">
        <v>6</v>
      </c>
      <c r="C266">
        <v>1.3900000000000001</v>
      </c>
      <c r="D266" s="4">
        <f t="shared" si="15"/>
        <v>5.2433044134288939E-2</v>
      </c>
      <c r="E266" t="s">
        <v>32</v>
      </c>
      <c r="F266" t="s">
        <v>633</v>
      </c>
      <c r="G266" t="s">
        <v>374</v>
      </c>
      <c r="H266">
        <v>200</v>
      </c>
      <c r="I266">
        <v>13</v>
      </c>
      <c r="J266">
        <v>28</v>
      </c>
      <c r="K266">
        <v>1</v>
      </c>
      <c r="L266">
        <v>2.1538461538461537</v>
      </c>
      <c r="M266">
        <v>7.6923076923076927E-2</v>
      </c>
      <c r="N266">
        <v>0</v>
      </c>
      <c r="O266">
        <v>0</v>
      </c>
    </row>
    <row r="267" spans="1:19" x14ac:dyDescent="0.2">
      <c r="A267">
        <v>16</v>
      </c>
      <c r="B267">
        <v>7</v>
      </c>
      <c r="C267">
        <v>1.18</v>
      </c>
      <c r="D267" s="4">
        <f t="shared" si="15"/>
        <v>4.4511505092417941E-2</v>
      </c>
      <c r="E267" t="s">
        <v>623</v>
      </c>
      <c r="F267" t="s">
        <v>624</v>
      </c>
      <c r="G267" t="s">
        <v>625</v>
      </c>
      <c r="H267">
        <v>168</v>
      </c>
      <c r="I267">
        <v>12</v>
      </c>
      <c r="J267">
        <v>24</v>
      </c>
      <c r="K267">
        <v>0</v>
      </c>
      <c r="L267">
        <v>2</v>
      </c>
      <c r="M267">
        <v>0</v>
      </c>
      <c r="N267">
        <v>0</v>
      </c>
      <c r="O267">
        <v>0</v>
      </c>
    </row>
    <row r="268" spans="1:19" x14ac:dyDescent="0.2">
      <c r="A268">
        <v>16</v>
      </c>
      <c r="B268">
        <v>8</v>
      </c>
      <c r="C268">
        <v>0.84</v>
      </c>
      <c r="D268" s="4">
        <f t="shared" si="15"/>
        <v>3.1686156167483964E-2</v>
      </c>
      <c r="E268" t="s">
        <v>128</v>
      </c>
      <c r="F268" t="s">
        <v>726</v>
      </c>
      <c r="G268" t="s">
        <v>727</v>
      </c>
      <c r="H268">
        <v>172</v>
      </c>
      <c r="I268">
        <v>11</v>
      </c>
      <c r="J268">
        <v>24</v>
      </c>
      <c r="K268">
        <v>1</v>
      </c>
      <c r="L268">
        <v>2.1818181818181817</v>
      </c>
      <c r="M268">
        <v>9.0909090909090912E-2</v>
      </c>
      <c r="N268">
        <v>0</v>
      </c>
      <c r="O268">
        <v>0</v>
      </c>
    </row>
    <row r="269" spans="1:19" x14ac:dyDescent="0.2">
      <c r="A269">
        <v>16</v>
      </c>
      <c r="B269">
        <v>9</v>
      </c>
      <c r="C269">
        <v>2.79</v>
      </c>
      <c r="D269" s="4">
        <f t="shared" si="15"/>
        <v>0.10524330441342887</v>
      </c>
      <c r="E269" t="s">
        <v>37</v>
      </c>
      <c r="F269" t="s">
        <v>640</v>
      </c>
      <c r="G269" t="s">
        <v>641</v>
      </c>
      <c r="H269">
        <v>198</v>
      </c>
      <c r="I269">
        <v>14</v>
      </c>
      <c r="J269">
        <v>30</v>
      </c>
      <c r="K269">
        <v>0</v>
      </c>
      <c r="L269">
        <v>2.1428571428571428</v>
      </c>
      <c r="M269">
        <v>0</v>
      </c>
      <c r="N269">
        <v>0</v>
      </c>
      <c r="O269">
        <v>0</v>
      </c>
    </row>
    <row r="270" spans="1:19" x14ac:dyDescent="0.2">
      <c r="A270">
        <v>16</v>
      </c>
      <c r="B270">
        <v>10</v>
      </c>
      <c r="C270">
        <v>1.41</v>
      </c>
      <c r="D270" s="4">
        <f t="shared" si="15"/>
        <v>5.3187476423990937E-2</v>
      </c>
      <c r="E270" t="s">
        <v>31</v>
      </c>
      <c r="F270" t="s">
        <v>631</v>
      </c>
      <c r="G270" t="s">
        <v>632</v>
      </c>
      <c r="H270">
        <v>206</v>
      </c>
      <c r="I270">
        <v>14</v>
      </c>
      <c r="J270">
        <v>22</v>
      </c>
      <c r="K270">
        <v>1</v>
      </c>
      <c r="L270">
        <v>1.5714285714285714</v>
      </c>
      <c r="M270">
        <v>7.1428571428571425E-2</v>
      </c>
      <c r="N270">
        <v>0</v>
      </c>
      <c r="O270">
        <v>1</v>
      </c>
    </row>
    <row r="271" spans="1:19" x14ac:dyDescent="0.2">
      <c r="A271">
        <v>16</v>
      </c>
      <c r="B271">
        <v>11</v>
      </c>
      <c r="C271">
        <v>3.1</v>
      </c>
      <c r="D271" s="4">
        <f t="shared" si="15"/>
        <v>0.11693700490380986</v>
      </c>
      <c r="E271" t="s">
        <v>676</v>
      </c>
      <c r="G271" t="s">
        <v>677</v>
      </c>
      <c r="H271">
        <v>610</v>
      </c>
      <c r="I271">
        <v>22</v>
      </c>
      <c r="J271">
        <v>29</v>
      </c>
      <c r="K271">
        <v>2</v>
      </c>
      <c r="L271">
        <v>1.3181818181818181</v>
      </c>
      <c r="M271">
        <v>9.0909090909090912E-2</v>
      </c>
      <c r="N271">
        <v>0</v>
      </c>
      <c r="O271">
        <v>0</v>
      </c>
    </row>
    <row r="272" spans="1:19" x14ac:dyDescent="0.2">
      <c r="A272">
        <v>16</v>
      </c>
      <c r="B272">
        <v>12</v>
      </c>
      <c r="C272">
        <v>2.6900000000000004</v>
      </c>
      <c r="D272" s="4">
        <f t="shared" si="15"/>
        <v>0.1014711429649189</v>
      </c>
      <c r="E272" t="s">
        <v>637</v>
      </c>
      <c r="F272" t="s">
        <v>638</v>
      </c>
      <c r="G272" t="s">
        <v>639</v>
      </c>
      <c r="H272">
        <v>242</v>
      </c>
      <c r="I272">
        <v>16</v>
      </c>
      <c r="J272">
        <v>34</v>
      </c>
      <c r="K272">
        <v>1</v>
      </c>
      <c r="L272">
        <v>2.125</v>
      </c>
      <c r="M272">
        <v>6.25E-2</v>
      </c>
      <c r="N272">
        <v>0</v>
      </c>
      <c r="O272">
        <v>0</v>
      </c>
    </row>
    <row r="273" spans="1:19" x14ac:dyDescent="0.2">
      <c r="A273">
        <v>16</v>
      </c>
      <c r="B273">
        <v>13</v>
      </c>
      <c r="C273">
        <v>2.21</v>
      </c>
      <c r="D273" s="4">
        <f t="shared" si="15"/>
        <v>8.3364768012070906E-2</v>
      </c>
      <c r="E273" t="s">
        <v>735</v>
      </c>
      <c r="F273" t="s">
        <v>736</v>
      </c>
      <c r="G273" t="s">
        <v>661</v>
      </c>
      <c r="H273">
        <v>162</v>
      </c>
      <c r="I273">
        <v>6</v>
      </c>
      <c r="J273">
        <v>10</v>
      </c>
      <c r="K273">
        <v>5</v>
      </c>
      <c r="L273">
        <v>1.6666666666666667</v>
      </c>
      <c r="M273">
        <v>0.83333333333333337</v>
      </c>
      <c r="N273">
        <v>1</v>
      </c>
      <c r="O273">
        <v>0</v>
      </c>
    </row>
    <row r="274" spans="1:19" x14ac:dyDescent="0.2">
      <c r="A274">
        <v>16</v>
      </c>
      <c r="B274">
        <v>14</v>
      </c>
      <c r="C274">
        <v>4.62</v>
      </c>
      <c r="D274" s="4">
        <f t="shared" si="15"/>
        <v>0.17427385892116179</v>
      </c>
      <c r="E274" t="s">
        <v>650</v>
      </c>
      <c r="F274" t="s">
        <v>651</v>
      </c>
      <c r="G274" t="s">
        <v>652</v>
      </c>
      <c r="H274">
        <v>281</v>
      </c>
      <c r="I274">
        <v>18</v>
      </c>
      <c r="J274">
        <v>35</v>
      </c>
      <c r="K274">
        <v>1</v>
      </c>
      <c r="L274">
        <v>1.9444444444444444</v>
      </c>
      <c r="M274">
        <v>5.5555555555555552E-2</v>
      </c>
      <c r="N274">
        <v>0</v>
      </c>
      <c r="O274">
        <v>0</v>
      </c>
    </row>
    <row r="275" spans="1:19" x14ac:dyDescent="0.2">
      <c r="C275">
        <f>SUM(C261:C274)</f>
        <v>26.510000000000005</v>
      </c>
      <c r="D275" s="4">
        <f t="shared" si="15"/>
        <v>1</v>
      </c>
    </row>
    <row r="276" spans="1:19" x14ac:dyDescent="0.2">
      <c r="A276">
        <v>17</v>
      </c>
      <c r="B276" t="s">
        <v>12</v>
      </c>
      <c r="C276" t="s">
        <v>13</v>
      </c>
      <c r="E276" t="s">
        <v>602</v>
      </c>
      <c r="F276" t="s">
        <v>603</v>
      </c>
      <c r="G276" t="s">
        <v>604</v>
      </c>
      <c r="H276" t="s">
        <v>605</v>
      </c>
      <c r="I276" t="s">
        <v>606</v>
      </c>
      <c r="J276" t="s">
        <v>607</v>
      </c>
      <c r="K276" t="s">
        <v>608</v>
      </c>
      <c r="L276" t="s">
        <v>609</v>
      </c>
      <c r="M276" t="s">
        <v>610</v>
      </c>
      <c r="N276" t="s">
        <v>611</v>
      </c>
      <c r="O276" t="s">
        <v>612</v>
      </c>
      <c r="Q276" s="4" t="s">
        <v>75</v>
      </c>
      <c r="R276" s="4" t="s">
        <v>76</v>
      </c>
      <c r="S276" s="4" t="s">
        <v>77</v>
      </c>
    </row>
    <row r="277" spans="1:19" x14ac:dyDescent="0.2">
      <c r="A277">
        <v>17</v>
      </c>
      <c r="B277">
        <v>1</v>
      </c>
      <c r="C277">
        <v>0.62</v>
      </c>
      <c r="D277" s="4">
        <f>C277/$C$292</f>
        <v>3.1632653061224487E-2</v>
      </c>
      <c r="E277" t="s">
        <v>116</v>
      </c>
      <c r="F277" t="s">
        <v>702</v>
      </c>
      <c r="G277" t="s">
        <v>703</v>
      </c>
      <c r="H277">
        <v>138</v>
      </c>
      <c r="I277">
        <v>8</v>
      </c>
      <c r="J277">
        <v>10</v>
      </c>
      <c r="K277">
        <v>2</v>
      </c>
      <c r="L277">
        <v>1.25</v>
      </c>
      <c r="M277">
        <v>0.25</v>
      </c>
      <c r="N277">
        <v>0</v>
      </c>
      <c r="O277">
        <v>1</v>
      </c>
      <c r="Q277" s="4">
        <f>1-R277-S277</f>
        <v>0.75255102040816335</v>
      </c>
      <c r="R277" s="4">
        <f>SUMIF(O277:O292,"1",D277:D292)</f>
        <v>0.2474489795918367</v>
      </c>
      <c r="S277" s="4">
        <f>SUMIF(O277:O292,"&gt;1",D277:D292)</f>
        <v>0</v>
      </c>
    </row>
    <row r="278" spans="1:19" x14ac:dyDescent="0.2">
      <c r="A278">
        <v>17</v>
      </c>
      <c r="B278">
        <v>12</v>
      </c>
      <c r="C278">
        <v>0.63</v>
      </c>
      <c r="D278" s="4">
        <f t="shared" ref="D278:D291" si="16">C278/$C$292</f>
        <v>3.214285714285714E-2</v>
      </c>
      <c r="E278" t="s">
        <v>32</v>
      </c>
      <c r="F278" t="s">
        <v>633</v>
      </c>
      <c r="G278" t="s">
        <v>374</v>
      </c>
      <c r="H278">
        <v>200</v>
      </c>
      <c r="I278">
        <v>13</v>
      </c>
      <c r="J278">
        <v>28</v>
      </c>
      <c r="K278">
        <v>1</v>
      </c>
      <c r="L278">
        <v>2.1538461538461537</v>
      </c>
      <c r="M278">
        <v>7.6923076923076927E-2</v>
      </c>
      <c r="N278">
        <v>0</v>
      </c>
      <c r="O278">
        <v>0</v>
      </c>
    </row>
    <row r="279" spans="1:19" x14ac:dyDescent="0.2">
      <c r="A279">
        <v>17</v>
      </c>
      <c r="B279">
        <v>14</v>
      </c>
      <c r="C279">
        <v>0.72</v>
      </c>
      <c r="D279" s="4">
        <f t="shared" si="16"/>
        <v>3.6734693877551017E-2</v>
      </c>
      <c r="E279" t="s">
        <v>637</v>
      </c>
      <c r="F279" t="s">
        <v>638</v>
      </c>
      <c r="G279" t="s">
        <v>639</v>
      </c>
      <c r="H279">
        <v>242</v>
      </c>
      <c r="I279">
        <v>16</v>
      </c>
      <c r="J279">
        <v>34</v>
      </c>
      <c r="K279">
        <v>1</v>
      </c>
      <c r="L279">
        <v>2.125</v>
      </c>
      <c r="M279">
        <v>6.25E-2</v>
      </c>
      <c r="N279">
        <v>0</v>
      </c>
      <c r="O279">
        <v>0</v>
      </c>
    </row>
    <row r="280" spans="1:19" x14ac:dyDescent="0.2">
      <c r="A280">
        <v>17</v>
      </c>
      <c r="B280">
        <v>18</v>
      </c>
      <c r="C280">
        <v>1.01</v>
      </c>
      <c r="D280" s="4">
        <f t="shared" si="16"/>
        <v>5.1530612244897953E-2</v>
      </c>
      <c r="E280" t="s">
        <v>667</v>
      </c>
      <c r="F280" t="s">
        <v>668</v>
      </c>
      <c r="G280" t="s">
        <v>392</v>
      </c>
      <c r="H280">
        <v>242</v>
      </c>
      <c r="I280">
        <v>18</v>
      </c>
      <c r="J280">
        <v>38</v>
      </c>
      <c r="K280">
        <v>1</v>
      </c>
      <c r="L280">
        <v>2.1111111111111112</v>
      </c>
      <c r="M280">
        <v>5.5555555555555552E-2</v>
      </c>
      <c r="N280">
        <v>0</v>
      </c>
      <c r="O280">
        <v>0</v>
      </c>
    </row>
    <row r="281" spans="1:19" x14ac:dyDescent="0.2">
      <c r="A281">
        <v>17</v>
      </c>
      <c r="B281">
        <v>6</v>
      </c>
      <c r="C281">
        <v>1.33</v>
      </c>
      <c r="D281" s="4">
        <f t="shared" si="16"/>
        <v>6.7857142857142852E-2</v>
      </c>
      <c r="E281" t="s">
        <v>647</v>
      </c>
      <c r="F281" t="s">
        <v>648</v>
      </c>
      <c r="G281" t="s">
        <v>649</v>
      </c>
      <c r="H281">
        <v>172</v>
      </c>
      <c r="I281">
        <v>11</v>
      </c>
      <c r="J281">
        <v>24</v>
      </c>
      <c r="K281">
        <v>1</v>
      </c>
      <c r="L281">
        <v>2.1818181818181817</v>
      </c>
      <c r="M281">
        <v>9.0909090909090912E-2</v>
      </c>
      <c r="N281">
        <v>0</v>
      </c>
      <c r="O281">
        <v>0</v>
      </c>
    </row>
    <row r="282" spans="1:19" x14ac:dyDescent="0.2">
      <c r="A282">
        <v>17</v>
      </c>
      <c r="B282">
        <v>7</v>
      </c>
      <c r="C282">
        <v>1.71</v>
      </c>
      <c r="D282" s="4">
        <f t="shared" si="16"/>
        <v>8.7244897959183665E-2</v>
      </c>
      <c r="E282" t="s">
        <v>623</v>
      </c>
      <c r="F282" t="s">
        <v>624</v>
      </c>
      <c r="G282" t="s">
        <v>625</v>
      </c>
      <c r="H282">
        <v>168</v>
      </c>
      <c r="I282">
        <v>12</v>
      </c>
      <c r="J282">
        <v>24</v>
      </c>
      <c r="K282">
        <v>0</v>
      </c>
      <c r="L282">
        <v>2</v>
      </c>
      <c r="M282">
        <v>0</v>
      </c>
      <c r="N282">
        <v>0</v>
      </c>
      <c r="O282">
        <v>0</v>
      </c>
    </row>
    <row r="283" spans="1:19" x14ac:dyDescent="0.2">
      <c r="A283">
        <v>17</v>
      </c>
      <c r="B283">
        <v>11</v>
      </c>
      <c r="C283">
        <v>1.59</v>
      </c>
      <c r="D283" s="4">
        <f t="shared" si="16"/>
        <v>8.1122448979591838E-2</v>
      </c>
      <c r="E283" t="s">
        <v>31</v>
      </c>
      <c r="F283" t="s">
        <v>631</v>
      </c>
      <c r="G283" t="s">
        <v>632</v>
      </c>
      <c r="H283">
        <v>206</v>
      </c>
      <c r="I283">
        <v>14</v>
      </c>
      <c r="J283">
        <v>22</v>
      </c>
      <c r="K283">
        <v>1</v>
      </c>
      <c r="L283">
        <v>1.5714285714285714</v>
      </c>
      <c r="M283">
        <v>7.1428571428571425E-2</v>
      </c>
      <c r="N283">
        <v>0</v>
      </c>
      <c r="O283">
        <v>1</v>
      </c>
    </row>
    <row r="284" spans="1:19" x14ac:dyDescent="0.2">
      <c r="A284">
        <v>17</v>
      </c>
      <c r="B284">
        <v>5</v>
      </c>
      <c r="C284">
        <v>1.02</v>
      </c>
      <c r="D284" s="4">
        <f t="shared" si="16"/>
        <v>5.2040816326530612E-2</v>
      </c>
      <c r="E284" t="s">
        <v>20</v>
      </c>
      <c r="F284" t="s">
        <v>621</v>
      </c>
      <c r="G284" t="s">
        <v>622</v>
      </c>
      <c r="H284">
        <v>164</v>
      </c>
      <c r="I284">
        <v>10</v>
      </c>
      <c r="J284">
        <v>12</v>
      </c>
      <c r="K284">
        <v>2</v>
      </c>
      <c r="L284">
        <v>1.2</v>
      </c>
      <c r="M284">
        <v>0.2</v>
      </c>
      <c r="N284">
        <v>0</v>
      </c>
      <c r="O284">
        <v>1</v>
      </c>
    </row>
    <row r="285" spans="1:19" x14ac:dyDescent="0.2">
      <c r="A285">
        <v>17</v>
      </c>
      <c r="B285">
        <v>24</v>
      </c>
      <c r="C285">
        <v>3.51</v>
      </c>
      <c r="D285" s="4">
        <f t="shared" si="16"/>
        <v>0.17908163265306121</v>
      </c>
      <c r="E285" t="s">
        <v>650</v>
      </c>
      <c r="F285" t="s">
        <v>651</v>
      </c>
      <c r="G285" t="s">
        <v>652</v>
      </c>
      <c r="H285">
        <v>281</v>
      </c>
      <c r="I285">
        <v>18</v>
      </c>
      <c r="J285">
        <v>35</v>
      </c>
      <c r="K285">
        <v>1</v>
      </c>
      <c r="L285">
        <v>1.9444444444444444</v>
      </c>
      <c r="M285">
        <v>5.5555555555555552E-2</v>
      </c>
      <c r="N285">
        <v>0</v>
      </c>
      <c r="O285">
        <v>0</v>
      </c>
    </row>
    <row r="286" spans="1:19" x14ac:dyDescent="0.2">
      <c r="A286">
        <v>17</v>
      </c>
      <c r="B286">
        <v>4</v>
      </c>
      <c r="C286">
        <v>0.99</v>
      </c>
      <c r="D286" s="4">
        <f t="shared" si="16"/>
        <v>5.0510204081632648E-2</v>
      </c>
      <c r="E286" t="s">
        <v>615</v>
      </c>
      <c r="F286" t="s">
        <v>616</v>
      </c>
      <c r="G286" t="s">
        <v>617</v>
      </c>
      <c r="H286">
        <v>190</v>
      </c>
      <c r="I286">
        <v>14</v>
      </c>
      <c r="J286">
        <v>22</v>
      </c>
      <c r="K286">
        <v>0</v>
      </c>
      <c r="L286">
        <v>1.5714285714285714</v>
      </c>
      <c r="M286">
        <v>0</v>
      </c>
      <c r="N286">
        <v>0</v>
      </c>
      <c r="O286">
        <v>1</v>
      </c>
    </row>
    <row r="287" spans="1:19" x14ac:dyDescent="0.2">
      <c r="A287">
        <v>17</v>
      </c>
      <c r="B287">
        <v>3</v>
      </c>
      <c r="C287">
        <v>0.63</v>
      </c>
      <c r="D287" s="4">
        <f t="shared" si="16"/>
        <v>3.214285714285714E-2</v>
      </c>
      <c r="E287" t="s">
        <v>104</v>
      </c>
      <c r="F287" t="s">
        <v>687</v>
      </c>
      <c r="G287" t="s">
        <v>688</v>
      </c>
      <c r="H287">
        <v>110</v>
      </c>
      <c r="I287">
        <v>6</v>
      </c>
      <c r="J287">
        <v>6</v>
      </c>
      <c r="K287">
        <v>2</v>
      </c>
      <c r="L287">
        <v>1</v>
      </c>
      <c r="M287">
        <v>0.33333333333333331</v>
      </c>
      <c r="N287">
        <v>0</v>
      </c>
      <c r="O287">
        <v>1</v>
      </c>
    </row>
    <row r="288" spans="1:19" x14ac:dyDescent="0.2">
      <c r="A288">
        <v>17</v>
      </c>
      <c r="B288">
        <v>2</v>
      </c>
      <c r="C288">
        <v>1.1100000000000001</v>
      </c>
      <c r="D288" s="4">
        <f t="shared" si="16"/>
        <v>5.6632653061224489E-2</v>
      </c>
      <c r="E288" t="s">
        <v>14</v>
      </c>
      <c r="F288" t="s">
        <v>613</v>
      </c>
      <c r="G288" t="s">
        <v>614</v>
      </c>
      <c r="H288">
        <v>170</v>
      </c>
      <c r="I288">
        <v>12</v>
      </c>
      <c r="J288">
        <v>26</v>
      </c>
      <c r="K288">
        <v>0</v>
      </c>
      <c r="L288">
        <v>2.1666666666666665</v>
      </c>
      <c r="M288">
        <v>0</v>
      </c>
      <c r="N288">
        <v>0</v>
      </c>
      <c r="O288">
        <v>0</v>
      </c>
    </row>
    <row r="289" spans="1:19" x14ac:dyDescent="0.2">
      <c r="A289">
        <v>17</v>
      </c>
      <c r="B289">
        <v>13</v>
      </c>
      <c r="C289">
        <v>1.48</v>
      </c>
      <c r="D289" s="4">
        <f t="shared" si="16"/>
        <v>7.5510204081632643E-2</v>
      </c>
      <c r="E289" t="s">
        <v>689</v>
      </c>
      <c r="F289" t="s">
        <v>690</v>
      </c>
      <c r="G289" t="s">
        <v>691</v>
      </c>
      <c r="H289">
        <v>174</v>
      </c>
      <c r="I289">
        <v>10</v>
      </c>
      <c r="J289">
        <v>22</v>
      </c>
      <c r="K289">
        <v>2</v>
      </c>
      <c r="L289">
        <v>2.2000000000000002</v>
      </c>
      <c r="M289">
        <v>0.2</v>
      </c>
      <c r="N289">
        <v>0</v>
      </c>
      <c r="O289">
        <v>0</v>
      </c>
    </row>
    <row r="290" spans="1:19" x14ac:dyDescent="0.2">
      <c r="A290">
        <v>17</v>
      </c>
      <c r="B290">
        <v>17</v>
      </c>
      <c r="C290">
        <v>0.6</v>
      </c>
      <c r="D290" s="4">
        <f t="shared" si="16"/>
        <v>3.0612244897959179E-2</v>
      </c>
      <c r="E290" t="s">
        <v>645</v>
      </c>
      <c r="G290" t="s">
        <v>646</v>
      </c>
      <c r="H290">
        <v>507</v>
      </c>
      <c r="I290">
        <v>30</v>
      </c>
      <c r="J290">
        <v>57</v>
      </c>
      <c r="K290">
        <v>2</v>
      </c>
      <c r="L290">
        <v>1.9</v>
      </c>
      <c r="M290">
        <v>6.6666666666666666E-2</v>
      </c>
      <c r="N290">
        <v>0</v>
      </c>
      <c r="O290">
        <v>0</v>
      </c>
    </row>
    <row r="291" spans="1:19" x14ac:dyDescent="0.2">
      <c r="A291">
        <v>17</v>
      </c>
      <c r="B291">
        <v>9</v>
      </c>
      <c r="C291">
        <v>2.65</v>
      </c>
      <c r="D291" s="4">
        <f t="shared" si="16"/>
        <v>0.13520408163265304</v>
      </c>
      <c r="E291" t="s">
        <v>37</v>
      </c>
      <c r="F291" t="s">
        <v>640</v>
      </c>
      <c r="G291" t="s">
        <v>641</v>
      </c>
      <c r="H291">
        <v>198</v>
      </c>
      <c r="I291">
        <v>14</v>
      </c>
      <c r="J291">
        <v>30</v>
      </c>
      <c r="K291">
        <v>0</v>
      </c>
      <c r="L291">
        <v>2.1428571428571428</v>
      </c>
      <c r="M291">
        <v>0</v>
      </c>
      <c r="N291">
        <v>0</v>
      </c>
      <c r="O291">
        <v>0</v>
      </c>
    </row>
    <row r="292" spans="1:19" x14ac:dyDescent="0.2">
      <c r="C292">
        <f>SUM(C277:C291)</f>
        <v>19.600000000000001</v>
      </c>
      <c r="D292" s="4">
        <f>C292/$C$292</f>
        <v>1</v>
      </c>
    </row>
    <row r="293" spans="1:19" x14ac:dyDescent="0.2">
      <c r="A293">
        <v>18</v>
      </c>
      <c r="B293" t="s">
        <v>12</v>
      </c>
      <c r="C293" t="s">
        <v>13</v>
      </c>
      <c r="E293" t="s">
        <v>602</v>
      </c>
      <c r="F293" t="s">
        <v>603</v>
      </c>
      <c r="G293" t="s">
        <v>604</v>
      </c>
      <c r="H293" t="s">
        <v>605</v>
      </c>
      <c r="I293" t="s">
        <v>606</v>
      </c>
      <c r="J293" t="s">
        <v>607</v>
      </c>
      <c r="K293" t="s">
        <v>608</v>
      </c>
      <c r="L293" t="s">
        <v>609</v>
      </c>
      <c r="M293" t="s">
        <v>610</v>
      </c>
      <c r="N293" t="s">
        <v>611</v>
      </c>
      <c r="O293" t="s">
        <v>612</v>
      </c>
      <c r="Q293" s="4" t="s">
        <v>75</v>
      </c>
      <c r="R293" s="4" t="s">
        <v>76</v>
      </c>
      <c r="S293" s="4" t="s">
        <v>77</v>
      </c>
    </row>
    <row r="294" spans="1:19" x14ac:dyDescent="0.2">
      <c r="A294">
        <v>18</v>
      </c>
      <c r="B294">
        <v>1</v>
      </c>
      <c r="C294">
        <v>0.77</v>
      </c>
      <c r="D294" s="4">
        <f>C294/$C$308</f>
        <v>4.7796399751707019E-2</v>
      </c>
      <c r="E294" t="s">
        <v>737</v>
      </c>
      <c r="F294" t="s">
        <v>738</v>
      </c>
      <c r="G294" t="s">
        <v>739</v>
      </c>
      <c r="H294">
        <v>156</v>
      </c>
      <c r="I294">
        <v>11</v>
      </c>
      <c r="J294">
        <v>24</v>
      </c>
      <c r="K294">
        <v>0</v>
      </c>
      <c r="L294">
        <v>2.1818181818181817</v>
      </c>
      <c r="M294">
        <v>0</v>
      </c>
      <c r="N294">
        <v>0</v>
      </c>
      <c r="O294">
        <v>0</v>
      </c>
      <c r="Q294" s="4">
        <f>1-R294-S294</f>
        <v>0.88330229671011795</v>
      </c>
      <c r="R294" s="4">
        <f>SUMIF(O294:O309,"1",D294:D309)</f>
        <v>0.11669770328988206</v>
      </c>
      <c r="S294" s="4">
        <f>SUMIF(O294:O309,"&gt;1",D294:D309)</f>
        <v>0</v>
      </c>
    </row>
    <row r="295" spans="1:19" x14ac:dyDescent="0.2">
      <c r="A295">
        <v>18</v>
      </c>
      <c r="B295">
        <v>2</v>
      </c>
      <c r="C295">
        <v>1.19</v>
      </c>
      <c r="D295" s="4">
        <f t="shared" ref="D295:D308" si="17">C295/$C$308</f>
        <v>7.3867163252638118E-2</v>
      </c>
      <c r="E295" t="s">
        <v>14</v>
      </c>
      <c r="F295" t="s">
        <v>613</v>
      </c>
      <c r="G295" t="s">
        <v>614</v>
      </c>
      <c r="H295">
        <v>170</v>
      </c>
      <c r="I295">
        <v>12</v>
      </c>
      <c r="J295">
        <v>26</v>
      </c>
      <c r="K295">
        <v>0</v>
      </c>
      <c r="L295">
        <v>2.1666666666666665</v>
      </c>
      <c r="M295">
        <v>0</v>
      </c>
      <c r="N295">
        <v>0</v>
      </c>
      <c r="O295">
        <v>0</v>
      </c>
    </row>
    <row r="296" spans="1:19" x14ac:dyDescent="0.2">
      <c r="A296">
        <v>18</v>
      </c>
      <c r="B296">
        <v>3</v>
      </c>
      <c r="C296">
        <v>0.46</v>
      </c>
      <c r="D296" s="4">
        <f t="shared" si="17"/>
        <v>2.8553693358162633E-2</v>
      </c>
      <c r="E296" t="s">
        <v>104</v>
      </c>
      <c r="F296" t="s">
        <v>687</v>
      </c>
      <c r="G296" t="s">
        <v>688</v>
      </c>
      <c r="H296">
        <v>110</v>
      </c>
      <c r="I296">
        <v>6</v>
      </c>
      <c r="J296">
        <v>6</v>
      </c>
      <c r="K296">
        <v>2</v>
      </c>
      <c r="L296">
        <v>1</v>
      </c>
      <c r="M296">
        <v>0.33333333333333331</v>
      </c>
      <c r="N296">
        <v>0</v>
      </c>
      <c r="O296">
        <v>1</v>
      </c>
    </row>
    <row r="297" spans="1:19" x14ac:dyDescent="0.2">
      <c r="A297">
        <v>18</v>
      </c>
      <c r="B297">
        <v>4</v>
      </c>
      <c r="C297">
        <v>1.38</v>
      </c>
      <c r="D297" s="4">
        <f t="shared" si="17"/>
        <v>8.5661080074487889E-2</v>
      </c>
      <c r="E297" t="s">
        <v>79</v>
      </c>
      <c r="F297" t="s">
        <v>655</v>
      </c>
      <c r="G297" t="s">
        <v>656</v>
      </c>
      <c r="H297">
        <v>144</v>
      </c>
      <c r="I297">
        <v>6</v>
      </c>
      <c r="J297">
        <v>8</v>
      </c>
      <c r="K297">
        <v>4</v>
      </c>
      <c r="L297">
        <v>1.3333333333333333</v>
      </c>
      <c r="M297">
        <v>0.66666666666666663</v>
      </c>
      <c r="N297">
        <v>1</v>
      </c>
      <c r="O297">
        <v>0</v>
      </c>
    </row>
    <row r="298" spans="1:19" x14ac:dyDescent="0.2">
      <c r="A298">
        <v>18</v>
      </c>
      <c r="B298">
        <v>5</v>
      </c>
      <c r="C298">
        <v>0.37</v>
      </c>
      <c r="D298" s="4">
        <f t="shared" si="17"/>
        <v>2.2967101179391682E-2</v>
      </c>
      <c r="E298" t="s">
        <v>740</v>
      </c>
      <c r="F298" t="s">
        <v>741</v>
      </c>
      <c r="G298" t="s">
        <v>742</v>
      </c>
      <c r="H298">
        <v>212</v>
      </c>
      <c r="I298">
        <v>15</v>
      </c>
      <c r="J298">
        <v>32</v>
      </c>
      <c r="K298">
        <v>0</v>
      </c>
      <c r="L298">
        <v>2.1333333333333333</v>
      </c>
      <c r="M298">
        <v>0</v>
      </c>
      <c r="N298">
        <v>0</v>
      </c>
      <c r="O298">
        <v>0</v>
      </c>
    </row>
    <row r="299" spans="1:19" x14ac:dyDescent="0.2">
      <c r="A299">
        <v>18</v>
      </c>
      <c r="B299">
        <v>6</v>
      </c>
      <c r="C299">
        <v>2.63</v>
      </c>
      <c r="D299" s="4">
        <f t="shared" si="17"/>
        <v>0.1632526381129733</v>
      </c>
      <c r="E299" t="s">
        <v>25</v>
      </c>
      <c r="F299" t="s">
        <v>626</v>
      </c>
      <c r="G299" t="s">
        <v>627</v>
      </c>
      <c r="H299">
        <v>226</v>
      </c>
      <c r="I299">
        <v>16</v>
      </c>
      <c r="J299">
        <v>34</v>
      </c>
      <c r="K299">
        <v>0</v>
      </c>
      <c r="L299">
        <v>2.125</v>
      </c>
      <c r="M299">
        <v>0</v>
      </c>
      <c r="N299">
        <v>0</v>
      </c>
      <c r="O299">
        <v>0</v>
      </c>
    </row>
    <row r="300" spans="1:19" x14ac:dyDescent="0.2">
      <c r="A300">
        <v>18</v>
      </c>
      <c r="B300">
        <v>7</v>
      </c>
      <c r="C300">
        <v>0.28999999999999998</v>
      </c>
      <c r="D300" s="4">
        <f t="shared" si="17"/>
        <v>1.8001241464928614E-2</v>
      </c>
      <c r="E300" t="s">
        <v>743</v>
      </c>
      <c r="F300" t="s">
        <v>744</v>
      </c>
      <c r="G300" t="s">
        <v>745</v>
      </c>
      <c r="H300">
        <v>184</v>
      </c>
      <c r="I300">
        <v>13</v>
      </c>
      <c r="J300">
        <v>28</v>
      </c>
      <c r="K300">
        <v>0</v>
      </c>
      <c r="L300">
        <v>2.1538461538461537</v>
      </c>
      <c r="M300">
        <v>0</v>
      </c>
      <c r="N300">
        <v>0</v>
      </c>
      <c r="O300">
        <v>0</v>
      </c>
    </row>
    <row r="301" spans="1:19" x14ac:dyDescent="0.2">
      <c r="A301">
        <v>18</v>
      </c>
      <c r="B301">
        <v>8</v>
      </c>
      <c r="C301">
        <v>0.78</v>
      </c>
      <c r="D301" s="4">
        <f t="shared" si="17"/>
        <v>4.8417132216014902E-2</v>
      </c>
      <c r="E301" t="s">
        <v>37</v>
      </c>
      <c r="F301" t="s">
        <v>640</v>
      </c>
      <c r="G301" t="s">
        <v>641</v>
      </c>
      <c r="H301">
        <v>198</v>
      </c>
      <c r="I301">
        <v>14</v>
      </c>
      <c r="J301">
        <v>30</v>
      </c>
      <c r="K301">
        <v>0</v>
      </c>
      <c r="L301">
        <v>2.1428571428571428</v>
      </c>
      <c r="M301">
        <v>0</v>
      </c>
      <c r="N301">
        <v>0</v>
      </c>
      <c r="O301">
        <v>0</v>
      </c>
    </row>
    <row r="302" spans="1:19" x14ac:dyDescent="0.2">
      <c r="A302">
        <v>18</v>
      </c>
      <c r="B302">
        <v>9</v>
      </c>
      <c r="C302">
        <v>0.54</v>
      </c>
      <c r="D302" s="4">
        <f t="shared" si="17"/>
        <v>3.3519553072625705E-2</v>
      </c>
      <c r="E302" t="s">
        <v>140</v>
      </c>
      <c r="F302" t="s">
        <v>746</v>
      </c>
      <c r="G302" t="s">
        <v>747</v>
      </c>
      <c r="H302">
        <v>409</v>
      </c>
      <c r="I302">
        <v>29</v>
      </c>
      <c r="J302">
        <v>60</v>
      </c>
      <c r="K302">
        <v>0</v>
      </c>
      <c r="L302">
        <v>2.0689655172413794</v>
      </c>
      <c r="M302">
        <v>0</v>
      </c>
      <c r="N302">
        <v>0</v>
      </c>
      <c r="O302">
        <v>0</v>
      </c>
    </row>
    <row r="303" spans="1:19" x14ac:dyDescent="0.2">
      <c r="A303">
        <v>18</v>
      </c>
      <c r="B303">
        <v>10</v>
      </c>
      <c r="C303">
        <v>1.42</v>
      </c>
      <c r="D303" s="4">
        <f t="shared" si="17"/>
        <v>8.8144009931719433E-2</v>
      </c>
      <c r="E303" t="s">
        <v>31</v>
      </c>
      <c r="F303" t="s">
        <v>631</v>
      </c>
      <c r="G303" t="s">
        <v>632</v>
      </c>
      <c r="H303">
        <v>206</v>
      </c>
      <c r="I303">
        <v>14</v>
      </c>
      <c r="J303">
        <v>22</v>
      </c>
      <c r="K303">
        <v>1</v>
      </c>
      <c r="L303">
        <v>1.5714285714285714</v>
      </c>
      <c r="M303">
        <v>7.1428571428571425E-2</v>
      </c>
      <c r="N303">
        <v>0</v>
      </c>
      <c r="O303">
        <v>1</v>
      </c>
    </row>
    <row r="304" spans="1:19" x14ac:dyDescent="0.2">
      <c r="A304">
        <v>18</v>
      </c>
      <c r="B304">
        <v>11</v>
      </c>
      <c r="C304">
        <v>0.48</v>
      </c>
      <c r="D304" s="4">
        <f t="shared" si="17"/>
        <v>2.9795158286778398E-2</v>
      </c>
      <c r="E304" t="s">
        <v>108</v>
      </c>
      <c r="F304" t="s">
        <v>692</v>
      </c>
      <c r="G304" t="s">
        <v>693</v>
      </c>
      <c r="H304">
        <v>283</v>
      </c>
      <c r="I304">
        <v>20</v>
      </c>
      <c r="J304">
        <v>42</v>
      </c>
      <c r="K304">
        <v>0</v>
      </c>
      <c r="L304">
        <v>2.1</v>
      </c>
      <c r="M304">
        <v>0</v>
      </c>
      <c r="N304">
        <v>0</v>
      </c>
      <c r="O304">
        <v>0</v>
      </c>
    </row>
    <row r="305" spans="1:19" x14ac:dyDescent="0.2">
      <c r="A305">
        <v>18</v>
      </c>
      <c r="B305">
        <v>12</v>
      </c>
      <c r="C305">
        <v>0.5</v>
      </c>
      <c r="D305" s="4">
        <f t="shared" si="17"/>
        <v>3.1036623215394167E-2</v>
      </c>
      <c r="E305" t="s">
        <v>748</v>
      </c>
      <c r="F305" t="s">
        <v>749</v>
      </c>
      <c r="G305" t="s">
        <v>750</v>
      </c>
      <c r="H305">
        <v>338</v>
      </c>
      <c r="I305">
        <v>18</v>
      </c>
      <c r="J305">
        <v>33</v>
      </c>
      <c r="K305">
        <v>2</v>
      </c>
      <c r="L305">
        <v>1.8333333333333333</v>
      </c>
      <c r="M305">
        <v>0.1111111111111111</v>
      </c>
      <c r="N305">
        <v>0</v>
      </c>
      <c r="O305">
        <v>0</v>
      </c>
    </row>
    <row r="306" spans="1:19" x14ac:dyDescent="0.2">
      <c r="A306">
        <v>18</v>
      </c>
      <c r="B306">
        <v>13</v>
      </c>
      <c r="C306">
        <v>0.52</v>
      </c>
      <c r="D306" s="4">
        <f t="shared" si="17"/>
        <v>3.2278088144009932E-2</v>
      </c>
      <c r="E306" t="s">
        <v>129</v>
      </c>
      <c r="F306" t="s">
        <v>728</v>
      </c>
      <c r="G306" t="s">
        <v>729</v>
      </c>
      <c r="H306">
        <v>255</v>
      </c>
      <c r="I306">
        <v>16</v>
      </c>
      <c r="J306">
        <v>33</v>
      </c>
      <c r="K306">
        <v>1</v>
      </c>
      <c r="L306">
        <v>2.0625</v>
      </c>
      <c r="M306">
        <v>6.25E-2</v>
      </c>
      <c r="N306">
        <v>0</v>
      </c>
      <c r="O306">
        <v>0</v>
      </c>
    </row>
    <row r="307" spans="1:19" x14ac:dyDescent="0.2">
      <c r="A307">
        <v>18</v>
      </c>
      <c r="B307">
        <v>14</v>
      </c>
      <c r="C307">
        <v>4.78</v>
      </c>
      <c r="D307" s="4">
        <f t="shared" si="17"/>
        <v>0.29671011793916824</v>
      </c>
      <c r="E307" t="s">
        <v>101</v>
      </c>
      <c r="F307" t="s">
        <v>682</v>
      </c>
      <c r="G307" t="s">
        <v>683</v>
      </c>
      <c r="H307">
        <v>253</v>
      </c>
      <c r="I307">
        <v>16</v>
      </c>
      <c r="J307">
        <v>31</v>
      </c>
      <c r="K307">
        <v>1</v>
      </c>
      <c r="L307">
        <v>1.9375</v>
      </c>
      <c r="M307">
        <v>6.25E-2</v>
      </c>
      <c r="N307">
        <v>0</v>
      </c>
      <c r="O307">
        <v>0</v>
      </c>
    </row>
    <row r="308" spans="1:19" x14ac:dyDescent="0.2">
      <c r="C308">
        <f>SUM(C294:C307)</f>
        <v>16.11</v>
      </c>
      <c r="D308" s="4">
        <f t="shared" si="17"/>
        <v>1</v>
      </c>
    </row>
    <row r="309" spans="1:19" x14ac:dyDescent="0.2">
      <c r="A309">
        <v>19</v>
      </c>
      <c r="B309" t="s">
        <v>12</v>
      </c>
      <c r="C309" t="s">
        <v>13</v>
      </c>
      <c r="E309" t="s">
        <v>602</v>
      </c>
      <c r="F309" t="s">
        <v>603</v>
      </c>
      <c r="G309" t="s">
        <v>604</v>
      </c>
      <c r="H309" t="s">
        <v>605</v>
      </c>
      <c r="I309" t="s">
        <v>606</v>
      </c>
      <c r="J309" t="s">
        <v>607</v>
      </c>
      <c r="K309" t="s">
        <v>608</v>
      </c>
      <c r="L309" t="s">
        <v>609</v>
      </c>
      <c r="M309" t="s">
        <v>610</v>
      </c>
      <c r="N309" t="s">
        <v>611</v>
      </c>
      <c r="O309" t="s">
        <v>612</v>
      </c>
      <c r="Q309" s="4" t="s">
        <v>75</v>
      </c>
      <c r="R309" s="4" t="s">
        <v>76</v>
      </c>
      <c r="S309" s="4" t="s">
        <v>77</v>
      </c>
    </row>
    <row r="310" spans="1:19" x14ac:dyDescent="0.2">
      <c r="A310">
        <v>19</v>
      </c>
      <c r="B310">
        <v>1</v>
      </c>
      <c r="C310">
        <v>0.99</v>
      </c>
      <c r="D310" s="4">
        <f>C310/$C$322</f>
        <v>4.4938719927371779E-2</v>
      </c>
      <c r="E310" t="s">
        <v>110</v>
      </c>
      <c r="F310" t="s">
        <v>694</v>
      </c>
      <c r="G310" t="s">
        <v>695</v>
      </c>
      <c r="H310">
        <v>142</v>
      </c>
      <c r="I310">
        <v>10</v>
      </c>
      <c r="J310">
        <v>22</v>
      </c>
      <c r="K310">
        <v>0</v>
      </c>
      <c r="L310">
        <v>2.2000000000000002</v>
      </c>
      <c r="M310">
        <v>0</v>
      </c>
      <c r="N310">
        <v>0</v>
      </c>
      <c r="O310">
        <v>0</v>
      </c>
      <c r="Q310" s="4">
        <f>1-R310-S310</f>
        <v>0.75969347974735557</v>
      </c>
      <c r="R310" s="4">
        <f>SUMIF(O310:O325,"1",D310:D325)</f>
        <v>0.24030652025264446</v>
      </c>
      <c r="S310" s="4">
        <f>SUMIF(O310:O325,"&gt;1",D310:D325)</f>
        <v>0</v>
      </c>
    </row>
    <row r="311" spans="1:19" x14ac:dyDescent="0.2">
      <c r="A311">
        <v>19</v>
      </c>
      <c r="B311">
        <v>2</v>
      </c>
      <c r="C311">
        <v>3.32</v>
      </c>
      <c r="D311" s="4">
        <f t="shared" ref="D311:D322" si="18">C311/$C$322</f>
        <v>0.15070358601906494</v>
      </c>
      <c r="E311" t="s">
        <v>623</v>
      </c>
      <c r="F311" t="s">
        <v>624</v>
      </c>
      <c r="G311" t="s">
        <v>625</v>
      </c>
      <c r="H311">
        <v>168</v>
      </c>
      <c r="I311">
        <v>12</v>
      </c>
      <c r="J311">
        <v>24</v>
      </c>
      <c r="K311">
        <v>0</v>
      </c>
      <c r="L311">
        <v>2</v>
      </c>
      <c r="M311">
        <v>0</v>
      </c>
      <c r="N311">
        <v>0</v>
      </c>
      <c r="O311">
        <v>0</v>
      </c>
    </row>
    <row r="312" spans="1:19" x14ac:dyDescent="0.2">
      <c r="A312">
        <v>19</v>
      </c>
      <c r="B312">
        <v>3</v>
      </c>
      <c r="C312">
        <v>2.15</v>
      </c>
      <c r="D312" s="4">
        <f t="shared" si="18"/>
        <v>9.7594189741261939E-2</v>
      </c>
      <c r="E312" t="s">
        <v>14</v>
      </c>
      <c r="F312" t="s">
        <v>613</v>
      </c>
      <c r="G312" t="s">
        <v>614</v>
      </c>
      <c r="H312">
        <v>170</v>
      </c>
      <c r="I312">
        <v>12</v>
      </c>
      <c r="J312">
        <v>26</v>
      </c>
      <c r="K312">
        <v>0</v>
      </c>
      <c r="L312">
        <v>2.1666666666666665</v>
      </c>
      <c r="M312">
        <v>0</v>
      </c>
      <c r="N312">
        <v>0</v>
      </c>
      <c r="O312">
        <v>0</v>
      </c>
    </row>
    <row r="313" spans="1:19" x14ac:dyDescent="0.2">
      <c r="A313">
        <v>19</v>
      </c>
      <c r="B313">
        <v>4</v>
      </c>
      <c r="C313">
        <v>1.33</v>
      </c>
      <c r="D313" s="4">
        <f t="shared" si="18"/>
        <v>6.0372219700408555E-2</v>
      </c>
      <c r="E313" t="s">
        <v>615</v>
      </c>
      <c r="F313" t="s">
        <v>616</v>
      </c>
      <c r="G313" t="s">
        <v>617</v>
      </c>
      <c r="H313">
        <v>190</v>
      </c>
      <c r="I313">
        <v>14</v>
      </c>
      <c r="J313">
        <v>22</v>
      </c>
      <c r="K313">
        <v>0</v>
      </c>
      <c r="L313">
        <v>1.5714285714285714</v>
      </c>
      <c r="M313">
        <v>0</v>
      </c>
      <c r="N313">
        <v>0</v>
      </c>
      <c r="O313">
        <v>1</v>
      </c>
    </row>
    <row r="314" spans="1:19" x14ac:dyDescent="0.2">
      <c r="A314">
        <v>19</v>
      </c>
      <c r="B314">
        <v>5</v>
      </c>
      <c r="C314">
        <v>1.26</v>
      </c>
      <c r="D314" s="4">
        <f t="shared" si="18"/>
        <v>5.7194734453018627E-2</v>
      </c>
      <c r="E314" t="s">
        <v>20</v>
      </c>
      <c r="F314" t="s">
        <v>621</v>
      </c>
      <c r="G314" t="s">
        <v>622</v>
      </c>
      <c r="H314">
        <v>164</v>
      </c>
      <c r="I314">
        <v>10</v>
      </c>
      <c r="J314">
        <v>12</v>
      </c>
      <c r="K314">
        <v>2</v>
      </c>
      <c r="L314">
        <v>1.2</v>
      </c>
      <c r="M314">
        <v>0.2</v>
      </c>
      <c r="N314">
        <v>0</v>
      </c>
      <c r="O314">
        <v>1</v>
      </c>
    </row>
    <row r="315" spans="1:19" x14ac:dyDescent="0.2">
      <c r="A315">
        <v>19</v>
      </c>
      <c r="B315">
        <v>6</v>
      </c>
      <c r="C315">
        <v>1.78</v>
      </c>
      <c r="D315" s="4">
        <f t="shared" si="18"/>
        <v>8.0798910576486638E-2</v>
      </c>
      <c r="E315" t="s">
        <v>32</v>
      </c>
      <c r="F315" t="s">
        <v>633</v>
      </c>
      <c r="G315" t="s">
        <v>374</v>
      </c>
      <c r="H315">
        <v>200</v>
      </c>
      <c r="I315">
        <v>13</v>
      </c>
      <c r="J315">
        <v>28</v>
      </c>
      <c r="K315">
        <v>1</v>
      </c>
      <c r="L315">
        <v>2.1538461538461537</v>
      </c>
      <c r="M315">
        <v>7.6923076923076927E-2</v>
      </c>
      <c r="N315">
        <v>0</v>
      </c>
      <c r="O315">
        <v>0</v>
      </c>
    </row>
    <row r="316" spans="1:19" x14ac:dyDescent="0.2">
      <c r="A316">
        <v>19</v>
      </c>
      <c r="B316">
        <v>7</v>
      </c>
      <c r="C316">
        <v>2.2599999999999998</v>
      </c>
      <c r="D316" s="4">
        <f t="shared" si="18"/>
        <v>0.10258738084430324</v>
      </c>
      <c r="E316" t="s">
        <v>25</v>
      </c>
      <c r="F316" t="s">
        <v>626</v>
      </c>
      <c r="G316" t="s">
        <v>627</v>
      </c>
      <c r="H316">
        <v>226</v>
      </c>
      <c r="I316">
        <v>16</v>
      </c>
      <c r="J316">
        <v>34</v>
      </c>
      <c r="K316">
        <v>0</v>
      </c>
      <c r="L316">
        <v>2.125</v>
      </c>
      <c r="M316">
        <v>0</v>
      </c>
      <c r="N316">
        <v>0</v>
      </c>
      <c r="O316">
        <v>0</v>
      </c>
    </row>
    <row r="317" spans="1:19" x14ac:dyDescent="0.2">
      <c r="A317">
        <v>19</v>
      </c>
      <c r="B317">
        <v>8</v>
      </c>
      <c r="C317">
        <v>1.46</v>
      </c>
      <c r="D317" s="4">
        <f t="shared" si="18"/>
        <v>6.6273263731275553E-2</v>
      </c>
      <c r="E317" t="s">
        <v>31</v>
      </c>
      <c r="F317" t="s">
        <v>631</v>
      </c>
      <c r="G317" t="s">
        <v>632</v>
      </c>
      <c r="H317">
        <v>206</v>
      </c>
      <c r="I317">
        <v>14</v>
      </c>
      <c r="J317">
        <v>22</v>
      </c>
      <c r="K317">
        <v>1</v>
      </c>
      <c r="L317">
        <v>1.5714285714285714</v>
      </c>
      <c r="M317">
        <v>7.1428571428571425E-2</v>
      </c>
      <c r="N317">
        <v>0</v>
      </c>
      <c r="O317">
        <v>1</v>
      </c>
    </row>
    <row r="318" spans="1:19" x14ac:dyDescent="0.2">
      <c r="A318">
        <v>19</v>
      </c>
      <c r="B318">
        <v>9</v>
      </c>
      <c r="C318">
        <v>1.63</v>
      </c>
      <c r="D318" s="4">
        <f t="shared" si="18"/>
        <v>7.3990013617793934E-2</v>
      </c>
      <c r="E318" t="s">
        <v>637</v>
      </c>
      <c r="F318" t="s">
        <v>638</v>
      </c>
      <c r="G318" t="s">
        <v>639</v>
      </c>
      <c r="H318">
        <v>242</v>
      </c>
      <c r="I318">
        <v>16</v>
      </c>
      <c r="J318">
        <v>34</v>
      </c>
      <c r="K318">
        <v>1</v>
      </c>
      <c r="L318">
        <v>2.125</v>
      </c>
      <c r="M318">
        <v>6.25E-2</v>
      </c>
      <c r="N318">
        <v>0</v>
      </c>
      <c r="O318">
        <v>0</v>
      </c>
    </row>
    <row r="319" spans="1:19" x14ac:dyDescent="0.2">
      <c r="A319">
        <v>19</v>
      </c>
      <c r="B319">
        <v>10</v>
      </c>
      <c r="C319">
        <v>0.87</v>
      </c>
      <c r="D319" s="4">
        <f t="shared" si="18"/>
        <v>3.949160236041762E-2</v>
      </c>
      <c r="E319" t="s">
        <v>37</v>
      </c>
      <c r="F319" t="s">
        <v>640</v>
      </c>
      <c r="G319" t="s">
        <v>641</v>
      </c>
      <c r="H319">
        <v>198</v>
      </c>
      <c r="I319">
        <v>14</v>
      </c>
      <c r="J319">
        <v>30</v>
      </c>
      <c r="K319">
        <v>0</v>
      </c>
      <c r="L319">
        <v>2.1428571428571428</v>
      </c>
      <c r="M319">
        <v>0</v>
      </c>
      <c r="N319">
        <v>0</v>
      </c>
      <c r="O319">
        <v>0</v>
      </c>
    </row>
    <row r="320" spans="1:19" x14ac:dyDescent="0.2">
      <c r="A320">
        <v>19</v>
      </c>
      <c r="B320">
        <v>11</v>
      </c>
      <c r="C320">
        <v>0.97</v>
      </c>
      <c r="D320" s="4">
        <f t="shared" si="18"/>
        <v>4.4030866999546087E-2</v>
      </c>
      <c r="E320" t="s">
        <v>667</v>
      </c>
      <c r="F320" t="s">
        <v>668</v>
      </c>
      <c r="G320" t="s">
        <v>392</v>
      </c>
      <c r="H320">
        <v>242</v>
      </c>
      <c r="I320">
        <v>18</v>
      </c>
      <c r="J320">
        <v>38</v>
      </c>
      <c r="K320">
        <v>1</v>
      </c>
      <c r="L320">
        <v>2.1111111111111112</v>
      </c>
      <c r="M320">
        <v>5.5555555555555552E-2</v>
      </c>
      <c r="N320">
        <v>0</v>
      </c>
      <c r="O320">
        <v>0</v>
      </c>
    </row>
    <row r="321" spans="1:19" x14ac:dyDescent="0.2">
      <c r="A321">
        <v>19</v>
      </c>
      <c r="B321">
        <v>12</v>
      </c>
      <c r="C321">
        <v>4.01</v>
      </c>
      <c r="D321" s="4">
        <f t="shared" si="18"/>
        <v>0.18202451202905134</v>
      </c>
      <c r="E321" t="s">
        <v>650</v>
      </c>
      <c r="F321" t="s">
        <v>651</v>
      </c>
      <c r="G321" t="s">
        <v>652</v>
      </c>
      <c r="H321">
        <v>281</v>
      </c>
      <c r="I321">
        <v>18</v>
      </c>
      <c r="J321">
        <v>35</v>
      </c>
      <c r="K321">
        <v>1</v>
      </c>
      <c r="L321">
        <v>1.9444444444444444</v>
      </c>
      <c r="M321">
        <v>5.5555555555555552E-2</v>
      </c>
      <c r="N321">
        <v>0</v>
      </c>
      <c r="O321">
        <v>0</v>
      </c>
    </row>
    <row r="322" spans="1:19" x14ac:dyDescent="0.2">
      <c r="C322">
        <f>SUM(C310:C321)</f>
        <v>22.029999999999994</v>
      </c>
      <c r="D322" s="4">
        <f t="shared" si="18"/>
        <v>1</v>
      </c>
    </row>
    <row r="323" spans="1:19" x14ac:dyDescent="0.2">
      <c r="A323">
        <v>20</v>
      </c>
      <c r="B323" t="s">
        <v>12</v>
      </c>
      <c r="C323" t="s">
        <v>13</v>
      </c>
      <c r="E323" t="s">
        <v>602</v>
      </c>
      <c r="F323" t="s">
        <v>603</v>
      </c>
      <c r="G323" t="s">
        <v>604</v>
      </c>
      <c r="H323" t="s">
        <v>605</v>
      </c>
      <c r="I323" t="s">
        <v>606</v>
      </c>
      <c r="J323" t="s">
        <v>607</v>
      </c>
      <c r="K323" t="s">
        <v>608</v>
      </c>
      <c r="L323" t="s">
        <v>609</v>
      </c>
      <c r="M323" t="s">
        <v>610</v>
      </c>
      <c r="N323" t="s">
        <v>611</v>
      </c>
      <c r="O323" t="s">
        <v>612</v>
      </c>
      <c r="Q323" s="4" t="s">
        <v>75</v>
      </c>
      <c r="R323" s="4" t="s">
        <v>76</v>
      </c>
      <c r="S323" s="4" t="s">
        <v>77</v>
      </c>
    </row>
    <row r="324" spans="1:19" x14ac:dyDescent="0.2">
      <c r="A324">
        <v>20</v>
      </c>
      <c r="B324">
        <v>1</v>
      </c>
      <c r="C324">
        <v>1.69</v>
      </c>
      <c r="D324" s="4">
        <f>C324/$C$337</f>
        <v>7.6958105646630248E-2</v>
      </c>
      <c r="E324" t="s">
        <v>14</v>
      </c>
      <c r="F324" t="s">
        <v>613</v>
      </c>
      <c r="G324" t="s">
        <v>614</v>
      </c>
      <c r="H324">
        <v>170</v>
      </c>
      <c r="I324">
        <v>12</v>
      </c>
      <c r="J324">
        <v>26</v>
      </c>
      <c r="K324">
        <v>0</v>
      </c>
      <c r="L324">
        <v>2.1666666666666665</v>
      </c>
      <c r="M324">
        <v>0</v>
      </c>
      <c r="N324">
        <v>0</v>
      </c>
      <c r="O324">
        <v>0</v>
      </c>
      <c r="Q324" s="4">
        <f>1-R324-S324</f>
        <v>0.83561020036429867</v>
      </c>
      <c r="R324" s="4">
        <f>SUMIF(O324:O339,"1",D324:D339)</f>
        <v>0.16438979963570127</v>
      </c>
      <c r="S324" s="4">
        <f>SUMIF(O324:O339,"&gt;1",D324:D339)</f>
        <v>0</v>
      </c>
    </row>
    <row r="325" spans="1:19" x14ac:dyDescent="0.2">
      <c r="A325">
        <v>20</v>
      </c>
      <c r="B325">
        <v>2</v>
      </c>
      <c r="C325">
        <v>1.24</v>
      </c>
      <c r="D325" s="4">
        <f t="shared" ref="D325:D337" si="19">C325/$C$337</f>
        <v>5.6466302367941722E-2</v>
      </c>
      <c r="E325" t="s">
        <v>615</v>
      </c>
      <c r="F325" t="s">
        <v>616</v>
      </c>
      <c r="G325" t="s">
        <v>617</v>
      </c>
      <c r="H325">
        <v>190</v>
      </c>
      <c r="I325">
        <v>14</v>
      </c>
      <c r="J325">
        <v>22</v>
      </c>
      <c r="K325">
        <v>0</v>
      </c>
      <c r="L325">
        <v>1.5714285714285714</v>
      </c>
      <c r="M325">
        <v>0</v>
      </c>
      <c r="N325">
        <v>0</v>
      </c>
      <c r="O325">
        <v>1</v>
      </c>
    </row>
    <row r="326" spans="1:19" x14ac:dyDescent="0.2">
      <c r="A326">
        <v>20</v>
      </c>
      <c r="B326">
        <v>3</v>
      </c>
      <c r="C326">
        <v>0.93</v>
      </c>
      <c r="D326" s="4">
        <f t="shared" si="19"/>
        <v>4.234972677595629E-2</v>
      </c>
      <c r="E326" t="s">
        <v>20</v>
      </c>
      <c r="F326" t="s">
        <v>621</v>
      </c>
      <c r="G326" t="s">
        <v>622</v>
      </c>
      <c r="H326">
        <v>164</v>
      </c>
      <c r="I326">
        <v>10</v>
      </c>
      <c r="J326">
        <v>12</v>
      </c>
      <c r="K326">
        <v>2</v>
      </c>
      <c r="L326">
        <v>1.2</v>
      </c>
      <c r="M326">
        <v>0.2</v>
      </c>
      <c r="N326">
        <v>0</v>
      </c>
      <c r="O326">
        <v>1</v>
      </c>
    </row>
    <row r="327" spans="1:19" x14ac:dyDescent="0.2">
      <c r="A327">
        <v>20</v>
      </c>
      <c r="B327">
        <v>4</v>
      </c>
      <c r="C327">
        <v>1.65</v>
      </c>
      <c r="D327" s="4">
        <f t="shared" si="19"/>
        <v>7.5136612021857924E-2</v>
      </c>
      <c r="E327" t="s">
        <v>32</v>
      </c>
      <c r="F327" t="s">
        <v>633</v>
      </c>
      <c r="G327" t="s">
        <v>374</v>
      </c>
      <c r="H327">
        <v>200</v>
      </c>
      <c r="I327">
        <v>13</v>
      </c>
      <c r="J327">
        <v>28</v>
      </c>
      <c r="K327">
        <v>1</v>
      </c>
      <c r="L327">
        <v>2.1538461538461537</v>
      </c>
      <c r="M327">
        <v>7.6923076923076927E-2</v>
      </c>
      <c r="N327">
        <v>0</v>
      </c>
      <c r="O327">
        <v>0</v>
      </c>
    </row>
    <row r="328" spans="1:19" x14ac:dyDescent="0.2">
      <c r="A328">
        <v>20</v>
      </c>
      <c r="B328">
        <v>5</v>
      </c>
      <c r="C328">
        <v>2.2600000000000002</v>
      </c>
      <c r="D328" s="4">
        <f t="shared" si="19"/>
        <v>0.10291438979963573</v>
      </c>
      <c r="E328" t="s">
        <v>623</v>
      </c>
      <c r="F328" t="s">
        <v>624</v>
      </c>
      <c r="G328" t="s">
        <v>625</v>
      </c>
      <c r="H328">
        <v>168</v>
      </c>
      <c r="I328">
        <v>12</v>
      </c>
      <c r="J328">
        <v>24</v>
      </c>
      <c r="K328">
        <v>0</v>
      </c>
      <c r="L328">
        <v>2</v>
      </c>
      <c r="M328">
        <v>0</v>
      </c>
      <c r="N328">
        <v>0</v>
      </c>
      <c r="O328">
        <v>0</v>
      </c>
    </row>
    <row r="329" spans="1:19" x14ac:dyDescent="0.2">
      <c r="A329">
        <v>20</v>
      </c>
      <c r="B329">
        <v>6</v>
      </c>
      <c r="C329">
        <v>2.88</v>
      </c>
      <c r="D329" s="4">
        <f t="shared" si="19"/>
        <v>0.13114754098360656</v>
      </c>
      <c r="E329" t="s">
        <v>25</v>
      </c>
      <c r="F329" t="s">
        <v>626</v>
      </c>
      <c r="G329" t="s">
        <v>627</v>
      </c>
      <c r="H329">
        <v>226</v>
      </c>
      <c r="I329">
        <v>16</v>
      </c>
      <c r="J329">
        <v>34</v>
      </c>
      <c r="K329">
        <v>0</v>
      </c>
      <c r="L329">
        <v>2.125</v>
      </c>
      <c r="M329">
        <v>0</v>
      </c>
      <c r="N329">
        <v>0</v>
      </c>
      <c r="O329">
        <v>0</v>
      </c>
    </row>
    <row r="330" spans="1:19" x14ac:dyDescent="0.2">
      <c r="A330">
        <v>20</v>
      </c>
      <c r="B330">
        <v>7</v>
      </c>
      <c r="C330">
        <v>1.44</v>
      </c>
      <c r="D330" s="4">
        <f t="shared" si="19"/>
        <v>6.5573770491803282E-2</v>
      </c>
      <c r="E330" t="s">
        <v>31</v>
      </c>
      <c r="F330" t="s">
        <v>631</v>
      </c>
      <c r="G330" t="s">
        <v>632</v>
      </c>
      <c r="H330">
        <v>206</v>
      </c>
      <c r="I330">
        <v>14</v>
      </c>
      <c r="J330">
        <v>22</v>
      </c>
      <c r="K330">
        <v>1</v>
      </c>
      <c r="L330">
        <v>1.5714285714285714</v>
      </c>
      <c r="M330">
        <v>7.1428571428571425E-2</v>
      </c>
      <c r="N330">
        <v>0</v>
      </c>
      <c r="O330">
        <v>1</v>
      </c>
    </row>
    <row r="331" spans="1:19" x14ac:dyDescent="0.2">
      <c r="A331">
        <v>20</v>
      </c>
      <c r="B331">
        <v>8</v>
      </c>
      <c r="C331">
        <v>0.51</v>
      </c>
      <c r="D331" s="4">
        <f t="shared" si="19"/>
        <v>2.3224043715847E-2</v>
      </c>
      <c r="E331" t="s">
        <v>676</v>
      </c>
      <c r="G331" t="s">
        <v>677</v>
      </c>
      <c r="H331">
        <v>610</v>
      </c>
      <c r="I331">
        <v>22</v>
      </c>
      <c r="J331">
        <v>29</v>
      </c>
      <c r="K331">
        <v>2</v>
      </c>
      <c r="L331">
        <v>1.3181818181818181</v>
      </c>
      <c r="M331">
        <v>9.0909090909090912E-2</v>
      </c>
      <c r="N331">
        <v>0</v>
      </c>
      <c r="O331">
        <v>0</v>
      </c>
    </row>
    <row r="332" spans="1:19" x14ac:dyDescent="0.2">
      <c r="A332">
        <v>20</v>
      </c>
      <c r="B332">
        <v>9</v>
      </c>
      <c r="C332">
        <v>1.0499999999999998</v>
      </c>
      <c r="D332" s="4">
        <f t="shared" si="19"/>
        <v>4.7814207650273222E-2</v>
      </c>
      <c r="E332" t="s">
        <v>637</v>
      </c>
      <c r="F332" t="s">
        <v>638</v>
      </c>
      <c r="G332" t="s">
        <v>639</v>
      </c>
      <c r="H332">
        <v>242</v>
      </c>
      <c r="I332">
        <v>16</v>
      </c>
      <c r="J332">
        <v>34</v>
      </c>
      <c r="K332">
        <v>1</v>
      </c>
      <c r="L332">
        <v>2.125</v>
      </c>
      <c r="M332">
        <v>6.25E-2</v>
      </c>
      <c r="N332">
        <v>0</v>
      </c>
      <c r="O332">
        <v>0</v>
      </c>
    </row>
    <row r="333" spans="1:19" x14ac:dyDescent="0.2">
      <c r="A333">
        <v>20</v>
      </c>
      <c r="B333">
        <v>10</v>
      </c>
      <c r="C333">
        <v>0.91</v>
      </c>
      <c r="D333" s="4">
        <f t="shared" si="19"/>
        <v>4.1438979963570134E-2</v>
      </c>
      <c r="E333" t="s">
        <v>108</v>
      </c>
      <c r="F333" t="s">
        <v>692</v>
      </c>
      <c r="G333" t="s">
        <v>693</v>
      </c>
      <c r="H333">
        <v>283</v>
      </c>
      <c r="I333">
        <v>20</v>
      </c>
      <c r="J333">
        <v>42</v>
      </c>
      <c r="K333">
        <v>0</v>
      </c>
      <c r="L333">
        <v>2.1</v>
      </c>
      <c r="M333">
        <v>0</v>
      </c>
      <c r="N333">
        <v>0</v>
      </c>
      <c r="O333">
        <v>0</v>
      </c>
    </row>
    <row r="334" spans="1:19" x14ac:dyDescent="0.2">
      <c r="A334">
        <v>20</v>
      </c>
      <c r="B334">
        <v>11</v>
      </c>
      <c r="C334">
        <v>0.68</v>
      </c>
      <c r="D334" s="4">
        <f t="shared" si="19"/>
        <v>3.096539162112933E-2</v>
      </c>
      <c r="E334" t="s">
        <v>667</v>
      </c>
      <c r="F334" t="s">
        <v>668</v>
      </c>
      <c r="G334" t="s">
        <v>392</v>
      </c>
      <c r="H334">
        <v>242</v>
      </c>
      <c r="I334">
        <v>18</v>
      </c>
      <c r="J334">
        <v>38</v>
      </c>
      <c r="K334">
        <v>1</v>
      </c>
      <c r="L334">
        <v>2.1111111111111112</v>
      </c>
      <c r="M334">
        <v>5.5555555555555552E-2</v>
      </c>
      <c r="N334">
        <v>0</v>
      </c>
      <c r="O334">
        <v>0</v>
      </c>
    </row>
    <row r="335" spans="1:19" x14ac:dyDescent="0.2">
      <c r="A335">
        <v>20</v>
      </c>
      <c r="B335">
        <v>12</v>
      </c>
      <c r="C335">
        <v>0.61</v>
      </c>
      <c r="D335" s="4">
        <f t="shared" si="19"/>
        <v>2.777777777777778E-2</v>
      </c>
      <c r="E335" t="s">
        <v>143</v>
      </c>
      <c r="F335" t="s">
        <v>751</v>
      </c>
      <c r="G335" t="s">
        <v>752</v>
      </c>
      <c r="H335">
        <v>227</v>
      </c>
      <c r="I335">
        <v>14</v>
      </c>
      <c r="J335">
        <v>29</v>
      </c>
      <c r="K335">
        <v>1</v>
      </c>
      <c r="L335">
        <v>2.0714285714285716</v>
      </c>
      <c r="M335">
        <v>7.1428571428571425E-2</v>
      </c>
      <c r="N335">
        <v>0</v>
      </c>
      <c r="O335">
        <v>0</v>
      </c>
    </row>
    <row r="336" spans="1:19" x14ac:dyDescent="0.2">
      <c r="A336">
        <v>20</v>
      </c>
      <c r="B336">
        <v>13</v>
      </c>
      <c r="C336">
        <v>6.11</v>
      </c>
      <c r="D336" s="4">
        <f t="shared" si="19"/>
        <v>0.27823315118397091</v>
      </c>
      <c r="E336" t="s">
        <v>650</v>
      </c>
      <c r="F336" t="s">
        <v>651</v>
      </c>
      <c r="G336" t="s">
        <v>652</v>
      </c>
      <c r="H336">
        <v>281</v>
      </c>
      <c r="I336">
        <v>18</v>
      </c>
      <c r="J336">
        <v>35</v>
      </c>
      <c r="K336">
        <v>1</v>
      </c>
      <c r="L336">
        <v>1.9444444444444444</v>
      </c>
      <c r="M336">
        <v>5.5555555555555552E-2</v>
      </c>
      <c r="N336">
        <v>0</v>
      </c>
      <c r="O336">
        <v>0</v>
      </c>
    </row>
    <row r="337" spans="1:19" x14ac:dyDescent="0.2">
      <c r="C337">
        <f>SUM(C324:C336)</f>
        <v>21.959999999999997</v>
      </c>
      <c r="D337" s="4">
        <f t="shared" si="19"/>
        <v>1</v>
      </c>
    </row>
    <row r="338" spans="1:19" x14ac:dyDescent="0.2">
      <c r="A338">
        <v>21</v>
      </c>
      <c r="B338" t="s">
        <v>12</v>
      </c>
      <c r="C338" t="s">
        <v>13</v>
      </c>
      <c r="E338" t="s">
        <v>602</v>
      </c>
      <c r="F338" t="s">
        <v>603</v>
      </c>
      <c r="G338" t="s">
        <v>604</v>
      </c>
      <c r="H338" t="s">
        <v>605</v>
      </c>
      <c r="I338" t="s">
        <v>606</v>
      </c>
      <c r="J338" t="s">
        <v>607</v>
      </c>
      <c r="K338" t="s">
        <v>608</v>
      </c>
      <c r="L338" t="s">
        <v>609</v>
      </c>
      <c r="M338" t="s">
        <v>610</v>
      </c>
      <c r="N338" t="s">
        <v>611</v>
      </c>
      <c r="O338" t="s">
        <v>612</v>
      </c>
      <c r="Q338" s="4" t="s">
        <v>75</v>
      </c>
      <c r="R338" s="4" t="s">
        <v>76</v>
      </c>
      <c r="S338" s="4" t="s">
        <v>77</v>
      </c>
    </row>
    <row r="339" spans="1:19" x14ac:dyDescent="0.2">
      <c r="A339">
        <v>21</v>
      </c>
      <c r="B339">
        <v>1</v>
      </c>
      <c r="C339">
        <v>3.34</v>
      </c>
      <c r="D339" s="4">
        <f>C339/$C$352</f>
        <v>0.14176570458404072</v>
      </c>
      <c r="E339" t="s">
        <v>623</v>
      </c>
      <c r="F339" t="s">
        <v>624</v>
      </c>
      <c r="G339" t="s">
        <v>625</v>
      </c>
      <c r="H339">
        <v>168</v>
      </c>
      <c r="I339">
        <v>12</v>
      </c>
      <c r="J339">
        <v>24</v>
      </c>
      <c r="K339">
        <v>0</v>
      </c>
      <c r="L339">
        <v>2</v>
      </c>
      <c r="M339">
        <v>0</v>
      </c>
      <c r="N339">
        <v>0</v>
      </c>
      <c r="O339">
        <v>0</v>
      </c>
      <c r="Q339" s="4">
        <f>1-R339-S339</f>
        <v>0.81706281833616301</v>
      </c>
      <c r="R339" s="4">
        <f>SUMIF(O339:O354,"1",D339:D354)</f>
        <v>0.18293718166383699</v>
      </c>
      <c r="S339" s="4">
        <f>SUMIF(O339:O354,"&gt;1",D339:D354)</f>
        <v>0</v>
      </c>
    </row>
    <row r="340" spans="1:19" x14ac:dyDescent="0.2">
      <c r="A340">
        <v>21</v>
      </c>
      <c r="B340">
        <v>2</v>
      </c>
      <c r="C340">
        <v>0.68</v>
      </c>
      <c r="D340" s="4">
        <f t="shared" ref="D340:D351" si="20">C340/$C$352</f>
        <v>2.8862478777589132E-2</v>
      </c>
      <c r="E340" t="s">
        <v>696</v>
      </c>
      <c r="F340" t="s">
        <v>697</v>
      </c>
      <c r="G340" t="s">
        <v>698</v>
      </c>
      <c r="H340">
        <v>182</v>
      </c>
      <c r="I340">
        <v>13</v>
      </c>
      <c r="J340">
        <v>26</v>
      </c>
      <c r="K340">
        <v>0</v>
      </c>
      <c r="L340">
        <v>2</v>
      </c>
      <c r="M340">
        <v>0</v>
      </c>
      <c r="N340">
        <v>0</v>
      </c>
      <c r="O340">
        <v>0</v>
      </c>
    </row>
    <row r="341" spans="1:19" x14ac:dyDescent="0.2">
      <c r="A341">
        <v>21</v>
      </c>
      <c r="B341">
        <v>3</v>
      </c>
      <c r="C341">
        <v>2.2999999999999998</v>
      </c>
      <c r="D341" s="4">
        <f t="shared" si="20"/>
        <v>9.7623089983022049E-2</v>
      </c>
      <c r="E341" t="s">
        <v>14</v>
      </c>
      <c r="F341" t="s">
        <v>613</v>
      </c>
      <c r="G341" t="s">
        <v>614</v>
      </c>
      <c r="H341">
        <v>170</v>
      </c>
      <c r="I341">
        <v>12</v>
      </c>
      <c r="J341">
        <v>26</v>
      </c>
      <c r="K341">
        <v>0</v>
      </c>
      <c r="L341">
        <v>2.1666666666666665</v>
      </c>
      <c r="M341">
        <v>0</v>
      </c>
      <c r="N341">
        <v>0</v>
      </c>
      <c r="O341">
        <v>0</v>
      </c>
    </row>
    <row r="342" spans="1:19" x14ac:dyDescent="0.2">
      <c r="A342">
        <v>21</v>
      </c>
      <c r="B342">
        <v>4</v>
      </c>
      <c r="C342">
        <v>1.36</v>
      </c>
      <c r="D342" s="4">
        <f t="shared" si="20"/>
        <v>5.7724957555178265E-2</v>
      </c>
      <c r="E342" t="s">
        <v>615</v>
      </c>
      <c r="F342" t="s">
        <v>616</v>
      </c>
      <c r="G342" t="s">
        <v>617</v>
      </c>
      <c r="H342">
        <v>190</v>
      </c>
      <c r="I342">
        <v>14</v>
      </c>
      <c r="J342">
        <v>22</v>
      </c>
      <c r="K342">
        <v>0</v>
      </c>
      <c r="L342">
        <v>1.5714285714285714</v>
      </c>
      <c r="M342">
        <v>0</v>
      </c>
      <c r="N342">
        <v>0</v>
      </c>
      <c r="O342">
        <v>1</v>
      </c>
    </row>
    <row r="343" spans="1:19" x14ac:dyDescent="0.2">
      <c r="A343">
        <v>21</v>
      </c>
      <c r="B343">
        <v>5</v>
      </c>
      <c r="C343">
        <v>1.31</v>
      </c>
      <c r="D343" s="4">
        <f t="shared" si="20"/>
        <v>5.5602716468590829E-2</v>
      </c>
      <c r="E343" t="s">
        <v>20</v>
      </c>
      <c r="F343" t="s">
        <v>621</v>
      </c>
      <c r="G343" t="s">
        <v>622</v>
      </c>
      <c r="H343">
        <v>164</v>
      </c>
      <c r="I343">
        <v>10</v>
      </c>
      <c r="J343">
        <v>12</v>
      </c>
      <c r="K343">
        <v>2</v>
      </c>
      <c r="L343">
        <v>1.2</v>
      </c>
      <c r="M343">
        <v>0.2</v>
      </c>
      <c r="N343">
        <v>0</v>
      </c>
      <c r="O343">
        <v>1</v>
      </c>
    </row>
    <row r="344" spans="1:19" x14ac:dyDescent="0.2">
      <c r="A344">
        <v>21</v>
      </c>
      <c r="B344">
        <v>6</v>
      </c>
      <c r="C344">
        <v>1.24</v>
      </c>
      <c r="D344" s="4">
        <f t="shared" si="20"/>
        <v>5.2631578947368418E-2</v>
      </c>
      <c r="E344" t="s">
        <v>32</v>
      </c>
      <c r="F344" t="s">
        <v>633</v>
      </c>
      <c r="G344" t="s">
        <v>374</v>
      </c>
      <c r="H344">
        <v>200</v>
      </c>
      <c r="I344">
        <v>13</v>
      </c>
      <c r="J344">
        <v>28</v>
      </c>
      <c r="K344">
        <v>1</v>
      </c>
      <c r="L344">
        <v>2.1538461538461537</v>
      </c>
      <c r="M344">
        <v>7.6923076923076927E-2</v>
      </c>
      <c r="N344">
        <v>0</v>
      </c>
      <c r="O344">
        <v>0</v>
      </c>
    </row>
    <row r="345" spans="1:19" x14ac:dyDescent="0.2">
      <c r="A345">
        <v>21</v>
      </c>
      <c r="B345">
        <v>7</v>
      </c>
      <c r="C345">
        <v>3.36</v>
      </c>
      <c r="D345" s="4">
        <f t="shared" si="20"/>
        <v>0.14261460101867571</v>
      </c>
      <c r="E345" t="s">
        <v>25</v>
      </c>
      <c r="F345" t="s">
        <v>626</v>
      </c>
      <c r="G345" t="s">
        <v>627</v>
      </c>
      <c r="H345">
        <v>226</v>
      </c>
      <c r="I345">
        <v>12</v>
      </c>
      <c r="J345">
        <v>24</v>
      </c>
      <c r="K345">
        <v>0</v>
      </c>
      <c r="L345">
        <v>2</v>
      </c>
      <c r="M345">
        <v>0</v>
      </c>
      <c r="N345">
        <v>0</v>
      </c>
      <c r="O345">
        <v>0</v>
      </c>
    </row>
    <row r="346" spans="1:19" x14ac:dyDescent="0.2">
      <c r="A346">
        <v>21</v>
      </c>
      <c r="B346">
        <v>8</v>
      </c>
      <c r="C346">
        <v>1.64</v>
      </c>
      <c r="D346" s="4">
        <f t="shared" si="20"/>
        <v>6.9609507640067902E-2</v>
      </c>
      <c r="E346" t="s">
        <v>31</v>
      </c>
      <c r="F346" t="s">
        <v>631</v>
      </c>
      <c r="G346" t="s">
        <v>632</v>
      </c>
      <c r="H346">
        <v>206</v>
      </c>
      <c r="I346">
        <v>12</v>
      </c>
      <c r="J346">
        <v>24</v>
      </c>
      <c r="K346">
        <v>0</v>
      </c>
      <c r="L346">
        <v>2</v>
      </c>
      <c r="M346">
        <v>0</v>
      </c>
      <c r="N346">
        <v>0</v>
      </c>
      <c r="O346">
        <v>1</v>
      </c>
    </row>
    <row r="347" spans="1:19" x14ac:dyDescent="0.2">
      <c r="A347">
        <v>21</v>
      </c>
      <c r="B347">
        <v>9</v>
      </c>
      <c r="C347">
        <v>1.9</v>
      </c>
      <c r="D347" s="4">
        <f t="shared" si="20"/>
        <v>8.0645161290322565E-2</v>
      </c>
      <c r="E347" t="s">
        <v>676</v>
      </c>
      <c r="G347" t="s">
        <v>677</v>
      </c>
      <c r="H347">
        <v>610</v>
      </c>
      <c r="I347">
        <v>16</v>
      </c>
      <c r="J347">
        <v>34</v>
      </c>
      <c r="K347">
        <v>0</v>
      </c>
      <c r="L347">
        <v>2.125</v>
      </c>
      <c r="M347">
        <v>0</v>
      </c>
      <c r="N347">
        <v>0</v>
      </c>
      <c r="O347">
        <v>0</v>
      </c>
    </row>
    <row r="348" spans="1:19" x14ac:dyDescent="0.2">
      <c r="A348">
        <v>21</v>
      </c>
      <c r="B348">
        <v>10</v>
      </c>
      <c r="C348">
        <v>0.73</v>
      </c>
      <c r="D348" s="4">
        <f t="shared" si="20"/>
        <v>3.0984719864176568E-2</v>
      </c>
      <c r="E348" t="s">
        <v>637</v>
      </c>
      <c r="F348" t="s">
        <v>638</v>
      </c>
      <c r="G348" t="s">
        <v>639</v>
      </c>
      <c r="H348">
        <v>242</v>
      </c>
      <c r="I348">
        <v>16</v>
      </c>
      <c r="J348">
        <v>34</v>
      </c>
      <c r="K348">
        <v>0</v>
      </c>
      <c r="L348">
        <v>2.125</v>
      </c>
      <c r="M348">
        <v>0</v>
      </c>
      <c r="N348">
        <v>0</v>
      </c>
      <c r="O348">
        <v>0</v>
      </c>
    </row>
    <row r="349" spans="1:19" x14ac:dyDescent="0.2">
      <c r="A349">
        <v>21</v>
      </c>
      <c r="B349">
        <v>11</v>
      </c>
      <c r="C349">
        <v>1.19</v>
      </c>
      <c r="D349" s="4">
        <f t="shared" si="20"/>
        <v>5.0509337860780976E-2</v>
      </c>
      <c r="E349" t="s">
        <v>37</v>
      </c>
      <c r="F349" t="s">
        <v>640</v>
      </c>
      <c r="G349" t="s">
        <v>641</v>
      </c>
      <c r="H349">
        <v>198</v>
      </c>
      <c r="I349">
        <v>14</v>
      </c>
      <c r="J349">
        <v>22</v>
      </c>
      <c r="K349">
        <v>1</v>
      </c>
      <c r="L349">
        <v>1.5714285714285714</v>
      </c>
      <c r="M349">
        <v>7.1428571428571425E-2</v>
      </c>
      <c r="N349">
        <v>0</v>
      </c>
      <c r="O349">
        <v>0</v>
      </c>
    </row>
    <row r="350" spans="1:19" x14ac:dyDescent="0.2">
      <c r="A350">
        <v>21</v>
      </c>
      <c r="B350">
        <v>12</v>
      </c>
      <c r="C350">
        <v>0.71</v>
      </c>
      <c r="D350" s="4">
        <f t="shared" si="20"/>
        <v>3.0135823429541592E-2</v>
      </c>
      <c r="E350" t="s">
        <v>667</v>
      </c>
      <c r="F350" t="s">
        <v>668</v>
      </c>
      <c r="G350" t="s">
        <v>392</v>
      </c>
      <c r="H350">
        <v>242</v>
      </c>
      <c r="I350">
        <v>22</v>
      </c>
      <c r="J350">
        <v>29</v>
      </c>
      <c r="K350">
        <v>2</v>
      </c>
      <c r="L350">
        <v>1.3181818181818181</v>
      </c>
      <c r="M350">
        <v>9.0909090909090912E-2</v>
      </c>
      <c r="N350">
        <v>0</v>
      </c>
      <c r="O350">
        <v>0</v>
      </c>
    </row>
    <row r="351" spans="1:19" x14ac:dyDescent="0.2">
      <c r="A351">
        <v>21</v>
      </c>
      <c r="B351">
        <v>13</v>
      </c>
      <c r="C351">
        <v>3.8</v>
      </c>
      <c r="D351" s="4">
        <f t="shared" si="20"/>
        <v>0.16129032258064513</v>
      </c>
      <c r="E351" t="s">
        <v>650</v>
      </c>
      <c r="F351" t="s">
        <v>651</v>
      </c>
      <c r="G351" t="s">
        <v>652</v>
      </c>
      <c r="H351">
        <v>281</v>
      </c>
      <c r="I351">
        <v>16</v>
      </c>
      <c r="J351">
        <v>34</v>
      </c>
      <c r="K351">
        <v>1</v>
      </c>
      <c r="L351">
        <v>2.125</v>
      </c>
      <c r="M351">
        <v>6.25E-2</v>
      </c>
      <c r="N351">
        <v>0</v>
      </c>
      <c r="O351">
        <v>0</v>
      </c>
    </row>
    <row r="352" spans="1:19" x14ac:dyDescent="0.2">
      <c r="C352">
        <f>SUM(C339:C351)</f>
        <v>23.560000000000002</v>
      </c>
      <c r="D352" s="4">
        <f>C352/$C$352</f>
        <v>1</v>
      </c>
    </row>
    <row r="357" spans="1:19" x14ac:dyDescent="0.2">
      <c r="A357">
        <v>22</v>
      </c>
      <c r="B357" t="s">
        <v>12</v>
      </c>
      <c r="C357" t="s">
        <v>13</v>
      </c>
      <c r="E357" t="s">
        <v>602</v>
      </c>
      <c r="F357" t="s">
        <v>603</v>
      </c>
      <c r="G357" t="s">
        <v>604</v>
      </c>
      <c r="H357" t="s">
        <v>605</v>
      </c>
      <c r="I357" t="s">
        <v>606</v>
      </c>
      <c r="J357" t="s">
        <v>607</v>
      </c>
      <c r="K357" t="s">
        <v>608</v>
      </c>
      <c r="L357" t="s">
        <v>609</v>
      </c>
      <c r="M357" t="s">
        <v>610</v>
      </c>
      <c r="N357" t="s">
        <v>611</v>
      </c>
      <c r="O357" t="s">
        <v>612</v>
      </c>
      <c r="Q357" s="4" t="s">
        <v>75</v>
      </c>
      <c r="R357" s="4" t="s">
        <v>76</v>
      </c>
      <c r="S357" s="4" t="s">
        <v>77</v>
      </c>
    </row>
    <row r="358" spans="1:19" x14ac:dyDescent="0.2">
      <c r="A358">
        <v>22</v>
      </c>
      <c r="B358">
        <v>1</v>
      </c>
      <c r="C358">
        <v>3.46</v>
      </c>
      <c r="D358" s="4">
        <f>C358/$C$372</f>
        <v>0.13201068294544069</v>
      </c>
      <c r="E358" t="s">
        <v>623</v>
      </c>
      <c r="F358" t="s">
        <v>624</v>
      </c>
      <c r="G358" t="s">
        <v>625</v>
      </c>
      <c r="H358">
        <v>168</v>
      </c>
      <c r="I358">
        <v>12</v>
      </c>
      <c r="J358">
        <v>24</v>
      </c>
      <c r="K358">
        <v>0</v>
      </c>
      <c r="L358">
        <v>2</v>
      </c>
      <c r="M358">
        <v>0</v>
      </c>
      <c r="N358">
        <v>0</v>
      </c>
      <c r="O358">
        <v>0</v>
      </c>
      <c r="Q358" s="4">
        <f>1-R358-S358</f>
        <v>0.83021747424647074</v>
      </c>
      <c r="R358" s="4">
        <f>SUMIF(O358:O373,"1",D358:D373)</f>
        <v>0.1697825257535292</v>
      </c>
      <c r="S358" s="4">
        <f>SUMIF(O358:O373,"&gt;1",D358:D373)</f>
        <v>0</v>
      </c>
    </row>
    <row r="359" spans="1:19" x14ac:dyDescent="0.2">
      <c r="A359">
        <v>22</v>
      </c>
      <c r="B359">
        <v>2</v>
      </c>
      <c r="C359">
        <v>0.72</v>
      </c>
      <c r="D359" s="4">
        <f t="shared" ref="D359:D371" si="21">C359/$C$372</f>
        <v>2.7470431133155285E-2</v>
      </c>
      <c r="E359" t="s">
        <v>696</v>
      </c>
      <c r="F359" t="s">
        <v>697</v>
      </c>
      <c r="G359" t="s">
        <v>698</v>
      </c>
      <c r="H359">
        <v>182</v>
      </c>
      <c r="I359">
        <v>13</v>
      </c>
      <c r="J359">
        <v>26</v>
      </c>
      <c r="K359">
        <v>0</v>
      </c>
      <c r="L359">
        <v>2</v>
      </c>
      <c r="M359">
        <v>0</v>
      </c>
      <c r="N359">
        <v>0</v>
      </c>
      <c r="O359">
        <v>0</v>
      </c>
    </row>
    <row r="360" spans="1:19" x14ac:dyDescent="0.2">
      <c r="A360">
        <v>22</v>
      </c>
      <c r="B360">
        <v>3</v>
      </c>
      <c r="C360">
        <v>2.4900000000000002</v>
      </c>
      <c r="D360" s="4">
        <f t="shared" si="21"/>
        <v>9.5001907668828711E-2</v>
      </c>
      <c r="E360" t="s">
        <v>14</v>
      </c>
      <c r="F360" t="s">
        <v>613</v>
      </c>
      <c r="G360" t="s">
        <v>614</v>
      </c>
      <c r="H360">
        <v>170</v>
      </c>
      <c r="I360">
        <v>12</v>
      </c>
      <c r="J360">
        <v>26</v>
      </c>
      <c r="K360">
        <v>0</v>
      </c>
      <c r="L360">
        <v>2.1666666666666665</v>
      </c>
      <c r="M360">
        <v>0</v>
      </c>
      <c r="N360">
        <v>0</v>
      </c>
      <c r="O360">
        <v>0</v>
      </c>
    </row>
    <row r="361" spans="1:19" x14ac:dyDescent="0.2">
      <c r="A361">
        <v>22</v>
      </c>
      <c r="B361">
        <v>4</v>
      </c>
      <c r="C361">
        <v>1.38</v>
      </c>
      <c r="D361" s="4">
        <f t="shared" si="21"/>
        <v>5.2651659671880964E-2</v>
      </c>
      <c r="E361" t="s">
        <v>615</v>
      </c>
      <c r="F361" t="s">
        <v>616</v>
      </c>
      <c r="G361" t="s">
        <v>617</v>
      </c>
      <c r="H361">
        <v>190</v>
      </c>
      <c r="I361">
        <v>14</v>
      </c>
      <c r="J361">
        <v>22</v>
      </c>
      <c r="K361">
        <v>0</v>
      </c>
      <c r="L361">
        <v>1.5714285714285714</v>
      </c>
      <c r="M361">
        <v>0</v>
      </c>
      <c r="N361">
        <v>0</v>
      </c>
      <c r="O361">
        <v>1</v>
      </c>
    </row>
    <row r="362" spans="1:19" x14ac:dyDescent="0.2">
      <c r="A362">
        <v>22</v>
      </c>
      <c r="B362">
        <v>5</v>
      </c>
      <c r="C362">
        <v>1.46</v>
      </c>
      <c r="D362" s="4">
        <f t="shared" si="21"/>
        <v>5.5703929797787106E-2</v>
      </c>
      <c r="E362" t="s">
        <v>20</v>
      </c>
      <c r="F362" t="s">
        <v>621</v>
      </c>
      <c r="G362" t="s">
        <v>622</v>
      </c>
      <c r="H362">
        <v>164</v>
      </c>
      <c r="I362">
        <v>10</v>
      </c>
      <c r="J362">
        <v>12</v>
      </c>
      <c r="K362">
        <v>2</v>
      </c>
      <c r="L362">
        <v>1.2</v>
      </c>
      <c r="M362">
        <v>0.2</v>
      </c>
      <c r="N362">
        <v>0</v>
      </c>
      <c r="O362">
        <v>1</v>
      </c>
    </row>
    <row r="363" spans="1:19" x14ac:dyDescent="0.2">
      <c r="A363">
        <v>22</v>
      </c>
      <c r="B363">
        <v>6</v>
      </c>
      <c r="C363">
        <v>1.27</v>
      </c>
      <c r="D363" s="4">
        <f t="shared" si="21"/>
        <v>4.8454788248760018E-2</v>
      </c>
      <c r="E363" t="s">
        <v>32</v>
      </c>
      <c r="F363" t="s">
        <v>633</v>
      </c>
      <c r="G363" t="s">
        <v>374</v>
      </c>
      <c r="H363">
        <v>200</v>
      </c>
      <c r="I363">
        <v>13</v>
      </c>
      <c r="J363">
        <v>28</v>
      </c>
      <c r="K363">
        <v>1</v>
      </c>
      <c r="L363">
        <v>2.1538461538461537</v>
      </c>
      <c r="M363">
        <v>7.6923076923076927E-2</v>
      </c>
      <c r="N363">
        <v>0</v>
      </c>
      <c r="O363">
        <v>0</v>
      </c>
    </row>
    <row r="364" spans="1:19" x14ac:dyDescent="0.2">
      <c r="A364">
        <v>22</v>
      </c>
      <c r="B364">
        <v>7</v>
      </c>
      <c r="C364">
        <v>2.85</v>
      </c>
      <c r="D364" s="4">
        <f t="shared" si="21"/>
        <v>0.10873712323540635</v>
      </c>
      <c r="E364" t="s">
        <v>25</v>
      </c>
      <c r="F364" t="s">
        <v>626</v>
      </c>
      <c r="G364" t="s">
        <v>627</v>
      </c>
      <c r="H364">
        <v>226</v>
      </c>
      <c r="I364">
        <v>12</v>
      </c>
      <c r="J364">
        <v>24</v>
      </c>
      <c r="K364">
        <v>0</v>
      </c>
      <c r="L364">
        <v>2</v>
      </c>
      <c r="M364">
        <v>0</v>
      </c>
      <c r="N364">
        <v>0</v>
      </c>
      <c r="O364">
        <v>0</v>
      </c>
    </row>
    <row r="365" spans="1:19" x14ac:dyDescent="0.2">
      <c r="A365">
        <v>22</v>
      </c>
      <c r="B365">
        <v>8</v>
      </c>
      <c r="C365">
        <v>0.7</v>
      </c>
      <c r="D365" s="4">
        <f t="shared" si="21"/>
        <v>2.670736360167875E-2</v>
      </c>
      <c r="E365" t="s">
        <v>753</v>
      </c>
      <c r="F365" t="s">
        <v>754</v>
      </c>
      <c r="G365" t="s">
        <v>755</v>
      </c>
      <c r="H365">
        <v>235</v>
      </c>
      <c r="I365">
        <v>12</v>
      </c>
      <c r="J365">
        <v>24</v>
      </c>
      <c r="K365">
        <v>0</v>
      </c>
      <c r="L365">
        <v>2</v>
      </c>
      <c r="M365">
        <v>0</v>
      </c>
      <c r="N365">
        <v>0</v>
      </c>
      <c r="O365">
        <v>0</v>
      </c>
    </row>
    <row r="366" spans="1:19" x14ac:dyDescent="0.2">
      <c r="A366">
        <v>22</v>
      </c>
      <c r="B366">
        <v>9</v>
      </c>
      <c r="C366">
        <v>1.61</v>
      </c>
      <c r="D366" s="4">
        <f t="shared" si="21"/>
        <v>6.142693628386113E-2</v>
      </c>
      <c r="E366" t="s">
        <v>31</v>
      </c>
      <c r="F366" t="s">
        <v>631</v>
      </c>
      <c r="G366" t="s">
        <v>632</v>
      </c>
      <c r="H366">
        <v>206</v>
      </c>
      <c r="I366">
        <v>16</v>
      </c>
      <c r="J366">
        <v>34</v>
      </c>
      <c r="K366">
        <v>0</v>
      </c>
      <c r="L366">
        <v>2.125</v>
      </c>
      <c r="M366">
        <v>0</v>
      </c>
      <c r="N366">
        <v>0</v>
      </c>
      <c r="O366">
        <v>1</v>
      </c>
    </row>
    <row r="367" spans="1:19" x14ac:dyDescent="0.2">
      <c r="A367">
        <v>22</v>
      </c>
      <c r="B367">
        <v>10</v>
      </c>
      <c r="C367">
        <v>0.89</v>
      </c>
      <c r="D367" s="4">
        <f t="shared" si="21"/>
        <v>3.3956505150705842E-2</v>
      </c>
      <c r="E367" t="s">
        <v>676</v>
      </c>
      <c r="G367" t="s">
        <v>677</v>
      </c>
      <c r="H367">
        <v>610</v>
      </c>
      <c r="I367">
        <v>11</v>
      </c>
      <c r="J367">
        <v>23</v>
      </c>
      <c r="K367">
        <v>0</v>
      </c>
      <c r="L367">
        <v>2.0909090909090908</v>
      </c>
      <c r="M367">
        <v>0</v>
      </c>
      <c r="N367">
        <v>0</v>
      </c>
      <c r="O367">
        <v>0</v>
      </c>
    </row>
    <row r="368" spans="1:19" x14ac:dyDescent="0.2">
      <c r="A368">
        <v>22</v>
      </c>
      <c r="B368">
        <v>11</v>
      </c>
      <c r="C368">
        <v>1.29</v>
      </c>
      <c r="D368" s="4">
        <f t="shared" si="21"/>
        <v>4.9217855780236561E-2</v>
      </c>
      <c r="E368" t="s">
        <v>637</v>
      </c>
      <c r="F368" t="s">
        <v>638</v>
      </c>
      <c r="G368" t="s">
        <v>639</v>
      </c>
      <c r="H368">
        <v>242</v>
      </c>
      <c r="I368">
        <v>14</v>
      </c>
      <c r="J368">
        <v>22</v>
      </c>
      <c r="K368">
        <v>1</v>
      </c>
      <c r="L368">
        <v>1.5714285714285714</v>
      </c>
      <c r="M368">
        <v>7.1428571428571425E-2</v>
      </c>
      <c r="N368">
        <v>0</v>
      </c>
      <c r="O368">
        <v>0</v>
      </c>
    </row>
    <row r="369" spans="1:19" x14ac:dyDescent="0.2">
      <c r="A369">
        <v>22</v>
      </c>
      <c r="B369">
        <v>12</v>
      </c>
      <c r="C369">
        <v>1.1599999999999999</v>
      </c>
      <c r="D369" s="4">
        <f t="shared" si="21"/>
        <v>4.4257916825639072E-2</v>
      </c>
      <c r="E369" t="s">
        <v>37</v>
      </c>
      <c r="F369" t="s">
        <v>640</v>
      </c>
      <c r="G369" t="s">
        <v>641</v>
      </c>
      <c r="H369">
        <v>198</v>
      </c>
      <c r="I369">
        <v>22</v>
      </c>
      <c r="J369">
        <v>29</v>
      </c>
      <c r="K369">
        <v>2</v>
      </c>
      <c r="L369">
        <v>1.3181818181818181</v>
      </c>
      <c r="M369">
        <v>9.0909090909090912E-2</v>
      </c>
      <c r="N369">
        <v>0</v>
      </c>
      <c r="O369">
        <v>0</v>
      </c>
    </row>
    <row r="370" spans="1:19" x14ac:dyDescent="0.2">
      <c r="A370">
        <v>22</v>
      </c>
      <c r="B370">
        <v>13</v>
      </c>
      <c r="C370">
        <v>0.73</v>
      </c>
      <c r="D370" s="4">
        <f t="shared" si="21"/>
        <v>2.7851964898893553E-2</v>
      </c>
      <c r="E370" t="s">
        <v>129</v>
      </c>
      <c r="F370" t="s">
        <v>728</v>
      </c>
      <c r="G370" t="s">
        <v>729</v>
      </c>
      <c r="H370">
        <v>255</v>
      </c>
      <c r="I370">
        <v>16</v>
      </c>
      <c r="J370">
        <v>34</v>
      </c>
      <c r="K370">
        <v>1</v>
      </c>
      <c r="L370">
        <v>2.125</v>
      </c>
      <c r="M370">
        <v>6.25E-2</v>
      </c>
      <c r="N370">
        <v>0</v>
      </c>
      <c r="O370">
        <v>0</v>
      </c>
    </row>
    <row r="371" spans="1:19" x14ac:dyDescent="0.2">
      <c r="A371">
        <v>22</v>
      </c>
      <c r="B371">
        <v>14</v>
      </c>
      <c r="C371">
        <v>6.2</v>
      </c>
      <c r="D371" s="4">
        <f t="shared" si="21"/>
        <v>0.23655093475772609</v>
      </c>
      <c r="E371" t="s">
        <v>650</v>
      </c>
      <c r="F371" t="s">
        <v>651</v>
      </c>
      <c r="G371" t="s">
        <v>652</v>
      </c>
      <c r="H371">
        <v>281</v>
      </c>
      <c r="I371">
        <v>14</v>
      </c>
      <c r="J371">
        <v>30</v>
      </c>
      <c r="K371">
        <v>0</v>
      </c>
      <c r="L371">
        <v>2.1428571428571428</v>
      </c>
      <c r="M371">
        <v>0</v>
      </c>
      <c r="N371">
        <v>0</v>
      </c>
      <c r="O371">
        <v>0</v>
      </c>
    </row>
    <row r="372" spans="1:19" x14ac:dyDescent="0.2">
      <c r="C372">
        <f>SUM(C358:C371)</f>
        <v>26.209999999999997</v>
      </c>
    </row>
    <row r="376" spans="1:19" x14ac:dyDescent="0.2">
      <c r="A376">
        <v>23</v>
      </c>
      <c r="B376" t="s">
        <v>12</v>
      </c>
      <c r="C376" t="s">
        <v>13</v>
      </c>
      <c r="E376" t="s">
        <v>602</v>
      </c>
      <c r="F376" t="s">
        <v>603</v>
      </c>
      <c r="G376" t="s">
        <v>604</v>
      </c>
      <c r="H376" t="s">
        <v>605</v>
      </c>
      <c r="I376" t="s">
        <v>606</v>
      </c>
      <c r="J376" t="s">
        <v>607</v>
      </c>
      <c r="K376" t="s">
        <v>608</v>
      </c>
      <c r="L376" t="s">
        <v>609</v>
      </c>
      <c r="M376" t="s">
        <v>610</v>
      </c>
      <c r="N376" t="s">
        <v>611</v>
      </c>
      <c r="O376" t="s">
        <v>612</v>
      </c>
      <c r="Q376" s="4" t="s">
        <v>75</v>
      </c>
      <c r="R376" s="4" t="s">
        <v>76</v>
      </c>
      <c r="S376" s="4" t="s">
        <v>77</v>
      </c>
    </row>
    <row r="377" spans="1:19" x14ac:dyDescent="0.2">
      <c r="A377">
        <v>23</v>
      </c>
      <c r="B377">
        <v>1</v>
      </c>
      <c r="C377">
        <v>0.51</v>
      </c>
      <c r="D377" s="4">
        <f>C377/$C$391</f>
        <v>2.1267723102585491E-2</v>
      </c>
      <c r="E377" t="s">
        <v>146</v>
      </c>
      <c r="F377" t="s">
        <v>756</v>
      </c>
      <c r="G377" t="s">
        <v>757</v>
      </c>
      <c r="H377">
        <v>126</v>
      </c>
      <c r="I377">
        <v>9</v>
      </c>
      <c r="J377">
        <v>18</v>
      </c>
      <c r="K377">
        <v>0</v>
      </c>
      <c r="L377">
        <v>2</v>
      </c>
      <c r="M377">
        <v>0</v>
      </c>
      <c r="N377">
        <v>0</v>
      </c>
      <c r="O377">
        <v>0</v>
      </c>
      <c r="Q377" s="4">
        <f>1-R377-S377</f>
        <v>0.82235195996663879</v>
      </c>
      <c r="R377" s="4">
        <f>SUMIF(O377:O392,"1",D377:D392)</f>
        <v>0.17764804003336118</v>
      </c>
      <c r="S377" s="4">
        <f>SUMIF(O377:O392,"&gt;1",D377:D392)</f>
        <v>0</v>
      </c>
    </row>
    <row r="378" spans="1:19" x14ac:dyDescent="0.2">
      <c r="A378">
        <v>23</v>
      </c>
      <c r="B378">
        <v>2</v>
      </c>
      <c r="C378">
        <v>1.32</v>
      </c>
      <c r="D378" s="4">
        <f t="shared" ref="D378:D390" si="22">C378/$C$391</f>
        <v>5.5045871559633038E-2</v>
      </c>
      <c r="E378" t="s">
        <v>110</v>
      </c>
      <c r="F378" t="s">
        <v>694</v>
      </c>
      <c r="G378" t="s">
        <v>695</v>
      </c>
      <c r="H378">
        <v>142</v>
      </c>
      <c r="I378">
        <v>10</v>
      </c>
      <c r="J378">
        <v>22</v>
      </c>
      <c r="K378">
        <v>0</v>
      </c>
      <c r="L378">
        <v>2.2000000000000002</v>
      </c>
      <c r="M378">
        <v>0</v>
      </c>
      <c r="N378">
        <v>0</v>
      </c>
      <c r="O378">
        <v>0</v>
      </c>
    </row>
    <row r="379" spans="1:19" x14ac:dyDescent="0.2">
      <c r="A379">
        <v>23</v>
      </c>
      <c r="B379">
        <v>3</v>
      </c>
      <c r="C379">
        <v>3.34</v>
      </c>
      <c r="D379" s="4">
        <f t="shared" si="22"/>
        <v>0.13928273561301086</v>
      </c>
      <c r="E379" t="s">
        <v>623</v>
      </c>
      <c r="F379" t="s">
        <v>624</v>
      </c>
      <c r="G379" t="s">
        <v>625</v>
      </c>
      <c r="H379">
        <v>168</v>
      </c>
      <c r="I379">
        <v>12</v>
      </c>
      <c r="J379">
        <v>24</v>
      </c>
      <c r="K379">
        <v>0</v>
      </c>
      <c r="L379">
        <v>2</v>
      </c>
      <c r="M379">
        <v>0</v>
      </c>
      <c r="N379">
        <v>0</v>
      </c>
      <c r="O379">
        <v>0</v>
      </c>
    </row>
    <row r="380" spans="1:19" x14ac:dyDescent="0.2">
      <c r="A380">
        <v>23</v>
      </c>
      <c r="B380">
        <v>4</v>
      </c>
      <c r="C380">
        <v>0.8</v>
      </c>
      <c r="D380" s="4">
        <f t="shared" si="22"/>
        <v>3.3361134278565477E-2</v>
      </c>
      <c r="E380" t="s">
        <v>696</v>
      </c>
      <c r="F380" t="s">
        <v>697</v>
      </c>
      <c r="G380" t="s">
        <v>698</v>
      </c>
      <c r="H380">
        <v>182</v>
      </c>
      <c r="I380">
        <v>13</v>
      </c>
      <c r="J380">
        <v>26</v>
      </c>
      <c r="K380">
        <v>0</v>
      </c>
      <c r="L380">
        <v>2</v>
      </c>
      <c r="M380">
        <v>0</v>
      </c>
      <c r="N380">
        <v>0</v>
      </c>
      <c r="O380">
        <v>0</v>
      </c>
    </row>
    <row r="381" spans="1:19" x14ac:dyDescent="0.2">
      <c r="A381">
        <v>23</v>
      </c>
      <c r="B381">
        <v>5</v>
      </c>
      <c r="C381">
        <v>2.9</v>
      </c>
      <c r="D381" s="4">
        <f t="shared" si="22"/>
        <v>0.12093411175979984</v>
      </c>
      <c r="E381" t="s">
        <v>14</v>
      </c>
      <c r="F381" t="s">
        <v>613</v>
      </c>
      <c r="G381" t="s">
        <v>614</v>
      </c>
      <c r="H381">
        <v>170</v>
      </c>
      <c r="I381">
        <v>12</v>
      </c>
      <c r="J381">
        <v>26</v>
      </c>
      <c r="K381">
        <v>0</v>
      </c>
      <c r="L381">
        <v>2.1666666666666665</v>
      </c>
      <c r="M381">
        <v>0</v>
      </c>
      <c r="N381">
        <v>0</v>
      </c>
      <c r="O381">
        <v>0</v>
      </c>
    </row>
    <row r="382" spans="1:19" x14ac:dyDescent="0.2">
      <c r="A382">
        <v>23</v>
      </c>
      <c r="B382">
        <v>6</v>
      </c>
      <c r="C382">
        <v>1.26</v>
      </c>
      <c r="D382" s="4">
        <f t="shared" si="22"/>
        <v>5.2543786488740626E-2</v>
      </c>
      <c r="E382" t="s">
        <v>615</v>
      </c>
      <c r="F382" t="s">
        <v>616</v>
      </c>
      <c r="G382" t="s">
        <v>617</v>
      </c>
      <c r="H382">
        <v>190</v>
      </c>
      <c r="I382">
        <v>14</v>
      </c>
      <c r="J382">
        <v>22</v>
      </c>
      <c r="K382">
        <v>0</v>
      </c>
      <c r="L382">
        <v>1.5714285714285714</v>
      </c>
      <c r="M382">
        <v>0</v>
      </c>
      <c r="N382">
        <v>0</v>
      </c>
      <c r="O382">
        <v>1</v>
      </c>
    </row>
    <row r="383" spans="1:19" x14ac:dyDescent="0.2">
      <c r="A383">
        <v>23</v>
      </c>
      <c r="B383">
        <v>7</v>
      </c>
      <c r="C383">
        <v>1.25</v>
      </c>
      <c r="D383" s="4">
        <f t="shared" si="22"/>
        <v>5.2126772310258557E-2</v>
      </c>
      <c r="E383" t="s">
        <v>20</v>
      </c>
      <c r="F383" t="s">
        <v>621</v>
      </c>
      <c r="G383" t="s">
        <v>622</v>
      </c>
      <c r="H383">
        <v>164</v>
      </c>
      <c r="I383">
        <v>10</v>
      </c>
      <c r="J383">
        <v>12</v>
      </c>
      <c r="K383">
        <v>2</v>
      </c>
      <c r="L383">
        <v>1.2</v>
      </c>
      <c r="M383">
        <v>0.2</v>
      </c>
      <c r="N383">
        <v>0</v>
      </c>
      <c r="O383">
        <v>1</v>
      </c>
    </row>
    <row r="384" spans="1:19" x14ac:dyDescent="0.2">
      <c r="A384">
        <v>23</v>
      </c>
      <c r="B384">
        <v>8</v>
      </c>
      <c r="C384">
        <v>1.64</v>
      </c>
      <c r="D384" s="4">
        <f t="shared" si="22"/>
        <v>6.8390325271059219E-2</v>
      </c>
      <c r="E384" t="s">
        <v>32</v>
      </c>
      <c r="F384" t="s">
        <v>633</v>
      </c>
      <c r="G384" t="s">
        <v>374</v>
      </c>
      <c r="H384">
        <v>200</v>
      </c>
      <c r="I384">
        <v>13</v>
      </c>
      <c r="J384">
        <v>28</v>
      </c>
      <c r="K384">
        <v>1</v>
      </c>
      <c r="L384">
        <v>2.1538461538461537</v>
      </c>
      <c r="M384">
        <v>7.6923076923076927E-2</v>
      </c>
      <c r="N384">
        <v>0</v>
      </c>
      <c r="O384">
        <v>0</v>
      </c>
    </row>
    <row r="385" spans="1:19" x14ac:dyDescent="0.2">
      <c r="A385">
        <v>23</v>
      </c>
      <c r="B385">
        <v>9</v>
      </c>
      <c r="C385">
        <v>4.2300000000000004</v>
      </c>
      <c r="D385" s="4">
        <f t="shared" si="22"/>
        <v>0.17639699749791496</v>
      </c>
      <c r="E385" t="s">
        <v>37</v>
      </c>
      <c r="F385" t="s">
        <v>640</v>
      </c>
      <c r="G385" t="s">
        <v>641</v>
      </c>
      <c r="H385">
        <v>198</v>
      </c>
      <c r="I385">
        <v>12</v>
      </c>
      <c r="J385">
        <v>24</v>
      </c>
      <c r="K385">
        <v>0</v>
      </c>
      <c r="L385">
        <v>2</v>
      </c>
      <c r="M385">
        <v>0</v>
      </c>
      <c r="N385">
        <v>0</v>
      </c>
      <c r="O385">
        <v>0</v>
      </c>
    </row>
    <row r="386" spans="1:19" x14ac:dyDescent="0.2">
      <c r="A386">
        <v>23</v>
      </c>
      <c r="B386">
        <v>10</v>
      </c>
      <c r="C386">
        <v>0.68</v>
      </c>
      <c r="D386" s="4">
        <f t="shared" si="22"/>
        <v>2.8356964136780655E-2</v>
      </c>
      <c r="E386" t="s">
        <v>147</v>
      </c>
      <c r="F386" t="s">
        <v>758</v>
      </c>
      <c r="G386" t="s">
        <v>627</v>
      </c>
      <c r="H386">
        <v>226</v>
      </c>
      <c r="I386">
        <v>12</v>
      </c>
      <c r="J386">
        <v>24</v>
      </c>
      <c r="K386">
        <v>0</v>
      </c>
      <c r="L386">
        <v>2</v>
      </c>
      <c r="M386">
        <v>0</v>
      </c>
      <c r="N386">
        <v>0</v>
      </c>
      <c r="O386">
        <v>0</v>
      </c>
    </row>
    <row r="387" spans="1:19" x14ac:dyDescent="0.2">
      <c r="A387">
        <v>23</v>
      </c>
      <c r="B387">
        <v>11</v>
      </c>
      <c r="C387">
        <v>1.25</v>
      </c>
      <c r="D387" s="4">
        <f t="shared" si="22"/>
        <v>5.2126772310258557E-2</v>
      </c>
      <c r="E387" t="s">
        <v>31</v>
      </c>
      <c r="F387" t="s">
        <v>631</v>
      </c>
      <c r="G387" t="s">
        <v>632</v>
      </c>
      <c r="H387">
        <v>206</v>
      </c>
      <c r="I387">
        <v>14</v>
      </c>
      <c r="J387">
        <v>30</v>
      </c>
      <c r="K387">
        <v>0</v>
      </c>
      <c r="L387">
        <v>2.1428571428571428</v>
      </c>
      <c r="M387">
        <v>0</v>
      </c>
      <c r="N387">
        <v>0</v>
      </c>
      <c r="O387">
        <v>1</v>
      </c>
    </row>
    <row r="388" spans="1:19" x14ac:dyDescent="0.2">
      <c r="A388">
        <v>23</v>
      </c>
      <c r="B388">
        <v>12</v>
      </c>
      <c r="C388">
        <v>1.08</v>
      </c>
      <c r="D388" s="4">
        <f t="shared" si="22"/>
        <v>4.5037531276063393E-2</v>
      </c>
      <c r="E388" t="s">
        <v>637</v>
      </c>
      <c r="F388" t="s">
        <v>638</v>
      </c>
      <c r="G388" t="s">
        <v>639</v>
      </c>
      <c r="H388">
        <v>242</v>
      </c>
      <c r="I388">
        <v>16</v>
      </c>
      <c r="J388">
        <v>34</v>
      </c>
      <c r="K388">
        <v>0</v>
      </c>
      <c r="L388">
        <v>2.125</v>
      </c>
      <c r="M388">
        <v>0</v>
      </c>
      <c r="N388">
        <v>0</v>
      </c>
      <c r="O388">
        <v>0</v>
      </c>
    </row>
    <row r="389" spans="1:19" x14ac:dyDescent="0.2">
      <c r="A389">
        <v>23</v>
      </c>
      <c r="B389">
        <v>13</v>
      </c>
      <c r="C389">
        <v>0.5</v>
      </c>
      <c r="D389" s="4">
        <f t="shared" si="22"/>
        <v>2.0850708924103421E-2</v>
      </c>
      <c r="E389" t="s">
        <v>642</v>
      </c>
      <c r="F389" t="s">
        <v>643</v>
      </c>
      <c r="G389" t="s">
        <v>644</v>
      </c>
      <c r="H389">
        <v>204</v>
      </c>
      <c r="I389">
        <v>14</v>
      </c>
      <c r="J389">
        <v>22</v>
      </c>
      <c r="K389">
        <v>1</v>
      </c>
      <c r="L389">
        <v>1.5714285714285714</v>
      </c>
      <c r="M389">
        <v>7.1428571428571425E-2</v>
      </c>
      <c r="N389">
        <v>1</v>
      </c>
      <c r="O389">
        <v>1</v>
      </c>
    </row>
    <row r="390" spans="1:19" x14ac:dyDescent="0.2">
      <c r="A390">
        <v>23</v>
      </c>
      <c r="B390">
        <v>14</v>
      </c>
      <c r="C390">
        <v>3.22</v>
      </c>
      <c r="D390" s="4">
        <f t="shared" si="22"/>
        <v>0.13427856547122605</v>
      </c>
      <c r="E390" t="s">
        <v>101</v>
      </c>
      <c r="F390" t="s">
        <v>682</v>
      </c>
      <c r="G390" t="s">
        <v>683</v>
      </c>
      <c r="H390">
        <v>253</v>
      </c>
      <c r="I390">
        <v>13</v>
      </c>
      <c r="J390">
        <v>28</v>
      </c>
      <c r="K390">
        <v>1</v>
      </c>
      <c r="L390">
        <v>2.1538461538461537</v>
      </c>
      <c r="M390">
        <v>7.6923076923076927E-2</v>
      </c>
      <c r="N390">
        <v>0</v>
      </c>
      <c r="O390">
        <v>0</v>
      </c>
    </row>
    <row r="391" spans="1:19" x14ac:dyDescent="0.2">
      <c r="C391">
        <f>SUM(C377:C390)</f>
        <v>23.979999999999997</v>
      </c>
    </row>
    <row r="397" spans="1:19" x14ac:dyDescent="0.2">
      <c r="A397">
        <v>24</v>
      </c>
      <c r="B397" t="s">
        <v>12</v>
      </c>
      <c r="C397" t="s">
        <v>13</v>
      </c>
      <c r="E397" t="s">
        <v>602</v>
      </c>
      <c r="F397" t="s">
        <v>603</v>
      </c>
      <c r="G397" t="s">
        <v>604</v>
      </c>
      <c r="H397" t="s">
        <v>605</v>
      </c>
      <c r="I397" t="s">
        <v>606</v>
      </c>
      <c r="J397" t="s">
        <v>607</v>
      </c>
      <c r="K397" t="s">
        <v>608</v>
      </c>
      <c r="L397" t="s">
        <v>609</v>
      </c>
      <c r="M397" t="s">
        <v>610</v>
      </c>
      <c r="N397" t="s">
        <v>611</v>
      </c>
      <c r="O397" t="s">
        <v>612</v>
      </c>
      <c r="Q397" s="4" t="s">
        <v>75</v>
      </c>
      <c r="R397" s="4" t="s">
        <v>76</v>
      </c>
      <c r="S397" s="4" t="s">
        <v>77</v>
      </c>
    </row>
    <row r="398" spans="1:19" x14ac:dyDescent="0.2">
      <c r="A398">
        <v>24</v>
      </c>
      <c r="B398">
        <v>1</v>
      </c>
      <c r="C398">
        <v>1.39</v>
      </c>
      <c r="D398" s="4">
        <f>C398/$C$412</f>
        <v>5.748552522746072E-2</v>
      </c>
      <c r="E398" t="s">
        <v>110</v>
      </c>
      <c r="F398" t="s">
        <v>694</v>
      </c>
      <c r="G398" t="s">
        <v>695</v>
      </c>
      <c r="H398">
        <v>142</v>
      </c>
      <c r="I398">
        <v>10</v>
      </c>
      <c r="J398">
        <v>22</v>
      </c>
      <c r="K398">
        <v>0</v>
      </c>
      <c r="L398">
        <v>2.2000000000000002</v>
      </c>
      <c r="M398">
        <v>0</v>
      </c>
      <c r="N398">
        <v>0</v>
      </c>
      <c r="O398">
        <v>0</v>
      </c>
      <c r="Q398" s="4">
        <f>1-R398-S398</f>
        <v>0.86021505376344076</v>
      </c>
      <c r="R398" s="4">
        <f>SUMIF(O398:O413,"1",D398:D413)</f>
        <v>0.13978494623655918</v>
      </c>
      <c r="S398" s="4">
        <f>SUMIF(O398:O413,"&gt;1",D398:D413)</f>
        <v>0</v>
      </c>
    </row>
    <row r="399" spans="1:19" x14ac:dyDescent="0.2">
      <c r="A399">
        <v>24</v>
      </c>
      <c r="B399">
        <v>2</v>
      </c>
      <c r="C399">
        <v>3.75</v>
      </c>
      <c r="D399" s="4">
        <f t="shared" ref="D399:D411" si="23">C399/$C$412</f>
        <v>0.15508684863523575</v>
      </c>
      <c r="E399" t="s">
        <v>623</v>
      </c>
      <c r="F399" t="s">
        <v>624</v>
      </c>
      <c r="G399" t="s">
        <v>625</v>
      </c>
      <c r="H399">
        <v>168</v>
      </c>
      <c r="I399">
        <v>12</v>
      </c>
      <c r="J399">
        <v>24</v>
      </c>
      <c r="K399">
        <v>0</v>
      </c>
      <c r="L399">
        <v>2</v>
      </c>
      <c r="M399">
        <v>0</v>
      </c>
      <c r="N399">
        <v>0</v>
      </c>
      <c r="O399">
        <v>0</v>
      </c>
    </row>
    <row r="400" spans="1:19" x14ac:dyDescent="0.2">
      <c r="A400">
        <v>24</v>
      </c>
      <c r="B400">
        <v>3</v>
      </c>
      <c r="C400">
        <v>0.92</v>
      </c>
      <c r="D400" s="4">
        <f t="shared" si="23"/>
        <v>3.8047973531844505E-2</v>
      </c>
      <c r="E400" t="s">
        <v>696</v>
      </c>
      <c r="F400" t="s">
        <v>697</v>
      </c>
      <c r="G400" t="s">
        <v>698</v>
      </c>
      <c r="H400">
        <v>182</v>
      </c>
      <c r="I400">
        <v>13</v>
      </c>
      <c r="J400">
        <v>26</v>
      </c>
      <c r="K400">
        <v>0</v>
      </c>
      <c r="L400">
        <v>2</v>
      </c>
      <c r="M400">
        <v>0</v>
      </c>
      <c r="N400">
        <v>0</v>
      </c>
      <c r="O400">
        <v>0</v>
      </c>
    </row>
    <row r="401" spans="1:15" x14ac:dyDescent="0.2">
      <c r="A401">
        <v>24</v>
      </c>
      <c r="B401">
        <v>4</v>
      </c>
      <c r="C401">
        <v>3.07</v>
      </c>
      <c r="D401" s="4">
        <f t="shared" si="23"/>
        <v>0.12696443341604632</v>
      </c>
      <c r="E401" t="s">
        <v>14</v>
      </c>
      <c r="F401" t="s">
        <v>613</v>
      </c>
      <c r="G401" t="s">
        <v>614</v>
      </c>
      <c r="H401">
        <v>170</v>
      </c>
      <c r="I401">
        <v>12</v>
      </c>
      <c r="J401">
        <v>26</v>
      </c>
      <c r="K401">
        <v>0</v>
      </c>
      <c r="L401">
        <v>2.1666666666666665</v>
      </c>
      <c r="M401">
        <v>0</v>
      </c>
      <c r="N401">
        <v>0</v>
      </c>
      <c r="O401">
        <v>0</v>
      </c>
    </row>
    <row r="402" spans="1:15" x14ac:dyDescent="0.2">
      <c r="A402">
        <v>24</v>
      </c>
      <c r="B402">
        <v>5</v>
      </c>
      <c r="C402">
        <v>1.48</v>
      </c>
      <c r="D402" s="4">
        <f t="shared" si="23"/>
        <v>6.1207609594706378E-2</v>
      </c>
      <c r="E402" t="s">
        <v>615</v>
      </c>
      <c r="F402" t="s">
        <v>616</v>
      </c>
      <c r="G402" t="s">
        <v>617</v>
      </c>
      <c r="H402">
        <v>190</v>
      </c>
      <c r="I402">
        <v>14</v>
      </c>
      <c r="J402">
        <v>22</v>
      </c>
      <c r="K402">
        <v>0</v>
      </c>
      <c r="L402">
        <v>1.5714285714285714</v>
      </c>
      <c r="M402">
        <v>0</v>
      </c>
      <c r="N402">
        <v>0</v>
      </c>
      <c r="O402">
        <v>1</v>
      </c>
    </row>
    <row r="403" spans="1:15" x14ac:dyDescent="0.2">
      <c r="A403">
        <v>24</v>
      </c>
      <c r="B403">
        <v>6</v>
      </c>
      <c r="C403">
        <v>1.35</v>
      </c>
      <c r="D403" s="4">
        <f t="shared" si="23"/>
        <v>5.5831265508684877E-2</v>
      </c>
      <c r="E403" t="s">
        <v>20</v>
      </c>
      <c r="F403" t="s">
        <v>621</v>
      </c>
      <c r="G403" t="s">
        <v>622</v>
      </c>
      <c r="H403">
        <v>164</v>
      </c>
      <c r="I403">
        <v>10</v>
      </c>
      <c r="J403">
        <v>12</v>
      </c>
      <c r="K403">
        <v>2</v>
      </c>
      <c r="L403">
        <v>1.2</v>
      </c>
      <c r="M403">
        <v>0.2</v>
      </c>
      <c r="N403">
        <v>0</v>
      </c>
      <c r="O403">
        <v>1</v>
      </c>
    </row>
    <row r="404" spans="1:15" x14ac:dyDescent="0.2">
      <c r="A404">
        <v>24</v>
      </c>
      <c r="B404">
        <v>7</v>
      </c>
      <c r="C404">
        <v>1.3</v>
      </c>
      <c r="D404" s="4">
        <f t="shared" si="23"/>
        <v>5.3763440860215062E-2</v>
      </c>
      <c r="E404" t="s">
        <v>32</v>
      </c>
      <c r="F404" t="s">
        <v>633</v>
      </c>
      <c r="G404" t="s">
        <v>374</v>
      </c>
      <c r="H404">
        <v>200</v>
      </c>
      <c r="I404">
        <v>13</v>
      </c>
      <c r="J404">
        <v>28</v>
      </c>
      <c r="K404">
        <v>1</v>
      </c>
      <c r="L404">
        <v>2.1538461538461537</v>
      </c>
      <c r="M404">
        <v>7.6923076923076927E-2</v>
      </c>
      <c r="N404">
        <v>0</v>
      </c>
      <c r="O404">
        <v>0</v>
      </c>
    </row>
    <row r="405" spans="1:15" x14ac:dyDescent="0.2">
      <c r="A405">
        <v>24</v>
      </c>
      <c r="B405">
        <v>8</v>
      </c>
      <c r="C405">
        <v>3.21</v>
      </c>
      <c r="D405" s="4">
        <f t="shared" si="23"/>
        <v>0.13275434243176182</v>
      </c>
      <c r="E405" t="s">
        <v>25</v>
      </c>
      <c r="F405" t="s">
        <v>626</v>
      </c>
      <c r="G405" t="s">
        <v>627</v>
      </c>
      <c r="H405">
        <v>226</v>
      </c>
      <c r="I405">
        <v>12</v>
      </c>
      <c r="J405">
        <v>24</v>
      </c>
      <c r="K405">
        <v>0</v>
      </c>
      <c r="L405">
        <v>2</v>
      </c>
      <c r="M405">
        <v>0</v>
      </c>
      <c r="N405">
        <v>0</v>
      </c>
      <c r="O405">
        <v>0</v>
      </c>
    </row>
    <row r="406" spans="1:15" x14ac:dyDescent="0.2">
      <c r="A406">
        <v>24</v>
      </c>
      <c r="B406">
        <v>9</v>
      </c>
      <c r="C406">
        <v>1.6400000000000001</v>
      </c>
      <c r="D406" s="4">
        <f t="shared" si="23"/>
        <v>6.7824648469809776E-2</v>
      </c>
      <c r="E406" t="s">
        <v>676</v>
      </c>
      <c r="G406" t="s">
        <v>677</v>
      </c>
      <c r="H406">
        <v>610</v>
      </c>
      <c r="I406">
        <v>12</v>
      </c>
      <c r="J406">
        <v>24</v>
      </c>
      <c r="K406">
        <v>0</v>
      </c>
      <c r="L406">
        <v>2</v>
      </c>
      <c r="M406">
        <v>0</v>
      </c>
      <c r="N406">
        <v>0</v>
      </c>
      <c r="O406">
        <v>0</v>
      </c>
    </row>
    <row r="407" spans="1:15" x14ac:dyDescent="0.2">
      <c r="A407">
        <v>24</v>
      </c>
      <c r="B407">
        <v>10</v>
      </c>
      <c r="C407">
        <v>0.64</v>
      </c>
      <c r="D407" s="4">
        <f t="shared" si="23"/>
        <v>2.6468155500413568E-2</v>
      </c>
      <c r="E407" t="s">
        <v>667</v>
      </c>
      <c r="F407" t="s">
        <v>668</v>
      </c>
      <c r="G407" t="s">
        <v>392</v>
      </c>
      <c r="H407">
        <v>242</v>
      </c>
      <c r="I407">
        <v>16</v>
      </c>
      <c r="J407">
        <v>34</v>
      </c>
      <c r="K407">
        <v>0</v>
      </c>
      <c r="L407">
        <v>2.125</v>
      </c>
      <c r="M407">
        <v>0</v>
      </c>
      <c r="N407">
        <v>0</v>
      </c>
      <c r="O407">
        <v>0</v>
      </c>
    </row>
    <row r="408" spans="1:15" x14ac:dyDescent="0.2">
      <c r="A408">
        <v>24</v>
      </c>
      <c r="B408">
        <v>11</v>
      </c>
      <c r="C408">
        <v>1.31</v>
      </c>
      <c r="D408" s="4">
        <f t="shared" si="23"/>
        <v>5.4177005789909027E-2</v>
      </c>
      <c r="E408" t="s">
        <v>85</v>
      </c>
      <c r="F408" t="s">
        <v>665</v>
      </c>
      <c r="G408" t="s">
        <v>666</v>
      </c>
      <c r="H408">
        <v>240</v>
      </c>
      <c r="I408">
        <v>22</v>
      </c>
      <c r="J408">
        <v>29</v>
      </c>
      <c r="K408">
        <v>2</v>
      </c>
      <c r="L408">
        <v>1.3181818181818181</v>
      </c>
      <c r="M408">
        <v>9.0909090909090912E-2</v>
      </c>
      <c r="N408">
        <v>0</v>
      </c>
      <c r="O408">
        <v>0</v>
      </c>
    </row>
    <row r="409" spans="1:15" x14ac:dyDescent="0.2">
      <c r="A409">
        <v>24</v>
      </c>
      <c r="B409">
        <v>12</v>
      </c>
      <c r="C409">
        <v>0.55000000000000004</v>
      </c>
      <c r="D409" s="4">
        <f t="shared" si="23"/>
        <v>2.2746071133167914E-2</v>
      </c>
      <c r="E409" t="s">
        <v>642</v>
      </c>
      <c r="F409" t="s">
        <v>643</v>
      </c>
      <c r="G409" t="s">
        <v>644</v>
      </c>
      <c r="H409">
        <v>204</v>
      </c>
      <c r="I409">
        <v>22</v>
      </c>
      <c r="J409">
        <v>29</v>
      </c>
      <c r="K409">
        <v>2</v>
      </c>
      <c r="L409">
        <v>1.3181818181818181</v>
      </c>
      <c r="M409">
        <v>9.0909090909090912E-2</v>
      </c>
      <c r="N409">
        <v>1</v>
      </c>
      <c r="O409">
        <v>1</v>
      </c>
    </row>
    <row r="410" spans="1:15" x14ac:dyDescent="0.2">
      <c r="A410">
        <v>24</v>
      </c>
      <c r="B410">
        <v>13</v>
      </c>
      <c r="C410">
        <v>1.2599999999999998</v>
      </c>
      <c r="D410" s="4">
        <f t="shared" si="23"/>
        <v>5.2109181141439205E-2</v>
      </c>
      <c r="E410" t="s">
        <v>637</v>
      </c>
      <c r="F410" t="s">
        <v>638</v>
      </c>
      <c r="G410" t="s">
        <v>639</v>
      </c>
      <c r="H410">
        <v>242</v>
      </c>
      <c r="I410">
        <v>18</v>
      </c>
      <c r="J410">
        <v>38</v>
      </c>
      <c r="K410">
        <v>1</v>
      </c>
      <c r="L410">
        <v>2.1111111111111112</v>
      </c>
      <c r="M410">
        <v>5.5555555555555552E-2</v>
      </c>
      <c r="N410">
        <v>0</v>
      </c>
      <c r="O410">
        <v>0</v>
      </c>
    </row>
    <row r="411" spans="1:15" x14ac:dyDescent="0.2">
      <c r="A411">
        <v>24</v>
      </c>
      <c r="B411">
        <v>14</v>
      </c>
      <c r="C411">
        <v>2.31</v>
      </c>
      <c r="D411" s="4">
        <f t="shared" si="23"/>
        <v>9.5533498759305224E-2</v>
      </c>
      <c r="E411" t="s">
        <v>650</v>
      </c>
      <c r="F411" t="s">
        <v>651</v>
      </c>
      <c r="G411" t="s">
        <v>652</v>
      </c>
      <c r="H411">
        <v>281</v>
      </c>
      <c r="I411">
        <v>17</v>
      </c>
      <c r="J411">
        <v>36</v>
      </c>
      <c r="K411">
        <v>0</v>
      </c>
      <c r="L411">
        <v>2.1176470588235294</v>
      </c>
      <c r="M411">
        <v>0</v>
      </c>
      <c r="N411">
        <v>0</v>
      </c>
      <c r="O411">
        <v>0</v>
      </c>
    </row>
    <row r="412" spans="1:15" x14ac:dyDescent="0.2">
      <c r="C412">
        <f>SUM(C398:C411)</f>
        <v>24.179999999999996</v>
      </c>
    </row>
    <row r="417" spans="1:19" x14ac:dyDescent="0.2">
      <c r="A417">
        <v>25</v>
      </c>
      <c r="B417" t="s">
        <v>12</v>
      </c>
      <c r="C417" t="s">
        <v>13</v>
      </c>
      <c r="E417" t="s">
        <v>602</v>
      </c>
      <c r="F417" t="s">
        <v>603</v>
      </c>
      <c r="G417" t="s">
        <v>604</v>
      </c>
      <c r="H417" t="s">
        <v>605</v>
      </c>
      <c r="I417" t="s">
        <v>606</v>
      </c>
      <c r="J417" t="s">
        <v>607</v>
      </c>
      <c r="K417" t="s">
        <v>608</v>
      </c>
      <c r="L417" t="s">
        <v>609</v>
      </c>
      <c r="M417" t="s">
        <v>610</v>
      </c>
      <c r="N417" t="s">
        <v>611</v>
      </c>
      <c r="O417" t="s">
        <v>612</v>
      </c>
      <c r="Q417" s="4" t="s">
        <v>75</v>
      </c>
      <c r="R417" s="4" t="s">
        <v>76</v>
      </c>
      <c r="S417" s="4" t="s">
        <v>77</v>
      </c>
    </row>
    <row r="418" spans="1:19" x14ac:dyDescent="0.2">
      <c r="A418">
        <v>25</v>
      </c>
      <c r="B418">
        <v>1</v>
      </c>
      <c r="C418">
        <v>0.62</v>
      </c>
      <c r="D418" s="4">
        <f>C418/$C$432</f>
        <v>3.6278525453481564E-2</v>
      </c>
      <c r="E418" t="s">
        <v>759</v>
      </c>
      <c r="F418" t="s">
        <v>760</v>
      </c>
      <c r="G418" t="s">
        <v>745</v>
      </c>
      <c r="H418">
        <v>184</v>
      </c>
      <c r="I418">
        <v>13</v>
      </c>
      <c r="J418">
        <v>28</v>
      </c>
      <c r="K418">
        <v>0</v>
      </c>
      <c r="L418">
        <v>2.1538461538461537</v>
      </c>
      <c r="M418">
        <v>0</v>
      </c>
      <c r="N418">
        <v>0</v>
      </c>
      <c r="O418">
        <v>0</v>
      </c>
      <c r="Q418" s="4">
        <f>1-R418-S418</f>
        <v>0.72440023405500298</v>
      </c>
      <c r="R418" s="4">
        <f>SUMIF(O418:O433,"1",D418:D433)</f>
        <v>0.27559976594499702</v>
      </c>
      <c r="S418" s="4">
        <f>SUMIF(O418:O433,"&gt;1",D418:D433)</f>
        <v>0</v>
      </c>
    </row>
    <row r="419" spans="1:19" x14ac:dyDescent="0.2">
      <c r="A419">
        <v>25</v>
      </c>
      <c r="B419">
        <v>2</v>
      </c>
      <c r="C419">
        <v>0.65</v>
      </c>
      <c r="D419" s="4">
        <f t="shared" ref="D419:D431" si="24">C419/$C$432</f>
        <v>3.8033937975424217E-2</v>
      </c>
      <c r="E419" t="s">
        <v>713</v>
      </c>
      <c r="F419" t="s">
        <v>714</v>
      </c>
      <c r="G419" t="s">
        <v>712</v>
      </c>
      <c r="H419">
        <v>108</v>
      </c>
      <c r="I419">
        <v>7</v>
      </c>
      <c r="J419">
        <v>8</v>
      </c>
      <c r="K419">
        <v>1</v>
      </c>
      <c r="L419">
        <v>1.1428571428571428</v>
      </c>
      <c r="M419">
        <v>0.14285714285714285</v>
      </c>
      <c r="N419">
        <v>0</v>
      </c>
      <c r="O419">
        <v>1</v>
      </c>
    </row>
    <row r="420" spans="1:19" x14ac:dyDescent="0.2">
      <c r="A420">
        <v>25</v>
      </c>
      <c r="B420">
        <v>3</v>
      </c>
      <c r="C420">
        <v>0.74</v>
      </c>
      <c r="D420" s="4">
        <f t="shared" si="24"/>
        <v>4.3300175541252185E-2</v>
      </c>
      <c r="E420" t="s">
        <v>761</v>
      </c>
      <c r="F420" t="s">
        <v>762</v>
      </c>
      <c r="G420" t="s">
        <v>763</v>
      </c>
      <c r="H420">
        <v>124</v>
      </c>
      <c r="I420">
        <v>7</v>
      </c>
      <c r="J420">
        <v>8</v>
      </c>
      <c r="K420">
        <v>2</v>
      </c>
      <c r="L420">
        <v>1.1428571428571428</v>
      </c>
      <c r="M420">
        <v>0.2857142857142857</v>
      </c>
      <c r="N420">
        <v>0</v>
      </c>
      <c r="O420">
        <v>1</v>
      </c>
    </row>
    <row r="421" spans="1:19" x14ac:dyDescent="0.2">
      <c r="A421">
        <v>25</v>
      </c>
      <c r="B421">
        <v>4</v>
      </c>
      <c r="C421">
        <v>0.84</v>
      </c>
      <c r="D421" s="4">
        <f t="shared" si="24"/>
        <v>4.9151550614394371E-2</v>
      </c>
      <c r="E421" t="s">
        <v>14</v>
      </c>
      <c r="F421" t="s">
        <v>613</v>
      </c>
      <c r="G421" t="s">
        <v>614</v>
      </c>
      <c r="H421">
        <v>170</v>
      </c>
      <c r="I421">
        <v>12</v>
      </c>
      <c r="J421">
        <v>26</v>
      </c>
      <c r="K421">
        <v>0</v>
      </c>
      <c r="L421">
        <v>2.1666666666666665</v>
      </c>
      <c r="M421">
        <v>0</v>
      </c>
      <c r="N421">
        <v>0</v>
      </c>
      <c r="O421">
        <v>0</v>
      </c>
    </row>
    <row r="422" spans="1:19" x14ac:dyDescent="0.2">
      <c r="A422">
        <v>25</v>
      </c>
      <c r="B422">
        <v>5</v>
      </c>
      <c r="C422">
        <v>0.67</v>
      </c>
      <c r="D422" s="4">
        <f t="shared" si="24"/>
        <v>3.920421299005266E-2</v>
      </c>
      <c r="E422" t="s">
        <v>79</v>
      </c>
      <c r="F422" t="s">
        <v>655</v>
      </c>
      <c r="G422" t="s">
        <v>656</v>
      </c>
      <c r="H422">
        <v>144</v>
      </c>
      <c r="I422">
        <v>6</v>
      </c>
      <c r="J422">
        <v>8</v>
      </c>
      <c r="K422">
        <v>4</v>
      </c>
      <c r="L422">
        <v>1.3333333333333333</v>
      </c>
      <c r="M422">
        <v>0.66666666666666663</v>
      </c>
      <c r="N422">
        <v>1</v>
      </c>
      <c r="O422">
        <v>0</v>
      </c>
    </row>
    <row r="423" spans="1:19" x14ac:dyDescent="0.2">
      <c r="A423">
        <v>25</v>
      </c>
      <c r="B423">
        <v>6</v>
      </c>
      <c r="C423">
        <v>0.31</v>
      </c>
      <c r="D423" s="4">
        <f t="shared" si="24"/>
        <v>1.8139262726740782E-2</v>
      </c>
      <c r="E423" t="s">
        <v>740</v>
      </c>
      <c r="F423" t="s">
        <v>741</v>
      </c>
      <c r="G423" t="s">
        <v>742</v>
      </c>
      <c r="H423">
        <v>212</v>
      </c>
      <c r="I423">
        <v>15</v>
      </c>
      <c r="J423">
        <v>32</v>
      </c>
      <c r="K423">
        <v>0</v>
      </c>
      <c r="L423">
        <v>2.1333333333333333</v>
      </c>
      <c r="M423">
        <v>0</v>
      </c>
      <c r="N423">
        <v>0</v>
      </c>
      <c r="O423">
        <v>0</v>
      </c>
    </row>
    <row r="424" spans="1:19" x14ac:dyDescent="0.2">
      <c r="A424">
        <v>25</v>
      </c>
      <c r="B424">
        <v>7</v>
      </c>
      <c r="C424">
        <v>1.68</v>
      </c>
      <c r="D424" s="4">
        <f t="shared" si="24"/>
        <v>9.8303101228788742E-2</v>
      </c>
      <c r="E424" t="s">
        <v>25</v>
      </c>
      <c r="F424" t="s">
        <v>626</v>
      </c>
      <c r="G424" t="s">
        <v>627</v>
      </c>
      <c r="H424">
        <v>226</v>
      </c>
      <c r="I424">
        <v>16</v>
      </c>
      <c r="J424">
        <v>34</v>
      </c>
      <c r="K424">
        <v>0</v>
      </c>
      <c r="L424">
        <v>2.125</v>
      </c>
      <c r="M424">
        <v>0</v>
      </c>
      <c r="N424">
        <v>0</v>
      </c>
      <c r="O424">
        <v>0</v>
      </c>
    </row>
    <row r="425" spans="1:19" x14ac:dyDescent="0.2">
      <c r="A425">
        <v>25</v>
      </c>
      <c r="B425">
        <v>8</v>
      </c>
      <c r="C425">
        <v>0.32</v>
      </c>
      <c r="D425" s="4">
        <f t="shared" si="24"/>
        <v>1.8724400234055E-2</v>
      </c>
      <c r="E425" t="s">
        <v>764</v>
      </c>
      <c r="F425" t="s">
        <v>738</v>
      </c>
      <c r="G425" t="s">
        <v>739</v>
      </c>
      <c r="H425">
        <v>156</v>
      </c>
      <c r="I425">
        <v>11</v>
      </c>
      <c r="J425">
        <v>24</v>
      </c>
      <c r="K425">
        <v>0</v>
      </c>
      <c r="L425">
        <v>2.1818181818181817</v>
      </c>
      <c r="M425">
        <v>0</v>
      </c>
      <c r="N425">
        <v>0</v>
      </c>
      <c r="O425">
        <v>0</v>
      </c>
    </row>
    <row r="426" spans="1:19" x14ac:dyDescent="0.2">
      <c r="A426">
        <v>25</v>
      </c>
      <c r="B426">
        <v>9</v>
      </c>
      <c r="C426">
        <v>1.58</v>
      </c>
      <c r="D426" s="4">
        <f t="shared" si="24"/>
        <v>9.2451726155646563E-2</v>
      </c>
      <c r="E426" t="s">
        <v>80</v>
      </c>
      <c r="F426" t="s">
        <v>657</v>
      </c>
      <c r="G426" t="s">
        <v>658</v>
      </c>
      <c r="H426">
        <v>152</v>
      </c>
      <c r="I426">
        <v>16</v>
      </c>
      <c r="J426">
        <v>34</v>
      </c>
      <c r="K426">
        <v>0</v>
      </c>
      <c r="L426">
        <v>2.125</v>
      </c>
      <c r="M426">
        <v>0</v>
      </c>
      <c r="N426">
        <v>0</v>
      </c>
      <c r="O426">
        <v>1</v>
      </c>
    </row>
    <row r="427" spans="1:19" x14ac:dyDescent="0.2">
      <c r="A427">
        <v>25</v>
      </c>
      <c r="B427">
        <v>10</v>
      </c>
      <c r="C427">
        <v>1.32</v>
      </c>
      <c r="D427" s="4">
        <f t="shared" si="24"/>
        <v>7.7238150965476871E-2</v>
      </c>
      <c r="E427" t="s">
        <v>31</v>
      </c>
      <c r="F427" t="s">
        <v>631</v>
      </c>
      <c r="G427" t="s">
        <v>632</v>
      </c>
      <c r="H427">
        <v>206</v>
      </c>
      <c r="I427">
        <v>8</v>
      </c>
      <c r="J427">
        <v>8</v>
      </c>
      <c r="K427">
        <v>3</v>
      </c>
      <c r="L427">
        <v>1</v>
      </c>
      <c r="M427">
        <v>0.375</v>
      </c>
      <c r="N427">
        <v>0</v>
      </c>
      <c r="O427">
        <v>1</v>
      </c>
    </row>
    <row r="428" spans="1:19" x14ac:dyDescent="0.2">
      <c r="A428">
        <v>25</v>
      </c>
      <c r="B428">
        <v>11</v>
      </c>
      <c r="C428">
        <v>0.89999999999999991</v>
      </c>
      <c r="D428" s="4">
        <f t="shared" si="24"/>
        <v>5.2662375658279678E-2</v>
      </c>
      <c r="E428" t="s">
        <v>108</v>
      </c>
      <c r="F428" t="s">
        <v>692</v>
      </c>
      <c r="G428" t="s">
        <v>693</v>
      </c>
      <c r="H428">
        <v>283</v>
      </c>
      <c r="I428">
        <v>16</v>
      </c>
      <c r="J428">
        <v>34</v>
      </c>
      <c r="K428">
        <v>0</v>
      </c>
      <c r="L428">
        <v>2.125</v>
      </c>
      <c r="M428">
        <v>0</v>
      </c>
      <c r="N428">
        <v>0</v>
      </c>
      <c r="O428">
        <v>0</v>
      </c>
    </row>
    <row r="429" spans="1:19" x14ac:dyDescent="0.2">
      <c r="A429">
        <v>25</v>
      </c>
      <c r="B429">
        <v>12</v>
      </c>
      <c r="C429">
        <v>0.74</v>
      </c>
      <c r="D429" s="4">
        <f t="shared" si="24"/>
        <v>4.3300175541252185E-2</v>
      </c>
      <c r="E429" t="s">
        <v>129</v>
      </c>
      <c r="F429" t="s">
        <v>728</v>
      </c>
      <c r="G429" t="s">
        <v>729</v>
      </c>
      <c r="H429">
        <v>255</v>
      </c>
      <c r="I429">
        <v>14</v>
      </c>
      <c r="J429">
        <v>22</v>
      </c>
      <c r="K429">
        <v>1</v>
      </c>
      <c r="L429">
        <v>1.5714285714285714</v>
      </c>
      <c r="M429">
        <v>7.1428571428571425E-2</v>
      </c>
      <c r="N429">
        <v>0</v>
      </c>
      <c r="O429">
        <v>0</v>
      </c>
    </row>
    <row r="430" spans="1:19" x14ac:dyDescent="0.2">
      <c r="A430">
        <v>25</v>
      </c>
      <c r="B430">
        <v>13</v>
      </c>
      <c r="C430">
        <v>6.3</v>
      </c>
      <c r="D430" s="4">
        <f t="shared" si="24"/>
        <v>0.36863662960795779</v>
      </c>
      <c r="E430" t="s">
        <v>650</v>
      </c>
      <c r="F430" t="s">
        <v>651</v>
      </c>
      <c r="G430" t="s">
        <v>652</v>
      </c>
      <c r="H430">
        <v>281</v>
      </c>
      <c r="I430">
        <v>20</v>
      </c>
      <c r="J430">
        <v>42</v>
      </c>
      <c r="K430">
        <v>0</v>
      </c>
      <c r="L430">
        <v>2.1</v>
      </c>
      <c r="M430">
        <v>0</v>
      </c>
      <c r="N430">
        <v>0</v>
      </c>
      <c r="O430">
        <v>0</v>
      </c>
    </row>
    <row r="431" spans="1:19" x14ac:dyDescent="0.2">
      <c r="A431">
        <v>25</v>
      </c>
      <c r="B431">
        <v>14</v>
      </c>
      <c r="C431">
        <v>0.42</v>
      </c>
      <c r="D431" s="4">
        <f t="shared" si="24"/>
        <v>2.4575775307197185E-2</v>
      </c>
      <c r="E431" t="s">
        <v>765</v>
      </c>
      <c r="F431" t="s">
        <v>766</v>
      </c>
      <c r="G431" t="s">
        <v>767</v>
      </c>
      <c r="H431">
        <v>391</v>
      </c>
      <c r="I431">
        <v>20</v>
      </c>
      <c r="J431">
        <v>42</v>
      </c>
      <c r="K431">
        <v>0</v>
      </c>
      <c r="L431">
        <v>2.1</v>
      </c>
      <c r="M431">
        <v>0</v>
      </c>
      <c r="N431">
        <v>0</v>
      </c>
      <c r="O431">
        <v>1</v>
      </c>
    </row>
    <row r="432" spans="1:19" x14ac:dyDescent="0.2">
      <c r="C432">
        <f>SUM(C418:C431)</f>
        <v>17.090000000000003</v>
      </c>
    </row>
    <row r="436" spans="1:19" x14ac:dyDescent="0.2">
      <c r="A436">
        <v>26</v>
      </c>
      <c r="B436" t="s">
        <v>12</v>
      </c>
      <c r="C436" t="s">
        <v>13</v>
      </c>
      <c r="E436" t="s">
        <v>602</v>
      </c>
      <c r="F436" t="s">
        <v>603</v>
      </c>
      <c r="G436" t="s">
        <v>604</v>
      </c>
      <c r="H436" t="s">
        <v>605</v>
      </c>
      <c r="I436" t="s">
        <v>606</v>
      </c>
      <c r="J436" t="s">
        <v>607</v>
      </c>
      <c r="K436" t="s">
        <v>608</v>
      </c>
      <c r="L436" t="s">
        <v>609</v>
      </c>
      <c r="M436" t="s">
        <v>610</v>
      </c>
      <c r="N436" t="s">
        <v>611</v>
      </c>
      <c r="O436" t="s">
        <v>612</v>
      </c>
      <c r="Q436" s="4" t="s">
        <v>75</v>
      </c>
      <c r="R436" s="4" t="s">
        <v>76</v>
      </c>
      <c r="S436" s="4" t="s">
        <v>77</v>
      </c>
    </row>
    <row r="437" spans="1:19" x14ac:dyDescent="0.2">
      <c r="A437">
        <v>26</v>
      </c>
      <c r="B437">
        <v>1</v>
      </c>
      <c r="C437">
        <v>1.17</v>
      </c>
      <c r="D437" s="4">
        <f>C437/$C$451</f>
        <v>6.88235294117647E-2</v>
      </c>
      <c r="E437" t="s">
        <v>761</v>
      </c>
      <c r="F437" t="s">
        <v>762</v>
      </c>
      <c r="G437" t="s">
        <v>763</v>
      </c>
      <c r="H437">
        <v>124</v>
      </c>
      <c r="I437">
        <v>7</v>
      </c>
      <c r="J437">
        <v>8</v>
      </c>
      <c r="K437">
        <v>2</v>
      </c>
      <c r="L437">
        <v>1.1428571428571428</v>
      </c>
      <c r="M437">
        <v>0.2857142857142857</v>
      </c>
      <c r="N437">
        <v>0</v>
      </c>
      <c r="O437">
        <v>1</v>
      </c>
      <c r="Q437" s="4">
        <f>1-R437-S437</f>
        <v>0.57058823529411762</v>
      </c>
      <c r="R437" s="4">
        <f>SUMIF(O437:O452,"1",D437:D452)</f>
        <v>0.42941176470588238</v>
      </c>
      <c r="S437" s="4">
        <f>SUMIF(O437:O452,"&gt;1",D437:D452)</f>
        <v>0</v>
      </c>
    </row>
    <row r="438" spans="1:19" x14ac:dyDescent="0.2">
      <c r="A438">
        <v>26</v>
      </c>
      <c r="B438">
        <v>2</v>
      </c>
      <c r="C438">
        <v>0.32</v>
      </c>
      <c r="D438" s="4">
        <f t="shared" ref="D438:D450" si="25">C438/$C$451</f>
        <v>1.8823529411764708E-2</v>
      </c>
      <c r="E438" t="s">
        <v>14</v>
      </c>
      <c r="F438" t="s">
        <v>613</v>
      </c>
      <c r="G438" t="s">
        <v>614</v>
      </c>
      <c r="H438">
        <v>170</v>
      </c>
      <c r="I438">
        <v>12</v>
      </c>
      <c r="J438">
        <v>26</v>
      </c>
      <c r="K438">
        <v>0</v>
      </c>
      <c r="L438">
        <v>2.1666666666666665</v>
      </c>
      <c r="M438">
        <v>0</v>
      </c>
      <c r="N438">
        <v>0</v>
      </c>
      <c r="O438">
        <v>0</v>
      </c>
    </row>
    <row r="439" spans="1:19" x14ac:dyDescent="0.2">
      <c r="A439">
        <v>26</v>
      </c>
      <c r="B439">
        <v>3</v>
      </c>
      <c r="C439">
        <v>0.36</v>
      </c>
      <c r="D439" s="4">
        <f t="shared" si="25"/>
        <v>2.1176470588235293E-2</v>
      </c>
      <c r="E439" t="s">
        <v>154</v>
      </c>
      <c r="F439" t="s">
        <v>768</v>
      </c>
      <c r="G439" t="s">
        <v>703</v>
      </c>
      <c r="H439">
        <v>138</v>
      </c>
      <c r="I439">
        <v>8</v>
      </c>
      <c r="J439">
        <v>10</v>
      </c>
      <c r="K439">
        <v>2</v>
      </c>
      <c r="L439">
        <v>1.25</v>
      </c>
      <c r="M439">
        <v>0.25</v>
      </c>
      <c r="N439">
        <v>0</v>
      </c>
      <c r="O439">
        <v>1</v>
      </c>
    </row>
    <row r="440" spans="1:19" x14ac:dyDescent="0.2">
      <c r="A440">
        <v>26</v>
      </c>
      <c r="B440">
        <v>4</v>
      </c>
      <c r="C440">
        <v>0.88</v>
      </c>
      <c r="D440" s="4">
        <f t="shared" si="25"/>
        <v>5.1764705882352942E-2</v>
      </c>
      <c r="E440" t="s">
        <v>79</v>
      </c>
      <c r="F440" t="s">
        <v>655</v>
      </c>
      <c r="G440" t="s">
        <v>656</v>
      </c>
      <c r="H440">
        <v>144</v>
      </c>
      <c r="I440">
        <v>6</v>
      </c>
      <c r="J440">
        <v>8</v>
      </c>
      <c r="K440">
        <v>4</v>
      </c>
      <c r="L440">
        <v>1.3333333333333333</v>
      </c>
      <c r="M440">
        <v>0.66666666666666663</v>
      </c>
      <c r="N440">
        <v>1</v>
      </c>
      <c r="O440">
        <v>0</v>
      </c>
    </row>
    <row r="441" spans="1:19" x14ac:dyDescent="0.2">
      <c r="A441">
        <v>26</v>
      </c>
      <c r="B441">
        <v>5</v>
      </c>
      <c r="C441">
        <v>0.47</v>
      </c>
      <c r="D441" s="4">
        <f t="shared" si="25"/>
        <v>2.764705882352941E-2</v>
      </c>
      <c r="E441" t="s">
        <v>743</v>
      </c>
      <c r="F441" t="s">
        <v>744</v>
      </c>
      <c r="G441" t="s">
        <v>745</v>
      </c>
      <c r="H441">
        <v>184</v>
      </c>
      <c r="I441">
        <v>13</v>
      </c>
      <c r="J441">
        <v>28</v>
      </c>
      <c r="K441">
        <v>0</v>
      </c>
      <c r="L441">
        <v>2.1538461538461537</v>
      </c>
      <c r="M441">
        <v>0</v>
      </c>
      <c r="N441">
        <v>0</v>
      </c>
      <c r="O441">
        <v>0</v>
      </c>
    </row>
    <row r="442" spans="1:19" x14ac:dyDescent="0.2">
      <c r="A442">
        <v>26</v>
      </c>
      <c r="B442">
        <v>6</v>
      </c>
      <c r="C442">
        <v>0.65</v>
      </c>
      <c r="D442" s="4">
        <f t="shared" si="25"/>
        <v>3.8235294117647062E-2</v>
      </c>
      <c r="E442" t="s">
        <v>618</v>
      </c>
      <c r="F442" t="s">
        <v>619</v>
      </c>
      <c r="G442" t="s">
        <v>620</v>
      </c>
      <c r="H442">
        <v>152</v>
      </c>
      <c r="I442">
        <v>9</v>
      </c>
      <c r="J442">
        <v>12</v>
      </c>
      <c r="K442">
        <v>2</v>
      </c>
      <c r="L442">
        <v>1.3333333333333333</v>
      </c>
      <c r="M442">
        <v>0.22222222222222221</v>
      </c>
      <c r="N442">
        <v>0</v>
      </c>
      <c r="O442">
        <v>1</v>
      </c>
    </row>
    <row r="443" spans="1:19" x14ac:dyDescent="0.2">
      <c r="A443">
        <v>26</v>
      </c>
      <c r="B443">
        <v>7</v>
      </c>
      <c r="C443">
        <v>2.4500000000000002</v>
      </c>
      <c r="D443" s="4">
        <f t="shared" si="25"/>
        <v>0.14411764705882354</v>
      </c>
      <c r="E443" t="s">
        <v>80</v>
      </c>
      <c r="F443" t="s">
        <v>657</v>
      </c>
      <c r="G443" t="s">
        <v>658</v>
      </c>
      <c r="H443">
        <v>152</v>
      </c>
      <c r="I443">
        <v>8</v>
      </c>
      <c r="J443">
        <v>8</v>
      </c>
      <c r="K443">
        <v>3</v>
      </c>
      <c r="L443">
        <v>1</v>
      </c>
      <c r="M443">
        <v>0.375</v>
      </c>
      <c r="N443">
        <v>0</v>
      </c>
      <c r="O443">
        <v>1</v>
      </c>
    </row>
    <row r="444" spans="1:19" x14ac:dyDescent="0.2">
      <c r="A444">
        <v>26</v>
      </c>
      <c r="B444">
        <v>8</v>
      </c>
      <c r="C444">
        <v>1.53</v>
      </c>
      <c r="D444" s="4">
        <f t="shared" si="25"/>
        <v>0.09</v>
      </c>
      <c r="E444" t="s">
        <v>25</v>
      </c>
      <c r="F444" t="s">
        <v>626</v>
      </c>
      <c r="G444" t="s">
        <v>627</v>
      </c>
      <c r="H444">
        <v>226</v>
      </c>
      <c r="I444">
        <v>16</v>
      </c>
      <c r="J444">
        <v>34</v>
      </c>
      <c r="K444">
        <v>0</v>
      </c>
      <c r="L444">
        <v>2.125</v>
      </c>
      <c r="M444">
        <v>0</v>
      </c>
      <c r="N444">
        <v>0</v>
      </c>
      <c r="O444">
        <v>0</v>
      </c>
    </row>
    <row r="445" spans="1:19" x14ac:dyDescent="0.2">
      <c r="A445">
        <v>26</v>
      </c>
      <c r="B445">
        <v>9</v>
      </c>
      <c r="C445">
        <v>0.81</v>
      </c>
      <c r="D445" s="4">
        <f t="shared" si="25"/>
        <v>4.7647058823529417E-2</v>
      </c>
      <c r="E445" t="s">
        <v>81</v>
      </c>
      <c r="F445" t="s">
        <v>659</v>
      </c>
      <c r="G445" t="s">
        <v>660</v>
      </c>
      <c r="H445">
        <v>166</v>
      </c>
      <c r="I445">
        <v>9</v>
      </c>
      <c r="J445">
        <v>10</v>
      </c>
      <c r="K445">
        <v>3</v>
      </c>
      <c r="L445">
        <v>1.1111111111111112</v>
      </c>
      <c r="M445">
        <v>0.33333333333333331</v>
      </c>
      <c r="N445">
        <v>0</v>
      </c>
      <c r="O445">
        <v>1</v>
      </c>
    </row>
    <row r="446" spans="1:19" x14ac:dyDescent="0.2">
      <c r="A446">
        <v>26</v>
      </c>
      <c r="B446">
        <v>10</v>
      </c>
      <c r="C446">
        <v>1.86</v>
      </c>
      <c r="D446" s="4">
        <f t="shared" si="25"/>
        <v>0.10941176470588236</v>
      </c>
      <c r="E446" t="s">
        <v>31</v>
      </c>
      <c r="F446" t="s">
        <v>631</v>
      </c>
      <c r="G446" t="s">
        <v>632</v>
      </c>
      <c r="H446">
        <v>206</v>
      </c>
      <c r="I446">
        <v>14</v>
      </c>
      <c r="J446">
        <v>22</v>
      </c>
      <c r="K446">
        <v>1</v>
      </c>
      <c r="L446">
        <v>1.5714285714285714</v>
      </c>
      <c r="M446">
        <v>7.1428571428571425E-2</v>
      </c>
      <c r="N446">
        <v>0</v>
      </c>
      <c r="O446">
        <v>1</v>
      </c>
    </row>
    <row r="447" spans="1:19" x14ac:dyDescent="0.2">
      <c r="A447">
        <v>26</v>
      </c>
      <c r="B447">
        <v>11</v>
      </c>
      <c r="C447">
        <v>0.32</v>
      </c>
      <c r="D447" s="4">
        <f t="shared" si="25"/>
        <v>1.8823529411764708E-2</v>
      </c>
      <c r="E447" t="s">
        <v>108</v>
      </c>
      <c r="F447" t="s">
        <v>692</v>
      </c>
      <c r="G447" t="s">
        <v>693</v>
      </c>
      <c r="H447">
        <v>283</v>
      </c>
      <c r="I447">
        <v>16</v>
      </c>
      <c r="J447">
        <v>34</v>
      </c>
      <c r="K447">
        <v>0</v>
      </c>
      <c r="L447">
        <v>2.125</v>
      </c>
      <c r="M447">
        <v>0</v>
      </c>
      <c r="N447">
        <v>0</v>
      </c>
      <c r="O447">
        <v>0</v>
      </c>
    </row>
    <row r="448" spans="1:19" x14ac:dyDescent="0.2">
      <c r="A448">
        <v>26</v>
      </c>
      <c r="B448">
        <v>12</v>
      </c>
      <c r="C448">
        <v>0.45</v>
      </c>
      <c r="D448" s="4">
        <f t="shared" si="25"/>
        <v>2.6470588235294117E-2</v>
      </c>
      <c r="E448" t="s">
        <v>158</v>
      </c>
      <c r="F448" t="s">
        <v>769</v>
      </c>
      <c r="G448" t="s">
        <v>770</v>
      </c>
      <c r="H448">
        <v>337</v>
      </c>
      <c r="I448">
        <v>16</v>
      </c>
      <c r="J448">
        <v>34</v>
      </c>
      <c r="K448">
        <v>0</v>
      </c>
      <c r="L448">
        <v>2.125</v>
      </c>
      <c r="M448">
        <v>0</v>
      </c>
      <c r="N448">
        <v>0</v>
      </c>
      <c r="O448">
        <v>0</v>
      </c>
    </row>
    <row r="449" spans="1:19" x14ac:dyDescent="0.2">
      <c r="A449">
        <v>26</v>
      </c>
      <c r="B449">
        <v>13</v>
      </c>
      <c r="C449">
        <v>0.62</v>
      </c>
      <c r="D449" s="4">
        <f t="shared" si="25"/>
        <v>3.6470588235294116E-2</v>
      </c>
      <c r="E449" t="s">
        <v>129</v>
      </c>
      <c r="F449" t="s">
        <v>728</v>
      </c>
      <c r="G449" t="s">
        <v>729</v>
      </c>
      <c r="H449">
        <v>255</v>
      </c>
      <c r="I449">
        <v>20</v>
      </c>
      <c r="J449">
        <v>42</v>
      </c>
      <c r="K449">
        <v>0</v>
      </c>
      <c r="L449">
        <v>2.1</v>
      </c>
      <c r="M449">
        <v>0</v>
      </c>
      <c r="N449">
        <v>0</v>
      </c>
      <c r="O449">
        <v>0</v>
      </c>
    </row>
    <row r="450" spans="1:19" x14ac:dyDescent="0.2">
      <c r="A450">
        <v>26</v>
      </c>
      <c r="B450">
        <v>14</v>
      </c>
      <c r="C450">
        <v>5.1100000000000003</v>
      </c>
      <c r="D450" s="4">
        <f t="shared" si="25"/>
        <v>0.30058823529411766</v>
      </c>
      <c r="E450" t="s">
        <v>650</v>
      </c>
      <c r="F450" t="s">
        <v>651</v>
      </c>
      <c r="G450" t="s">
        <v>652</v>
      </c>
      <c r="H450">
        <v>281</v>
      </c>
      <c r="I450">
        <v>24</v>
      </c>
      <c r="J450">
        <v>48</v>
      </c>
      <c r="K450">
        <v>0</v>
      </c>
      <c r="L450">
        <v>2</v>
      </c>
      <c r="M450">
        <v>0</v>
      </c>
      <c r="N450">
        <v>0</v>
      </c>
      <c r="O450">
        <v>0</v>
      </c>
    </row>
    <row r="451" spans="1:19" x14ac:dyDescent="0.2">
      <c r="C451">
        <f>SUM(C437:C450)</f>
        <v>17</v>
      </c>
    </row>
    <row r="454" spans="1:19" x14ac:dyDescent="0.2">
      <c r="A454">
        <v>27</v>
      </c>
      <c r="B454" t="s">
        <v>12</v>
      </c>
      <c r="C454" t="s">
        <v>13</v>
      </c>
      <c r="E454" t="s">
        <v>602</v>
      </c>
      <c r="F454" t="s">
        <v>603</v>
      </c>
      <c r="G454" t="s">
        <v>604</v>
      </c>
      <c r="H454" t="s">
        <v>605</v>
      </c>
      <c r="I454" t="s">
        <v>606</v>
      </c>
      <c r="J454" t="s">
        <v>607</v>
      </c>
      <c r="K454" t="s">
        <v>608</v>
      </c>
      <c r="L454" t="s">
        <v>609</v>
      </c>
      <c r="M454" t="s">
        <v>610</v>
      </c>
      <c r="N454" t="s">
        <v>611</v>
      </c>
      <c r="O454" t="s">
        <v>612</v>
      </c>
      <c r="Q454" s="4" t="s">
        <v>75</v>
      </c>
      <c r="R454" s="4" t="s">
        <v>76</v>
      </c>
      <c r="S454" s="4" t="s">
        <v>77</v>
      </c>
    </row>
    <row r="455" spans="1:19" x14ac:dyDescent="0.2">
      <c r="A455">
        <v>27</v>
      </c>
      <c r="B455">
        <v>1</v>
      </c>
      <c r="C455">
        <v>0.82</v>
      </c>
      <c r="D455" s="4">
        <f>C455/$C$470</f>
        <v>3.9805825242718439E-2</v>
      </c>
      <c r="E455" t="s">
        <v>737</v>
      </c>
      <c r="F455" t="s">
        <v>738</v>
      </c>
      <c r="G455" t="s">
        <v>739</v>
      </c>
      <c r="H455">
        <v>156</v>
      </c>
      <c r="I455">
        <v>11</v>
      </c>
      <c r="J455">
        <v>24</v>
      </c>
      <c r="K455">
        <v>0</v>
      </c>
      <c r="L455">
        <v>2.1818181818181817</v>
      </c>
      <c r="M455">
        <v>0</v>
      </c>
      <c r="N455">
        <v>0</v>
      </c>
      <c r="O455">
        <v>0</v>
      </c>
      <c r="Q455" s="4">
        <f>1-R455-S455</f>
        <v>0.50873786407766997</v>
      </c>
      <c r="R455" s="4">
        <f>SUMIF(O455:O470,"1",D455:D470)</f>
        <v>0.49126213592233003</v>
      </c>
      <c r="S455" s="4">
        <f>SUMIF(O455:O470,"&gt;1",D455:D470)</f>
        <v>0</v>
      </c>
    </row>
    <row r="456" spans="1:19" x14ac:dyDescent="0.2">
      <c r="A456">
        <v>27</v>
      </c>
      <c r="B456">
        <v>2</v>
      </c>
      <c r="C456">
        <v>0.89</v>
      </c>
      <c r="D456" s="4">
        <f t="shared" ref="D456:D469" si="26">C456/$C$470</f>
        <v>4.3203883495145631E-2</v>
      </c>
      <c r="E456" t="s">
        <v>761</v>
      </c>
      <c r="F456" t="s">
        <v>762</v>
      </c>
      <c r="G456" t="s">
        <v>763</v>
      </c>
      <c r="H456">
        <v>124</v>
      </c>
      <c r="I456">
        <v>7</v>
      </c>
      <c r="J456">
        <v>8</v>
      </c>
      <c r="K456">
        <v>2</v>
      </c>
      <c r="L456">
        <v>1.1428571428571428</v>
      </c>
      <c r="M456">
        <v>0.2857142857142857</v>
      </c>
      <c r="N456">
        <v>0</v>
      </c>
      <c r="O456">
        <v>1</v>
      </c>
    </row>
    <row r="457" spans="1:19" x14ac:dyDescent="0.2">
      <c r="A457">
        <v>27</v>
      </c>
      <c r="B457">
        <v>3</v>
      </c>
      <c r="C457">
        <v>0.76</v>
      </c>
      <c r="D457" s="4">
        <f t="shared" si="26"/>
        <v>3.6893203883495145E-2</v>
      </c>
      <c r="E457" t="s">
        <v>14</v>
      </c>
      <c r="F457" t="s">
        <v>613</v>
      </c>
      <c r="G457" t="s">
        <v>614</v>
      </c>
      <c r="H457">
        <v>170</v>
      </c>
      <c r="I457">
        <v>12</v>
      </c>
      <c r="J457">
        <v>26</v>
      </c>
      <c r="K457">
        <v>0</v>
      </c>
      <c r="L457">
        <v>2.1666666666666665</v>
      </c>
      <c r="M457">
        <v>0</v>
      </c>
      <c r="N457">
        <v>0</v>
      </c>
      <c r="O457">
        <v>0</v>
      </c>
    </row>
    <row r="458" spans="1:19" x14ac:dyDescent="0.2">
      <c r="A458">
        <v>27</v>
      </c>
      <c r="B458">
        <v>4</v>
      </c>
      <c r="C458">
        <v>1.34</v>
      </c>
      <c r="D458" s="4">
        <f t="shared" si="26"/>
        <v>6.5048543689320393E-2</v>
      </c>
      <c r="E458" t="s">
        <v>79</v>
      </c>
      <c r="F458" t="s">
        <v>655</v>
      </c>
      <c r="G458" t="s">
        <v>656</v>
      </c>
      <c r="H458">
        <v>144</v>
      </c>
      <c r="I458">
        <v>6</v>
      </c>
      <c r="J458">
        <v>8</v>
      </c>
      <c r="K458">
        <v>4</v>
      </c>
      <c r="L458">
        <v>1.3333333333333333</v>
      </c>
      <c r="M458">
        <v>0.66666666666666663</v>
      </c>
      <c r="N458">
        <v>1</v>
      </c>
      <c r="O458">
        <v>0</v>
      </c>
    </row>
    <row r="459" spans="1:19" x14ac:dyDescent="0.2">
      <c r="A459">
        <v>27</v>
      </c>
      <c r="B459">
        <v>5</v>
      </c>
      <c r="C459">
        <v>0.54</v>
      </c>
      <c r="D459" s="4">
        <f t="shared" si="26"/>
        <v>2.621359223300971E-2</v>
      </c>
      <c r="E459" t="s">
        <v>92</v>
      </c>
      <c r="G459" t="s">
        <v>656</v>
      </c>
      <c r="H459">
        <v>144</v>
      </c>
      <c r="I459">
        <v>6</v>
      </c>
      <c r="J459">
        <v>8</v>
      </c>
      <c r="K459">
        <v>4</v>
      </c>
      <c r="L459">
        <v>1.3333333333333333</v>
      </c>
      <c r="M459">
        <v>0.66666666666666663</v>
      </c>
      <c r="N459">
        <v>1</v>
      </c>
      <c r="O459">
        <v>0</v>
      </c>
    </row>
    <row r="460" spans="1:19" x14ac:dyDescent="0.2">
      <c r="A460">
        <v>27</v>
      </c>
      <c r="B460">
        <v>6</v>
      </c>
      <c r="C460">
        <v>0.79</v>
      </c>
      <c r="D460" s="4">
        <f t="shared" si="26"/>
        <v>3.8349514563106799E-2</v>
      </c>
      <c r="E460" t="s">
        <v>743</v>
      </c>
      <c r="F460" t="s">
        <v>744</v>
      </c>
      <c r="G460" t="s">
        <v>745</v>
      </c>
      <c r="H460">
        <v>184</v>
      </c>
      <c r="I460">
        <v>13</v>
      </c>
      <c r="J460">
        <v>28</v>
      </c>
      <c r="K460">
        <v>0</v>
      </c>
      <c r="L460">
        <v>2.1538461538461537</v>
      </c>
      <c r="M460">
        <v>0</v>
      </c>
      <c r="N460">
        <v>0</v>
      </c>
      <c r="O460">
        <v>0</v>
      </c>
    </row>
    <row r="461" spans="1:19" x14ac:dyDescent="0.2">
      <c r="A461">
        <v>27</v>
      </c>
      <c r="B461">
        <v>7</v>
      </c>
      <c r="C461">
        <v>0.45</v>
      </c>
      <c r="D461" s="4">
        <f t="shared" si="26"/>
        <v>2.1844660194174758E-2</v>
      </c>
      <c r="E461" t="s">
        <v>618</v>
      </c>
      <c r="F461" t="s">
        <v>619</v>
      </c>
      <c r="G461" t="s">
        <v>620</v>
      </c>
      <c r="H461">
        <v>152</v>
      </c>
      <c r="I461">
        <v>9</v>
      </c>
      <c r="J461">
        <v>12</v>
      </c>
      <c r="K461">
        <v>2</v>
      </c>
      <c r="L461">
        <v>1.3333333333333333</v>
      </c>
      <c r="M461">
        <v>0.22222222222222221</v>
      </c>
      <c r="N461">
        <v>0</v>
      </c>
      <c r="O461">
        <v>1</v>
      </c>
    </row>
    <row r="462" spans="1:19" x14ac:dyDescent="0.2">
      <c r="A462">
        <v>27</v>
      </c>
      <c r="B462">
        <v>8</v>
      </c>
      <c r="C462">
        <v>4.0199999999999996</v>
      </c>
      <c r="D462" s="4">
        <f t="shared" si="26"/>
        <v>0.19514563106796112</v>
      </c>
      <c r="E462" t="s">
        <v>80</v>
      </c>
      <c r="F462" t="s">
        <v>657</v>
      </c>
      <c r="G462" t="s">
        <v>658</v>
      </c>
      <c r="H462">
        <v>152</v>
      </c>
      <c r="I462">
        <v>8</v>
      </c>
      <c r="J462">
        <v>8</v>
      </c>
      <c r="K462">
        <v>3</v>
      </c>
      <c r="L462">
        <v>1</v>
      </c>
      <c r="M462">
        <v>0.375</v>
      </c>
      <c r="N462">
        <v>0</v>
      </c>
      <c r="O462">
        <v>1</v>
      </c>
    </row>
    <row r="463" spans="1:19" x14ac:dyDescent="0.2">
      <c r="A463">
        <v>27</v>
      </c>
      <c r="B463">
        <v>9</v>
      </c>
      <c r="C463">
        <v>1.56</v>
      </c>
      <c r="D463" s="4">
        <f t="shared" si="26"/>
        <v>7.5728155339805828E-2</v>
      </c>
      <c r="E463" t="s">
        <v>25</v>
      </c>
      <c r="F463" t="s">
        <v>626</v>
      </c>
      <c r="G463" t="s">
        <v>627</v>
      </c>
      <c r="H463">
        <v>226</v>
      </c>
      <c r="I463">
        <v>16</v>
      </c>
      <c r="J463">
        <v>34</v>
      </c>
      <c r="K463">
        <v>0</v>
      </c>
      <c r="L463">
        <v>2.125</v>
      </c>
      <c r="M463">
        <v>0</v>
      </c>
      <c r="N463">
        <v>0</v>
      </c>
      <c r="O463">
        <v>0</v>
      </c>
    </row>
    <row r="464" spans="1:19" x14ac:dyDescent="0.2">
      <c r="A464">
        <v>27</v>
      </c>
      <c r="B464">
        <v>10</v>
      </c>
      <c r="C464">
        <v>1.56</v>
      </c>
      <c r="D464" s="4">
        <f t="shared" si="26"/>
        <v>7.5728155339805828E-2</v>
      </c>
      <c r="E464" t="s">
        <v>81</v>
      </c>
      <c r="F464" t="s">
        <v>659</v>
      </c>
      <c r="G464" t="s">
        <v>660</v>
      </c>
      <c r="H464">
        <v>166</v>
      </c>
      <c r="I464">
        <v>9</v>
      </c>
      <c r="J464">
        <v>10</v>
      </c>
      <c r="K464">
        <v>3</v>
      </c>
      <c r="L464">
        <v>1.1111111111111112</v>
      </c>
      <c r="M464">
        <v>0.33333333333333331</v>
      </c>
      <c r="N464">
        <v>0</v>
      </c>
      <c r="O464">
        <v>1</v>
      </c>
    </row>
    <row r="465" spans="1:19" x14ac:dyDescent="0.2">
      <c r="A465">
        <v>27</v>
      </c>
      <c r="B465">
        <v>11</v>
      </c>
      <c r="C465">
        <v>1.73</v>
      </c>
      <c r="D465" s="4">
        <f t="shared" si="26"/>
        <v>8.3980582524271832E-2</v>
      </c>
      <c r="E465" t="s">
        <v>31</v>
      </c>
      <c r="F465" t="s">
        <v>631</v>
      </c>
      <c r="G465" t="s">
        <v>632</v>
      </c>
      <c r="H465">
        <v>206</v>
      </c>
      <c r="I465">
        <v>14</v>
      </c>
      <c r="J465">
        <v>22</v>
      </c>
      <c r="K465">
        <v>1</v>
      </c>
      <c r="L465">
        <v>1.5714285714285714</v>
      </c>
      <c r="M465">
        <v>7.1428571428571425E-2</v>
      </c>
      <c r="N465">
        <v>0</v>
      </c>
      <c r="O465">
        <v>1</v>
      </c>
    </row>
    <row r="466" spans="1:19" x14ac:dyDescent="0.2">
      <c r="A466">
        <v>27</v>
      </c>
      <c r="B466">
        <v>12</v>
      </c>
      <c r="C466">
        <v>1.47</v>
      </c>
      <c r="D466" s="4">
        <f t="shared" si="26"/>
        <v>7.1359223300970873E-2</v>
      </c>
      <c r="E466" t="s">
        <v>771</v>
      </c>
      <c r="F466" t="s">
        <v>772</v>
      </c>
      <c r="G466" t="s">
        <v>773</v>
      </c>
      <c r="H466">
        <v>180</v>
      </c>
      <c r="I466">
        <v>10</v>
      </c>
      <c r="J466">
        <v>12</v>
      </c>
      <c r="K466">
        <v>3</v>
      </c>
      <c r="L466">
        <v>1.2</v>
      </c>
      <c r="M466">
        <v>0.3</v>
      </c>
      <c r="N466">
        <v>0</v>
      </c>
      <c r="O466">
        <v>1</v>
      </c>
    </row>
    <row r="467" spans="1:19" x14ac:dyDescent="0.2">
      <c r="A467">
        <v>27</v>
      </c>
      <c r="B467">
        <v>13</v>
      </c>
      <c r="C467">
        <v>0.47</v>
      </c>
      <c r="D467" s="4">
        <f t="shared" si="26"/>
        <v>2.281553398058252E-2</v>
      </c>
      <c r="E467" t="s">
        <v>108</v>
      </c>
      <c r="F467" t="s">
        <v>692</v>
      </c>
      <c r="G467" t="s">
        <v>693</v>
      </c>
      <c r="H467">
        <v>283</v>
      </c>
      <c r="I467">
        <v>16</v>
      </c>
      <c r="J467">
        <v>34</v>
      </c>
      <c r="K467">
        <v>0</v>
      </c>
      <c r="L467">
        <v>2.125</v>
      </c>
      <c r="M467">
        <v>0</v>
      </c>
      <c r="N467">
        <v>0</v>
      </c>
      <c r="O467">
        <v>0</v>
      </c>
    </row>
    <row r="468" spans="1:19" x14ac:dyDescent="0.2">
      <c r="A468">
        <v>27</v>
      </c>
      <c r="B468">
        <v>14</v>
      </c>
      <c r="C468">
        <v>0.47</v>
      </c>
      <c r="D468" s="4">
        <f t="shared" si="26"/>
        <v>2.281553398058252E-2</v>
      </c>
      <c r="E468" t="s">
        <v>143</v>
      </c>
      <c r="F468" t="s">
        <v>751</v>
      </c>
      <c r="G468" t="s">
        <v>752</v>
      </c>
      <c r="H468">
        <v>227</v>
      </c>
      <c r="I468">
        <v>20</v>
      </c>
      <c r="J468">
        <v>42</v>
      </c>
      <c r="K468">
        <v>0</v>
      </c>
      <c r="L468">
        <v>2.1</v>
      </c>
      <c r="M468">
        <v>0</v>
      </c>
      <c r="N468">
        <v>0</v>
      </c>
      <c r="O468">
        <v>0</v>
      </c>
    </row>
    <row r="469" spans="1:19" x14ac:dyDescent="0.2">
      <c r="A469">
        <v>27</v>
      </c>
      <c r="B469">
        <v>15</v>
      </c>
      <c r="C469">
        <v>3.73</v>
      </c>
      <c r="D469" s="4">
        <f t="shared" si="26"/>
        <v>0.18106796116504853</v>
      </c>
      <c r="E469" t="s">
        <v>101</v>
      </c>
      <c r="F469" t="s">
        <v>682</v>
      </c>
      <c r="G469" t="s">
        <v>683</v>
      </c>
      <c r="H469">
        <v>253</v>
      </c>
      <c r="I469">
        <v>14</v>
      </c>
      <c r="J469">
        <v>29</v>
      </c>
      <c r="K469">
        <v>1</v>
      </c>
      <c r="L469">
        <v>2.0714285714285716</v>
      </c>
      <c r="M469">
        <v>7.1428571428571425E-2</v>
      </c>
      <c r="N469">
        <v>0</v>
      </c>
      <c r="O469">
        <v>0</v>
      </c>
    </row>
    <row r="470" spans="1:19" x14ac:dyDescent="0.2">
      <c r="C470">
        <f>SUM(C455:C469)</f>
        <v>20.6</v>
      </c>
    </row>
    <row r="472" spans="1:19" x14ac:dyDescent="0.2">
      <c r="A472">
        <v>28</v>
      </c>
      <c r="B472" t="s">
        <v>12</v>
      </c>
      <c r="C472" t="s">
        <v>13</v>
      </c>
      <c r="E472" t="s">
        <v>602</v>
      </c>
      <c r="F472" t="s">
        <v>603</v>
      </c>
      <c r="G472" t="s">
        <v>604</v>
      </c>
      <c r="H472" t="s">
        <v>605</v>
      </c>
      <c r="I472" t="s">
        <v>606</v>
      </c>
      <c r="J472" t="s">
        <v>607</v>
      </c>
      <c r="K472" t="s">
        <v>608</v>
      </c>
      <c r="L472" t="s">
        <v>609</v>
      </c>
      <c r="M472" t="s">
        <v>610</v>
      </c>
      <c r="N472" t="s">
        <v>611</v>
      </c>
      <c r="O472" t="s">
        <v>612</v>
      </c>
      <c r="Q472" s="4" t="s">
        <v>75</v>
      </c>
      <c r="R472" s="4" t="s">
        <v>76</v>
      </c>
      <c r="S472" s="4" t="s">
        <v>77</v>
      </c>
    </row>
    <row r="473" spans="1:19" x14ac:dyDescent="0.2">
      <c r="A473">
        <v>28</v>
      </c>
      <c r="B473">
        <v>1</v>
      </c>
      <c r="C473">
        <v>0.99</v>
      </c>
      <c r="D473" s="4">
        <f>C473/$C$486</f>
        <v>5.1428571428571435E-2</v>
      </c>
      <c r="E473" t="s">
        <v>737</v>
      </c>
      <c r="F473" t="s">
        <v>738</v>
      </c>
      <c r="G473" t="s">
        <v>739</v>
      </c>
      <c r="H473">
        <v>156</v>
      </c>
      <c r="I473">
        <v>11</v>
      </c>
      <c r="J473">
        <v>24</v>
      </c>
      <c r="K473">
        <v>0</v>
      </c>
      <c r="L473">
        <v>2.1818181818181817</v>
      </c>
      <c r="M473">
        <v>0</v>
      </c>
      <c r="N473">
        <v>0</v>
      </c>
      <c r="O473">
        <v>0</v>
      </c>
      <c r="Q473" s="4">
        <f>1-R473-S473</f>
        <v>0.83272727272727276</v>
      </c>
      <c r="R473" s="4">
        <f>SUMIF(O473:O488,"1",D473:D488)</f>
        <v>0.1672727272727273</v>
      </c>
      <c r="S473" s="4">
        <f>SUMIF(O473:O488,"&gt;1",D473:D488)</f>
        <v>0</v>
      </c>
    </row>
    <row r="474" spans="1:19" x14ac:dyDescent="0.2">
      <c r="A474">
        <v>28</v>
      </c>
      <c r="B474">
        <v>2</v>
      </c>
      <c r="C474">
        <v>0.84</v>
      </c>
      <c r="D474" s="4">
        <f t="shared" ref="D474:D485" si="27">C474/$C$486</f>
        <v>4.363636363636364E-2</v>
      </c>
      <c r="E474" t="s">
        <v>14</v>
      </c>
      <c r="F474" t="s">
        <v>613</v>
      </c>
      <c r="G474" t="s">
        <v>614</v>
      </c>
      <c r="H474">
        <v>170</v>
      </c>
      <c r="I474">
        <v>12</v>
      </c>
      <c r="J474">
        <v>26</v>
      </c>
      <c r="K474">
        <v>0</v>
      </c>
      <c r="L474">
        <v>2.1666666666666665</v>
      </c>
      <c r="M474">
        <v>0</v>
      </c>
      <c r="N474">
        <v>0</v>
      </c>
      <c r="O474">
        <v>0</v>
      </c>
    </row>
    <row r="475" spans="1:19" x14ac:dyDescent="0.2">
      <c r="A475">
        <v>28</v>
      </c>
      <c r="B475">
        <v>3</v>
      </c>
      <c r="C475">
        <v>2.25</v>
      </c>
      <c r="D475" s="4">
        <f t="shared" si="27"/>
        <v>0.11688311688311691</v>
      </c>
      <c r="E475" t="s">
        <v>79</v>
      </c>
      <c r="F475" t="s">
        <v>655</v>
      </c>
      <c r="G475" t="s">
        <v>656</v>
      </c>
      <c r="H475">
        <v>144</v>
      </c>
      <c r="I475">
        <v>6</v>
      </c>
      <c r="J475">
        <v>8</v>
      </c>
      <c r="K475">
        <v>4</v>
      </c>
      <c r="L475">
        <v>1.3333333333333333</v>
      </c>
      <c r="M475">
        <v>0.66666666666666663</v>
      </c>
      <c r="N475">
        <v>1</v>
      </c>
      <c r="O475">
        <v>0</v>
      </c>
    </row>
    <row r="476" spans="1:19" x14ac:dyDescent="0.2">
      <c r="A476">
        <v>28</v>
      </c>
      <c r="B476">
        <v>4</v>
      </c>
      <c r="C476">
        <v>0.72</v>
      </c>
      <c r="D476" s="4">
        <f t="shared" si="27"/>
        <v>3.740259740259741E-2</v>
      </c>
      <c r="E476" t="s">
        <v>92</v>
      </c>
      <c r="G476" t="s">
        <v>656</v>
      </c>
      <c r="H476">
        <v>144</v>
      </c>
      <c r="I476">
        <v>6</v>
      </c>
      <c r="J476">
        <v>8</v>
      </c>
      <c r="K476">
        <v>4</v>
      </c>
      <c r="L476">
        <v>1.3333333333333333</v>
      </c>
      <c r="M476">
        <v>0.66666666666666663</v>
      </c>
      <c r="N476">
        <v>1</v>
      </c>
      <c r="O476">
        <v>0</v>
      </c>
    </row>
    <row r="477" spans="1:19" x14ac:dyDescent="0.2">
      <c r="A477">
        <v>28</v>
      </c>
      <c r="B477">
        <v>5</v>
      </c>
      <c r="C477">
        <v>0.6</v>
      </c>
      <c r="D477" s="4">
        <f t="shared" si="27"/>
        <v>3.1168831168831172E-2</v>
      </c>
      <c r="E477" t="s">
        <v>163</v>
      </c>
      <c r="G477" t="s">
        <v>774</v>
      </c>
      <c r="H477">
        <v>234</v>
      </c>
      <c r="I477">
        <v>9</v>
      </c>
      <c r="J477">
        <v>14</v>
      </c>
      <c r="K477">
        <v>7</v>
      </c>
      <c r="L477">
        <v>1.5555555555555556</v>
      </c>
      <c r="M477">
        <v>0.77777777777777779</v>
      </c>
      <c r="N477">
        <v>1</v>
      </c>
      <c r="O477">
        <v>0</v>
      </c>
    </row>
    <row r="478" spans="1:19" x14ac:dyDescent="0.2">
      <c r="A478">
        <v>28</v>
      </c>
      <c r="B478">
        <v>6</v>
      </c>
      <c r="C478">
        <v>2.7</v>
      </c>
      <c r="D478" s="4">
        <f t="shared" si="27"/>
        <v>0.14025974025974031</v>
      </c>
      <c r="E478" t="s">
        <v>25</v>
      </c>
      <c r="F478" t="s">
        <v>626</v>
      </c>
      <c r="G478" t="s">
        <v>627</v>
      </c>
      <c r="H478">
        <v>226</v>
      </c>
      <c r="I478">
        <v>16</v>
      </c>
      <c r="J478">
        <v>34</v>
      </c>
      <c r="K478">
        <v>0</v>
      </c>
      <c r="L478">
        <v>2.125</v>
      </c>
      <c r="M478">
        <v>0</v>
      </c>
      <c r="N478">
        <v>0</v>
      </c>
      <c r="O478">
        <v>0</v>
      </c>
    </row>
    <row r="479" spans="1:19" x14ac:dyDescent="0.2">
      <c r="A479">
        <v>28</v>
      </c>
      <c r="B479">
        <v>7</v>
      </c>
      <c r="C479">
        <v>0.76</v>
      </c>
      <c r="D479" s="4">
        <f t="shared" si="27"/>
        <v>3.9480519480519491E-2</v>
      </c>
      <c r="E479" t="s">
        <v>775</v>
      </c>
      <c r="F479" t="s">
        <v>776</v>
      </c>
      <c r="G479" t="s">
        <v>745</v>
      </c>
      <c r="H479">
        <v>184</v>
      </c>
      <c r="I479">
        <v>13</v>
      </c>
      <c r="J479">
        <v>28</v>
      </c>
      <c r="K479">
        <v>0</v>
      </c>
      <c r="L479">
        <v>2.1538461538461537</v>
      </c>
      <c r="M479">
        <v>0</v>
      </c>
      <c r="N479">
        <v>0</v>
      </c>
      <c r="O479">
        <v>0</v>
      </c>
    </row>
    <row r="480" spans="1:19" x14ac:dyDescent="0.2">
      <c r="A480">
        <v>28</v>
      </c>
      <c r="B480">
        <v>8</v>
      </c>
      <c r="C480">
        <v>0.92</v>
      </c>
      <c r="D480" s="4">
        <f t="shared" si="27"/>
        <v>4.7792207792207803E-2</v>
      </c>
      <c r="E480" t="s">
        <v>80</v>
      </c>
      <c r="F480" t="s">
        <v>657</v>
      </c>
      <c r="G480" t="s">
        <v>658</v>
      </c>
      <c r="H480">
        <v>152</v>
      </c>
      <c r="I480">
        <v>8</v>
      </c>
      <c r="J480">
        <v>8</v>
      </c>
      <c r="K480">
        <v>3</v>
      </c>
      <c r="L480">
        <v>1</v>
      </c>
      <c r="M480">
        <v>0.375</v>
      </c>
      <c r="N480">
        <v>0</v>
      </c>
      <c r="O480">
        <v>1</v>
      </c>
    </row>
    <row r="481" spans="1:19" x14ac:dyDescent="0.2">
      <c r="A481">
        <v>28</v>
      </c>
      <c r="B481">
        <v>9</v>
      </c>
      <c r="C481">
        <v>2.2999999999999998</v>
      </c>
      <c r="D481" s="4">
        <f t="shared" si="27"/>
        <v>0.11948051948051949</v>
      </c>
      <c r="E481" t="s">
        <v>31</v>
      </c>
      <c r="F481" t="s">
        <v>631</v>
      </c>
      <c r="G481" t="s">
        <v>632</v>
      </c>
      <c r="H481">
        <v>206</v>
      </c>
      <c r="I481">
        <v>16</v>
      </c>
      <c r="J481">
        <v>34</v>
      </c>
      <c r="K481">
        <v>0</v>
      </c>
      <c r="L481">
        <v>2.125</v>
      </c>
      <c r="M481">
        <v>0</v>
      </c>
      <c r="N481">
        <v>0</v>
      </c>
      <c r="O481">
        <v>1</v>
      </c>
    </row>
    <row r="482" spans="1:19" x14ac:dyDescent="0.2">
      <c r="A482">
        <v>28</v>
      </c>
      <c r="B482">
        <v>10</v>
      </c>
      <c r="C482">
        <v>1.07</v>
      </c>
      <c r="D482" s="4">
        <f t="shared" si="27"/>
        <v>5.5584415584415597E-2</v>
      </c>
      <c r="E482" t="s">
        <v>108</v>
      </c>
      <c r="F482" t="s">
        <v>692</v>
      </c>
      <c r="G482" t="s">
        <v>693</v>
      </c>
      <c r="H482">
        <v>283</v>
      </c>
      <c r="I482">
        <v>14</v>
      </c>
      <c r="J482">
        <v>22</v>
      </c>
      <c r="K482">
        <v>1</v>
      </c>
      <c r="L482">
        <v>1.5714285714285714</v>
      </c>
      <c r="M482">
        <v>7.1428571428571425E-2</v>
      </c>
      <c r="N482">
        <v>0</v>
      </c>
      <c r="O482">
        <v>0</v>
      </c>
    </row>
    <row r="483" spans="1:19" x14ac:dyDescent="0.2">
      <c r="A483">
        <v>28</v>
      </c>
      <c r="B483">
        <v>11</v>
      </c>
      <c r="C483">
        <v>1.5</v>
      </c>
      <c r="D483" s="4">
        <f t="shared" si="27"/>
        <v>7.7922077922077934E-2</v>
      </c>
      <c r="E483" t="s">
        <v>777</v>
      </c>
      <c r="G483" t="s">
        <v>622</v>
      </c>
      <c r="H483">
        <v>164</v>
      </c>
      <c r="I483">
        <v>20</v>
      </c>
      <c r="J483">
        <v>42</v>
      </c>
      <c r="K483">
        <v>0</v>
      </c>
      <c r="L483">
        <v>2.1</v>
      </c>
      <c r="M483">
        <v>0</v>
      </c>
      <c r="N483">
        <v>2</v>
      </c>
      <c r="O483">
        <v>0</v>
      </c>
    </row>
    <row r="484" spans="1:19" x14ac:dyDescent="0.2">
      <c r="A484">
        <v>28</v>
      </c>
      <c r="B484">
        <v>12</v>
      </c>
      <c r="C484">
        <v>1.28</v>
      </c>
      <c r="D484" s="4">
        <f t="shared" si="27"/>
        <v>6.6493506493506507E-2</v>
      </c>
      <c r="E484" t="s">
        <v>735</v>
      </c>
      <c r="F484" t="s">
        <v>736</v>
      </c>
      <c r="G484" t="s">
        <v>661</v>
      </c>
      <c r="H484">
        <v>162</v>
      </c>
      <c r="I484">
        <v>10</v>
      </c>
      <c r="J484">
        <v>12</v>
      </c>
      <c r="K484">
        <v>2</v>
      </c>
      <c r="L484">
        <v>1.2</v>
      </c>
      <c r="M484">
        <v>0.2</v>
      </c>
      <c r="N484">
        <v>1</v>
      </c>
      <c r="O484">
        <v>0</v>
      </c>
    </row>
    <row r="485" spans="1:19" x14ac:dyDescent="0.2">
      <c r="A485">
        <v>28</v>
      </c>
      <c r="B485">
        <v>13</v>
      </c>
      <c r="C485">
        <v>3.32</v>
      </c>
      <c r="D485" s="4">
        <f t="shared" si="27"/>
        <v>0.17246753246753249</v>
      </c>
      <c r="E485" t="s">
        <v>650</v>
      </c>
      <c r="F485" t="s">
        <v>651</v>
      </c>
      <c r="G485" t="s">
        <v>652</v>
      </c>
      <c r="H485">
        <v>281</v>
      </c>
      <c r="I485">
        <v>6</v>
      </c>
      <c r="J485">
        <v>10</v>
      </c>
      <c r="K485">
        <v>5</v>
      </c>
      <c r="L485">
        <v>1.6666666666666667</v>
      </c>
      <c r="M485">
        <v>0.83333333333333337</v>
      </c>
      <c r="N485">
        <v>0</v>
      </c>
      <c r="O485">
        <v>0</v>
      </c>
    </row>
    <row r="486" spans="1:19" x14ac:dyDescent="0.2">
      <c r="C486">
        <f>SUM(C473:C485)</f>
        <v>19.249999999999996</v>
      </c>
    </row>
    <row r="490" spans="1:19" x14ac:dyDescent="0.2">
      <c r="A490">
        <v>29</v>
      </c>
      <c r="B490" t="s">
        <v>12</v>
      </c>
      <c r="C490" t="s">
        <v>13</v>
      </c>
      <c r="E490" t="s">
        <v>602</v>
      </c>
      <c r="F490" t="s">
        <v>603</v>
      </c>
      <c r="G490" t="s">
        <v>604</v>
      </c>
      <c r="H490" t="s">
        <v>605</v>
      </c>
      <c r="I490" t="s">
        <v>606</v>
      </c>
      <c r="J490" t="s">
        <v>607</v>
      </c>
      <c r="K490" t="s">
        <v>608</v>
      </c>
      <c r="L490" t="s">
        <v>609</v>
      </c>
      <c r="M490" t="s">
        <v>610</v>
      </c>
      <c r="N490" t="s">
        <v>611</v>
      </c>
      <c r="O490" t="s">
        <v>612</v>
      </c>
      <c r="Q490" s="4" t="s">
        <v>75</v>
      </c>
      <c r="R490" s="4" t="s">
        <v>76</v>
      </c>
      <c r="S490" s="4" t="s">
        <v>77</v>
      </c>
    </row>
    <row r="491" spans="1:19" x14ac:dyDescent="0.2">
      <c r="A491">
        <v>29</v>
      </c>
      <c r="B491">
        <v>1</v>
      </c>
      <c r="C491">
        <v>1.59</v>
      </c>
      <c r="D491" s="4">
        <f>C491/$C$506</f>
        <v>5.7297297297297302E-2</v>
      </c>
      <c r="E491" t="s">
        <v>707</v>
      </c>
      <c r="F491" t="s">
        <v>708</v>
      </c>
      <c r="G491" t="s">
        <v>709</v>
      </c>
      <c r="H491">
        <v>112</v>
      </c>
      <c r="I491">
        <v>6</v>
      </c>
      <c r="J491">
        <v>8</v>
      </c>
      <c r="K491">
        <v>2</v>
      </c>
      <c r="L491">
        <v>1.3333333333333333</v>
      </c>
      <c r="M491">
        <v>0.33333333333333331</v>
      </c>
      <c r="N491">
        <v>1</v>
      </c>
      <c r="O491">
        <v>0</v>
      </c>
      <c r="Q491" s="4">
        <f>1-R491-S491</f>
        <v>0.55279279279279281</v>
      </c>
      <c r="R491" s="4">
        <f>SUMIF(O491:O506,"1",D491:D506)</f>
        <v>0.44720720720720719</v>
      </c>
      <c r="S491" s="4">
        <f>SUMIF(O491:O506,"&gt;1",D491:D506)</f>
        <v>0</v>
      </c>
    </row>
    <row r="492" spans="1:19" x14ac:dyDescent="0.2">
      <c r="A492">
        <v>29</v>
      </c>
      <c r="B492">
        <v>2</v>
      </c>
      <c r="C492">
        <v>0.55000000000000004</v>
      </c>
      <c r="D492" s="4">
        <f t="shared" ref="D492:D505" si="28">C492/$C$506</f>
        <v>1.9819819819819822E-2</v>
      </c>
      <c r="E492" t="s">
        <v>713</v>
      </c>
      <c r="F492" t="s">
        <v>714</v>
      </c>
      <c r="G492" t="s">
        <v>712</v>
      </c>
      <c r="H492">
        <v>108</v>
      </c>
      <c r="I492">
        <v>7</v>
      </c>
      <c r="J492">
        <v>8</v>
      </c>
      <c r="K492">
        <v>1</v>
      </c>
      <c r="L492">
        <v>1.1428571428571428</v>
      </c>
      <c r="M492">
        <v>0.14285714285714285</v>
      </c>
      <c r="N492">
        <v>0</v>
      </c>
      <c r="O492">
        <v>1</v>
      </c>
    </row>
    <row r="493" spans="1:19" x14ac:dyDescent="0.2">
      <c r="A493">
        <v>29</v>
      </c>
      <c r="B493">
        <v>3</v>
      </c>
      <c r="C493">
        <v>3.9</v>
      </c>
      <c r="D493" s="4">
        <f t="shared" si="28"/>
        <v>0.14054054054054055</v>
      </c>
      <c r="E493" t="s">
        <v>761</v>
      </c>
      <c r="F493" t="s">
        <v>762</v>
      </c>
      <c r="G493" t="s">
        <v>763</v>
      </c>
      <c r="H493">
        <v>124</v>
      </c>
      <c r="I493">
        <v>7</v>
      </c>
      <c r="J493">
        <v>8</v>
      </c>
      <c r="K493">
        <v>2</v>
      </c>
      <c r="L493">
        <v>1.1428571428571428</v>
      </c>
      <c r="M493">
        <v>0.2857142857142857</v>
      </c>
      <c r="N493">
        <v>0</v>
      </c>
      <c r="O493">
        <v>1</v>
      </c>
    </row>
    <row r="494" spans="1:19" x14ac:dyDescent="0.2">
      <c r="A494">
        <v>29</v>
      </c>
      <c r="B494">
        <v>4</v>
      </c>
      <c r="C494">
        <v>2.42</v>
      </c>
      <c r="D494" s="4">
        <f t="shared" si="28"/>
        <v>8.7207207207207205E-2</v>
      </c>
      <c r="E494" t="s">
        <v>684</v>
      </c>
      <c r="F494" t="s">
        <v>685</v>
      </c>
      <c r="G494" t="s">
        <v>686</v>
      </c>
      <c r="H494">
        <v>72</v>
      </c>
      <c r="I494">
        <v>4</v>
      </c>
      <c r="J494">
        <v>8</v>
      </c>
      <c r="K494">
        <v>1</v>
      </c>
      <c r="L494">
        <v>2</v>
      </c>
      <c r="M494">
        <v>0.25</v>
      </c>
      <c r="N494">
        <v>1</v>
      </c>
      <c r="O494">
        <v>0</v>
      </c>
    </row>
    <row r="495" spans="1:19" x14ac:dyDescent="0.2">
      <c r="A495">
        <v>29</v>
      </c>
      <c r="B495">
        <v>5</v>
      </c>
      <c r="C495">
        <v>0.77</v>
      </c>
      <c r="D495" s="4">
        <f t="shared" si="28"/>
        <v>2.7747747747747749E-2</v>
      </c>
      <c r="E495" t="s">
        <v>14</v>
      </c>
      <c r="F495" t="s">
        <v>613</v>
      </c>
      <c r="G495" t="s">
        <v>614</v>
      </c>
      <c r="H495">
        <v>170</v>
      </c>
      <c r="I495">
        <v>12</v>
      </c>
      <c r="J495">
        <v>26</v>
      </c>
      <c r="K495">
        <v>0</v>
      </c>
      <c r="L495">
        <v>2.1666666666666665</v>
      </c>
      <c r="M495">
        <v>0</v>
      </c>
      <c r="N495">
        <v>0</v>
      </c>
      <c r="O495">
        <v>0</v>
      </c>
    </row>
    <row r="496" spans="1:19" x14ac:dyDescent="0.2">
      <c r="A496">
        <v>29</v>
      </c>
      <c r="B496">
        <v>6</v>
      </c>
      <c r="C496">
        <v>2.0099999999999998</v>
      </c>
      <c r="D496" s="4">
        <f t="shared" si="28"/>
        <v>7.2432432432432428E-2</v>
      </c>
      <c r="E496" t="s">
        <v>79</v>
      </c>
      <c r="F496" t="s">
        <v>655</v>
      </c>
      <c r="G496" t="s">
        <v>656</v>
      </c>
      <c r="H496">
        <v>144</v>
      </c>
      <c r="I496">
        <v>6</v>
      </c>
      <c r="J496">
        <v>8</v>
      </c>
      <c r="K496">
        <v>4</v>
      </c>
      <c r="L496">
        <v>1.3333333333333333</v>
      </c>
      <c r="M496">
        <v>0.66666666666666663</v>
      </c>
      <c r="N496">
        <v>1</v>
      </c>
      <c r="O496">
        <v>0</v>
      </c>
    </row>
    <row r="497" spans="1:19" x14ac:dyDescent="0.2">
      <c r="A497">
        <v>29</v>
      </c>
      <c r="B497">
        <v>7</v>
      </c>
      <c r="C497">
        <v>1</v>
      </c>
      <c r="D497" s="4">
        <f t="shared" si="28"/>
        <v>3.6036036036036036E-2</v>
      </c>
      <c r="E497" t="s">
        <v>92</v>
      </c>
      <c r="G497" t="s">
        <v>656</v>
      </c>
      <c r="H497">
        <v>144</v>
      </c>
      <c r="I497">
        <v>6</v>
      </c>
      <c r="J497">
        <v>8</v>
      </c>
      <c r="K497">
        <v>4</v>
      </c>
      <c r="L497">
        <v>1.3333333333333333</v>
      </c>
      <c r="M497">
        <v>0.66666666666666663</v>
      </c>
      <c r="N497">
        <v>1</v>
      </c>
      <c r="O497">
        <v>0</v>
      </c>
    </row>
    <row r="498" spans="1:19" x14ac:dyDescent="0.2">
      <c r="A498">
        <v>29</v>
      </c>
      <c r="B498">
        <v>8</v>
      </c>
      <c r="C498">
        <v>0.69</v>
      </c>
      <c r="D498" s="4">
        <f t="shared" si="28"/>
        <v>2.4864864864864864E-2</v>
      </c>
      <c r="E498" t="s">
        <v>743</v>
      </c>
      <c r="F498" t="s">
        <v>744</v>
      </c>
      <c r="G498" t="s">
        <v>745</v>
      </c>
      <c r="H498">
        <v>184</v>
      </c>
      <c r="I498">
        <v>13</v>
      </c>
      <c r="J498">
        <v>28</v>
      </c>
      <c r="K498">
        <v>0</v>
      </c>
      <c r="L498">
        <v>2.1538461538461537</v>
      </c>
      <c r="M498">
        <v>0</v>
      </c>
      <c r="N498">
        <v>0</v>
      </c>
      <c r="O498">
        <v>0</v>
      </c>
    </row>
    <row r="499" spans="1:19" x14ac:dyDescent="0.2">
      <c r="A499">
        <v>29</v>
      </c>
      <c r="B499">
        <v>9</v>
      </c>
      <c r="C499">
        <v>1.58</v>
      </c>
      <c r="D499" s="4">
        <f t="shared" si="28"/>
        <v>5.6936936936936938E-2</v>
      </c>
      <c r="E499" t="s">
        <v>778</v>
      </c>
      <c r="F499" t="s">
        <v>779</v>
      </c>
      <c r="G499" t="s">
        <v>780</v>
      </c>
      <c r="H499">
        <v>48</v>
      </c>
      <c r="I499">
        <v>10</v>
      </c>
      <c r="J499">
        <v>12</v>
      </c>
      <c r="K499">
        <v>1</v>
      </c>
      <c r="L499">
        <v>1.2</v>
      </c>
      <c r="M499">
        <v>0.1</v>
      </c>
      <c r="N499">
        <v>0</v>
      </c>
      <c r="O499">
        <v>1</v>
      </c>
    </row>
    <row r="500" spans="1:19" x14ac:dyDescent="0.2">
      <c r="A500">
        <v>29</v>
      </c>
      <c r="B500">
        <v>10</v>
      </c>
      <c r="C500">
        <v>3.32</v>
      </c>
      <c r="D500" s="4">
        <f t="shared" si="28"/>
        <v>0.11963963963963964</v>
      </c>
      <c r="E500" t="s">
        <v>80</v>
      </c>
      <c r="F500" t="s">
        <v>657</v>
      </c>
      <c r="G500" t="s">
        <v>658</v>
      </c>
      <c r="H500">
        <v>152</v>
      </c>
      <c r="I500">
        <v>8</v>
      </c>
      <c r="J500">
        <v>8</v>
      </c>
      <c r="K500">
        <v>3</v>
      </c>
      <c r="L500">
        <v>1</v>
      </c>
      <c r="M500">
        <v>0.375</v>
      </c>
      <c r="N500">
        <v>0</v>
      </c>
      <c r="O500">
        <v>1</v>
      </c>
    </row>
    <row r="501" spans="1:19" x14ac:dyDescent="0.2">
      <c r="A501">
        <v>29</v>
      </c>
      <c r="B501">
        <v>12</v>
      </c>
      <c r="C501">
        <v>1.33</v>
      </c>
      <c r="D501" s="4">
        <f t="shared" si="28"/>
        <v>4.7927927927927931E-2</v>
      </c>
      <c r="E501" t="s">
        <v>25</v>
      </c>
      <c r="F501" t="s">
        <v>626</v>
      </c>
      <c r="G501" t="s">
        <v>627</v>
      </c>
      <c r="H501">
        <v>226</v>
      </c>
      <c r="I501">
        <v>16</v>
      </c>
      <c r="J501">
        <v>34</v>
      </c>
      <c r="K501">
        <v>0</v>
      </c>
      <c r="L501">
        <v>2.125</v>
      </c>
      <c r="M501">
        <v>0</v>
      </c>
      <c r="N501">
        <v>0</v>
      </c>
      <c r="O501">
        <v>0</v>
      </c>
    </row>
    <row r="502" spans="1:19" x14ac:dyDescent="0.2">
      <c r="A502">
        <v>29</v>
      </c>
      <c r="B502">
        <v>13</v>
      </c>
      <c r="C502">
        <v>1.05</v>
      </c>
      <c r="D502" s="4">
        <f t="shared" si="28"/>
        <v>3.783783783783784E-2</v>
      </c>
      <c r="E502" t="s">
        <v>81</v>
      </c>
      <c r="F502" t="s">
        <v>659</v>
      </c>
      <c r="G502" t="s">
        <v>660</v>
      </c>
      <c r="H502">
        <v>166</v>
      </c>
      <c r="I502">
        <v>9</v>
      </c>
      <c r="J502">
        <v>10</v>
      </c>
      <c r="K502">
        <v>3</v>
      </c>
      <c r="L502">
        <v>1.1111111111111112</v>
      </c>
      <c r="M502">
        <v>0.33333333333333331</v>
      </c>
      <c r="N502">
        <v>0</v>
      </c>
      <c r="O502">
        <v>1</v>
      </c>
    </row>
    <row r="503" spans="1:19" x14ac:dyDescent="0.2">
      <c r="A503">
        <v>29</v>
      </c>
      <c r="B503">
        <v>14</v>
      </c>
      <c r="C503">
        <v>2.0099999999999998</v>
      </c>
      <c r="D503" s="4">
        <f t="shared" si="28"/>
        <v>7.2432432432432428E-2</v>
      </c>
      <c r="E503" t="s">
        <v>31</v>
      </c>
      <c r="F503" t="s">
        <v>631</v>
      </c>
      <c r="G503" t="s">
        <v>632</v>
      </c>
      <c r="H503">
        <v>206</v>
      </c>
      <c r="I503">
        <v>14</v>
      </c>
      <c r="J503">
        <v>22</v>
      </c>
      <c r="K503">
        <v>1</v>
      </c>
      <c r="L503">
        <v>1.5714285714285714</v>
      </c>
      <c r="M503">
        <v>7.1428571428571425E-2</v>
      </c>
      <c r="N503">
        <v>0</v>
      </c>
      <c r="O503">
        <v>1</v>
      </c>
    </row>
    <row r="504" spans="1:19" x14ac:dyDescent="0.2">
      <c r="A504">
        <v>29</v>
      </c>
      <c r="B504">
        <v>22</v>
      </c>
      <c r="C504">
        <v>0.67</v>
      </c>
      <c r="D504" s="4">
        <f t="shared" si="28"/>
        <v>2.4144144144144144E-2</v>
      </c>
      <c r="E504" t="s">
        <v>129</v>
      </c>
      <c r="F504" t="s">
        <v>728</v>
      </c>
      <c r="G504" t="s">
        <v>729</v>
      </c>
      <c r="H504">
        <v>255</v>
      </c>
      <c r="I504">
        <v>16</v>
      </c>
      <c r="J504">
        <v>34</v>
      </c>
      <c r="K504">
        <v>0</v>
      </c>
      <c r="L504">
        <v>2.125</v>
      </c>
      <c r="M504">
        <v>0</v>
      </c>
      <c r="N504">
        <v>0</v>
      </c>
      <c r="O504">
        <v>0</v>
      </c>
    </row>
    <row r="505" spans="1:19" x14ac:dyDescent="0.2">
      <c r="A505">
        <v>29</v>
      </c>
      <c r="B505">
        <v>24</v>
      </c>
      <c r="C505">
        <v>4.8600000000000003</v>
      </c>
      <c r="D505" s="4">
        <f t="shared" si="28"/>
        <v>0.17513513513513515</v>
      </c>
      <c r="E505" t="s">
        <v>101</v>
      </c>
      <c r="F505" t="s">
        <v>682</v>
      </c>
      <c r="G505" t="s">
        <v>683</v>
      </c>
      <c r="H505">
        <v>253</v>
      </c>
      <c r="I505">
        <v>16</v>
      </c>
      <c r="J505">
        <v>33</v>
      </c>
      <c r="K505">
        <v>1</v>
      </c>
      <c r="L505">
        <v>2.0625</v>
      </c>
      <c r="M505">
        <v>6.25E-2</v>
      </c>
      <c r="N505">
        <v>0</v>
      </c>
      <c r="O505">
        <v>0</v>
      </c>
    </row>
    <row r="506" spans="1:19" x14ac:dyDescent="0.2">
      <c r="C506">
        <f>SUM(C491:C505)</f>
        <v>27.75</v>
      </c>
    </row>
    <row r="508" spans="1:19" x14ac:dyDescent="0.2">
      <c r="A508">
        <v>30</v>
      </c>
      <c r="B508" t="s">
        <v>12</v>
      </c>
      <c r="C508" t="s">
        <v>13</v>
      </c>
      <c r="E508" t="s">
        <v>602</v>
      </c>
      <c r="F508" t="s">
        <v>603</v>
      </c>
      <c r="G508" t="s">
        <v>604</v>
      </c>
      <c r="H508" t="s">
        <v>605</v>
      </c>
      <c r="I508" t="s">
        <v>606</v>
      </c>
      <c r="J508" t="s">
        <v>607</v>
      </c>
      <c r="K508" t="s">
        <v>608</v>
      </c>
      <c r="L508" t="s">
        <v>609</v>
      </c>
      <c r="M508" t="s">
        <v>610</v>
      </c>
      <c r="N508" t="s">
        <v>611</v>
      </c>
      <c r="O508" t="s">
        <v>612</v>
      </c>
      <c r="Q508" s="4" t="s">
        <v>75</v>
      </c>
      <c r="R508" s="4" t="s">
        <v>76</v>
      </c>
      <c r="S508" s="4" t="s">
        <v>77</v>
      </c>
    </row>
    <row r="509" spans="1:19" x14ac:dyDescent="0.2">
      <c r="A509">
        <v>30</v>
      </c>
      <c r="B509">
        <v>1</v>
      </c>
      <c r="C509">
        <v>1.1000000000000001</v>
      </c>
      <c r="D509" s="4">
        <f>C509/$C$523</f>
        <v>3.5564177174264466E-2</v>
      </c>
      <c r="E509" t="s">
        <v>707</v>
      </c>
      <c r="F509" t="s">
        <v>708</v>
      </c>
      <c r="G509" t="s">
        <v>709</v>
      </c>
      <c r="H509">
        <v>112</v>
      </c>
      <c r="I509">
        <v>6</v>
      </c>
      <c r="J509">
        <v>8</v>
      </c>
      <c r="K509">
        <v>2</v>
      </c>
      <c r="L509">
        <v>1.3333333333333333</v>
      </c>
      <c r="M509">
        <v>0.33333333333333331</v>
      </c>
      <c r="N509">
        <v>1</v>
      </c>
      <c r="O509">
        <v>0</v>
      </c>
      <c r="Q509" s="4">
        <f>1-R509-S509</f>
        <v>0.61590688651794379</v>
      </c>
      <c r="R509" s="4">
        <f>SUMIF(O509:O524,"1",D509:D524)</f>
        <v>0.38409311348205616</v>
      </c>
      <c r="S509" s="4">
        <f>SUMIF(O509:O524,"&gt;1",D509:D524)</f>
        <v>0</v>
      </c>
    </row>
    <row r="510" spans="1:19" x14ac:dyDescent="0.2">
      <c r="A510">
        <v>30</v>
      </c>
      <c r="B510">
        <v>2</v>
      </c>
      <c r="C510">
        <v>2.33</v>
      </c>
      <c r="D510" s="4">
        <f t="shared" ref="D510:D522" si="29">C510/$C$523</f>
        <v>7.533139346912382E-2</v>
      </c>
      <c r="E510" t="s">
        <v>761</v>
      </c>
      <c r="F510" t="s">
        <v>762</v>
      </c>
      <c r="G510" t="s">
        <v>763</v>
      </c>
      <c r="H510">
        <v>124</v>
      </c>
      <c r="I510">
        <v>7</v>
      </c>
      <c r="J510">
        <v>8</v>
      </c>
      <c r="K510">
        <v>2</v>
      </c>
      <c r="L510">
        <v>1.1428571428571428</v>
      </c>
      <c r="M510">
        <v>0.2857142857142857</v>
      </c>
      <c r="N510">
        <v>0</v>
      </c>
      <c r="O510">
        <v>1</v>
      </c>
    </row>
    <row r="511" spans="1:19" x14ac:dyDescent="0.2">
      <c r="A511">
        <v>30</v>
      </c>
      <c r="B511">
        <v>3</v>
      </c>
      <c r="C511">
        <v>1.96</v>
      </c>
      <c r="D511" s="4">
        <f t="shared" si="29"/>
        <v>6.3368897510507588E-2</v>
      </c>
      <c r="E511" t="s">
        <v>684</v>
      </c>
      <c r="F511" t="s">
        <v>685</v>
      </c>
      <c r="G511" t="s">
        <v>686</v>
      </c>
      <c r="H511">
        <v>72</v>
      </c>
      <c r="I511">
        <v>4</v>
      </c>
      <c r="J511">
        <v>8</v>
      </c>
      <c r="K511">
        <v>1</v>
      </c>
      <c r="L511">
        <v>2</v>
      </c>
      <c r="M511">
        <v>0.25</v>
      </c>
      <c r="N511">
        <v>1</v>
      </c>
      <c r="O511">
        <v>0</v>
      </c>
    </row>
    <row r="512" spans="1:19" x14ac:dyDescent="0.2">
      <c r="A512">
        <v>30</v>
      </c>
      <c r="B512">
        <v>4</v>
      </c>
      <c r="C512">
        <v>0.84</v>
      </c>
      <c r="D512" s="4">
        <f t="shared" si="29"/>
        <v>2.7158098933074682E-2</v>
      </c>
      <c r="E512" t="s">
        <v>14</v>
      </c>
      <c r="F512" t="s">
        <v>613</v>
      </c>
      <c r="G512" t="s">
        <v>614</v>
      </c>
      <c r="H512">
        <v>170</v>
      </c>
      <c r="I512">
        <v>12</v>
      </c>
      <c r="J512">
        <v>26</v>
      </c>
      <c r="K512">
        <v>0</v>
      </c>
      <c r="L512">
        <v>2.1666666666666665</v>
      </c>
      <c r="M512">
        <v>0</v>
      </c>
      <c r="N512">
        <v>0</v>
      </c>
      <c r="O512">
        <v>0</v>
      </c>
    </row>
    <row r="513" spans="1:19" x14ac:dyDescent="0.2">
      <c r="A513">
        <v>30</v>
      </c>
      <c r="B513">
        <v>5</v>
      </c>
      <c r="C513">
        <v>4.9799999999999995</v>
      </c>
      <c r="D513" s="4">
        <f t="shared" si="29"/>
        <v>0.16100872938894273</v>
      </c>
      <c r="E513" t="s">
        <v>79</v>
      </c>
      <c r="F513" t="s">
        <v>655</v>
      </c>
      <c r="G513" t="s">
        <v>656</v>
      </c>
      <c r="H513">
        <v>144</v>
      </c>
      <c r="I513">
        <v>6</v>
      </c>
      <c r="J513">
        <v>8</v>
      </c>
      <c r="K513">
        <v>4</v>
      </c>
      <c r="L513">
        <v>1.3333333333333333</v>
      </c>
      <c r="M513">
        <v>0.66666666666666663</v>
      </c>
      <c r="N513">
        <v>1</v>
      </c>
      <c r="O513">
        <v>0</v>
      </c>
    </row>
    <row r="514" spans="1:19" x14ac:dyDescent="0.2">
      <c r="A514">
        <v>30</v>
      </c>
      <c r="B514">
        <v>6</v>
      </c>
      <c r="C514">
        <v>1.35</v>
      </c>
      <c r="D514" s="4">
        <f t="shared" si="29"/>
        <v>4.3646944713870026E-2</v>
      </c>
      <c r="E514" t="s">
        <v>781</v>
      </c>
      <c r="F514" t="s">
        <v>782</v>
      </c>
      <c r="G514" t="s">
        <v>666</v>
      </c>
      <c r="H514">
        <v>240</v>
      </c>
      <c r="I514">
        <v>6</v>
      </c>
      <c r="J514">
        <v>8</v>
      </c>
      <c r="K514">
        <v>4</v>
      </c>
      <c r="L514">
        <v>1.3333333333333333</v>
      </c>
      <c r="M514">
        <v>0.66666666666666663</v>
      </c>
      <c r="N514">
        <v>0</v>
      </c>
      <c r="O514">
        <v>0</v>
      </c>
    </row>
    <row r="515" spans="1:19" x14ac:dyDescent="0.2">
      <c r="A515">
        <v>30</v>
      </c>
      <c r="B515">
        <v>7</v>
      </c>
      <c r="C515">
        <v>3.52</v>
      </c>
      <c r="D515" s="4">
        <f t="shared" si="29"/>
        <v>0.11380536695764629</v>
      </c>
      <c r="E515" t="s">
        <v>92</v>
      </c>
      <c r="G515" t="s">
        <v>656</v>
      </c>
      <c r="H515">
        <v>144</v>
      </c>
      <c r="I515">
        <v>17</v>
      </c>
      <c r="J515">
        <v>36</v>
      </c>
      <c r="K515">
        <v>0</v>
      </c>
      <c r="L515">
        <v>2.1176470588235294</v>
      </c>
      <c r="M515">
        <v>0</v>
      </c>
      <c r="N515">
        <v>1</v>
      </c>
      <c r="O515">
        <v>0</v>
      </c>
    </row>
    <row r="516" spans="1:19" x14ac:dyDescent="0.2">
      <c r="A516">
        <v>30</v>
      </c>
      <c r="B516">
        <v>8</v>
      </c>
      <c r="C516">
        <v>2.37</v>
      </c>
      <c r="D516" s="4">
        <f t="shared" si="29"/>
        <v>7.662463627546072E-2</v>
      </c>
      <c r="E516" t="s">
        <v>25</v>
      </c>
      <c r="F516" t="s">
        <v>626</v>
      </c>
      <c r="G516" t="s">
        <v>627</v>
      </c>
      <c r="H516">
        <v>226</v>
      </c>
      <c r="I516">
        <v>6</v>
      </c>
      <c r="J516">
        <v>8</v>
      </c>
      <c r="K516">
        <v>4</v>
      </c>
      <c r="L516">
        <v>1.3333333333333333</v>
      </c>
      <c r="M516">
        <v>0.66666666666666663</v>
      </c>
      <c r="N516">
        <v>0</v>
      </c>
      <c r="O516">
        <v>0</v>
      </c>
    </row>
    <row r="517" spans="1:19" x14ac:dyDescent="0.2">
      <c r="A517">
        <v>30</v>
      </c>
      <c r="B517">
        <v>9</v>
      </c>
      <c r="C517">
        <v>0.86</v>
      </c>
      <c r="D517" s="4">
        <f t="shared" si="29"/>
        <v>2.7804720336243125E-2</v>
      </c>
      <c r="E517" t="s">
        <v>778</v>
      </c>
      <c r="F517" t="s">
        <v>779</v>
      </c>
      <c r="G517" t="s">
        <v>780</v>
      </c>
      <c r="H517">
        <v>48</v>
      </c>
      <c r="I517">
        <v>16</v>
      </c>
      <c r="J517">
        <v>34</v>
      </c>
      <c r="K517">
        <v>0</v>
      </c>
      <c r="L517">
        <v>2.125</v>
      </c>
      <c r="M517">
        <v>0</v>
      </c>
      <c r="N517">
        <v>0</v>
      </c>
      <c r="O517">
        <v>1</v>
      </c>
    </row>
    <row r="518" spans="1:19" x14ac:dyDescent="0.2">
      <c r="A518">
        <v>30</v>
      </c>
      <c r="B518">
        <v>10</v>
      </c>
      <c r="C518">
        <v>0.9</v>
      </c>
      <c r="D518" s="4">
        <f t="shared" si="29"/>
        <v>2.9097963142580018E-2</v>
      </c>
      <c r="E518" t="s">
        <v>105</v>
      </c>
      <c r="G518" t="s">
        <v>656</v>
      </c>
      <c r="H518">
        <v>144</v>
      </c>
      <c r="I518">
        <v>10</v>
      </c>
      <c r="J518">
        <v>12</v>
      </c>
      <c r="K518">
        <v>1</v>
      </c>
      <c r="L518">
        <v>1.2</v>
      </c>
      <c r="M518">
        <v>0.1</v>
      </c>
      <c r="N518">
        <v>1</v>
      </c>
      <c r="O518">
        <v>0</v>
      </c>
    </row>
    <row r="519" spans="1:19" x14ac:dyDescent="0.2">
      <c r="A519">
        <v>30</v>
      </c>
      <c r="B519">
        <v>11</v>
      </c>
      <c r="C519">
        <v>4.7699999999999996</v>
      </c>
      <c r="D519" s="4">
        <f t="shared" si="29"/>
        <v>0.15421920465567407</v>
      </c>
      <c r="E519" t="s">
        <v>80</v>
      </c>
      <c r="F519" t="s">
        <v>657</v>
      </c>
      <c r="G519" t="s">
        <v>658</v>
      </c>
      <c r="H519">
        <v>152</v>
      </c>
      <c r="I519">
        <v>6</v>
      </c>
      <c r="J519">
        <v>8</v>
      </c>
      <c r="K519">
        <v>4</v>
      </c>
      <c r="L519">
        <v>1.3333333333333333</v>
      </c>
      <c r="M519">
        <v>0.66666666666666663</v>
      </c>
      <c r="N519">
        <v>0</v>
      </c>
      <c r="O519">
        <v>1</v>
      </c>
    </row>
    <row r="520" spans="1:19" x14ac:dyDescent="0.2">
      <c r="A520">
        <v>30</v>
      </c>
      <c r="B520">
        <v>12</v>
      </c>
      <c r="C520">
        <v>1.57</v>
      </c>
      <c r="D520" s="4">
        <f t="shared" si="29"/>
        <v>5.075978014872292E-2</v>
      </c>
      <c r="E520" t="s">
        <v>81</v>
      </c>
      <c r="F520" t="s">
        <v>659</v>
      </c>
      <c r="G520" t="s">
        <v>660</v>
      </c>
      <c r="H520">
        <v>166</v>
      </c>
      <c r="I520">
        <v>8</v>
      </c>
      <c r="J520">
        <v>8</v>
      </c>
      <c r="K520">
        <v>3</v>
      </c>
      <c r="L520">
        <v>1</v>
      </c>
      <c r="M520">
        <v>0.375</v>
      </c>
      <c r="N520">
        <v>0</v>
      </c>
      <c r="O520">
        <v>1</v>
      </c>
    </row>
    <row r="521" spans="1:19" x14ac:dyDescent="0.2">
      <c r="A521">
        <v>30</v>
      </c>
      <c r="B521">
        <v>13</v>
      </c>
      <c r="C521">
        <v>2.35</v>
      </c>
      <c r="D521" s="4">
        <f t="shared" si="29"/>
        <v>7.5978014872292263E-2</v>
      </c>
      <c r="E521" t="s">
        <v>31</v>
      </c>
      <c r="F521" t="s">
        <v>631</v>
      </c>
      <c r="G521" t="s">
        <v>632</v>
      </c>
      <c r="H521">
        <v>206</v>
      </c>
      <c r="I521">
        <v>16</v>
      </c>
      <c r="J521">
        <v>34</v>
      </c>
      <c r="K521">
        <v>0</v>
      </c>
      <c r="L521">
        <v>2.125</v>
      </c>
      <c r="M521">
        <v>0</v>
      </c>
      <c r="N521">
        <v>0</v>
      </c>
      <c r="O521">
        <v>1</v>
      </c>
    </row>
    <row r="522" spans="1:19" x14ac:dyDescent="0.2">
      <c r="A522">
        <v>30</v>
      </c>
      <c r="B522">
        <v>14</v>
      </c>
      <c r="C522">
        <v>2.0299999999999998</v>
      </c>
      <c r="D522" s="4">
        <f t="shared" si="29"/>
        <v>6.5632072421597146E-2</v>
      </c>
      <c r="E522" t="s">
        <v>650</v>
      </c>
      <c r="F522" t="s">
        <v>651</v>
      </c>
      <c r="G522" t="s">
        <v>652</v>
      </c>
      <c r="H522">
        <v>281</v>
      </c>
      <c r="I522">
        <v>9</v>
      </c>
      <c r="J522">
        <v>10</v>
      </c>
      <c r="K522">
        <v>3</v>
      </c>
      <c r="L522">
        <v>1.1111111111111112</v>
      </c>
      <c r="M522">
        <v>0.33333333333333331</v>
      </c>
      <c r="N522">
        <v>0</v>
      </c>
      <c r="O522">
        <v>0</v>
      </c>
    </row>
    <row r="523" spans="1:19" x14ac:dyDescent="0.2">
      <c r="C523">
        <f>SUM(C509:C522)</f>
        <v>30.930000000000003</v>
      </c>
    </row>
    <row r="527" spans="1:19" x14ac:dyDescent="0.2">
      <c r="A527">
        <v>31</v>
      </c>
      <c r="B527" t="s">
        <v>12</v>
      </c>
      <c r="C527" t="s">
        <v>13</v>
      </c>
      <c r="E527" t="s">
        <v>602</v>
      </c>
      <c r="F527" t="s">
        <v>603</v>
      </c>
      <c r="G527" t="s">
        <v>604</v>
      </c>
      <c r="H527" t="s">
        <v>605</v>
      </c>
      <c r="I527" t="s">
        <v>606</v>
      </c>
      <c r="J527" t="s">
        <v>607</v>
      </c>
      <c r="K527" t="s">
        <v>608</v>
      </c>
      <c r="L527" t="s">
        <v>609</v>
      </c>
      <c r="M527" t="s">
        <v>610</v>
      </c>
      <c r="N527" t="s">
        <v>611</v>
      </c>
      <c r="O527" t="s">
        <v>612</v>
      </c>
      <c r="Q527" s="4" t="s">
        <v>75</v>
      </c>
      <c r="R527" s="4" t="s">
        <v>76</v>
      </c>
      <c r="S527" s="4" t="s">
        <v>77</v>
      </c>
    </row>
    <row r="528" spans="1:19" x14ac:dyDescent="0.2">
      <c r="A528">
        <v>31</v>
      </c>
      <c r="B528">
        <v>1</v>
      </c>
      <c r="C528">
        <v>1.52</v>
      </c>
      <c r="D528" s="4">
        <f>C528/$C$539</f>
        <v>8.592425098925946E-2</v>
      </c>
      <c r="E528" t="s">
        <v>737</v>
      </c>
      <c r="F528" t="s">
        <v>738</v>
      </c>
      <c r="G528" t="s">
        <v>739</v>
      </c>
      <c r="H528">
        <v>156</v>
      </c>
      <c r="I528">
        <v>11</v>
      </c>
      <c r="J528">
        <v>24</v>
      </c>
      <c r="K528">
        <v>0</v>
      </c>
      <c r="L528">
        <v>2.1818181818181817</v>
      </c>
      <c r="M528">
        <v>0</v>
      </c>
      <c r="N528">
        <v>0</v>
      </c>
      <c r="O528">
        <v>0</v>
      </c>
      <c r="Q528" s="4">
        <f>1-R528-S528</f>
        <v>0.85189372526851326</v>
      </c>
      <c r="R528" s="4">
        <f>SUMIF(O528:O543,"1",D528:D543)</f>
        <v>0.14810627473148669</v>
      </c>
      <c r="S528" s="4">
        <f>SUMIF(O528:O543,"&gt;1",D528:D543)</f>
        <v>0</v>
      </c>
    </row>
    <row r="529" spans="1:15" x14ac:dyDescent="0.2">
      <c r="A529">
        <v>31</v>
      </c>
      <c r="B529">
        <v>2</v>
      </c>
      <c r="C529">
        <v>0.95</v>
      </c>
      <c r="D529" s="4">
        <f t="shared" ref="D529:D538" si="30">C529/$C$539</f>
        <v>5.3702656868287159E-2</v>
      </c>
      <c r="E529" t="s">
        <v>14</v>
      </c>
      <c r="F529" t="s">
        <v>613</v>
      </c>
      <c r="G529" t="s">
        <v>614</v>
      </c>
      <c r="H529">
        <v>170</v>
      </c>
      <c r="I529">
        <v>11</v>
      </c>
      <c r="J529">
        <v>24</v>
      </c>
      <c r="K529">
        <v>0</v>
      </c>
      <c r="L529">
        <v>2.1818181818181817</v>
      </c>
      <c r="M529">
        <v>0</v>
      </c>
      <c r="N529">
        <v>0</v>
      </c>
      <c r="O529">
        <v>0</v>
      </c>
    </row>
    <row r="530" spans="1:15" x14ac:dyDescent="0.2">
      <c r="A530">
        <v>31</v>
      </c>
      <c r="B530">
        <v>3</v>
      </c>
      <c r="C530">
        <v>0.59</v>
      </c>
      <c r="D530" s="4">
        <f t="shared" si="30"/>
        <v>3.3352176370830974E-2</v>
      </c>
      <c r="E530" t="s">
        <v>104</v>
      </c>
      <c r="F530" t="s">
        <v>687</v>
      </c>
      <c r="G530" t="s">
        <v>688</v>
      </c>
      <c r="H530">
        <v>110</v>
      </c>
      <c r="I530">
        <v>12</v>
      </c>
      <c r="J530">
        <v>26</v>
      </c>
      <c r="K530">
        <v>0</v>
      </c>
      <c r="L530">
        <v>2.1666666666666665</v>
      </c>
      <c r="M530">
        <v>0</v>
      </c>
      <c r="N530">
        <v>0</v>
      </c>
      <c r="O530">
        <v>1</v>
      </c>
    </row>
    <row r="531" spans="1:15" x14ac:dyDescent="0.2">
      <c r="A531">
        <v>31</v>
      </c>
      <c r="B531">
        <v>4</v>
      </c>
      <c r="C531">
        <v>0.83</v>
      </c>
      <c r="D531" s="4">
        <f t="shared" si="30"/>
        <v>4.6919163369135097E-2</v>
      </c>
      <c r="E531" t="s">
        <v>79</v>
      </c>
      <c r="F531" t="s">
        <v>655</v>
      </c>
      <c r="G531" t="s">
        <v>656</v>
      </c>
      <c r="H531">
        <v>144</v>
      </c>
      <c r="I531">
        <v>6</v>
      </c>
      <c r="J531">
        <v>6</v>
      </c>
      <c r="K531">
        <v>2</v>
      </c>
      <c r="L531">
        <v>1</v>
      </c>
      <c r="M531">
        <v>0.33333333333333331</v>
      </c>
      <c r="N531">
        <v>1</v>
      </c>
      <c r="O531">
        <v>0</v>
      </c>
    </row>
    <row r="532" spans="1:15" x14ac:dyDescent="0.2">
      <c r="A532">
        <v>31</v>
      </c>
      <c r="B532">
        <v>5</v>
      </c>
      <c r="C532">
        <v>2.97</v>
      </c>
      <c r="D532" s="4">
        <f t="shared" si="30"/>
        <v>0.16789146410401357</v>
      </c>
      <c r="E532" t="s">
        <v>25</v>
      </c>
      <c r="F532" t="s">
        <v>626</v>
      </c>
      <c r="G532" t="s">
        <v>627</v>
      </c>
      <c r="H532">
        <v>226</v>
      </c>
      <c r="I532">
        <v>6</v>
      </c>
      <c r="J532">
        <v>8</v>
      </c>
      <c r="K532">
        <v>4</v>
      </c>
      <c r="L532">
        <v>1.3333333333333333</v>
      </c>
      <c r="M532">
        <v>0.66666666666666663</v>
      </c>
      <c r="N532">
        <v>0</v>
      </c>
      <c r="O532">
        <v>0</v>
      </c>
    </row>
    <row r="533" spans="1:15" x14ac:dyDescent="0.2">
      <c r="A533">
        <v>31</v>
      </c>
      <c r="B533">
        <v>6</v>
      </c>
      <c r="C533">
        <v>0.56000000000000005</v>
      </c>
      <c r="D533" s="4">
        <f t="shared" si="30"/>
        <v>3.1656302996042961E-2</v>
      </c>
      <c r="E533" t="s">
        <v>37</v>
      </c>
      <c r="F533" t="s">
        <v>640</v>
      </c>
      <c r="G533" t="s">
        <v>641</v>
      </c>
      <c r="H533">
        <v>198</v>
      </c>
      <c r="I533">
        <v>16</v>
      </c>
      <c r="J533">
        <v>34</v>
      </c>
      <c r="K533">
        <v>0</v>
      </c>
      <c r="L533">
        <v>2.125</v>
      </c>
      <c r="M533">
        <v>0</v>
      </c>
      <c r="N533">
        <v>0</v>
      </c>
      <c r="O533">
        <v>0</v>
      </c>
    </row>
    <row r="534" spans="1:15" x14ac:dyDescent="0.2">
      <c r="A534">
        <v>31</v>
      </c>
      <c r="B534">
        <v>7</v>
      </c>
      <c r="C534">
        <v>2.0299999999999998</v>
      </c>
      <c r="D534" s="4">
        <f t="shared" si="30"/>
        <v>0.11475409836065571</v>
      </c>
      <c r="E534" t="s">
        <v>31</v>
      </c>
      <c r="F534" t="s">
        <v>631</v>
      </c>
      <c r="G534" t="s">
        <v>632</v>
      </c>
      <c r="H534">
        <v>206</v>
      </c>
      <c r="I534">
        <v>14</v>
      </c>
      <c r="J534">
        <v>30</v>
      </c>
      <c r="K534">
        <v>0</v>
      </c>
      <c r="L534">
        <v>2.1428571428571428</v>
      </c>
      <c r="M534">
        <v>0</v>
      </c>
      <c r="N534">
        <v>0</v>
      </c>
      <c r="O534">
        <v>1</v>
      </c>
    </row>
    <row r="535" spans="1:15" x14ac:dyDescent="0.2">
      <c r="A535">
        <v>31</v>
      </c>
      <c r="B535">
        <v>8</v>
      </c>
      <c r="C535">
        <v>1.77</v>
      </c>
      <c r="D535" s="4">
        <f t="shared" si="30"/>
        <v>0.10005652911249292</v>
      </c>
      <c r="E535" t="s">
        <v>720</v>
      </c>
      <c r="G535" t="s">
        <v>721</v>
      </c>
      <c r="H535">
        <v>114</v>
      </c>
      <c r="I535">
        <v>16</v>
      </c>
      <c r="J535">
        <v>34</v>
      </c>
      <c r="K535">
        <v>0</v>
      </c>
      <c r="L535">
        <v>2.125</v>
      </c>
      <c r="M535">
        <v>0</v>
      </c>
      <c r="N535">
        <v>1</v>
      </c>
      <c r="O535">
        <v>0</v>
      </c>
    </row>
    <row r="536" spans="1:15" x14ac:dyDescent="0.2">
      <c r="A536">
        <v>31</v>
      </c>
      <c r="B536">
        <v>9</v>
      </c>
      <c r="C536">
        <v>2.0499999999999998</v>
      </c>
      <c r="D536" s="4">
        <f t="shared" si="30"/>
        <v>0.11588468061051439</v>
      </c>
      <c r="E536" t="s">
        <v>108</v>
      </c>
      <c r="F536" t="s">
        <v>692</v>
      </c>
      <c r="G536" t="s">
        <v>693</v>
      </c>
      <c r="H536">
        <v>283</v>
      </c>
      <c r="I536">
        <v>14</v>
      </c>
      <c r="J536">
        <v>22</v>
      </c>
      <c r="K536">
        <v>1</v>
      </c>
      <c r="L536">
        <v>1.5714285714285714</v>
      </c>
      <c r="M536">
        <v>7.1428571428571425E-2</v>
      </c>
      <c r="N536">
        <v>0</v>
      </c>
      <c r="O536">
        <v>0</v>
      </c>
    </row>
    <row r="537" spans="1:15" x14ac:dyDescent="0.2">
      <c r="A537">
        <v>31</v>
      </c>
      <c r="B537">
        <v>10</v>
      </c>
      <c r="C537">
        <v>0.47</v>
      </c>
      <c r="D537" s="4">
        <f t="shared" si="30"/>
        <v>2.6568682871678913E-2</v>
      </c>
      <c r="E537" t="s">
        <v>129</v>
      </c>
      <c r="F537" t="s">
        <v>728</v>
      </c>
      <c r="G537" t="s">
        <v>729</v>
      </c>
      <c r="H537">
        <v>255</v>
      </c>
      <c r="I537">
        <v>16</v>
      </c>
      <c r="J537">
        <v>34</v>
      </c>
      <c r="K537">
        <v>0</v>
      </c>
      <c r="L537">
        <v>2.125</v>
      </c>
      <c r="M537">
        <v>0</v>
      </c>
      <c r="N537">
        <v>0</v>
      </c>
      <c r="O537">
        <v>0</v>
      </c>
    </row>
    <row r="538" spans="1:15" x14ac:dyDescent="0.2">
      <c r="A538">
        <v>31</v>
      </c>
      <c r="B538">
        <v>11</v>
      </c>
      <c r="C538">
        <v>3.95</v>
      </c>
      <c r="D538" s="4">
        <f t="shared" si="30"/>
        <v>0.22328999434708874</v>
      </c>
      <c r="E538" t="s">
        <v>650</v>
      </c>
      <c r="F538" t="s">
        <v>651</v>
      </c>
      <c r="G538" t="s">
        <v>652</v>
      </c>
      <c r="H538">
        <v>281</v>
      </c>
      <c r="I538">
        <v>6</v>
      </c>
      <c r="J538">
        <v>14</v>
      </c>
      <c r="K538">
        <v>0</v>
      </c>
      <c r="L538">
        <v>2.3333333333333335</v>
      </c>
      <c r="M538">
        <v>0</v>
      </c>
      <c r="N538">
        <v>0</v>
      </c>
      <c r="O538">
        <v>0</v>
      </c>
    </row>
    <row r="539" spans="1:15" x14ac:dyDescent="0.2">
      <c r="C539">
        <f>SUM(C528:C538)</f>
        <v>17.690000000000001</v>
      </c>
    </row>
    <row r="545" spans="1:19" x14ac:dyDescent="0.2">
      <c r="A545">
        <v>32</v>
      </c>
      <c r="B545" t="s">
        <v>12</v>
      </c>
      <c r="C545" t="s">
        <v>13</v>
      </c>
      <c r="E545" t="s">
        <v>602</v>
      </c>
      <c r="F545" t="s">
        <v>603</v>
      </c>
      <c r="G545" t="s">
        <v>604</v>
      </c>
      <c r="H545" t="s">
        <v>605</v>
      </c>
      <c r="I545" t="s">
        <v>606</v>
      </c>
      <c r="J545" t="s">
        <v>607</v>
      </c>
      <c r="K545" t="s">
        <v>608</v>
      </c>
      <c r="L545" t="s">
        <v>609</v>
      </c>
      <c r="M545" t="s">
        <v>610</v>
      </c>
      <c r="N545" t="s">
        <v>611</v>
      </c>
      <c r="O545" t="s">
        <v>612</v>
      </c>
      <c r="Q545" s="4" t="s">
        <v>75</v>
      </c>
      <c r="R545" s="4" t="s">
        <v>76</v>
      </c>
      <c r="S545" s="4" t="s">
        <v>77</v>
      </c>
    </row>
    <row r="546" spans="1:19" x14ac:dyDescent="0.2">
      <c r="A546">
        <v>32</v>
      </c>
      <c r="B546">
        <v>1</v>
      </c>
      <c r="C546">
        <v>0.85</v>
      </c>
      <c r="D546" s="4">
        <f>C546/$C$557</f>
        <v>4.8405466970387244E-2</v>
      </c>
      <c r="E546" t="s">
        <v>737</v>
      </c>
      <c r="F546" t="s">
        <v>738</v>
      </c>
      <c r="G546" t="s">
        <v>739</v>
      </c>
      <c r="H546">
        <v>156</v>
      </c>
      <c r="I546">
        <v>11</v>
      </c>
      <c r="J546">
        <v>24</v>
      </c>
      <c r="K546">
        <v>0</v>
      </c>
      <c r="L546">
        <v>2.1818181818181817</v>
      </c>
      <c r="M546">
        <v>0</v>
      </c>
      <c r="N546">
        <v>0</v>
      </c>
      <c r="O546">
        <v>0</v>
      </c>
      <c r="Q546" s="4">
        <f>1-R546-S546</f>
        <v>0.89123006833712981</v>
      </c>
      <c r="R546" s="4">
        <f>SUMIF(O546:O561,"1",D546:D561)</f>
        <v>0.10876993166287016</v>
      </c>
      <c r="S546" s="4">
        <f>SUMIF(O546:O561,"&gt;1",D546:D561)</f>
        <v>0</v>
      </c>
    </row>
    <row r="547" spans="1:19" x14ac:dyDescent="0.2">
      <c r="A547">
        <v>32</v>
      </c>
      <c r="B547">
        <v>2</v>
      </c>
      <c r="C547">
        <v>0.95</v>
      </c>
      <c r="D547" s="4">
        <f t="shared" ref="D547:D556" si="31">C547/$C$557</f>
        <v>5.4100227790432803E-2</v>
      </c>
      <c r="E547" t="s">
        <v>14</v>
      </c>
      <c r="F547" t="s">
        <v>613</v>
      </c>
      <c r="G547" t="s">
        <v>614</v>
      </c>
      <c r="H547">
        <v>170</v>
      </c>
      <c r="I547">
        <v>12</v>
      </c>
      <c r="J547">
        <v>26</v>
      </c>
      <c r="K547">
        <v>0</v>
      </c>
      <c r="L547">
        <v>2.1666666666666665</v>
      </c>
      <c r="M547">
        <v>0</v>
      </c>
      <c r="N547">
        <v>0</v>
      </c>
      <c r="O547">
        <v>0</v>
      </c>
    </row>
    <row r="548" spans="1:19" x14ac:dyDescent="0.2">
      <c r="A548">
        <v>32</v>
      </c>
      <c r="B548">
        <v>3</v>
      </c>
      <c r="C548">
        <v>0.39</v>
      </c>
      <c r="D548" s="4">
        <f t="shared" si="31"/>
        <v>2.2209567198177679E-2</v>
      </c>
      <c r="E548" t="s">
        <v>79</v>
      </c>
      <c r="F548" t="s">
        <v>655</v>
      </c>
      <c r="G548" t="s">
        <v>656</v>
      </c>
      <c r="H548">
        <v>144</v>
      </c>
      <c r="I548">
        <v>6</v>
      </c>
      <c r="J548">
        <v>8</v>
      </c>
      <c r="K548">
        <v>4</v>
      </c>
      <c r="L548">
        <v>1.3333333333333333</v>
      </c>
      <c r="M548">
        <v>0.66666666666666663</v>
      </c>
      <c r="N548">
        <v>1</v>
      </c>
      <c r="O548">
        <v>0</v>
      </c>
    </row>
    <row r="549" spans="1:19" x14ac:dyDescent="0.2">
      <c r="A549">
        <v>32</v>
      </c>
      <c r="B549">
        <v>4</v>
      </c>
      <c r="C549">
        <v>1.9900000000000002</v>
      </c>
      <c r="D549" s="4">
        <f t="shared" si="31"/>
        <v>0.11332574031890663</v>
      </c>
      <c r="E549" t="s">
        <v>25</v>
      </c>
      <c r="F549" t="s">
        <v>626</v>
      </c>
      <c r="G549" t="s">
        <v>627</v>
      </c>
      <c r="H549">
        <v>226</v>
      </c>
      <c r="I549">
        <v>16</v>
      </c>
      <c r="J549">
        <v>34</v>
      </c>
      <c r="K549">
        <v>0</v>
      </c>
      <c r="L549">
        <v>2.125</v>
      </c>
      <c r="M549">
        <v>0</v>
      </c>
      <c r="N549">
        <v>0</v>
      </c>
      <c r="O549">
        <v>0</v>
      </c>
    </row>
    <row r="550" spans="1:19" x14ac:dyDescent="0.2">
      <c r="A550">
        <v>32</v>
      </c>
      <c r="B550">
        <v>5</v>
      </c>
      <c r="C550">
        <v>0.59</v>
      </c>
      <c r="D550" s="4">
        <f t="shared" si="31"/>
        <v>3.3599088838268794E-2</v>
      </c>
      <c r="E550" t="s">
        <v>37</v>
      </c>
      <c r="F550" t="s">
        <v>640</v>
      </c>
      <c r="G550" t="s">
        <v>641</v>
      </c>
      <c r="H550">
        <v>198</v>
      </c>
      <c r="I550">
        <v>14</v>
      </c>
      <c r="J550">
        <v>30</v>
      </c>
      <c r="K550">
        <v>0</v>
      </c>
      <c r="L550">
        <v>2.1428571428571428</v>
      </c>
      <c r="M550">
        <v>0</v>
      </c>
      <c r="N550">
        <v>0</v>
      </c>
      <c r="O550">
        <v>0</v>
      </c>
    </row>
    <row r="551" spans="1:19" x14ac:dyDescent="0.2">
      <c r="A551">
        <v>32</v>
      </c>
      <c r="B551">
        <v>6</v>
      </c>
      <c r="C551">
        <v>1.91</v>
      </c>
      <c r="D551" s="4">
        <f t="shared" si="31"/>
        <v>0.10876993166287016</v>
      </c>
      <c r="E551" t="s">
        <v>31</v>
      </c>
      <c r="F551" t="s">
        <v>631</v>
      </c>
      <c r="G551" t="s">
        <v>632</v>
      </c>
      <c r="H551">
        <v>206</v>
      </c>
      <c r="I551">
        <v>16</v>
      </c>
      <c r="J551">
        <v>34</v>
      </c>
      <c r="K551">
        <v>0</v>
      </c>
      <c r="L551">
        <v>2.125</v>
      </c>
      <c r="M551">
        <v>0</v>
      </c>
      <c r="N551">
        <v>0</v>
      </c>
      <c r="O551">
        <v>1</v>
      </c>
    </row>
    <row r="552" spans="1:19" x14ac:dyDescent="0.2">
      <c r="A552">
        <v>32</v>
      </c>
      <c r="B552">
        <v>7</v>
      </c>
      <c r="C552">
        <v>2.5299999999999998</v>
      </c>
      <c r="D552" s="4">
        <f t="shared" si="31"/>
        <v>0.14407744874715261</v>
      </c>
      <c r="E552" t="s">
        <v>783</v>
      </c>
      <c r="F552" t="s">
        <v>784</v>
      </c>
      <c r="G552" t="s">
        <v>785</v>
      </c>
      <c r="H552">
        <v>310</v>
      </c>
      <c r="I552">
        <v>14</v>
      </c>
      <c r="J552">
        <v>22</v>
      </c>
      <c r="K552">
        <v>1</v>
      </c>
      <c r="L552">
        <v>1.5714285714285714</v>
      </c>
      <c r="M552">
        <v>7.1428571428571425E-2</v>
      </c>
      <c r="N552">
        <v>0</v>
      </c>
      <c r="O552">
        <v>0</v>
      </c>
    </row>
    <row r="553" spans="1:19" x14ac:dyDescent="0.2">
      <c r="A553">
        <v>32</v>
      </c>
      <c r="B553">
        <v>8</v>
      </c>
      <c r="C553">
        <v>2.5300000000000002</v>
      </c>
      <c r="D553" s="4">
        <f t="shared" si="31"/>
        <v>0.14407744874715264</v>
      </c>
      <c r="E553" t="s">
        <v>108</v>
      </c>
      <c r="F553" t="s">
        <v>692</v>
      </c>
      <c r="G553" t="s">
        <v>693</v>
      </c>
      <c r="H553">
        <v>283</v>
      </c>
      <c r="I553">
        <v>13</v>
      </c>
      <c r="J553">
        <v>27</v>
      </c>
      <c r="K553">
        <v>0</v>
      </c>
      <c r="L553">
        <v>2.0769230769230771</v>
      </c>
      <c r="M553">
        <v>0</v>
      </c>
      <c r="N553">
        <v>0</v>
      </c>
      <c r="O553">
        <v>0</v>
      </c>
    </row>
    <row r="554" spans="1:19" x14ac:dyDescent="0.2">
      <c r="A554">
        <v>32</v>
      </c>
      <c r="B554">
        <v>9</v>
      </c>
      <c r="C554">
        <v>0.43</v>
      </c>
      <c r="D554" s="4">
        <f t="shared" si="31"/>
        <v>2.44874715261959E-2</v>
      </c>
      <c r="E554" t="s">
        <v>173</v>
      </c>
      <c r="F554" t="s">
        <v>786</v>
      </c>
      <c r="G554" t="s">
        <v>787</v>
      </c>
      <c r="H554">
        <v>365</v>
      </c>
      <c r="I554">
        <v>20</v>
      </c>
      <c r="J554">
        <v>42</v>
      </c>
      <c r="K554">
        <v>0</v>
      </c>
      <c r="L554">
        <v>2.1</v>
      </c>
      <c r="M554">
        <v>0</v>
      </c>
      <c r="N554">
        <v>0</v>
      </c>
      <c r="O554">
        <v>0</v>
      </c>
    </row>
    <row r="555" spans="1:19" x14ac:dyDescent="0.2">
      <c r="A555">
        <v>32</v>
      </c>
      <c r="B555">
        <v>10</v>
      </c>
      <c r="C555">
        <v>0.48</v>
      </c>
      <c r="D555" s="4">
        <f t="shared" si="31"/>
        <v>2.7334851936218679E-2</v>
      </c>
      <c r="E555" t="s">
        <v>129</v>
      </c>
      <c r="F555" t="s">
        <v>728</v>
      </c>
      <c r="G555" t="s">
        <v>729</v>
      </c>
      <c r="H555">
        <v>255</v>
      </c>
      <c r="I555">
        <v>20</v>
      </c>
      <c r="J555">
        <v>42</v>
      </c>
      <c r="K555">
        <v>0</v>
      </c>
      <c r="L555">
        <v>2.1</v>
      </c>
      <c r="M555">
        <v>0</v>
      </c>
      <c r="N555">
        <v>0</v>
      </c>
      <c r="O555">
        <v>0</v>
      </c>
    </row>
    <row r="556" spans="1:19" x14ac:dyDescent="0.2">
      <c r="A556">
        <v>32</v>
      </c>
      <c r="B556">
        <v>11</v>
      </c>
      <c r="C556">
        <v>4.91</v>
      </c>
      <c r="D556" s="4">
        <f t="shared" si="31"/>
        <v>0.27961275626423693</v>
      </c>
      <c r="E556" t="s">
        <v>650</v>
      </c>
      <c r="F556" t="s">
        <v>651</v>
      </c>
      <c r="G556" t="s">
        <v>652</v>
      </c>
      <c r="H556">
        <v>281</v>
      </c>
      <c r="I556">
        <v>20</v>
      </c>
      <c r="J556">
        <v>42</v>
      </c>
      <c r="K556">
        <v>0</v>
      </c>
      <c r="L556">
        <v>2.1</v>
      </c>
      <c r="M556">
        <v>0</v>
      </c>
      <c r="N556">
        <v>0</v>
      </c>
      <c r="O556">
        <v>0</v>
      </c>
    </row>
    <row r="557" spans="1:19" x14ac:dyDescent="0.2">
      <c r="C557">
        <f>SUM(C546:C556)</f>
        <v>17.559999999999999</v>
      </c>
    </row>
    <row r="562" spans="1:19" x14ac:dyDescent="0.2">
      <c r="A562">
        <v>33</v>
      </c>
      <c r="B562" t="s">
        <v>12</v>
      </c>
      <c r="C562" t="s">
        <v>13</v>
      </c>
      <c r="E562" t="s">
        <v>602</v>
      </c>
      <c r="F562" t="s">
        <v>603</v>
      </c>
      <c r="G562" t="s">
        <v>604</v>
      </c>
      <c r="H562" t="s">
        <v>605</v>
      </c>
      <c r="I562" t="s">
        <v>606</v>
      </c>
      <c r="J562" t="s">
        <v>607</v>
      </c>
      <c r="K562" t="s">
        <v>608</v>
      </c>
      <c r="L562" t="s">
        <v>609</v>
      </c>
      <c r="M562" t="s">
        <v>610</v>
      </c>
      <c r="N562" t="s">
        <v>611</v>
      </c>
      <c r="O562" t="s">
        <v>612</v>
      </c>
      <c r="Q562" s="4" t="s">
        <v>75</v>
      </c>
      <c r="R562" s="4" t="s">
        <v>76</v>
      </c>
      <c r="S562" s="4" t="s">
        <v>77</v>
      </c>
    </row>
    <row r="563" spans="1:19" x14ac:dyDescent="0.2">
      <c r="A563">
        <v>33</v>
      </c>
      <c r="B563">
        <v>1</v>
      </c>
      <c r="C563">
        <v>0.85</v>
      </c>
      <c r="D563" s="4">
        <f>C563/$C$577</f>
        <v>3.7710736468500441E-2</v>
      </c>
      <c r="E563" t="s">
        <v>759</v>
      </c>
      <c r="F563" t="s">
        <v>760</v>
      </c>
      <c r="G563" t="s">
        <v>745</v>
      </c>
      <c r="H563">
        <v>184</v>
      </c>
      <c r="I563">
        <v>13</v>
      </c>
      <c r="J563">
        <v>28</v>
      </c>
      <c r="K563">
        <v>0</v>
      </c>
      <c r="L563">
        <v>2.1538461538461537</v>
      </c>
      <c r="M563">
        <v>0</v>
      </c>
      <c r="N563">
        <v>0</v>
      </c>
      <c r="O563">
        <v>0</v>
      </c>
      <c r="Q563" s="4">
        <f>1-R563-S563</f>
        <v>0.82830523513753329</v>
      </c>
      <c r="R563" s="4">
        <f>SUMIF(O563:O578,"1",D563:D578)</f>
        <v>0.17169476486246671</v>
      </c>
      <c r="S563" s="4">
        <f>SUMIF(O563:O578,"&gt;1",D563:D578)</f>
        <v>0</v>
      </c>
    </row>
    <row r="564" spans="1:19" x14ac:dyDescent="0.2">
      <c r="A564">
        <v>33</v>
      </c>
      <c r="B564">
        <v>2</v>
      </c>
      <c r="C564">
        <v>0.82</v>
      </c>
      <c r="D564" s="4">
        <f t="shared" ref="D564:D576" si="32">C564/$C$577</f>
        <v>3.6379769299023958E-2</v>
      </c>
      <c r="E564" t="s">
        <v>14</v>
      </c>
      <c r="F564" t="s">
        <v>613</v>
      </c>
      <c r="G564" t="s">
        <v>614</v>
      </c>
      <c r="H564">
        <v>170</v>
      </c>
      <c r="I564">
        <v>12</v>
      </c>
      <c r="J564">
        <v>26</v>
      </c>
      <c r="K564">
        <v>0</v>
      </c>
      <c r="L564">
        <v>2.1666666666666665</v>
      </c>
      <c r="M564">
        <v>0</v>
      </c>
      <c r="N564">
        <v>0</v>
      </c>
      <c r="O564">
        <v>0</v>
      </c>
    </row>
    <row r="565" spans="1:19" x14ac:dyDescent="0.2">
      <c r="A565">
        <v>33</v>
      </c>
      <c r="B565">
        <v>3</v>
      </c>
      <c r="C565">
        <v>0.57999999999999996</v>
      </c>
      <c r="D565" s="4">
        <f t="shared" si="32"/>
        <v>2.5732031943212066E-2</v>
      </c>
      <c r="E565" t="s">
        <v>104</v>
      </c>
      <c r="F565" t="s">
        <v>687</v>
      </c>
      <c r="G565" t="s">
        <v>688</v>
      </c>
      <c r="H565">
        <v>110</v>
      </c>
      <c r="I565">
        <v>6</v>
      </c>
      <c r="J565">
        <v>6</v>
      </c>
      <c r="K565">
        <v>2</v>
      </c>
      <c r="L565">
        <v>1</v>
      </c>
      <c r="M565">
        <v>0.33333333333333331</v>
      </c>
      <c r="N565">
        <v>0</v>
      </c>
      <c r="O565">
        <v>1</v>
      </c>
    </row>
    <row r="566" spans="1:19" x14ac:dyDescent="0.2">
      <c r="A566">
        <v>33</v>
      </c>
      <c r="B566">
        <v>4</v>
      </c>
      <c r="C566">
        <v>0.97</v>
      </c>
      <c r="D566" s="4">
        <f t="shared" si="32"/>
        <v>4.3034605146406391E-2</v>
      </c>
      <c r="E566" t="s">
        <v>79</v>
      </c>
      <c r="F566" t="s">
        <v>655</v>
      </c>
      <c r="G566" t="s">
        <v>656</v>
      </c>
      <c r="H566">
        <v>144</v>
      </c>
      <c r="I566">
        <v>6</v>
      </c>
      <c r="J566">
        <v>8</v>
      </c>
      <c r="K566">
        <v>4</v>
      </c>
      <c r="L566">
        <v>1.3333333333333333</v>
      </c>
      <c r="M566">
        <v>0.66666666666666663</v>
      </c>
      <c r="N566">
        <v>1</v>
      </c>
      <c r="O566">
        <v>0</v>
      </c>
    </row>
    <row r="567" spans="1:19" x14ac:dyDescent="0.2">
      <c r="A567">
        <v>33</v>
      </c>
      <c r="B567">
        <v>5</v>
      </c>
      <c r="C567">
        <v>0.91</v>
      </c>
      <c r="D567" s="4">
        <f t="shared" si="32"/>
        <v>4.0372670807453416E-2</v>
      </c>
      <c r="E567" t="s">
        <v>788</v>
      </c>
      <c r="F567" t="s">
        <v>744</v>
      </c>
      <c r="G567" t="s">
        <v>745</v>
      </c>
      <c r="H567">
        <v>184</v>
      </c>
      <c r="I567">
        <v>13</v>
      </c>
      <c r="J567">
        <v>28</v>
      </c>
      <c r="K567">
        <v>0</v>
      </c>
      <c r="L567">
        <v>2.1538461538461537</v>
      </c>
      <c r="M567">
        <v>0</v>
      </c>
      <c r="N567">
        <v>0</v>
      </c>
      <c r="O567">
        <v>0</v>
      </c>
    </row>
    <row r="568" spans="1:19" x14ac:dyDescent="0.2">
      <c r="A568">
        <v>33</v>
      </c>
      <c r="B568">
        <v>6</v>
      </c>
      <c r="C568">
        <v>0.47</v>
      </c>
      <c r="D568" s="4">
        <f t="shared" si="32"/>
        <v>2.085181898846495E-2</v>
      </c>
      <c r="E568" t="s">
        <v>37</v>
      </c>
      <c r="F568" t="s">
        <v>640</v>
      </c>
      <c r="G568" t="s">
        <v>641</v>
      </c>
      <c r="H568">
        <v>198</v>
      </c>
      <c r="I568">
        <v>14</v>
      </c>
      <c r="J568">
        <v>30</v>
      </c>
      <c r="K568">
        <v>0</v>
      </c>
      <c r="L568">
        <v>2.1428571428571428</v>
      </c>
      <c r="M568">
        <v>0</v>
      </c>
      <c r="N568">
        <v>0</v>
      </c>
      <c r="O568">
        <v>0</v>
      </c>
    </row>
    <row r="569" spans="1:19" x14ac:dyDescent="0.2">
      <c r="A569">
        <v>33</v>
      </c>
      <c r="B569">
        <v>7</v>
      </c>
      <c r="C569">
        <v>1.04</v>
      </c>
      <c r="D569" s="4">
        <f t="shared" si="32"/>
        <v>4.6140195208518191E-2</v>
      </c>
      <c r="E569" t="s">
        <v>80</v>
      </c>
      <c r="F569" t="s">
        <v>657</v>
      </c>
      <c r="G569" t="s">
        <v>658</v>
      </c>
      <c r="H569">
        <v>152</v>
      </c>
      <c r="I569">
        <v>8</v>
      </c>
      <c r="J569">
        <v>8</v>
      </c>
      <c r="K569">
        <v>3</v>
      </c>
      <c r="L569">
        <v>1</v>
      </c>
      <c r="M569">
        <v>0.375</v>
      </c>
      <c r="N569">
        <v>0</v>
      </c>
      <c r="O569">
        <v>1</v>
      </c>
    </row>
    <row r="570" spans="1:19" x14ac:dyDescent="0.2">
      <c r="A570">
        <v>33</v>
      </c>
      <c r="B570">
        <v>8</v>
      </c>
      <c r="C570">
        <v>0.49</v>
      </c>
      <c r="D570" s="4">
        <f t="shared" si="32"/>
        <v>2.1739130434782608E-2</v>
      </c>
      <c r="E570" t="s">
        <v>140</v>
      </c>
      <c r="F570" t="s">
        <v>746</v>
      </c>
      <c r="G570" t="s">
        <v>747</v>
      </c>
      <c r="H570">
        <v>409</v>
      </c>
      <c r="I570">
        <v>29</v>
      </c>
      <c r="J570">
        <v>60</v>
      </c>
      <c r="K570">
        <v>0</v>
      </c>
      <c r="L570">
        <v>2.0689655172413794</v>
      </c>
      <c r="M570">
        <v>0</v>
      </c>
      <c r="N570">
        <v>0</v>
      </c>
      <c r="O570">
        <v>0</v>
      </c>
    </row>
    <row r="571" spans="1:19" x14ac:dyDescent="0.2">
      <c r="A571">
        <v>33</v>
      </c>
      <c r="B571">
        <v>9</v>
      </c>
      <c r="C571">
        <v>2.39</v>
      </c>
      <c r="D571" s="4">
        <f t="shared" si="32"/>
        <v>0.10603371783496009</v>
      </c>
      <c r="E571" t="s">
        <v>25</v>
      </c>
      <c r="F571" t="s">
        <v>626</v>
      </c>
      <c r="G571" t="s">
        <v>627</v>
      </c>
      <c r="H571">
        <v>226</v>
      </c>
      <c r="I571">
        <v>16</v>
      </c>
      <c r="J571">
        <v>34</v>
      </c>
      <c r="K571">
        <v>0</v>
      </c>
      <c r="L571">
        <v>2.125</v>
      </c>
      <c r="M571">
        <v>0</v>
      </c>
      <c r="N571">
        <v>0</v>
      </c>
      <c r="O571">
        <v>0</v>
      </c>
    </row>
    <row r="572" spans="1:19" x14ac:dyDescent="0.2">
      <c r="A572">
        <v>33</v>
      </c>
      <c r="B572">
        <v>10</v>
      </c>
      <c r="C572">
        <v>2.25</v>
      </c>
      <c r="D572" s="4">
        <f t="shared" si="32"/>
        <v>9.9822537710736473E-2</v>
      </c>
      <c r="E572" t="s">
        <v>31</v>
      </c>
      <c r="F572" t="s">
        <v>631</v>
      </c>
      <c r="G572" t="s">
        <v>632</v>
      </c>
      <c r="H572">
        <v>206</v>
      </c>
      <c r="I572">
        <v>14</v>
      </c>
      <c r="J572">
        <v>22</v>
      </c>
      <c r="K572">
        <v>1</v>
      </c>
      <c r="L572">
        <v>1.5714285714285714</v>
      </c>
      <c r="M572">
        <v>7.1428571428571425E-2</v>
      </c>
      <c r="N572">
        <v>0</v>
      </c>
      <c r="O572">
        <v>1</v>
      </c>
    </row>
    <row r="573" spans="1:19" x14ac:dyDescent="0.2">
      <c r="A573">
        <v>33</v>
      </c>
      <c r="B573">
        <v>11</v>
      </c>
      <c r="C573">
        <v>0.51</v>
      </c>
      <c r="D573" s="4">
        <f t="shared" si="32"/>
        <v>2.2626441881100266E-2</v>
      </c>
      <c r="E573" t="s">
        <v>108</v>
      </c>
      <c r="F573" t="s">
        <v>692</v>
      </c>
      <c r="G573" t="s">
        <v>693</v>
      </c>
      <c r="H573">
        <v>283</v>
      </c>
      <c r="I573">
        <v>16</v>
      </c>
      <c r="J573">
        <v>34</v>
      </c>
      <c r="K573">
        <v>0</v>
      </c>
      <c r="L573">
        <v>2.125</v>
      </c>
      <c r="M573">
        <v>0</v>
      </c>
      <c r="N573">
        <v>0</v>
      </c>
      <c r="O573">
        <v>0</v>
      </c>
    </row>
    <row r="574" spans="1:19" x14ac:dyDescent="0.2">
      <c r="A574">
        <v>33</v>
      </c>
      <c r="B574">
        <v>12</v>
      </c>
      <c r="C574">
        <v>0.39</v>
      </c>
      <c r="D574" s="4">
        <f t="shared" si="32"/>
        <v>1.7302573203194324E-2</v>
      </c>
      <c r="E574" t="s">
        <v>173</v>
      </c>
      <c r="F574" t="s">
        <v>786</v>
      </c>
      <c r="G574" t="s">
        <v>787</v>
      </c>
      <c r="H574">
        <v>365</v>
      </c>
      <c r="I574">
        <v>16</v>
      </c>
      <c r="J574">
        <v>34</v>
      </c>
      <c r="K574">
        <v>0</v>
      </c>
      <c r="L574">
        <v>2.125</v>
      </c>
      <c r="M574">
        <v>0</v>
      </c>
      <c r="N574">
        <v>0</v>
      </c>
      <c r="O574">
        <v>0</v>
      </c>
    </row>
    <row r="575" spans="1:19" x14ac:dyDescent="0.2">
      <c r="A575">
        <v>33</v>
      </c>
      <c r="B575">
        <v>13</v>
      </c>
      <c r="C575">
        <v>0.99</v>
      </c>
      <c r="D575" s="4">
        <f t="shared" si="32"/>
        <v>4.3921916592724049E-2</v>
      </c>
      <c r="E575" t="s">
        <v>129</v>
      </c>
      <c r="F575" t="s">
        <v>728</v>
      </c>
      <c r="G575" t="s">
        <v>729</v>
      </c>
      <c r="H575">
        <v>255</v>
      </c>
      <c r="I575">
        <v>20</v>
      </c>
      <c r="J575">
        <v>42</v>
      </c>
      <c r="K575">
        <v>0</v>
      </c>
      <c r="L575">
        <v>2.1</v>
      </c>
      <c r="M575">
        <v>0</v>
      </c>
      <c r="N575">
        <v>0</v>
      </c>
      <c r="O575">
        <v>0</v>
      </c>
    </row>
    <row r="576" spans="1:19" x14ac:dyDescent="0.2">
      <c r="A576">
        <v>33</v>
      </c>
      <c r="B576">
        <v>14</v>
      </c>
      <c r="C576">
        <v>9.8800000000000008</v>
      </c>
      <c r="D576" s="4">
        <f t="shared" si="32"/>
        <v>0.43833185448092288</v>
      </c>
      <c r="E576" t="s">
        <v>650</v>
      </c>
      <c r="F576" t="s">
        <v>651</v>
      </c>
      <c r="G576" t="s">
        <v>652</v>
      </c>
      <c r="H576">
        <v>281</v>
      </c>
      <c r="I576">
        <v>26</v>
      </c>
      <c r="J576">
        <v>52</v>
      </c>
      <c r="K576">
        <v>0</v>
      </c>
      <c r="L576">
        <v>2</v>
      </c>
      <c r="M576">
        <v>0</v>
      </c>
      <c r="N576">
        <v>0</v>
      </c>
      <c r="O576">
        <v>0</v>
      </c>
    </row>
    <row r="577" spans="1:19" x14ac:dyDescent="0.2">
      <c r="C577">
        <f>SUM(C563:C576)</f>
        <v>22.54</v>
      </c>
    </row>
    <row r="580" spans="1:19" x14ac:dyDescent="0.2">
      <c r="A580">
        <v>34</v>
      </c>
      <c r="B580" t="s">
        <v>12</v>
      </c>
      <c r="C580" t="s">
        <v>13</v>
      </c>
      <c r="E580" t="s">
        <v>602</v>
      </c>
      <c r="F580" t="s">
        <v>603</v>
      </c>
      <c r="G580" t="s">
        <v>604</v>
      </c>
      <c r="H580" t="s">
        <v>605</v>
      </c>
      <c r="I580" t="s">
        <v>606</v>
      </c>
      <c r="J580" t="s">
        <v>607</v>
      </c>
      <c r="K580" t="s">
        <v>608</v>
      </c>
      <c r="L580" t="s">
        <v>609</v>
      </c>
      <c r="M580" t="s">
        <v>610</v>
      </c>
      <c r="N580" t="s">
        <v>611</v>
      </c>
      <c r="O580" t="s">
        <v>612</v>
      </c>
      <c r="Q580" s="4" t="s">
        <v>75</v>
      </c>
      <c r="R580" s="4" t="s">
        <v>76</v>
      </c>
      <c r="S580" s="4" t="s">
        <v>77</v>
      </c>
    </row>
    <row r="581" spans="1:19" x14ac:dyDescent="0.2">
      <c r="A581">
        <v>34</v>
      </c>
      <c r="B581">
        <v>1</v>
      </c>
      <c r="C581">
        <v>1.1299999999999999</v>
      </c>
      <c r="D581" s="4">
        <f>C581/$C$593</f>
        <v>5.7919015889287544E-2</v>
      </c>
      <c r="E581" t="s">
        <v>737</v>
      </c>
      <c r="F581" t="s">
        <v>738</v>
      </c>
      <c r="G581" t="s">
        <v>739</v>
      </c>
      <c r="H581">
        <v>156</v>
      </c>
      <c r="I581">
        <v>11</v>
      </c>
      <c r="J581">
        <v>24</v>
      </c>
      <c r="K581">
        <v>0</v>
      </c>
      <c r="L581">
        <v>2.1818181818181817</v>
      </c>
      <c r="M581">
        <v>0</v>
      </c>
      <c r="N581">
        <v>0</v>
      </c>
      <c r="O581">
        <v>0</v>
      </c>
      <c r="Q581" s="4">
        <f>1-R581-S581</f>
        <v>0.90927729369554078</v>
      </c>
      <c r="R581" s="4">
        <f>SUMIF(O581:O596,"1",D581:D596)</f>
        <v>9.0722706304459264E-2</v>
      </c>
      <c r="S581" s="4">
        <f>SUMIF(O581:O596,"&gt;1",D581:D596)</f>
        <v>0</v>
      </c>
    </row>
    <row r="582" spans="1:19" x14ac:dyDescent="0.2">
      <c r="A582">
        <v>34</v>
      </c>
      <c r="B582">
        <v>2</v>
      </c>
      <c r="C582">
        <v>1.08</v>
      </c>
      <c r="D582" s="4">
        <f t="shared" ref="D582:D592" si="33">C582/$C$593</f>
        <v>5.5356227575602261E-2</v>
      </c>
      <c r="E582" t="s">
        <v>14</v>
      </c>
      <c r="F582" t="s">
        <v>613</v>
      </c>
      <c r="G582" t="s">
        <v>614</v>
      </c>
      <c r="H582">
        <v>170</v>
      </c>
      <c r="I582">
        <v>12</v>
      </c>
      <c r="J582">
        <v>26</v>
      </c>
      <c r="K582">
        <v>0</v>
      </c>
      <c r="L582">
        <v>2.1666666666666665</v>
      </c>
      <c r="M582">
        <v>0</v>
      </c>
      <c r="N582">
        <v>0</v>
      </c>
      <c r="O582">
        <v>0</v>
      </c>
    </row>
    <row r="583" spans="1:19" x14ac:dyDescent="0.2">
      <c r="A583">
        <v>34</v>
      </c>
      <c r="B583">
        <v>3</v>
      </c>
      <c r="C583">
        <v>1.97</v>
      </c>
      <c r="D583" s="4">
        <f t="shared" si="33"/>
        <v>0.10097385955920042</v>
      </c>
      <c r="E583" t="s">
        <v>79</v>
      </c>
      <c r="F583" t="s">
        <v>655</v>
      </c>
      <c r="G583" t="s">
        <v>656</v>
      </c>
      <c r="H583">
        <v>144</v>
      </c>
      <c r="I583">
        <v>6</v>
      </c>
      <c r="J583">
        <v>8</v>
      </c>
      <c r="K583">
        <v>4</v>
      </c>
      <c r="L583">
        <v>1.3333333333333333</v>
      </c>
      <c r="M583">
        <v>0.66666666666666663</v>
      </c>
      <c r="N583">
        <v>1</v>
      </c>
      <c r="O583">
        <v>0</v>
      </c>
    </row>
    <row r="584" spans="1:19" x14ac:dyDescent="0.2">
      <c r="A584">
        <v>34</v>
      </c>
      <c r="B584">
        <v>4</v>
      </c>
      <c r="C584">
        <v>4.1899999999999995</v>
      </c>
      <c r="D584" s="4">
        <f t="shared" si="33"/>
        <v>0.21476166068682725</v>
      </c>
      <c r="E584" t="s">
        <v>25</v>
      </c>
      <c r="F584" t="s">
        <v>626</v>
      </c>
      <c r="G584" t="s">
        <v>627</v>
      </c>
      <c r="H584">
        <v>226</v>
      </c>
      <c r="I584">
        <v>16</v>
      </c>
      <c r="J584">
        <v>34</v>
      </c>
      <c r="K584">
        <v>0</v>
      </c>
      <c r="L584">
        <v>2.125</v>
      </c>
      <c r="M584">
        <v>0</v>
      </c>
      <c r="N584">
        <v>0</v>
      </c>
      <c r="O584">
        <v>0</v>
      </c>
    </row>
    <row r="585" spans="1:19" x14ac:dyDescent="0.2">
      <c r="A585">
        <v>34</v>
      </c>
      <c r="B585">
        <v>5</v>
      </c>
      <c r="C585">
        <v>0.84</v>
      </c>
      <c r="D585" s="4">
        <f t="shared" si="33"/>
        <v>4.3054843669912871E-2</v>
      </c>
      <c r="E585" t="s">
        <v>789</v>
      </c>
      <c r="F585" t="s">
        <v>790</v>
      </c>
      <c r="G585" t="s">
        <v>745</v>
      </c>
      <c r="H585">
        <v>184</v>
      </c>
      <c r="I585">
        <v>13</v>
      </c>
      <c r="J585">
        <v>28</v>
      </c>
      <c r="K585">
        <v>0</v>
      </c>
      <c r="L585">
        <v>2.1538461538461537</v>
      </c>
      <c r="M585">
        <v>0</v>
      </c>
      <c r="N585">
        <v>0</v>
      </c>
      <c r="O585">
        <v>0</v>
      </c>
    </row>
    <row r="586" spans="1:19" x14ac:dyDescent="0.2">
      <c r="A586">
        <v>34</v>
      </c>
      <c r="B586">
        <v>6</v>
      </c>
      <c r="C586">
        <v>0.62</v>
      </c>
      <c r="D586" s="4">
        <f t="shared" si="33"/>
        <v>3.1778575089697593E-2</v>
      </c>
      <c r="E586" t="s">
        <v>37</v>
      </c>
      <c r="F586" t="s">
        <v>640</v>
      </c>
      <c r="G586" t="s">
        <v>641</v>
      </c>
      <c r="H586">
        <v>198</v>
      </c>
      <c r="I586">
        <v>14</v>
      </c>
      <c r="J586">
        <v>30</v>
      </c>
      <c r="K586">
        <v>0</v>
      </c>
      <c r="L586">
        <v>2.1428571428571428</v>
      </c>
      <c r="M586">
        <v>0</v>
      </c>
      <c r="N586">
        <v>0</v>
      </c>
      <c r="O586">
        <v>0</v>
      </c>
    </row>
    <row r="587" spans="1:19" x14ac:dyDescent="0.2">
      <c r="A587">
        <v>34</v>
      </c>
      <c r="B587">
        <v>7</v>
      </c>
      <c r="C587">
        <v>0.49</v>
      </c>
      <c r="D587" s="4">
        <f t="shared" si="33"/>
        <v>2.5115325474115841E-2</v>
      </c>
      <c r="E587" t="s">
        <v>85</v>
      </c>
      <c r="F587" t="s">
        <v>665</v>
      </c>
      <c r="G587" t="s">
        <v>666</v>
      </c>
      <c r="H587">
        <v>240</v>
      </c>
      <c r="I587">
        <v>17</v>
      </c>
      <c r="J587">
        <v>36</v>
      </c>
      <c r="K587">
        <v>0</v>
      </c>
      <c r="L587">
        <v>2.1176470588235294</v>
      </c>
      <c r="M587">
        <v>0</v>
      </c>
      <c r="N587">
        <v>0</v>
      </c>
      <c r="O587">
        <v>0</v>
      </c>
    </row>
    <row r="588" spans="1:19" x14ac:dyDescent="0.2">
      <c r="A588">
        <v>34</v>
      </c>
      <c r="B588">
        <v>8</v>
      </c>
      <c r="C588">
        <v>1.77</v>
      </c>
      <c r="D588" s="4">
        <f t="shared" si="33"/>
        <v>9.0722706304459264E-2</v>
      </c>
      <c r="E588" t="s">
        <v>31</v>
      </c>
      <c r="F588" t="s">
        <v>631</v>
      </c>
      <c r="G588" t="s">
        <v>632</v>
      </c>
      <c r="H588">
        <v>206</v>
      </c>
      <c r="I588">
        <v>16</v>
      </c>
      <c r="J588">
        <v>34</v>
      </c>
      <c r="K588">
        <v>0</v>
      </c>
      <c r="L588">
        <v>2.125</v>
      </c>
      <c r="M588">
        <v>0</v>
      </c>
      <c r="N588">
        <v>0</v>
      </c>
      <c r="O588">
        <v>1</v>
      </c>
    </row>
    <row r="589" spans="1:19" x14ac:dyDescent="0.2">
      <c r="A589">
        <v>34</v>
      </c>
      <c r="B589">
        <v>9</v>
      </c>
      <c r="C589">
        <v>0.26</v>
      </c>
      <c r="D589" s="4">
        <f t="shared" si="33"/>
        <v>1.3326499231163507E-2</v>
      </c>
      <c r="E589" t="s">
        <v>735</v>
      </c>
      <c r="F589" t="s">
        <v>736</v>
      </c>
      <c r="G589" t="s">
        <v>661</v>
      </c>
      <c r="H589">
        <v>162</v>
      </c>
      <c r="I589">
        <v>14</v>
      </c>
      <c r="J589">
        <v>22</v>
      </c>
      <c r="K589">
        <v>1</v>
      </c>
      <c r="L589">
        <v>1.5714285714285714</v>
      </c>
      <c r="M589">
        <v>7.1428571428571425E-2</v>
      </c>
      <c r="N589">
        <v>1</v>
      </c>
      <c r="O589">
        <v>0</v>
      </c>
    </row>
    <row r="590" spans="1:19" x14ac:dyDescent="0.2">
      <c r="A590">
        <v>34</v>
      </c>
      <c r="B590">
        <v>10</v>
      </c>
      <c r="C590">
        <v>2.64</v>
      </c>
      <c r="D590" s="4">
        <f t="shared" si="33"/>
        <v>0.1353152229625833</v>
      </c>
      <c r="E590" t="s">
        <v>82</v>
      </c>
      <c r="G590" t="s">
        <v>661</v>
      </c>
      <c r="H590">
        <v>162</v>
      </c>
      <c r="I590">
        <v>6</v>
      </c>
      <c r="J590">
        <v>10</v>
      </c>
      <c r="K590">
        <v>5</v>
      </c>
      <c r="L590">
        <v>1.6666666666666667</v>
      </c>
      <c r="M590">
        <v>0.83333333333333337</v>
      </c>
      <c r="N590">
        <v>2</v>
      </c>
      <c r="O590">
        <v>0</v>
      </c>
    </row>
    <row r="591" spans="1:19" x14ac:dyDescent="0.2">
      <c r="A591">
        <v>34</v>
      </c>
      <c r="B591">
        <v>11</v>
      </c>
      <c r="C591">
        <v>0.56000000000000005</v>
      </c>
      <c r="D591" s="4">
        <f t="shared" si="33"/>
        <v>2.8703229113275251E-2</v>
      </c>
      <c r="E591" t="s">
        <v>108</v>
      </c>
      <c r="F591" t="s">
        <v>692</v>
      </c>
      <c r="G591" t="s">
        <v>693</v>
      </c>
      <c r="H591">
        <v>283</v>
      </c>
      <c r="I591">
        <v>16</v>
      </c>
      <c r="J591">
        <v>34</v>
      </c>
      <c r="K591">
        <v>0</v>
      </c>
      <c r="L591">
        <v>2.125</v>
      </c>
      <c r="M591">
        <v>0</v>
      </c>
      <c r="N591">
        <v>0</v>
      </c>
      <c r="O591">
        <v>0</v>
      </c>
    </row>
    <row r="592" spans="1:19" x14ac:dyDescent="0.2">
      <c r="A592">
        <v>34</v>
      </c>
      <c r="B592">
        <v>12</v>
      </c>
      <c r="C592">
        <v>3.96</v>
      </c>
      <c r="D592" s="4">
        <f t="shared" si="33"/>
        <v>0.20297283444387496</v>
      </c>
      <c r="E592" t="s">
        <v>101</v>
      </c>
      <c r="F592" t="s">
        <v>682</v>
      </c>
      <c r="G592" t="s">
        <v>683</v>
      </c>
      <c r="H592">
        <v>253</v>
      </c>
      <c r="I592">
        <v>6</v>
      </c>
      <c r="J592">
        <v>10</v>
      </c>
      <c r="K592">
        <v>5</v>
      </c>
      <c r="L592">
        <v>1.6666666666666667</v>
      </c>
      <c r="M592">
        <v>0.83333333333333337</v>
      </c>
      <c r="N592">
        <v>0</v>
      </c>
      <c r="O592">
        <v>0</v>
      </c>
    </row>
    <row r="593" spans="1:19" x14ac:dyDescent="0.2">
      <c r="C593">
        <f>SUM(C581:C592)</f>
        <v>19.509999999999998</v>
      </c>
    </row>
    <row r="598" spans="1:19" x14ac:dyDescent="0.2">
      <c r="A598">
        <v>35</v>
      </c>
      <c r="B598" t="s">
        <v>12</v>
      </c>
      <c r="C598" t="s">
        <v>13</v>
      </c>
      <c r="E598" t="s">
        <v>602</v>
      </c>
      <c r="F598" t="s">
        <v>603</v>
      </c>
      <c r="G598" t="s">
        <v>604</v>
      </c>
      <c r="H598" t="s">
        <v>605</v>
      </c>
      <c r="I598" t="s">
        <v>606</v>
      </c>
      <c r="J598" t="s">
        <v>607</v>
      </c>
      <c r="K598" t="s">
        <v>608</v>
      </c>
      <c r="L598" t="s">
        <v>609</v>
      </c>
      <c r="M598" t="s">
        <v>610</v>
      </c>
      <c r="N598" t="s">
        <v>611</v>
      </c>
      <c r="O598" t="s">
        <v>612</v>
      </c>
      <c r="Q598" s="4" t="s">
        <v>75</v>
      </c>
      <c r="R598" s="4" t="s">
        <v>76</v>
      </c>
      <c r="S598" s="4" t="s">
        <v>77</v>
      </c>
    </row>
    <row r="599" spans="1:19" x14ac:dyDescent="0.2">
      <c r="A599">
        <v>35</v>
      </c>
      <c r="B599">
        <v>1</v>
      </c>
      <c r="C599">
        <v>0.87</v>
      </c>
      <c r="D599" s="4">
        <f>C599/$C$613</f>
        <v>5.4477144646211652E-2</v>
      </c>
      <c r="E599" t="s">
        <v>759</v>
      </c>
      <c r="F599" t="s">
        <v>760</v>
      </c>
      <c r="G599" t="s">
        <v>745</v>
      </c>
      <c r="H599">
        <v>184</v>
      </c>
      <c r="I599">
        <v>13</v>
      </c>
      <c r="J599">
        <v>28</v>
      </c>
      <c r="K599">
        <v>0</v>
      </c>
      <c r="L599">
        <v>2.1538461538461537</v>
      </c>
      <c r="M599">
        <v>0</v>
      </c>
      <c r="N599">
        <v>0</v>
      </c>
      <c r="O599">
        <v>0</v>
      </c>
      <c r="Q599" s="4">
        <f>1-R599-S599</f>
        <v>0.67251095804633687</v>
      </c>
      <c r="R599" s="4">
        <f>SUMIF(O599:O614,"1",D599:D614)</f>
        <v>0.32748904195366313</v>
      </c>
      <c r="S599" s="4">
        <f>SUMIF(O599:O614,"&gt;1",D599:D614)</f>
        <v>0</v>
      </c>
    </row>
    <row r="600" spans="1:19" x14ac:dyDescent="0.2">
      <c r="A600">
        <v>35</v>
      </c>
      <c r="B600">
        <v>2</v>
      </c>
      <c r="C600">
        <v>1.1100000000000001</v>
      </c>
      <c r="D600" s="4">
        <f t="shared" ref="D600:D612" si="34">C600/$C$613</f>
        <v>6.9505322479649356E-2</v>
      </c>
      <c r="E600" t="s">
        <v>791</v>
      </c>
      <c r="F600" t="s">
        <v>792</v>
      </c>
      <c r="G600" t="s">
        <v>614</v>
      </c>
      <c r="H600">
        <v>170</v>
      </c>
      <c r="I600">
        <v>12</v>
      </c>
      <c r="J600">
        <v>26</v>
      </c>
      <c r="K600">
        <v>0</v>
      </c>
      <c r="L600">
        <v>2.1666666666666665</v>
      </c>
      <c r="M600">
        <v>0</v>
      </c>
      <c r="N600">
        <v>0</v>
      </c>
      <c r="O600">
        <v>0</v>
      </c>
    </row>
    <row r="601" spans="1:19" x14ac:dyDescent="0.2">
      <c r="A601">
        <v>35</v>
      </c>
      <c r="B601">
        <v>3</v>
      </c>
      <c r="C601">
        <v>0.83</v>
      </c>
      <c r="D601" s="4">
        <f t="shared" si="34"/>
        <v>5.1972448340638702E-2</v>
      </c>
      <c r="E601" t="s">
        <v>14</v>
      </c>
      <c r="F601" t="s">
        <v>613</v>
      </c>
      <c r="G601" t="s">
        <v>614</v>
      </c>
      <c r="H601">
        <v>170</v>
      </c>
      <c r="I601">
        <v>12</v>
      </c>
      <c r="J601">
        <v>26</v>
      </c>
      <c r="K601">
        <v>0</v>
      </c>
      <c r="L601">
        <v>2.1666666666666665</v>
      </c>
      <c r="M601">
        <v>0</v>
      </c>
      <c r="N601">
        <v>0</v>
      </c>
      <c r="O601">
        <v>0</v>
      </c>
    </row>
    <row r="602" spans="1:19" x14ac:dyDescent="0.2">
      <c r="A602">
        <v>35</v>
      </c>
      <c r="B602">
        <v>4</v>
      </c>
      <c r="C602">
        <v>1.27</v>
      </c>
      <c r="D602" s="4">
        <f t="shared" si="34"/>
        <v>7.9524107701941141E-2</v>
      </c>
      <c r="E602" t="s">
        <v>104</v>
      </c>
      <c r="F602" t="s">
        <v>687</v>
      </c>
      <c r="G602" t="s">
        <v>688</v>
      </c>
      <c r="H602">
        <v>110</v>
      </c>
      <c r="I602">
        <v>6</v>
      </c>
      <c r="J602">
        <v>6</v>
      </c>
      <c r="K602">
        <v>2</v>
      </c>
      <c r="L602">
        <v>1</v>
      </c>
      <c r="M602">
        <v>0.33333333333333331</v>
      </c>
      <c r="N602">
        <v>0</v>
      </c>
      <c r="O602">
        <v>1</v>
      </c>
    </row>
    <row r="603" spans="1:19" x14ac:dyDescent="0.2">
      <c r="A603">
        <v>35</v>
      </c>
      <c r="B603">
        <v>5</v>
      </c>
      <c r="C603">
        <v>2.0099999999999998</v>
      </c>
      <c r="D603" s="4">
        <f t="shared" si="34"/>
        <v>0.1258609893550407</v>
      </c>
      <c r="E603" t="s">
        <v>79</v>
      </c>
      <c r="F603" t="s">
        <v>655</v>
      </c>
      <c r="G603" t="s">
        <v>656</v>
      </c>
      <c r="H603">
        <v>144</v>
      </c>
      <c r="I603">
        <v>6</v>
      </c>
      <c r="J603">
        <v>8</v>
      </c>
      <c r="K603">
        <v>4</v>
      </c>
      <c r="L603">
        <v>1.3333333333333333</v>
      </c>
      <c r="M603">
        <v>0.66666666666666663</v>
      </c>
      <c r="N603">
        <v>1</v>
      </c>
      <c r="O603">
        <v>0</v>
      </c>
    </row>
    <row r="604" spans="1:19" x14ac:dyDescent="0.2">
      <c r="A604">
        <v>35</v>
      </c>
      <c r="B604">
        <v>6</v>
      </c>
      <c r="C604">
        <v>0.89</v>
      </c>
      <c r="D604" s="4">
        <f t="shared" si="34"/>
        <v>5.5729492798998123E-2</v>
      </c>
      <c r="E604" t="s">
        <v>743</v>
      </c>
      <c r="F604" t="s">
        <v>744</v>
      </c>
      <c r="G604" t="s">
        <v>745</v>
      </c>
      <c r="H604">
        <v>184</v>
      </c>
      <c r="I604">
        <v>13</v>
      </c>
      <c r="J604">
        <v>28</v>
      </c>
      <c r="K604">
        <v>0</v>
      </c>
      <c r="L604">
        <v>2.1538461538461537</v>
      </c>
      <c r="M604">
        <v>0</v>
      </c>
      <c r="N604">
        <v>0</v>
      </c>
      <c r="O604">
        <v>0</v>
      </c>
    </row>
    <row r="605" spans="1:19" x14ac:dyDescent="0.2">
      <c r="A605">
        <v>35</v>
      </c>
      <c r="B605">
        <v>7</v>
      </c>
      <c r="C605">
        <v>1.19</v>
      </c>
      <c r="D605" s="4">
        <f t="shared" si="34"/>
        <v>7.4514715090795242E-2</v>
      </c>
      <c r="E605" t="s">
        <v>177</v>
      </c>
      <c r="F605" t="s">
        <v>793</v>
      </c>
      <c r="G605" t="s">
        <v>794</v>
      </c>
      <c r="H605">
        <v>165</v>
      </c>
      <c r="I605">
        <v>8</v>
      </c>
      <c r="J605">
        <v>11</v>
      </c>
      <c r="K605">
        <v>1</v>
      </c>
      <c r="L605">
        <v>1.375</v>
      </c>
      <c r="M605">
        <v>0.125</v>
      </c>
      <c r="N605">
        <v>0</v>
      </c>
      <c r="O605">
        <v>1</v>
      </c>
    </row>
    <row r="606" spans="1:19" x14ac:dyDescent="0.2">
      <c r="A606">
        <v>35</v>
      </c>
      <c r="B606">
        <v>8</v>
      </c>
      <c r="C606">
        <v>0.48</v>
      </c>
      <c r="D606" s="4">
        <f t="shared" si="34"/>
        <v>3.0056355666875392E-2</v>
      </c>
      <c r="E606" t="s">
        <v>37</v>
      </c>
      <c r="F606" t="s">
        <v>640</v>
      </c>
      <c r="G606" t="s">
        <v>641</v>
      </c>
      <c r="H606">
        <v>198</v>
      </c>
      <c r="I606">
        <v>14</v>
      </c>
      <c r="J606">
        <v>30</v>
      </c>
      <c r="K606">
        <v>0</v>
      </c>
      <c r="L606">
        <v>2.1428571428571428</v>
      </c>
      <c r="M606">
        <v>0</v>
      </c>
      <c r="N606">
        <v>0</v>
      </c>
      <c r="O606">
        <v>0</v>
      </c>
    </row>
    <row r="607" spans="1:19" x14ac:dyDescent="0.2">
      <c r="A607">
        <v>35</v>
      </c>
      <c r="B607">
        <v>9</v>
      </c>
      <c r="C607">
        <v>0.73</v>
      </c>
      <c r="D607" s="4">
        <f t="shared" si="34"/>
        <v>4.5710707576706325E-2</v>
      </c>
      <c r="E607" t="s">
        <v>80</v>
      </c>
      <c r="F607" t="s">
        <v>657</v>
      </c>
      <c r="G607" t="s">
        <v>658</v>
      </c>
      <c r="H607">
        <v>152</v>
      </c>
      <c r="I607">
        <v>8</v>
      </c>
      <c r="J607">
        <v>8</v>
      </c>
      <c r="K607">
        <v>3</v>
      </c>
      <c r="L607">
        <v>1</v>
      </c>
      <c r="M607">
        <v>0.375</v>
      </c>
      <c r="N607">
        <v>0</v>
      </c>
      <c r="O607">
        <v>1</v>
      </c>
    </row>
    <row r="608" spans="1:19" x14ac:dyDescent="0.2">
      <c r="A608">
        <v>35</v>
      </c>
      <c r="B608">
        <v>10</v>
      </c>
      <c r="C608">
        <v>1.87</v>
      </c>
      <c r="D608" s="4">
        <f t="shared" si="34"/>
        <v>0.11709455228553539</v>
      </c>
      <c r="E608" t="s">
        <v>25</v>
      </c>
      <c r="F608" t="s">
        <v>626</v>
      </c>
      <c r="G608" t="s">
        <v>627</v>
      </c>
      <c r="H608">
        <v>226</v>
      </c>
      <c r="I608">
        <v>16</v>
      </c>
      <c r="J608">
        <v>34</v>
      </c>
      <c r="K608">
        <v>0</v>
      </c>
      <c r="L608">
        <v>2.125</v>
      </c>
      <c r="M608">
        <v>0</v>
      </c>
      <c r="N608">
        <v>0</v>
      </c>
      <c r="O608">
        <v>0</v>
      </c>
    </row>
    <row r="609" spans="1:19" x14ac:dyDescent="0.2">
      <c r="A609">
        <v>35</v>
      </c>
      <c r="B609">
        <v>11</v>
      </c>
      <c r="C609">
        <v>2.04</v>
      </c>
      <c r="D609" s="4">
        <f t="shared" si="34"/>
        <v>0.12773951158422042</v>
      </c>
      <c r="E609" t="s">
        <v>31</v>
      </c>
      <c r="F609" t="s">
        <v>631</v>
      </c>
      <c r="G609" t="s">
        <v>632</v>
      </c>
      <c r="H609">
        <v>206</v>
      </c>
      <c r="I609">
        <v>14</v>
      </c>
      <c r="J609">
        <v>22</v>
      </c>
      <c r="K609">
        <v>1</v>
      </c>
      <c r="L609">
        <v>1.5714285714285714</v>
      </c>
      <c r="M609">
        <v>7.1428571428571425E-2</v>
      </c>
      <c r="N609">
        <v>0</v>
      </c>
      <c r="O609">
        <v>1</v>
      </c>
    </row>
    <row r="610" spans="1:19" x14ac:dyDescent="0.2">
      <c r="A610">
        <v>35</v>
      </c>
      <c r="B610">
        <v>12</v>
      </c>
      <c r="C610">
        <v>0.49</v>
      </c>
      <c r="D610" s="4">
        <f t="shared" si="34"/>
        <v>3.0682529743268631E-2</v>
      </c>
      <c r="E610" t="s">
        <v>795</v>
      </c>
      <c r="F610" t="s">
        <v>796</v>
      </c>
      <c r="G610" t="s">
        <v>742</v>
      </c>
      <c r="H610">
        <v>212</v>
      </c>
      <c r="I610">
        <v>15</v>
      </c>
      <c r="J610">
        <v>32</v>
      </c>
      <c r="K610">
        <v>0</v>
      </c>
      <c r="L610">
        <v>2.1333333333333333</v>
      </c>
      <c r="M610">
        <v>0</v>
      </c>
      <c r="N610">
        <v>0</v>
      </c>
      <c r="O610">
        <v>0</v>
      </c>
    </row>
    <row r="611" spans="1:19" x14ac:dyDescent="0.2">
      <c r="A611">
        <v>35</v>
      </c>
      <c r="B611">
        <v>13</v>
      </c>
      <c r="C611">
        <v>0.90999999999999992</v>
      </c>
      <c r="D611" s="4">
        <f t="shared" si="34"/>
        <v>5.6981840951784594E-2</v>
      </c>
      <c r="E611" t="s">
        <v>108</v>
      </c>
      <c r="F611" t="s">
        <v>692</v>
      </c>
      <c r="G611" t="s">
        <v>693</v>
      </c>
      <c r="H611">
        <v>283</v>
      </c>
      <c r="I611">
        <v>16</v>
      </c>
      <c r="J611">
        <v>34</v>
      </c>
      <c r="K611">
        <v>0</v>
      </c>
      <c r="L611">
        <v>2.125</v>
      </c>
      <c r="M611">
        <v>0</v>
      </c>
      <c r="N611">
        <v>0</v>
      </c>
      <c r="O611">
        <v>0</v>
      </c>
    </row>
    <row r="612" spans="1:19" x14ac:dyDescent="0.2">
      <c r="A612">
        <v>35</v>
      </c>
      <c r="B612">
        <v>14</v>
      </c>
      <c r="C612">
        <v>1.28</v>
      </c>
      <c r="D612" s="4">
        <f t="shared" si="34"/>
        <v>8.0150281778334387E-2</v>
      </c>
      <c r="E612" t="s">
        <v>650</v>
      </c>
      <c r="F612" t="s">
        <v>651</v>
      </c>
      <c r="G612" t="s">
        <v>652</v>
      </c>
      <c r="H612">
        <v>281</v>
      </c>
      <c r="I612">
        <v>20</v>
      </c>
      <c r="J612">
        <v>42</v>
      </c>
      <c r="K612">
        <v>0</v>
      </c>
      <c r="L612">
        <v>2.1</v>
      </c>
      <c r="M612">
        <v>0</v>
      </c>
      <c r="N612">
        <v>0</v>
      </c>
      <c r="O612">
        <v>0</v>
      </c>
    </row>
    <row r="613" spans="1:19" x14ac:dyDescent="0.2">
      <c r="C613">
        <f>SUM(C599:C612)</f>
        <v>15.969999999999999</v>
      </c>
    </row>
    <row r="616" spans="1:19" x14ac:dyDescent="0.2">
      <c r="A616">
        <v>36</v>
      </c>
      <c r="B616" t="s">
        <v>12</v>
      </c>
      <c r="C616" t="s">
        <v>13</v>
      </c>
      <c r="E616" t="s">
        <v>602</v>
      </c>
      <c r="F616" t="s">
        <v>603</v>
      </c>
      <c r="G616" t="s">
        <v>604</v>
      </c>
      <c r="H616" t="s">
        <v>605</v>
      </c>
      <c r="I616" t="s">
        <v>606</v>
      </c>
      <c r="J616" t="s">
        <v>607</v>
      </c>
      <c r="K616" t="s">
        <v>608</v>
      </c>
      <c r="L616" t="s">
        <v>609</v>
      </c>
      <c r="M616" t="s">
        <v>610</v>
      </c>
      <c r="N616" t="s">
        <v>611</v>
      </c>
      <c r="O616" t="s">
        <v>612</v>
      </c>
      <c r="Q616" s="4" t="s">
        <v>75</v>
      </c>
      <c r="R616" s="4" t="s">
        <v>76</v>
      </c>
      <c r="S616" s="4" t="s">
        <v>77</v>
      </c>
    </row>
    <row r="617" spans="1:19" x14ac:dyDescent="0.2">
      <c r="A617">
        <v>36</v>
      </c>
      <c r="B617">
        <v>1</v>
      </c>
      <c r="C617">
        <v>1.99</v>
      </c>
      <c r="D617" s="4">
        <f>C617/$C$629</f>
        <v>7.1867100036114129E-2</v>
      </c>
      <c r="E617" t="s">
        <v>737</v>
      </c>
      <c r="F617" t="s">
        <v>738</v>
      </c>
      <c r="G617" t="s">
        <v>739</v>
      </c>
      <c r="H617">
        <v>156</v>
      </c>
      <c r="I617">
        <v>11</v>
      </c>
      <c r="J617">
        <v>24</v>
      </c>
      <c r="K617">
        <v>0</v>
      </c>
      <c r="L617">
        <v>2.1818181818181817</v>
      </c>
      <c r="M617">
        <v>0</v>
      </c>
      <c r="N617">
        <v>0</v>
      </c>
      <c r="O617">
        <v>0</v>
      </c>
      <c r="Q617" s="4">
        <f>1-R617-S617</f>
        <v>0.82448537378114839</v>
      </c>
      <c r="R617" s="4">
        <f>SUMIF(O617:O632,"1",D617:D632)</f>
        <v>0.17551462621885161</v>
      </c>
      <c r="S617" s="4">
        <f>SUMIF(O617:O632,"&gt;1",D617:D632)</f>
        <v>0</v>
      </c>
    </row>
    <row r="618" spans="1:19" x14ac:dyDescent="0.2">
      <c r="A618">
        <v>36</v>
      </c>
      <c r="B618">
        <v>2</v>
      </c>
      <c r="C618">
        <v>0.86</v>
      </c>
      <c r="D618" s="4">
        <f t="shared" ref="D618:D628" si="35">C618/$C$629</f>
        <v>3.1058143734200076E-2</v>
      </c>
      <c r="E618" t="s">
        <v>791</v>
      </c>
      <c r="F618" t="s">
        <v>792</v>
      </c>
      <c r="G618" t="s">
        <v>614</v>
      </c>
      <c r="H618">
        <v>170</v>
      </c>
      <c r="I618">
        <v>12</v>
      </c>
      <c r="J618">
        <v>26</v>
      </c>
      <c r="K618">
        <v>0</v>
      </c>
      <c r="L618">
        <v>2.1666666666666665</v>
      </c>
      <c r="M618">
        <v>0</v>
      </c>
      <c r="N618">
        <v>0</v>
      </c>
      <c r="O618">
        <v>0</v>
      </c>
    </row>
    <row r="619" spans="1:19" x14ac:dyDescent="0.2">
      <c r="A619">
        <v>36</v>
      </c>
      <c r="B619">
        <v>3</v>
      </c>
      <c r="C619">
        <v>1.96</v>
      </c>
      <c r="D619" s="4">
        <f t="shared" si="35"/>
        <v>7.0783676417479235E-2</v>
      </c>
      <c r="E619" t="s">
        <v>14</v>
      </c>
      <c r="F619" t="s">
        <v>613</v>
      </c>
      <c r="G619" t="s">
        <v>614</v>
      </c>
      <c r="H619">
        <v>170</v>
      </c>
      <c r="I619">
        <v>12</v>
      </c>
      <c r="J619">
        <v>26</v>
      </c>
      <c r="K619">
        <v>0</v>
      </c>
      <c r="L619">
        <v>2.1666666666666665</v>
      </c>
      <c r="M619">
        <v>0</v>
      </c>
      <c r="N619">
        <v>0</v>
      </c>
      <c r="O619">
        <v>0</v>
      </c>
    </row>
    <row r="620" spans="1:19" x14ac:dyDescent="0.2">
      <c r="A620">
        <v>36</v>
      </c>
      <c r="B620">
        <v>4</v>
      </c>
      <c r="C620">
        <v>0.83</v>
      </c>
      <c r="D620" s="4">
        <f t="shared" si="35"/>
        <v>2.9974720115565186E-2</v>
      </c>
      <c r="E620" t="s">
        <v>79</v>
      </c>
      <c r="F620" t="s">
        <v>655</v>
      </c>
      <c r="G620" t="s">
        <v>656</v>
      </c>
      <c r="H620">
        <v>144</v>
      </c>
      <c r="I620">
        <v>6</v>
      </c>
      <c r="J620">
        <v>8</v>
      </c>
      <c r="K620">
        <v>4</v>
      </c>
      <c r="L620">
        <v>1.3333333333333333</v>
      </c>
      <c r="M620">
        <v>0.66666666666666663</v>
      </c>
      <c r="N620">
        <v>1</v>
      </c>
      <c r="O620">
        <v>0</v>
      </c>
    </row>
    <row r="621" spans="1:19" x14ac:dyDescent="0.2">
      <c r="A621">
        <v>36</v>
      </c>
      <c r="B621">
        <v>5</v>
      </c>
      <c r="C621">
        <v>2.6799999999999997</v>
      </c>
      <c r="D621" s="4">
        <f t="shared" si="35"/>
        <v>9.6785843264716495E-2</v>
      </c>
      <c r="E621" t="s">
        <v>743</v>
      </c>
      <c r="F621" t="s">
        <v>744</v>
      </c>
      <c r="G621" t="s">
        <v>745</v>
      </c>
      <c r="H621">
        <v>184</v>
      </c>
      <c r="I621">
        <v>13</v>
      </c>
      <c r="J621">
        <v>28</v>
      </c>
      <c r="K621">
        <v>0</v>
      </c>
      <c r="L621">
        <v>2.1538461538461537</v>
      </c>
      <c r="M621">
        <v>0</v>
      </c>
      <c r="N621">
        <v>0</v>
      </c>
      <c r="O621">
        <v>0</v>
      </c>
    </row>
    <row r="622" spans="1:19" x14ac:dyDescent="0.2">
      <c r="A622">
        <v>36</v>
      </c>
      <c r="B622">
        <v>6</v>
      </c>
      <c r="C622">
        <v>1.03</v>
      </c>
      <c r="D622" s="4">
        <f t="shared" si="35"/>
        <v>3.7197544239797764E-2</v>
      </c>
      <c r="E622" t="s">
        <v>37</v>
      </c>
      <c r="F622" t="s">
        <v>640</v>
      </c>
      <c r="G622" t="s">
        <v>641</v>
      </c>
      <c r="H622">
        <v>198</v>
      </c>
      <c r="I622">
        <v>13</v>
      </c>
      <c r="J622">
        <v>28</v>
      </c>
      <c r="K622">
        <v>0</v>
      </c>
      <c r="L622">
        <v>2.1538461538461537</v>
      </c>
      <c r="M622">
        <v>0</v>
      </c>
      <c r="N622">
        <v>0</v>
      </c>
      <c r="O622">
        <v>0</v>
      </c>
    </row>
    <row r="623" spans="1:19" x14ac:dyDescent="0.2">
      <c r="A623">
        <v>36</v>
      </c>
      <c r="B623">
        <v>7</v>
      </c>
      <c r="C623">
        <v>0.66</v>
      </c>
      <c r="D623" s="4">
        <f t="shared" si="35"/>
        <v>2.3835319609967501E-2</v>
      </c>
      <c r="E623" t="s">
        <v>80</v>
      </c>
      <c r="F623" t="s">
        <v>657</v>
      </c>
      <c r="G623" t="s">
        <v>658</v>
      </c>
      <c r="H623">
        <v>152</v>
      </c>
      <c r="I623">
        <v>14</v>
      </c>
      <c r="J623">
        <v>30</v>
      </c>
      <c r="K623">
        <v>0</v>
      </c>
      <c r="L623">
        <v>2.1428571428571428</v>
      </c>
      <c r="M623">
        <v>0</v>
      </c>
      <c r="N623">
        <v>0</v>
      </c>
      <c r="O623">
        <v>1</v>
      </c>
    </row>
    <row r="624" spans="1:19" x14ac:dyDescent="0.2">
      <c r="A624">
        <v>36</v>
      </c>
      <c r="B624">
        <v>8</v>
      </c>
      <c r="C624">
        <v>6.21</v>
      </c>
      <c r="D624" s="4">
        <f t="shared" si="35"/>
        <v>0.22426868905742148</v>
      </c>
      <c r="E624" t="s">
        <v>25</v>
      </c>
      <c r="F624" t="s">
        <v>626</v>
      </c>
      <c r="G624" t="s">
        <v>627</v>
      </c>
      <c r="H624">
        <v>226</v>
      </c>
      <c r="I624">
        <v>8</v>
      </c>
      <c r="J624">
        <v>8</v>
      </c>
      <c r="K624">
        <v>3</v>
      </c>
      <c r="L624">
        <v>1</v>
      </c>
      <c r="M624">
        <v>0.375</v>
      </c>
      <c r="N624">
        <v>0</v>
      </c>
      <c r="O624">
        <v>0</v>
      </c>
    </row>
    <row r="625" spans="1:19" x14ac:dyDescent="0.2">
      <c r="A625">
        <v>36</v>
      </c>
      <c r="B625">
        <v>9</v>
      </c>
      <c r="C625">
        <v>4.2</v>
      </c>
      <c r="D625" s="4">
        <f t="shared" si="35"/>
        <v>0.1516793066088841</v>
      </c>
      <c r="E625" t="s">
        <v>31</v>
      </c>
      <c r="F625" t="s">
        <v>631</v>
      </c>
      <c r="G625" t="s">
        <v>632</v>
      </c>
      <c r="H625">
        <v>206</v>
      </c>
      <c r="I625">
        <v>16</v>
      </c>
      <c r="J625">
        <v>34</v>
      </c>
      <c r="K625">
        <v>0</v>
      </c>
      <c r="L625">
        <v>2.125</v>
      </c>
      <c r="M625">
        <v>0</v>
      </c>
      <c r="N625">
        <v>0</v>
      </c>
      <c r="O625">
        <v>1</v>
      </c>
    </row>
    <row r="626" spans="1:19" x14ac:dyDescent="0.2">
      <c r="A626">
        <v>36</v>
      </c>
      <c r="B626">
        <v>10</v>
      </c>
      <c r="C626">
        <v>2.61</v>
      </c>
      <c r="D626" s="4">
        <f t="shared" si="35"/>
        <v>9.425785482123511E-2</v>
      </c>
      <c r="E626" t="s">
        <v>108</v>
      </c>
      <c r="F626" t="s">
        <v>692</v>
      </c>
      <c r="G626" t="s">
        <v>693</v>
      </c>
      <c r="H626">
        <v>283</v>
      </c>
      <c r="I626">
        <v>16</v>
      </c>
      <c r="J626">
        <v>34</v>
      </c>
      <c r="K626">
        <v>0</v>
      </c>
      <c r="L626">
        <v>2.125</v>
      </c>
      <c r="M626">
        <v>0</v>
      </c>
      <c r="N626">
        <v>0</v>
      </c>
      <c r="O626">
        <v>0</v>
      </c>
    </row>
    <row r="627" spans="1:19" x14ac:dyDescent="0.2">
      <c r="A627">
        <v>36</v>
      </c>
      <c r="B627">
        <v>11</v>
      </c>
      <c r="C627">
        <v>2.25</v>
      </c>
      <c r="D627" s="4">
        <f t="shared" si="35"/>
        <v>8.1256771397616473E-2</v>
      </c>
      <c r="E627" t="s">
        <v>101</v>
      </c>
      <c r="F627" t="s">
        <v>682</v>
      </c>
      <c r="G627" t="s">
        <v>683</v>
      </c>
      <c r="H627">
        <v>253</v>
      </c>
      <c r="I627">
        <v>14</v>
      </c>
      <c r="J627">
        <v>22</v>
      </c>
      <c r="K627">
        <v>1</v>
      </c>
      <c r="L627">
        <v>1.5714285714285714</v>
      </c>
      <c r="M627">
        <v>7.1428571428571425E-2</v>
      </c>
      <c r="N627">
        <v>0</v>
      </c>
      <c r="O627">
        <v>0</v>
      </c>
    </row>
    <row r="628" spans="1:19" x14ac:dyDescent="0.2">
      <c r="A628">
        <v>36</v>
      </c>
      <c r="B628">
        <v>12</v>
      </c>
      <c r="C628">
        <v>2.41</v>
      </c>
      <c r="D628" s="4">
        <f t="shared" si="35"/>
        <v>8.7035030697002538E-2</v>
      </c>
      <c r="E628" t="s">
        <v>797</v>
      </c>
      <c r="G628" t="s">
        <v>798</v>
      </c>
      <c r="H628">
        <v>340</v>
      </c>
      <c r="I628">
        <v>16</v>
      </c>
      <c r="J628">
        <v>34</v>
      </c>
      <c r="K628">
        <v>0</v>
      </c>
      <c r="L628">
        <v>2.125</v>
      </c>
      <c r="M628">
        <v>0</v>
      </c>
      <c r="N628">
        <v>0</v>
      </c>
      <c r="O628">
        <v>0</v>
      </c>
    </row>
    <row r="629" spans="1:19" x14ac:dyDescent="0.2">
      <c r="C629">
        <f>SUM(C617:C628)</f>
        <v>27.689999999999998</v>
      </c>
    </row>
    <row r="636" spans="1:19" x14ac:dyDescent="0.2">
      <c r="A636">
        <v>37</v>
      </c>
      <c r="B636" t="s">
        <v>12</v>
      </c>
      <c r="C636" t="s">
        <v>13</v>
      </c>
      <c r="E636" t="s">
        <v>602</v>
      </c>
      <c r="F636" t="s">
        <v>603</v>
      </c>
      <c r="G636" t="s">
        <v>604</v>
      </c>
      <c r="H636" t="s">
        <v>605</v>
      </c>
      <c r="I636" t="s">
        <v>606</v>
      </c>
      <c r="J636" t="s">
        <v>607</v>
      </c>
      <c r="K636" t="s">
        <v>608</v>
      </c>
      <c r="L636" t="s">
        <v>609</v>
      </c>
      <c r="M636" t="s">
        <v>610</v>
      </c>
      <c r="N636" t="s">
        <v>611</v>
      </c>
      <c r="O636" t="s">
        <v>612</v>
      </c>
      <c r="Q636" s="4" t="s">
        <v>75</v>
      </c>
      <c r="R636" s="4" t="s">
        <v>76</v>
      </c>
      <c r="S636" s="4" t="s">
        <v>77</v>
      </c>
    </row>
    <row r="637" spans="1:19" x14ac:dyDescent="0.2">
      <c r="A637">
        <v>37</v>
      </c>
      <c r="B637">
        <v>1</v>
      </c>
      <c r="C637">
        <v>0.7</v>
      </c>
      <c r="D637" s="4">
        <f>C637/$C$651</f>
        <v>7.0140280561122245E-2</v>
      </c>
      <c r="E637" t="s">
        <v>791</v>
      </c>
      <c r="F637" t="s">
        <v>792</v>
      </c>
      <c r="G637" t="s">
        <v>614</v>
      </c>
      <c r="H637">
        <v>170</v>
      </c>
      <c r="I637">
        <v>12</v>
      </c>
      <c r="J637">
        <v>26</v>
      </c>
      <c r="K637">
        <v>0</v>
      </c>
      <c r="L637">
        <v>2.1666666666666665</v>
      </c>
      <c r="M637">
        <v>0</v>
      </c>
      <c r="N637">
        <v>0</v>
      </c>
      <c r="O637">
        <v>0</v>
      </c>
      <c r="Q637" s="4">
        <f>1-R637-S637</f>
        <v>0.80961923847695383</v>
      </c>
      <c r="R637" s="4">
        <f>SUMIF(O637:O652,"1",D637:D652)</f>
        <v>0.19038076152304612</v>
      </c>
      <c r="S637" s="4">
        <f>SUMIF(O637:O652,"&gt;1",D637:D652)</f>
        <v>0</v>
      </c>
    </row>
    <row r="638" spans="1:19" x14ac:dyDescent="0.2">
      <c r="A638">
        <v>37</v>
      </c>
      <c r="B638">
        <v>2</v>
      </c>
      <c r="C638">
        <v>0.36</v>
      </c>
      <c r="D638" s="4">
        <f t="shared" ref="D638:D650" si="36">C638/$C$651</f>
        <v>3.6072144288577156E-2</v>
      </c>
      <c r="E638" t="s">
        <v>737</v>
      </c>
      <c r="F638" t="s">
        <v>738</v>
      </c>
      <c r="G638" t="s">
        <v>739</v>
      </c>
      <c r="H638">
        <v>156</v>
      </c>
      <c r="I638">
        <v>11</v>
      </c>
      <c r="J638">
        <v>24</v>
      </c>
      <c r="K638">
        <v>0</v>
      </c>
      <c r="L638">
        <v>2.1818181818181817</v>
      </c>
      <c r="M638">
        <v>0</v>
      </c>
      <c r="N638">
        <v>0</v>
      </c>
      <c r="O638">
        <v>0</v>
      </c>
    </row>
    <row r="639" spans="1:19" x14ac:dyDescent="0.2">
      <c r="A639">
        <v>37</v>
      </c>
      <c r="B639">
        <v>3</v>
      </c>
      <c r="C639">
        <v>0.36</v>
      </c>
      <c r="D639" s="4">
        <f t="shared" si="36"/>
        <v>3.6072144288577156E-2</v>
      </c>
      <c r="E639" t="s">
        <v>799</v>
      </c>
      <c r="F639" t="s">
        <v>800</v>
      </c>
      <c r="G639" t="s">
        <v>801</v>
      </c>
      <c r="H639">
        <v>122</v>
      </c>
      <c r="I639">
        <v>8</v>
      </c>
      <c r="J639">
        <v>10</v>
      </c>
      <c r="K639">
        <v>1</v>
      </c>
      <c r="L639">
        <v>1.25</v>
      </c>
      <c r="M639">
        <v>0.125</v>
      </c>
      <c r="N639">
        <v>0</v>
      </c>
      <c r="O639">
        <v>1</v>
      </c>
    </row>
    <row r="640" spans="1:19" x14ac:dyDescent="0.2">
      <c r="A640">
        <v>37</v>
      </c>
      <c r="B640">
        <v>4</v>
      </c>
      <c r="C640">
        <v>0.65</v>
      </c>
      <c r="D640" s="4">
        <f t="shared" si="36"/>
        <v>6.5130260521042094E-2</v>
      </c>
      <c r="E640" t="s">
        <v>14</v>
      </c>
      <c r="F640" t="s">
        <v>613</v>
      </c>
      <c r="G640" t="s">
        <v>614</v>
      </c>
      <c r="H640">
        <v>170</v>
      </c>
      <c r="I640">
        <v>12</v>
      </c>
      <c r="J640">
        <v>26</v>
      </c>
      <c r="K640">
        <v>0</v>
      </c>
      <c r="L640">
        <v>2.1666666666666665</v>
      </c>
      <c r="M640">
        <v>0</v>
      </c>
      <c r="N640">
        <v>0</v>
      </c>
      <c r="O640">
        <v>0</v>
      </c>
    </row>
    <row r="641" spans="1:19" x14ac:dyDescent="0.2">
      <c r="A641">
        <v>37</v>
      </c>
      <c r="B641">
        <v>5</v>
      </c>
      <c r="C641">
        <v>0.27</v>
      </c>
      <c r="D641" s="4">
        <f t="shared" si="36"/>
        <v>2.7054108216432872E-2</v>
      </c>
      <c r="E641" t="s">
        <v>183</v>
      </c>
      <c r="F641" t="s">
        <v>802</v>
      </c>
      <c r="G641" t="s">
        <v>620</v>
      </c>
      <c r="H641">
        <v>152</v>
      </c>
      <c r="I641">
        <v>9</v>
      </c>
      <c r="J641">
        <v>12</v>
      </c>
      <c r="K641">
        <v>2</v>
      </c>
      <c r="L641">
        <v>1.3333333333333333</v>
      </c>
      <c r="M641">
        <v>0.22222222222222221</v>
      </c>
      <c r="N641">
        <v>0</v>
      </c>
      <c r="O641">
        <v>1</v>
      </c>
    </row>
    <row r="642" spans="1:19" x14ac:dyDescent="0.2">
      <c r="A642">
        <v>37</v>
      </c>
      <c r="B642">
        <v>6</v>
      </c>
      <c r="C642">
        <v>0.61</v>
      </c>
      <c r="D642" s="4">
        <f t="shared" si="36"/>
        <v>6.1122244488977961E-2</v>
      </c>
      <c r="E642" t="s">
        <v>743</v>
      </c>
      <c r="F642" t="s">
        <v>744</v>
      </c>
      <c r="G642" t="s">
        <v>745</v>
      </c>
      <c r="H642">
        <v>184</v>
      </c>
      <c r="I642">
        <v>13</v>
      </c>
      <c r="J642">
        <v>28</v>
      </c>
      <c r="K642">
        <v>0</v>
      </c>
      <c r="L642">
        <v>2.1538461538461537</v>
      </c>
      <c r="M642">
        <v>0</v>
      </c>
      <c r="N642">
        <v>0</v>
      </c>
      <c r="O642">
        <v>0</v>
      </c>
    </row>
    <row r="643" spans="1:19" x14ac:dyDescent="0.2">
      <c r="A643">
        <v>37</v>
      </c>
      <c r="B643">
        <v>7</v>
      </c>
      <c r="C643">
        <v>0.36</v>
      </c>
      <c r="D643" s="4">
        <f t="shared" si="36"/>
        <v>3.6072144288577156E-2</v>
      </c>
      <c r="E643" t="s">
        <v>37</v>
      </c>
      <c r="F643" t="s">
        <v>640</v>
      </c>
      <c r="G643" t="s">
        <v>641</v>
      </c>
      <c r="H643">
        <v>198</v>
      </c>
      <c r="I643">
        <v>14</v>
      </c>
      <c r="J643">
        <v>30</v>
      </c>
      <c r="K643">
        <v>0</v>
      </c>
      <c r="L643">
        <v>2.1428571428571428</v>
      </c>
      <c r="M643">
        <v>0</v>
      </c>
      <c r="N643">
        <v>0</v>
      </c>
      <c r="O643">
        <v>0</v>
      </c>
    </row>
    <row r="644" spans="1:19" x14ac:dyDescent="0.2">
      <c r="A644">
        <v>37</v>
      </c>
      <c r="B644">
        <v>8</v>
      </c>
      <c r="C644">
        <v>0.28999999999999998</v>
      </c>
      <c r="D644" s="4">
        <f t="shared" si="36"/>
        <v>2.9058116232464931E-2</v>
      </c>
      <c r="E644" t="s">
        <v>184</v>
      </c>
      <c r="F644" t="s">
        <v>803</v>
      </c>
      <c r="G644" t="s">
        <v>742</v>
      </c>
      <c r="H644">
        <v>212</v>
      </c>
      <c r="I644">
        <v>15</v>
      </c>
      <c r="J644">
        <v>32</v>
      </c>
      <c r="K644">
        <v>0</v>
      </c>
      <c r="L644">
        <v>2.1333333333333333</v>
      </c>
      <c r="M644">
        <v>0</v>
      </c>
      <c r="N644">
        <v>0</v>
      </c>
      <c r="O644">
        <v>0</v>
      </c>
    </row>
    <row r="645" spans="1:19" x14ac:dyDescent="0.2">
      <c r="A645">
        <v>37</v>
      </c>
      <c r="B645">
        <v>9</v>
      </c>
      <c r="C645">
        <v>1.94</v>
      </c>
      <c r="D645" s="4">
        <f t="shared" si="36"/>
        <v>0.19438877755511025</v>
      </c>
      <c r="E645" t="s">
        <v>25</v>
      </c>
      <c r="F645" t="s">
        <v>626</v>
      </c>
      <c r="G645" t="s">
        <v>627</v>
      </c>
      <c r="H645">
        <v>226</v>
      </c>
      <c r="I645">
        <v>16</v>
      </c>
      <c r="J645">
        <v>34</v>
      </c>
      <c r="K645">
        <v>0</v>
      </c>
      <c r="L645">
        <v>2.125</v>
      </c>
      <c r="M645">
        <v>0</v>
      </c>
      <c r="N645">
        <v>0</v>
      </c>
      <c r="O645">
        <v>0</v>
      </c>
    </row>
    <row r="646" spans="1:19" x14ac:dyDescent="0.2">
      <c r="A646">
        <v>37</v>
      </c>
      <c r="B646">
        <v>10</v>
      </c>
      <c r="C646">
        <v>1.27</v>
      </c>
      <c r="D646" s="4">
        <f t="shared" si="36"/>
        <v>0.12725450901803609</v>
      </c>
      <c r="E646" t="s">
        <v>31</v>
      </c>
      <c r="F646" t="s">
        <v>631</v>
      </c>
      <c r="G646" t="s">
        <v>632</v>
      </c>
      <c r="H646">
        <v>206</v>
      </c>
      <c r="I646">
        <v>14</v>
      </c>
      <c r="J646">
        <v>22</v>
      </c>
      <c r="K646">
        <v>1</v>
      </c>
      <c r="L646">
        <v>1.5714285714285714</v>
      </c>
      <c r="M646">
        <v>7.1428571428571425E-2</v>
      </c>
      <c r="N646">
        <v>0</v>
      </c>
      <c r="O646">
        <v>1</v>
      </c>
    </row>
    <row r="647" spans="1:19" x14ac:dyDescent="0.2">
      <c r="A647">
        <v>37</v>
      </c>
      <c r="B647">
        <v>11</v>
      </c>
      <c r="C647">
        <v>0.3</v>
      </c>
      <c r="D647" s="4">
        <f t="shared" si="36"/>
        <v>3.0060120240480964E-2</v>
      </c>
      <c r="E647" t="s">
        <v>108</v>
      </c>
      <c r="F647" t="s">
        <v>692</v>
      </c>
      <c r="G647" t="s">
        <v>693</v>
      </c>
      <c r="H647">
        <v>283</v>
      </c>
      <c r="I647">
        <v>16</v>
      </c>
      <c r="J647">
        <v>34</v>
      </c>
      <c r="K647">
        <v>0</v>
      </c>
      <c r="L647">
        <v>2.125</v>
      </c>
      <c r="M647">
        <v>0</v>
      </c>
      <c r="N647">
        <v>0</v>
      </c>
      <c r="O647">
        <v>0</v>
      </c>
    </row>
    <row r="648" spans="1:19" x14ac:dyDescent="0.2">
      <c r="A648">
        <v>37</v>
      </c>
      <c r="B648">
        <v>12</v>
      </c>
      <c r="C648">
        <v>0.38</v>
      </c>
      <c r="D648" s="4">
        <f t="shared" si="36"/>
        <v>3.8076152304609222E-2</v>
      </c>
      <c r="E648" t="s">
        <v>185</v>
      </c>
      <c r="F648" t="s">
        <v>804</v>
      </c>
      <c r="G648" t="s">
        <v>805</v>
      </c>
      <c r="H648">
        <v>285</v>
      </c>
      <c r="I648">
        <v>16</v>
      </c>
      <c r="J648">
        <v>34</v>
      </c>
      <c r="K648">
        <v>0</v>
      </c>
      <c r="L648">
        <v>2.125</v>
      </c>
      <c r="M648">
        <v>0</v>
      </c>
      <c r="N648">
        <v>0</v>
      </c>
      <c r="O648">
        <v>0</v>
      </c>
    </row>
    <row r="649" spans="1:19" x14ac:dyDescent="0.2">
      <c r="A649">
        <v>37</v>
      </c>
      <c r="B649">
        <v>13</v>
      </c>
      <c r="C649">
        <v>0.26</v>
      </c>
      <c r="D649" s="4">
        <f t="shared" si="36"/>
        <v>2.6052104208416839E-2</v>
      </c>
      <c r="E649" t="s">
        <v>129</v>
      </c>
      <c r="F649" t="s">
        <v>728</v>
      </c>
      <c r="G649" t="s">
        <v>729</v>
      </c>
      <c r="H649">
        <v>255</v>
      </c>
      <c r="I649">
        <v>20</v>
      </c>
      <c r="J649">
        <v>42</v>
      </c>
      <c r="K649">
        <v>0</v>
      </c>
      <c r="L649">
        <v>2.1</v>
      </c>
      <c r="M649">
        <v>0</v>
      </c>
      <c r="N649">
        <v>0</v>
      </c>
      <c r="O649">
        <v>0</v>
      </c>
    </row>
    <row r="650" spans="1:19" x14ac:dyDescent="0.2">
      <c r="A650">
        <v>37</v>
      </c>
      <c r="B650">
        <v>14</v>
      </c>
      <c r="C650">
        <v>2.23</v>
      </c>
      <c r="D650" s="4">
        <f t="shared" si="36"/>
        <v>0.22344689378757518</v>
      </c>
      <c r="E650" t="s">
        <v>650</v>
      </c>
      <c r="F650" t="s">
        <v>651</v>
      </c>
      <c r="G650" t="s">
        <v>652</v>
      </c>
      <c r="H650">
        <v>281</v>
      </c>
      <c r="I650">
        <v>19</v>
      </c>
      <c r="J650">
        <v>40</v>
      </c>
      <c r="K650">
        <v>1</v>
      </c>
      <c r="L650">
        <v>2.1052631578947367</v>
      </c>
      <c r="M650">
        <v>5.2631578947368418E-2</v>
      </c>
      <c r="N650">
        <v>0</v>
      </c>
      <c r="O650">
        <v>0</v>
      </c>
    </row>
    <row r="651" spans="1:19" x14ac:dyDescent="0.2">
      <c r="C651">
        <f>SUM(C637:C650)</f>
        <v>9.9799999999999986</v>
      </c>
    </row>
    <row r="654" spans="1:19" x14ac:dyDescent="0.2">
      <c r="A654">
        <v>38</v>
      </c>
      <c r="B654" t="s">
        <v>12</v>
      </c>
      <c r="C654" t="s">
        <v>13</v>
      </c>
      <c r="E654" t="s">
        <v>602</v>
      </c>
      <c r="F654" t="s">
        <v>603</v>
      </c>
      <c r="G654" t="s">
        <v>604</v>
      </c>
      <c r="H654" t="s">
        <v>605</v>
      </c>
      <c r="I654" t="s">
        <v>606</v>
      </c>
      <c r="J654" t="s">
        <v>607</v>
      </c>
      <c r="K654" t="s">
        <v>608</v>
      </c>
      <c r="L654" t="s">
        <v>609</v>
      </c>
      <c r="M654" t="s">
        <v>610</v>
      </c>
      <c r="N654" t="s">
        <v>611</v>
      </c>
      <c r="O654" t="s">
        <v>612</v>
      </c>
      <c r="Q654" s="4" t="s">
        <v>75</v>
      </c>
      <c r="R654" s="4" t="s">
        <v>76</v>
      </c>
      <c r="S654" s="4" t="s">
        <v>77</v>
      </c>
    </row>
    <row r="655" spans="1:19" x14ac:dyDescent="0.2">
      <c r="A655">
        <v>38</v>
      </c>
      <c r="B655">
        <v>1</v>
      </c>
      <c r="C655">
        <v>0.74</v>
      </c>
      <c r="D655" s="4">
        <f>C655/$C$667</f>
        <v>5.9822150363783348E-2</v>
      </c>
      <c r="E655" t="s">
        <v>737</v>
      </c>
      <c r="F655" t="s">
        <v>738</v>
      </c>
      <c r="G655" t="s">
        <v>739</v>
      </c>
      <c r="H655">
        <v>156</v>
      </c>
      <c r="I655">
        <v>11</v>
      </c>
      <c r="J655">
        <v>24</v>
      </c>
      <c r="K655">
        <v>0</v>
      </c>
      <c r="L655">
        <v>2.1818181818181817</v>
      </c>
      <c r="M655">
        <v>0</v>
      </c>
      <c r="N655">
        <v>0</v>
      </c>
      <c r="O655">
        <v>0</v>
      </c>
      <c r="Q655" s="4">
        <f>1-R655-S655</f>
        <v>0.87469684721099439</v>
      </c>
      <c r="R655" s="4">
        <f>SUMIF(O655:O670,"1",D655:D670)</f>
        <v>0.12530315278900567</v>
      </c>
      <c r="S655" s="4">
        <f>SUMIF(O655:O670,"&gt;1",D655:D670)</f>
        <v>0</v>
      </c>
    </row>
    <row r="656" spans="1:19" x14ac:dyDescent="0.2">
      <c r="A656">
        <v>38</v>
      </c>
      <c r="B656">
        <v>2</v>
      </c>
      <c r="C656">
        <v>0.38</v>
      </c>
      <c r="D656" s="4">
        <f t="shared" ref="D656:D666" si="37">C656/$C$667</f>
        <v>3.07194826192401E-2</v>
      </c>
      <c r="E656" t="s">
        <v>791</v>
      </c>
      <c r="F656" t="s">
        <v>792</v>
      </c>
      <c r="G656" t="s">
        <v>614</v>
      </c>
      <c r="H656">
        <v>170</v>
      </c>
      <c r="I656">
        <v>12</v>
      </c>
      <c r="J656">
        <v>26</v>
      </c>
      <c r="K656">
        <v>0</v>
      </c>
      <c r="L656">
        <v>2.1666666666666665</v>
      </c>
      <c r="M656">
        <v>0</v>
      </c>
      <c r="N656">
        <v>0</v>
      </c>
      <c r="O656">
        <v>0</v>
      </c>
    </row>
    <row r="657" spans="1:19" x14ac:dyDescent="0.2">
      <c r="A657">
        <v>38</v>
      </c>
      <c r="B657">
        <v>3</v>
      </c>
      <c r="C657">
        <v>0.61</v>
      </c>
      <c r="D657" s="4">
        <f t="shared" si="37"/>
        <v>4.9312853678253839E-2</v>
      </c>
      <c r="E657" t="s">
        <v>14</v>
      </c>
      <c r="F657" t="s">
        <v>613</v>
      </c>
      <c r="G657" t="s">
        <v>614</v>
      </c>
      <c r="H657">
        <v>170</v>
      </c>
      <c r="I657">
        <v>12</v>
      </c>
      <c r="J657">
        <v>26</v>
      </c>
      <c r="K657">
        <v>0</v>
      </c>
      <c r="L657">
        <v>2.1666666666666665</v>
      </c>
      <c r="M657">
        <v>0</v>
      </c>
      <c r="N657">
        <v>0</v>
      </c>
      <c r="O657">
        <v>0</v>
      </c>
    </row>
    <row r="658" spans="1:19" x14ac:dyDescent="0.2">
      <c r="A658">
        <v>38</v>
      </c>
      <c r="B658">
        <v>4</v>
      </c>
      <c r="C658">
        <v>2.09</v>
      </c>
      <c r="D658" s="4">
        <f t="shared" si="37"/>
        <v>0.16895715440582054</v>
      </c>
      <c r="E658" t="s">
        <v>25</v>
      </c>
      <c r="F658" t="s">
        <v>626</v>
      </c>
      <c r="G658" t="s">
        <v>627</v>
      </c>
      <c r="H658">
        <v>226</v>
      </c>
      <c r="I658">
        <v>16</v>
      </c>
      <c r="J658">
        <v>34</v>
      </c>
      <c r="K658">
        <v>0</v>
      </c>
      <c r="L658">
        <v>2.125</v>
      </c>
      <c r="M658">
        <v>0</v>
      </c>
      <c r="N658">
        <v>0</v>
      </c>
      <c r="O658">
        <v>0</v>
      </c>
    </row>
    <row r="659" spans="1:19" x14ac:dyDescent="0.2">
      <c r="A659">
        <v>38</v>
      </c>
      <c r="B659">
        <v>5</v>
      </c>
      <c r="C659">
        <v>0.37</v>
      </c>
      <c r="D659" s="4">
        <f t="shared" si="37"/>
        <v>2.9911075181891674E-2</v>
      </c>
      <c r="E659" t="s">
        <v>37</v>
      </c>
      <c r="F659" t="s">
        <v>640</v>
      </c>
      <c r="G659" t="s">
        <v>641</v>
      </c>
      <c r="H659">
        <v>198</v>
      </c>
      <c r="I659">
        <v>14</v>
      </c>
      <c r="J659">
        <v>30</v>
      </c>
      <c r="K659">
        <v>0</v>
      </c>
      <c r="L659">
        <v>2.1428571428571428</v>
      </c>
      <c r="M659">
        <v>0</v>
      </c>
      <c r="N659">
        <v>0</v>
      </c>
      <c r="O659">
        <v>0</v>
      </c>
    </row>
    <row r="660" spans="1:19" x14ac:dyDescent="0.2">
      <c r="A660">
        <v>38</v>
      </c>
      <c r="B660">
        <v>6</v>
      </c>
      <c r="C660">
        <v>1.55</v>
      </c>
      <c r="D660" s="4">
        <f t="shared" si="37"/>
        <v>0.12530315278900567</v>
      </c>
      <c r="E660" t="s">
        <v>31</v>
      </c>
      <c r="F660" t="s">
        <v>631</v>
      </c>
      <c r="G660" t="s">
        <v>632</v>
      </c>
      <c r="H660">
        <v>206</v>
      </c>
      <c r="I660">
        <v>16</v>
      </c>
      <c r="J660">
        <v>34</v>
      </c>
      <c r="K660">
        <v>0</v>
      </c>
      <c r="L660">
        <v>2.125</v>
      </c>
      <c r="M660">
        <v>0</v>
      </c>
      <c r="N660">
        <v>0</v>
      </c>
      <c r="O660">
        <v>1</v>
      </c>
    </row>
    <row r="661" spans="1:19" x14ac:dyDescent="0.2">
      <c r="A661">
        <v>38</v>
      </c>
      <c r="B661">
        <v>7</v>
      </c>
      <c r="C661">
        <v>0.57999999999999996</v>
      </c>
      <c r="D661" s="4">
        <f t="shared" si="37"/>
        <v>4.6887631366208569E-2</v>
      </c>
      <c r="E661" t="s">
        <v>806</v>
      </c>
      <c r="F661" t="s">
        <v>807</v>
      </c>
      <c r="G661" t="s">
        <v>808</v>
      </c>
      <c r="H661">
        <v>311</v>
      </c>
      <c r="I661">
        <v>14</v>
      </c>
      <c r="J661">
        <v>22</v>
      </c>
      <c r="K661">
        <v>1</v>
      </c>
      <c r="L661">
        <v>1.5714285714285714</v>
      </c>
      <c r="M661">
        <v>7.1428571428571425E-2</v>
      </c>
      <c r="N661">
        <v>0</v>
      </c>
      <c r="O661">
        <v>0</v>
      </c>
    </row>
    <row r="662" spans="1:19" x14ac:dyDescent="0.2">
      <c r="A662">
        <v>38</v>
      </c>
      <c r="B662">
        <v>8</v>
      </c>
      <c r="C662">
        <v>1.33</v>
      </c>
      <c r="D662" s="4">
        <f t="shared" si="37"/>
        <v>0.10751818916734035</v>
      </c>
      <c r="E662" t="s">
        <v>783</v>
      </c>
      <c r="F662" t="s">
        <v>784</v>
      </c>
      <c r="G662" t="s">
        <v>785</v>
      </c>
      <c r="H662">
        <v>310</v>
      </c>
      <c r="I662">
        <v>22</v>
      </c>
      <c r="J662">
        <v>46</v>
      </c>
      <c r="K662">
        <v>0</v>
      </c>
      <c r="L662">
        <v>2.0909090909090908</v>
      </c>
      <c r="M662">
        <v>0</v>
      </c>
      <c r="N662">
        <v>0</v>
      </c>
      <c r="O662">
        <v>0</v>
      </c>
    </row>
    <row r="663" spans="1:19" x14ac:dyDescent="0.2">
      <c r="A663">
        <v>38</v>
      </c>
      <c r="B663">
        <v>9</v>
      </c>
      <c r="C663">
        <v>0.36</v>
      </c>
      <c r="D663" s="4">
        <f t="shared" si="37"/>
        <v>2.9102667744543252E-2</v>
      </c>
      <c r="E663" t="s">
        <v>108</v>
      </c>
      <c r="F663" t="s">
        <v>692</v>
      </c>
      <c r="G663" t="s">
        <v>693</v>
      </c>
      <c r="H663">
        <v>283</v>
      </c>
      <c r="I663">
        <v>13</v>
      </c>
      <c r="J663">
        <v>27</v>
      </c>
      <c r="K663">
        <v>0</v>
      </c>
      <c r="L663">
        <v>2.0769230769230771</v>
      </c>
      <c r="M663">
        <v>0</v>
      </c>
      <c r="N663">
        <v>0</v>
      </c>
      <c r="O663">
        <v>0</v>
      </c>
    </row>
    <row r="664" spans="1:19" x14ac:dyDescent="0.2">
      <c r="A664">
        <v>38</v>
      </c>
      <c r="B664">
        <v>10</v>
      </c>
      <c r="C664">
        <v>0.31</v>
      </c>
      <c r="D664" s="4">
        <f t="shared" si="37"/>
        <v>2.5060630557801132E-2</v>
      </c>
      <c r="E664" t="s">
        <v>187</v>
      </c>
      <c r="F664" t="s">
        <v>746</v>
      </c>
      <c r="G664" t="s">
        <v>747</v>
      </c>
      <c r="H664">
        <v>409</v>
      </c>
      <c r="I664">
        <v>16</v>
      </c>
      <c r="J664">
        <v>34</v>
      </c>
      <c r="K664">
        <v>0</v>
      </c>
      <c r="L664">
        <v>2.125</v>
      </c>
      <c r="M664">
        <v>0</v>
      </c>
      <c r="N664">
        <v>0</v>
      </c>
      <c r="O664">
        <v>0</v>
      </c>
    </row>
    <row r="665" spans="1:19" x14ac:dyDescent="0.2">
      <c r="A665">
        <v>38</v>
      </c>
      <c r="B665">
        <v>11</v>
      </c>
      <c r="C665">
        <v>0.44</v>
      </c>
      <c r="D665" s="4">
        <f t="shared" si="37"/>
        <v>3.5569927243330642E-2</v>
      </c>
      <c r="E665" t="s">
        <v>143</v>
      </c>
      <c r="F665" t="s">
        <v>751</v>
      </c>
      <c r="G665" t="s">
        <v>752</v>
      </c>
      <c r="H665">
        <v>227</v>
      </c>
      <c r="I665">
        <v>20</v>
      </c>
      <c r="J665">
        <v>42</v>
      </c>
      <c r="K665">
        <v>0</v>
      </c>
      <c r="L665">
        <v>2.1</v>
      </c>
      <c r="M665">
        <v>0</v>
      </c>
      <c r="N665">
        <v>0</v>
      </c>
      <c r="O665">
        <v>0</v>
      </c>
    </row>
    <row r="666" spans="1:19" x14ac:dyDescent="0.2">
      <c r="A666">
        <v>38</v>
      </c>
      <c r="B666">
        <v>12</v>
      </c>
      <c r="C666">
        <v>3.61</v>
      </c>
      <c r="D666" s="4">
        <f t="shared" si="37"/>
        <v>0.29183508488278093</v>
      </c>
      <c r="E666" t="s">
        <v>650</v>
      </c>
      <c r="F666" t="s">
        <v>651</v>
      </c>
      <c r="G666" t="s">
        <v>652</v>
      </c>
      <c r="H666">
        <v>281</v>
      </c>
      <c r="I666">
        <v>29</v>
      </c>
      <c r="J666">
        <v>60</v>
      </c>
      <c r="K666">
        <v>0</v>
      </c>
      <c r="L666">
        <v>2.0689655172413794</v>
      </c>
      <c r="M666">
        <v>0</v>
      </c>
      <c r="N666">
        <v>0</v>
      </c>
      <c r="O666">
        <v>0</v>
      </c>
    </row>
    <row r="667" spans="1:19" x14ac:dyDescent="0.2">
      <c r="C667">
        <f>SUM(C655:C666)</f>
        <v>12.37</v>
      </c>
    </row>
    <row r="670" spans="1:19" x14ac:dyDescent="0.2">
      <c r="A670">
        <v>39</v>
      </c>
      <c r="B670" t="s">
        <v>12</v>
      </c>
      <c r="C670" t="s">
        <v>13</v>
      </c>
      <c r="E670" t="s">
        <v>602</v>
      </c>
      <c r="F670" t="s">
        <v>603</v>
      </c>
      <c r="G670" t="s">
        <v>604</v>
      </c>
      <c r="H670" t="s">
        <v>605</v>
      </c>
      <c r="I670" t="s">
        <v>606</v>
      </c>
      <c r="J670" t="s">
        <v>607</v>
      </c>
      <c r="K670" t="s">
        <v>608</v>
      </c>
      <c r="L670" t="s">
        <v>609</v>
      </c>
      <c r="M670" t="s">
        <v>610</v>
      </c>
      <c r="N670" t="s">
        <v>611</v>
      </c>
      <c r="O670" t="s">
        <v>612</v>
      </c>
      <c r="Q670" s="4" t="s">
        <v>75</v>
      </c>
      <c r="R670" s="4" t="s">
        <v>76</v>
      </c>
      <c r="S670" s="4" t="s">
        <v>77</v>
      </c>
    </row>
    <row r="671" spans="1:19" x14ac:dyDescent="0.2">
      <c r="A671">
        <v>39</v>
      </c>
      <c r="B671">
        <v>1</v>
      </c>
      <c r="C671">
        <v>0.61</v>
      </c>
      <c r="D671" s="4">
        <f>C671/$C$682</f>
        <v>4.063957361758827E-2</v>
      </c>
      <c r="E671" t="s">
        <v>737</v>
      </c>
      <c r="F671" t="s">
        <v>738</v>
      </c>
      <c r="G671" t="s">
        <v>739</v>
      </c>
      <c r="H671">
        <v>156</v>
      </c>
      <c r="I671">
        <v>11</v>
      </c>
      <c r="J671">
        <v>24</v>
      </c>
      <c r="K671">
        <v>0</v>
      </c>
      <c r="L671">
        <v>2.1818181818181817</v>
      </c>
      <c r="M671">
        <v>0</v>
      </c>
      <c r="N671">
        <v>0</v>
      </c>
      <c r="O671">
        <v>0</v>
      </c>
      <c r="Q671" s="4">
        <f>1-R671-S671</f>
        <v>0.89473684210526316</v>
      </c>
      <c r="R671" s="4">
        <f>SUMIF(O671:O686,"1",D671:D686)</f>
        <v>0.10526315789473684</v>
      </c>
      <c r="S671" s="4">
        <f>SUMIF(O671:O686,"&gt;1",D671:D686)</f>
        <v>0</v>
      </c>
    </row>
    <row r="672" spans="1:19" x14ac:dyDescent="0.2">
      <c r="A672">
        <v>39</v>
      </c>
      <c r="B672">
        <v>2</v>
      </c>
      <c r="C672">
        <v>0.88</v>
      </c>
      <c r="D672" s="4">
        <f t="shared" ref="D672:D681" si="38">C672/$C$682</f>
        <v>5.8627581612258492E-2</v>
      </c>
      <c r="E672" t="s">
        <v>14</v>
      </c>
      <c r="F672" t="s">
        <v>613</v>
      </c>
      <c r="G672" t="s">
        <v>614</v>
      </c>
      <c r="H672">
        <v>170</v>
      </c>
      <c r="I672">
        <v>12</v>
      </c>
      <c r="J672">
        <v>26</v>
      </c>
      <c r="K672">
        <v>0</v>
      </c>
      <c r="L672">
        <v>2.1666666666666665</v>
      </c>
      <c r="M672">
        <v>0</v>
      </c>
      <c r="N672">
        <v>0</v>
      </c>
      <c r="O672">
        <v>0</v>
      </c>
    </row>
    <row r="673" spans="1:15" x14ac:dyDescent="0.2">
      <c r="A673">
        <v>39</v>
      </c>
      <c r="B673">
        <v>3</v>
      </c>
      <c r="C673">
        <v>0.28999999999999998</v>
      </c>
      <c r="D673" s="4">
        <f t="shared" si="38"/>
        <v>1.9320453031312454E-2</v>
      </c>
      <c r="E673" t="s">
        <v>809</v>
      </c>
      <c r="F673" t="s">
        <v>810</v>
      </c>
      <c r="G673" t="s">
        <v>745</v>
      </c>
      <c r="H673">
        <v>184</v>
      </c>
      <c r="I673">
        <v>13</v>
      </c>
      <c r="J673">
        <v>28</v>
      </c>
      <c r="K673">
        <v>0</v>
      </c>
      <c r="L673">
        <v>2.1538461538461537</v>
      </c>
      <c r="M673">
        <v>0</v>
      </c>
      <c r="N673">
        <v>0</v>
      </c>
      <c r="O673">
        <v>0</v>
      </c>
    </row>
    <row r="674" spans="1:15" x14ac:dyDescent="0.2">
      <c r="A674">
        <v>39</v>
      </c>
      <c r="B674">
        <v>4</v>
      </c>
      <c r="C674">
        <v>2.99</v>
      </c>
      <c r="D674" s="4">
        <f t="shared" si="38"/>
        <v>0.19920053297801465</v>
      </c>
      <c r="E674" t="s">
        <v>25</v>
      </c>
      <c r="F674" t="s">
        <v>626</v>
      </c>
      <c r="G674" t="s">
        <v>627</v>
      </c>
      <c r="H674">
        <v>226</v>
      </c>
      <c r="I674">
        <v>16</v>
      </c>
      <c r="J674">
        <v>34</v>
      </c>
      <c r="K674">
        <v>0</v>
      </c>
      <c r="L674">
        <v>2.125</v>
      </c>
      <c r="M674">
        <v>0</v>
      </c>
      <c r="N674">
        <v>0</v>
      </c>
      <c r="O674">
        <v>0</v>
      </c>
    </row>
    <row r="675" spans="1:15" x14ac:dyDescent="0.2">
      <c r="A675">
        <v>39</v>
      </c>
      <c r="B675">
        <v>5</v>
      </c>
      <c r="C675">
        <v>0.59</v>
      </c>
      <c r="D675" s="4">
        <f t="shared" si="38"/>
        <v>3.9307128580946031E-2</v>
      </c>
      <c r="E675" t="s">
        <v>37</v>
      </c>
      <c r="F675" t="s">
        <v>640</v>
      </c>
      <c r="G675" t="s">
        <v>641</v>
      </c>
      <c r="H675">
        <v>198</v>
      </c>
      <c r="I675">
        <v>16</v>
      </c>
      <c r="J675">
        <v>34</v>
      </c>
      <c r="K675">
        <v>0</v>
      </c>
      <c r="L675">
        <v>2.125</v>
      </c>
      <c r="M675">
        <v>0</v>
      </c>
      <c r="N675">
        <v>0</v>
      </c>
      <c r="O675">
        <v>0</v>
      </c>
    </row>
    <row r="676" spans="1:15" x14ac:dyDescent="0.2">
      <c r="A676">
        <v>39</v>
      </c>
      <c r="B676">
        <v>6</v>
      </c>
      <c r="C676">
        <v>0.46</v>
      </c>
      <c r="D676" s="4">
        <f t="shared" si="38"/>
        <v>3.0646235842771485E-2</v>
      </c>
      <c r="E676" t="s">
        <v>140</v>
      </c>
      <c r="F676" t="s">
        <v>746</v>
      </c>
      <c r="G676" t="s">
        <v>747</v>
      </c>
      <c r="H676">
        <v>409</v>
      </c>
      <c r="I676">
        <v>14</v>
      </c>
      <c r="J676">
        <v>30</v>
      </c>
      <c r="K676">
        <v>0</v>
      </c>
      <c r="L676">
        <v>2.1428571428571428</v>
      </c>
      <c r="M676">
        <v>0</v>
      </c>
      <c r="N676">
        <v>0</v>
      </c>
      <c r="O676">
        <v>0</v>
      </c>
    </row>
    <row r="677" spans="1:15" x14ac:dyDescent="0.2">
      <c r="A677">
        <v>39</v>
      </c>
      <c r="B677">
        <v>7</v>
      </c>
      <c r="C677">
        <v>1.58</v>
      </c>
      <c r="D677" s="4">
        <f t="shared" si="38"/>
        <v>0.10526315789473684</v>
      </c>
      <c r="E677" t="s">
        <v>31</v>
      </c>
      <c r="F677" t="s">
        <v>631</v>
      </c>
      <c r="G677" t="s">
        <v>632</v>
      </c>
      <c r="H677">
        <v>206</v>
      </c>
      <c r="I677">
        <v>29</v>
      </c>
      <c r="J677">
        <v>60</v>
      </c>
      <c r="K677">
        <v>0</v>
      </c>
      <c r="L677">
        <v>2.0689655172413794</v>
      </c>
      <c r="M677">
        <v>0</v>
      </c>
      <c r="N677">
        <v>0</v>
      </c>
      <c r="O677">
        <v>1</v>
      </c>
    </row>
    <row r="678" spans="1:15" x14ac:dyDescent="0.2">
      <c r="A678">
        <v>39</v>
      </c>
      <c r="B678">
        <v>8</v>
      </c>
      <c r="C678">
        <v>2.11</v>
      </c>
      <c r="D678" s="4">
        <f t="shared" si="38"/>
        <v>0.14057295136575615</v>
      </c>
      <c r="E678" t="s">
        <v>783</v>
      </c>
      <c r="F678" t="s">
        <v>784</v>
      </c>
      <c r="G678" t="s">
        <v>785</v>
      </c>
      <c r="H678">
        <v>310</v>
      </c>
      <c r="I678">
        <v>16</v>
      </c>
      <c r="J678">
        <v>34</v>
      </c>
      <c r="K678">
        <v>0</v>
      </c>
      <c r="L678">
        <v>2.125</v>
      </c>
      <c r="M678">
        <v>0</v>
      </c>
      <c r="N678">
        <v>0</v>
      </c>
      <c r="O678">
        <v>0</v>
      </c>
    </row>
    <row r="679" spans="1:15" x14ac:dyDescent="0.2">
      <c r="A679">
        <v>39</v>
      </c>
      <c r="B679">
        <v>9</v>
      </c>
      <c r="C679">
        <v>1.0899999999999999</v>
      </c>
      <c r="D679" s="4">
        <f t="shared" si="38"/>
        <v>7.2618254497001988E-2</v>
      </c>
      <c r="E679" t="s">
        <v>108</v>
      </c>
      <c r="F679" t="s">
        <v>692</v>
      </c>
      <c r="G679" t="s">
        <v>693</v>
      </c>
      <c r="H679">
        <v>283</v>
      </c>
      <c r="I679">
        <v>14</v>
      </c>
      <c r="J679">
        <v>22</v>
      </c>
      <c r="K679">
        <v>1</v>
      </c>
      <c r="L679">
        <v>1.5714285714285714</v>
      </c>
      <c r="M679">
        <v>7.1428571428571425E-2</v>
      </c>
      <c r="N679">
        <v>0</v>
      </c>
      <c r="O679">
        <v>0</v>
      </c>
    </row>
    <row r="680" spans="1:15" x14ac:dyDescent="0.2">
      <c r="A680">
        <v>39</v>
      </c>
      <c r="B680">
        <v>10</v>
      </c>
      <c r="C680">
        <v>0.46</v>
      </c>
      <c r="D680" s="4">
        <f t="shared" si="38"/>
        <v>3.0646235842771485E-2</v>
      </c>
      <c r="E680" t="s">
        <v>129</v>
      </c>
      <c r="F680" t="s">
        <v>728</v>
      </c>
      <c r="G680" t="s">
        <v>729</v>
      </c>
      <c r="H680">
        <v>255</v>
      </c>
      <c r="I680">
        <v>13</v>
      </c>
      <c r="J680">
        <v>27</v>
      </c>
      <c r="K680">
        <v>0</v>
      </c>
      <c r="L680">
        <v>2.0769230769230771</v>
      </c>
      <c r="M680">
        <v>0</v>
      </c>
      <c r="N680">
        <v>0</v>
      </c>
      <c r="O680">
        <v>0</v>
      </c>
    </row>
    <row r="681" spans="1:15" x14ac:dyDescent="0.2">
      <c r="A681">
        <v>39</v>
      </c>
      <c r="B681">
        <v>11</v>
      </c>
      <c r="C681">
        <v>3.95</v>
      </c>
      <c r="D681" s="4">
        <f t="shared" si="38"/>
        <v>0.26315789473684209</v>
      </c>
      <c r="E681" t="s">
        <v>650</v>
      </c>
      <c r="F681" t="s">
        <v>651</v>
      </c>
      <c r="G681" t="s">
        <v>652</v>
      </c>
      <c r="H681">
        <v>281</v>
      </c>
      <c r="I681">
        <v>16</v>
      </c>
      <c r="J681">
        <v>34</v>
      </c>
      <c r="K681">
        <v>0</v>
      </c>
      <c r="L681">
        <v>2.125</v>
      </c>
      <c r="M681">
        <v>0</v>
      </c>
      <c r="N681">
        <v>0</v>
      </c>
      <c r="O681">
        <v>0</v>
      </c>
    </row>
    <row r="682" spans="1:15" x14ac:dyDescent="0.2">
      <c r="C682">
        <f>SUM(C671:C681)</f>
        <v>15.010000000000002</v>
      </c>
    </row>
    <row r="689" spans="1:19" x14ac:dyDescent="0.2">
      <c r="A689">
        <v>40</v>
      </c>
      <c r="B689" t="s">
        <v>12</v>
      </c>
      <c r="C689" t="s">
        <v>13</v>
      </c>
      <c r="E689" t="s">
        <v>602</v>
      </c>
      <c r="F689" t="s">
        <v>603</v>
      </c>
      <c r="G689" t="s">
        <v>604</v>
      </c>
      <c r="H689" t="s">
        <v>605</v>
      </c>
      <c r="I689" t="s">
        <v>606</v>
      </c>
      <c r="J689" t="s">
        <v>607</v>
      </c>
      <c r="K689" t="s">
        <v>608</v>
      </c>
      <c r="L689" t="s">
        <v>609</v>
      </c>
      <c r="M689" t="s">
        <v>610</v>
      </c>
      <c r="N689" t="s">
        <v>611</v>
      </c>
      <c r="O689" t="s">
        <v>612</v>
      </c>
      <c r="Q689" s="4" t="s">
        <v>75</v>
      </c>
      <c r="R689" s="4" t="s">
        <v>76</v>
      </c>
      <c r="S689" s="4" t="s">
        <v>77</v>
      </c>
    </row>
    <row r="690" spans="1:19" x14ac:dyDescent="0.2">
      <c r="A690">
        <v>40</v>
      </c>
      <c r="B690">
        <v>1</v>
      </c>
      <c r="C690">
        <v>0.87</v>
      </c>
      <c r="D690" s="4">
        <f>C690/$C$704</f>
        <v>6.2142857142857146E-2</v>
      </c>
      <c r="E690" t="s">
        <v>759</v>
      </c>
      <c r="F690" t="s">
        <v>760</v>
      </c>
      <c r="G690" t="s">
        <v>745</v>
      </c>
      <c r="H690">
        <v>184</v>
      </c>
      <c r="I690">
        <v>13</v>
      </c>
      <c r="J690">
        <v>28</v>
      </c>
      <c r="K690">
        <v>0</v>
      </c>
      <c r="L690">
        <v>2.1538461538461537</v>
      </c>
      <c r="M690">
        <v>0</v>
      </c>
      <c r="N690">
        <v>0</v>
      </c>
      <c r="O690">
        <v>0</v>
      </c>
      <c r="Q690" s="4">
        <f>1-R690-S690</f>
        <v>0.72142857142857142</v>
      </c>
      <c r="R690" s="4">
        <f>SUMIF(O690:O705,"1",D690:D705)</f>
        <v>0.27857142857142858</v>
      </c>
      <c r="S690" s="4">
        <f>SUMIF(O690:O705,"&gt;1",D690:D705)</f>
        <v>0</v>
      </c>
    </row>
    <row r="691" spans="1:19" x14ac:dyDescent="0.2">
      <c r="A691">
        <v>40</v>
      </c>
      <c r="B691">
        <v>2</v>
      </c>
      <c r="C691">
        <v>1.26</v>
      </c>
      <c r="D691" s="4">
        <f t="shared" ref="D691:D703" si="39">C691/$C$704</f>
        <v>0.09</v>
      </c>
      <c r="E691" t="s">
        <v>713</v>
      </c>
      <c r="F691" t="s">
        <v>714</v>
      </c>
      <c r="G691" t="s">
        <v>712</v>
      </c>
      <c r="H691">
        <v>108</v>
      </c>
      <c r="I691">
        <v>7</v>
      </c>
      <c r="J691">
        <v>8</v>
      </c>
      <c r="K691">
        <v>1</v>
      </c>
      <c r="L691">
        <v>1.1428571428571428</v>
      </c>
      <c r="M691">
        <v>0.14285714285714285</v>
      </c>
      <c r="N691">
        <v>0</v>
      </c>
      <c r="O691">
        <v>1</v>
      </c>
    </row>
    <row r="692" spans="1:19" x14ac:dyDescent="0.2">
      <c r="A692">
        <v>40</v>
      </c>
      <c r="B692">
        <v>3</v>
      </c>
      <c r="C692">
        <v>1.04</v>
      </c>
      <c r="D692" s="4">
        <f t="shared" si="39"/>
        <v>7.4285714285714288E-2</v>
      </c>
      <c r="E692" t="s">
        <v>14</v>
      </c>
      <c r="F692" t="s">
        <v>613</v>
      </c>
      <c r="G692" t="s">
        <v>614</v>
      </c>
      <c r="H692">
        <v>170</v>
      </c>
      <c r="I692">
        <v>12</v>
      </c>
      <c r="J692">
        <v>26</v>
      </c>
      <c r="K692">
        <v>0</v>
      </c>
      <c r="L692">
        <v>2.1666666666666665</v>
      </c>
      <c r="M692">
        <v>0</v>
      </c>
      <c r="N692">
        <v>0</v>
      </c>
      <c r="O692">
        <v>0</v>
      </c>
    </row>
    <row r="693" spans="1:19" x14ac:dyDescent="0.2">
      <c r="A693">
        <v>40</v>
      </c>
      <c r="B693">
        <v>4</v>
      </c>
      <c r="C693">
        <v>1.78</v>
      </c>
      <c r="D693" s="4">
        <f t="shared" si="39"/>
        <v>0.12714285714285714</v>
      </c>
      <c r="E693" t="s">
        <v>79</v>
      </c>
      <c r="F693" t="s">
        <v>655</v>
      </c>
      <c r="G693" t="s">
        <v>656</v>
      </c>
      <c r="H693">
        <v>144</v>
      </c>
      <c r="I693">
        <v>6</v>
      </c>
      <c r="J693">
        <v>8</v>
      </c>
      <c r="K693">
        <v>4</v>
      </c>
      <c r="L693">
        <v>1.3333333333333333</v>
      </c>
      <c r="M693">
        <v>0.66666666666666663</v>
      </c>
      <c r="N693">
        <v>1</v>
      </c>
      <c r="O693">
        <v>0</v>
      </c>
    </row>
    <row r="694" spans="1:19" x14ac:dyDescent="0.2">
      <c r="A694">
        <v>40</v>
      </c>
      <c r="B694">
        <v>5</v>
      </c>
      <c r="C694">
        <v>1.02</v>
      </c>
      <c r="D694" s="4">
        <f t="shared" si="39"/>
        <v>7.2857142857142856E-2</v>
      </c>
      <c r="E694" t="s">
        <v>743</v>
      </c>
      <c r="F694" t="s">
        <v>744</v>
      </c>
      <c r="G694" t="s">
        <v>745</v>
      </c>
      <c r="H694">
        <v>184</v>
      </c>
      <c r="I694">
        <v>13</v>
      </c>
      <c r="J694">
        <v>28</v>
      </c>
      <c r="K694">
        <v>0</v>
      </c>
      <c r="L694">
        <v>2.1538461538461537</v>
      </c>
      <c r="M694">
        <v>0</v>
      </c>
      <c r="N694">
        <v>0</v>
      </c>
      <c r="O694">
        <v>0</v>
      </c>
    </row>
    <row r="695" spans="1:19" x14ac:dyDescent="0.2">
      <c r="A695">
        <v>40</v>
      </c>
      <c r="B695">
        <v>6</v>
      </c>
      <c r="C695">
        <v>0.47</v>
      </c>
      <c r="D695" s="4">
        <f t="shared" si="39"/>
        <v>3.3571428571428572E-2</v>
      </c>
      <c r="E695" t="s">
        <v>189</v>
      </c>
      <c r="F695" t="s">
        <v>811</v>
      </c>
      <c r="G695" t="s">
        <v>656</v>
      </c>
      <c r="H695">
        <v>144</v>
      </c>
      <c r="I695">
        <v>6</v>
      </c>
      <c r="J695">
        <v>8</v>
      </c>
      <c r="K695">
        <v>4</v>
      </c>
      <c r="L695">
        <v>1.3333333333333333</v>
      </c>
      <c r="M695">
        <v>0.66666666666666663</v>
      </c>
      <c r="N695">
        <v>1</v>
      </c>
      <c r="O695">
        <v>0</v>
      </c>
    </row>
    <row r="696" spans="1:19" x14ac:dyDescent="0.2">
      <c r="A696">
        <v>40</v>
      </c>
      <c r="B696">
        <v>7</v>
      </c>
      <c r="C696">
        <v>0.7</v>
      </c>
      <c r="D696" s="4">
        <f t="shared" si="39"/>
        <v>4.9999999999999996E-2</v>
      </c>
      <c r="E696" t="s">
        <v>812</v>
      </c>
      <c r="F696" t="s">
        <v>813</v>
      </c>
      <c r="G696" t="s">
        <v>814</v>
      </c>
      <c r="H696">
        <v>132</v>
      </c>
      <c r="I696">
        <v>9</v>
      </c>
      <c r="J696">
        <v>8</v>
      </c>
      <c r="K696">
        <v>1</v>
      </c>
      <c r="L696">
        <v>0.88888888888888884</v>
      </c>
      <c r="M696">
        <v>0.1111111111111111</v>
      </c>
      <c r="N696">
        <v>1</v>
      </c>
      <c r="O696">
        <v>1</v>
      </c>
    </row>
    <row r="697" spans="1:19" x14ac:dyDescent="0.2">
      <c r="A697">
        <v>40</v>
      </c>
      <c r="B697">
        <v>8</v>
      </c>
      <c r="C697">
        <v>0.65</v>
      </c>
      <c r="D697" s="4">
        <f t="shared" si="39"/>
        <v>4.642857142857143E-2</v>
      </c>
      <c r="E697" t="s">
        <v>775</v>
      </c>
      <c r="F697" t="s">
        <v>776</v>
      </c>
      <c r="G697" t="s">
        <v>745</v>
      </c>
      <c r="H697">
        <v>184</v>
      </c>
      <c r="I697">
        <v>13</v>
      </c>
      <c r="J697">
        <v>28</v>
      </c>
      <c r="K697">
        <v>0</v>
      </c>
      <c r="L697">
        <v>2.1538461538461537</v>
      </c>
      <c r="M697">
        <v>0</v>
      </c>
      <c r="N697">
        <v>0</v>
      </c>
      <c r="O697">
        <v>0</v>
      </c>
    </row>
    <row r="698" spans="1:19" x14ac:dyDescent="0.2">
      <c r="A698">
        <v>40</v>
      </c>
      <c r="B698">
        <v>9</v>
      </c>
      <c r="C698">
        <v>0.5</v>
      </c>
      <c r="D698" s="4">
        <f t="shared" si="39"/>
        <v>3.5714285714285712E-2</v>
      </c>
      <c r="E698" t="s">
        <v>192</v>
      </c>
      <c r="F698" t="s">
        <v>815</v>
      </c>
      <c r="G698" t="s">
        <v>816</v>
      </c>
      <c r="H698">
        <v>222</v>
      </c>
      <c r="I698">
        <v>12</v>
      </c>
      <c r="J698">
        <v>14</v>
      </c>
      <c r="K698">
        <v>4</v>
      </c>
      <c r="L698">
        <v>1.1666666666666667</v>
      </c>
      <c r="M698">
        <v>0.33333333333333331</v>
      </c>
      <c r="N698">
        <v>1</v>
      </c>
      <c r="O698">
        <v>0</v>
      </c>
    </row>
    <row r="699" spans="1:19" x14ac:dyDescent="0.2">
      <c r="A699">
        <v>40</v>
      </c>
      <c r="B699">
        <v>10</v>
      </c>
      <c r="C699">
        <v>1.8</v>
      </c>
      <c r="D699" s="4">
        <f t="shared" si="39"/>
        <v>0.12857142857142859</v>
      </c>
      <c r="E699" t="s">
        <v>25</v>
      </c>
      <c r="F699" t="s">
        <v>626</v>
      </c>
      <c r="G699" t="s">
        <v>627</v>
      </c>
      <c r="H699">
        <v>226</v>
      </c>
      <c r="I699">
        <v>16</v>
      </c>
      <c r="J699">
        <v>34</v>
      </c>
      <c r="K699">
        <v>0</v>
      </c>
      <c r="L699">
        <v>2.125</v>
      </c>
      <c r="M699">
        <v>0</v>
      </c>
      <c r="N699">
        <v>0</v>
      </c>
      <c r="O699">
        <v>0</v>
      </c>
    </row>
    <row r="700" spans="1:19" x14ac:dyDescent="0.2">
      <c r="A700">
        <v>40</v>
      </c>
      <c r="B700">
        <v>11</v>
      </c>
      <c r="C700">
        <v>1.94</v>
      </c>
      <c r="D700" s="4">
        <f t="shared" si="39"/>
        <v>0.13857142857142857</v>
      </c>
      <c r="E700" t="s">
        <v>31</v>
      </c>
      <c r="F700" t="s">
        <v>631</v>
      </c>
      <c r="G700" t="s">
        <v>632</v>
      </c>
      <c r="H700">
        <v>206</v>
      </c>
      <c r="I700">
        <v>14</v>
      </c>
      <c r="J700">
        <v>22</v>
      </c>
      <c r="K700">
        <v>1</v>
      </c>
      <c r="L700">
        <v>1.5714285714285714</v>
      </c>
      <c r="M700">
        <v>7.1428571428571425E-2</v>
      </c>
      <c r="N700">
        <v>0</v>
      </c>
      <c r="O700">
        <v>1</v>
      </c>
    </row>
    <row r="701" spans="1:19" x14ac:dyDescent="0.2">
      <c r="A701">
        <v>40</v>
      </c>
      <c r="B701">
        <v>12</v>
      </c>
      <c r="C701">
        <v>0.51</v>
      </c>
      <c r="D701" s="4">
        <f t="shared" si="39"/>
        <v>3.6428571428571428E-2</v>
      </c>
      <c r="E701" t="s">
        <v>795</v>
      </c>
      <c r="F701" t="s">
        <v>796</v>
      </c>
      <c r="G701" t="s">
        <v>742</v>
      </c>
      <c r="H701">
        <v>212</v>
      </c>
      <c r="I701">
        <v>15</v>
      </c>
      <c r="J701">
        <v>32</v>
      </c>
      <c r="K701">
        <v>0</v>
      </c>
      <c r="L701">
        <v>2.1333333333333333</v>
      </c>
      <c r="M701">
        <v>0</v>
      </c>
      <c r="N701">
        <v>0</v>
      </c>
      <c r="O701">
        <v>0</v>
      </c>
    </row>
    <row r="702" spans="1:19" x14ac:dyDescent="0.2">
      <c r="A702">
        <v>40</v>
      </c>
      <c r="B702">
        <v>13</v>
      </c>
      <c r="C702">
        <v>0.96</v>
      </c>
      <c r="D702" s="4">
        <f t="shared" si="39"/>
        <v>6.8571428571428575E-2</v>
      </c>
      <c r="E702" t="s">
        <v>163</v>
      </c>
      <c r="G702" t="s">
        <v>774</v>
      </c>
      <c r="H702">
        <v>234</v>
      </c>
      <c r="I702">
        <v>9</v>
      </c>
      <c r="J702">
        <v>14</v>
      </c>
      <c r="K702">
        <v>7</v>
      </c>
      <c r="L702">
        <v>1.5555555555555556</v>
      </c>
      <c r="M702">
        <v>0.77777777777777779</v>
      </c>
      <c r="N702">
        <v>1</v>
      </c>
      <c r="O702">
        <v>0</v>
      </c>
    </row>
    <row r="703" spans="1:19" x14ac:dyDescent="0.2">
      <c r="A703">
        <v>40</v>
      </c>
      <c r="B703">
        <v>14</v>
      </c>
      <c r="C703">
        <v>0.5</v>
      </c>
      <c r="D703" s="4">
        <f t="shared" si="39"/>
        <v>3.5714285714285712E-2</v>
      </c>
      <c r="E703" t="s">
        <v>108</v>
      </c>
      <c r="F703" t="s">
        <v>692</v>
      </c>
      <c r="G703" t="s">
        <v>693</v>
      </c>
      <c r="H703">
        <v>283</v>
      </c>
      <c r="I703">
        <v>16</v>
      </c>
      <c r="J703">
        <v>34</v>
      </c>
      <c r="K703">
        <v>0</v>
      </c>
      <c r="L703">
        <v>2.125</v>
      </c>
      <c r="M703">
        <v>0</v>
      </c>
      <c r="N703">
        <v>0</v>
      </c>
      <c r="O703">
        <v>0</v>
      </c>
    </row>
    <row r="704" spans="1:19" x14ac:dyDescent="0.2">
      <c r="C704">
        <f>SUM(C690:C703)</f>
        <v>14</v>
      </c>
    </row>
    <row r="713" spans="1:19" x14ac:dyDescent="0.2">
      <c r="A713">
        <v>41</v>
      </c>
      <c r="B713" t="s">
        <v>12</v>
      </c>
      <c r="C713" t="s">
        <v>13</v>
      </c>
      <c r="E713" t="s">
        <v>602</v>
      </c>
      <c r="F713" t="s">
        <v>603</v>
      </c>
      <c r="G713" t="s">
        <v>604</v>
      </c>
      <c r="H713" t="s">
        <v>605</v>
      </c>
      <c r="I713" t="s">
        <v>606</v>
      </c>
      <c r="J713" t="s">
        <v>607</v>
      </c>
      <c r="K713" t="s">
        <v>608</v>
      </c>
      <c r="L713" t="s">
        <v>609</v>
      </c>
      <c r="M713" t="s">
        <v>610</v>
      </c>
      <c r="N713" t="s">
        <v>611</v>
      </c>
      <c r="O713" t="s">
        <v>612</v>
      </c>
      <c r="Q713" s="4" t="s">
        <v>75</v>
      </c>
      <c r="R713" s="4" t="s">
        <v>76</v>
      </c>
      <c r="S713" s="4" t="s">
        <v>77</v>
      </c>
    </row>
    <row r="714" spans="1:19" x14ac:dyDescent="0.2">
      <c r="A714">
        <v>41</v>
      </c>
      <c r="B714">
        <v>1</v>
      </c>
      <c r="C714">
        <v>1.52</v>
      </c>
      <c r="D714" s="4">
        <f>C714/$C$730</f>
        <v>4.2245692051139525E-2</v>
      </c>
      <c r="E714" t="s">
        <v>707</v>
      </c>
      <c r="F714" t="s">
        <v>708</v>
      </c>
      <c r="G714" t="s">
        <v>709</v>
      </c>
      <c r="H714">
        <v>112</v>
      </c>
      <c r="I714">
        <v>6</v>
      </c>
      <c r="J714">
        <v>8</v>
      </c>
      <c r="K714">
        <v>2</v>
      </c>
      <c r="L714">
        <v>1.3333333333333333</v>
      </c>
      <c r="M714">
        <v>0.33333333333333331</v>
      </c>
      <c r="N714">
        <v>1</v>
      </c>
      <c r="O714">
        <v>0</v>
      </c>
      <c r="Q714" s="4">
        <f>1-R714-S714</f>
        <v>0.5163979988882712</v>
      </c>
      <c r="R714" s="4">
        <f>SUMIF(O714:O729,"1",D714:D729)</f>
        <v>0.4836020011117288</v>
      </c>
      <c r="S714" s="4">
        <f>SUMIF(O714:O729,"&gt;1",D714:D729)</f>
        <v>0</v>
      </c>
    </row>
    <row r="715" spans="1:19" x14ac:dyDescent="0.2">
      <c r="A715">
        <v>41</v>
      </c>
      <c r="B715">
        <v>2</v>
      </c>
      <c r="C715">
        <v>1.1200000000000001</v>
      </c>
      <c r="D715" s="4">
        <f t="shared" ref="D715:D730" si="40">C715/$C$730</f>
        <v>3.1128404669260708E-2</v>
      </c>
      <c r="E715" t="s">
        <v>759</v>
      </c>
      <c r="F715" t="s">
        <v>760</v>
      </c>
      <c r="G715" t="s">
        <v>745</v>
      </c>
      <c r="H715">
        <v>184</v>
      </c>
      <c r="I715">
        <v>13</v>
      </c>
      <c r="J715">
        <v>28</v>
      </c>
      <c r="K715">
        <v>0</v>
      </c>
      <c r="L715">
        <v>2.1538461538461537</v>
      </c>
      <c r="M715">
        <v>0</v>
      </c>
      <c r="N715">
        <v>0</v>
      </c>
      <c r="O715">
        <v>0</v>
      </c>
    </row>
    <row r="716" spans="1:19" x14ac:dyDescent="0.2">
      <c r="A716">
        <v>41</v>
      </c>
      <c r="B716">
        <v>3</v>
      </c>
      <c r="C716">
        <v>1.07</v>
      </c>
      <c r="D716" s="4">
        <f t="shared" si="40"/>
        <v>2.9738743746525853E-2</v>
      </c>
      <c r="E716" t="s">
        <v>710</v>
      </c>
      <c r="F716" t="s">
        <v>711</v>
      </c>
      <c r="G716" t="s">
        <v>712</v>
      </c>
      <c r="H716">
        <v>108</v>
      </c>
      <c r="I716">
        <v>7</v>
      </c>
      <c r="J716">
        <v>8</v>
      </c>
      <c r="K716">
        <v>1</v>
      </c>
      <c r="L716">
        <v>1.1428571428571428</v>
      </c>
      <c r="M716">
        <v>0.14285714285714285</v>
      </c>
      <c r="N716">
        <v>0</v>
      </c>
      <c r="O716">
        <v>1</v>
      </c>
    </row>
    <row r="717" spans="1:19" x14ac:dyDescent="0.2">
      <c r="A717">
        <v>41</v>
      </c>
      <c r="B717">
        <v>4</v>
      </c>
      <c r="C717">
        <v>1.1499999999999999</v>
      </c>
      <c r="D717" s="4">
        <f t="shared" si="40"/>
        <v>3.1962201222901609E-2</v>
      </c>
      <c r="E717" t="s">
        <v>713</v>
      </c>
      <c r="F717" t="s">
        <v>714</v>
      </c>
      <c r="G717" t="s">
        <v>712</v>
      </c>
      <c r="H717">
        <v>108</v>
      </c>
      <c r="I717">
        <v>7</v>
      </c>
      <c r="J717">
        <v>8</v>
      </c>
      <c r="K717">
        <v>1</v>
      </c>
      <c r="L717">
        <v>1.1428571428571428</v>
      </c>
      <c r="M717">
        <v>0.14285714285714285</v>
      </c>
      <c r="N717">
        <v>0</v>
      </c>
      <c r="O717">
        <v>1</v>
      </c>
    </row>
    <row r="718" spans="1:19" x14ac:dyDescent="0.2">
      <c r="A718">
        <v>41</v>
      </c>
      <c r="B718">
        <v>5</v>
      </c>
      <c r="C718">
        <v>1.42</v>
      </c>
      <c r="D718" s="4">
        <f t="shared" si="40"/>
        <v>3.9466370205669815E-2</v>
      </c>
      <c r="E718" t="s">
        <v>761</v>
      </c>
      <c r="F718" t="s">
        <v>762</v>
      </c>
      <c r="G718" t="s">
        <v>763</v>
      </c>
      <c r="H718">
        <v>124</v>
      </c>
      <c r="I718">
        <v>7</v>
      </c>
      <c r="J718">
        <v>8</v>
      </c>
      <c r="K718">
        <v>2</v>
      </c>
      <c r="L718">
        <v>1.1428571428571428</v>
      </c>
      <c r="M718">
        <v>0.2857142857142857</v>
      </c>
      <c r="N718">
        <v>0</v>
      </c>
      <c r="O718">
        <v>1</v>
      </c>
    </row>
    <row r="719" spans="1:19" x14ac:dyDescent="0.2">
      <c r="A719">
        <v>41</v>
      </c>
      <c r="B719">
        <v>6</v>
      </c>
      <c r="C719">
        <v>1.25</v>
      </c>
      <c r="D719" s="4">
        <f t="shared" si="40"/>
        <v>3.4741523068371319E-2</v>
      </c>
      <c r="E719" t="s">
        <v>14</v>
      </c>
      <c r="F719" t="s">
        <v>613</v>
      </c>
      <c r="G719" t="s">
        <v>614</v>
      </c>
      <c r="H719">
        <v>170</v>
      </c>
      <c r="I719">
        <v>12</v>
      </c>
      <c r="J719">
        <v>26</v>
      </c>
      <c r="K719">
        <v>0</v>
      </c>
      <c r="L719">
        <v>2.1666666666666665</v>
      </c>
      <c r="M719">
        <v>0</v>
      </c>
      <c r="N719">
        <v>0</v>
      </c>
      <c r="O719">
        <v>0</v>
      </c>
    </row>
    <row r="720" spans="1:19" x14ac:dyDescent="0.2">
      <c r="A720">
        <v>41</v>
      </c>
      <c r="B720">
        <v>7</v>
      </c>
      <c r="C720">
        <v>1.37</v>
      </c>
      <c r="D720" s="4">
        <f t="shared" si="40"/>
        <v>3.8076709282934967E-2</v>
      </c>
      <c r="E720" t="s">
        <v>104</v>
      </c>
      <c r="F720" t="s">
        <v>687</v>
      </c>
      <c r="G720" t="s">
        <v>688</v>
      </c>
      <c r="H720">
        <v>110</v>
      </c>
      <c r="I720">
        <v>6</v>
      </c>
      <c r="J720">
        <v>6</v>
      </c>
      <c r="K720">
        <v>2</v>
      </c>
      <c r="L720">
        <v>1</v>
      </c>
      <c r="M720">
        <v>0.33333333333333331</v>
      </c>
      <c r="N720">
        <v>0</v>
      </c>
      <c r="O720">
        <v>1</v>
      </c>
    </row>
    <row r="721" spans="1:19" x14ac:dyDescent="0.2">
      <c r="A721">
        <v>41</v>
      </c>
      <c r="B721">
        <v>8</v>
      </c>
      <c r="C721">
        <v>2.94</v>
      </c>
      <c r="D721" s="4">
        <f t="shared" si="40"/>
        <v>8.171206225680934E-2</v>
      </c>
      <c r="E721" t="s">
        <v>79</v>
      </c>
      <c r="F721" t="s">
        <v>655</v>
      </c>
      <c r="G721" t="s">
        <v>656</v>
      </c>
      <c r="H721">
        <v>144</v>
      </c>
      <c r="I721">
        <v>6</v>
      </c>
      <c r="J721">
        <v>8</v>
      </c>
      <c r="K721">
        <v>4</v>
      </c>
      <c r="L721">
        <v>1.3333333333333333</v>
      </c>
      <c r="M721">
        <v>0.66666666666666663</v>
      </c>
      <c r="N721">
        <v>1</v>
      </c>
      <c r="O721">
        <v>0</v>
      </c>
    </row>
    <row r="722" spans="1:19" x14ac:dyDescent="0.2">
      <c r="A722">
        <v>41</v>
      </c>
      <c r="B722">
        <v>9</v>
      </c>
      <c r="C722">
        <v>0.99</v>
      </c>
      <c r="D722" s="4">
        <f t="shared" si="40"/>
        <v>2.7515286270150086E-2</v>
      </c>
      <c r="E722" t="s">
        <v>743</v>
      </c>
      <c r="F722" t="s">
        <v>744</v>
      </c>
      <c r="G722" t="s">
        <v>745</v>
      </c>
      <c r="H722">
        <v>184</v>
      </c>
      <c r="I722">
        <v>13</v>
      </c>
      <c r="J722">
        <v>28</v>
      </c>
      <c r="K722">
        <v>0</v>
      </c>
      <c r="L722">
        <v>2.1538461538461537</v>
      </c>
      <c r="M722">
        <v>0</v>
      </c>
      <c r="N722">
        <v>0</v>
      </c>
      <c r="O722">
        <v>0</v>
      </c>
    </row>
    <row r="723" spans="1:19" x14ac:dyDescent="0.2">
      <c r="A723">
        <v>41</v>
      </c>
      <c r="B723">
        <v>10</v>
      </c>
      <c r="C723">
        <v>1.07</v>
      </c>
      <c r="D723" s="4">
        <f t="shared" si="40"/>
        <v>2.9738743746525853E-2</v>
      </c>
      <c r="E723" t="s">
        <v>817</v>
      </c>
      <c r="F723" t="s">
        <v>818</v>
      </c>
      <c r="G723" t="s">
        <v>763</v>
      </c>
      <c r="H723">
        <v>124</v>
      </c>
      <c r="I723">
        <v>7</v>
      </c>
      <c r="J723">
        <v>8</v>
      </c>
      <c r="K723">
        <v>2</v>
      </c>
      <c r="L723">
        <v>1.1428571428571428</v>
      </c>
      <c r="M723">
        <v>0.2857142857142857</v>
      </c>
      <c r="N723">
        <v>0</v>
      </c>
      <c r="O723">
        <v>1</v>
      </c>
    </row>
    <row r="724" spans="1:19" x14ac:dyDescent="0.2">
      <c r="A724">
        <v>41</v>
      </c>
      <c r="B724">
        <v>11</v>
      </c>
      <c r="C724">
        <v>1.1100000000000001</v>
      </c>
      <c r="D724" s="4">
        <f t="shared" si="40"/>
        <v>3.0850472484713735E-2</v>
      </c>
      <c r="E724" t="s">
        <v>812</v>
      </c>
      <c r="F724" t="s">
        <v>813</v>
      </c>
      <c r="G724" t="s">
        <v>814</v>
      </c>
      <c r="H724">
        <v>132</v>
      </c>
      <c r="I724">
        <v>9</v>
      </c>
      <c r="J724">
        <v>8</v>
      </c>
      <c r="K724">
        <v>1</v>
      </c>
      <c r="L724">
        <v>0.88888888888888884</v>
      </c>
      <c r="M724">
        <v>0.1111111111111111</v>
      </c>
      <c r="N724">
        <v>1</v>
      </c>
      <c r="O724">
        <v>1</v>
      </c>
    </row>
    <row r="725" spans="1:19" x14ac:dyDescent="0.2">
      <c r="A725">
        <v>41</v>
      </c>
      <c r="B725">
        <v>12</v>
      </c>
      <c r="C725">
        <v>1.36</v>
      </c>
      <c r="D725" s="4">
        <f t="shared" si="40"/>
        <v>3.7798777098387998E-2</v>
      </c>
      <c r="E725" t="s">
        <v>80</v>
      </c>
      <c r="F725" t="s">
        <v>657</v>
      </c>
      <c r="G725" t="s">
        <v>658</v>
      </c>
      <c r="H725">
        <v>152</v>
      </c>
      <c r="I725">
        <v>8</v>
      </c>
      <c r="J725">
        <v>8</v>
      </c>
      <c r="K725">
        <v>3</v>
      </c>
      <c r="L725">
        <v>1</v>
      </c>
      <c r="M725">
        <v>0.375</v>
      </c>
      <c r="N725">
        <v>0</v>
      </c>
      <c r="O725">
        <v>1</v>
      </c>
    </row>
    <row r="726" spans="1:19" x14ac:dyDescent="0.2">
      <c r="A726">
        <v>41</v>
      </c>
      <c r="B726">
        <v>13</v>
      </c>
      <c r="C726">
        <v>1.72</v>
      </c>
      <c r="D726" s="4">
        <f t="shared" si="40"/>
        <v>4.7804335742078936E-2</v>
      </c>
      <c r="E726" t="s">
        <v>31</v>
      </c>
      <c r="F726" t="s">
        <v>631</v>
      </c>
      <c r="G726" t="s">
        <v>632</v>
      </c>
      <c r="H726">
        <v>206</v>
      </c>
      <c r="I726">
        <v>14</v>
      </c>
      <c r="J726">
        <v>22</v>
      </c>
      <c r="K726">
        <v>1</v>
      </c>
      <c r="L726">
        <v>1.5714285714285714</v>
      </c>
      <c r="M726">
        <v>7.1428571428571425E-2</v>
      </c>
      <c r="N726">
        <v>0</v>
      </c>
      <c r="O726">
        <v>1</v>
      </c>
    </row>
    <row r="727" spans="1:19" x14ac:dyDescent="0.2">
      <c r="A727">
        <v>41</v>
      </c>
      <c r="B727">
        <v>14</v>
      </c>
      <c r="C727">
        <v>6.25</v>
      </c>
      <c r="D727" s="4">
        <f t="shared" si="40"/>
        <v>0.17370761534185661</v>
      </c>
      <c r="E727" t="s">
        <v>783</v>
      </c>
      <c r="F727" t="s">
        <v>784</v>
      </c>
      <c r="G727" t="s">
        <v>785</v>
      </c>
      <c r="H727">
        <v>310</v>
      </c>
      <c r="I727">
        <v>13</v>
      </c>
      <c r="J727">
        <v>27</v>
      </c>
      <c r="K727">
        <v>0</v>
      </c>
      <c r="L727">
        <v>2.0769230769230771</v>
      </c>
      <c r="M727">
        <v>0</v>
      </c>
      <c r="N727">
        <v>0</v>
      </c>
      <c r="O727">
        <v>0</v>
      </c>
    </row>
    <row r="728" spans="1:19" x14ac:dyDescent="0.2">
      <c r="A728">
        <v>41</v>
      </c>
      <c r="B728">
        <v>15</v>
      </c>
      <c r="C728">
        <v>7.13</v>
      </c>
      <c r="D728" s="4">
        <f t="shared" si="40"/>
        <v>0.19816564758199001</v>
      </c>
      <c r="E728" t="s">
        <v>195</v>
      </c>
      <c r="F728" t="s">
        <v>819</v>
      </c>
      <c r="G728" t="s">
        <v>820</v>
      </c>
      <c r="H728">
        <v>164</v>
      </c>
      <c r="I728">
        <v>9</v>
      </c>
      <c r="J728">
        <v>12</v>
      </c>
      <c r="K728">
        <v>1</v>
      </c>
      <c r="L728">
        <v>1.3333333333333333</v>
      </c>
      <c r="M728">
        <v>0.1111111111111111</v>
      </c>
      <c r="N728">
        <v>0</v>
      </c>
      <c r="O728">
        <v>1</v>
      </c>
    </row>
    <row r="729" spans="1:19" x14ac:dyDescent="0.2">
      <c r="A729">
        <v>41</v>
      </c>
      <c r="B729">
        <v>16</v>
      </c>
      <c r="C729">
        <v>4.51</v>
      </c>
      <c r="D729" s="4">
        <f t="shared" si="40"/>
        <v>0.12534741523068371</v>
      </c>
      <c r="E729" t="s">
        <v>650</v>
      </c>
      <c r="F729" t="s">
        <v>651</v>
      </c>
      <c r="G729" t="s">
        <v>652</v>
      </c>
      <c r="H729">
        <v>281</v>
      </c>
      <c r="I729">
        <v>18</v>
      </c>
      <c r="J729">
        <v>35</v>
      </c>
      <c r="K729">
        <v>1</v>
      </c>
      <c r="L729">
        <v>1.9444444444444444</v>
      </c>
      <c r="M729">
        <v>5.5555555555555552E-2</v>
      </c>
      <c r="N729">
        <v>0</v>
      </c>
      <c r="O729">
        <v>0</v>
      </c>
    </row>
    <row r="730" spans="1:19" x14ac:dyDescent="0.2">
      <c r="C730">
        <f>SUM(C714:C729)</f>
        <v>35.979999999999997</v>
      </c>
      <c r="D730" s="4">
        <f t="shared" si="40"/>
        <v>1</v>
      </c>
    </row>
    <row r="731" spans="1:19" x14ac:dyDescent="0.2">
      <c r="A731">
        <v>42</v>
      </c>
      <c r="B731" t="s">
        <v>12</v>
      </c>
      <c r="C731" t="s">
        <v>13</v>
      </c>
      <c r="E731" t="s">
        <v>602</v>
      </c>
      <c r="F731" t="s">
        <v>603</v>
      </c>
      <c r="G731" t="s">
        <v>604</v>
      </c>
      <c r="H731" t="s">
        <v>605</v>
      </c>
      <c r="I731" t="s">
        <v>606</v>
      </c>
      <c r="J731" t="s">
        <v>607</v>
      </c>
      <c r="K731" t="s">
        <v>608</v>
      </c>
      <c r="L731" t="s">
        <v>609</v>
      </c>
      <c r="M731" t="s">
        <v>610</v>
      </c>
      <c r="N731" t="s">
        <v>611</v>
      </c>
      <c r="O731" t="s">
        <v>612</v>
      </c>
      <c r="Q731" s="4" t="s">
        <v>75</v>
      </c>
      <c r="R731" s="4" t="s">
        <v>76</v>
      </c>
      <c r="S731" s="4" t="s">
        <v>77</v>
      </c>
    </row>
    <row r="732" spans="1:19" x14ac:dyDescent="0.2">
      <c r="A732">
        <v>42</v>
      </c>
      <c r="B732">
        <v>1</v>
      </c>
      <c r="C732">
        <v>1.1200000000000001</v>
      </c>
      <c r="D732" s="4">
        <f>C732/$C$742</f>
        <v>0.13160987074030553</v>
      </c>
      <c r="E732" t="s">
        <v>737</v>
      </c>
      <c r="F732" t="s">
        <v>738</v>
      </c>
      <c r="G732" t="s">
        <v>739</v>
      </c>
      <c r="H732">
        <v>156</v>
      </c>
      <c r="I732">
        <v>11</v>
      </c>
      <c r="J732">
        <v>24</v>
      </c>
      <c r="K732">
        <v>0</v>
      </c>
      <c r="L732">
        <v>2.1818181818181817</v>
      </c>
      <c r="M732">
        <v>0</v>
      </c>
      <c r="N732">
        <v>0</v>
      </c>
      <c r="O732">
        <v>0</v>
      </c>
      <c r="Q732" s="4">
        <f>1-R732-S732</f>
        <v>0.81081081081081074</v>
      </c>
      <c r="R732" s="4">
        <f>SUMIF(O732:O747,"1",D732:D747)</f>
        <v>0.1891891891891892</v>
      </c>
      <c r="S732" s="4">
        <f>SUMIF(O732:O747,"&gt;1",D732:D747)</f>
        <v>0</v>
      </c>
    </row>
    <row r="733" spans="1:19" x14ac:dyDescent="0.2">
      <c r="A733">
        <v>42</v>
      </c>
      <c r="B733">
        <v>2</v>
      </c>
      <c r="C733">
        <v>0.28999999999999998</v>
      </c>
      <c r="D733" s="4">
        <f t="shared" ref="D733:D741" si="41">C733/$C$742</f>
        <v>3.4077555816686249E-2</v>
      </c>
      <c r="E733" t="s">
        <v>713</v>
      </c>
      <c r="F733" t="s">
        <v>714</v>
      </c>
      <c r="G733" t="s">
        <v>712</v>
      </c>
      <c r="H733">
        <v>108</v>
      </c>
      <c r="I733">
        <v>7</v>
      </c>
      <c r="J733">
        <v>8</v>
      </c>
      <c r="K733">
        <v>1</v>
      </c>
      <c r="L733">
        <v>1.1428571428571428</v>
      </c>
      <c r="M733">
        <v>0.14285714285714285</v>
      </c>
      <c r="N733">
        <v>0</v>
      </c>
      <c r="O733">
        <v>1</v>
      </c>
    </row>
    <row r="734" spans="1:19" x14ac:dyDescent="0.2">
      <c r="A734">
        <v>42</v>
      </c>
      <c r="B734">
        <v>3</v>
      </c>
      <c r="C734">
        <v>0.6</v>
      </c>
      <c r="D734" s="4">
        <f t="shared" si="41"/>
        <v>7.0505287896592245E-2</v>
      </c>
      <c r="E734" t="s">
        <v>14</v>
      </c>
      <c r="F734" t="s">
        <v>613</v>
      </c>
      <c r="G734" t="s">
        <v>614</v>
      </c>
      <c r="H734">
        <v>170</v>
      </c>
      <c r="I734">
        <v>11</v>
      </c>
      <c r="J734">
        <v>24</v>
      </c>
      <c r="K734">
        <v>0</v>
      </c>
      <c r="L734">
        <v>2.1818181818181817</v>
      </c>
      <c r="M734">
        <v>0</v>
      </c>
      <c r="N734">
        <v>0</v>
      </c>
      <c r="O734">
        <v>0</v>
      </c>
    </row>
    <row r="735" spans="1:19" x14ac:dyDescent="0.2">
      <c r="A735">
        <v>42</v>
      </c>
      <c r="B735">
        <v>4</v>
      </c>
      <c r="C735">
        <v>0.3</v>
      </c>
      <c r="D735" s="4">
        <f t="shared" si="41"/>
        <v>3.5252643948296122E-2</v>
      </c>
      <c r="E735" t="s">
        <v>79</v>
      </c>
      <c r="F735" t="s">
        <v>655</v>
      </c>
      <c r="G735" t="s">
        <v>656</v>
      </c>
      <c r="H735">
        <v>144</v>
      </c>
      <c r="I735">
        <v>12</v>
      </c>
      <c r="J735">
        <v>26</v>
      </c>
      <c r="K735">
        <v>0</v>
      </c>
      <c r="L735">
        <v>2.1666666666666665</v>
      </c>
      <c r="M735">
        <v>0</v>
      </c>
      <c r="N735">
        <v>1</v>
      </c>
      <c r="O735">
        <v>0</v>
      </c>
    </row>
    <row r="736" spans="1:19" x14ac:dyDescent="0.2">
      <c r="A736">
        <v>42</v>
      </c>
      <c r="B736">
        <v>5</v>
      </c>
      <c r="C736">
        <v>0.9</v>
      </c>
      <c r="D736" s="4">
        <f t="shared" si="41"/>
        <v>0.10575793184488837</v>
      </c>
      <c r="E736" t="s">
        <v>743</v>
      </c>
      <c r="F736" t="s">
        <v>744</v>
      </c>
      <c r="G736" t="s">
        <v>745</v>
      </c>
      <c r="H736">
        <v>184</v>
      </c>
      <c r="I736">
        <v>6</v>
      </c>
      <c r="J736">
        <v>8</v>
      </c>
      <c r="K736">
        <v>4</v>
      </c>
      <c r="L736">
        <v>1.3333333333333333</v>
      </c>
      <c r="M736">
        <v>0.66666666666666663</v>
      </c>
      <c r="N736">
        <v>0</v>
      </c>
      <c r="O736">
        <v>0</v>
      </c>
    </row>
    <row r="737" spans="1:15" x14ac:dyDescent="0.2">
      <c r="A737">
        <v>42</v>
      </c>
      <c r="B737">
        <v>6</v>
      </c>
      <c r="C737">
        <v>0.34</v>
      </c>
      <c r="D737" s="4">
        <f t="shared" si="41"/>
        <v>3.995299647473561E-2</v>
      </c>
      <c r="E737" t="s">
        <v>37</v>
      </c>
      <c r="F737" t="s">
        <v>640</v>
      </c>
      <c r="G737" t="s">
        <v>641</v>
      </c>
      <c r="H737">
        <v>198</v>
      </c>
      <c r="I737">
        <v>13</v>
      </c>
      <c r="J737">
        <v>28</v>
      </c>
      <c r="K737">
        <v>0</v>
      </c>
      <c r="L737">
        <v>2.1538461538461537</v>
      </c>
      <c r="M737">
        <v>0</v>
      </c>
      <c r="N737">
        <v>0</v>
      </c>
      <c r="O737">
        <v>0</v>
      </c>
    </row>
    <row r="738" spans="1:15" x14ac:dyDescent="0.2">
      <c r="A738">
        <v>42</v>
      </c>
      <c r="B738">
        <v>7</v>
      </c>
      <c r="C738">
        <v>2.09</v>
      </c>
      <c r="D738" s="4">
        <f t="shared" si="41"/>
        <v>0.24559341950646296</v>
      </c>
      <c r="E738" t="s">
        <v>25</v>
      </c>
      <c r="F738" t="s">
        <v>626</v>
      </c>
      <c r="G738" t="s">
        <v>627</v>
      </c>
      <c r="H738">
        <v>226</v>
      </c>
      <c r="I738">
        <v>13</v>
      </c>
      <c r="J738">
        <v>28</v>
      </c>
      <c r="K738">
        <v>0</v>
      </c>
      <c r="L738">
        <v>2.1538461538461537</v>
      </c>
      <c r="M738">
        <v>0</v>
      </c>
      <c r="N738">
        <v>0</v>
      </c>
      <c r="O738">
        <v>0</v>
      </c>
    </row>
    <row r="739" spans="1:15" x14ac:dyDescent="0.2">
      <c r="A739">
        <v>42</v>
      </c>
      <c r="B739">
        <v>8</v>
      </c>
      <c r="C739">
        <v>1.32</v>
      </c>
      <c r="D739" s="4">
        <f t="shared" si="41"/>
        <v>0.15511163337250294</v>
      </c>
      <c r="E739" t="s">
        <v>31</v>
      </c>
      <c r="F739" t="s">
        <v>631</v>
      </c>
      <c r="G739" t="s">
        <v>632</v>
      </c>
      <c r="H739">
        <v>206</v>
      </c>
      <c r="I739">
        <v>14</v>
      </c>
      <c r="J739">
        <v>30</v>
      </c>
      <c r="K739">
        <v>0</v>
      </c>
      <c r="L739">
        <v>2.1428571428571428</v>
      </c>
      <c r="M739">
        <v>0</v>
      </c>
      <c r="N739">
        <v>0</v>
      </c>
      <c r="O739">
        <v>1</v>
      </c>
    </row>
    <row r="740" spans="1:15" x14ac:dyDescent="0.2">
      <c r="A740">
        <v>42</v>
      </c>
      <c r="B740">
        <v>9</v>
      </c>
      <c r="C740">
        <v>0.57000000000000006</v>
      </c>
      <c r="D740" s="4">
        <f t="shared" si="41"/>
        <v>6.6980023501762645E-2</v>
      </c>
      <c r="E740" t="s">
        <v>108</v>
      </c>
      <c r="F740" t="s">
        <v>692</v>
      </c>
      <c r="G740" t="s">
        <v>693</v>
      </c>
      <c r="H740">
        <v>283</v>
      </c>
      <c r="I740">
        <v>16</v>
      </c>
      <c r="J740">
        <v>34</v>
      </c>
      <c r="K740">
        <v>0</v>
      </c>
      <c r="L740">
        <v>2.125</v>
      </c>
      <c r="M740">
        <v>0</v>
      </c>
      <c r="N740">
        <v>0</v>
      </c>
      <c r="O740">
        <v>0</v>
      </c>
    </row>
    <row r="741" spans="1:15" x14ac:dyDescent="0.2">
      <c r="A741">
        <v>42</v>
      </c>
      <c r="B741">
        <v>10</v>
      </c>
      <c r="C741">
        <v>0.98</v>
      </c>
      <c r="D741" s="4">
        <f t="shared" si="41"/>
        <v>0.11515863689776733</v>
      </c>
      <c r="E741" t="s">
        <v>650</v>
      </c>
      <c r="F741" t="s">
        <v>651</v>
      </c>
      <c r="G741" t="s">
        <v>652</v>
      </c>
      <c r="H741">
        <v>281</v>
      </c>
      <c r="I741">
        <v>16</v>
      </c>
      <c r="J741">
        <v>34</v>
      </c>
      <c r="K741">
        <v>0</v>
      </c>
      <c r="L741">
        <v>2.125</v>
      </c>
      <c r="M741">
        <v>0</v>
      </c>
      <c r="N741">
        <v>0</v>
      </c>
      <c r="O741">
        <v>0</v>
      </c>
    </row>
    <row r="742" spans="1:15" x14ac:dyDescent="0.2">
      <c r="C742">
        <f>SUM(C732:C741)</f>
        <v>8.51</v>
      </c>
    </row>
    <row r="755" spans="1:19" x14ac:dyDescent="0.2">
      <c r="A755">
        <v>43</v>
      </c>
      <c r="B755" t="s">
        <v>12</v>
      </c>
      <c r="C755" t="s">
        <v>13</v>
      </c>
      <c r="E755" t="s">
        <v>602</v>
      </c>
      <c r="F755" t="s">
        <v>603</v>
      </c>
      <c r="G755" t="s">
        <v>604</v>
      </c>
      <c r="H755" t="s">
        <v>605</v>
      </c>
      <c r="I755" t="s">
        <v>606</v>
      </c>
      <c r="J755" t="s">
        <v>607</v>
      </c>
      <c r="K755" t="s">
        <v>608</v>
      </c>
      <c r="L755" t="s">
        <v>609</v>
      </c>
      <c r="M755" t="s">
        <v>610</v>
      </c>
      <c r="N755" t="s">
        <v>611</v>
      </c>
      <c r="O755" t="s">
        <v>612</v>
      </c>
      <c r="Q755" s="4" t="s">
        <v>75</v>
      </c>
      <c r="R755" s="4" t="s">
        <v>76</v>
      </c>
      <c r="S755" s="4" t="s">
        <v>77</v>
      </c>
    </row>
    <row r="756" spans="1:19" x14ac:dyDescent="0.2">
      <c r="A756">
        <v>43</v>
      </c>
      <c r="B756">
        <v>1</v>
      </c>
      <c r="C756">
        <v>1.39</v>
      </c>
      <c r="D756" s="4">
        <f>C756/$C$767</f>
        <v>0.11487603305785125</v>
      </c>
      <c r="E756" t="s">
        <v>737</v>
      </c>
      <c r="F756" t="s">
        <v>738</v>
      </c>
      <c r="G756" t="s">
        <v>739</v>
      </c>
      <c r="H756">
        <v>156</v>
      </c>
      <c r="I756">
        <v>11</v>
      </c>
      <c r="J756">
        <v>24</v>
      </c>
      <c r="K756">
        <v>0</v>
      </c>
      <c r="L756">
        <v>2.1818181818181817</v>
      </c>
      <c r="M756">
        <v>0</v>
      </c>
      <c r="N756">
        <v>0</v>
      </c>
      <c r="O756">
        <v>0</v>
      </c>
      <c r="Q756" s="4">
        <f>1-R756-S756</f>
        <v>0.91900826446280992</v>
      </c>
      <c r="R756" s="4">
        <f>SUMIF(O756:O771,"1",D756:D771)</f>
        <v>8.0991735537190093E-2</v>
      </c>
      <c r="S756" s="4">
        <f>SUMIF(O756:O771,"&gt;1",D756:D771)</f>
        <v>0</v>
      </c>
    </row>
    <row r="757" spans="1:19" x14ac:dyDescent="0.2">
      <c r="A757">
        <v>43</v>
      </c>
      <c r="B757">
        <v>2</v>
      </c>
      <c r="C757">
        <v>0.87</v>
      </c>
      <c r="D757" s="4">
        <f t="shared" ref="D757:D766" si="42">C757/$C$767</f>
        <v>7.1900826446280999E-2</v>
      </c>
      <c r="E757" t="s">
        <v>14</v>
      </c>
      <c r="F757" t="s">
        <v>613</v>
      </c>
      <c r="G757" t="s">
        <v>614</v>
      </c>
      <c r="H757">
        <v>170</v>
      </c>
      <c r="I757">
        <v>11</v>
      </c>
      <c r="J757">
        <v>24</v>
      </c>
      <c r="K757">
        <v>0</v>
      </c>
      <c r="L757">
        <v>2.1818181818181817</v>
      </c>
      <c r="M757">
        <v>0</v>
      </c>
      <c r="N757">
        <v>0</v>
      </c>
      <c r="O757">
        <v>0</v>
      </c>
    </row>
    <row r="758" spans="1:19" x14ac:dyDescent="0.2">
      <c r="A758">
        <v>43</v>
      </c>
      <c r="B758">
        <v>3</v>
      </c>
      <c r="C758">
        <v>2.58</v>
      </c>
      <c r="D758" s="4">
        <f t="shared" si="42"/>
        <v>0.21322314049586782</v>
      </c>
      <c r="E758" t="s">
        <v>25</v>
      </c>
      <c r="F758" t="s">
        <v>626</v>
      </c>
      <c r="G758" t="s">
        <v>627</v>
      </c>
      <c r="H758">
        <v>226</v>
      </c>
      <c r="I758">
        <v>12</v>
      </c>
      <c r="J758">
        <v>26</v>
      </c>
      <c r="K758">
        <v>0</v>
      </c>
      <c r="L758">
        <v>2.1666666666666665</v>
      </c>
      <c r="M758">
        <v>0</v>
      </c>
      <c r="N758">
        <v>0</v>
      </c>
      <c r="O758">
        <v>0</v>
      </c>
    </row>
    <row r="759" spans="1:19" x14ac:dyDescent="0.2">
      <c r="A759">
        <v>43</v>
      </c>
      <c r="B759">
        <v>4</v>
      </c>
      <c r="C759">
        <v>0.34</v>
      </c>
      <c r="D759" s="4">
        <f t="shared" si="42"/>
        <v>2.8099173553719017E-2</v>
      </c>
      <c r="E759" t="s">
        <v>743</v>
      </c>
      <c r="F759" t="s">
        <v>744</v>
      </c>
      <c r="G759" t="s">
        <v>745</v>
      </c>
      <c r="H759">
        <v>184</v>
      </c>
      <c r="I759">
        <v>16</v>
      </c>
      <c r="J759">
        <v>34</v>
      </c>
      <c r="K759">
        <v>0</v>
      </c>
      <c r="L759">
        <v>2.125</v>
      </c>
      <c r="M759">
        <v>0</v>
      </c>
      <c r="N759">
        <v>0</v>
      </c>
      <c r="O759">
        <v>0</v>
      </c>
    </row>
    <row r="760" spans="1:19" x14ac:dyDescent="0.2">
      <c r="A760">
        <v>43</v>
      </c>
      <c r="B760">
        <v>5</v>
      </c>
      <c r="C760">
        <v>0.44</v>
      </c>
      <c r="D760" s="4">
        <f t="shared" si="42"/>
        <v>3.6363636363636369E-2</v>
      </c>
      <c r="E760" t="s">
        <v>37</v>
      </c>
      <c r="F760" t="s">
        <v>640</v>
      </c>
      <c r="G760" t="s">
        <v>641</v>
      </c>
      <c r="H760">
        <v>198</v>
      </c>
      <c r="I760">
        <v>13</v>
      </c>
      <c r="J760">
        <v>28</v>
      </c>
      <c r="K760">
        <v>0</v>
      </c>
      <c r="L760">
        <v>2.1538461538461537</v>
      </c>
      <c r="M760">
        <v>0</v>
      </c>
      <c r="N760">
        <v>0</v>
      </c>
      <c r="O760">
        <v>0</v>
      </c>
    </row>
    <row r="761" spans="1:19" x14ac:dyDescent="0.2">
      <c r="A761">
        <v>43</v>
      </c>
      <c r="B761">
        <v>6</v>
      </c>
      <c r="C761">
        <v>0.98</v>
      </c>
      <c r="D761" s="4">
        <f t="shared" si="42"/>
        <v>8.0991735537190093E-2</v>
      </c>
      <c r="E761" t="s">
        <v>31</v>
      </c>
      <c r="F761" t="s">
        <v>631</v>
      </c>
      <c r="G761" t="s">
        <v>632</v>
      </c>
      <c r="H761">
        <v>206</v>
      </c>
      <c r="I761">
        <v>14</v>
      </c>
      <c r="J761">
        <v>30</v>
      </c>
      <c r="K761">
        <v>0</v>
      </c>
      <c r="L761">
        <v>2.1428571428571428</v>
      </c>
      <c r="M761">
        <v>0</v>
      </c>
      <c r="N761">
        <v>0</v>
      </c>
      <c r="O761">
        <v>1</v>
      </c>
    </row>
    <row r="762" spans="1:19" x14ac:dyDescent="0.2">
      <c r="A762">
        <v>43</v>
      </c>
      <c r="B762">
        <v>7</v>
      </c>
      <c r="C762">
        <v>1.5699999999999998</v>
      </c>
      <c r="D762" s="4">
        <f t="shared" si="42"/>
        <v>0.1297520661157025</v>
      </c>
      <c r="E762" t="s">
        <v>108</v>
      </c>
      <c r="F762" t="s">
        <v>692</v>
      </c>
      <c r="G762" t="s">
        <v>693</v>
      </c>
      <c r="H762">
        <v>283</v>
      </c>
      <c r="I762">
        <v>16</v>
      </c>
      <c r="J762">
        <v>34</v>
      </c>
      <c r="K762">
        <v>0</v>
      </c>
      <c r="L762">
        <v>2.125</v>
      </c>
      <c r="M762">
        <v>0</v>
      </c>
      <c r="N762">
        <v>0</v>
      </c>
      <c r="O762">
        <v>0</v>
      </c>
    </row>
    <row r="763" spans="1:19" x14ac:dyDescent="0.2">
      <c r="A763">
        <v>43</v>
      </c>
      <c r="B763">
        <v>8</v>
      </c>
      <c r="C763">
        <v>0.44</v>
      </c>
      <c r="D763" s="4">
        <f t="shared" si="42"/>
        <v>3.6363636363636369E-2</v>
      </c>
      <c r="E763" t="s">
        <v>196</v>
      </c>
      <c r="F763" t="s">
        <v>821</v>
      </c>
      <c r="G763" t="s">
        <v>770</v>
      </c>
      <c r="H763">
        <v>337</v>
      </c>
      <c r="I763">
        <v>14</v>
      </c>
      <c r="J763">
        <v>22</v>
      </c>
      <c r="K763">
        <v>1</v>
      </c>
      <c r="L763">
        <v>1.5714285714285714</v>
      </c>
      <c r="M763">
        <v>7.1428571428571425E-2</v>
      </c>
      <c r="N763">
        <v>1</v>
      </c>
      <c r="O763">
        <v>0</v>
      </c>
    </row>
    <row r="764" spans="1:19" x14ac:dyDescent="0.2">
      <c r="A764">
        <v>43</v>
      </c>
      <c r="B764">
        <v>9</v>
      </c>
      <c r="C764">
        <v>0.28999999999999998</v>
      </c>
      <c r="D764" s="4">
        <f t="shared" si="42"/>
        <v>2.3966942148760332E-2</v>
      </c>
      <c r="E764" t="s">
        <v>143</v>
      </c>
      <c r="F764" t="s">
        <v>751</v>
      </c>
      <c r="G764" t="s">
        <v>752</v>
      </c>
      <c r="H764">
        <v>227</v>
      </c>
      <c r="I764">
        <v>16</v>
      </c>
      <c r="J764">
        <v>34</v>
      </c>
      <c r="K764">
        <v>0</v>
      </c>
      <c r="L764">
        <v>2.125</v>
      </c>
      <c r="M764">
        <v>0</v>
      </c>
      <c r="N764">
        <v>0</v>
      </c>
      <c r="O764">
        <v>0</v>
      </c>
    </row>
    <row r="765" spans="1:19" x14ac:dyDescent="0.2">
      <c r="A765">
        <v>43</v>
      </c>
      <c r="B765">
        <v>10</v>
      </c>
      <c r="C765">
        <v>2.4900000000000002</v>
      </c>
      <c r="D765" s="4">
        <f t="shared" si="42"/>
        <v>0.20578512396694221</v>
      </c>
      <c r="E765" t="s">
        <v>101</v>
      </c>
      <c r="F765" t="s">
        <v>682</v>
      </c>
      <c r="G765" t="s">
        <v>683</v>
      </c>
      <c r="H765">
        <v>253</v>
      </c>
      <c r="I765">
        <v>20</v>
      </c>
      <c r="J765">
        <v>42</v>
      </c>
      <c r="K765">
        <v>0</v>
      </c>
      <c r="L765">
        <v>2.1</v>
      </c>
      <c r="M765">
        <v>0</v>
      </c>
      <c r="N765">
        <v>0</v>
      </c>
      <c r="O765">
        <v>0</v>
      </c>
    </row>
    <row r="766" spans="1:19" x14ac:dyDescent="0.2">
      <c r="A766">
        <v>43</v>
      </c>
      <c r="B766">
        <v>11</v>
      </c>
      <c r="C766">
        <v>0.71</v>
      </c>
      <c r="D766" s="4">
        <f t="shared" si="42"/>
        <v>5.8677685950413228E-2</v>
      </c>
      <c r="E766" t="s">
        <v>797</v>
      </c>
      <c r="G766" t="s">
        <v>798</v>
      </c>
      <c r="H766">
        <v>340</v>
      </c>
      <c r="I766">
        <v>20</v>
      </c>
      <c r="J766">
        <v>42</v>
      </c>
      <c r="K766">
        <v>0</v>
      </c>
      <c r="L766">
        <v>2.1</v>
      </c>
      <c r="M766">
        <v>0</v>
      </c>
      <c r="N766">
        <v>0</v>
      </c>
      <c r="O766">
        <v>0</v>
      </c>
    </row>
    <row r="767" spans="1:19" x14ac:dyDescent="0.2">
      <c r="C767">
        <f>SUM(C756:C766)</f>
        <v>12.099999999999998</v>
      </c>
    </row>
    <row r="773" spans="1:19" x14ac:dyDescent="0.2">
      <c r="A773">
        <v>44</v>
      </c>
      <c r="B773" t="s">
        <v>12</v>
      </c>
      <c r="C773" t="s">
        <v>13</v>
      </c>
      <c r="E773" t="s">
        <v>602</v>
      </c>
      <c r="F773" t="s">
        <v>603</v>
      </c>
      <c r="G773" t="s">
        <v>604</v>
      </c>
      <c r="H773" t="s">
        <v>605</v>
      </c>
      <c r="I773" t="s">
        <v>606</v>
      </c>
      <c r="J773" t="s">
        <v>607</v>
      </c>
      <c r="K773" t="s">
        <v>608</v>
      </c>
      <c r="L773" t="s">
        <v>609</v>
      </c>
      <c r="M773" t="s">
        <v>610</v>
      </c>
      <c r="N773" t="s">
        <v>611</v>
      </c>
      <c r="O773" t="s">
        <v>612</v>
      </c>
      <c r="Q773" s="4" t="s">
        <v>75</v>
      </c>
      <c r="R773" s="4" t="s">
        <v>76</v>
      </c>
      <c r="S773" s="4" t="s">
        <v>77</v>
      </c>
    </row>
    <row r="774" spans="1:19" x14ac:dyDescent="0.2">
      <c r="A774">
        <v>44</v>
      </c>
      <c r="B774">
        <v>1</v>
      </c>
      <c r="C774">
        <v>0.86</v>
      </c>
      <c r="D774" s="4">
        <f>C774/$C$784</f>
        <v>8.4148727984344418E-2</v>
      </c>
      <c r="E774" t="s">
        <v>737</v>
      </c>
      <c r="F774" t="s">
        <v>738</v>
      </c>
      <c r="G774" t="s">
        <v>739</v>
      </c>
      <c r="H774">
        <v>156</v>
      </c>
      <c r="I774">
        <v>11</v>
      </c>
      <c r="J774">
        <v>24</v>
      </c>
      <c r="K774">
        <v>0</v>
      </c>
      <c r="L774">
        <v>2.1818181818181817</v>
      </c>
      <c r="M774">
        <v>0</v>
      </c>
      <c r="N774">
        <v>0</v>
      </c>
      <c r="O774">
        <v>0</v>
      </c>
      <c r="Q774" s="4">
        <f>1-R774-S774</f>
        <v>0.8463796477495108</v>
      </c>
      <c r="R774" s="4">
        <f>SUMIF(O774:O789,"1",D774:D789)</f>
        <v>0.15362035225048923</v>
      </c>
      <c r="S774" s="4">
        <f>SUMIF(O774:O789,"&gt;1",D774:D789)</f>
        <v>0</v>
      </c>
    </row>
    <row r="775" spans="1:19" x14ac:dyDescent="0.2">
      <c r="A775">
        <v>44</v>
      </c>
      <c r="B775">
        <v>2</v>
      </c>
      <c r="C775">
        <v>0.33</v>
      </c>
      <c r="D775" s="4">
        <f t="shared" ref="D775:D783" si="43">C775/$C$784</f>
        <v>3.2289628180039137E-2</v>
      </c>
      <c r="E775" t="s">
        <v>791</v>
      </c>
      <c r="F775" t="s">
        <v>792</v>
      </c>
      <c r="G775" t="s">
        <v>614</v>
      </c>
      <c r="H775">
        <v>170</v>
      </c>
      <c r="I775">
        <v>12</v>
      </c>
      <c r="J775">
        <v>26</v>
      </c>
      <c r="K775">
        <v>0</v>
      </c>
      <c r="L775">
        <v>2.1666666666666665</v>
      </c>
      <c r="M775">
        <v>0</v>
      </c>
      <c r="N775">
        <v>0</v>
      </c>
      <c r="O775">
        <v>0</v>
      </c>
    </row>
    <row r="776" spans="1:19" x14ac:dyDescent="0.2">
      <c r="A776">
        <v>44</v>
      </c>
      <c r="B776">
        <v>3</v>
      </c>
      <c r="C776">
        <v>0.77</v>
      </c>
      <c r="D776" s="4">
        <f t="shared" si="43"/>
        <v>7.5342465753424653E-2</v>
      </c>
      <c r="E776" t="s">
        <v>14</v>
      </c>
      <c r="F776" t="s">
        <v>613</v>
      </c>
      <c r="G776" t="s">
        <v>614</v>
      </c>
      <c r="H776">
        <v>170</v>
      </c>
      <c r="I776">
        <v>12</v>
      </c>
      <c r="J776">
        <v>26</v>
      </c>
      <c r="K776">
        <v>0</v>
      </c>
      <c r="L776">
        <v>2.1666666666666665</v>
      </c>
      <c r="M776">
        <v>0</v>
      </c>
      <c r="N776">
        <v>0</v>
      </c>
      <c r="O776">
        <v>0</v>
      </c>
    </row>
    <row r="777" spans="1:19" x14ac:dyDescent="0.2">
      <c r="A777">
        <v>44</v>
      </c>
      <c r="B777">
        <v>4</v>
      </c>
      <c r="C777">
        <v>3.24</v>
      </c>
      <c r="D777" s="4">
        <f t="shared" si="43"/>
        <v>0.31702544031311153</v>
      </c>
      <c r="E777" t="s">
        <v>25</v>
      </c>
      <c r="F777" t="s">
        <v>626</v>
      </c>
      <c r="G777" t="s">
        <v>627</v>
      </c>
      <c r="H777">
        <v>226</v>
      </c>
      <c r="I777">
        <v>16</v>
      </c>
      <c r="J777">
        <v>34</v>
      </c>
      <c r="K777">
        <v>0</v>
      </c>
      <c r="L777">
        <v>2.125</v>
      </c>
      <c r="M777">
        <v>0</v>
      </c>
      <c r="N777">
        <v>0</v>
      </c>
      <c r="O777">
        <v>0</v>
      </c>
    </row>
    <row r="778" spans="1:19" x14ac:dyDescent="0.2">
      <c r="A778">
        <v>44</v>
      </c>
      <c r="B778">
        <v>5</v>
      </c>
      <c r="C778">
        <v>0.79</v>
      </c>
      <c r="D778" s="4">
        <f t="shared" si="43"/>
        <v>7.7299412915851268E-2</v>
      </c>
      <c r="E778" t="s">
        <v>778</v>
      </c>
      <c r="F778" t="s">
        <v>779</v>
      </c>
      <c r="G778" t="s">
        <v>780</v>
      </c>
      <c r="H778">
        <v>48</v>
      </c>
      <c r="I778">
        <v>10</v>
      </c>
      <c r="J778">
        <v>12</v>
      </c>
      <c r="K778">
        <v>1</v>
      </c>
      <c r="L778">
        <v>1.2</v>
      </c>
      <c r="M778">
        <v>0.1</v>
      </c>
      <c r="N778">
        <v>0</v>
      </c>
      <c r="O778">
        <v>1</v>
      </c>
    </row>
    <row r="779" spans="1:19" x14ac:dyDescent="0.2">
      <c r="A779">
        <v>44</v>
      </c>
      <c r="B779">
        <v>6</v>
      </c>
      <c r="C779">
        <v>0.28999999999999998</v>
      </c>
      <c r="D779" s="4">
        <f t="shared" si="43"/>
        <v>2.8375733855185905E-2</v>
      </c>
      <c r="E779" t="s">
        <v>743</v>
      </c>
      <c r="F779" t="s">
        <v>744</v>
      </c>
      <c r="G779" t="s">
        <v>745</v>
      </c>
      <c r="H779">
        <v>184</v>
      </c>
      <c r="I779">
        <v>13</v>
      </c>
      <c r="J779">
        <v>28</v>
      </c>
      <c r="K779">
        <v>0</v>
      </c>
      <c r="L779">
        <v>2.1538461538461537</v>
      </c>
      <c r="M779">
        <v>0</v>
      </c>
      <c r="N779">
        <v>0</v>
      </c>
      <c r="O779">
        <v>0</v>
      </c>
    </row>
    <row r="780" spans="1:19" x14ac:dyDescent="0.2">
      <c r="A780">
        <v>44</v>
      </c>
      <c r="B780">
        <v>7</v>
      </c>
      <c r="C780">
        <v>0.41</v>
      </c>
      <c r="D780" s="4">
        <f t="shared" si="43"/>
        <v>4.0117416829745595E-2</v>
      </c>
      <c r="E780" t="s">
        <v>37</v>
      </c>
      <c r="F780" t="s">
        <v>640</v>
      </c>
      <c r="G780" t="s">
        <v>641</v>
      </c>
      <c r="H780">
        <v>198</v>
      </c>
      <c r="I780">
        <v>14</v>
      </c>
      <c r="J780">
        <v>30</v>
      </c>
      <c r="K780">
        <v>0</v>
      </c>
      <c r="L780">
        <v>2.1428571428571428</v>
      </c>
      <c r="M780">
        <v>0</v>
      </c>
      <c r="N780">
        <v>0</v>
      </c>
      <c r="O780">
        <v>0</v>
      </c>
    </row>
    <row r="781" spans="1:19" x14ac:dyDescent="0.2">
      <c r="A781">
        <v>44</v>
      </c>
      <c r="B781">
        <v>8</v>
      </c>
      <c r="C781">
        <v>0.78</v>
      </c>
      <c r="D781" s="4">
        <f t="shared" si="43"/>
        <v>7.6320939334637961E-2</v>
      </c>
      <c r="E781" t="s">
        <v>31</v>
      </c>
      <c r="F781" t="s">
        <v>631</v>
      </c>
      <c r="G781" t="s">
        <v>632</v>
      </c>
      <c r="H781">
        <v>206</v>
      </c>
      <c r="I781">
        <v>16</v>
      </c>
      <c r="J781">
        <v>34</v>
      </c>
      <c r="K781">
        <v>0</v>
      </c>
      <c r="L781">
        <v>2.125</v>
      </c>
      <c r="M781">
        <v>0</v>
      </c>
      <c r="N781">
        <v>0</v>
      </c>
      <c r="O781">
        <v>1</v>
      </c>
    </row>
    <row r="782" spans="1:19" x14ac:dyDescent="0.2">
      <c r="A782">
        <v>44</v>
      </c>
      <c r="B782">
        <v>9</v>
      </c>
      <c r="C782">
        <v>0.8</v>
      </c>
      <c r="D782" s="4">
        <f t="shared" si="43"/>
        <v>7.8277886497064575E-2</v>
      </c>
      <c r="E782" t="s">
        <v>108</v>
      </c>
      <c r="F782" t="s">
        <v>692</v>
      </c>
      <c r="G782" t="s">
        <v>693</v>
      </c>
      <c r="H782">
        <v>283</v>
      </c>
      <c r="I782">
        <v>14</v>
      </c>
      <c r="J782">
        <v>22</v>
      </c>
      <c r="K782">
        <v>1</v>
      </c>
      <c r="L782">
        <v>1.5714285714285714</v>
      </c>
      <c r="M782">
        <v>7.1428571428571425E-2</v>
      </c>
      <c r="N782">
        <v>0</v>
      </c>
      <c r="O782">
        <v>0</v>
      </c>
    </row>
    <row r="783" spans="1:19" x14ac:dyDescent="0.2">
      <c r="A783">
        <v>44</v>
      </c>
      <c r="B783">
        <v>10</v>
      </c>
      <c r="C783">
        <v>1.95</v>
      </c>
      <c r="D783" s="4">
        <f t="shared" si="43"/>
        <v>0.1908023483365949</v>
      </c>
      <c r="E783" t="s">
        <v>101</v>
      </c>
      <c r="F783" t="s">
        <v>682</v>
      </c>
      <c r="G783" t="s">
        <v>683</v>
      </c>
      <c r="H783">
        <v>253</v>
      </c>
      <c r="I783">
        <v>16</v>
      </c>
      <c r="J783">
        <v>34</v>
      </c>
      <c r="K783">
        <v>0</v>
      </c>
      <c r="L783">
        <v>2.125</v>
      </c>
      <c r="M783">
        <v>0</v>
      </c>
      <c r="N783">
        <v>0</v>
      </c>
      <c r="O783">
        <v>0</v>
      </c>
    </row>
    <row r="784" spans="1:19" x14ac:dyDescent="0.2">
      <c r="C784">
        <f>SUM(C774:C783)</f>
        <v>10.220000000000001</v>
      </c>
    </row>
    <row r="790" spans="1:19" x14ac:dyDescent="0.2">
      <c r="A790">
        <v>45</v>
      </c>
      <c r="B790" t="s">
        <v>12</v>
      </c>
      <c r="C790" t="s">
        <v>13</v>
      </c>
      <c r="E790" t="s">
        <v>602</v>
      </c>
      <c r="F790" t="s">
        <v>603</v>
      </c>
      <c r="G790" t="s">
        <v>604</v>
      </c>
      <c r="H790" t="s">
        <v>605</v>
      </c>
      <c r="I790" t="s">
        <v>606</v>
      </c>
      <c r="J790" t="s">
        <v>607</v>
      </c>
      <c r="K790" t="s">
        <v>608</v>
      </c>
      <c r="L790" t="s">
        <v>609</v>
      </c>
      <c r="M790" t="s">
        <v>610</v>
      </c>
      <c r="N790" t="s">
        <v>611</v>
      </c>
      <c r="O790" t="s">
        <v>612</v>
      </c>
      <c r="Q790" s="4" t="s">
        <v>75</v>
      </c>
      <c r="R790" s="4" t="s">
        <v>76</v>
      </c>
      <c r="S790" s="4" t="s">
        <v>77</v>
      </c>
    </row>
    <row r="791" spans="1:19" x14ac:dyDescent="0.2">
      <c r="A791">
        <v>45</v>
      </c>
      <c r="B791">
        <v>1</v>
      </c>
      <c r="C791">
        <v>0.73</v>
      </c>
      <c r="D791" s="4">
        <f>C791/$C$802</f>
        <v>8.2579185520361989E-2</v>
      </c>
      <c r="E791" t="s">
        <v>759</v>
      </c>
      <c r="F791" t="s">
        <v>760</v>
      </c>
      <c r="G791" t="s">
        <v>745</v>
      </c>
      <c r="H791">
        <v>184</v>
      </c>
      <c r="I791">
        <v>13</v>
      </c>
      <c r="J791">
        <v>28</v>
      </c>
      <c r="K791">
        <v>0</v>
      </c>
      <c r="L791">
        <v>2.1538461538461537</v>
      </c>
      <c r="M791">
        <v>0</v>
      </c>
      <c r="N791">
        <v>0</v>
      </c>
      <c r="O791">
        <v>0</v>
      </c>
      <c r="Q791" s="4">
        <f>1-R791-S791</f>
        <v>0.88009049773755654</v>
      </c>
      <c r="R791" s="4">
        <f>SUMIF(O791:O806,"1",D791:D806)</f>
        <v>9.5022624434389136E-2</v>
      </c>
      <c r="S791" s="4">
        <f>SUMIF(O791:O806,"&gt;1",D791:D806)</f>
        <v>2.48868778280543E-2</v>
      </c>
    </row>
    <row r="792" spans="1:19" x14ac:dyDescent="0.2">
      <c r="A792">
        <v>45</v>
      </c>
      <c r="B792">
        <v>2</v>
      </c>
      <c r="C792">
        <v>0.28000000000000003</v>
      </c>
      <c r="D792" s="4">
        <f t="shared" ref="D792:D801" si="44">C792/$C$802</f>
        <v>3.1674208144796386E-2</v>
      </c>
      <c r="E792" t="s">
        <v>737</v>
      </c>
      <c r="F792" t="s">
        <v>738</v>
      </c>
      <c r="G792" t="s">
        <v>739</v>
      </c>
      <c r="H792">
        <v>156</v>
      </c>
      <c r="I792">
        <v>11</v>
      </c>
      <c r="J792">
        <v>24</v>
      </c>
      <c r="K792">
        <v>0</v>
      </c>
      <c r="L792">
        <v>2.1818181818181817</v>
      </c>
      <c r="M792">
        <v>0</v>
      </c>
      <c r="N792">
        <v>0</v>
      </c>
      <c r="O792">
        <v>0</v>
      </c>
    </row>
    <row r="793" spans="1:19" x14ac:dyDescent="0.2">
      <c r="A793">
        <v>45</v>
      </c>
      <c r="B793">
        <v>3</v>
      </c>
      <c r="C793">
        <v>0.72</v>
      </c>
      <c r="D793" s="4">
        <f t="shared" si="44"/>
        <v>8.1447963800904979E-2</v>
      </c>
      <c r="E793" t="s">
        <v>14</v>
      </c>
      <c r="F793" t="s">
        <v>613</v>
      </c>
      <c r="G793" t="s">
        <v>614</v>
      </c>
      <c r="H793">
        <v>170</v>
      </c>
      <c r="I793">
        <v>12</v>
      </c>
      <c r="J793">
        <v>26</v>
      </c>
      <c r="K793">
        <v>0</v>
      </c>
      <c r="L793">
        <v>2.1666666666666665</v>
      </c>
      <c r="M793">
        <v>0</v>
      </c>
      <c r="N793">
        <v>0</v>
      </c>
      <c r="O793">
        <v>0</v>
      </c>
    </row>
    <row r="794" spans="1:19" x14ac:dyDescent="0.2">
      <c r="A794">
        <v>45</v>
      </c>
      <c r="B794">
        <v>4</v>
      </c>
      <c r="C794">
        <v>0.74</v>
      </c>
      <c r="D794" s="4">
        <f t="shared" si="44"/>
        <v>8.3710407239818999E-2</v>
      </c>
      <c r="E794" t="s">
        <v>743</v>
      </c>
      <c r="F794" t="s">
        <v>744</v>
      </c>
      <c r="G794" t="s">
        <v>745</v>
      </c>
      <c r="H794">
        <v>184</v>
      </c>
      <c r="I794">
        <v>13</v>
      </c>
      <c r="J794">
        <v>28</v>
      </c>
      <c r="K794">
        <v>0</v>
      </c>
      <c r="L794">
        <v>2.1538461538461537</v>
      </c>
      <c r="M794">
        <v>0</v>
      </c>
      <c r="N794">
        <v>0</v>
      </c>
      <c r="O794">
        <v>0</v>
      </c>
    </row>
    <row r="795" spans="1:19" x14ac:dyDescent="0.2">
      <c r="A795">
        <v>45</v>
      </c>
      <c r="B795">
        <v>5</v>
      </c>
      <c r="C795">
        <v>2.23</v>
      </c>
      <c r="D795" s="4">
        <f t="shared" si="44"/>
        <v>0.25226244343891402</v>
      </c>
      <c r="E795" t="s">
        <v>25</v>
      </c>
      <c r="F795" t="s">
        <v>626</v>
      </c>
      <c r="G795" t="s">
        <v>627</v>
      </c>
      <c r="H795">
        <v>226</v>
      </c>
      <c r="I795">
        <v>16</v>
      </c>
      <c r="J795">
        <v>34</v>
      </c>
      <c r="K795">
        <v>0</v>
      </c>
      <c r="L795">
        <v>2.125</v>
      </c>
      <c r="M795">
        <v>0</v>
      </c>
      <c r="N795">
        <v>0</v>
      </c>
      <c r="O795">
        <v>0</v>
      </c>
    </row>
    <row r="796" spans="1:19" x14ac:dyDescent="0.2">
      <c r="A796">
        <v>45</v>
      </c>
      <c r="B796">
        <v>6</v>
      </c>
      <c r="C796">
        <v>0.41</v>
      </c>
      <c r="D796" s="4">
        <f t="shared" si="44"/>
        <v>4.6380090497737551E-2</v>
      </c>
      <c r="E796" t="s">
        <v>37</v>
      </c>
      <c r="F796" t="s">
        <v>640</v>
      </c>
      <c r="G796" t="s">
        <v>641</v>
      </c>
      <c r="H796">
        <v>198</v>
      </c>
      <c r="I796">
        <v>14</v>
      </c>
      <c r="J796">
        <v>30</v>
      </c>
      <c r="K796">
        <v>0</v>
      </c>
      <c r="L796">
        <v>2.1428571428571428</v>
      </c>
      <c r="M796">
        <v>0</v>
      </c>
      <c r="N796">
        <v>0</v>
      </c>
      <c r="O796">
        <v>0</v>
      </c>
    </row>
    <row r="797" spans="1:19" x14ac:dyDescent="0.2">
      <c r="A797">
        <v>45</v>
      </c>
      <c r="B797">
        <v>7</v>
      </c>
      <c r="C797">
        <v>0.84</v>
      </c>
      <c r="D797" s="4">
        <f t="shared" si="44"/>
        <v>9.5022624434389136E-2</v>
      </c>
      <c r="E797" t="s">
        <v>31</v>
      </c>
      <c r="F797" t="s">
        <v>631</v>
      </c>
      <c r="G797" t="s">
        <v>632</v>
      </c>
      <c r="H797">
        <v>206</v>
      </c>
      <c r="I797">
        <v>16</v>
      </c>
      <c r="J797">
        <v>34</v>
      </c>
      <c r="K797">
        <v>0</v>
      </c>
      <c r="L797">
        <v>2.125</v>
      </c>
      <c r="M797">
        <v>0</v>
      </c>
      <c r="N797">
        <v>0</v>
      </c>
      <c r="O797">
        <v>1</v>
      </c>
    </row>
    <row r="798" spans="1:19" x14ac:dyDescent="0.2">
      <c r="A798">
        <v>45</v>
      </c>
      <c r="B798">
        <v>8</v>
      </c>
      <c r="C798">
        <v>0.65</v>
      </c>
      <c r="D798" s="4">
        <f t="shared" si="44"/>
        <v>7.3529411764705885E-2</v>
      </c>
      <c r="E798" t="s">
        <v>108</v>
      </c>
      <c r="F798" t="s">
        <v>692</v>
      </c>
      <c r="G798" t="s">
        <v>693</v>
      </c>
      <c r="H798">
        <v>283</v>
      </c>
      <c r="I798">
        <v>16</v>
      </c>
      <c r="J798">
        <v>34</v>
      </c>
      <c r="K798">
        <v>0</v>
      </c>
      <c r="L798">
        <v>2.125</v>
      </c>
      <c r="M798">
        <v>0</v>
      </c>
      <c r="N798">
        <v>0</v>
      </c>
      <c r="O798">
        <v>0</v>
      </c>
    </row>
    <row r="799" spans="1:19" x14ac:dyDescent="0.2">
      <c r="A799">
        <v>45</v>
      </c>
      <c r="B799">
        <v>9</v>
      </c>
      <c r="C799">
        <v>0.22</v>
      </c>
      <c r="D799" s="4">
        <f t="shared" si="44"/>
        <v>2.48868778280543E-2</v>
      </c>
      <c r="E799" t="s">
        <v>197</v>
      </c>
      <c r="F799" t="s">
        <v>822</v>
      </c>
      <c r="G799" t="s">
        <v>823</v>
      </c>
      <c r="H799">
        <v>178</v>
      </c>
      <c r="I799">
        <v>14</v>
      </c>
      <c r="J799">
        <v>22</v>
      </c>
      <c r="K799">
        <v>1</v>
      </c>
      <c r="L799">
        <v>1.5714285714285714</v>
      </c>
      <c r="M799">
        <v>7.1428571428571425E-2</v>
      </c>
      <c r="N799">
        <v>0</v>
      </c>
      <c r="O799">
        <v>3</v>
      </c>
    </row>
    <row r="800" spans="1:19" x14ac:dyDescent="0.2">
      <c r="A800">
        <v>45</v>
      </c>
      <c r="B800">
        <v>10</v>
      </c>
      <c r="C800">
        <v>0.33</v>
      </c>
      <c r="D800" s="4">
        <f t="shared" si="44"/>
        <v>3.7330316742081447E-2</v>
      </c>
      <c r="E800" t="s">
        <v>198</v>
      </c>
      <c r="F800" t="s">
        <v>824</v>
      </c>
      <c r="G800" t="s">
        <v>825</v>
      </c>
      <c r="H800">
        <v>323</v>
      </c>
      <c r="I800">
        <v>16</v>
      </c>
      <c r="J800">
        <v>34</v>
      </c>
      <c r="K800">
        <v>0</v>
      </c>
      <c r="L800">
        <v>2.125</v>
      </c>
      <c r="M800">
        <v>0</v>
      </c>
      <c r="N800">
        <v>0</v>
      </c>
      <c r="O800">
        <v>0</v>
      </c>
    </row>
    <row r="801" spans="1:19" x14ac:dyDescent="0.2">
      <c r="A801">
        <v>45</v>
      </c>
      <c r="B801">
        <v>11</v>
      </c>
      <c r="C801">
        <v>1.69</v>
      </c>
      <c r="D801" s="4">
        <f t="shared" si="44"/>
        <v>0.19117647058823528</v>
      </c>
      <c r="E801" t="s">
        <v>101</v>
      </c>
      <c r="F801" t="s">
        <v>682</v>
      </c>
      <c r="G801" t="s">
        <v>683</v>
      </c>
      <c r="H801">
        <v>253</v>
      </c>
      <c r="I801">
        <v>16</v>
      </c>
      <c r="J801">
        <v>34</v>
      </c>
      <c r="K801">
        <v>0</v>
      </c>
      <c r="L801">
        <v>2.125</v>
      </c>
      <c r="M801">
        <v>0</v>
      </c>
      <c r="N801">
        <v>0</v>
      </c>
      <c r="O801">
        <v>0</v>
      </c>
    </row>
    <row r="802" spans="1:19" x14ac:dyDescent="0.2">
      <c r="C802">
        <f>SUM(C791:C801)</f>
        <v>8.84</v>
      </c>
    </row>
    <row r="808" spans="1:19" x14ac:dyDescent="0.2">
      <c r="A808">
        <v>46</v>
      </c>
      <c r="B808" t="s">
        <v>12</v>
      </c>
      <c r="C808" t="s">
        <v>13</v>
      </c>
      <c r="E808" t="s">
        <v>602</v>
      </c>
      <c r="F808" t="s">
        <v>603</v>
      </c>
      <c r="G808" t="s">
        <v>604</v>
      </c>
      <c r="H808" t="s">
        <v>605</v>
      </c>
      <c r="I808" t="s">
        <v>606</v>
      </c>
      <c r="J808" t="s">
        <v>607</v>
      </c>
      <c r="K808" t="s">
        <v>608</v>
      </c>
      <c r="L808" t="s">
        <v>609</v>
      </c>
      <c r="M808" t="s">
        <v>610</v>
      </c>
      <c r="N808" t="s">
        <v>611</v>
      </c>
      <c r="O808" t="s">
        <v>612</v>
      </c>
      <c r="Q808" s="4" t="s">
        <v>75</v>
      </c>
      <c r="R808" s="4" t="s">
        <v>76</v>
      </c>
      <c r="S808" s="4" t="s">
        <v>77</v>
      </c>
    </row>
    <row r="809" spans="1:19" x14ac:dyDescent="0.2">
      <c r="A809">
        <v>46</v>
      </c>
      <c r="B809">
        <v>1</v>
      </c>
      <c r="C809">
        <v>0.42</v>
      </c>
      <c r="D809" s="4">
        <f>C809/$C$821</f>
        <v>4.5901639344262293E-2</v>
      </c>
      <c r="E809" t="s">
        <v>759</v>
      </c>
      <c r="F809" t="s">
        <v>760</v>
      </c>
      <c r="G809" t="s">
        <v>745</v>
      </c>
      <c r="H809">
        <v>184</v>
      </c>
      <c r="I809">
        <v>13</v>
      </c>
      <c r="J809">
        <v>28</v>
      </c>
      <c r="K809">
        <v>0</v>
      </c>
      <c r="L809">
        <v>2.1538461538461537</v>
      </c>
      <c r="M809">
        <v>0</v>
      </c>
      <c r="N809">
        <v>0</v>
      </c>
      <c r="O809">
        <v>0</v>
      </c>
      <c r="Q809" s="4">
        <f>1-R809-S809</f>
        <v>0.92021857923497274</v>
      </c>
      <c r="R809" s="4">
        <f>SUMIF(O809:O824,"1",D809:D824)</f>
        <v>6.0109289617486343E-2</v>
      </c>
      <c r="S809" s="4">
        <f>SUMIF(O809:O824,"&gt;1",D809:D824)</f>
        <v>1.9672131147540982E-2</v>
      </c>
    </row>
    <row r="810" spans="1:19" x14ac:dyDescent="0.2">
      <c r="A810">
        <v>46</v>
      </c>
      <c r="B810">
        <v>2</v>
      </c>
      <c r="C810">
        <v>0.56999999999999995</v>
      </c>
      <c r="D810" s="4">
        <f t="shared" ref="D810:D820" si="45">C810/$C$821</f>
        <v>6.229508196721311E-2</v>
      </c>
      <c r="E810" t="s">
        <v>14</v>
      </c>
      <c r="F810" t="s">
        <v>613</v>
      </c>
      <c r="G810" t="s">
        <v>614</v>
      </c>
      <c r="H810">
        <v>170</v>
      </c>
      <c r="I810">
        <v>12</v>
      </c>
      <c r="J810">
        <v>26</v>
      </c>
      <c r="K810">
        <v>0</v>
      </c>
      <c r="L810">
        <v>2.1666666666666665</v>
      </c>
      <c r="M810">
        <v>0</v>
      </c>
      <c r="N810">
        <v>0</v>
      </c>
      <c r="O810">
        <v>0</v>
      </c>
    </row>
    <row r="811" spans="1:19" x14ac:dyDescent="0.2">
      <c r="A811">
        <v>46</v>
      </c>
      <c r="B811">
        <v>3</v>
      </c>
      <c r="C811">
        <v>1.7</v>
      </c>
      <c r="D811" s="4">
        <f t="shared" si="45"/>
        <v>0.18579234972677594</v>
      </c>
      <c r="E811" t="s">
        <v>25</v>
      </c>
      <c r="F811" t="s">
        <v>626</v>
      </c>
      <c r="G811" t="s">
        <v>627</v>
      </c>
      <c r="H811">
        <v>226</v>
      </c>
      <c r="I811">
        <v>16</v>
      </c>
      <c r="J811">
        <v>34</v>
      </c>
      <c r="K811">
        <v>0</v>
      </c>
      <c r="L811">
        <v>2.125</v>
      </c>
      <c r="M811">
        <v>0</v>
      </c>
      <c r="N811">
        <v>0</v>
      </c>
      <c r="O811">
        <v>0</v>
      </c>
    </row>
    <row r="812" spans="1:19" x14ac:dyDescent="0.2">
      <c r="A812">
        <v>46</v>
      </c>
      <c r="B812">
        <v>4</v>
      </c>
      <c r="C812">
        <v>0.36</v>
      </c>
      <c r="D812" s="4">
        <f t="shared" si="45"/>
        <v>3.9344262295081964E-2</v>
      </c>
      <c r="E812" t="s">
        <v>37</v>
      </c>
      <c r="F812" t="s">
        <v>640</v>
      </c>
      <c r="G812" t="s">
        <v>641</v>
      </c>
      <c r="H812">
        <v>198</v>
      </c>
      <c r="I812">
        <v>14</v>
      </c>
      <c r="J812">
        <v>30</v>
      </c>
      <c r="K812">
        <v>0</v>
      </c>
      <c r="L812">
        <v>2.1428571428571428</v>
      </c>
      <c r="M812">
        <v>0</v>
      </c>
      <c r="N812">
        <v>0</v>
      </c>
      <c r="O812">
        <v>0</v>
      </c>
    </row>
    <row r="813" spans="1:19" x14ac:dyDescent="0.2">
      <c r="A813">
        <v>46</v>
      </c>
      <c r="B813">
        <v>5</v>
      </c>
      <c r="C813">
        <v>0.55000000000000004</v>
      </c>
      <c r="D813" s="4">
        <f t="shared" si="45"/>
        <v>6.0109289617486343E-2</v>
      </c>
      <c r="E813" t="s">
        <v>31</v>
      </c>
      <c r="F813" t="s">
        <v>631</v>
      </c>
      <c r="G813" t="s">
        <v>632</v>
      </c>
      <c r="H813">
        <v>206</v>
      </c>
      <c r="I813">
        <v>16</v>
      </c>
      <c r="J813">
        <v>34</v>
      </c>
      <c r="K813">
        <v>0</v>
      </c>
      <c r="L813">
        <v>2.125</v>
      </c>
      <c r="M813">
        <v>0</v>
      </c>
      <c r="N813">
        <v>0</v>
      </c>
      <c r="O813">
        <v>1</v>
      </c>
    </row>
    <row r="814" spans="1:19" x14ac:dyDescent="0.2">
      <c r="A814">
        <v>46</v>
      </c>
      <c r="B814">
        <v>6</v>
      </c>
      <c r="C814">
        <v>0.18</v>
      </c>
      <c r="D814" s="4">
        <f t="shared" si="45"/>
        <v>1.9672131147540982E-2</v>
      </c>
      <c r="E814" t="s">
        <v>199</v>
      </c>
      <c r="F814" t="s">
        <v>826</v>
      </c>
      <c r="G814" t="s">
        <v>823</v>
      </c>
      <c r="H814">
        <v>178</v>
      </c>
      <c r="I814">
        <v>16</v>
      </c>
      <c r="J814">
        <v>34</v>
      </c>
      <c r="K814">
        <v>0</v>
      </c>
      <c r="L814">
        <v>2.125</v>
      </c>
      <c r="M814">
        <v>0</v>
      </c>
      <c r="N814">
        <v>0</v>
      </c>
      <c r="O814">
        <v>3</v>
      </c>
    </row>
    <row r="815" spans="1:19" x14ac:dyDescent="0.2">
      <c r="A815">
        <v>46</v>
      </c>
      <c r="B815">
        <v>7</v>
      </c>
      <c r="C815">
        <v>0.51</v>
      </c>
      <c r="D815" s="4">
        <f t="shared" si="45"/>
        <v>5.5737704918032788E-2</v>
      </c>
      <c r="E815" t="s">
        <v>108</v>
      </c>
      <c r="F815" t="s">
        <v>692</v>
      </c>
      <c r="G815" t="s">
        <v>693</v>
      </c>
      <c r="H815">
        <v>283</v>
      </c>
      <c r="I815">
        <v>14</v>
      </c>
      <c r="J815">
        <v>22</v>
      </c>
      <c r="K815">
        <v>1</v>
      </c>
      <c r="L815">
        <v>1.5714285714285714</v>
      </c>
      <c r="M815">
        <v>7.1428571428571425E-2</v>
      </c>
      <c r="N815">
        <v>0</v>
      </c>
      <c r="O815">
        <v>0</v>
      </c>
    </row>
    <row r="816" spans="1:19" x14ac:dyDescent="0.2">
      <c r="A816">
        <v>46</v>
      </c>
      <c r="B816">
        <v>8</v>
      </c>
      <c r="C816">
        <v>0.2</v>
      </c>
      <c r="D816" s="4">
        <f t="shared" si="45"/>
        <v>2.185792349726776E-2</v>
      </c>
      <c r="E816" t="s">
        <v>827</v>
      </c>
      <c r="F816" t="s">
        <v>828</v>
      </c>
      <c r="G816" t="s">
        <v>829</v>
      </c>
      <c r="H816">
        <v>452</v>
      </c>
      <c r="I816">
        <v>16</v>
      </c>
      <c r="J816">
        <v>34</v>
      </c>
      <c r="K816">
        <v>0</v>
      </c>
      <c r="L816">
        <v>2.125</v>
      </c>
      <c r="M816">
        <v>0</v>
      </c>
      <c r="N816">
        <v>0</v>
      </c>
      <c r="O816">
        <v>0</v>
      </c>
    </row>
    <row r="817" spans="1:19" x14ac:dyDescent="0.2">
      <c r="A817">
        <v>46</v>
      </c>
      <c r="B817">
        <v>9</v>
      </c>
      <c r="C817">
        <v>0.18</v>
      </c>
      <c r="D817" s="4">
        <f t="shared" si="45"/>
        <v>1.9672131147540982E-2</v>
      </c>
      <c r="E817" t="s">
        <v>830</v>
      </c>
      <c r="F817" t="s">
        <v>831</v>
      </c>
      <c r="G817" t="s">
        <v>832</v>
      </c>
      <c r="H817">
        <v>324</v>
      </c>
      <c r="I817">
        <v>14</v>
      </c>
      <c r="J817">
        <v>10</v>
      </c>
      <c r="K817">
        <v>0</v>
      </c>
      <c r="L817">
        <v>0.7142857142857143</v>
      </c>
      <c r="M817">
        <v>0</v>
      </c>
      <c r="N817">
        <v>0</v>
      </c>
      <c r="O817">
        <v>0</v>
      </c>
    </row>
    <row r="818" spans="1:19" x14ac:dyDescent="0.2">
      <c r="A818">
        <v>46</v>
      </c>
      <c r="B818">
        <v>10</v>
      </c>
      <c r="C818">
        <v>0.38</v>
      </c>
      <c r="D818" s="4">
        <f t="shared" si="45"/>
        <v>4.1530054644808745E-2</v>
      </c>
      <c r="E818" t="s">
        <v>129</v>
      </c>
      <c r="F818" t="s">
        <v>728</v>
      </c>
      <c r="G818" t="s">
        <v>729</v>
      </c>
      <c r="H818">
        <v>255</v>
      </c>
      <c r="I818">
        <v>20</v>
      </c>
      <c r="J818">
        <v>42</v>
      </c>
      <c r="K818">
        <v>0</v>
      </c>
      <c r="L818">
        <v>2.1</v>
      </c>
      <c r="M818">
        <v>0</v>
      </c>
      <c r="N818">
        <v>0</v>
      </c>
      <c r="O818">
        <v>0</v>
      </c>
    </row>
    <row r="819" spans="1:19" x14ac:dyDescent="0.2">
      <c r="A819">
        <v>46</v>
      </c>
      <c r="B819">
        <v>11</v>
      </c>
      <c r="C819">
        <v>3.89</v>
      </c>
      <c r="D819" s="4">
        <f t="shared" si="45"/>
        <v>0.42513661202185793</v>
      </c>
      <c r="E819" t="s">
        <v>650</v>
      </c>
      <c r="F819" t="s">
        <v>651</v>
      </c>
      <c r="G819" t="s">
        <v>652</v>
      </c>
      <c r="H819">
        <v>281</v>
      </c>
      <c r="I819">
        <v>21</v>
      </c>
      <c r="J819">
        <v>35</v>
      </c>
      <c r="K819">
        <v>2</v>
      </c>
      <c r="L819">
        <v>1.6666666666666667</v>
      </c>
      <c r="M819">
        <v>9.5238095238095233E-2</v>
      </c>
      <c r="N819">
        <v>0</v>
      </c>
      <c r="O819">
        <v>0</v>
      </c>
    </row>
    <row r="820" spans="1:19" x14ac:dyDescent="0.2">
      <c r="A820">
        <v>46</v>
      </c>
      <c r="B820">
        <v>12</v>
      </c>
      <c r="C820">
        <v>0.21</v>
      </c>
      <c r="D820" s="4">
        <f t="shared" si="45"/>
        <v>2.2950819672131147E-2</v>
      </c>
      <c r="E820" t="s">
        <v>833</v>
      </c>
      <c r="G820" t="s">
        <v>834</v>
      </c>
      <c r="H820">
        <v>217</v>
      </c>
      <c r="I820">
        <v>20</v>
      </c>
      <c r="J820">
        <v>42</v>
      </c>
      <c r="K820">
        <v>0</v>
      </c>
      <c r="L820">
        <v>2.1</v>
      </c>
      <c r="M820">
        <v>0</v>
      </c>
      <c r="N820">
        <v>0</v>
      </c>
      <c r="O820">
        <v>0</v>
      </c>
    </row>
    <row r="821" spans="1:19" x14ac:dyDescent="0.2">
      <c r="C821">
        <f>SUM(C809:C820)</f>
        <v>9.15</v>
      </c>
    </row>
    <row r="826" spans="1:19" x14ac:dyDescent="0.2">
      <c r="A826">
        <v>47</v>
      </c>
      <c r="B826" t="s">
        <v>12</v>
      </c>
      <c r="C826" t="s">
        <v>13</v>
      </c>
      <c r="E826" t="s">
        <v>602</v>
      </c>
      <c r="F826" t="s">
        <v>603</v>
      </c>
      <c r="G826" t="s">
        <v>604</v>
      </c>
      <c r="H826" t="s">
        <v>605</v>
      </c>
      <c r="I826" t="s">
        <v>606</v>
      </c>
      <c r="J826" t="s">
        <v>607</v>
      </c>
      <c r="K826" t="s">
        <v>608</v>
      </c>
      <c r="L826" t="s">
        <v>609</v>
      </c>
      <c r="M826" t="s">
        <v>610</v>
      </c>
      <c r="N826" t="s">
        <v>611</v>
      </c>
      <c r="O826" t="s">
        <v>612</v>
      </c>
      <c r="Q826" s="4" t="s">
        <v>75</v>
      </c>
      <c r="R826" s="4" t="s">
        <v>76</v>
      </c>
      <c r="S826" s="4" t="s">
        <v>77</v>
      </c>
    </row>
    <row r="827" spans="1:19" x14ac:dyDescent="0.2">
      <c r="A827">
        <v>47</v>
      </c>
      <c r="B827">
        <v>1</v>
      </c>
      <c r="C827">
        <v>0.78</v>
      </c>
      <c r="D827" s="4">
        <f>C827/$C$838</f>
        <v>6.9148936170212755E-2</v>
      </c>
      <c r="E827" t="s">
        <v>759</v>
      </c>
      <c r="F827" t="s">
        <v>760</v>
      </c>
      <c r="G827" t="s">
        <v>745</v>
      </c>
      <c r="H827">
        <v>184</v>
      </c>
      <c r="I827">
        <v>13</v>
      </c>
      <c r="J827">
        <v>28</v>
      </c>
      <c r="K827">
        <v>0</v>
      </c>
      <c r="L827">
        <v>2.1538461538461537</v>
      </c>
      <c r="M827">
        <v>0</v>
      </c>
      <c r="N827">
        <v>0</v>
      </c>
      <c r="O827">
        <v>0</v>
      </c>
      <c r="Q827" s="4">
        <f>1-R827-S827</f>
        <v>0.91489361702127658</v>
      </c>
      <c r="R827" s="4">
        <f>SUMIF(O827:O842,"1",D827:D842)</f>
        <v>5.9397163120567371E-2</v>
      </c>
      <c r="S827" s="4">
        <f>SUMIF(O827:O842,"&gt;1",D827:D842)</f>
        <v>2.5709219858156024E-2</v>
      </c>
    </row>
    <row r="828" spans="1:19" x14ac:dyDescent="0.2">
      <c r="A828">
        <v>47</v>
      </c>
      <c r="B828">
        <v>2</v>
      </c>
      <c r="C828">
        <v>0.34</v>
      </c>
      <c r="D828" s="4">
        <f t="shared" ref="D828:D837" si="46">C828/$C$838</f>
        <v>3.0141843971631204E-2</v>
      </c>
      <c r="E828" t="s">
        <v>737</v>
      </c>
      <c r="F828" t="s">
        <v>738</v>
      </c>
      <c r="G828" t="s">
        <v>739</v>
      </c>
      <c r="H828">
        <v>156</v>
      </c>
      <c r="I828">
        <v>11</v>
      </c>
      <c r="J828">
        <v>24</v>
      </c>
      <c r="K828">
        <v>0</v>
      </c>
      <c r="L828">
        <v>2.1818181818181817</v>
      </c>
      <c r="M828">
        <v>0</v>
      </c>
      <c r="N828">
        <v>0</v>
      </c>
      <c r="O828">
        <v>0</v>
      </c>
    </row>
    <row r="829" spans="1:19" x14ac:dyDescent="0.2">
      <c r="A829">
        <v>47</v>
      </c>
      <c r="B829">
        <v>3</v>
      </c>
      <c r="C829">
        <v>0.72</v>
      </c>
      <c r="D829" s="4">
        <f t="shared" si="46"/>
        <v>6.3829787234042548E-2</v>
      </c>
      <c r="E829" t="s">
        <v>14</v>
      </c>
      <c r="F829" t="s">
        <v>613</v>
      </c>
      <c r="G829" t="s">
        <v>614</v>
      </c>
      <c r="H829">
        <v>170</v>
      </c>
      <c r="I829">
        <v>12</v>
      </c>
      <c r="J829">
        <v>26</v>
      </c>
      <c r="K829">
        <v>0</v>
      </c>
      <c r="L829">
        <v>2.1666666666666665</v>
      </c>
      <c r="M829">
        <v>0</v>
      </c>
      <c r="N829">
        <v>0</v>
      </c>
      <c r="O829">
        <v>0</v>
      </c>
    </row>
    <row r="830" spans="1:19" x14ac:dyDescent="0.2">
      <c r="A830">
        <v>47</v>
      </c>
      <c r="B830">
        <v>4</v>
      </c>
      <c r="C830">
        <v>2.69</v>
      </c>
      <c r="D830" s="4">
        <f t="shared" si="46"/>
        <v>0.23847517730496451</v>
      </c>
      <c r="E830" t="s">
        <v>25</v>
      </c>
      <c r="F830" t="s">
        <v>626</v>
      </c>
      <c r="G830" t="s">
        <v>627</v>
      </c>
      <c r="H830">
        <v>226</v>
      </c>
      <c r="I830">
        <v>16</v>
      </c>
      <c r="J830">
        <v>34</v>
      </c>
      <c r="K830">
        <v>0</v>
      </c>
      <c r="L830">
        <v>2.125</v>
      </c>
      <c r="M830">
        <v>0</v>
      </c>
      <c r="N830">
        <v>0</v>
      </c>
      <c r="O830">
        <v>0</v>
      </c>
    </row>
    <row r="831" spans="1:19" x14ac:dyDescent="0.2">
      <c r="A831">
        <v>47</v>
      </c>
      <c r="B831">
        <v>5</v>
      </c>
      <c r="C831">
        <v>0.35</v>
      </c>
      <c r="D831" s="4">
        <f t="shared" si="46"/>
        <v>3.1028368794326237E-2</v>
      </c>
      <c r="E831" t="s">
        <v>37</v>
      </c>
      <c r="F831" t="s">
        <v>640</v>
      </c>
      <c r="G831" t="s">
        <v>641</v>
      </c>
      <c r="H831">
        <v>198</v>
      </c>
      <c r="I831">
        <v>16</v>
      </c>
      <c r="J831">
        <v>34</v>
      </c>
      <c r="K831">
        <v>0</v>
      </c>
      <c r="L831">
        <v>2.125</v>
      </c>
      <c r="M831">
        <v>0</v>
      </c>
      <c r="N831">
        <v>0</v>
      </c>
      <c r="O831">
        <v>0</v>
      </c>
    </row>
    <row r="832" spans="1:19" x14ac:dyDescent="0.2">
      <c r="A832">
        <v>47</v>
      </c>
      <c r="B832">
        <v>6</v>
      </c>
      <c r="C832">
        <v>0.67</v>
      </c>
      <c r="D832" s="4">
        <f t="shared" si="46"/>
        <v>5.9397163120567371E-2</v>
      </c>
      <c r="E832" t="s">
        <v>31</v>
      </c>
      <c r="F832" t="s">
        <v>631</v>
      </c>
      <c r="G832" t="s">
        <v>632</v>
      </c>
      <c r="H832">
        <v>206</v>
      </c>
      <c r="I832">
        <v>14</v>
      </c>
      <c r="J832">
        <v>30</v>
      </c>
      <c r="K832">
        <v>0</v>
      </c>
      <c r="L832">
        <v>2.1428571428571428</v>
      </c>
      <c r="M832">
        <v>0</v>
      </c>
      <c r="N832">
        <v>0</v>
      </c>
      <c r="O832">
        <v>1</v>
      </c>
    </row>
    <row r="833" spans="1:19" x14ac:dyDescent="0.2">
      <c r="A833">
        <v>47</v>
      </c>
      <c r="B833">
        <v>7</v>
      </c>
      <c r="C833">
        <v>0.28999999999999998</v>
      </c>
      <c r="D833" s="4">
        <f t="shared" si="46"/>
        <v>2.5709219858156024E-2</v>
      </c>
      <c r="E833" t="s">
        <v>197</v>
      </c>
      <c r="F833" t="s">
        <v>822</v>
      </c>
      <c r="G833" t="s">
        <v>823</v>
      </c>
      <c r="H833">
        <v>178</v>
      </c>
      <c r="I833">
        <v>16</v>
      </c>
      <c r="J833">
        <v>34</v>
      </c>
      <c r="K833">
        <v>0</v>
      </c>
      <c r="L833">
        <v>2.125</v>
      </c>
      <c r="M833">
        <v>0</v>
      </c>
      <c r="N833">
        <v>0</v>
      </c>
      <c r="O833">
        <v>3</v>
      </c>
    </row>
    <row r="834" spans="1:19" x14ac:dyDescent="0.2">
      <c r="A834">
        <v>47</v>
      </c>
      <c r="B834">
        <v>8</v>
      </c>
      <c r="C834">
        <v>0.37</v>
      </c>
      <c r="D834" s="4">
        <f t="shared" si="46"/>
        <v>3.2801418439716311E-2</v>
      </c>
      <c r="E834" t="s">
        <v>108</v>
      </c>
      <c r="F834" t="s">
        <v>692</v>
      </c>
      <c r="G834" t="s">
        <v>693</v>
      </c>
      <c r="H834">
        <v>283</v>
      </c>
      <c r="I834">
        <v>16</v>
      </c>
      <c r="J834">
        <v>34</v>
      </c>
      <c r="K834">
        <v>0</v>
      </c>
      <c r="L834">
        <v>2.125</v>
      </c>
      <c r="M834">
        <v>0</v>
      </c>
      <c r="N834">
        <v>0</v>
      </c>
      <c r="O834">
        <v>0</v>
      </c>
    </row>
    <row r="835" spans="1:19" x14ac:dyDescent="0.2">
      <c r="A835">
        <v>47</v>
      </c>
      <c r="B835">
        <v>9</v>
      </c>
      <c r="C835">
        <v>0.28000000000000003</v>
      </c>
      <c r="D835" s="4">
        <f t="shared" si="46"/>
        <v>2.4822695035460994E-2</v>
      </c>
      <c r="E835" t="s">
        <v>748</v>
      </c>
      <c r="F835" t="s">
        <v>749</v>
      </c>
      <c r="G835" t="s">
        <v>750</v>
      </c>
      <c r="H835">
        <v>338</v>
      </c>
      <c r="I835">
        <v>14</v>
      </c>
      <c r="J835">
        <v>22</v>
      </c>
      <c r="K835">
        <v>1</v>
      </c>
      <c r="L835">
        <v>1.5714285714285714</v>
      </c>
      <c r="M835">
        <v>7.1428571428571425E-2</v>
      </c>
      <c r="N835">
        <v>0</v>
      </c>
      <c r="O835">
        <v>0</v>
      </c>
    </row>
    <row r="836" spans="1:19" x14ac:dyDescent="0.2">
      <c r="A836">
        <v>47</v>
      </c>
      <c r="B836">
        <v>10</v>
      </c>
      <c r="C836">
        <v>0.45</v>
      </c>
      <c r="D836" s="4">
        <f t="shared" si="46"/>
        <v>3.9893617021276591E-2</v>
      </c>
      <c r="E836" t="s">
        <v>129</v>
      </c>
      <c r="F836" t="s">
        <v>728</v>
      </c>
      <c r="G836" t="s">
        <v>729</v>
      </c>
      <c r="H836">
        <v>255</v>
      </c>
      <c r="I836">
        <v>16</v>
      </c>
      <c r="J836">
        <v>34</v>
      </c>
      <c r="K836">
        <v>0</v>
      </c>
      <c r="L836">
        <v>2.125</v>
      </c>
      <c r="M836">
        <v>0</v>
      </c>
      <c r="N836">
        <v>0</v>
      </c>
      <c r="O836">
        <v>0</v>
      </c>
    </row>
    <row r="837" spans="1:19" x14ac:dyDescent="0.2">
      <c r="A837">
        <v>47</v>
      </c>
      <c r="B837">
        <v>11</v>
      </c>
      <c r="C837">
        <v>4.34</v>
      </c>
      <c r="D837" s="4">
        <f t="shared" si="46"/>
        <v>0.38475177304964536</v>
      </c>
      <c r="E837" t="s">
        <v>650</v>
      </c>
      <c r="F837" t="s">
        <v>651</v>
      </c>
      <c r="G837" t="s">
        <v>652</v>
      </c>
      <c r="H837">
        <v>281</v>
      </c>
      <c r="I837">
        <v>14</v>
      </c>
      <c r="J837">
        <v>10</v>
      </c>
      <c r="K837">
        <v>0</v>
      </c>
      <c r="L837">
        <v>0.7142857142857143</v>
      </c>
      <c r="M837">
        <v>0</v>
      </c>
      <c r="N837">
        <v>0</v>
      </c>
      <c r="O837">
        <v>0</v>
      </c>
    </row>
    <row r="838" spans="1:19" x14ac:dyDescent="0.2">
      <c r="C838">
        <f>SUM(C827:C837)</f>
        <v>11.280000000000001</v>
      </c>
    </row>
    <row r="846" spans="1:19" x14ac:dyDescent="0.2">
      <c r="A846">
        <v>48</v>
      </c>
      <c r="B846" t="s">
        <v>12</v>
      </c>
      <c r="C846" t="s">
        <v>13</v>
      </c>
      <c r="E846" t="s">
        <v>602</v>
      </c>
      <c r="F846" t="s">
        <v>603</v>
      </c>
      <c r="G846" t="s">
        <v>604</v>
      </c>
      <c r="H846" t="s">
        <v>605</v>
      </c>
      <c r="I846" t="s">
        <v>606</v>
      </c>
      <c r="J846" t="s">
        <v>607</v>
      </c>
      <c r="K846" t="s">
        <v>608</v>
      </c>
      <c r="L846" t="s">
        <v>609</v>
      </c>
      <c r="M846" t="s">
        <v>610</v>
      </c>
      <c r="N846" t="s">
        <v>611</v>
      </c>
      <c r="O846" t="s">
        <v>612</v>
      </c>
      <c r="Q846" s="4" t="s">
        <v>75</v>
      </c>
      <c r="R846" s="4" t="s">
        <v>76</v>
      </c>
      <c r="S846" s="4" t="s">
        <v>77</v>
      </c>
    </row>
    <row r="847" spans="1:19" x14ac:dyDescent="0.2">
      <c r="A847">
        <v>48</v>
      </c>
      <c r="B847">
        <v>1</v>
      </c>
      <c r="C847">
        <v>0.98</v>
      </c>
      <c r="D847" s="4">
        <f>C847/$C$856</f>
        <v>8.4848484848484854E-2</v>
      </c>
      <c r="E847" t="s">
        <v>737</v>
      </c>
      <c r="F847" t="s">
        <v>738</v>
      </c>
      <c r="G847" t="s">
        <v>739</v>
      </c>
      <c r="H847">
        <v>156</v>
      </c>
      <c r="I847">
        <v>11</v>
      </c>
      <c r="J847">
        <v>24</v>
      </c>
      <c r="K847">
        <v>0</v>
      </c>
      <c r="L847">
        <v>2.1818181818181817</v>
      </c>
      <c r="M847">
        <v>0</v>
      </c>
      <c r="N847">
        <v>0</v>
      </c>
      <c r="O847">
        <v>0</v>
      </c>
      <c r="Q847" s="4">
        <f>1-R847-S847</f>
        <v>0.92121212121212115</v>
      </c>
      <c r="R847" s="4">
        <f>SUMIF(O847:O862,"1",D847:D862)</f>
        <v>7.8787878787878796E-2</v>
      </c>
      <c r="S847" s="4">
        <f>SUMIF(O847:O862,"&gt;1",D847:D862)</f>
        <v>0</v>
      </c>
    </row>
    <row r="848" spans="1:19" x14ac:dyDescent="0.2">
      <c r="A848">
        <v>48</v>
      </c>
      <c r="B848">
        <v>2</v>
      </c>
      <c r="C848">
        <v>0.42</v>
      </c>
      <c r="D848" s="4">
        <f t="shared" ref="D848:D855" si="47">C848/$C$856</f>
        <v>3.6363636363636369E-2</v>
      </c>
      <c r="E848" t="s">
        <v>791</v>
      </c>
      <c r="F848" t="s">
        <v>792</v>
      </c>
      <c r="G848" t="s">
        <v>614</v>
      </c>
      <c r="H848">
        <v>170</v>
      </c>
      <c r="I848">
        <v>12</v>
      </c>
      <c r="J848">
        <v>26</v>
      </c>
      <c r="K848">
        <v>0</v>
      </c>
      <c r="L848">
        <v>2.1666666666666665</v>
      </c>
      <c r="M848">
        <v>0</v>
      </c>
      <c r="N848">
        <v>0</v>
      </c>
      <c r="O848">
        <v>0</v>
      </c>
    </row>
    <row r="849" spans="1:19" x14ac:dyDescent="0.2">
      <c r="A849">
        <v>48</v>
      </c>
      <c r="B849">
        <v>3</v>
      </c>
      <c r="C849">
        <v>0.89</v>
      </c>
      <c r="D849" s="4">
        <f t="shared" si="47"/>
        <v>7.7056277056277059E-2</v>
      </c>
      <c r="E849" t="s">
        <v>14</v>
      </c>
      <c r="F849" t="s">
        <v>613</v>
      </c>
      <c r="G849" t="s">
        <v>614</v>
      </c>
      <c r="H849">
        <v>170</v>
      </c>
      <c r="I849">
        <v>12</v>
      </c>
      <c r="J849">
        <v>26</v>
      </c>
      <c r="K849">
        <v>0</v>
      </c>
      <c r="L849">
        <v>2.1666666666666665</v>
      </c>
      <c r="M849">
        <v>0</v>
      </c>
      <c r="N849">
        <v>0</v>
      </c>
      <c r="O849">
        <v>0</v>
      </c>
    </row>
    <row r="850" spans="1:19" x14ac:dyDescent="0.2">
      <c r="A850">
        <v>48</v>
      </c>
      <c r="B850">
        <v>4</v>
      </c>
      <c r="C850">
        <v>4.21</v>
      </c>
      <c r="D850" s="4">
        <f t="shared" si="47"/>
        <v>0.36450216450216455</v>
      </c>
      <c r="E850" t="s">
        <v>25</v>
      </c>
      <c r="F850" t="s">
        <v>626</v>
      </c>
      <c r="G850" t="s">
        <v>627</v>
      </c>
      <c r="H850">
        <v>226</v>
      </c>
      <c r="I850">
        <v>16</v>
      </c>
      <c r="J850">
        <v>34</v>
      </c>
      <c r="K850">
        <v>0</v>
      </c>
      <c r="L850">
        <v>2.125</v>
      </c>
      <c r="M850">
        <v>0</v>
      </c>
      <c r="N850">
        <v>0</v>
      </c>
      <c r="O850">
        <v>0</v>
      </c>
    </row>
    <row r="851" spans="1:19" x14ac:dyDescent="0.2">
      <c r="A851">
        <v>48</v>
      </c>
      <c r="B851">
        <v>5</v>
      </c>
      <c r="C851">
        <v>0.52</v>
      </c>
      <c r="D851" s="4">
        <f t="shared" si="47"/>
        <v>4.5021645021645025E-2</v>
      </c>
      <c r="E851" t="s">
        <v>37</v>
      </c>
      <c r="F851" t="s">
        <v>640</v>
      </c>
      <c r="G851" t="s">
        <v>641</v>
      </c>
      <c r="H851">
        <v>198</v>
      </c>
      <c r="I851">
        <v>16</v>
      </c>
      <c r="J851">
        <v>34</v>
      </c>
      <c r="K851">
        <v>0</v>
      </c>
      <c r="L851">
        <v>2.125</v>
      </c>
      <c r="M851">
        <v>0</v>
      </c>
      <c r="N851">
        <v>0</v>
      </c>
      <c r="O851">
        <v>0</v>
      </c>
    </row>
    <row r="852" spans="1:19" x14ac:dyDescent="0.2">
      <c r="A852">
        <v>48</v>
      </c>
      <c r="B852">
        <v>6</v>
      </c>
      <c r="C852">
        <v>0.91</v>
      </c>
      <c r="D852" s="4">
        <f t="shared" si="47"/>
        <v>7.8787878787878796E-2</v>
      </c>
      <c r="E852" t="s">
        <v>31</v>
      </c>
      <c r="F852" t="s">
        <v>631</v>
      </c>
      <c r="G852" t="s">
        <v>632</v>
      </c>
      <c r="H852">
        <v>206</v>
      </c>
      <c r="I852">
        <v>14</v>
      </c>
      <c r="J852">
        <v>30</v>
      </c>
      <c r="K852">
        <v>0</v>
      </c>
      <c r="L852">
        <v>2.1428571428571428</v>
      </c>
      <c r="M852">
        <v>0</v>
      </c>
      <c r="N852">
        <v>0</v>
      </c>
      <c r="O852">
        <v>1</v>
      </c>
    </row>
    <row r="853" spans="1:19" x14ac:dyDescent="0.2">
      <c r="A853">
        <v>48</v>
      </c>
      <c r="B853">
        <v>7</v>
      </c>
      <c r="C853">
        <v>1.2</v>
      </c>
      <c r="D853" s="4">
        <f t="shared" si="47"/>
        <v>0.1038961038961039</v>
      </c>
      <c r="E853" t="s">
        <v>108</v>
      </c>
      <c r="F853" t="s">
        <v>692</v>
      </c>
      <c r="G853" t="s">
        <v>693</v>
      </c>
      <c r="H853">
        <v>283</v>
      </c>
      <c r="I853">
        <v>16</v>
      </c>
      <c r="J853">
        <v>34</v>
      </c>
      <c r="K853">
        <v>0</v>
      </c>
      <c r="L853">
        <v>2.125</v>
      </c>
      <c r="M853">
        <v>0</v>
      </c>
      <c r="N853">
        <v>0</v>
      </c>
      <c r="O853">
        <v>0</v>
      </c>
    </row>
    <row r="854" spans="1:19" x14ac:dyDescent="0.2">
      <c r="A854">
        <v>48</v>
      </c>
      <c r="B854">
        <v>8</v>
      </c>
      <c r="C854">
        <v>0.32</v>
      </c>
      <c r="D854" s="4">
        <f t="shared" si="47"/>
        <v>2.7705627705627709E-2</v>
      </c>
      <c r="E854" t="s">
        <v>827</v>
      </c>
      <c r="F854" t="s">
        <v>828</v>
      </c>
      <c r="G854" t="s">
        <v>829</v>
      </c>
      <c r="H854">
        <v>452</v>
      </c>
      <c r="I854">
        <v>16</v>
      </c>
      <c r="J854">
        <v>34</v>
      </c>
      <c r="K854">
        <v>0</v>
      </c>
      <c r="L854">
        <v>2.125</v>
      </c>
      <c r="M854">
        <v>0</v>
      </c>
      <c r="N854">
        <v>0</v>
      </c>
      <c r="O854">
        <v>0</v>
      </c>
    </row>
    <row r="855" spans="1:19" x14ac:dyDescent="0.2">
      <c r="A855">
        <v>48</v>
      </c>
      <c r="B855">
        <v>9</v>
      </c>
      <c r="C855">
        <v>2.1</v>
      </c>
      <c r="D855" s="4">
        <f t="shared" si="47"/>
        <v>0.18181818181818185</v>
      </c>
      <c r="E855" t="s">
        <v>650</v>
      </c>
      <c r="F855" t="s">
        <v>651</v>
      </c>
      <c r="G855" t="s">
        <v>652</v>
      </c>
      <c r="H855">
        <v>281</v>
      </c>
      <c r="I855">
        <v>14</v>
      </c>
      <c r="J855">
        <v>22</v>
      </c>
      <c r="K855">
        <v>1</v>
      </c>
      <c r="L855">
        <v>1.5714285714285714</v>
      </c>
      <c r="M855">
        <v>7.1428571428571425E-2</v>
      </c>
      <c r="N855">
        <v>0</v>
      </c>
      <c r="O855">
        <v>0</v>
      </c>
    </row>
    <row r="856" spans="1:19" x14ac:dyDescent="0.2">
      <c r="C856">
        <f>SUM(C847:C855)</f>
        <v>11.549999999999999</v>
      </c>
    </row>
    <row r="864" spans="1:19" x14ac:dyDescent="0.2">
      <c r="A864">
        <v>49</v>
      </c>
      <c r="B864" t="s">
        <v>12</v>
      </c>
      <c r="C864" t="s">
        <v>13</v>
      </c>
      <c r="E864" t="s">
        <v>602</v>
      </c>
      <c r="F864" t="s">
        <v>603</v>
      </c>
      <c r="G864" t="s">
        <v>604</v>
      </c>
      <c r="H864" t="s">
        <v>605</v>
      </c>
      <c r="I864" t="s">
        <v>606</v>
      </c>
      <c r="J864" t="s">
        <v>607</v>
      </c>
      <c r="K864" t="s">
        <v>608</v>
      </c>
      <c r="L864" t="s">
        <v>609</v>
      </c>
      <c r="M864" t="s">
        <v>610</v>
      </c>
      <c r="N864" t="s">
        <v>611</v>
      </c>
      <c r="O864" t="s">
        <v>612</v>
      </c>
      <c r="Q864" s="4" t="s">
        <v>75</v>
      </c>
      <c r="R864" s="4" t="s">
        <v>76</v>
      </c>
      <c r="S864" s="4" t="s">
        <v>77</v>
      </c>
    </row>
    <row r="865" spans="1:19" x14ac:dyDescent="0.2">
      <c r="A865">
        <v>49</v>
      </c>
      <c r="B865">
        <v>1</v>
      </c>
      <c r="C865">
        <v>1.1499999999999999</v>
      </c>
      <c r="D865" s="4">
        <f>C865/$C$881</f>
        <v>4.2170883755042167E-2</v>
      </c>
      <c r="E865" t="s">
        <v>707</v>
      </c>
      <c r="F865" t="s">
        <v>708</v>
      </c>
      <c r="G865" t="s">
        <v>709</v>
      </c>
      <c r="H865">
        <v>112</v>
      </c>
      <c r="I865">
        <v>6</v>
      </c>
      <c r="J865">
        <v>8</v>
      </c>
      <c r="K865">
        <v>2</v>
      </c>
      <c r="L865">
        <v>1.3333333333333333</v>
      </c>
      <c r="M865">
        <v>0.33333333333333331</v>
      </c>
      <c r="N865">
        <v>1</v>
      </c>
      <c r="O865">
        <v>0</v>
      </c>
      <c r="Q865" s="4">
        <f>1-R865-S865</f>
        <v>0.48918225155848927</v>
      </c>
      <c r="R865" s="4">
        <f>SUMIF(O865:O880,"1",D865:D880)</f>
        <v>0.51081774844151073</v>
      </c>
      <c r="S865" s="4">
        <f>SUMIF(O865:O880,"&gt;1",D865:D880)</f>
        <v>0</v>
      </c>
    </row>
    <row r="866" spans="1:19" x14ac:dyDescent="0.2">
      <c r="A866">
        <v>49</v>
      </c>
      <c r="B866">
        <v>2</v>
      </c>
      <c r="C866">
        <v>0.77</v>
      </c>
      <c r="D866" s="4">
        <f t="shared" ref="D866:D880" si="48">C866/$C$881</f>
        <v>2.8236156949028236E-2</v>
      </c>
      <c r="E866" t="s">
        <v>759</v>
      </c>
      <c r="F866" t="s">
        <v>760</v>
      </c>
      <c r="G866" t="s">
        <v>745</v>
      </c>
      <c r="H866">
        <v>184</v>
      </c>
      <c r="I866">
        <v>13</v>
      </c>
      <c r="J866">
        <v>28</v>
      </c>
      <c r="K866">
        <v>0</v>
      </c>
      <c r="L866">
        <v>2.1538461538461537</v>
      </c>
      <c r="M866">
        <v>0</v>
      </c>
      <c r="N866">
        <v>0</v>
      </c>
      <c r="O866">
        <v>0</v>
      </c>
    </row>
    <row r="867" spans="1:19" x14ac:dyDescent="0.2">
      <c r="A867">
        <v>49</v>
      </c>
      <c r="B867">
        <v>3</v>
      </c>
      <c r="C867">
        <v>0.65</v>
      </c>
      <c r="D867" s="4">
        <f t="shared" si="48"/>
        <v>2.3835716905023837E-2</v>
      </c>
      <c r="E867" t="s">
        <v>713</v>
      </c>
      <c r="F867" t="s">
        <v>714</v>
      </c>
      <c r="G867" t="s">
        <v>712</v>
      </c>
      <c r="H867">
        <v>108</v>
      </c>
      <c r="I867">
        <v>7</v>
      </c>
      <c r="J867">
        <v>8</v>
      </c>
      <c r="K867">
        <v>1</v>
      </c>
      <c r="L867">
        <v>1.1428571428571428</v>
      </c>
      <c r="M867">
        <v>0.14285714285714285</v>
      </c>
      <c r="N867">
        <v>0</v>
      </c>
      <c r="O867">
        <v>1</v>
      </c>
    </row>
    <row r="868" spans="1:19" x14ac:dyDescent="0.2">
      <c r="A868">
        <v>49</v>
      </c>
      <c r="B868">
        <v>4</v>
      </c>
      <c r="C868">
        <v>3.2</v>
      </c>
      <c r="D868" s="4">
        <f t="shared" si="48"/>
        <v>0.11734506784011735</v>
      </c>
      <c r="E868" t="s">
        <v>761</v>
      </c>
      <c r="F868" t="s">
        <v>762</v>
      </c>
      <c r="G868" t="s">
        <v>763</v>
      </c>
      <c r="H868">
        <v>124</v>
      </c>
      <c r="I868">
        <v>7</v>
      </c>
      <c r="J868">
        <v>8</v>
      </c>
      <c r="K868">
        <v>2</v>
      </c>
      <c r="L868">
        <v>1.1428571428571428</v>
      </c>
      <c r="M868">
        <v>0.2857142857142857</v>
      </c>
      <c r="N868">
        <v>0</v>
      </c>
      <c r="O868">
        <v>1</v>
      </c>
    </row>
    <row r="869" spans="1:19" x14ac:dyDescent="0.2">
      <c r="A869">
        <v>49</v>
      </c>
      <c r="B869">
        <v>5</v>
      </c>
      <c r="C869">
        <v>2.6</v>
      </c>
      <c r="D869" s="4">
        <f t="shared" si="48"/>
        <v>9.5342867620095348E-2</v>
      </c>
      <c r="E869" t="s">
        <v>684</v>
      </c>
      <c r="F869" t="s">
        <v>685</v>
      </c>
      <c r="G869" t="s">
        <v>686</v>
      </c>
      <c r="H869">
        <v>72</v>
      </c>
      <c r="I869">
        <v>4</v>
      </c>
      <c r="J869">
        <v>8</v>
      </c>
      <c r="K869">
        <v>1</v>
      </c>
      <c r="L869">
        <v>2</v>
      </c>
      <c r="M869">
        <v>0.25</v>
      </c>
      <c r="N869">
        <v>1</v>
      </c>
      <c r="O869">
        <v>0</v>
      </c>
    </row>
    <row r="870" spans="1:19" x14ac:dyDescent="0.2">
      <c r="A870">
        <v>49</v>
      </c>
      <c r="B870">
        <v>6</v>
      </c>
      <c r="C870">
        <v>0.89</v>
      </c>
      <c r="D870" s="4">
        <f t="shared" si="48"/>
        <v>3.2636596993032639E-2</v>
      </c>
      <c r="E870" t="s">
        <v>14</v>
      </c>
      <c r="F870" t="s">
        <v>613</v>
      </c>
      <c r="G870" t="s">
        <v>614</v>
      </c>
      <c r="H870">
        <v>170</v>
      </c>
      <c r="I870">
        <v>12</v>
      </c>
      <c r="J870">
        <v>26</v>
      </c>
      <c r="K870">
        <v>0</v>
      </c>
      <c r="L870">
        <v>2.1666666666666665</v>
      </c>
      <c r="M870">
        <v>0</v>
      </c>
      <c r="N870">
        <v>0</v>
      </c>
      <c r="O870">
        <v>0</v>
      </c>
    </row>
    <row r="871" spans="1:19" x14ac:dyDescent="0.2">
      <c r="A871">
        <v>49</v>
      </c>
      <c r="B871">
        <v>7</v>
      </c>
      <c r="C871">
        <v>0.62</v>
      </c>
      <c r="D871" s="4">
        <f t="shared" si="48"/>
        <v>2.2735606894022736E-2</v>
      </c>
      <c r="E871" t="s">
        <v>154</v>
      </c>
      <c r="F871" t="s">
        <v>768</v>
      </c>
      <c r="G871" t="s">
        <v>703</v>
      </c>
      <c r="H871">
        <v>138</v>
      </c>
      <c r="I871">
        <v>8</v>
      </c>
      <c r="J871">
        <v>10</v>
      </c>
      <c r="K871">
        <v>2</v>
      </c>
      <c r="L871">
        <v>1.25</v>
      </c>
      <c r="M871">
        <v>0.25</v>
      </c>
      <c r="N871">
        <v>0</v>
      </c>
      <c r="O871">
        <v>1</v>
      </c>
    </row>
    <row r="872" spans="1:19" x14ac:dyDescent="0.2">
      <c r="A872">
        <v>49</v>
      </c>
      <c r="B872">
        <v>8</v>
      </c>
      <c r="C872">
        <v>1.71</v>
      </c>
      <c r="D872" s="4">
        <f t="shared" si="48"/>
        <v>6.2706270627062702E-2</v>
      </c>
      <c r="E872" t="s">
        <v>79</v>
      </c>
      <c r="F872" t="s">
        <v>655</v>
      </c>
      <c r="G872" t="s">
        <v>656</v>
      </c>
      <c r="H872">
        <v>144</v>
      </c>
      <c r="I872">
        <v>6</v>
      </c>
      <c r="J872">
        <v>8</v>
      </c>
      <c r="K872">
        <v>4</v>
      </c>
      <c r="L872">
        <v>1.3333333333333333</v>
      </c>
      <c r="M872">
        <v>0.66666666666666663</v>
      </c>
      <c r="N872">
        <v>1</v>
      </c>
      <c r="O872">
        <v>0</v>
      </c>
    </row>
    <row r="873" spans="1:19" x14ac:dyDescent="0.2">
      <c r="A873">
        <v>49</v>
      </c>
      <c r="B873">
        <v>9</v>
      </c>
      <c r="C873">
        <v>1.2</v>
      </c>
      <c r="D873" s="4">
        <f t="shared" si="48"/>
        <v>4.4004400440044E-2</v>
      </c>
      <c r="E873" t="s">
        <v>743</v>
      </c>
      <c r="F873" t="s">
        <v>744</v>
      </c>
      <c r="G873" t="s">
        <v>745</v>
      </c>
      <c r="H873">
        <v>184</v>
      </c>
      <c r="I873">
        <v>13</v>
      </c>
      <c r="J873">
        <v>28</v>
      </c>
      <c r="K873">
        <v>0</v>
      </c>
      <c r="L873">
        <v>2.1538461538461537</v>
      </c>
      <c r="M873">
        <v>0</v>
      </c>
      <c r="N873">
        <v>0</v>
      </c>
      <c r="O873">
        <v>0</v>
      </c>
    </row>
    <row r="874" spans="1:19" x14ac:dyDescent="0.2">
      <c r="A874">
        <v>49</v>
      </c>
      <c r="B874">
        <v>10</v>
      </c>
      <c r="C874">
        <v>2.8</v>
      </c>
      <c r="D874" s="4">
        <f t="shared" si="48"/>
        <v>0.10267693436010267</v>
      </c>
      <c r="E874" t="s">
        <v>778</v>
      </c>
      <c r="F874" t="s">
        <v>779</v>
      </c>
      <c r="G874" t="s">
        <v>780</v>
      </c>
      <c r="H874">
        <v>48</v>
      </c>
      <c r="I874">
        <v>10</v>
      </c>
      <c r="J874">
        <v>12</v>
      </c>
      <c r="K874">
        <v>1</v>
      </c>
      <c r="L874">
        <v>1.2</v>
      </c>
      <c r="M874">
        <v>0.1</v>
      </c>
      <c r="N874">
        <v>0</v>
      </c>
      <c r="O874">
        <v>1</v>
      </c>
    </row>
    <row r="875" spans="1:19" x14ac:dyDescent="0.2">
      <c r="A875">
        <v>49</v>
      </c>
      <c r="B875">
        <v>11</v>
      </c>
      <c r="C875">
        <v>3.05</v>
      </c>
      <c r="D875" s="4">
        <f t="shared" si="48"/>
        <v>0.11184451778511184</v>
      </c>
      <c r="E875" t="s">
        <v>80</v>
      </c>
      <c r="F875" t="s">
        <v>657</v>
      </c>
      <c r="G875" t="s">
        <v>658</v>
      </c>
      <c r="H875">
        <v>152</v>
      </c>
      <c r="I875">
        <v>8</v>
      </c>
      <c r="J875">
        <v>8</v>
      </c>
      <c r="K875">
        <v>3</v>
      </c>
      <c r="L875">
        <v>1</v>
      </c>
      <c r="M875">
        <v>0.375</v>
      </c>
      <c r="N875">
        <v>0</v>
      </c>
      <c r="O875">
        <v>1</v>
      </c>
    </row>
    <row r="876" spans="1:19" x14ac:dyDescent="0.2">
      <c r="A876">
        <v>49</v>
      </c>
      <c r="B876">
        <v>12</v>
      </c>
      <c r="C876">
        <v>1.42</v>
      </c>
      <c r="D876" s="4">
        <f t="shared" si="48"/>
        <v>5.207187385405207E-2</v>
      </c>
      <c r="E876" t="s">
        <v>25</v>
      </c>
      <c r="F876" t="s">
        <v>626</v>
      </c>
      <c r="G876" t="s">
        <v>627</v>
      </c>
      <c r="H876">
        <v>226</v>
      </c>
      <c r="I876">
        <v>16</v>
      </c>
      <c r="J876">
        <v>34</v>
      </c>
      <c r="K876">
        <v>0</v>
      </c>
      <c r="L876">
        <v>2.125</v>
      </c>
      <c r="M876">
        <v>0</v>
      </c>
      <c r="N876">
        <v>0</v>
      </c>
      <c r="O876">
        <v>0</v>
      </c>
    </row>
    <row r="877" spans="1:19" x14ac:dyDescent="0.2">
      <c r="A877">
        <v>49</v>
      </c>
      <c r="B877">
        <v>13</v>
      </c>
      <c r="C877">
        <v>0.74</v>
      </c>
      <c r="D877" s="4">
        <f t="shared" si="48"/>
        <v>2.7136046938027136E-2</v>
      </c>
      <c r="E877" t="s">
        <v>81</v>
      </c>
      <c r="F877" t="s">
        <v>659</v>
      </c>
      <c r="G877" t="s">
        <v>660</v>
      </c>
      <c r="H877">
        <v>166</v>
      </c>
      <c r="I877">
        <v>9</v>
      </c>
      <c r="J877">
        <v>10</v>
      </c>
      <c r="K877">
        <v>3</v>
      </c>
      <c r="L877">
        <v>1.1111111111111112</v>
      </c>
      <c r="M877">
        <v>0.33333333333333331</v>
      </c>
      <c r="N877">
        <v>0</v>
      </c>
      <c r="O877">
        <v>1</v>
      </c>
    </row>
    <row r="878" spans="1:19" x14ac:dyDescent="0.2">
      <c r="A878">
        <v>49</v>
      </c>
      <c r="B878">
        <v>14</v>
      </c>
      <c r="C878">
        <v>2.87</v>
      </c>
      <c r="D878" s="4">
        <f t="shared" si="48"/>
        <v>0.10524385771910524</v>
      </c>
      <c r="E878" t="s">
        <v>31</v>
      </c>
      <c r="F878" t="s">
        <v>631</v>
      </c>
      <c r="G878" t="s">
        <v>632</v>
      </c>
      <c r="H878">
        <v>206</v>
      </c>
      <c r="I878">
        <v>14</v>
      </c>
      <c r="J878">
        <v>22</v>
      </c>
      <c r="K878">
        <v>1</v>
      </c>
      <c r="L878">
        <v>1.5714285714285714</v>
      </c>
      <c r="M878">
        <v>7.1428571428571425E-2</v>
      </c>
      <c r="N878">
        <v>0</v>
      </c>
      <c r="O878">
        <v>1</v>
      </c>
    </row>
    <row r="879" spans="1:19" x14ac:dyDescent="0.2">
      <c r="A879">
        <v>49</v>
      </c>
      <c r="B879">
        <v>15</v>
      </c>
      <c r="C879">
        <v>1.04</v>
      </c>
      <c r="D879" s="4">
        <f t="shared" si="48"/>
        <v>3.8137147048038139E-2</v>
      </c>
      <c r="E879" t="s">
        <v>777</v>
      </c>
      <c r="G879" t="s">
        <v>622</v>
      </c>
      <c r="H879">
        <v>164</v>
      </c>
      <c r="I879">
        <v>10</v>
      </c>
      <c r="J879">
        <v>12</v>
      </c>
      <c r="K879">
        <v>2</v>
      </c>
      <c r="L879">
        <v>1.2</v>
      </c>
      <c r="M879">
        <v>0.2</v>
      </c>
      <c r="N879">
        <v>2</v>
      </c>
      <c r="O879">
        <v>0</v>
      </c>
    </row>
    <row r="880" spans="1:19" x14ac:dyDescent="0.2">
      <c r="A880">
        <v>49</v>
      </c>
      <c r="B880">
        <v>16</v>
      </c>
      <c r="C880">
        <v>2.56</v>
      </c>
      <c r="D880" s="4">
        <f t="shared" si="48"/>
        <v>9.3876054272093876E-2</v>
      </c>
      <c r="E880" t="s">
        <v>650</v>
      </c>
      <c r="F880" t="s">
        <v>651</v>
      </c>
      <c r="G880" t="s">
        <v>652</v>
      </c>
      <c r="H880">
        <v>281</v>
      </c>
      <c r="I880">
        <v>16</v>
      </c>
      <c r="J880">
        <v>34</v>
      </c>
      <c r="K880">
        <v>0</v>
      </c>
      <c r="L880">
        <v>2.125</v>
      </c>
      <c r="M880">
        <v>0</v>
      </c>
      <c r="N880">
        <v>0</v>
      </c>
      <c r="O880">
        <v>0</v>
      </c>
    </row>
    <row r="881" spans="1:19" x14ac:dyDescent="0.2">
      <c r="C881">
        <f>SUM(C865:C880)</f>
        <v>27.27</v>
      </c>
    </row>
    <row r="888" spans="1:19" x14ac:dyDescent="0.2">
      <c r="A888">
        <v>50</v>
      </c>
      <c r="B888" t="s">
        <v>12</v>
      </c>
      <c r="C888" t="s">
        <v>13</v>
      </c>
      <c r="E888" t="s">
        <v>602</v>
      </c>
      <c r="F888" t="s">
        <v>603</v>
      </c>
      <c r="G888" t="s">
        <v>604</v>
      </c>
      <c r="H888" t="s">
        <v>605</v>
      </c>
      <c r="I888" t="s">
        <v>606</v>
      </c>
      <c r="J888" t="s">
        <v>607</v>
      </c>
      <c r="K888" t="s">
        <v>608</v>
      </c>
      <c r="L888" t="s">
        <v>609</v>
      </c>
      <c r="M888" t="s">
        <v>610</v>
      </c>
      <c r="N888" t="s">
        <v>611</v>
      </c>
      <c r="O888" t="s">
        <v>612</v>
      </c>
      <c r="Q888" s="4" t="s">
        <v>75</v>
      </c>
      <c r="R888" s="4" t="s">
        <v>76</v>
      </c>
      <c r="S888" s="4" t="s">
        <v>77</v>
      </c>
    </row>
    <row r="889" spans="1:19" x14ac:dyDescent="0.2">
      <c r="A889">
        <v>50</v>
      </c>
      <c r="B889">
        <v>1</v>
      </c>
      <c r="C889">
        <v>1.41</v>
      </c>
      <c r="D889" s="4">
        <f>C889/$C$905</f>
        <v>3.8651315789473686E-2</v>
      </c>
      <c r="E889" t="s">
        <v>707</v>
      </c>
      <c r="F889" t="s">
        <v>708</v>
      </c>
      <c r="G889" t="s">
        <v>709</v>
      </c>
      <c r="H889">
        <v>112</v>
      </c>
      <c r="I889">
        <v>6</v>
      </c>
      <c r="J889">
        <v>8</v>
      </c>
      <c r="K889">
        <v>2</v>
      </c>
      <c r="L889">
        <v>1.3333333333333333</v>
      </c>
      <c r="M889">
        <v>0.33333333333333331</v>
      </c>
      <c r="N889">
        <v>1</v>
      </c>
      <c r="O889">
        <v>0</v>
      </c>
      <c r="Q889" s="4">
        <f>1-R889-S889</f>
        <v>0.33936403508771917</v>
      </c>
      <c r="R889" s="4">
        <f>SUMIF(O889:O904,"1",D889:D904)</f>
        <v>0.66063596491228083</v>
      </c>
      <c r="S889" s="4">
        <f>SUMIF(O889:O904,"&gt;1",D889:D904)</f>
        <v>0</v>
      </c>
    </row>
    <row r="890" spans="1:19" x14ac:dyDescent="0.2">
      <c r="A890">
        <v>50</v>
      </c>
      <c r="B890">
        <v>2</v>
      </c>
      <c r="C890">
        <v>1.08</v>
      </c>
      <c r="D890" s="4">
        <f t="shared" ref="D890:D904" si="49">C890/$C$905</f>
        <v>2.9605263157894742E-2</v>
      </c>
      <c r="E890" t="s">
        <v>206</v>
      </c>
      <c r="F890" t="s">
        <v>835</v>
      </c>
      <c r="G890" t="s">
        <v>712</v>
      </c>
      <c r="H890">
        <v>108</v>
      </c>
      <c r="I890">
        <v>7</v>
      </c>
      <c r="J890">
        <v>8</v>
      </c>
      <c r="K890">
        <v>1</v>
      </c>
      <c r="L890">
        <v>1.1428571428571428</v>
      </c>
      <c r="M890">
        <v>0.14285714285714285</v>
      </c>
      <c r="N890">
        <v>0</v>
      </c>
      <c r="O890">
        <v>1</v>
      </c>
    </row>
    <row r="891" spans="1:19" x14ac:dyDescent="0.2">
      <c r="A891">
        <v>50</v>
      </c>
      <c r="B891">
        <v>3</v>
      </c>
      <c r="C891">
        <v>5.92</v>
      </c>
      <c r="D891" s="4">
        <f t="shared" si="49"/>
        <v>0.16228070175438597</v>
      </c>
      <c r="E891" t="s">
        <v>761</v>
      </c>
      <c r="F891" t="s">
        <v>762</v>
      </c>
      <c r="G891" t="s">
        <v>763</v>
      </c>
      <c r="H891">
        <v>124</v>
      </c>
      <c r="I891">
        <v>7</v>
      </c>
      <c r="J891">
        <v>8</v>
      </c>
      <c r="K891">
        <v>2</v>
      </c>
      <c r="L891">
        <v>1.1428571428571428</v>
      </c>
      <c r="M891">
        <v>0.2857142857142857</v>
      </c>
      <c r="N891">
        <v>0</v>
      </c>
      <c r="O891">
        <v>1</v>
      </c>
    </row>
    <row r="892" spans="1:19" x14ac:dyDescent="0.2">
      <c r="A892">
        <v>50</v>
      </c>
      <c r="B892">
        <v>4</v>
      </c>
      <c r="C892">
        <v>2.6</v>
      </c>
      <c r="D892" s="4">
        <f t="shared" si="49"/>
        <v>7.1271929824561417E-2</v>
      </c>
      <c r="E892" t="s">
        <v>684</v>
      </c>
      <c r="F892" t="s">
        <v>685</v>
      </c>
      <c r="G892" t="s">
        <v>686</v>
      </c>
      <c r="H892">
        <v>72</v>
      </c>
      <c r="I892">
        <v>4</v>
      </c>
      <c r="J892">
        <v>8</v>
      </c>
      <c r="K892">
        <v>1</v>
      </c>
      <c r="L892">
        <v>2</v>
      </c>
      <c r="M892">
        <v>0.25</v>
      </c>
      <c r="N892">
        <v>1</v>
      </c>
      <c r="O892">
        <v>0</v>
      </c>
    </row>
    <row r="893" spans="1:19" x14ac:dyDescent="0.2">
      <c r="A893">
        <v>50</v>
      </c>
      <c r="B893">
        <v>5</v>
      </c>
      <c r="C893">
        <v>0.78</v>
      </c>
      <c r="D893" s="4">
        <f t="shared" si="49"/>
        <v>2.1381578947368425E-2</v>
      </c>
      <c r="E893" t="s">
        <v>836</v>
      </c>
      <c r="F893" t="s">
        <v>837</v>
      </c>
      <c r="G893" t="s">
        <v>838</v>
      </c>
      <c r="H893">
        <v>134</v>
      </c>
      <c r="I893">
        <v>5</v>
      </c>
      <c r="J893">
        <v>10</v>
      </c>
      <c r="K893">
        <v>2</v>
      </c>
      <c r="L893">
        <v>2</v>
      </c>
      <c r="M893">
        <v>0.4</v>
      </c>
      <c r="N893">
        <v>0</v>
      </c>
      <c r="O893">
        <v>0</v>
      </c>
    </row>
    <row r="894" spans="1:19" x14ac:dyDescent="0.2">
      <c r="A894">
        <v>50</v>
      </c>
      <c r="B894">
        <v>6</v>
      </c>
      <c r="C894">
        <v>1.1499999999999999</v>
      </c>
      <c r="D894" s="4">
        <f t="shared" si="49"/>
        <v>3.1524122807017545E-2</v>
      </c>
      <c r="E894" t="s">
        <v>14</v>
      </c>
      <c r="F894" t="s">
        <v>613</v>
      </c>
      <c r="G894" t="s">
        <v>614</v>
      </c>
      <c r="H894">
        <v>170</v>
      </c>
      <c r="I894">
        <v>12</v>
      </c>
      <c r="J894">
        <v>26</v>
      </c>
      <c r="K894">
        <v>0</v>
      </c>
      <c r="L894">
        <v>2.1666666666666665</v>
      </c>
      <c r="M894">
        <v>0</v>
      </c>
      <c r="N894">
        <v>0</v>
      </c>
      <c r="O894">
        <v>0</v>
      </c>
    </row>
    <row r="895" spans="1:19" x14ac:dyDescent="0.2">
      <c r="A895">
        <v>50</v>
      </c>
      <c r="B895">
        <v>7</v>
      </c>
      <c r="C895">
        <v>1.38</v>
      </c>
      <c r="D895" s="4">
        <f t="shared" si="49"/>
        <v>3.7828947368421052E-2</v>
      </c>
      <c r="E895" t="s">
        <v>154</v>
      </c>
      <c r="F895" t="s">
        <v>768</v>
      </c>
      <c r="G895" t="s">
        <v>703</v>
      </c>
      <c r="H895">
        <v>138</v>
      </c>
      <c r="I895">
        <v>8</v>
      </c>
      <c r="J895">
        <v>10</v>
      </c>
      <c r="K895">
        <v>2</v>
      </c>
      <c r="L895">
        <v>1.25</v>
      </c>
      <c r="M895">
        <v>0.25</v>
      </c>
      <c r="N895">
        <v>0</v>
      </c>
      <c r="O895">
        <v>1</v>
      </c>
    </row>
    <row r="896" spans="1:19" x14ac:dyDescent="0.2">
      <c r="A896">
        <v>50</v>
      </c>
      <c r="B896">
        <v>8</v>
      </c>
      <c r="C896">
        <v>0.68</v>
      </c>
      <c r="D896" s="4">
        <f t="shared" si="49"/>
        <v>1.8640350877192985E-2</v>
      </c>
      <c r="E896" t="s">
        <v>104</v>
      </c>
      <c r="F896" t="s">
        <v>687</v>
      </c>
      <c r="G896" t="s">
        <v>688</v>
      </c>
      <c r="H896">
        <v>110</v>
      </c>
      <c r="I896">
        <v>6</v>
      </c>
      <c r="J896">
        <v>6</v>
      </c>
      <c r="K896">
        <v>2</v>
      </c>
      <c r="L896">
        <v>1</v>
      </c>
      <c r="M896">
        <v>0.33333333333333331</v>
      </c>
      <c r="N896">
        <v>0</v>
      </c>
      <c r="O896">
        <v>1</v>
      </c>
    </row>
    <row r="897" spans="1:19" x14ac:dyDescent="0.2">
      <c r="A897">
        <v>50</v>
      </c>
      <c r="B897">
        <v>9</v>
      </c>
      <c r="C897">
        <v>1.66</v>
      </c>
      <c r="D897" s="4">
        <f t="shared" si="49"/>
        <v>4.5504385964912283E-2</v>
      </c>
      <c r="E897" t="s">
        <v>25</v>
      </c>
      <c r="F897" t="s">
        <v>626</v>
      </c>
      <c r="G897" t="s">
        <v>627</v>
      </c>
      <c r="H897">
        <v>226</v>
      </c>
      <c r="I897">
        <v>16</v>
      </c>
      <c r="J897">
        <v>34</v>
      </c>
      <c r="K897">
        <v>0</v>
      </c>
      <c r="L897">
        <v>2.125</v>
      </c>
      <c r="M897">
        <v>0</v>
      </c>
      <c r="N897">
        <v>0</v>
      </c>
      <c r="O897">
        <v>0</v>
      </c>
    </row>
    <row r="898" spans="1:19" x14ac:dyDescent="0.2">
      <c r="A898">
        <v>50</v>
      </c>
      <c r="B898">
        <v>10</v>
      </c>
      <c r="C898">
        <v>3.88</v>
      </c>
      <c r="D898" s="4">
        <f t="shared" si="49"/>
        <v>0.10635964912280703</v>
      </c>
      <c r="E898" t="s">
        <v>778</v>
      </c>
      <c r="F898" t="s">
        <v>779</v>
      </c>
      <c r="G898" t="s">
        <v>780</v>
      </c>
      <c r="H898">
        <v>48</v>
      </c>
      <c r="I898">
        <v>10</v>
      </c>
      <c r="J898">
        <v>12</v>
      </c>
      <c r="K898">
        <v>1</v>
      </c>
      <c r="L898">
        <v>1.2</v>
      </c>
      <c r="M898">
        <v>0.1</v>
      </c>
      <c r="N898">
        <v>0</v>
      </c>
      <c r="O898">
        <v>1</v>
      </c>
    </row>
    <row r="899" spans="1:19" x14ac:dyDescent="0.2">
      <c r="A899">
        <v>50</v>
      </c>
      <c r="B899">
        <v>11</v>
      </c>
      <c r="C899">
        <v>5.41</v>
      </c>
      <c r="D899" s="4">
        <f t="shared" si="49"/>
        <v>0.14830043859649125</v>
      </c>
      <c r="E899" t="s">
        <v>80</v>
      </c>
      <c r="F899" t="s">
        <v>657</v>
      </c>
      <c r="G899" t="s">
        <v>658</v>
      </c>
      <c r="H899">
        <v>152</v>
      </c>
      <c r="I899">
        <v>8</v>
      </c>
      <c r="J899">
        <v>8</v>
      </c>
      <c r="K899">
        <v>3</v>
      </c>
      <c r="L899">
        <v>1</v>
      </c>
      <c r="M899">
        <v>0.375</v>
      </c>
      <c r="N899">
        <v>0</v>
      </c>
      <c r="O899">
        <v>1</v>
      </c>
    </row>
    <row r="900" spans="1:19" x14ac:dyDescent="0.2">
      <c r="A900">
        <v>50</v>
      </c>
      <c r="B900">
        <v>12</v>
      </c>
      <c r="C900">
        <v>1.87</v>
      </c>
      <c r="D900" s="4">
        <f t="shared" si="49"/>
        <v>5.1260964912280708E-2</v>
      </c>
      <c r="E900" t="s">
        <v>81</v>
      </c>
      <c r="F900" t="s">
        <v>659</v>
      </c>
      <c r="G900" t="s">
        <v>660</v>
      </c>
      <c r="H900">
        <v>166</v>
      </c>
      <c r="I900">
        <v>16</v>
      </c>
      <c r="J900">
        <v>34</v>
      </c>
      <c r="K900">
        <v>0</v>
      </c>
      <c r="L900">
        <v>2.125</v>
      </c>
      <c r="M900">
        <v>0</v>
      </c>
      <c r="N900">
        <v>0</v>
      </c>
      <c r="O900">
        <v>1</v>
      </c>
    </row>
    <row r="901" spans="1:19" x14ac:dyDescent="0.2">
      <c r="A901">
        <v>50</v>
      </c>
      <c r="B901">
        <v>13</v>
      </c>
      <c r="C901">
        <v>3.88</v>
      </c>
      <c r="D901" s="4">
        <f t="shared" si="49"/>
        <v>0.10635964912280703</v>
      </c>
      <c r="E901" t="s">
        <v>31</v>
      </c>
      <c r="F901" t="s">
        <v>631</v>
      </c>
      <c r="G901" t="s">
        <v>632</v>
      </c>
      <c r="H901">
        <v>206</v>
      </c>
      <c r="I901">
        <v>9</v>
      </c>
      <c r="J901">
        <v>10</v>
      </c>
      <c r="K901">
        <v>3</v>
      </c>
      <c r="L901">
        <v>1.1111111111111112</v>
      </c>
      <c r="M901">
        <v>0.33333333333333331</v>
      </c>
      <c r="N901">
        <v>0</v>
      </c>
      <c r="O901">
        <v>1</v>
      </c>
    </row>
    <row r="902" spans="1:19" x14ac:dyDescent="0.2">
      <c r="A902">
        <v>50</v>
      </c>
      <c r="B902">
        <v>14</v>
      </c>
      <c r="C902">
        <v>1.1599999999999999</v>
      </c>
      <c r="D902" s="4">
        <f t="shared" si="49"/>
        <v>3.1798245614035089E-2</v>
      </c>
      <c r="E902" t="s">
        <v>777</v>
      </c>
      <c r="G902" t="s">
        <v>622</v>
      </c>
      <c r="H902">
        <v>164</v>
      </c>
      <c r="I902">
        <v>14</v>
      </c>
      <c r="J902">
        <v>22</v>
      </c>
      <c r="K902">
        <v>1</v>
      </c>
      <c r="L902">
        <v>1.5714285714285714</v>
      </c>
      <c r="M902">
        <v>7.1428571428571425E-2</v>
      </c>
      <c r="N902">
        <v>2</v>
      </c>
      <c r="O902">
        <v>0</v>
      </c>
    </row>
    <row r="903" spans="1:19" x14ac:dyDescent="0.2">
      <c r="A903">
        <v>50</v>
      </c>
      <c r="B903">
        <v>15</v>
      </c>
      <c r="C903">
        <v>0.76</v>
      </c>
      <c r="D903" s="4">
        <f t="shared" si="49"/>
        <v>2.0833333333333336E-2</v>
      </c>
      <c r="E903" t="s">
        <v>108</v>
      </c>
      <c r="F903" t="s">
        <v>692</v>
      </c>
      <c r="G903" t="s">
        <v>693</v>
      </c>
      <c r="H903">
        <v>283</v>
      </c>
      <c r="I903">
        <v>10</v>
      </c>
      <c r="J903">
        <v>12</v>
      </c>
      <c r="K903">
        <v>2</v>
      </c>
      <c r="L903">
        <v>1.2</v>
      </c>
      <c r="M903">
        <v>0.2</v>
      </c>
      <c r="N903">
        <v>0</v>
      </c>
      <c r="O903">
        <v>0</v>
      </c>
    </row>
    <row r="904" spans="1:19" x14ac:dyDescent="0.2">
      <c r="A904">
        <v>50</v>
      </c>
      <c r="B904">
        <v>16</v>
      </c>
      <c r="C904">
        <v>2.86</v>
      </c>
      <c r="D904" s="4">
        <f t="shared" si="49"/>
        <v>7.8399122807017552E-2</v>
      </c>
      <c r="E904" t="s">
        <v>650</v>
      </c>
      <c r="F904" t="s">
        <v>651</v>
      </c>
      <c r="G904" t="s">
        <v>652</v>
      </c>
      <c r="H904">
        <v>281</v>
      </c>
      <c r="I904">
        <v>20</v>
      </c>
      <c r="J904">
        <v>42</v>
      </c>
      <c r="K904">
        <v>0</v>
      </c>
      <c r="L904">
        <v>2.1</v>
      </c>
      <c r="M904">
        <v>0</v>
      </c>
      <c r="N904">
        <v>0</v>
      </c>
      <c r="O904">
        <v>0</v>
      </c>
    </row>
    <row r="905" spans="1:19" x14ac:dyDescent="0.2">
      <c r="C905">
        <f>SUM(C889:C904)</f>
        <v>36.479999999999997</v>
      </c>
    </row>
    <row r="907" spans="1:19" x14ac:dyDescent="0.2">
      <c r="A907">
        <v>51</v>
      </c>
      <c r="B907" t="s">
        <v>12</v>
      </c>
      <c r="C907" t="s">
        <v>13</v>
      </c>
      <c r="E907" t="s">
        <v>602</v>
      </c>
      <c r="F907" t="s">
        <v>603</v>
      </c>
      <c r="G907" t="s">
        <v>604</v>
      </c>
      <c r="H907" t="s">
        <v>605</v>
      </c>
      <c r="I907" t="s">
        <v>606</v>
      </c>
      <c r="J907" t="s">
        <v>607</v>
      </c>
      <c r="K907" t="s">
        <v>608</v>
      </c>
      <c r="L907" t="s">
        <v>609</v>
      </c>
      <c r="M907" t="s">
        <v>610</v>
      </c>
      <c r="N907" t="s">
        <v>611</v>
      </c>
      <c r="O907" t="s">
        <v>612</v>
      </c>
      <c r="Q907" s="4" t="s">
        <v>75</v>
      </c>
      <c r="R907" s="4" t="s">
        <v>76</v>
      </c>
      <c r="S907" s="4" t="s">
        <v>77</v>
      </c>
    </row>
    <row r="908" spans="1:19" x14ac:dyDescent="0.2">
      <c r="A908">
        <v>51</v>
      </c>
      <c r="B908">
        <v>1</v>
      </c>
      <c r="C908">
        <v>0.9</v>
      </c>
      <c r="D908" s="4">
        <f>C908/$C$922</f>
        <v>2.9363784665579117E-2</v>
      </c>
      <c r="E908" t="s">
        <v>759</v>
      </c>
      <c r="F908" t="s">
        <v>760</v>
      </c>
      <c r="G908" t="s">
        <v>745</v>
      </c>
      <c r="H908">
        <v>184</v>
      </c>
      <c r="I908">
        <v>13</v>
      </c>
      <c r="J908">
        <v>28</v>
      </c>
      <c r="K908">
        <v>0</v>
      </c>
      <c r="L908">
        <v>2.1538461538461537</v>
      </c>
      <c r="M908">
        <v>0</v>
      </c>
      <c r="N908">
        <v>0</v>
      </c>
      <c r="O908">
        <v>0</v>
      </c>
      <c r="Q908" s="4">
        <f>1-R908-S908</f>
        <v>0.3246329526916803</v>
      </c>
      <c r="R908" s="4">
        <f>SUMIF(O908:O923,"1",D908:D923)</f>
        <v>0.61696574225122347</v>
      </c>
      <c r="S908" s="4">
        <f>SUMIF(O908:O923,"&gt;1",D908:D923)</f>
        <v>5.8401305057096245E-2</v>
      </c>
    </row>
    <row r="909" spans="1:19" x14ac:dyDescent="0.2">
      <c r="A909">
        <v>51</v>
      </c>
      <c r="B909">
        <v>2</v>
      </c>
      <c r="C909">
        <v>0.94</v>
      </c>
      <c r="D909" s="4">
        <f t="shared" ref="D909:D921" si="50">C909/$C$922</f>
        <v>3.0668841761827076E-2</v>
      </c>
      <c r="E909" t="s">
        <v>839</v>
      </c>
      <c r="F909" t="s">
        <v>840</v>
      </c>
      <c r="G909" t="s">
        <v>841</v>
      </c>
      <c r="H909">
        <v>126</v>
      </c>
      <c r="I909">
        <v>2</v>
      </c>
      <c r="J909">
        <v>6</v>
      </c>
      <c r="K909">
        <v>2</v>
      </c>
      <c r="L909">
        <v>3</v>
      </c>
      <c r="M909">
        <v>1</v>
      </c>
      <c r="N909">
        <v>0</v>
      </c>
      <c r="O909">
        <v>0</v>
      </c>
    </row>
    <row r="910" spans="1:19" x14ac:dyDescent="0.2">
      <c r="A910">
        <v>51</v>
      </c>
      <c r="B910">
        <v>3</v>
      </c>
      <c r="C910">
        <v>4.9400000000000004</v>
      </c>
      <c r="D910" s="4">
        <f t="shared" si="50"/>
        <v>0.16117455138662318</v>
      </c>
      <c r="E910" t="s">
        <v>761</v>
      </c>
      <c r="F910" t="s">
        <v>762</v>
      </c>
      <c r="G910" t="s">
        <v>763</v>
      </c>
      <c r="H910">
        <v>124</v>
      </c>
      <c r="I910">
        <v>7</v>
      </c>
      <c r="J910">
        <v>8</v>
      </c>
      <c r="K910">
        <v>2</v>
      </c>
      <c r="L910">
        <v>1.1428571428571428</v>
      </c>
      <c r="M910">
        <v>0.2857142857142857</v>
      </c>
      <c r="N910">
        <v>0</v>
      </c>
      <c r="O910">
        <v>1</v>
      </c>
    </row>
    <row r="911" spans="1:19" x14ac:dyDescent="0.2">
      <c r="A911">
        <v>51</v>
      </c>
      <c r="B911">
        <v>4</v>
      </c>
      <c r="C911">
        <v>1.34</v>
      </c>
      <c r="D911" s="4">
        <f t="shared" si="50"/>
        <v>4.371941272430669E-2</v>
      </c>
      <c r="E911" t="s">
        <v>842</v>
      </c>
      <c r="F911" t="s">
        <v>843</v>
      </c>
      <c r="G911" t="s">
        <v>844</v>
      </c>
      <c r="H911">
        <v>132</v>
      </c>
      <c r="I911">
        <v>6</v>
      </c>
      <c r="J911">
        <v>12</v>
      </c>
      <c r="K911">
        <v>3</v>
      </c>
      <c r="L911">
        <v>2</v>
      </c>
      <c r="M911">
        <v>0.5</v>
      </c>
      <c r="N911">
        <v>1</v>
      </c>
      <c r="O911">
        <v>0</v>
      </c>
    </row>
    <row r="912" spans="1:19" x14ac:dyDescent="0.2">
      <c r="A912">
        <v>51</v>
      </c>
      <c r="B912">
        <v>5</v>
      </c>
      <c r="C912">
        <v>1.24</v>
      </c>
      <c r="D912" s="4">
        <f t="shared" si="50"/>
        <v>4.0456769983686781E-2</v>
      </c>
      <c r="E912" t="s">
        <v>14</v>
      </c>
      <c r="F912" t="s">
        <v>613</v>
      </c>
      <c r="G912" t="s">
        <v>614</v>
      </c>
      <c r="H912">
        <v>170</v>
      </c>
      <c r="I912">
        <v>12</v>
      </c>
      <c r="J912">
        <v>26</v>
      </c>
      <c r="K912">
        <v>0</v>
      </c>
      <c r="L912">
        <v>2.1666666666666665</v>
      </c>
      <c r="M912">
        <v>0</v>
      </c>
      <c r="N912">
        <v>0</v>
      </c>
      <c r="O912">
        <v>0</v>
      </c>
    </row>
    <row r="913" spans="1:19" x14ac:dyDescent="0.2">
      <c r="A913">
        <v>51</v>
      </c>
      <c r="B913">
        <v>6</v>
      </c>
      <c r="C913">
        <v>0.98</v>
      </c>
      <c r="D913" s="4">
        <f t="shared" si="50"/>
        <v>3.1973898858075035E-2</v>
      </c>
      <c r="E913" t="s">
        <v>154</v>
      </c>
      <c r="F913" t="s">
        <v>768</v>
      </c>
      <c r="G913" t="s">
        <v>703</v>
      </c>
      <c r="H913">
        <v>138</v>
      </c>
      <c r="I913">
        <v>8</v>
      </c>
      <c r="J913">
        <v>10</v>
      </c>
      <c r="K913">
        <v>2</v>
      </c>
      <c r="L913">
        <v>1.25</v>
      </c>
      <c r="M913">
        <v>0.25</v>
      </c>
      <c r="N913">
        <v>0</v>
      </c>
      <c r="O913">
        <v>1</v>
      </c>
    </row>
    <row r="914" spans="1:19" x14ac:dyDescent="0.2">
      <c r="A914">
        <v>51</v>
      </c>
      <c r="B914">
        <v>7</v>
      </c>
      <c r="C914">
        <v>1.79</v>
      </c>
      <c r="D914" s="4">
        <f t="shared" si="50"/>
        <v>5.8401305057096245E-2</v>
      </c>
      <c r="E914" t="s">
        <v>216</v>
      </c>
      <c r="F914" t="s">
        <v>845</v>
      </c>
      <c r="G914" t="s">
        <v>846</v>
      </c>
      <c r="H914">
        <v>193</v>
      </c>
      <c r="I914">
        <v>14</v>
      </c>
      <c r="J914">
        <v>11</v>
      </c>
      <c r="K914">
        <v>0</v>
      </c>
      <c r="L914">
        <v>0.7857142857142857</v>
      </c>
      <c r="M914">
        <v>0</v>
      </c>
      <c r="N914">
        <v>0</v>
      </c>
      <c r="O914">
        <v>3</v>
      </c>
    </row>
    <row r="915" spans="1:19" x14ac:dyDescent="0.2">
      <c r="A915">
        <v>51</v>
      </c>
      <c r="B915">
        <v>8</v>
      </c>
      <c r="C915">
        <v>0.88</v>
      </c>
      <c r="D915" s="4">
        <f t="shared" si="50"/>
        <v>2.8711256117455137E-2</v>
      </c>
      <c r="E915" t="s">
        <v>743</v>
      </c>
      <c r="F915" t="s">
        <v>744</v>
      </c>
      <c r="G915" t="s">
        <v>745</v>
      </c>
      <c r="H915">
        <v>184</v>
      </c>
      <c r="I915">
        <v>13</v>
      </c>
      <c r="J915">
        <v>28</v>
      </c>
      <c r="K915">
        <v>0</v>
      </c>
      <c r="L915">
        <v>2.1538461538461537</v>
      </c>
      <c r="M915">
        <v>0</v>
      </c>
      <c r="N915">
        <v>0</v>
      </c>
      <c r="O915">
        <v>0</v>
      </c>
    </row>
    <row r="916" spans="1:19" x14ac:dyDescent="0.2">
      <c r="A916">
        <v>51</v>
      </c>
      <c r="B916">
        <v>9</v>
      </c>
      <c r="C916">
        <v>4.54</v>
      </c>
      <c r="D916" s="4">
        <f t="shared" si="50"/>
        <v>0.14812398042414354</v>
      </c>
      <c r="E916" t="s">
        <v>778</v>
      </c>
      <c r="F916" t="s">
        <v>779</v>
      </c>
      <c r="G916" t="s">
        <v>780</v>
      </c>
      <c r="H916">
        <v>48</v>
      </c>
      <c r="I916">
        <v>10</v>
      </c>
      <c r="J916">
        <v>12</v>
      </c>
      <c r="K916">
        <v>1</v>
      </c>
      <c r="L916">
        <v>1.2</v>
      </c>
      <c r="M916">
        <v>0.1</v>
      </c>
      <c r="N916">
        <v>0</v>
      </c>
      <c r="O916">
        <v>1</v>
      </c>
    </row>
    <row r="917" spans="1:19" x14ac:dyDescent="0.2">
      <c r="A917">
        <v>51</v>
      </c>
      <c r="B917">
        <v>10</v>
      </c>
      <c r="C917">
        <v>2.2200000000000002</v>
      </c>
      <c r="D917" s="4">
        <f t="shared" si="50"/>
        <v>7.2430668841761831E-2</v>
      </c>
      <c r="E917" t="s">
        <v>80</v>
      </c>
      <c r="F917" t="s">
        <v>657</v>
      </c>
      <c r="G917" t="s">
        <v>658</v>
      </c>
      <c r="H917">
        <v>152</v>
      </c>
      <c r="I917">
        <v>8</v>
      </c>
      <c r="J917">
        <v>8</v>
      </c>
      <c r="K917">
        <v>3</v>
      </c>
      <c r="L917">
        <v>1</v>
      </c>
      <c r="M917">
        <v>0.375</v>
      </c>
      <c r="N917">
        <v>0</v>
      </c>
      <c r="O917">
        <v>1</v>
      </c>
    </row>
    <row r="918" spans="1:19" x14ac:dyDescent="0.2">
      <c r="A918">
        <v>51</v>
      </c>
      <c r="B918">
        <v>11</v>
      </c>
      <c r="C918">
        <v>1.72</v>
      </c>
      <c r="D918" s="4">
        <f t="shared" si="50"/>
        <v>5.6117455138662314E-2</v>
      </c>
      <c r="E918" t="s">
        <v>25</v>
      </c>
      <c r="F918" t="s">
        <v>626</v>
      </c>
      <c r="G918" t="s">
        <v>627</v>
      </c>
      <c r="H918">
        <v>226</v>
      </c>
      <c r="I918">
        <v>16</v>
      </c>
      <c r="J918">
        <v>34</v>
      </c>
      <c r="K918">
        <v>0</v>
      </c>
      <c r="L918">
        <v>2.125</v>
      </c>
      <c r="M918">
        <v>0</v>
      </c>
      <c r="N918">
        <v>0</v>
      </c>
      <c r="O918">
        <v>0</v>
      </c>
    </row>
    <row r="919" spans="1:19" x14ac:dyDescent="0.2">
      <c r="A919">
        <v>51</v>
      </c>
      <c r="B919">
        <v>12</v>
      </c>
      <c r="C919">
        <v>1.1399999999999999</v>
      </c>
      <c r="D919" s="4">
        <f t="shared" si="50"/>
        <v>3.719412724306688E-2</v>
      </c>
      <c r="E919" t="s">
        <v>81</v>
      </c>
      <c r="F919" t="s">
        <v>659</v>
      </c>
      <c r="G919" t="s">
        <v>660</v>
      </c>
      <c r="H919">
        <v>166</v>
      </c>
      <c r="I919">
        <v>9</v>
      </c>
      <c r="J919">
        <v>10</v>
      </c>
      <c r="K919">
        <v>3</v>
      </c>
      <c r="L919">
        <v>1.1111111111111112</v>
      </c>
      <c r="M919">
        <v>0.33333333333333331</v>
      </c>
      <c r="N919">
        <v>0</v>
      </c>
      <c r="O919">
        <v>1</v>
      </c>
    </row>
    <row r="920" spans="1:19" x14ac:dyDescent="0.2">
      <c r="A920">
        <v>51</v>
      </c>
      <c r="B920">
        <v>13</v>
      </c>
      <c r="C920">
        <v>5.09</v>
      </c>
      <c r="D920" s="4">
        <f t="shared" si="50"/>
        <v>0.166068515497553</v>
      </c>
      <c r="E920" t="s">
        <v>31</v>
      </c>
      <c r="F920" t="s">
        <v>631</v>
      </c>
      <c r="G920" t="s">
        <v>632</v>
      </c>
      <c r="H920">
        <v>206</v>
      </c>
      <c r="I920">
        <v>14</v>
      </c>
      <c r="J920">
        <v>22</v>
      </c>
      <c r="K920">
        <v>1</v>
      </c>
      <c r="L920">
        <v>1.5714285714285714</v>
      </c>
      <c r="M920">
        <v>7.1428571428571425E-2</v>
      </c>
      <c r="N920">
        <v>0</v>
      </c>
      <c r="O920">
        <v>1</v>
      </c>
    </row>
    <row r="921" spans="1:19" x14ac:dyDescent="0.2">
      <c r="A921">
        <v>51</v>
      </c>
      <c r="B921">
        <v>14</v>
      </c>
      <c r="C921">
        <v>2.93</v>
      </c>
      <c r="D921" s="4">
        <f t="shared" si="50"/>
        <v>9.5595432300163125E-2</v>
      </c>
      <c r="E921" t="s">
        <v>650</v>
      </c>
      <c r="F921" t="s">
        <v>651</v>
      </c>
      <c r="G921" t="s">
        <v>652</v>
      </c>
      <c r="H921">
        <v>281</v>
      </c>
      <c r="I921">
        <v>16</v>
      </c>
      <c r="J921">
        <v>34</v>
      </c>
      <c r="K921">
        <v>0</v>
      </c>
      <c r="L921">
        <v>2.125</v>
      </c>
      <c r="M921">
        <v>0</v>
      </c>
      <c r="N921">
        <v>0</v>
      </c>
      <c r="O921">
        <v>0</v>
      </c>
    </row>
    <row r="922" spans="1:19" x14ac:dyDescent="0.2">
      <c r="C922">
        <f>SUM(C908:C921)</f>
        <v>30.650000000000002</v>
      </c>
    </row>
    <row r="924" spans="1:19" x14ac:dyDescent="0.2">
      <c r="A924">
        <v>52</v>
      </c>
      <c r="B924" t="s">
        <v>12</v>
      </c>
      <c r="C924" t="s">
        <v>13</v>
      </c>
      <c r="E924" t="s">
        <v>602</v>
      </c>
      <c r="F924" t="s">
        <v>603</v>
      </c>
      <c r="G924" t="s">
        <v>604</v>
      </c>
      <c r="H924" t="s">
        <v>605</v>
      </c>
      <c r="I924" t="s">
        <v>606</v>
      </c>
      <c r="J924" t="s">
        <v>607</v>
      </c>
      <c r="K924" t="s">
        <v>608</v>
      </c>
      <c r="L924" t="s">
        <v>609</v>
      </c>
      <c r="M924" t="s">
        <v>610</v>
      </c>
      <c r="N924" t="s">
        <v>611</v>
      </c>
      <c r="O924" t="s">
        <v>612</v>
      </c>
      <c r="Q924" s="4" t="s">
        <v>75</v>
      </c>
      <c r="R924" s="4" t="s">
        <v>76</v>
      </c>
      <c r="S924" s="4" t="s">
        <v>77</v>
      </c>
    </row>
    <row r="925" spans="1:19" x14ac:dyDescent="0.2">
      <c r="A925">
        <v>52</v>
      </c>
      <c r="B925">
        <v>1</v>
      </c>
      <c r="C925">
        <v>2.57</v>
      </c>
      <c r="D925" s="4">
        <f t="shared" ref="D925:D942" si="51">C925/$C$942</f>
        <v>8.0817610062893105E-2</v>
      </c>
      <c r="E925" t="s">
        <v>707</v>
      </c>
      <c r="F925" t="s">
        <v>708</v>
      </c>
      <c r="G925" t="s">
        <v>709</v>
      </c>
      <c r="H925">
        <v>112</v>
      </c>
      <c r="I925">
        <v>6</v>
      </c>
      <c r="J925">
        <v>8</v>
      </c>
      <c r="K925">
        <v>2</v>
      </c>
      <c r="L925">
        <v>1.3333333333333333</v>
      </c>
      <c r="M925">
        <v>0.33333333333333331</v>
      </c>
      <c r="N925">
        <v>1</v>
      </c>
      <c r="O925">
        <v>0</v>
      </c>
      <c r="Q925" s="4">
        <f>1-R925-S925</f>
        <v>0.77138364779874202</v>
      </c>
      <c r="R925" s="4">
        <f>SUMIF(O925:O940,"1",D925:D940)</f>
        <v>0.22861635220125798</v>
      </c>
      <c r="S925" s="4">
        <f>SUMIF(O925:O940,"&gt;1",D925:D940)</f>
        <v>0</v>
      </c>
    </row>
    <row r="926" spans="1:19" x14ac:dyDescent="0.2">
      <c r="A926">
        <v>52</v>
      </c>
      <c r="B926">
        <v>2</v>
      </c>
      <c r="C926">
        <v>0.9</v>
      </c>
      <c r="D926" s="4">
        <f t="shared" si="51"/>
        <v>2.8301886792452841E-2</v>
      </c>
      <c r="E926" t="s">
        <v>759</v>
      </c>
      <c r="F926" t="s">
        <v>760</v>
      </c>
      <c r="G926" t="s">
        <v>745</v>
      </c>
      <c r="H926">
        <v>184</v>
      </c>
      <c r="I926">
        <v>13</v>
      </c>
      <c r="J926">
        <v>28</v>
      </c>
      <c r="K926">
        <v>0</v>
      </c>
      <c r="L926">
        <v>2.1538461538461537</v>
      </c>
      <c r="M926">
        <v>0</v>
      </c>
      <c r="N926">
        <v>0</v>
      </c>
      <c r="O926">
        <v>0</v>
      </c>
    </row>
    <row r="927" spans="1:19" x14ac:dyDescent="0.2">
      <c r="A927">
        <v>52</v>
      </c>
      <c r="B927">
        <v>3</v>
      </c>
      <c r="C927">
        <v>1.06</v>
      </c>
      <c r="D927" s="4">
        <f t="shared" si="51"/>
        <v>3.3333333333333347E-2</v>
      </c>
      <c r="E927" t="s">
        <v>713</v>
      </c>
      <c r="F927" t="s">
        <v>714</v>
      </c>
      <c r="G927" t="s">
        <v>712</v>
      </c>
      <c r="H927">
        <v>108</v>
      </c>
      <c r="I927">
        <v>7</v>
      </c>
      <c r="J927">
        <v>8</v>
      </c>
      <c r="K927">
        <v>1</v>
      </c>
      <c r="L927">
        <v>1.1428571428571428</v>
      </c>
      <c r="M927">
        <v>0.14285714285714285</v>
      </c>
      <c r="N927">
        <v>0</v>
      </c>
      <c r="O927">
        <v>1</v>
      </c>
    </row>
    <row r="928" spans="1:19" x14ac:dyDescent="0.2">
      <c r="A928">
        <v>52</v>
      </c>
      <c r="B928">
        <v>4</v>
      </c>
      <c r="C928">
        <v>2.74</v>
      </c>
      <c r="D928" s="4">
        <f t="shared" si="51"/>
        <v>8.6163522012578653E-2</v>
      </c>
      <c r="E928" t="s">
        <v>761</v>
      </c>
      <c r="F928" t="s">
        <v>762</v>
      </c>
      <c r="G928" t="s">
        <v>763</v>
      </c>
      <c r="H928">
        <v>124</v>
      </c>
      <c r="I928">
        <v>7</v>
      </c>
      <c r="J928">
        <v>8</v>
      </c>
      <c r="K928">
        <v>2</v>
      </c>
      <c r="L928">
        <v>1.1428571428571428</v>
      </c>
      <c r="M928">
        <v>0.2857142857142857</v>
      </c>
      <c r="N928">
        <v>0</v>
      </c>
      <c r="O928">
        <v>1</v>
      </c>
    </row>
    <row r="929" spans="1:19" x14ac:dyDescent="0.2">
      <c r="A929">
        <v>52</v>
      </c>
      <c r="B929">
        <v>5</v>
      </c>
      <c r="C929">
        <v>2.13</v>
      </c>
      <c r="D929" s="4">
        <f t="shared" si="51"/>
        <v>6.6981132075471711E-2</v>
      </c>
      <c r="E929" t="s">
        <v>78</v>
      </c>
      <c r="F929" t="s">
        <v>653</v>
      </c>
      <c r="G929" t="s">
        <v>654</v>
      </c>
      <c r="H929">
        <v>86</v>
      </c>
      <c r="I929">
        <v>5</v>
      </c>
      <c r="J929">
        <v>10</v>
      </c>
      <c r="K929">
        <v>1</v>
      </c>
      <c r="L929">
        <v>2</v>
      </c>
      <c r="M929">
        <v>0.2</v>
      </c>
      <c r="N929">
        <v>0</v>
      </c>
      <c r="O929">
        <v>0</v>
      </c>
    </row>
    <row r="930" spans="1:19" x14ac:dyDescent="0.2">
      <c r="A930">
        <v>52</v>
      </c>
      <c r="B930">
        <v>6</v>
      </c>
      <c r="C930">
        <v>1.76</v>
      </c>
      <c r="D930" s="4">
        <f t="shared" si="51"/>
        <v>5.534591194968555E-2</v>
      </c>
      <c r="E930" t="s">
        <v>847</v>
      </c>
      <c r="F930" t="s">
        <v>848</v>
      </c>
      <c r="G930" t="s">
        <v>849</v>
      </c>
      <c r="H930">
        <v>126</v>
      </c>
      <c r="I930">
        <v>7</v>
      </c>
      <c r="J930">
        <v>10</v>
      </c>
      <c r="K930">
        <v>2</v>
      </c>
      <c r="L930">
        <v>1.4285714285714286</v>
      </c>
      <c r="M930">
        <v>0.2857142857142857</v>
      </c>
      <c r="N930">
        <v>1</v>
      </c>
      <c r="O930">
        <v>0</v>
      </c>
    </row>
    <row r="931" spans="1:19" x14ac:dyDescent="0.2">
      <c r="A931">
        <v>52</v>
      </c>
      <c r="B931">
        <v>7</v>
      </c>
      <c r="C931">
        <v>1.02</v>
      </c>
      <c r="D931" s="4">
        <f t="shared" si="51"/>
        <v>3.2075471698113221E-2</v>
      </c>
      <c r="E931" t="s">
        <v>14</v>
      </c>
      <c r="F931" t="s">
        <v>613</v>
      </c>
      <c r="G931" t="s">
        <v>614</v>
      </c>
      <c r="H931">
        <v>170</v>
      </c>
      <c r="I931">
        <v>12</v>
      </c>
      <c r="J931">
        <v>26</v>
      </c>
      <c r="K931">
        <v>0</v>
      </c>
      <c r="L931">
        <v>2.1666666666666665</v>
      </c>
      <c r="M931">
        <v>0</v>
      </c>
      <c r="N931">
        <v>0</v>
      </c>
      <c r="O931">
        <v>0</v>
      </c>
    </row>
    <row r="932" spans="1:19" x14ac:dyDescent="0.2">
      <c r="A932">
        <v>52</v>
      </c>
      <c r="B932">
        <v>8</v>
      </c>
      <c r="C932">
        <v>0.87</v>
      </c>
      <c r="D932" s="4">
        <f t="shared" si="51"/>
        <v>2.7358490566037744E-2</v>
      </c>
      <c r="E932" t="s">
        <v>850</v>
      </c>
      <c r="G932" t="s">
        <v>851</v>
      </c>
      <c r="H932">
        <v>335</v>
      </c>
      <c r="I932">
        <v>18</v>
      </c>
      <c r="J932">
        <v>38</v>
      </c>
      <c r="K932">
        <v>3</v>
      </c>
      <c r="L932">
        <v>2.1111111111111112</v>
      </c>
      <c r="M932">
        <v>0.16666666666666666</v>
      </c>
      <c r="N932">
        <v>0</v>
      </c>
      <c r="O932">
        <v>0</v>
      </c>
    </row>
    <row r="933" spans="1:19" x14ac:dyDescent="0.2">
      <c r="A933">
        <v>52</v>
      </c>
      <c r="B933">
        <v>9</v>
      </c>
      <c r="C933">
        <v>3.06</v>
      </c>
      <c r="D933" s="4">
        <f t="shared" si="51"/>
        <v>9.6226415094339657E-2</v>
      </c>
      <c r="E933" t="s">
        <v>79</v>
      </c>
      <c r="F933" t="s">
        <v>655</v>
      </c>
      <c r="G933" t="s">
        <v>656</v>
      </c>
      <c r="H933">
        <v>144</v>
      </c>
      <c r="I933">
        <v>6</v>
      </c>
      <c r="J933">
        <v>8</v>
      </c>
      <c r="K933">
        <v>4</v>
      </c>
      <c r="L933">
        <v>1.3333333333333333</v>
      </c>
      <c r="M933">
        <v>0.66666666666666663</v>
      </c>
      <c r="N933">
        <v>1</v>
      </c>
      <c r="O933">
        <v>0</v>
      </c>
    </row>
    <row r="934" spans="1:19" x14ac:dyDescent="0.2">
      <c r="A934">
        <v>52</v>
      </c>
      <c r="B934">
        <v>10</v>
      </c>
      <c r="C934">
        <v>0.93</v>
      </c>
      <c r="D934" s="4">
        <f t="shared" si="51"/>
        <v>2.9245283018867935E-2</v>
      </c>
      <c r="E934" t="s">
        <v>852</v>
      </c>
      <c r="F934" t="s">
        <v>853</v>
      </c>
      <c r="G934" t="s">
        <v>854</v>
      </c>
      <c r="H934">
        <v>158</v>
      </c>
      <c r="I934">
        <v>10</v>
      </c>
      <c r="J934">
        <v>22</v>
      </c>
      <c r="K934">
        <v>1</v>
      </c>
      <c r="L934">
        <v>2.2000000000000002</v>
      </c>
      <c r="M934">
        <v>0.1</v>
      </c>
      <c r="N934">
        <v>0</v>
      </c>
      <c r="O934">
        <v>0</v>
      </c>
    </row>
    <row r="935" spans="1:19" x14ac:dyDescent="0.2">
      <c r="A935">
        <v>52</v>
      </c>
      <c r="B935">
        <v>11</v>
      </c>
      <c r="C935">
        <v>1.74</v>
      </c>
      <c r="D935" s="4">
        <f t="shared" si="51"/>
        <v>5.4716981132075487E-2</v>
      </c>
      <c r="E935" t="s">
        <v>92</v>
      </c>
      <c r="G935" t="s">
        <v>656</v>
      </c>
      <c r="H935">
        <v>144</v>
      </c>
      <c r="I935">
        <v>6</v>
      </c>
      <c r="J935">
        <v>8</v>
      </c>
      <c r="K935">
        <v>4</v>
      </c>
      <c r="L935">
        <v>1.3333333333333333</v>
      </c>
      <c r="M935">
        <v>0.66666666666666663</v>
      </c>
      <c r="N935">
        <v>1</v>
      </c>
      <c r="O935">
        <v>0</v>
      </c>
    </row>
    <row r="936" spans="1:19" x14ac:dyDescent="0.2">
      <c r="A936">
        <v>52</v>
      </c>
      <c r="B936">
        <v>12</v>
      </c>
      <c r="C936">
        <v>2.23</v>
      </c>
      <c r="D936" s="4">
        <f t="shared" si="51"/>
        <v>7.0125786163522039E-2</v>
      </c>
      <c r="E936" t="s">
        <v>224</v>
      </c>
      <c r="F936" t="s">
        <v>855</v>
      </c>
      <c r="G936" t="s">
        <v>856</v>
      </c>
      <c r="H936">
        <v>144</v>
      </c>
      <c r="I936">
        <v>8</v>
      </c>
      <c r="J936">
        <v>16</v>
      </c>
      <c r="K936">
        <v>2</v>
      </c>
      <c r="L936">
        <v>2</v>
      </c>
      <c r="M936">
        <v>0.25</v>
      </c>
      <c r="N936">
        <v>0</v>
      </c>
      <c r="O936">
        <v>0</v>
      </c>
    </row>
    <row r="937" spans="1:19" x14ac:dyDescent="0.2">
      <c r="A937">
        <v>52</v>
      </c>
      <c r="B937">
        <v>13</v>
      </c>
      <c r="C937">
        <v>1.45</v>
      </c>
      <c r="D937" s="4">
        <f t="shared" si="51"/>
        <v>4.559748427672957E-2</v>
      </c>
      <c r="E937" t="s">
        <v>857</v>
      </c>
      <c r="F937" t="s">
        <v>858</v>
      </c>
      <c r="G937" t="s">
        <v>859</v>
      </c>
      <c r="H937">
        <v>114</v>
      </c>
      <c r="I937">
        <v>8</v>
      </c>
      <c r="J937">
        <v>18</v>
      </c>
      <c r="K937">
        <v>0</v>
      </c>
      <c r="L937">
        <v>2.25</v>
      </c>
      <c r="M937">
        <v>0</v>
      </c>
      <c r="N937">
        <v>0</v>
      </c>
      <c r="O937">
        <v>0</v>
      </c>
    </row>
    <row r="938" spans="1:19" x14ac:dyDescent="0.2">
      <c r="A938">
        <v>52</v>
      </c>
      <c r="B938">
        <v>14</v>
      </c>
      <c r="C938">
        <v>1.41</v>
      </c>
      <c r="D938" s="4">
        <f t="shared" si="51"/>
        <v>4.4339622641509445E-2</v>
      </c>
      <c r="E938" t="s">
        <v>80</v>
      </c>
      <c r="F938" t="s">
        <v>657</v>
      </c>
      <c r="G938" t="s">
        <v>658</v>
      </c>
      <c r="H938">
        <v>152</v>
      </c>
      <c r="I938">
        <v>8</v>
      </c>
      <c r="J938">
        <v>8</v>
      </c>
      <c r="K938">
        <v>3</v>
      </c>
      <c r="L938">
        <v>1</v>
      </c>
      <c r="M938">
        <v>0.375</v>
      </c>
      <c r="N938">
        <v>0</v>
      </c>
      <c r="O938">
        <v>1</v>
      </c>
    </row>
    <row r="939" spans="1:19" x14ac:dyDescent="0.2">
      <c r="A939">
        <v>52</v>
      </c>
      <c r="B939">
        <v>15</v>
      </c>
      <c r="C939">
        <v>0.99</v>
      </c>
      <c r="D939" s="4">
        <f t="shared" si="51"/>
        <v>3.1132075471698124E-2</v>
      </c>
      <c r="E939" t="s">
        <v>25</v>
      </c>
      <c r="F939" t="s">
        <v>626</v>
      </c>
      <c r="G939" t="s">
        <v>627</v>
      </c>
      <c r="H939">
        <v>226</v>
      </c>
      <c r="I939">
        <v>16</v>
      </c>
      <c r="J939">
        <v>34</v>
      </c>
      <c r="K939">
        <v>0</v>
      </c>
      <c r="L939">
        <v>2.125</v>
      </c>
      <c r="M939">
        <v>0</v>
      </c>
      <c r="N939">
        <v>0</v>
      </c>
      <c r="O939">
        <v>0</v>
      </c>
    </row>
    <row r="940" spans="1:19" x14ac:dyDescent="0.2">
      <c r="A940">
        <v>52</v>
      </c>
      <c r="B940">
        <v>16</v>
      </c>
      <c r="C940">
        <v>2.06</v>
      </c>
      <c r="D940" s="4">
        <f t="shared" si="51"/>
        <v>6.4779874213836505E-2</v>
      </c>
      <c r="E940" t="s">
        <v>31</v>
      </c>
      <c r="F940" t="s">
        <v>631</v>
      </c>
      <c r="G940" t="s">
        <v>632</v>
      </c>
      <c r="H940">
        <v>206</v>
      </c>
      <c r="I940">
        <v>14</v>
      </c>
      <c r="J940">
        <v>22</v>
      </c>
      <c r="K940">
        <v>1</v>
      </c>
      <c r="L940">
        <v>1.5714285714285714</v>
      </c>
      <c r="M940">
        <v>7.1428571428571425E-2</v>
      </c>
      <c r="N940">
        <v>0</v>
      </c>
      <c r="O940">
        <v>1</v>
      </c>
    </row>
    <row r="941" spans="1:19" x14ac:dyDescent="0.2">
      <c r="A941">
        <v>52</v>
      </c>
      <c r="B941">
        <v>17</v>
      </c>
      <c r="C941">
        <v>4.88</v>
      </c>
      <c r="D941" s="4">
        <f t="shared" si="51"/>
        <v>0.1534591194968554</v>
      </c>
      <c r="E941" t="s">
        <v>650</v>
      </c>
      <c r="F941" t="s">
        <v>651</v>
      </c>
      <c r="G941" t="s">
        <v>652</v>
      </c>
      <c r="H941">
        <v>281</v>
      </c>
      <c r="I941">
        <v>18</v>
      </c>
      <c r="J941">
        <v>35</v>
      </c>
      <c r="K941">
        <v>1</v>
      </c>
      <c r="L941">
        <v>1.9444444444444444</v>
      </c>
      <c r="M941">
        <v>5.5555555555555552E-2</v>
      </c>
      <c r="N941">
        <v>0</v>
      </c>
      <c r="O941">
        <v>0</v>
      </c>
    </row>
    <row r="942" spans="1:19" x14ac:dyDescent="0.2">
      <c r="C942">
        <f>SUM(C925:C941)</f>
        <v>31.79999999999999</v>
      </c>
      <c r="D942" s="4">
        <f t="shared" si="51"/>
        <v>1</v>
      </c>
    </row>
    <row r="943" spans="1:19" x14ac:dyDescent="0.2">
      <c r="A943">
        <v>53</v>
      </c>
      <c r="B943" t="s">
        <v>12</v>
      </c>
      <c r="C943" t="s">
        <v>13</v>
      </c>
      <c r="E943" t="s">
        <v>602</v>
      </c>
      <c r="F943" t="s">
        <v>603</v>
      </c>
      <c r="G943" t="s">
        <v>604</v>
      </c>
      <c r="H943" t="s">
        <v>605</v>
      </c>
      <c r="I943" t="s">
        <v>606</v>
      </c>
      <c r="J943" t="s">
        <v>607</v>
      </c>
      <c r="K943" t="s">
        <v>608</v>
      </c>
      <c r="L943" t="s">
        <v>609</v>
      </c>
      <c r="M943" t="s">
        <v>610</v>
      </c>
      <c r="N943" t="s">
        <v>611</v>
      </c>
      <c r="O943" t="s">
        <v>612</v>
      </c>
      <c r="Q943" s="4" t="s">
        <v>75</v>
      </c>
      <c r="R943" s="4" t="s">
        <v>76</v>
      </c>
      <c r="S943" s="4" t="s">
        <v>77</v>
      </c>
    </row>
    <row r="944" spans="1:19" x14ac:dyDescent="0.2">
      <c r="A944">
        <v>53</v>
      </c>
      <c r="B944">
        <v>1</v>
      </c>
      <c r="C944">
        <v>2.2999999999999998</v>
      </c>
      <c r="D944" s="4">
        <f>C944/$C$959</f>
        <v>5.5023923444976079E-2</v>
      </c>
      <c r="E944" t="s">
        <v>707</v>
      </c>
      <c r="F944" t="s">
        <v>708</v>
      </c>
      <c r="G944" t="s">
        <v>709</v>
      </c>
      <c r="H944">
        <v>112</v>
      </c>
      <c r="I944">
        <v>6</v>
      </c>
      <c r="J944">
        <v>8</v>
      </c>
      <c r="K944">
        <v>2</v>
      </c>
      <c r="L944">
        <v>1.3333333333333333</v>
      </c>
      <c r="M944">
        <v>0.33333333333333331</v>
      </c>
      <c r="N944">
        <v>1</v>
      </c>
      <c r="O944">
        <v>0</v>
      </c>
      <c r="Q944" s="4">
        <f>1-R944-S944</f>
        <v>0.55502392344497609</v>
      </c>
      <c r="R944" s="4">
        <f>SUMIF(O944:O959,"1",D944:D959)</f>
        <v>0.44497607655502397</v>
      </c>
      <c r="S944" s="4">
        <f>SUMIF(O944:O959,"&gt;1",D944:D959)</f>
        <v>0</v>
      </c>
    </row>
    <row r="945" spans="1:15" x14ac:dyDescent="0.2">
      <c r="A945">
        <v>53</v>
      </c>
      <c r="B945">
        <v>2</v>
      </c>
      <c r="C945">
        <v>1.1200000000000001</v>
      </c>
      <c r="D945" s="4">
        <f t="shared" ref="D945:D958" si="52">C945/$C$959</f>
        <v>2.6794258373205745E-2</v>
      </c>
      <c r="E945" t="s">
        <v>759</v>
      </c>
      <c r="F945" t="s">
        <v>760</v>
      </c>
      <c r="G945" t="s">
        <v>745</v>
      </c>
      <c r="H945">
        <v>184</v>
      </c>
      <c r="I945">
        <v>13</v>
      </c>
      <c r="J945">
        <v>28</v>
      </c>
      <c r="K945">
        <v>0</v>
      </c>
      <c r="L945">
        <v>2.1538461538461537</v>
      </c>
      <c r="M945">
        <v>0</v>
      </c>
      <c r="N945">
        <v>0</v>
      </c>
      <c r="O945">
        <v>0</v>
      </c>
    </row>
    <row r="946" spans="1:15" x14ac:dyDescent="0.2">
      <c r="A946">
        <v>53</v>
      </c>
      <c r="B946">
        <v>3</v>
      </c>
      <c r="C946">
        <v>1.71</v>
      </c>
      <c r="D946" s="4">
        <f t="shared" si="52"/>
        <v>4.0909090909090909E-2</v>
      </c>
      <c r="E946" t="s">
        <v>227</v>
      </c>
      <c r="F946" t="s">
        <v>860</v>
      </c>
      <c r="G946" t="s">
        <v>861</v>
      </c>
      <c r="H946">
        <v>128</v>
      </c>
      <c r="I946">
        <v>8</v>
      </c>
      <c r="J946">
        <v>16</v>
      </c>
      <c r="K946">
        <v>1</v>
      </c>
      <c r="L946">
        <v>2</v>
      </c>
      <c r="M946">
        <v>0.125</v>
      </c>
      <c r="N946">
        <v>0</v>
      </c>
      <c r="O946">
        <v>0</v>
      </c>
    </row>
    <row r="947" spans="1:15" x14ac:dyDescent="0.2">
      <c r="A947">
        <v>53</v>
      </c>
      <c r="B947">
        <v>4</v>
      </c>
      <c r="C947">
        <v>1.29</v>
      </c>
      <c r="D947" s="4">
        <f t="shared" si="52"/>
        <v>3.086124401913876E-2</v>
      </c>
      <c r="E947" t="s">
        <v>713</v>
      </c>
      <c r="F947" t="s">
        <v>714</v>
      </c>
      <c r="G947" t="s">
        <v>712</v>
      </c>
      <c r="H947">
        <v>108</v>
      </c>
      <c r="I947">
        <v>7</v>
      </c>
      <c r="J947">
        <v>8</v>
      </c>
      <c r="K947">
        <v>1</v>
      </c>
      <c r="L947">
        <v>1.1428571428571428</v>
      </c>
      <c r="M947">
        <v>0.14285714285714285</v>
      </c>
      <c r="N947">
        <v>0</v>
      </c>
      <c r="O947">
        <v>1</v>
      </c>
    </row>
    <row r="948" spans="1:15" x14ac:dyDescent="0.2">
      <c r="A948">
        <v>53</v>
      </c>
      <c r="B948">
        <v>5</v>
      </c>
      <c r="C948">
        <v>4.53</v>
      </c>
      <c r="D948" s="4">
        <f t="shared" si="52"/>
        <v>0.1083732057416268</v>
      </c>
      <c r="E948" t="s">
        <v>761</v>
      </c>
      <c r="F948" t="s">
        <v>762</v>
      </c>
      <c r="G948" t="s">
        <v>763</v>
      </c>
      <c r="H948">
        <v>124</v>
      </c>
      <c r="I948">
        <v>7</v>
      </c>
      <c r="J948">
        <v>8</v>
      </c>
      <c r="K948">
        <v>2</v>
      </c>
      <c r="L948">
        <v>1.1428571428571428</v>
      </c>
      <c r="M948">
        <v>0.2857142857142857</v>
      </c>
      <c r="N948">
        <v>0</v>
      </c>
      <c r="O948">
        <v>1</v>
      </c>
    </row>
    <row r="949" spans="1:15" x14ac:dyDescent="0.2">
      <c r="A949">
        <v>53</v>
      </c>
      <c r="B949">
        <v>6</v>
      </c>
      <c r="C949">
        <v>5.1100000000000003</v>
      </c>
      <c r="D949" s="4">
        <f t="shared" si="52"/>
        <v>0.12224880382775122</v>
      </c>
      <c r="E949" t="s">
        <v>684</v>
      </c>
      <c r="F949" t="s">
        <v>685</v>
      </c>
      <c r="G949" t="s">
        <v>686</v>
      </c>
      <c r="H949">
        <v>72</v>
      </c>
      <c r="I949">
        <v>4</v>
      </c>
      <c r="J949">
        <v>8</v>
      </c>
      <c r="K949">
        <v>1</v>
      </c>
      <c r="L949">
        <v>2</v>
      </c>
      <c r="M949">
        <v>0.25</v>
      </c>
      <c r="N949">
        <v>1</v>
      </c>
      <c r="O949">
        <v>0</v>
      </c>
    </row>
    <row r="950" spans="1:15" x14ac:dyDescent="0.2">
      <c r="A950">
        <v>53</v>
      </c>
      <c r="B950">
        <v>7</v>
      </c>
      <c r="C950">
        <v>1.22</v>
      </c>
      <c r="D950" s="4">
        <f t="shared" si="52"/>
        <v>2.91866028708134E-2</v>
      </c>
      <c r="E950" t="s">
        <v>14</v>
      </c>
      <c r="F950" t="s">
        <v>613</v>
      </c>
      <c r="G950" t="s">
        <v>614</v>
      </c>
      <c r="H950">
        <v>170</v>
      </c>
      <c r="I950">
        <v>12</v>
      </c>
      <c r="J950">
        <v>26</v>
      </c>
      <c r="K950">
        <v>0</v>
      </c>
      <c r="L950">
        <v>2.1666666666666665</v>
      </c>
      <c r="M950">
        <v>0</v>
      </c>
      <c r="N950">
        <v>0</v>
      </c>
      <c r="O950">
        <v>0</v>
      </c>
    </row>
    <row r="951" spans="1:15" x14ac:dyDescent="0.2">
      <c r="A951">
        <v>53</v>
      </c>
      <c r="B951">
        <v>8</v>
      </c>
      <c r="C951">
        <v>0.97</v>
      </c>
      <c r="D951" s="4">
        <f t="shared" si="52"/>
        <v>2.3205741626794261E-2</v>
      </c>
      <c r="E951" t="s">
        <v>154</v>
      </c>
      <c r="F951" t="s">
        <v>768</v>
      </c>
      <c r="G951" t="s">
        <v>703</v>
      </c>
      <c r="H951">
        <v>138</v>
      </c>
      <c r="I951">
        <v>8</v>
      </c>
      <c r="J951">
        <v>10</v>
      </c>
      <c r="K951">
        <v>2</v>
      </c>
      <c r="L951">
        <v>1.25</v>
      </c>
      <c r="M951">
        <v>0.25</v>
      </c>
      <c r="N951">
        <v>0</v>
      </c>
      <c r="O951">
        <v>1</v>
      </c>
    </row>
    <row r="952" spans="1:15" x14ac:dyDescent="0.2">
      <c r="A952">
        <v>53</v>
      </c>
      <c r="B952">
        <v>9</v>
      </c>
      <c r="C952">
        <v>5</v>
      </c>
      <c r="D952" s="4">
        <f t="shared" si="52"/>
        <v>0.11961722488038279</v>
      </c>
      <c r="E952" t="s">
        <v>79</v>
      </c>
      <c r="F952" t="s">
        <v>655</v>
      </c>
      <c r="G952" t="s">
        <v>656</v>
      </c>
      <c r="H952">
        <v>144</v>
      </c>
      <c r="I952">
        <v>6</v>
      </c>
      <c r="J952">
        <v>8</v>
      </c>
      <c r="K952">
        <v>4</v>
      </c>
      <c r="L952">
        <v>1.3333333333333333</v>
      </c>
      <c r="M952">
        <v>0.66666666666666663</v>
      </c>
      <c r="N952">
        <v>1</v>
      </c>
      <c r="O952">
        <v>0</v>
      </c>
    </row>
    <row r="953" spans="1:15" x14ac:dyDescent="0.2">
      <c r="A953">
        <v>53</v>
      </c>
      <c r="B953">
        <v>10</v>
      </c>
      <c r="C953">
        <v>3.37</v>
      </c>
      <c r="D953" s="4">
        <f t="shared" si="52"/>
        <v>8.0622009569377998E-2</v>
      </c>
      <c r="E953" t="s">
        <v>25</v>
      </c>
      <c r="F953" t="s">
        <v>626</v>
      </c>
      <c r="G953" t="s">
        <v>627</v>
      </c>
      <c r="H953">
        <v>226</v>
      </c>
      <c r="I953">
        <v>16</v>
      </c>
      <c r="J953">
        <v>34</v>
      </c>
      <c r="K953">
        <v>0</v>
      </c>
      <c r="L953">
        <v>2.125</v>
      </c>
      <c r="M953">
        <v>0</v>
      </c>
      <c r="N953">
        <v>0</v>
      </c>
      <c r="O953">
        <v>0</v>
      </c>
    </row>
    <row r="954" spans="1:15" x14ac:dyDescent="0.2">
      <c r="A954">
        <v>53</v>
      </c>
      <c r="B954">
        <v>11</v>
      </c>
      <c r="C954">
        <v>1.82</v>
      </c>
      <c r="D954" s="4">
        <f t="shared" si="52"/>
        <v>4.3540669856459331E-2</v>
      </c>
      <c r="E954" t="s">
        <v>778</v>
      </c>
      <c r="F954" t="s">
        <v>779</v>
      </c>
      <c r="G954" t="s">
        <v>780</v>
      </c>
      <c r="H954">
        <v>48</v>
      </c>
      <c r="I954">
        <v>10</v>
      </c>
      <c r="J954">
        <v>12</v>
      </c>
      <c r="K954">
        <v>1</v>
      </c>
      <c r="L954">
        <v>1.2</v>
      </c>
      <c r="M954">
        <v>0.1</v>
      </c>
      <c r="N954">
        <v>0</v>
      </c>
      <c r="O954">
        <v>1</v>
      </c>
    </row>
    <row r="955" spans="1:15" x14ac:dyDescent="0.2">
      <c r="A955">
        <v>53</v>
      </c>
      <c r="B955">
        <v>12</v>
      </c>
      <c r="C955">
        <v>5.38</v>
      </c>
      <c r="D955" s="4">
        <f t="shared" si="52"/>
        <v>0.12870813397129188</v>
      </c>
      <c r="E955" t="s">
        <v>80</v>
      </c>
      <c r="F955" t="s">
        <v>657</v>
      </c>
      <c r="G955" t="s">
        <v>658</v>
      </c>
      <c r="H955">
        <v>152</v>
      </c>
      <c r="I955">
        <v>8</v>
      </c>
      <c r="J955">
        <v>8</v>
      </c>
      <c r="K955">
        <v>3</v>
      </c>
      <c r="L955">
        <v>1</v>
      </c>
      <c r="M955">
        <v>0.375</v>
      </c>
      <c r="N955">
        <v>0</v>
      </c>
      <c r="O955">
        <v>1</v>
      </c>
    </row>
    <row r="956" spans="1:15" x14ac:dyDescent="0.2">
      <c r="A956">
        <v>53</v>
      </c>
      <c r="B956">
        <v>13</v>
      </c>
      <c r="C956">
        <v>1.76</v>
      </c>
      <c r="D956" s="4">
        <f t="shared" si="52"/>
        <v>4.2105263157894743E-2</v>
      </c>
      <c r="E956" t="s">
        <v>81</v>
      </c>
      <c r="F956" t="s">
        <v>659</v>
      </c>
      <c r="G956" t="s">
        <v>660</v>
      </c>
      <c r="H956">
        <v>166</v>
      </c>
      <c r="I956">
        <v>16</v>
      </c>
      <c r="J956">
        <v>34</v>
      </c>
      <c r="K956">
        <v>0</v>
      </c>
      <c r="L956">
        <v>2.125</v>
      </c>
      <c r="M956">
        <v>0</v>
      </c>
      <c r="N956">
        <v>0</v>
      </c>
      <c r="O956">
        <v>1</v>
      </c>
    </row>
    <row r="957" spans="1:15" x14ac:dyDescent="0.2">
      <c r="A957">
        <v>53</v>
      </c>
      <c r="B957">
        <v>14</v>
      </c>
      <c r="C957">
        <v>2.85</v>
      </c>
      <c r="D957" s="4">
        <f t="shared" si="52"/>
        <v>6.8181818181818191E-2</v>
      </c>
      <c r="E957" t="s">
        <v>31</v>
      </c>
      <c r="F957" t="s">
        <v>631</v>
      </c>
      <c r="G957" t="s">
        <v>632</v>
      </c>
      <c r="H957">
        <v>206</v>
      </c>
      <c r="I957">
        <v>9</v>
      </c>
      <c r="J957">
        <v>10</v>
      </c>
      <c r="K957">
        <v>3</v>
      </c>
      <c r="L957">
        <v>1.1111111111111112</v>
      </c>
      <c r="M957">
        <v>0.33333333333333331</v>
      </c>
      <c r="N957">
        <v>0</v>
      </c>
      <c r="O957">
        <v>1</v>
      </c>
    </row>
    <row r="958" spans="1:15" x14ac:dyDescent="0.2">
      <c r="A958">
        <v>53</v>
      </c>
      <c r="B958">
        <v>15</v>
      </c>
      <c r="C958">
        <v>3.37</v>
      </c>
      <c r="D958" s="4">
        <f t="shared" si="52"/>
        <v>8.0622009569377998E-2</v>
      </c>
      <c r="E958" t="s">
        <v>650</v>
      </c>
      <c r="F958" t="s">
        <v>651</v>
      </c>
      <c r="G958" t="s">
        <v>652</v>
      </c>
      <c r="H958">
        <v>281</v>
      </c>
      <c r="I958">
        <v>14</v>
      </c>
      <c r="J958">
        <v>22</v>
      </c>
      <c r="K958">
        <v>1</v>
      </c>
      <c r="L958">
        <v>1.5714285714285714</v>
      </c>
      <c r="M958">
        <v>7.1428571428571425E-2</v>
      </c>
      <c r="N958">
        <v>0</v>
      </c>
      <c r="O958">
        <v>0</v>
      </c>
    </row>
    <row r="959" spans="1:15" x14ac:dyDescent="0.2">
      <c r="C959">
        <f>SUM(C944:C958)</f>
        <v>41.8</v>
      </c>
    </row>
    <row r="966" spans="1:19" x14ac:dyDescent="0.2">
      <c r="A966">
        <v>54</v>
      </c>
      <c r="B966" t="s">
        <v>12</v>
      </c>
      <c r="C966" t="s">
        <v>13</v>
      </c>
      <c r="E966" t="s">
        <v>602</v>
      </c>
      <c r="F966" t="s">
        <v>603</v>
      </c>
      <c r="G966" t="s">
        <v>604</v>
      </c>
      <c r="H966" t="s">
        <v>605</v>
      </c>
      <c r="I966" t="s">
        <v>606</v>
      </c>
      <c r="J966" t="s">
        <v>607</v>
      </c>
      <c r="K966" t="s">
        <v>608</v>
      </c>
      <c r="L966" t="s">
        <v>609</v>
      </c>
      <c r="M966" t="s">
        <v>610</v>
      </c>
      <c r="N966" t="s">
        <v>611</v>
      </c>
      <c r="O966" t="s">
        <v>612</v>
      </c>
      <c r="Q966" s="4" t="s">
        <v>75</v>
      </c>
      <c r="R966" s="4" t="s">
        <v>76</v>
      </c>
      <c r="S966" s="4" t="s">
        <v>77</v>
      </c>
    </row>
    <row r="967" spans="1:19" x14ac:dyDescent="0.2">
      <c r="A967">
        <v>54</v>
      </c>
      <c r="B967">
        <v>1</v>
      </c>
      <c r="C967">
        <v>1.49</v>
      </c>
      <c r="D967" s="4">
        <f>C967/$C$984</f>
        <v>3.5349940688018971E-2</v>
      </c>
      <c r="E967" t="s">
        <v>707</v>
      </c>
      <c r="F967" t="s">
        <v>708</v>
      </c>
      <c r="G967" t="s">
        <v>709</v>
      </c>
      <c r="H967">
        <v>112</v>
      </c>
      <c r="I967">
        <v>6</v>
      </c>
      <c r="J967">
        <v>8</v>
      </c>
      <c r="K967">
        <v>2</v>
      </c>
      <c r="L967">
        <v>1.3333333333333333</v>
      </c>
      <c r="M967">
        <v>0.33333333333333331</v>
      </c>
      <c r="N967">
        <v>1</v>
      </c>
      <c r="O967">
        <v>0</v>
      </c>
      <c r="Q967" s="4">
        <f>1-R967-S967</f>
        <v>0.45172004744958483</v>
      </c>
      <c r="R967" s="4">
        <f>SUMIF(O967:O982,"1",D967:D982)</f>
        <v>0.54827995255041517</v>
      </c>
      <c r="S967" s="4">
        <f>SUMIF(O967:O982,"&gt;1",D967:D982)</f>
        <v>0</v>
      </c>
    </row>
    <row r="968" spans="1:19" x14ac:dyDescent="0.2">
      <c r="A968">
        <v>54</v>
      </c>
      <c r="B968">
        <v>2</v>
      </c>
      <c r="C968">
        <v>1.39</v>
      </c>
      <c r="D968" s="4">
        <f t="shared" ref="D968:D983" si="53">C968/$C$984</f>
        <v>3.2977461447212329E-2</v>
      </c>
      <c r="E968" t="s">
        <v>839</v>
      </c>
      <c r="F968" t="s">
        <v>840</v>
      </c>
      <c r="G968" t="s">
        <v>841</v>
      </c>
      <c r="H968">
        <v>126</v>
      </c>
      <c r="I968">
        <v>2</v>
      </c>
      <c r="J968">
        <v>6</v>
      </c>
      <c r="K968">
        <v>2</v>
      </c>
      <c r="L968">
        <v>3</v>
      </c>
      <c r="M968">
        <v>1</v>
      </c>
      <c r="N968">
        <v>0</v>
      </c>
      <c r="O968">
        <v>0</v>
      </c>
    </row>
    <row r="969" spans="1:19" x14ac:dyDescent="0.2">
      <c r="A969">
        <v>54</v>
      </c>
      <c r="B969">
        <v>3</v>
      </c>
      <c r="C969">
        <v>0.79</v>
      </c>
      <c r="D969" s="4">
        <f t="shared" si="53"/>
        <v>1.8742586002372479E-2</v>
      </c>
      <c r="E969" t="s">
        <v>713</v>
      </c>
      <c r="F969" t="s">
        <v>714</v>
      </c>
      <c r="G969" t="s">
        <v>712</v>
      </c>
      <c r="H969">
        <v>108</v>
      </c>
      <c r="I969">
        <v>7</v>
      </c>
      <c r="J969">
        <v>8</v>
      </c>
      <c r="K969">
        <v>1</v>
      </c>
      <c r="L969">
        <v>1.1428571428571428</v>
      </c>
      <c r="M969">
        <v>0.14285714285714285</v>
      </c>
      <c r="N969">
        <v>0</v>
      </c>
      <c r="O969">
        <v>1</v>
      </c>
    </row>
    <row r="970" spans="1:19" x14ac:dyDescent="0.2">
      <c r="A970">
        <v>54</v>
      </c>
      <c r="B970">
        <v>4</v>
      </c>
      <c r="C970">
        <v>5.26</v>
      </c>
      <c r="D970" s="4">
        <f t="shared" si="53"/>
        <v>0.1247924080664294</v>
      </c>
      <c r="E970" t="s">
        <v>761</v>
      </c>
      <c r="F970" t="s">
        <v>762</v>
      </c>
      <c r="G970" t="s">
        <v>763</v>
      </c>
      <c r="H970">
        <v>124</v>
      </c>
      <c r="I970">
        <v>7</v>
      </c>
      <c r="J970">
        <v>8</v>
      </c>
      <c r="K970">
        <v>2</v>
      </c>
      <c r="L970">
        <v>1.1428571428571428</v>
      </c>
      <c r="M970">
        <v>0.2857142857142857</v>
      </c>
      <c r="N970">
        <v>0</v>
      </c>
      <c r="O970">
        <v>1</v>
      </c>
    </row>
    <row r="971" spans="1:19" x14ac:dyDescent="0.2">
      <c r="A971">
        <v>54</v>
      </c>
      <c r="B971">
        <v>5</v>
      </c>
      <c r="C971">
        <v>2.2400000000000002</v>
      </c>
      <c r="D971" s="4">
        <f t="shared" si="53"/>
        <v>5.3143534994068799E-2</v>
      </c>
      <c r="E971" t="s">
        <v>862</v>
      </c>
      <c r="F971" t="s">
        <v>863</v>
      </c>
      <c r="G971" t="s">
        <v>864</v>
      </c>
      <c r="H971">
        <v>202</v>
      </c>
      <c r="I971">
        <v>8</v>
      </c>
      <c r="J971">
        <v>14</v>
      </c>
      <c r="K971">
        <v>4</v>
      </c>
      <c r="L971">
        <v>1.75</v>
      </c>
      <c r="M971">
        <v>0.5</v>
      </c>
      <c r="N971">
        <v>0</v>
      </c>
      <c r="O971">
        <v>0</v>
      </c>
    </row>
    <row r="972" spans="1:19" x14ac:dyDescent="0.2">
      <c r="A972">
        <v>54</v>
      </c>
      <c r="B972">
        <v>6</v>
      </c>
      <c r="C972">
        <v>1.53</v>
      </c>
      <c r="D972" s="4">
        <f t="shared" si="53"/>
        <v>3.6298932384341634E-2</v>
      </c>
      <c r="E972" t="s">
        <v>14</v>
      </c>
      <c r="F972" t="s">
        <v>613</v>
      </c>
      <c r="G972" t="s">
        <v>614</v>
      </c>
      <c r="H972">
        <v>170</v>
      </c>
      <c r="I972">
        <v>12</v>
      </c>
      <c r="J972">
        <v>26</v>
      </c>
      <c r="K972">
        <v>0</v>
      </c>
      <c r="L972">
        <v>2.1666666666666665</v>
      </c>
      <c r="M972">
        <v>0</v>
      </c>
      <c r="N972">
        <v>0</v>
      </c>
      <c r="O972">
        <v>0</v>
      </c>
    </row>
    <row r="973" spans="1:19" x14ac:dyDescent="0.2">
      <c r="A973">
        <v>54</v>
      </c>
      <c r="B973">
        <v>7</v>
      </c>
      <c r="C973">
        <v>0.8</v>
      </c>
      <c r="D973" s="4">
        <f t="shared" si="53"/>
        <v>1.8979833926453141E-2</v>
      </c>
      <c r="E973" t="s">
        <v>154</v>
      </c>
      <c r="F973" t="s">
        <v>768</v>
      </c>
      <c r="G973" t="s">
        <v>703</v>
      </c>
      <c r="H973">
        <v>138</v>
      </c>
      <c r="I973">
        <v>8</v>
      </c>
      <c r="J973">
        <v>10</v>
      </c>
      <c r="K973">
        <v>2</v>
      </c>
      <c r="L973">
        <v>1.25</v>
      </c>
      <c r="M973">
        <v>0.25</v>
      </c>
      <c r="N973">
        <v>0</v>
      </c>
      <c r="O973">
        <v>1</v>
      </c>
    </row>
    <row r="974" spans="1:19" x14ac:dyDescent="0.2">
      <c r="A974">
        <v>54</v>
      </c>
      <c r="B974">
        <v>8</v>
      </c>
      <c r="C974">
        <v>3.59</v>
      </c>
      <c r="D974" s="4">
        <f t="shared" si="53"/>
        <v>8.5172004744958466E-2</v>
      </c>
      <c r="E974" t="s">
        <v>79</v>
      </c>
      <c r="F974" t="s">
        <v>655</v>
      </c>
      <c r="G974" t="s">
        <v>656</v>
      </c>
      <c r="H974">
        <v>144</v>
      </c>
      <c r="I974">
        <v>6</v>
      </c>
      <c r="J974">
        <v>8</v>
      </c>
      <c r="K974">
        <v>4</v>
      </c>
      <c r="L974">
        <v>1.3333333333333333</v>
      </c>
      <c r="M974">
        <v>0.66666666666666663</v>
      </c>
      <c r="N974">
        <v>1</v>
      </c>
      <c r="O974">
        <v>0</v>
      </c>
    </row>
    <row r="975" spans="1:19" x14ac:dyDescent="0.2">
      <c r="A975">
        <v>54</v>
      </c>
      <c r="B975">
        <v>9</v>
      </c>
      <c r="C975">
        <v>1.26</v>
      </c>
      <c r="D975" s="4">
        <f t="shared" si="53"/>
        <v>2.9893238434163697E-2</v>
      </c>
      <c r="E975" t="s">
        <v>92</v>
      </c>
      <c r="G975" t="s">
        <v>656</v>
      </c>
      <c r="H975">
        <v>144</v>
      </c>
      <c r="I975">
        <v>6</v>
      </c>
      <c r="J975">
        <v>8</v>
      </c>
      <c r="K975">
        <v>4</v>
      </c>
      <c r="L975">
        <v>1.3333333333333333</v>
      </c>
      <c r="M975">
        <v>0.66666666666666663</v>
      </c>
      <c r="N975">
        <v>1</v>
      </c>
      <c r="O975">
        <v>0</v>
      </c>
    </row>
    <row r="976" spans="1:19" x14ac:dyDescent="0.2">
      <c r="A976">
        <v>54</v>
      </c>
      <c r="B976">
        <v>10</v>
      </c>
      <c r="C976">
        <v>1.1200000000000001</v>
      </c>
      <c r="D976" s="4">
        <f t="shared" si="53"/>
        <v>2.6571767497034399E-2</v>
      </c>
      <c r="E976" t="s">
        <v>743</v>
      </c>
      <c r="F976" t="s">
        <v>744</v>
      </c>
      <c r="G976" t="s">
        <v>745</v>
      </c>
      <c r="H976">
        <v>184</v>
      </c>
      <c r="I976">
        <v>13</v>
      </c>
      <c r="J976">
        <v>28</v>
      </c>
      <c r="K976">
        <v>0</v>
      </c>
      <c r="L976">
        <v>2.1538461538461537</v>
      </c>
      <c r="M976">
        <v>0</v>
      </c>
      <c r="N976">
        <v>0</v>
      </c>
      <c r="O976">
        <v>0</v>
      </c>
    </row>
    <row r="977" spans="1:19" x14ac:dyDescent="0.2">
      <c r="A977">
        <v>54</v>
      </c>
      <c r="B977">
        <v>11</v>
      </c>
      <c r="C977">
        <v>5.69</v>
      </c>
      <c r="D977" s="4">
        <f t="shared" si="53"/>
        <v>0.13499406880189799</v>
      </c>
      <c r="E977" t="s">
        <v>778</v>
      </c>
      <c r="F977" t="s">
        <v>779</v>
      </c>
      <c r="G977" t="s">
        <v>780</v>
      </c>
      <c r="H977">
        <v>48</v>
      </c>
      <c r="I977">
        <v>10</v>
      </c>
      <c r="J977">
        <v>12</v>
      </c>
      <c r="K977">
        <v>1</v>
      </c>
      <c r="L977">
        <v>1.2</v>
      </c>
      <c r="M977">
        <v>0.1</v>
      </c>
      <c r="N977">
        <v>0</v>
      </c>
      <c r="O977">
        <v>1</v>
      </c>
    </row>
    <row r="978" spans="1:19" x14ac:dyDescent="0.2">
      <c r="A978">
        <v>54</v>
      </c>
      <c r="B978">
        <v>12</v>
      </c>
      <c r="C978">
        <v>3.29</v>
      </c>
      <c r="D978" s="4">
        <f t="shared" si="53"/>
        <v>7.8054567022538546E-2</v>
      </c>
      <c r="E978" t="s">
        <v>80</v>
      </c>
      <c r="F978" t="s">
        <v>657</v>
      </c>
      <c r="G978" t="s">
        <v>658</v>
      </c>
      <c r="H978">
        <v>152</v>
      </c>
      <c r="I978">
        <v>8</v>
      </c>
      <c r="J978">
        <v>8</v>
      </c>
      <c r="K978">
        <v>3</v>
      </c>
      <c r="L978">
        <v>1</v>
      </c>
      <c r="M978">
        <v>0.375</v>
      </c>
      <c r="N978">
        <v>0</v>
      </c>
      <c r="O978">
        <v>1</v>
      </c>
    </row>
    <row r="979" spans="1:19" x14ac:dyDescent="0.2">
      <c r="A979">
        <v>54</v>
      </c>
      <c r="B979">
        <v>13</v>
      </c>
      <c r="C979">
        <v>2.1500000000000004</v>
      </c>
      <c r="D979" s="4">
        <f t="shared" si="53"/>
        <v>5.1008303677342826E-2</v>
      </c>
      <c r="E979" t="s">
        <v>25</v>
      </c>
      <c r="F979" t="s">
        <v>626</v>
      </c>
      <c r="G979" t="s">
        <v>627</v>
      </c>
      <c r="H979">
        <v>226</v>
      </c>
      <c r="I979">
        <v>16</v>
      </c>
      <c r="J979">
        <v>34</v>
      </c>
      <c r="K979">
        <v>0</v>
      </c>
      <c r="L979">
        <v>2.125</v>
      </c>
      <c r="M979">
        <v>0</v>
      </c>
      <c r="N979">
        <v>0</v>
      </c>
      <c r="O979">
        <v>0</v>
      </c>
    </row>
    <row r="980" spans="1:19" x14ac:dyDescent="0.2">
      <c r="A980">
        <v>54</v>
      </c>
      <c r="B980">
        <v>14</v>
      </c>
      <c r="C980">
        <v>1.4</v>
      </c>
      <c r="D980" s="4">
        <f t="shared" si="53"/>
        <v>3.3214709371292991E-2</v>
      </c>
      <c r="E980" t="s">
        <v>81</v>
      </c>
      <c r="F980" t="s">
        <v>659</v>
      </c>
      <c r="G980" t="s">
        <v>660</v>
      </c>
      <c r="H980">
        <v>166</v>
      </c>
      <c r="I980">
        <v>9</v>
      </c>
      <c r="J980">
        <v>10</v>
      </c>
      <c r="K980">
        <v>3</v>
      </c>
      <c r="L980">
        <v>1.1111111111111112</v>
      </c>
      <c r="M980">
        <v>0.33333333333333331</v>
      </c>
      <c r="N980">
        <v>0</v>
      </c>
      <c r="O980">
        <v>1</v>
      </c>
    </row>
    <row r="981" spans="1:19" x14ac:dyDescent="0.2">
      <c r="A981">
        <v>54</v>
      </c>
      <c r="B981">
        <v>15</v>
      </c>
      <c r="C981">
        <v>5.88</v>
      </c>
      <c r="D981" s="4">
        <f t="shared" si="53"/>
        <v>0.13950177935943059</v>
      </c>
      <c r="E981" t="s">
        <v>31</v>
      </c>
      <c r="F981" t="s">
        <v>631</v>
      </c>
      <c r="G981" t="s">
        <v>632</v>
      </c>
      <c r="H981">
        <v>206</v>
      </c>
      <c r="I981">
        <v>14</v>
      </c>
      <c r="J981">
        <v>22</v>
      </c>
      <c r="K981">
        <v>1</v>
      </c>
      <c r="L981">
        <v>1.5714285714285714</v>
      </c>
      <c r="M981">
        <v>7.1428571428571425E-2</v>
      </c>
      <c r="N981">
        <v>0</v>
      </c>
      <c r="O981">
        <v>1</v>
      </c>
    </row>
    <row r="982" spans="1:19" x14ac:dyDescent="0.2">
      <c r="A982">
        <v>54</v>
      </c>
      <c r="B982">
        <v>16</v>
      </c>
      <c r="C982">
        <v>0.67</v>
      </c>
      <c r="D982" s="4">
        <f t="shared" si="53"/>
        <v>1.5895610913404506E-2</v>
      </c>
      <c r="E982" t="s">
        <v>108</v>
      </c>
      <c r="F982" t="s">
        <v>692</v>
      </c>
      <c r="G982" t="s">
        <v>693</v>
      </c>
      <c r="H982">
        <v>283</v>
      </c>
      <c r="I982">
        <v>16</v>
      </c>
      <c r="J982">
        <v>34</v>
      </c>
      <c r="K982">
        <v>0</v>
      </c>
      <c r="L982">
        <v>2.125</v>
      </c>
      <c r="M982">
        <v>0</v>
      </c>
      <c r="N982">
        <v>0</v>
      </c>
      <c r="O982">
        <v>0</v>
      </c>
    </row>
    <row r="983" spans="1:19" x14ac:dyDescent="0.2">
      <c r="A983">
        <v>54</v>
      </c>
      <c r="B983">
        <v>17</v>
      </c>
      <c r="C983">
        <v>3.6</v>
      </c>
      <c r="D983" s="4">
        <f t="shared" si="53"/>
        <v>8.5409252669039135E-2</v>
      </c>
      <c r="E983" t="s">
        <v>650</v>
      </c>
      <c r="F983" t="s">
        <v>651</v>
      </c>
      <c r="G983" t="s">
        <v>652</v>
      </c>
      <c r="H983">
        <v>281</v>
      </c>
      <c r="I983">
        <v>20</v>
      </c>
      <c r="J983">
        <v>42</v>
      </c>
      <c r="K983">
        <v>0</v>
      </c>
      <c r="L983">
        <v>2.1</v>
      </c>
      <c r="M983">
        <v>0</v>
      </c>
      <c r="N983">
        <v>0</v>
      </c>
      <c r="O983">
        <v>0</v>
      </c>
    </row>
    <row r="984" spans="1:19" x14ac:dyDescent="0.2">
      <c r="C984">
        <f>SUM(C967:C983)</f>
        <v>42.150000000000006</v>
      </c>
    </row>
    <row r="986" spans="1:19" x14ac:dyDescent="0.2">
      <c r="A986">
        <v>55</v>
      </c>
      <c r="B986" t="s">
        <v>12</v>
      </c>
      <c r="C986" t="s">
        <v>13</v>
      </c>
      <c r="E986" t="s">
        <v>602</v>
      </c>
      <c r="F986" t="s">
        <v>603</v>
      </c>
      <c r="G986" t="s">
        <v>604</v>
      </c>
      <c r="H986" t="s">
        <v>605</v>
      </c>
      <c r="I986" t="s">
        <v>606</v>
      </c>
      <c r="J986" t="s">
        <v>607</v>
      </c>
      <c r="K986" t="s">
        <v>608</v>
      </c>
      <c r="L986" t="s">
        <v>609</v>
      </c>
      <c r="M986" t="s">
        <v>610</v>
      </c>
      <c r="N986" t="s">
        <v>611</v>
      </c>
      <c r="O986" t="s">
        <v>612</v>
      </c>
      <c r="Q986" s="4" t="s">
        <v>75</v>
      </c>
      <c r="R986" s="4" t="s">
        <v>76</v>
      </c>
      <c r="S986" s="4" t="s">
        <v>77</v>
      </c>
    </row>
    <row r="987" spans="1:19" x14ac:dyDescent="0.2">
      <c r="A987">
        <v>55</v>
      </c>
      <c r="B987">
        <v>1</v>
      </c>
      <c r="C987">
        <v>1.49</v>
      </c>
      <c r="D987" s="4">
        <f>C987/$C$1004</f>
        <v>4.5165201576235221E-2</v>
      </c>
      <c r="E987" t="s">
        <v>707</v>
      </c>
      <c r="F987" t="s">
        <v>708</v>
      </c>
      <c r="G987" t="s">
        <v>709</v>
      </c>
      <c r="H987">
        <v>112</v>
      </c>
      <c r="I987">
        <v>6</v>
      </c>
      <c r="J987">
        <v>8</v>
      </c>
      <c r="K987">
        <v>2</v>
      </c>
      <c r="L987">
        <v>1.3333333333333333</v>
      </c>
      <c r="M987">
        <v>0.33333333333333331</v>
      </c>
      <c r="N987">
        <v>1</v>
      </c>
      <c r="O987">
        <v>0</v>
      </c>
      <c r="Q987" s="4">
        <f>1-R987-S987</f>
        <v>0.7187026371627766</v>
      </c>
      <c r="R987" s="4">
        <f>SUMIF(O987:O1002,"1",D987:D1002)</f>
        <v>0.2812973628372234</v>
      </c>
      <c r="S987" s="4">
        <f>SUMIF(O987:O1002,"&gt;1",D987:D1002)</f>
        <v>0</v>
      </c>
    </row>
    <row r="988" spans="1:19" x14ac:dyDescent="0.2">
      <c r="A988">
        <v>55</v>
      </c>
      <c r="B988">
        <v>2</v>
      </c>
      <c r="C988">
        <v>1.43</v>
      </c>
      <c r="D988" s="4">
        <f t="shared" ref="D988:D1003" si="54">C988/$C$1004</f>
        <v>4.3346468626856621E-2</v>
      </c>
      <c r="E988" t="s">
        <v>759</v>
      </c>
      <c r="F988" t="s">
        <v>760</v>
      </c>
      <c r="G988" t="s">
        <v>745</v>
      </c>
      <c r="H988">
        <v>184</v>
      </c>
      <c r="I988">
        <v>13</v>
      </c>
      <c r="J988">
        <v>28</v>
      </c>
      <c r="K988">
        <v>0</v>
      </c>
      <c r="L988">
        <v>2.1538461538461537</v>
      </c>
      <c r="M988">
        <v>0</v>
      </c>
      <c r="N988">
        <v>0</v>
      </c>
      <c r="O988">
        <v>0</v>
      </c>
    </row>
    <row r="989" spans="1:19" x14ac:dyDescent="0.2">
      <c r="A989">
        <v>55</v>
      </c>
      <c r="B989">
        <v>3</v>
      </c>
      <c r="C989">
        <v>1.72</v>
      </c>
      <c r="D989" s="4">
        <f t="shared" si="54"/>
        <v>5.2137011215519849E-2</v>
      </c>
      <c r="E989" t="s">
        <v>710</v>
      </c>
      <c r="F989" t="s">
        <v>711</v>
      </c>
      <c r="G989" t="s">
        <v>712</v>
      </c>
      <c r="H989">
        <v>108</v>
      </c>
      <c r="I989">
        <v>7</v>
      </c>
      <c r="J989">
        <v>8</v>
      </c>
      <c r="K989">
        <v>1</v>
      </c>
      <c r="L989">
        <v>1.1428571428571428</v>
      </c>
      <c r="M989">
        <v>0.14285714285714285</v>
      </c>
      <c r="N989">
        <v>0</v>
      </c>
      <c r="O989">
        <v>1</v>
      </c>
    </row>
    <row r="990" spans="1:19" x14ac:dyDescent="0.2">
      <c r="A990">
        <v>55</v>
      </c>
      <c r="B990">
        <v>4</v>
      </c>
      <c r="C990">
        <v>0.8</v>
      </c>
      <c r="D990" s="4">
        <f t="shared" si="54"/>
        <v>2.4249772658381328E-2</v>
      </c>
      <c r="E990" t="s">
        <v>865</v>
      </c>
      <c r="F990" t="s">
        <v>866</v>
      </c>
      <c r="G990" t="s">
        <v>867</v>
      </c>
      <c r="H990">
        <v>102</v>
      </c>
      <c r="I990">
        <v>5</v>
      </c>
      <c r="J990">
        <v>10</v>
      </c>
      <c r="K990">
        <v>2</v>
      </c>
      <c r="L990">
        <v>2</v>
      </c>
      <c r="M990">
        <v>0.4</v>
      </c>
      <c r="N990">
        <v>1</v>
      </c>
      <c r="O990">
        <v>0</v>
      </c>
    </row>
    <row r="991" spans="1:19" x14ac:dyDescent="0.2">
      <c r="A991">
        <v>55</v>
      </c>
      <c r="B991">
        <v>5</v>
      </c>
      <c r="C991">
        <v>1.03</v>
      </c>
      <c r="D991" s="4">
        <f t="shared" si="54"/>
        <v>3.1221582297665959E-2</v>
      </c>
      <c r="E991" t="s">
        <v>713</v>
      </c>
      <c r="F991" t="s">
        <v>714</v>
      </c>
      <c r="G991" t="s">
        <v>712</v>
      </c>
      <c r="H991">
        <v>108</v>
      </c>
      <c r="I991">
        <v>7</v>
      </c>
      <c r="J991">
        <v>8</v>
      </c>
      <c r="K991">
        <v>1</v>
      </c>
      <c r="L991">
        <v>1.1428571428571428</v>
      </c>
      <c r="M991">
        <v>0.14285714285714285</v>
      </c>
      <c r="N991">
        <v>0</v>
      </c>
      <c r="O991">
        <v>1</v>
      </c>
    </row>
    <row r="992" spans="1:19" x14ac:dyDescent="0.2">
      <c r="A992">
        <v>55</v>
      </c>
      <c r="B992">
        <v>6</v>
      </c>
      <c r="C992">
        <v>2.2799999999999998</v>
      </c>
      <c r="D992" s="4">
        <f t="shared" si="54"/>
        <v>6.9111852076386773E-2</v>
      </c>
      <c r="E992" t="s">
        <v>232</v>
      </c>
      <c r="F992" t="s">
        <v>868</v>
      </c>
      <c r="G992" t="s">
        <v>869</v>
      </c>
      <c r="H992">
        <v>124</v>
      </c>
      <c r="I992">
        <v>8</v>
      </c>
      <c r="J992">
        <v>12</v>
      </c>
      <c r="K992">
        <v>1</v>
      </c>
      <c r="L992">
        <v>1.5</v>
      </c>
      <c r="M992">
        <v>0.125</v>
      </c>
      <c r="N992">
        <v>1</v>
      </c>
      <c r="O992">
        <v>0</v>
      </c>
    </row>
    <row r="993" spans="1:15" x14ac:dyDescent="0.2">
      <c r="A993">
        <v>55</v>
      </c>
      <c r="B993">
        <v>7</v>
      </c>
      <c r="C993">
        <v>2</v>
      </c>
      <c r="D993" s="4">
        <f t="shared" si="54"/>
        <v>6.0624431645953318E-2</v>
      </c>
      <c r="E993" t="s">
        <v>684</v>
      </c>
      <c r="F993" t="s">
        <v>685</v>
      </c>
      <c r="G993" t="s">
        <v>686</v>
      </c>
      <c r="H993">
        <v>72</v>
      </c>
      <c r="I993">
        <v>4</v>
      </c>
      <c r="J993">
        <v>8</v>
      </c>
      <c r="K993">
        <v>1</v>
      </c>
      <c r="L993">
        <v>2</v>
      </c>
      <c r="M993">
        <v>0.25</v>
      </c>
      <c r="N993">
        <v>1</v>
      </c>
      <c r="O993">
        <v>0</v>
      </c>
    </row>
    <row r="994" spans="1:15" x14ac:dyDescent="0.2">
      <c r="A994">
        <v>55</v>
      </c>
      <c r="B994">
        <v>8</v>
      </c>
      <c r="C994">
        <v>1.24</v>
      </c>
      <c r="D994" s="4">
        <f t="shared" si="54"/>
        <v>3.7587147620491056E-2</v>
      </c>
      <c r="E994" t="s">
        <v>870</v>
      </c>
      <c r="F994" t="s">
        <v>871</v>
      </c>
      <c r="G994" t="s">
        <v>872</v>
      </c>
      <c r="H994">
        <v>126</v>
      </c>
      <c r="I994">
        <v>8</v>
      </c>
      <c r="J994">
        <v>14</v>
      </c>
      <c r="K994">
        <v>1</v>
      </c>
      <c r="L994">
        <v>1.75</v>
      </c>
      <c r="M994">
        <v>0.125</v>
      </c>
      <c r="N994">
        <v>1</v>
      </c>
      <c r="O994">
        <v>0</v>
      </c>
    </row>
    <row r="995" spans="1:15" x14ac:dyDescent="0.2">
      <c r="A995">
        <v>55</v>
      </c>
      <c r="B995">
        <v>9</v>
      </c>
      <c r="C995">
        <v>1.24</v>
      </c>
      <c r="D995" s="4">
        <f t="shared" si="54"/>
        <v>3.7587147620491056E-2</v>
      </c>
      <c r="E995" t="s">
        <v>14</v>
      </c>
      <c r="F995" t="s">
        <v>613</v>
      </c>
      <c r="G995" t="s">
        <v>614</v>
      </c>
      <c r="H995">
        <v>170</v>
      </c>
      <c r="I995">
        <v>12</v>
      </c>
      <c r="J995">
        <v>26</v>
      </c>
      <c r="K995">
        <v>0</v>
      </c>
      <c r="L995">
        <v>2.1666666666666665</v>
      </c>
      <c r="M995">
        <v>0</v>
      </c>
      <c r="N995">
        <v>0</v>
      </c>
      <c r="O995">
        <v>0</v>
      </c>
    </row>
    <row r="996" spans="1:15" x14ac:dyDescent="0.2">
      <c r="A996">
        <v>55</v>
      </c>
      <c r="B996">
        <v>10</v>
      </c>
      <c r="C996">
        <v>1.33</v>
      </c>
      <c r="D996" s="4">
        <f t="shared" si="54"/>
        <v>4.0315247044558959E-2</v>
      </c>
      <c r="E996" t="s">
        <v>104</v>
      </c>
      <c r="F996" t="s">
        <v>687</v>
      </c>
      <c r="G996" t="s">
        <v>688</v>
      </c>
      <c r="H996">
        <v>110</v>
      </c>
      <c r="I996">
        <v>6</v>
      </c>
      <c r="J996">
        <v>6</v>
      </c>
      <c r="K996">
        <v>2</v>
      </c>
      <c r="L996">
        <v>1</v>
      </c>
      <c r="M996">
        <v>0.33333333333333331</v>
      </c>
      <c r="N996">
        <v>0</v>
      </c>
      <c r="O996">
        <v>1</v>
      </c>
    </row>
    <row r="997" spans="1:15" x14ac:dyDescent="0.2">
      <c r="A997">
        <v>55</v>
      </c>
      <c r="B997">
        <v>11</v>
      </c>
      <c r="C997">
        <v>1.86</v>
      </c>
      <c r="D997" s="4">
        <f t="shared" si="54"/>
        <v>5.6380721430736587E-2</v>
      </c>
      <c r="E997" t="s">
        <v>79</v>
      </c>
      <c r="F997" t="s">
        <v>655</v>
      </c>
      <c r="G997" t="s">
        <v>656</v>
      </c>
      <c r="H997">
        <v>144</v>
      </c>
      <c r="I997">
        <v>6</v>
      </c>
      <c r="J997">
        <v>8</v>
      </c>
      <c r="K997">
        <v>4</v>
      </c>
      <c r="L997">
        <v>1.3333333333333333</v>
      </c>
      <c r="M997">
        <v>0.66666666666666663</v>
      </c>
      <c r="N997">
        <v>1</v>
      </c>
      <c r="O997">
        <v>0</v>
      </c>
    </row>
    <row r="998" spans="1:15" x14ac:dyDescent="0.2">
      <c r="A998">
        <v>55</v>
      </c>
      <c r="B998">
        <v>12</v>
      </c>
      <c r="C998">
        <v>1.29</v>
      </c>
      <c r="D998" s="4">
        <f t="shared" si="54"/>
        <v>3.910275841163989E-2</v>
      </c>
      <c r="E998" t="s">
        <v>743</v>
      </c>
      <c r="F998" t="s">
        <v>744</v>
      </c>
      <c r="G998" t="s">
        <v>745</v>
      </c>
      <c r="H998">
        <v>184</v>
      </c>
      <c r="I998">
        <v>13</v>
      </c>
      <c r="J998">
        <v>28</v>
      </c>
      <c r="K998">
        <v>0</v>
      </c>
      <c r="L998">
        <v>2.1538461538461537</v>
      </c>
      <c r="M998">
        <v>0</v>
      </c>
      <c r="N998">
        <v>0</v>
      </c>
      <c r="O998">
        <v>0</v>
      </c>
    </row>
    <row r="999" spans="1:15" x14ac:dyDescent="0.2">
      <c r="A999">
        <v>55</v>
      </c>
      <c r="B999">
        <v>13</v>
      </c>
      <c r="C999">
        <v>2.2599999999999998</v>
      </c>
      <c r="D999" s="4">
        <f t="shared" si="54"/>
        <v>6.8505607759927242E-2</v>
      </c>
      <c r="E999" t="s">
        <v>80</v>
      </c>
      <c r="F999" t="s">
        <v>657</v>
      </c>
      <c r="G999" t="s">
        <v>658</v>
      </c>
      <c r="H999">
        <v>152</v>
      </c>
      <c r="I999">
        <v>8</v>
      </c>
      <c r="J999">
        <v>8</v>
      </c>
      <c r="K999">
        <v>3</v>
      </c>
      <c r="L999">
        <v>1</v>
      </c>
      <c r="M999">
        <v>0.375</v>
      </c>
      <c r="N999">
        <v>0</v>
      </c>
      <c r="O999">
        <v>1</v>
      </c>
    </row>
    <row r="1000" spans="1:15" x14ac:dyDescent="0.2">
      <c r="A1000">
        <v>55</v>
      </c>
      <c r="B1000">
        <v>14</v>
      </c>
      <c r="C1000">
        <v>2.56</v>
      </c>
      <c r="D1000" s="4">
        <f t="shared" si="54"/>
        <v>7.7599272506820249E-2</v>
      </c>
      <c r="E1000" t="s">
        <v>25</v>
      </c>
      <c r="F1000" t="s">
        <v>626</v>
      </c>
      <c r="G1000" t="s">
        <v>627</v>
      </c>
      <c r="H1000">
        <v>226</v>
      </c>
      <c r="I1000">
        <v>16</v>
      </c>
      <c r="J1000">
        <v>34</v>
      </c>
      <c r="K1000">
        <v>0</v>
      </c>
      <c r="L1000">
        <v>2.125</v>
      </c>
      <c r="M1000">
        <v>0</v>
      </c>
      <c r="N1000">
        <v>0</v>
      </c>
      <c r="O1000">
        <v>0</v>
      </c>
    </row>
    <row r="1001" spans="1:15" x14ac:dyDescent="0.2">
      <c r="A1001">
        <v>55</v>
      </c>
      <c r="B1001">
        <v>15</v>
      </c>
      <c r="C1001">
        <v>2.94</v>
      </c>
      <c r="D1001" s="4">
        <f t="shared" si="54"/>
        <v>8.9117914519551367E-2</v>
      </c>
      <c r="E1001" t="s">
        <v>31</v>
      </c>
      <c r="F1001" t="s">
        <v>631</v>
      </c>
      <c r="G1001" t="s">
        <v>632</v>
      </c>
      <c r="H1001">
        <v>206</v>
      </c>
      <c r="I1001">
        <v>14</v>
      </c>
      <c r="J1001">
        <v>22</v>
      </c>
      <c r="K1001">
        <v>1</v>
      </c>
      <c r="L1001">
        <v>1.5714285714285714</v>
      </c>
      <c r="M1001">
        <v>7.1428571428571425E-2</v>
      </c>
      <c r="N1001">
        <v>0</v>
      </c>
      <c r="O1001">
        <v>1</v>
      </c>
    </row>
    <row r="1002" spans="1:15" x14ac:dyDescent="0.2">
      <c r="A1002">
        <v>55</v>
      </c>
      <c r="B1002">
        <v>16</v>
      </c>
      <c r="C1002">
        <v>2.23</v>
      </c>
      <c r="D1002" s="4">
        <f t="shared" si="54"/>
        <v>6.7596241285237946E-2</v>
      </c>
      <c r="E1002" t="s">
        <v>777</v>
      </c>
      <c r="G1002" t="s">
        <v>622</v>
      </c>
      <c r="H1002">
        <v>164</v>
      </c>
      <c r="I1002">
        <v>10</v>
      </c>
      <c r="J1002">
        <v>12</v>
      </c>
      <c r="K1002">
        <v>2</v>
      </c>
      <c r="L1002">
        <v>1.2</v>
      </c>
      <c r="M1002">
        <v>0.2</v>
      </c>
      <c r="N1002">
        <v>2</v>
      </c>
      <c r="O1002">
        <v>0</v>
      </c>
    </row>
    <row r="1003" spans="1:15" x14ac:dyDescent="0.2">
      <c r="A1003">
        <v>55</v>
      </c>
      <c r="B1003">
        <v>17</v>
      </c>
      <c r="C1003">
        <v>5.29</v>
      </c>
      <c r="D1003" s="4">
        <f t="shared" si="54"/>
        <v>0.16035162170354653</v>
      </c>
      <c r="E1003" t="s">
        <v>650</v>
      </c>
      <c r="F1003" t="s">
        <v>651</v>
      </c>
      <c r="G1003" t="s">
        <v>652</v>
      </c>
      <c r="H1003">
        <v>281</v>
      </c>
      <c r="I1003">
        <v>16</v>
      </c>
      <c r="J1003">
        <v>34</v>
      </c>
      <c r="K1003">
        <v>0</v>
      </c>
      <c r="L1003">
        <v>2.125</v>
      </c>
      <c r="M1003">
        <v>0</v>
      </c>
      <c r="N1003">
        <v>0</v>
      </c>
      <c r="O1003">
        <v>0</v>
      </c>
    </row>
    <row r="1004" spans="1:15" x14ac:dyDescent="0.2">
      <c r="C1004">
        <f>SUM(C987:C1003)</f>
        <v>32.99</v>
      </c>
    </row>
    <row r="1009" spans="1:19" x14ac:dyDescent="0.2">
      <c r="A1009">
        <v>56</v>
      </c>
      <c r="B1009" t="s">
        <v>12</v>
      </c>
      <c r="C1009" t="s">
        <v>13</v>
      </c>
      <c r="E1009" t="s">
        <v>602</v>
      </c>
      <c r="F1009" t="s">
        <v>603</v>
      </c>
      <c r="G1009" t="s">
        <v>604</v>
      </c>
      <c r="H1009" t="s">
        <v>605</v>
      </c>
      <c r="I1009" t="s">
        <v>606</v>
      </c>
      <c r="J1009" t="s">
        <v>607</v>
      </c>
      <c r="K1009" t="s">
        <v>608</v>
      </c>
      <c r="L1009" t="s">
        <v>609</v>
      </c>
      <c r="M1009" t="s">
        <v>610</v>
      </c>
      <c r="N1009" t="s">
        <v>611</v>
      </c>
      <c r="O1009" t="s">
        <v>612</v>
      </c>
      <c r="Q1009" s="4" t="s">
        <v>75</v>
      </c>
      <c r="R1009" s="4" t="s">
        <v>76</v>
      </c>
      <c r="S1009" s="4" t="s">
        <v>77</v>
      </c>
    </row>
    <row r="1010" spans="1:19" x14ac:dyDescent="0.2">
      <c r="A1010">
        <v>56</v>
      </c>
      <c r="B1010">
        <v>1</v>
      </c>
      <c r="C1010">
        <v>1.56</v>
      </c>
      <c r="D1010" s="4">
        <f>C1010/$C$1023</f>
        <v>4.9634107540566338E-2</v>
      </c>
      <c r="E1010" t="s">
        <v>759</v>
      </c>
      <c r="F1010" t="s">
        <v>760</v>
      </c>
      <c r="G1010" t="s">
        <v>745</v>
      </c>
      <c r="H1010">
        <v>184</v>
      </c>
      <c r="I1010">
        <v>13</v>
      </c>
      <c r="J1010">
        <v>28</v>
      </c>
      <c r="K1010">
        <v>0</v>
      </c>
      <c r="L1010">
        <v>2.1538461538461537</v>
      </c>
      <c r="M1010">
        <v>0</v>
      </c>
      <c r="N1010">
        <v>0</v>
      </c>
      <c r="O1010">
        <v>0</v>
      </c>
      <c r="Q1010" s="4">
        <f>1-R1010-S1010</f>
        <v>0.65319758192809418</v>
      </c>
      <c r="R1010" s="4">
        <f>SUMIF(O1010:O1025,"1",D1010:D1025)</f>
        <v>0.34680241807190582</v>
      </c>
      <c r="S1010" s="4">
        <f>SUMIF(O1010:O1025,"&gt;1",D1010:D1025)</f>
        <v>0</v>
      </c>
    </row>
    <row r="1011" spans="1:19" x14ac:dyDescent="0.2">
      <c r="A1011">
        <v>56</v>
      </c>
      <c r="B1011">
        <v>2</v>
      </c>
      <c r="C1011">
        <v>1.43</v>
      </c>
      <c r="D1011" s="4">
        <f t="shared" ref="D1011:D1022" si="55">C1011/$C$1023</f>
        <v>4.5497931912185811E-2</v>
      </c>
      <c r="E1011" t="s">
        <v>791</v>
      </c>
      <c r="F1011" t="s">
        <v>792</v>
      </c>
      <c r="G1011" t="s">
        <v>614</v>
      </c>
      <c r="H1011">
        <v>170</v>
      </c>
      <c r="I1011">
        <v>12</v>
      </c>
      <c r="J1011">
        <v>26</v>
      </c>
      <c r="K1011">
        <v>0</v>
      </c>
      <c r="L1011">
        <v>2.1666666666666665</v>
      </c>
      <c r="M1011">
        <v>0</v>
      </c>
      <c r="N1011">
        <v>0</v>
      </c>
      <c r="O1011">
        <v>0</v>
      </c>
    </row>
    <row r="1012" spans="1:19" x14ac:dyDescent="0.2">
      <c r="A1012">
        <v>56</v>
      </c>
      <c r="B1012">
        <v>3</v>
      </c>
      <c r="C1012">
        <v>0.77</v>
      </c>
      <c r="D1012" s="4">
        <f t="shared" si="55"/>
        <v>2.44988864142539E-2</v>
      </c>
      <c r="E1012" t="s">
        <v>873</v>
      </c>
      <c r="G1012" t="s">
        <v>874</v>
      </c>
      <c r="H1012">
        <v>138</v>
      </c>
      <c r="I1012">
        <v>88</v>
      </c>
      <c r="J1012">
        <v>14</v>
      </c>
      <c r="K1012">
        <v>0</v>
      </c>
      <c r="L1012">
        <v>0.15909090909090909</v>
      </c>
      <c r="M1012">
        <v>0</v>
      </c>
      <c r="N1012">
        <v>1</v>
      </c>
      <c r="O1012">
        <v>0</v>
      </c>
    </row>
    <row r="1013" spans="1:19" x14ac:dyDescent="0.2">
      <c r="A1013">
        <v>56</v>
      </c>
      <c r="B1013">
        <v>4</v>
      </c>
      <c r="C1013">
        <v>1.85</v>
      </c>
      <c r="D1013" s="4">
        <f t="shared" si="55"/>
        <v>5.8860960865415209E-2</v>
      </c>
      <c r="E1013" t="s">
        <v>14</v>
      </c>
      <c r="F1013" t="s">
        <v>613</v>
      </c>
      <c r="G1013" t="s">
        <v>614</v>
      </c>
      <c r="H1013">
        <v>170</v>
      </c>
      <c r="I1013">
        <v>12</v>
      </c>
      <c r="J1013">
        <v>26</v>
      </c>
      <c r="K1013">
        <v>0</v>
      </c>
      <c r="L1013">
        <v>2.1666666666666665</v>
      </c>
      <c r="M1013">
        <v>0</v>
      </c>
      <c r="N1013">
        <v>0</v>
      </c>
      <c r="O1013">
        <v>0</v>
      </c>
    </row>
    <row r="1014" spans="1:19" x14ac:dyDescent="0.2">
      <c r="A1014">
        <v>56</v>
      </c>
      <c r="B1014">
        <v>5</v>
      </c>
      <c r="C1014">
        <v>1.57</v>
      </c>
      <c r="D1014" s="4">
        <f t="shared" si="55"/>
        <v>4.9952274896595615E-2</v>
      </c>
      <c r="E1014" t="s">
        <v>104</v>
      </c>
      <c r="F1014" t="s">
        <v>687</v>
      </c>
      <c r="G1014" t="s">
        <v>688</v>
      </c>
      <c r="H1014">
        <v>110</v>
      </c>
      <c r="I1014">
        <v>6</v>
      </c>
      <c r="J1014">
        <v>6</v>
      </c>
      <c r="K1014">
        <v>2</v>
      </c>
      <c r="L1014">
        <v>1</v>
      </c>
      <c r="M1014">
        <v>0.33333333333333331</v>
      </c>
      <c r="N1014">
        <v>0</v>
      </c>
      <c r="O1014">
        <v>1</v>
      </c>
    </row>
    <row r="1015" spans="1:19" x14ac:dyDescent="0.2">
      <c r="A1015">
        <v>56</v>
      </c>
      <c r="B1015">
        <v>6</v>
      </c>
      <c r="C1015">
        <v>1.37</v>
      </c>
      <c r="D1015" s="4">
        <f t="shared" si="55"/>
        <v>4.3588927776010186E-2</v>
      </c>
      <c r="E1015" t="s">
        <v>79</v>
      </c>
      <c r="F1015" t="s">
        <v>655</v>
      </c>
      <c r="G1015" t="s">
        <v>656</v>
      </c>
      <c r="H1015">
        <v>144</v>
      </c>
      <c r="I1015">
        <v>6</v>
      </c>
      <c r="J1015">
        <v>8</v>
      </c>
      <c r="K1015">
        <v>4</v>
      </c>
      <c r="L1015">
        <v>1.3333333333333333</v>
      </c>
      <c r="M1015">
        <v>0.66666666666666663</v>
      </c>
      <c r="N1015">
        <v>1</v>
      </c>
      <c r="O1015">
        <v>0</v>
      </c>
    </row>
    <row r="1016" spans="1:19" x14ac:dyDescent="0.2">
      <c r="A1016">
        <v>56</v>
      </c>
      <c r="B1016">
        <v>7</v>
      </c>
      <c r="C1016">
        <v>4.57</v>
      </c>
      <c r="D1016" s="4">
        <f t="shared" si="55"/>
        <v>0.14540248170537703</v>
      </c>
      <c r="E1016" t="s">
        <v>25</v>
      </c>
      <c r="F1016" t="s">
        <v>626</v>
      </c>
      <c r="G1016" t="s">
        <v>627</v>
      </c>
      <c r="H1016">
        <v>226</v>
      </c>
      <c r="I1016">
        <v>16</v>
      </c>
      <c r="J1016">
        <v>34</v>
      </c>
      <c r="K1016">
        <v>0</v>
      </c>
      <c r="L1016">
        <v>2.125</v>
      </c>
      <c r="M1016">
        <v>0</v>
      </c>
      <c r="N1016">
        <v>0</v>
      </c>
      <c r="O1016">
        <v>0</v>
      </c>
    </row>
    <row r="1017" spans="1:19" x14ac:dyDescent="0.2">
      <c r="A1017">
        <v>56</v>
      </c>
      <c r="B1017">
        <v>8</v>
      </c>
      <c r="C1017">
        <v>1.88</v>
      </c>
      <c r="D1017" s="4">
        <f t="shared" si="55"/>
        <v>5.9815462933503018E-2</v>
      </c>
      <c r="E1017" t="s">
        <v>778</v>
      </c>
      <c r="F1017" t="s">
        <v>779</v>
      </c>
      <c r="G1017" t="s">
        <v>780</v>
      </c>
      <c r="H1017">
        <v>48</v>
      </c>
      <c r="I1017">
        <v>10</v>
      </c>
      <c r="J1017">
        <v>12</v>
      </c>
      <c r="K1017">
        <v>1</v>
      </c>
      <c r="L1017">
        <v>1.2</v>
      </c>
      <c r="M1017">
        <v>0.1</v>
      </c>
      <c r="N1017">
        <v>0</v>
      </c>
      <c r="O1017">
        <v>1</v>
      </c>
    </row>
    <row r="1018" spans="1:19" x14ac:dyDescent="0.2">
      <c r="A1018">
        <v>56</v>
      </c>
      <c r="B1018">
        <v>9</v>
      </c>
      <c r="C1018">
        <v>0.85</v>
      </c>
      <c r="D1018" s="4">
        <f t="shared" si="55"/>
        <v>2.7044225262488068E-2</v>
      </c>
      <c r="E1018" t="s">
        <v>37</v>
      </c>
      <c r="F1018" t="s">
        <v>640</v>
      </c>
      <c r="G1018" t="s">
        <v>641</v>
      </c>
      <c r="H1018">
        <v>198</v>
      </c>
      <c r="I1018">
        <v>14</v>
      </c>
      <c r="J1018">
        <v>30</v>
      </c>
      <c r="K1018">
        <v>0</v>
      </c>
      <c r="L1018">
        <v>2.1428571428571428</v>
      </c>
      <c r="M1018">
        <v>0</v>
      </c>
      <c r="N1018">
        <v>0</v>
      </c>
      <c r="O1018">
        <v>0</v>
      </c>
    </row>
    <row r="1019" spans="1:19" x14ac:dyDescent="0.2">
      <c r="A1019">
        <v>56</v>
      </c>
      <c r="B1019">
        <v>10</v>
      </c>
      <c r="C1019">
        <v>2.04</v>
      </c>
      <c r="D1019" s="4">
        <f t="shared" si="55"/>
        <v>6.4906140629971368E-2</v>
      </c>
      <c r="E1019" t="s">
        <v>80</v>
      </c>
      <c r="F1019" t="s">
        <v>657</v>
      </c>
      <c r="G1019" t="s">
        <v>658</v>
      </c>
      <c r="H1019">
        <v>152</v>
      </c>
      <c r="I1019">
        <v>8</v>
      </c>
      <c r="J1019">
        <v>8</v>
      </c>
      <c r="K1019">
        <v>3</v>
      </c>
      <c r="L1019">
        <v>1</v>
      </c>
      <c r="M1019">
        <v>0.375</v>
      </c>
      <c r="N1019">
        <v>0</v>
      </c>
      <c r="O1019">
        <v>1</v>
      </c>
    </row>
    <row r="1020" spans="1:19" x14ac:dyDescent="0.2">
      <c r="A1020">
        <v>56</v>
      </c>
      <c r="B1020">
        <v>11</v>
      </c>
      <c r="C1020">
        <v>5.41</v>
      </c>
      <c r="D1020" s="4">
        <f t="shared" si="55"/>
        <v>0.17212853961183583</v>
      </c>
      <c r="E1020" t="s">
        <v>31</v>
      </c>
      <c r="F1020" t="s">
        <v>631</v>
      </c>
      <c r="G1020" t="s">
        <v>632</v>
      </c>
      <c r="H1020">
        <v>206</v>
      </c>
      <c r="I1020">
        <v>16</v>
      </c>
      <c r="J1020">
        <v>34</v>
      </c>
      <c r="K1020">
        <v>0</v>
      </c>
      <c r="L1020">
        <v>2.125</v>
      </c>
      <c r="M1020">
        <v>0</v>
      </c>
      <c r="N1020">
        <v>0</v>
      </c>
      <c r="O1020">
        <v>1</v>
      </c>
    </row>
    <row r="1021" spans="1:19" x14ac:dyDescent="0.2">
      <c r="A1021">
        <v>56</v>
      </c>
      <c r="B1021">
        <v>12</v>
      </c>
      <c r="C1021">
        <v>2.29</v>
      </c>
      <c r="D1021" s="4">
        <f t="shared" si="55"/>
        <v>7.2860324530703152E-2</v>
      </c>
      <c r="E1021" t="s">
        <v>108</v>
      </c>
      <c r="F1021" t="s">
        <v>692</v>
      </c>
      <c r="G1021" t="s">
        <v>693</v>
      </c>
      <c r="H1021">
        <v>283</v>
      </c>
      <c r="I1021">
        <v>14</v>
      </c>
      <c r="J1021">
        <v>22</v>
      </c>
      <c r="K1021">
        <v>1</v>
      </c>
      <c r="L1021">
        <v>1.5714285714285714</v>
      </c>
      <c r="M1021">
        <v>7.1428571428571425E-2</v>
      </c>
      <c r="N1021">
        <v>0</v>
      </c>
      <c r="O1021">
        <v>0</v>
      </c>
    </row>
    <row r="1022" spans="1:19" x14ac:dyDescent="0.2">
      <c r="A1022">
        <v>56</v>
      </c>
      <c r="B1022">
        <v>13</v>
      </c>
      <c r="C1022">
        <v>5.84</v>
      </c>
      <c r="D1022" s="4">
        <f t="shared" si="55"/>
        <v>0.18580973592109448</v>
      </c>
      <c r="E1022" t="s">
        <v>650</v>
      </c>
      <c r="F1022" t="s">
        <v>651</v>
      </c>
      <c r="G1022" t="s">
        <v>652</v>
      </c>
      <c r="H1022">
        <v>281</v>
      </c>
      <c r="I1022">
        <v>16</v>
      </c>
      <c r="J1022">
        <v>34</v>
      </c>
      <c r="K1022">
        <v>0</v>
      </c>
      <c r="L1022">
        <v>2.125</v>
      </c>
      <c r="M1022">
        <v>0</v>
      </c>
      <c r="N1022">
        <v>0</v>
      </c>
      <c r="O1022">
        <v>0</v>
      </c>
    </row>
    <row r="1023" spans="1:19" x14ac:dyDescent="0.2">
      <c r="C1023">
        <f>SUM(C1010:C1022)</f>
        <v>31.43</v>
      </c>
    </row>
    <row r="1034" spans="1:19" x14ac:dyDescent="0.2">
      <c r="A1034">
        <v>57</v>
      </c>
      <c r="B1034" t="s">
        <v>12</v>
      </c>
      <c r="C1034" t="s">
        <v>13</v>
      </c>
      <c r="E1034" t="s">
        <v>602</v>
      </c>
      <c r="F1034" t="s">
        <v>603</v>
      </c>
      <c r="G1034" t="s">
        <v>604</v>
      </c>
      <c r="H1034" t="s">
        <v>605</v>
      </c>
      <c r="I1034" t="s">
        <v>606</v>
      </c>
      <c r="J1034" t="s">
        <v>607</v>
      </c>
      <c r="K1034" t="s">
        <v>608</v>
      </c>
      <c r="L1034" t="s">
        <v>609</v>
      </c>
      <c r="M1034" t="s">
        <v>610</v>
      </c>
      <c r="N1034" t="s">
        <v>611</v>
      </c>
      <c r="O1034" t="s">
        <v>612</v>
      </c>
      <c r="Q1034" s="4" t="s">
        <v>75</v>
      </c>
      <c r="R1034" s="4" t="s">
        <v>76</v>
      </c>
      <c r="S1034" s="4" t="s">
        <v>77</v>
      </c>
    </row>
    <row r="1035" spans="1:19" x14ac:dyDescent="0.2">
      <c r="A1035">
        <v>57</v>
      </c>
      <c r="B1035">
        <v>1</v>
      </c>
      <c r="C1035">
        <v>1.66</v>
      </c>
      <c r="D1035" s="4">
        <f>C1035/$C$1050</f>
        <v>4.9715483677747835E-2</v>
      </c>
      <c r="E1035" t="s">
        <v>737</v>
      </c>
      <c r="F1035" t="s">
        <v>738</v>
      </c>
      <c r="G1035" t="s">
        <v>739</v>
      </c>
      <c r="H1035">
        <v>156</v>
      </c>
      <c r="I1035">
        <v>11</v>
      </c>
      <c r="J1035">
        <v>24</v>
      </c>
      <c r="K1035">
        <v>0</v>
      </c>
      <c r="L1035">
        <v>2.1818181818181817</v>
      </c>
      <c r="M1035">
        <v>0</v>
      </c>
      <c r="N1035">
        <v>0</v>
      </c>
      <c r="O1035">
        <v>0</v>
      </c>
      <c r="Q1035" s="4">
        <f>1-R1035-S1035</f>
        <v>0.77208745133273426</v>
      </c>
      <c r="R1035" s="4">
        <f>SUMIF(O1035:O1050,"1",D1035:D1050)</f>
        <v>0.22791254866726568</v>
      </c>
      <c r="S1035" s="4">
        <f>SUMIF(O1035:O1050,"&gt;1",D1035:D1050)</f>
        <v>0</v>
      </c>
    </row>
    <row r="1036" spans="1:19" x14ac:dyDescent="0.2">
      <c r="A1036">
        <v>57</v>
      </c>
      <c r="B1036">
        <v>2</v>
      </c>
      <c r="C1036">
        <v>2.29</v>
      </c>
      <c r="D1036" s="4">
        <f t="shared" ref="D1036:D1049" si="56">C1036/$C$1050</f>
        <v>6.8583408206049731E-2</v>
      </c>
      <c r="E1036" t="s">
        <v>14</v>
      </c>
      <c r="F1036" t="s">
        <v>613</v>
      </c>
      <c r="G1036" t="s">
        <v>614</v>
      </c>
      <c r="H1036">
        <v>170</v>
      </c>
      <c r="I1036">
        <v>12</v>
      </c>
      <c r="J1036">
        <v>26</v>
      </c>
      <c r="K1036">
        <v>0</v>
      </c>
      <c r="L1036">
        <v>2.1666666666666665</v>
      </c>
      <c r="M1036">
        <v>0</v>
      </c>
      <c r="N1036">
        <v>0</v>
      </c>
      <c r="O1036">
        <v>0</v>
      </c>
    </row>
    <row r="1037" spans="1:19" x14ac:dyDescent="0.2">
      <c r="A1037">
        <v>57</v>
      </c>
      <c r="B1037">
        <v>3</v>
      </c>
      <c r="C1037">
        <v>1.21</v>
      </c>
      <c r="D1037" s="4">
        <f t="shared" si="56"/>
        <v>3.6238394728960774E-2</v>
      </c>
      <c r="E1037" t="s">
        <v>104</v>
      </c>
      <c r="F1037" t="s">
        <v>687</v>
      </c>
      <c r="G1037" t="s">
        <v>688</v>
      </c>
      <c r="H1037">
        <v>110</v>
      </c>
      <c r="I1037">
        <v>6</v>
      </c>
      <c r="J1037">
        <v>6</v>
      </c>
      <c r="K1037">
        <v>2</v>
      </c>
      <c r="L1037">
        <v>1</v>
      </c>
      <c r="M1037">
        <v>0.33333333333333331</v>
      </c>
      <c r="N1037">
        <v>0</v>
      </c>
      <c r="O1037">
        <v>1</v>
      </c>
    </row>
    <row r="1038" spans="1:19" x14ac:dyDescent="0.2">
      <c r="A1038">
        <v>57</v>
      </c>
      <c r="B1038">
        <v>4</v>
      </c>
      <c r="C1038">
        <v>2.1</v>
      </c>
      <c r="D1038" s="4">
        <f t="shared" si="56"/>
        <v>6.2893081761006303E-2</v>
      </c>
      <c r="E1038" t="s">
        <v>79</v>
      </c>
      <c r="F1038" t="s">
        <v>655</v>
      </c>
      <c r="G1038" t="s">
        <v>656</v>
      </c>
      <c r="H1038">
        <v>144</v>
      </c>
      <c r="I1038">
        <v>6</v>
      </c>
      <c r="J1038">
        <v>8</v>
      </c>
      <c r="K1038">
        <v>4</v>
      </c>
      <c r="L1038">
        <v>1.3333333333333333</v>
      </c>
      <c r="M1038">
        <v>0.66666666666666663</v>
      </c>
      <c r="N1038">
        <v>1</v>
      </c>
      <c r="O1038">
        <v>0</v>
      </c>
    </row>
    <row r="1039" spans="1:19" x14ac:dyDescent="0.2">
      <c r="A1039">
        <v>57</v>
      </c>
      <c r="B1039">
        <v>5</v>
      </c>
      <c r="C1039">
        <v>0.88</v>
      </c>
      <c r="D1039" s="4">
        <f t="shared" si="56"/>
        <v>2.6355196166516926E-2</v>
      </c>
      <c r="E1039" t="s">
        <v>875</v>
      </c>
      <c r="F1039" t="s">
        <v>876</v>
      </c>
      <c r="G1039" t="s">
        <v>641</v>
      </c>
      <c r="H1039">
        <v>198</v>
      </c>
      <c r="I1039">
        <v>14</v>
      </c>
      <c r="J1039">
        <v>30</v>
      </c>
      <c r="K1039">
        <v>0</v>
      </c>
      <c r="L1039">
        <v>2.1428571428571428</v>
      </c>
      <c r="M1039">
        <v>0</v>
      </c>
      <c r="N1039">
        <v>0</v>
      </c>
      <c r="O1039">
        <v>0</v>
      </c>
    </row>
    <row r="1040" spans="1:19" x14ac:dyDescent="0.2">
      <c r="A1040">
        <v>57</v>
      </c>
      <c r="B1040">
        <v>6</v>
      </c>
      <c r="C1040">
        <v>1.74</v>
      </c>
      <c r="D1040" s="4">
        <f t="shared" si="56"/>
        <v>5.2111410601976653E-2</v>
      </c>
      <c r="E1040" t="s">
        <v>743</v>
      </c>
      <c r="F1040" t="s">
        <v>744</v>
      </c>
      <c r="G1040" t="s">
        <v>745</v>
      </c>
      <c r="H1040">
        <v>184</v>
      </c>
      <c r="I1040">
        <v>13</v>
      </c>
      <c r="J1040">
        <v>28</v>
      </c>
      <c r="K1040">
        <v>0</v>
      </c>
      <c r="L1040">
        <v>2.1538461538461537</v>
      </c>
      <c r="M1040">
        <v>0</v>
      </c>
      <c r="N1040">
        <v>0</v>
      </c>
      <c r="O1040">
        <v>0</v>
      </c>
    </row>
    <row r="1041" spans="1:19" x14ac:dyDescent="0.2">
      <c r="A1041">
        <v>57</v>
      </c>
      <c r="B1041">
        <v>7</v>
      </c>
      <c r="C1041">
        <v>1.41</v>
      </c>
      <c r="D1041" s="4">
        <f t="shared" si="56"/>
        <v>4.2228212039532802E-2</v>
      </c>
      <c r="E1041" t="s">
        <v>37</v>
      </c>
      <c r="F1041" t="s">
        <v>640</v>
      </c>
      <c r="G1041" t="s">
        <v>641</v>
      </c>
      <c r="H1041">
        <v>198</v>
      </c>
      <c r="I1041">
        <v>14</v>
      </c>
      <c r="J1041">
        <v>30</v>
      </c>
      <c r="K1041">
        <v>0</v>
      </c>
      <c r="L1041">
        <v>2.1428571428571428</v>
      </c>
      <c r="M1041">
        <v>0</v>
      </c>
      <c r="N1041">
        <v>0</v>
      </c>
      <c r="O1041">
        <v>0</v>
      </c>
    </row>
    <row r="1042" spans="1:19" x14ac:dyDescent="0.2">
      <c r="A1042">
        <v>57</v>
      </c>
      <c r="B1042">
        <v>8</v>
      </c>
      <c r="C1042">
        <v>2.21</v>
      </c>
      <c r="D1042" s="4">
        <f t="shared" si="56"/>
        <v>6.618748128182092E-2</v>
      </c>
      <c r="E1042" t="s">
        <v>80</v>
      </c>
      <c r="F1042" t="s">
        <v>657</v>
      </c>
      <c r="G1042" t="s">
        <v>658</v>
      </c>
      <c r="H1042">
        <v>152</v>
      </c>
      <c r="I1042">
        <v>8</v>
      </c>
      <c r="J1042">
        <v>8</v>
      </c>
      <c r="K1042">
        <v>3</v>
      </c>
      <c r="L1042">
        <v>1</v>
      </c>
      <c r="M1042">
        <v>0.375</v>
      </c>
      <c r="N1042">
        <v>0</v>
      </c>
      <c r="O1042">
        <v>1</v>
      </c>
    </row>
    <row r="1043" spans="1:19" x14ac:dyDescent="0.2">
      <c r="A1043">
        <v>57</v>
      </c>
      <c r="B1043">
        <v>9</v>
      </c>
      <c r="C1043">
        <v>1.06</v>
      </c>
      <c r="D1043" s="4">
        <f t="shared" si="56"/>
        <v>3.1746031746031751E-2</v>
      </c>
      <c r="E1043" t="s">
        <v>184</v>
      </c>
      <c r="F1043" t="s">
        <v>803</v>
      </c>
      <c r="G1043" t="s">
        <v>742</v>
      </c>
      <c r="H1043">
        <v>212</v>
      </c>
      <c r="I1043">
        <v>15</v>
      </c>
      <c r="J1043">
        <v>32</v>
      </c>
      <c r="K1043">
        <v>0</v>
      </c>
      <c r="L1043">
        <v>2.1333333333333333</v>
      </c>
      <c r="M1043">
        <v>0</v>
      </c>
      <c r="N1043">
        <v>0</v>
      </c>
      <c r="O1043">
        <v>0</v>
      </c>
    </row>
    <row r="1044" spans="1:19" x14ac:dyDescent="0.2">
      <c r="A1044">
        <v>57</v>
      </c>
      <c r="B1044">
        <v>10</v>
      </c>
      <c r="C1044">
        <v>3.1900000000000004</v>
      </c>
      <c r="D1044" s="4">
        <f t="shared" si="56"/>
        <v>9.5537586103623867E-2</v>
      </c>
      <c r="E1044" t="s">
        <v>25</v>
      </c>
      <c r="F1044" t="s">
        <v>626</v>
      </c>
      <c r="G1044" t="s">
        <v>627</v>
      </c>
      <c r="H1044">
        <v>226</v>
      </c>
      <c r="I1044">
        <v>16</v>
      </c>
      <c r="J1044">
        <v>34</v>
      </c>
      <c r="K1044">
        <v>0</v>
      </c>
      <c r="L1044">
        <v>2.125</v>
      </c>
      <c r="M1044">
        <v>0</v>
      </c>
      <c r="N1044">
        <v>0</v>
      </c>
      <c r="O1044">
        <v>0</v>
      </c>
    </row>
    <row r="1045" spans="1:19" x14ac:dyDescent="0.2">
      <c r="A1045">
        <v>57</v>
      </c>
      <c r="B1045">
        <v>11</v>
      </c>
      <c r="C1045">
        <v>0.81</v>
      </c>
      <c r="D1045" s="4">
        <f t="shared" si="56"/>
        <v>2.4258760107816718E-2</v>
      </c>
      <c r="E1045" t="s">
        <v>85</v>
      </c>
      <c r="F1045" t="s">
        <v>665</v>
      </c>
      <c r="G1045" t="s">
        <v>666</v>
      </c>
      <c r="H1045">
        <v>240</v>
      </c>
      <c r="I1045">
        <v>17</v>
      </c>
      <c r="J1045">
        <v>36</v>
      </c>
      <c r="K1045">
        <v>0</v>
      </c>
      <c r="L1045">
        <v>2.1176470588235294</v>
      </c>
      <c r="M1045">
        <v>0</v>
      </c>
      <c r="N1045">
        <v>0</v>
      </c>
      <c r="O1045">
        <v>0</v>
      </c>
    </row>
    <row r="1046" spans="1:19" x14ac:dyDescent="0.2">
      <c r="A1046">
        <v>57</v>
      </c>
      <c r="B1046">
        <v>12</v>
      </c>
      <c r="C1046">
        <v>1.04</v>
      </c>
      <c r="D1046" s="4">
        <f t="shared" si="56"/>
        <v>3.1147050014974552E-2</v>
      </c>
      <c r="E1046" t="s">
        <v>877</v>
      </c>
      <c r="F1046" t="s">
        <v>878</v>
      </c>
      <c r="G1046" t="s">
        <v>660</v>
      </c>
      <c r="H1046">
        <v>166</v>
      </c>
      <c r="I1046">
        <v>9</v>
      </c>
      <c r="J1046">
        <v>10</v>
      </c>
      <c r="K1046">
        <v>3</v>
      </c>
      <c r="L1046">
        <v>1.1111111111111112</v>
      </c>
      <c r="M1046">
        <v>0.33333333333333331</v>
      </c>
      <c r="N1046">
        <v>0</v>
      </c>
      <c r="O1046">
        <v>1</v>
      </c>
    </row>
    <row r="1047" spans="1:19" x14ac:dyDescent="0.2">
      <c r="A1047">
        <v>57</v>
      </c>
      <c r="B1047">
        <v>13</v>
      </c>
      <c r="C1047">
        <v>3.15</v>
      </c>
      <c r="D1047" s="4">
        <f t="shared" si="56"/>
        <v>9.4339622641509455E-2</v>
      </c>
      <c r="E1047" t="s">
        <v>31</v>
      </c>
      <c r="F1047" t="s">
        <v>631</v>
      </c>
      <c r="G1047" t="s">
        <v>632</v>
      </c>
      <c r="H1047">
        <v>206</v>
      </c>
      <c r="I1047">
        <v>14</v>
      </c>
      <c r="J1047">
        <v>22</v>
      </c>
      <c r="K1047">
        <v>1</v>
      </c>
      <c r="L1047">
        <v>1.5714285714285714</v>
      </c>
      <c r="M1047">
        <v>7.1428571428571425E-2</v>
      </c>
      <c r="N1047">
        <v>0</v>
      </c>
      <c r="O1047">
        <v>1</v>
      </c>
    </row>
    <row r="1048" spans="1:19" x14ac:dyDescent="0.2">
      <c r="A1048">
        <v>57</v>
      </c>
      <c r="B1048">
        <v>14</v>
      </c>
      <c r="C1048">
        <v>3.29</v>
      </c>
      <c r="D1048" s="4">
        <f t="shared" si="56"/>
        <v>9.8532494758909878E-2</v>
      </c>
      <c r="E1048" t="s">
        <v>108</v>
      </c>
      <c r="F1048" t="s">
        <v>692</v>
      </c>
      <c r="G1048" t="s">
        <v>693</v>
      </c>
      <c r="H1048">
        <v>283</v>
      </c>
      <c r="I1048">
        <v>16</v>
      </c>
      <c r="J1048">
        <v>34</v>
      </c>
      <c r="K1048">
        <v>0</v>
      </c>
      <c r="L1048">
        <v>2.125</v>
      </c>
      <c r="M1048">
        <v>0</v>
      </c>
      <c r="N1048">
        <v>0</v>
      </c>
      <c r="O1048">
        <v>0</v>
      </c>
    </row>
    <row r="1049" spans="1:19" x14ac:dyDescent="0.2">
      <c r="A1049">
        <v>57</v>
      </c>
      <c r="B1049">
        <v>15</v>
      </c>
      <c r="C1049">
        <v>7.35</v>
      </c>
      <c r="D1049" s="4">
        <f t="shared" si="56"/>
        <v>0.22012578616352205</v>
      </c>
      <c r="E1049" t="s">
        <v>650</v>
      </c>
      <c r="F1049" t="s">
        <v>651</v>
      </c>
      <c r="G1049" t="s">
        <v>652</v>
      </c>
      <c r="H1049">
        <v>281</v>
      </c>
      <c r="I1049">
        <v>20</v>
      </c>
      <c r="J1049">
        <v>42</v>
      </c>
      <c r="K1049">
        <v>0</v>
      </c>
      <c r="L1049">
        <v>2.1</v>
      </c>
      <c r="M1049">
        <v>0</v>
      </c>
      <c r="N1049">
        <v>0</v>
      </c>
      <c r="O1049">
        <v>0</v>
      </c>
    </row>
    <row r="1050" spans="1:19" x14ac:dyDescent="0.2">
      <c r="C1050">
        <f>SUM(C1035:C1049)</f>
        <v>33.389999999999993</v>
      </c>
    </row>
    <row r="1054" spans="1:19" x14ac:dyDescent="0.2">
      <c r="A1054">
        <v>58</v>
      </c>
      <c r="B1054" t="s">
        <v>12</v>
      </c>
      <c r="C1054" t="s">
        <v>13</v>
      </c>
      <c r="E1054" t="s">
        <v>602</v>
      </c>
      <c r="F1054" t="s">
        <v>603</v>
      </c>
      <c r="G1054" t="s">
        <v>604</v>
      </c>
      <c r="H1054" t="s">
        <v>605</v>
      </c>
      <c r="I1054" t="s">
        <v>606</v>
      </c>
      <c r="J1054" t="s">
        <v>607</v>
      </c>
      <c r="K1054" t="s">
        <v>608</v>
      </c>
      <c r="L1054" t="s">
        <v>609</v>
      </c>
      <c r="M1054" t="s">
        <v>610</v>
      </c>
      <c r="N1054" t="s">
        <v>611</v>
      </c>
      <c r="O1054" t="s">
        <v>612</v>
      </c>
      <c r="Q1054" s="4" t="s">
        <v>75</v>
      </c>
      <c r="R1054" s="4" t="s">
        <v>76</v>
      </c>
      <c r="S1054" s="4" t="s">
        <v>77</v>
      </c>
    </row>
    <row r="1055" spans="1:19" x14ac:dyDescent="0.2">
      <c r="A1055">
        <v>58</v>
      </c>
      <c r="B1055">
        <v>1</v>
      </c>
      <c r="C1055">
        <v>3.9</v>
      </c>
      <c r="D1055" s="4">
        <f>C1055/$C$1074</f>
        <v>9.7014925373134317E-2</v>
      </c>
      <c r="E1055" t="s">
        <v>707</v>
      </c>
      <c r="F1055" t="s">
        <v>708</v>
      </c>
      <c r="G1055" t="s">
        <v>709</v>
      </c>
      <c r="H1055">
        <v>112</v>
      </c>
      <c r="I1055">
        <v>6</v>
      </c>
      <c r="J1055">
        <v>8</v>
      </c>
      <c r="K1055">
        <v>2</v>
      </c>
      <c r="L1055">
        <v>1.3333333333333333</v>
      </c>
      <c r="M1055">
        <v>0.33333333333333331</v>
      </c>
      <c r="N1055">
        <v>1</v>
      </c>
      <c r="O1055">
        <v>0</v>
      </c>
      <c r="Q1055" s="4">
        <f>1-R1055-S1055</f>
        <v>0.7111940298507462</v>
      </c>
      <c r="R1055" s="4">
        <f>SUMIF(O1055:O1070,"1",D1055:D1070)</f>
        <v>0.28880597014925374</v>
      </c>
      <c r="S1055" s="4">
        <f>SUMIF(O1055:O1070,"&gt;1",D1055:D1070)</f>
        <v>0</v>
      </c>
    </row>
    <row r="1056" spans="1:19" x14ac:dyDescent="0.2">
      <c r="A1056">
        <v>58</v>
      </c>
      <c r="B1056">
        <v>2</v>
      </c>
      <c r="C1056">
        <v>1.38</v>
      </c>
      <c r="D1056" s="4">
        <f t="shared" ref="D1056:D1074" si="57">C1056/$C$1074</f>
        <v>3.4328358208955218E-2</v>
      </c>
      <c r="E1056" t="s">
        <v>879</v>
      </c>
      <c r="F1056" t="s">
        <v>880</v>
      </c>
      <c r="G1056" t="s">
        <v>881</v>
      </c>
      <c r="H1056">
        <v>110</v>
      </c>
      <c r="I1056">
        <v>7</v>
      </c>
      <c r="J1056">
        <v>10</v>
      </c>
      <c r="K1056">
        <v>1</v>
      </c>
      <c r="L1056">
        <v>1.4285714285714286</v>
      </c>
      <c r="M1056">
        <v>0.14285714285714285</v>
      </c>
      <c r="N1056">
        <v>1</v>
      </c>
      <c r="O1056">
        <v>0</v>
      </c>
    </row>
    <row r="1057" spans="1:15" x14ac:dyDescent="0.2">
      <c r="A1057">
        <v>58</v>
      </c>
      <c r="B1057">
        <v>3</v>
      </c>
      <c r="C1057">
        <v>1.5</v>
      </c>
      <c r="D1057" s="4">
        <f t="shared" si="57"/>
        <v>3.7313432835820892E-2</v>
      </c>
      <c r="E1057" t="s">
        <v>759</v>
      </c>
      <c r="F1057" t="s">
        <v>760</v>
      </c>
      <c r="G1057" t="s">
        <v>745</v>
      </c>
      <c r="H1057">
        <v>184</v>
      </c>
      <c r="I1057">
        <v>13</v>
      </c>
      <c r="J1057">
        <v>28</v>
      </c>
      <c r="K1057">
        <v>0</v>
      </c>
      <c r="L1057">
        <v>2.1538461538461537</v>
      </c>
      <c r="M1057">
        <v>0</v>
      </c>
      <c r="N1057">
        <v>0</v>
      </c>
      <c r="O1057">
        <v>0</v>
      </c>
    </row>
    <row r="1058" spans="1:15" x14ac:dyDescent="0.2">
      <c r="A1058">
        <v>58</v>
      </c>
      <c r="B1058">
        <v>4</v>
      </c>
      <c r="C1058">
        <v>3.36</v>
      </c>
      <c r="D1058" s="4">
        <f t="shared" si="57"/>
        <v>8.3582089552238795E-2</v>
      </c>
      <c r="E1058" t="s">
        <v>713</v>
      </c>
      <c r="F1058" t="s">
        <v>714</v>
      </c>
      <c r="G1058" t="s">
        <v>712</v>
      </c>
      <c r="H1058">
        <v>108</v>
      </c>
      <c r="I1058">
        <v>7</v>
      </c>
      <c r="J1058">
        <v>8</v>
      </c>
      <c r="K1058">
        <v>1</v>
      </c>
      <c r="L1058">
        <v>1.1428571428571428</v>
      </c>
      <c r="M1058">
        <v>0.14285714285714285</v>
      </c>
      <c r="N1058">
        <v>0</v>
      </c>
      <c r="O1058">
        <v>1</v>
      </c>
    </row>
    <row r="1059" spans="1:15" x14ac:dyDescent="0.2">
      <c r="A1059">
        <v>58</v>
      </c>
      <c r="B1059">
        <v>5</v>
      </c>
      <c r="C1059">
        <v>2.0499999999999998</v>
      </c>
      <c r="D1059" s="4">
        <f t="shared" si="57"/>
        <v>5.099502487562188E-2</v>
      </c>
      <c r="E1059" t="s">
        <v>761</v>
      </c>
      <c r="F1059" t="s">
        <v>762</v>
      </c>
      <c r="G1059" t="s">
        <v>763</v>
      </c>
      <c r="H1059">
        <v>124</v>
      </c>
      <c r="I1059">
        <v>7</v>
      </c>
      <c r="J1059">
        <v>8</v>
      </c>
      <c r="K1059">
        <v>2</v>
      </c>
      <c r="L1059">
        <v>1.1428571428571428</v>
      </c>
      <c r="M1059">
        <v>0.2857142857142857</v>
      </c>
      <c r="N1059">
        <v>0</v>
      </c>
      <c r="O1059">
        <v>1</v>
      </c>
    </row>
    <row r="1060" spans="1:15" x14ac:dyDescent="0.2">
      <c r="A1060">
        <v>58</v>
      </c>
      <c r="B1060">
        <v>6</v>
      </c>
      <c r="C1060">
        <v>1.77</v>
      </c>
      <c r="D1060" s="4">
        <f t="shared" si="57"/>
        <v>4.4029850746268653E-2</v>
      </c>
      <c r="E1060" t="s">
        <v>882</v>
      </c>
      <c r="G1060" t="s">
        <v>872</v>
      </c>
      <c r="H1060">
        <v>126</v>
      </c>
      <c r="I1060">
        <v>8</v>
      </c>
      <c r="J1060">
        <v>14</v>
      </c>
      <c r="K1060">
        <v>1</v>
      </c>
      <c r="L1060">
        <v>1.75</v>
      </c>
      <c r="M1060">
        <v>0.125</v>
      </c>
      <c r="N1060">
        <v>0</v>
      </c>
      <c r="O1060">
        <v>0</v>
      </c>
    </row>
    <row r="1061" spans="1:15" x14ac:dyDescent="0.2">
      <c r="A1061">
        <v>58</v>
      </c>
      <c r="B1061">
        <v>7</v>
      </c>
      <c r="C1061">
        <v>1.3</v>
      </c>
      <c r="D1061" s="4">
        <f t="shared" si="57"/>
        <v>3.2338308457711441E-2</v>
      </c>
      <c r="E1061" t="s">
        <v>799</v>
      </c>
      <c r="F1061" t="s">
        <v>800</v>
      </c>
      <c r="G1061" t="s">
        <v>801</v>
      </c>
      <c r="H1061">
        <v>122</v>
      </c>
      <c r="I1061">
        <v>8</v>
      </c>
      <c r="J1061">
        <v>10</v>
      </c>
      <c r="K1061">
        <v>1</v>
      </c>
      <c r="L1061">
        <v>1.25</v>
      </c>
      <c r="M1061">
        <v>0.125</v>
      </c>
      <c r="N1061">
        <v>0</v>
      </c>
      <c r="O1061">
        <v>1</v>
      </c>
    </row>
    <row r="1062" spans="1:15" x14ac:dyDescent="0.2">
      <c r="A1062">
        <v>58</v>
      </c>
      <c r="B1062">
        <v>8</v>
      </c>
      <c r="C1062">
        <v>2.0699999999999998</v>
      </c>
      <c r="D1062" s="4">
        <f t="shared" si="57"/>
        <v>5.1492537313432826E-2</v>
      </c>
      <c r="E1062" t="s">
        <v>14</v>
      </c>
      <c r="F1062" t="s">
        <v>613</v>
      </c>
      <c r="G1062" t="s">
        <v>614</v>
      </c>
      <c r="H1062">
        <v>170</v>
      </c>
      <c r="I1062">
        <v>12</v>
      </c>
      <c r="J1062">
        <v>26</v>
      </c>
      <c r="K1062">
        <v>0</v>
      </c>
      <c r="L1062">
        <v>2.1666666666666665</v>
      </c>
      <c r="M1062">
        <v>0</v>
      </c>
      <c r="N1062">
        <v>0</v>
      </c>
      <c r="O1062">
        <v>0</v>
      </c>
    </row>
    <row r="1063" spans="1:15" x14ac:dyDescent="0.2">
      <c r="A1063">
        <v>58</v>
      </c>
      <c r="B1063">
        <v>9</v>
      </c>
      <c r="C1063">
        <v>1.69</v>
      </c>
      <c r="D1063" s="4">
        <f t="shared" si="57"/>
        <v>4.203980099502487E-2</v>
      </c>
      <c r="E1063" t="s">
        <v>104</v>
      </c>
      <c r="F1063" t="s">
        <v>687</v>
      </c>
      <c r="G1063" t="s">
        <v>688</v>
      </c>
      <c r="H1063">
        <v>110</v>
      </c>
      <c r="I1063">
        <v>6</v>
      </c>
      <c r="J1063">
        <v>6</v>
      </c>
      <c r="K1063">
        <v>2</v>
      </c>
      <c r="L1063">
        <v>1</v>
      </c>
      <c r="M1063">
        <v>0.33333333333333331</v>
      </c>
      <c r="N1063">
        <v>0</v>
      </c>
      <c r="O1063">
        <v>1</v>
      </c>
    </row>
    <row r="1064" spans="1:15" x14ac:dyDescent="0.2">
      <c r="A1064">
        <v>58</v>
      </c>
      <c r="B1064">
        <v>10</v>
      </c>
      <c r="C1064">
        <v>3.66</v>
      </c>
      <c r="D1064" s="4">
        <f t="shared" si="57"/>
        <v>9.1044776119402981E-2</v>
      </c>
      <c r="E1064" t="s">
        <v>79</v>
      </c>
      <c r="F1064" t="s">
        <v>655</v>
      </c>
      <c r="G1064" t="s">
        <v>656</v>
      </c>
      <c r="H1064">
        <v>144</v>
      </c>
      <c r="I1064">
        <v>6</v>
      </c>
      <c r="J1064">
        <v>8</v>
      </c>
      <c r="K1064">
        <v>4</v>
      </c>
      <c r="L1064">
        <v>1.3333333333333333</v>
      </c>
      <c r="M1064">
        <v>0.66666666666666663</v>
      </c>
      <c r="N1064">
        <v>1</v>
      </c>
      <c r="O1064">
        <v>0</v>
      </c>
    </row>
    <row r="1065" spans="1:15" x14ac:dyDescent="0.2">
      <c r="A1065">
        <v>58</v>
      </c>
      <c r="B1065">
        <v>11</v>
      </c>
      <c r="C1065">
        <v>1.27</v>
      </c>
      <c r="D1065" s="4">
        <f t="shared" si="57"/>
        <v>3.1592039800995023E-2</v>
      </c>
      <c r="E1065" t="s">
        <v>25</v>
      </c>
      <c r="F1065" t="s">
        <v>626</v>
      </c>
      <c r="G1065" t="s">
        <v>627</v>
      </c>
      <c r="H1065">
        <v>226</v>
      </c>
      <c r="I1065">
        <v>16</v>
      </c>
      <c r="J1065">
        <v>34</v>
      </c>
      <c r="K1065">
        <v>0</v>
      </c>
      <c r="L1065">
        <v>2.125</v>
      </c>
      <c r="M1065">
        <v>0</v>
      </c>
      <c r="N1065">
        <v>0</v>
      </c>
      <c r="O1065">
        <v>0</v>
      </c>
    </row>
    <row r="1066" spans="1:15" x14ac:dyDescent="0.2">
      <c r="A1066">
        <v>58</v>
      </c>
      <c r="B1066">
        <v>12</v>
      </c>
      <c r="C1066">
        <v>1.59</v>
      </c>
      <c r="D1066" s="4">
        <f t="shared" si="57"/>
        <v>3.9552238805970148E-2</v>
      </c>
      <c r="E1066" t="s">
        <v>883</v>
      </c>
      <c r="F1066" t="s">
        <v>884</v>
      </c>
      <c r="G1066" t="s">
        <v>885</v>
      </c>
      <c r="H1066">
        <v>136</v>
      </c>
      <c r="I1066">
        <v>10</v>
      </c>
      <c r="J1066">
        <v>16</v>
      </c>
      <c r="K1066">
        <v>0</v>
      </c>
      <c r="L1066">
        <v>1.6</v>
      </c>
      <c r="M1066">
        <v>0</v>
      </c>
      <c r="N1066">
        <v>1</v>
      </c>
      <c r="O1066">
        <v>0</v>
      </c>
    </row>
    <row r="1067" spans="1:15" x14ac:dyDescent="0.2">
      <c r="A1067">
        <v>58</v>
      </c>
      <c r="B1067">
        <v>13</v>
      </c>
      <c r="C1067">
        <v>1.72</v>
      </c>
      <c r="D1067" s="4">
        <f t="shared" si="57"/>
        <v>4.2786069651741289E-2</v>
      </c>
      <c r="E1067" t="s">
        <v>812</v>
      </c>
      <c r="F1067" t="s">
        <v>813</v>
      </c>
      <c r="G1067" t="s">
        <v>814</v>
      </c>
      <c r="H1067">
        <v>132</v>
      </c>
      <c r="I1067">
        <v>9</v>
      </c>
      <c r="J1067">
        <v>8</v>
      </c>
      <c r="K1067">
        <v>1</v>
      </c>
      <c r="L1067">
        <v>0.88888888888888884</v>
      </c>
      <c r="M1067">
        <v>0.1111111111111111</v>
      </c>
      <c r="N1067">
        <v>1</v>
      </c>
      <c r="O1067">
        <v>1</v>
      </c>
    </row>
    <row r="1068" spans="1:15" x14ac:dyDescent="0.2">
      <c r="A1068">
        <v>58</v>
      </c>
      <c r="B1068">
        <v>14</v>
      </c>
      <c r="C1068">
        <v>1.26</v>
      </c>
      <c r="D1068" s="4">
        <f t="shared" si="57"/>
        <v>3.134328358208955E-2</v>
      </c>
      <c r="E1068" t="s">
        <v>857</v>
      </c>
      <c r="F1068" t="s">
        <v>858</v>
      </c>
      <c r="G1068" t="s">
        <v>859</v>
      </c>
      <c r="H1068">
        <v>114</v>
      </c>
      <c r="I1068">
        <v>8</v>
      </c>
      <c r="J1068">
        <v>18</v>
      </c>
      <c r="K1068">
        <v>0</v>
      </c>
      <c r="L1068">
        <v>2.25</v>
      </c>
      <c r="M1068">
        <v>0</v>
      </c>
      <c r="N1068">
        <v>0</v>
      </c>
      <c r="O1068">
        <v>0</v>
      </c>
    </row>
    <row r="1069" spans="1:15" x14ac:dyDescent="0.2">
      <c r="A1069">
        <v>58</v>
      </c>
      <c r="B1069">
        <v>15</v>
      </c>
      <c r="C1069">
        <v>1.25</v>
      </c>
      <c r="D1069" s="4">
        <f t="shared" si="57"/>
        <v>3.1094527363184077E-2</v>
      </c>
      <c r="E1069" t="s">
        <v>37</v>
      </c>
      <c r="F1069" t="s">
        <v>640</v>
      </c>
      <c r="G1069" t="s">
        <v>641</v>
      </c>
      <c r="H1069">
        <v>198</v>
      </c>
      <c r="I1069">
        <v>14</v>
      </c>
      <c r="J1069">
        <v>30</v>
      </c>
      <c r="K1069">
        <v>0</v>
      </c>
      <c r="L1069">
        <v>2.1428571428571428</v>
      </c>
      <c r="M1069">
        <v>0</v>
      </c>
      <c r="N1069">
        <v>0</v>
      </c>
      <c r="O1069">
        <v>0</v>
      </c>
    </row>
    <row r="1070" spans="1:15" x14ac:dyDescent="0.2">
      <c r="A1070">
        <v>58</v>
      </c>
      <c r="B1070">
        <v>16</v>
      </c>
      <c r="C1070">
        <v>1.49</v>
      </c>
      <c r="D1070" s="4">
        <f t="shared" si="57"/>
        <v>3.7064676616915419E-2</v>
      </c>
      <c r="E1070" t="s">
        <v>80</v>
      </c>
      <c r="F1070" t="s">
        <v>657</v>
      </c>
      <c r="G1070" t="s">
        <v>658</v>
      </c>
      <c r="H1070">
        <v>152</v>
      </c>
      <c r="I1070">
        <v>8</v>
      </c>
      <c r="J1070">
        <v>8</v>
      </c>
      <c r="K1070">
        <v>3</v>
      </c>
      <c r="L1070">
        <v>1</v>
      </c>
      <c r="M1070">
        <v>0.375</v>
      </c>
      <c r="N1070">
        <v>0</v>
      </c>
      <c r="O1070">
        <v>1</v>
      </c>
    </row>
    <row r="1071" spans="1:15" x14ac:dyDescent="0.2">
      <c r="A1071">
        <v>58</v>
      </c>
      <c r="B1071">
        <v>17</v>
      </c>
      <c r="C1071">
        <v>1.6</v>
      </c>
      <c r="D1071" s="4">
        <f t="shared" si="57"/>
        <v>3.9800995024875621E-2</v>
      </c>
      <c r="E1071" t="s">
        <v>31</v>
      </c>
      <c r="F1071" t="s">
        <v>631</v>
      </c>
      <c r="G1071" t="s">
        <v>632</v>
      </c>
      <c r="H1071">
        <v>206</v>
      </c>
      <c r="I1071">
        <v>14</v>
      </c>
      <c r="J1071">
        <v>22</v>
      </c>
      <c r="K1071">
        <v>1</v>
      </c>
      <c r="L1071">
        <v>1.5714285714285714</v>
      </c>
      <c r="M1071">
        <v>7.1428571428571425E-2</v>
      </c>
      <c r="N1071">
        <v>0</v>
      </c>
      <c r="O1071">
        <v>1</v>
      </c>
    </row>
    <row r="1072" spans="1:15" x14ac:dyDescent="0.2">
      <c r="A1072">
        <v>58</v>
      </c>
      <c r="B1072">
        <v>18</v>
      </c>
      <c r="C1072">
        <v>1.71</v>
      </c>
      <c r="D1072" s="4">
        <f t="shared" si="57"/>
        <v>4.2537313432835816E-2</v>
      </c>
      <c r="E1072" t="s">
        <v>777</v>
      </c>
      <c r="G1072" t="s">
        <v>622</v>
      </c>
      <c r="H1072">
        <v>164</v>
      </c>
      <c r="I1072">
        <v>10</v>
      </c>
      <c r="J1072">
        <v>12</v>
      </c>
      <c r="K1072">
        <v>2</v>
      </c>
      <c r="L1072">
        <v>1.2</v>
      </c>
      <c r="M1072">
        <v>0.2</v>
      </c>
      <c r="N1072">
        <v>2</v>
      </c>
      <c r="O1072">
        <v>0</v>
      </c>
    </row>
    <row r="1073" spans="1:19" x14ac:dyDescent="0.2">
      <c r="A1073">
        <v>58</v>
      </c>
      <c r="B1073">
        <v>19</v>
      </c>
      <c r="C1073">
        <v>5.63</v>
      </c>
      <c r="D1073" s="4">
        <f t="shared" si="57"/>
        <v>0.14004975124378108</v>
      </c>
      <c r="E1073" t="s">
        <v>101</v>
      </c>
      <c r="F1073" t="s">
        <v>682</v>
      </c>
      <c r="G1073" t="s">
        <v>683</v>
      </c>
      <c r="H1073">
        <v>253</v>
      </c>
      <c r="I1073">
        <v>16</v>
      </c>
      <c r="J1073">
        <v>31</v>
      </c>
      <c r="K1073">
        <v>1</v>
      </c>
      <c r="L1073">
        <v>1.9375</v>
      </c>
      <c r="M1073">
        <v>6.25E-2</v>
      </c>
      <c r="N1073">
        <v>0</v>
      </c>
      <c r="O1073">
        <v>0</v>
      </c>
    </row>
    <row r="1074" spans="1:19" x14ac:dyDescent="0.2">
      <c r="C1074">
        <f>SUM(C1055:C1073)</f>
        <v>40.200000000000003</v>
      </c>
      <c r="D1074" s="4">
        <f t="shared" si="57"/>
        <v>1</v>
      </c>
    </row>
    <row r="1075" spans="1:19" x14ac:dyDescent="0.2">
      <c r="A1075">
        <v>59</v>
      </c>
      <c r="B1075" t="s">
        <v>12</v>
      </c>
      <c r="C1075" t="s">
        <v>13</v>
      </c>
      <c r="E1075" t="s">
        <v>602</v>
      </c>
      <c r="F1075" t="s">
        <v>603</v>
      </c>
      <c r="G1075" t="s">
        <v>604</v>
      </c>
      <c r="H1075" t="s">
        <v>605</v>
      </c>
      <c r="I1075" t="s">
        <v>606</v>
      </c>
      <c r="J1075" t="s">
        <v>607</v>
      </c>
      <c r="K1075" t="s">
        <v>608</v>
      </c>
      <c r="L1075" t="s">
        <v>609</v>
      </c>
      <c r="M1075" t="s">
        <v>610</v>
      </c>
      <c r="N1075" t="s">
        <v>611</v>
      </c>
      <c r="O1075" t="s">
        <v>612</v>
      </c>
      <c r="Q1075" s="4" t="s">
        <v>75</v>
      </c>
      <c r="R1075" s="4" t="s">
        <v>76</v>
      </c>
      <c r="S1075" s="4" t="s">
        <v>77</v>
      </c>
    </row>
    <row r="1076" spans="1:19" x14ac:dyDescent="0.2">
      <c r="A1076">
        <v>59</v>
      </c>
      <c r="B1076">
        <v>1</v>
      </c>
      <c r="C1076">
        <v>1.61</v>
      </c>
      <c r="D1076" s="4">
        <f>C1076/$C$1092</f>
        <v>4.0894081788163575E-2</v>
      </c>
      <c r="E1076" t="s">
        <v>707</v>
      </c>
      <c r="F1076" t="s">
        <v>708</v>
      </c>
      <c r="G1076" t="s">
        <v>709</v>
      </c>
      <c r="H1076">
        <v>112</v>
      </c>
      <c r="I1076">
        <v>6</v>
      </c>
      <c r="J1076">
        <v>8</v>
      </c>
      <c r="K1076">
        <v>2</v>
      </c>
      <c r="L1076">
        <v>1.3333333333333333</v>
      </c>
      <c r="M1076">
        <v>0.33333333333333331</v>
      </c>
      <c r="N1076">
        <v>1</v>
      </c>
      <c r="O1076">
        <v>0</v>
      </c>
      <c r="Q1076" s="4">
        <f>1-R1076-S1076</f>
        <v>0.69672339344678691</v>
      </c>
      <c r="R1076" s="4">
        <f>SUMIF(O1076:O1091,"1",D1076:D1091)</f>
        <v>0.30327660655321304</v>
      </c>
      <c r="S1076" s="4">
        <f>SUMIF(O1076:O1091,"&gt;1",D1076:D1091)</f>
        <v>0</v>
      </c>
    </row>
    <row r="1077" spans="1:19" x14ac:dyDescent="0.2">
      <c r="A1077">
        <v>59</v>
      </c>
      <c r="B1077">
        <v>2</v>
      </c>
      <c r="C1077">
        <v>1.59</v>
      </c>
      <c r="D1077" s="4">
        <f t="shared" ref="D1077:D1092" si="58">C1077/$C$1092</f>
        <v>4.0386080772161541E-2</v>
      </c>
      <c r="E1077" t="s">
        <v>759</v>
      </c>
      <c r="F1077" t="s">
        <v>760</v>
      </c>
      <c r="G1077" t="s">
        <v>745</v>
      </c>
      <c r="H1077">
        <v>184</v>
      </c>
      <c r="I1077">
        <v>13</v>
      </c>
      <c r="J1077">
        <v>28</v>
      </c>
      <c r="K1077">
        <v>0</v>
      </c>
      <c r="L1077">
        <v>2.1538461538461537</v>
      </c>
      <c r="M1077">
        <v>0</v>
      </c>
      <c r="N1077">
        <v>0</v>
      </c>
      <c r="O1077">
        <v>0</v>
      </c>
    </row>
    <row r="1078" spans="1:19" x14ac:dyDescent="0.2">
      <c r="A1078">
        <v>59</v>
      </c>
      <c r="B1078">
        <v>3</v>
      </c>
      <c r="C1078">
        <v>1.08</v>
      </c>
      <c r="D1078" s="4">
        <f t="shared" si="58"/>
        <v>2.7432054864109726E-2</v>
      </c>
      <c r="E1078" t="s">
        <v>710</v>
      </c>
      <c r="F1078" t="s">
        <v>711</v>
      </c>
      <c r="G1078" t="s">
        <v>712</v>
      </c>
      <c r="H1078">
        <v>108</v>
      </c>
      <c r="I1078">
        <v>7</v>
      </c>
      <c r="J1078">
        <v>8</v>
      </c>
      <c r="K1078">
        <v>1</v>
      </c>
      <c r="L1078">
        <v>1.1428571428571428</v>
      </c>
      <c r="M1078">
        <v>0.14285714285714285</v>
      </c>
      <c r="N1078">
        <v>0</v>
      </c>
      <c r="O1078">
        <v>1</v>
      </c>
    </row>
    <row r="1079" spans="1:19" x14ac:dyDescent="0.2">
      <c r="A1079">
        <v>59</v>
      </c>
      <c r="B1079">
        <v>4</v>
      </c>
      <c r="C1079">
        <v>1.5</v>
      </c>
      <c r="D1079" s="4">
        <f t="shared" si="58"/>
        <v>3.8100076200152398E-2</v>
      </c>
      <c r="E1079" t="s">
        <v>713</v>
      </c>
      <c r="F1079" t="s">
        <v>714</v>
      </c>
      <c r="G1079" t="s">
        <v>712</v>
      </c>
      <c r="H1079">
        <v>108</v>
      </c>
      <c r="I1079">
        <v>7</v>
      </c>
      <c r="J1079">
        <v>8</v>
      </c>
      <c r="K1079">
        <v>1</v>
      </c>
      <c r="L1079">
        <v>1.1428571428571428</v>
      </c>
      <c r="M1079">
        <v>0.14285714285714285</v>
      </c>
      <c r="N1079">
        <v>0</v>
      </c>
      <c r="O1079">
        <v>1</v>
      </c>
    </row>
    <row r="1080" spans="1:19" x14ac:dyDescent="0.2">
      <c r="A1080">
        <v>59</v>
      </c>
      <c r="B1080">
        <v>5</v>
      </c>
      <c r="C1080">
        <v>2.0699999999999998</v>
      </c>
      <c r="D1080" s="4">
        <f t="shared" si="58"/>
        <v>5.2578105156210302E-2</v>
      </c>
      <c r="E1080" t="s">
        <v>761</v>
      </c>
      <c r="F1080" t="s">
        <v>762</v>
      </c>
      <c r="G1080" t="s">
        <v>763</v>
      </c>
      <c r="H1080">
        <v>124</v>
      </c>
      <c r="I1080">
        <v>7</v>
      </c>
      <c r="J1080">
        <v>8</v>
      </c>
      <c r="K1080">
        <v>2</v>
      </c>
      <c r="L1080">
        <v>1.1428571428571428</v>
      </c>
      <c r="M1080">
        <v>0.2857142857142857</v>
      </c>
      <c r="N1080">
        <v>0</v>
      </c>
      <c r="O1080">
        <v>1</v>
      </c>
    </row>
    <row r="1081" spans="1:19" x14ac:dyDescent="0.2">
      <c r="A1081">
        <v>59</v>
      </c>
      <c r="B1081">
        <v>6</v>
      </c>
      <c r="C1081">
        <v>0.84</v>
      </c>
      <c r="D1081" s="4">
        <f t="shared" si="58"/>
        <v>2.1336042672085342E-2</v>
      </c>
      <c r="E1081" t="s">
        <v>799</v>
      </c>
      <c r="F1081" t="s">
        <v>800</v>
      </c>
      <c r="G1081" t="s">
        <v>801</v>
      </c>
      <c r="H1081">
        <v>122</v>
      </c>
      <c r="I1081">
        <v>8</v>
      </c>
      <c r="J1081">
        <v>10</v>
      </c>
      <c r="K1081">
        <v>1</v>
      </c>
      <c r="L1081">
        <v>1.25</v>
      </c>
      <c r="M1081">
        <v>0.125</v>
      </c>
      <c r="N1081">
        <v>0</v>
      </c>
      <c r="O1081">
        <v>1</v>
      </c>
    </row>
    <row r="1082" spans="1:19" x14ac:dyDescent="0.2">
      <c r="A1082">
        <v>59</v>
      </c>
      <c r="B1082">
        <v>7</v>
      </c>
      <c r="C1082">
        <v>2.0299999999999998</v>
      </c>
      <c r="D1082" s="4">
        <f t="shared" si="58"/>
        <v>5.1562103124206241E-2</v>
      </c>
      <c r="E1082" t="s">
        <v>14</v>
      </c>
      <c r="F1082" t="s">
        <v>613</v>
      </c>
      <c r="G1082" t="s">
        <v>614</v>
      </c>
      <c r="H1082">
        <v>170</v>
      </c>
      <c r="I1082">
        <v>12</v>
      </c>
      <c r="J1082">
        <v>26</v>
      </c>
      <c r="K1082">
        <v>0</v>
      </c>
      <c r="L1082">
        <v>2.1666666666666665</v>
      </c>
      <c r="M1082">
        <v>0</v>
      </c>
      <c r="N1082">
        <v>0</v>
      </c>
      <c r="O1082">
        <v>0</v>
      </c>
    </row>
    <row r="1083" spans="1:19" x14ac:dyDescent="0.2">
      <c r="A1083">
        <v>59</v>
      </c>
      <c r="B1083">
        <v>8</v>
      </c>
      <c r="C1083">
        <v>1.82</v>
      </c>
      <c r="D1083" s="4">
        <f t="shared" si="58"/>
        <v>4.6228092456184908E-2</v>
      </c>
      <c r="E1083" t="s">
        <v>104</v>
      </c>
      <c r="F1083" t="s">
        <v>687</v>
      </c>
      <c r="G1083" t="s">
        <v>688</v>
      </c>
      <c r="H1083">
        <v>110</v>
      </c>
      <c r="I1083">
        <v>6</v>
      </c>
      <c r="J1083">
        <v>6</v>
      </c>
      <c r="K1083">
        <v>2</v>
      </c>
      <c r="L1083">
        <v>1</v>
      </c>
      <c r="M1083">
        <v>0.33333333333333331</v>
      </c>
      <c r="N1083">
        <v>0</v>
      </c>
      <c r="O1083">
        <v>1</v>
      </c>
    </row>
    <row r="1084" spans="1:19" x14ac:dyDescent="0.2">
      <c r="A1084">
        <v>59</v>
      </c>
      <c r="B1084">
        <v>9</v>
      </c>
      <c r="C1084">
        <v>2.71</v>
      </c>
      <c r="D1084" s="4">
        <f t="shared" si="58"/>
        <v>6.8834137668275328E-2</v>
      </c>
      <c r="E1084" t="s">
        <v>79</v>
      </c>
      <c r="F1084" t="s">
        <v>655</v>
      </c>
      <c r="G1084" t="s">
        <v>656</v>
      </c>
      <c r="H1084">
        <v>144</v>
      </c>
      <c r="I1084">
        <v>6</v>
      </c>
      <c r="J1084">
        <v>8</v>
      </c>
      <c r="K1084">
        <v>4</v>
      </c>
      <c r="L1084">
        <v>1.3333333333333333</v>
      </c>
      <c r="M1084">
        <v>0.66666666666666663</v>
      </c>
      <c r="N1084">
        <v>1</v>
      </c>
      <c r="O1084">
        <v>0</v>
      </c>
    </row>
    <row r="1085" spans="1:19" x14ac:dyDescent="0.2">
      <c r="A1085">
        <v>59</v>
      </c>
      <c r="B1085">
        <v>10</v>
      </c>
      <c r="C1085">
        <v>1.5</v>
      </c>
      <c r="D1085" s="4">
        <f t="shared" si="58"/>
        <v>3.8100076200152398E-2</v>
      </c>
      <c r="E1085" t="s">
        <v>743</v>
      </c>
      <c r="F1085" t="s">
        <v>744</v>
      </c>
      <c r="G1085" t="s">
        <v>745</v>
      </c>
      <c r="H1085">
        <v>184</v>
      </c>
      <c r="I1085">
        <v>13</v>
      </c>
      <c r="J1085">
        <v>28</v>
      </c>
      <c r="K1085">
        <v>0</v>
      </c>
      <c r="L1085">
        <v>2.1538461538461537</v>
      </c>
      <c r="M1085">
        <v>0</v>
      </c>
      <c r="N1085">
        <v>0</v>
      </c>
      <c r="O1085">
        <v>0</v>
      </c>
    </row>
    <row r="1086" spans="1:19" x14ac:dyDescent="0.2">
      <c r="A1086">
        <v>59</v>
      </c>
      <c r="B1086">
        <v>11</v>
      </c>
      <c r="C1086">
        <v>1.01</v>
      </c>
      <c r="D1086" s="4">
        <f t="shared" si="58"/>
        <v>2.5654051308102613E-2</v>
      </c>
      <c r="E1086" t="s">
        <v>37</v>
      </c>
      <c r="F1086" t="s">
        <v>640</v>
      </c>
      <c r="G1086" t="s">
        <v>641</v>
      </c>
      <c r="H1086">
        <v>198</v>
      </c>
      <c r="I1086">
        <v>14</v>
      </c>
      <c r="J1086">
        <v>30</v>
      </c>
      <c r="K1086">
        <v>0</v>
      </c>
      <c r="L1086">
        <v>2.1428571428571428</v>
      </c>
      <c r="M1086">
        <v>0</v>
      </c>
      <c r="N1086">
        <v>0</v>
      </c>
      <c r="O1086">
        <v>0</v>
      </c>
    </row>
    <row r="1087" spans="1:19" x14ac:dyDescent="0.2">
      <c r="A1087">
        <v>59</v>
      </c>
      <c r="B1087">
        <v>12</v>
      </c>
      <c r="C1087">
        <v>1.92</v>
      </c>
      <c r="D1087" s="4">
        <f t="shared" si="58"/>
        <v>4.8768097536195064E-2</v>
      </c>
      <c r="E1087" t="s">
        <v>80</v>
      </c>
      <c r="F1087" t="s">
        <v>657</v>
      </c>
      <c r="G1087" t="s">
        <v>658</v>
      </c>
      <c r="H1087">
        <v>152</v>
      </c>
      <c r="I1087">
        <v>8</v>
      </c>
      <c r="J1087">
        <v>8</v>
      </c>
      <c r="K1087">
        <v>3</v>
      </c>
      <c r="L1087">
        <v>1</v>
      </c>
      <c r="M1087">
        <v>0.375</v>
      </c>
      <c r="N1087">
        <v>0</v>
      </c>
      <c r="O1087">
        <v>1</v>
      </c>
    </row>
    <row r="1088" spans="1:19" x14ac:dyDescent="0.2">
      <c r="A1088">
        <v>59</v>
      </c>
      <c r="B1088">
        <v>13</v>
      </c>
      <c r="C1088">
        <v>4.37</v>
      </c>
      <c r="D1088" s="4">
        <f t="shared" si="58"/>
        <v>0.11099822199644398</v>
      </c>
      <c r="E1088" t="s">
        <v>25</v>
      </c>
      <c r="F1088" t="s">
        <v>626</v>
      </c>
      <c r="G1088" t="s">
        <v>627</v>
      </c>
      <c r="H1088">
        <v>226</v>
      </c>
      <c r="I1088">
        <v>16</v>
      </c>
      <c r="J1088">
        <v>34</v>
      </c>
      <c r="K1088">
        <v>0</v>
      </c>
      <c r="L1088">
        <v>2.125</v>
      </c>
      <c r="M1088">
        <v>0</v>
      </c>
      <c r="N1088">
        <v>0</v>
      </c>
      <c r="O1088">
        <v>0</v>
      </c>
    </row>
    <row r="1089" spans="1:19" x14ac:dyDescent="0.2">
      <c r="A1089">
        <v>59</v>
      </c>
      <c r="B1089">
        <v>14</v>
      </c>
      <c r="C1089">
        <v>2.71</v>
      </c>
      <c r="D1089" s="4">
        <f t="shared" si="58"/>
        <v>6.8834137668275328E-2</v>
      </c>
      <c r="E1089" t="s">
        <v>31</v>
      </c>
      <c r="F1089" t="s">
        <v>631</v>
      </c>
      <c r="G1089" t="s">
        <v>632</v>
      </c>
      <c r="H1089">
        <v>206</v>
      </c>
      <c r="I1089">
        <v>14</v>
      </c>
      <c r="J1089">
        <v>22</v>
      </c>
      <c r="K1089">
        <v>1</v>
      </c>
      <c r="L1089">
        <v>1.5714285714285714</v>
      </c>
      <c r="M1089">
        <v>7.1428571428571425E-2</v>
      </c>
      <c r="N1089">
        <v>0</v>
      </c>
      <c r="O1089">
        <v>1</v>
      </c>
    </row>
    <row r="1090" spans="1:19" x14ac:dyDescent="0.2">
      <c r="A1090">
        <v>59</v>
      </c>
      <c r="B1090">
        <v>15</v>
      </c>
      <c r="C1090">
        <v>1.26</v>
      </c>
      <c r="D1090" s="4">
        <f t="shared" si="58"/>
        <v>3.2004064008128011E-2</v>
      </c>
      <c r="E1090" t="s">
        <v>129</v>
      </c>
      <c r="F1090" t="s">
        <v>728</v>
      </c>
      <c r="G1090" t="s">
        <v>729</v>
      </c>
      <c r="H1090">
        <v>255</v>
      </c>
      <c r="I1090">
        <v>16</v>
      </c>
      <c r="J1090">
        <v>34</v>
      </c>
      <c r="K1090">
        <v>0</v>
      </c>
      <c r="L1090">
        <v>2.125</v>
      </c>
      <c r="M1090">
        <v>0</v>
      </c>
      <c r="N1090">
        <v>0</v>
      </c>
      <c r="O1090">
        <v>0</v>
      </c>
    </row>
    <row r="1091" spans="1:19" x14ac:dyDescent="0.2">
      <c r="A1091">
        <v>59</v>
      </c>
      <c r="B1091">
        <v>16</v>
      </c>
      <c r="C1091">
        <v>11.35</v>
      </c>
      <c r="D1091" s="4">
        <f t="shared" si="58"/>
        <v>0.28829057658115315</v>
      </c>
      <c r="E1091" t="s">
        <v>650</v>
      </c>
      <c r="F1091" t="s">
        <v>651</v>
      </c>
      <c r="G1091" t="s">
        <v>652</v>
      </c>
      <c r="H1091">
        <v>281</v>
      </c>
      <c r="I1091">
        <v>16</v>
      </c>
      <c r="J1091">
        <v>34</v>
      </c>
      <c r="K1091">
        <v>0</v>
      </c>
      <c r="L1091">
        <v>2.125</v>
      </c>
      <c r="M1091">
        <v>0</v>
      </c>
      <c r="N1091">
        <v>0</v>
      </c>
      <c r="O1091">
        <v>0</v>
      </c>
    </row>
    <row r="1092" spans="1:19" x14ac:dyDescent="0.2">
      <c r="C1092">
        <f>SUM(C1076:C1091)</f>
        <v>39.370000000000005</v>
      </c>
      <c r="D1092" s="4">
        <f t="shared" si="58"/>
        <v>1</v>
      </c>
    </row>
    <row r="1095" spans="1:19" x14ac:dyDescent="0.2">
      <c r="A1095">
        <v>60</v>
      </c>
      <c r="B1095" t="s">
        <v>12</v>
      </c>
      <c r="C1095" t="s">
        <v>13</v>
      </c>
      <c r="E1095" t="s">
        <v>602</v>
      </c>
      <c r="F1095" t="s">
        <v>603</v>
      </c>
      <c r="G1095" t="s">
        <v>604</v>
      </c>
      <c r="H1095" t="s">
        <v>605</v>
      </c>
      <c r="I1095" t="s">
        <v>606</v>
      </c>
      <c r="J1095" t="s">
        <v>607</v>
      </c>
      <c r="K1095" t="s">
        <v>608</v>
      </c>
      <c r="L1095" t="s">
        <v>609</v>
      </c>
      <c r="M1095" t="s">
        <v>610</v>
      </c>
      <c r="N1095" t="s">
        <v>611</v>
      </c>
      <c r="O1095" t="s">
        <v>612</v>
      </c>
      <c r="Q1095" s="4" t="s">
        <v>75</v>
      </c>
      <c r="R1095" s="4" t="s">
        <v>76</v>
      </c>
      <c r="S1095" s="4" t="s">
        <v>77</v>
      </c>
    </row>
    <row r="1096" spans="1:19" x14ac:dyDescent="0.2">
      <c r="A1096">
        <v>60</v>
      </c>
      <c r="B1096">
        <v>1</v>
      </c>
      <c r="C1096">
        <v>1.66</v>
      </c>
      <c r="D1096" s="4">
        <f>C1096/$C$1112</f>
        <v>3.5132275132275133E-2</v>
      </c>
      <c r="E1096" t="s">
        <v>707</v>
      </c>
      <c r="F1096" t="s">
        <v>708</v>
      </c>
      <c r="G1096" t="s">
        <v>709</v>
      </c>
      <c r="H1096">
        <v>112</v>
      </c>
      <c r="I1096">
        <v>6</v>
      </c>
      <c r="J1096">
        <v>8</v>
      </c>
      <c r="K1096">
        <v>2</v>
      </c>
      <c r="L1096">
        <v>1.3333333333333333</v>
      </c>
      <c r="M1096">
        <v>0.33333333333333331</v>
      </c>
      <c r="N1096">
        <v>1</v>
      </c>
      <c r="O1096">
        <v>0</v>
      </c>
      <c r="Q1096" s="4">
        <f>1-R1096-S1096</f>
        <v>0.57481481481481489</v>
      </c>
      <c r="R1096" s="4">
        <f>SUMIF(O1096:O1111,"1",D1096:D1111)</f>
        <v>0.42518518518518517</v>
      </c>
      <c r="S1096" s="4">
        <f>SUMIF(O1096:O1111,"&gt;1",D1096:D1111)</f>
        <v>0</v>
      </c>
    </row>
    <row r="1097" spans="1:19" x14ac:dyDescent="0.2">
      <c r="A1097">
        <v>60</v>
      </c>
      <c r="B1097">
        <v>2</v>
      </c>
      <c r="C1097">
        <v>0.89</v>
      </c>
      <c r="D1097" s="4">
        <f t="shared" ref="D1097:D1111" si="59">C1097/$C$1112</f>
        <v>1.8835978835978838E-2</v>
      </c>
      <c r="E1097" t="s">
        <v>759</v>
      </c>
      <c r="F1097" t="s">
        <v>760</v>
      </c>
      <c r="G1097" t="s">
        <v>745</v>
      </c>
      <c r="H1097">
        <v>184</v>
      </c>
      <c r="I1097">
        <v>13</v>
      </c>
      <c r="J1097">
        <v>28</v>
      </c>
      <c r="K1097">
        <v>0</v>
      </c>
      <c r="L1097">
        <v>2.1538461538461537</v>
      </c>
      <c r="M1097">
        <v>0</v>
      </c>
      <c r="N1097">
        <v>0</v>
      </c>
      <c r="O1097">
        <v>0</v>
      </c>
    </row>
    <row r="1098" spans="1:19" x14ac:dyDescent="0.2">
      <c r="A1098">
        <v>60</v>
      </c>
      <c r="B1098">
        <v>3</v>
      </c>
      <c r="C1098">
        <v>2.21</v>
      </c>
      <c r="D1098" s="4">
        <f t="shared" si="59"/>
        <v>4.6772486772486771E-2</v>
      </c>
      <c r="E1098" t="s">
        <v>886</v>
      </c>
      <c r="G1098" t="s">
        <v>887</v>
      </c>
      <c r="H1098">
        <v>280</v>
      </c>
      <c r="I1098">
        <v>14</v>
      </c>
      <c r="J1098">
        <v>16</v>
      </c>
      <c r="K1098">
        <v>2</v>
      </c>
      <c r="L1098">
        <v>1.1428571428571428</v>
      </c>
      <c r="M1098">
        <v>0.14285714285714285</v>
      </c>
      <c r="N1098">
        <v>1</v>
      </c>
      <c r="O1098">
        <v>1</v>
      </c>
    </row>
    <row r="1099" spans="1:19" x14ac:dyDescent="0.2">
      <c r="A1099">
        <v>60</v>
      </c>
      <c r="B1099">
        <v>4</v>
      </c>
      <c r="C1099">
        <v>1.36</v>
      </c>
      <c r="D1099" s="4">
        <f t="shared" si="59"/>
        <v>2.8783068783068785E-2</v>
      </c>
      <c r="E1099" t="s">
        <v>14</v>
      </c>
      <c r="F1099" t="s">
        <v>613</v>
      </c>
      <c r="G1099" t="s">
        <v>614</v>
      </c>
      <c r="H1099">
        <v>170</v>
      </c>
      <c r="I1099">
        <v>12</v>
      </c>
      <c r="J1099">
        <v>26</v>
      </c>
      <c r="K1099">
        <v>0</v>
      </c>
      <c r="L1099">
        <v>2.1666666666666665</v>
      </c>
      <c r="M1099">
        <v>0</v>
      </c>
      <c r="N1099">
        <v>0</v>
      </c>
      <c r="O1099">
        <v>0</v>
      </c>
    </row>
    <row r="1100" spans="1:19" x14ac:dyDescent="0.2">
      <c r="A1100">
        <v>60</v>
      </c>
      <c r="B1100">
        <v>5</v>
      </c>
      <c r="C1100">
        <v>4.17</v>
      </c>
      <c r="D1100" s="4">
        <f t="shared" si="59"/>
        <v>8.8253968253968251E-2</v>
      </c>
      <c r="E1100" t="s">
        <v>104</v>
      </c>
      <c r="F1100" t="s">
        <v>687</v>
      </c>
      <c r="G1100" t="s">
        <v>688</v>
      </c>
      <c r="H1100">
        <v>110</v>
      </c>
      <c r="I1100">
        <v>6</v>
      </c>
      <c r="J1100">
        <v>6</v>
      </c>
      <c r="K1100">
        <v>2</v>
      </c>
      <c r="L1100">
        <v>1</v>
      </c>
      <c r="M1100">
        <v>0.33333333333333331</v>
      </c>
      <c r="N1100">
        <v>0</v>
      </c>
      <c r="O1100">
        <v>1</v>
      </c>
    </row>
    <row r="1101" spans="1:19" x14ac:dyDescent="0.2">
      <c r="A1101">
        <v>60</v>
      </c>
      <c r="B1101">
        <v>6</v>
      </c>
      <c r="C1101">
        <v>5.8800000000000008</v>
      </c>
      <c r="D1101" s="4">
        <f t="shared" si="59"/>
        <v>0.12444444444444445</v>
      </c>
      <c r="E1101" t="s">
        <v>79</v>
      </c>
      <c r="F1101" t="s">
        <v>655</v>
      </c>
      <c r="G1101" t="s">
        <v>656</v>
      </c>
      <c r="H1101">
        <v>144</v>
      </c>
      <c r="I1101">
        <v>6</v>
      </c>
      <c r="J1101">
        <v>8</v>
      </c>
      <c r="K1101">
        <v>4</v>
      </c>
      <c r="L1101">
        <v>1.3333333333333333</v>
      </c>
      <c r="M1101">
        <v>0.66666666666666663</v>
      </c>
      <c r="N1101">
        <v>1</v>
      </c>
      <c r="O1101">
        <v>0</v>
      </c>
    </row>
    <row r="1102" spans="1:19" x14ac:dyDescent="0.2">
      <c r="A1102">
        <v>60</v>
      </c>
      <c r="B1102">
        <v>7</v>
      </c>
      <c r="C1102">
        <v>3.95</v>
      </c>
      <c r="D1102" s="4">
        <f t="shared" si="59"/>
        <v>8.3597883597883602E-2</v>
      </c>
      <c r="E1102" t="s">
        <v>92</v>
      </c>
      <c r="G1102" t="s">
        <v>656</v>
      </c>
      <c r="H1102">
        <v>144</v>
      </c>
      <c r="I1102">
        <v>6</v>
      </c>
      <c r="J1102">
        <v>8</v>
      </c>
      <c r="K1102">
        <v>4</v>
      </c>
      <c r="L1102">
        <v>1.3333333333333333</v>
      </c>
      <c r="M1102">
        <v>0.66666666666666663</v>
      </c>
      <c r="N1102">
        <v>1</v>
      </c>
      <c r="O1102">
        <v>0</v>
      </c>
    </row>
    <row r="1103" spans="1:19" x14ac:dyDescent="0.2">
      <c r="A1103">
        <v>60</v>
      </c>
      <c r="B1103">
        <v>8</v>
      </c>
      <c r="C1103">
        <v>3.16</v>
      </c>
      <c r="D1103" s="4">
        <f t="shared" si="59"/>
        <v>6.6878306878306884E-2</v>
      </c>
      <c r="E1103" t="s">
        <v>25</v>
      </c>
      <c r="F1103" t="s">
        <v>626</v>
      </c>
      <c r="G1103" t="s">
        <v>627</v>
      </c>
      <c r="H1103">
        <v>226</v>
      </c>
      <c r="I1103">
        <v>6</v>
      </c>
      <c r="J1103">
        <v>8</v>
      </c>
      <c r="K1103">
        <v>4</v>
      </c>
      <c r="L1103">
        <v>1.3333333333333333</v>
      </c>
      <c r="M1103">
        <v>0.66666666666666663</v>
      </c>
      <c r="N1103">
        <v>0</v>
      </c>
      <c r="O1103">
        <v>0</v>
      </c>
    </row>
    <row r="1104" spans="1:19" x14ac:dyDescent="0.2">
      <c r="A1104">
        <v>60</v>
      </c>
      <c r="B1104">
        <v>9</v>
      </c>
      <c r="C1104">
        <v>1.32</v>
      </c>
      <c r="D1104" s="4">
        <f t="shared" si="59"/>
        <v>2.7936507936507936E-2</v>
      </c>
      <c r="E1104" t="s">
        <v>817</v>
      </c>
      <c r="F1104" t="s">
        <v>818</v>
      </c>
      <c r="G1104" t="s">
        <v>763</v>
      </c>
      <c r="H1104">
        <v>124</v>
      </c>
      <c r="I1104">
        <v>16</v>
      </c>
      <c r="J1104">
        <v>34</v>
      </c>
      <c r="K1104">
        <v>0</v>
      </c>
      <c r="L1104">
        <v>2.125</v>
      </c>
      <c r="M1104">
        <v>0</v>
      </c>
      <c r="N1104">
        <v>0</v>
      </c>
      <c r="O1104">
        <v>1</v>
      </c>
    </row>
    <row r="1105" spans="1:19" x14ac:dyDescent="0.2">
      <c r="A1105">
        <v>60</v>
      </c>
      <c r="B1105">
        <v>10</v>
      </c>
      <c r="C1105">
        <v>1.21</v>
      </c>
      <c r="D1105" s="4">
        <f t="shared" si="59"/>
        <v>2.5608465608465608E-2</v>
      </c>
      <c r="E1105" t="s">
        <v>105</v>
      </c>
      <c r="G1105" t="s">
        <v>656</v>
      </c>
      <c r="H1105">
        <v>144</v>
      </c>
      <c r="I1105">
        <v>7</v>
      </c>
      <c r="J1105">
        <v>8</v>
      </c>
      <c r="K1105">
        <v>2</v>
      </c>
      <c r="L1105">
        <v>1.1428571428571428</v>
      </c>
      <c r="M1105">
        <v>0.2857142857142857</v>
      </c>
      <c r="N1105">
        <v>1</v>
      </c>
      <c r="O1105">
        <v>0</v>
      </c>
    </row>
    <row r="1106" spans="1:19" x14ac:dyDescent="0.2">
      <c r="A1106">
        <v>60</v>
      </c>
      <c r="B1106">
        <v>11</v>
      </c>
      <c r="C1106">
        <v>0.91</v>
      </c>
      <c r="D1106" s="4">
        <f t="shared" si="59"/>
        <v>1.9259259259259261E-2</v>
      </c>
      <c r="E1106" t="s">
        <v>37</v>
      </c>
      <c r="F1106" t="s">
        <v>640</v>
      </c>
      <c r="G1106" t="s">
        <v>641</v>
      </c>
      <c r="H1106">
        <v>198</v>
      </c>
      <c r="I1106">
        <v>6</v>
      </c>
      <c r="J1106">
        <v>8</v>
      </c>
      <c r="K1106">
        <v>4</v>
      </c>
      <c r="L1106">
        <v>1.3333333333333333</v>
      </c>
      <c r="M1106">
        <v>0.66666666666666663</v>
      </c>
      <c r="N1106">
        <v>0</v>
      </c>
      <c r="O1106">
        <v>0</v>
      </c>
    </row>
    <row r="1107" spans="1:19" x14ac:dyDescent="0.2">
      <c r="A1107">
        <v>60</v>
      </c>
      <c r="B1107">
        <v>12</v>
      </c>
      <c r="C1107">
        <v>7.81</v>
      </c>
      <c r="D1107" s="4">
        <f t="shared" si="59"/>
        <v>0.16529100529100529</v>
      </c>
      <c r="E1107" t="s">
        <v>80</v>
      </c>
      <c r="F1107" t="s">
        <v>657</v>
      </c>
      <c r="G1107" t="s">
        <v>658</v>
      </c>
      <c r="H1107">
        <v>152</v>
      </c>
      <c r="I1107">
        <v>14</v>
      </c>
      <c r="J1107">
        <v>30</v>
      </c>
      <c r="K1107">
        <v>0</v>
      </c>
      <c r="L1107">
        <v>2.1428571428571428</v>
      </c>
      <c r="M1107">
        <v>0</v>
      </c>
      <c r="N1107">
        <v>0</v>
      </c>
      <c r="O1107">
        <v>1</v>
      </c>
    </row>
    <row r="1108" spans="1:19" x14ac:dyDescent="0.2">
      <c r="A1108">
        <v>60</v>
      </c>
      <c r="B1108">
        <v>13</v>
      </c>
      <c r="C1108">
        <v>1.92</v>
      </c>
      <c r="D1108" s="4">
        <f t="shared" si="59"/>
        <v>4.0634920634920635E-2</v>
      </c>
      <c r="E1108" t="s">
        <v>81</v>
      </c>
      <c r="F1108" t="s">
        <v>659</v>
      </c>
      <c r="G1108" t="s">
        <v>660</v>
      </c>
      <c r="H1108">
        <v>166</v>
      </c>
      <c r="I1108">
        <v>8</v>
      </c>
      <c r="J1108">
        <v>8</v>
      </c>
      <c r="K1108">
        <v>3</v>
      </c>
      <c r="L1108">
        <v>1</v>
      </c>
      <c r="M1108">
        <v>0.375</v>
      </c>
      <c r="N1108">
        <v>0</v>
      </c>
      <c r="O1108">
        <v>1</v>
      </c>
    </row>
    <row r="1109" spans="1:19" x14ac:dyDescent="0.2">
      <c r="A1109">
        <v>60</v>
      </c>
      <c r="B1109">
        <v>14</v>
      </c>
      <c r="C1109">
        <v>2.66</v>
      </c>
      <c r="D1109" s="4">
        <f t="shared" si="59"/>
        <v>5.6296296296296303E-2</v>
      </c>
      <c r="E1109" t="s">
        <v>31</v>
      </c>
      <c r="F1109" t="s">
        <v>631</v>
      </c>
      <c r="G1109" t="s">
        <v>632</v>
      </c>
      <c r="H1109">
        <v>206</v>
      </c>
      <c r="I1109">
        <v>16</v>
      </c>
      <c r="J1109">
        <v>34</v>
      </c>
      <c r="K1109">
        <v>0</v>
      </c>
      <c r="L1109">
        <v>2.125</v>
      </c>
      <c r="M1109">
        <v>0</v>
      </c>
      <c r="N1109">
        <v>0</v>
      </c>
      <c r="O1109">
        <v>1</v>
      </c>
    </row>
    <row r="1110" spans="1:19" x14ac:dyDescent="0.2">
      <c r="A1110">
        <v>60</v>
      </c>
      <c r="B1110">
        <v>15</v>
      </c>
      <c r="C1110">
        <v>0.9</v>
      </c>
      <c r="D1110" s="4">
        <f t="shared" si="59"/>
        <v>1.9047619047619049E-2</v>
      </c>
      <c r="E1110" t="s">
        <v>129</v>
      </c>
      <c r="F1110" t="s">
        <v>728</v>
      </c>
      <c r="G1110" t="s">
        <v>729</v>
      </c>
      <c r="H1110">
        <v>255</v>
      </c>
      <c r="I1110">
        <v>9</v>
      </c>
      <c r="J1110">
        <v>10</v>
      </c>
      <c r="K1110">
        <v>3</v>
      </c>
      <c r="L1110">
        <v>1.1111111111111112</v>
      </c>
      <c r="M1110">
        <v>0.33333333333333331</v>
      </c>
      <c r="N1110">
        <v>0</v>
      </c>
      <c r="O1110">
        <v>0</v>
      </c>
    </row>
    <row r="1111" spans="1:19" x14ac:dyDescent="0.2">
      <c r="A1111">
        <v>60</v>
      </c>
      <c r="B1111">
        <v>16</v>
      </c>
      <c r="C1111">
        <v>7.24</v>
      </c>
      <c r="D1111" s="4">
        <f t="shared" si="59"/>
        <v>0.15322751322751324</v>
      </c>
      <c r="E1111" t="s">
        <v>650</v>
      </c>
      <c r="F1111" t="s">
        <v>651</v>
      </c>
      <c r="G1111" t="s">
        <v>652</v>
      </c>
      <c r="H1111">
        <v>281</v>
      </c>
      <c r="I1111">
        <v>14</v>
      </c>
      <c r="J1111">
        <v>22</v>
      </c>
      <c r="K1111">
        <v>1</v>
      </c>
      <c r="L1111">
        <v>1.5714285714285714</v>
      </c>
      <c r="M1111">
        <v>7.1428571428571425E-2</v>
      </c>
      <c r="N1111">
        <v>0</v>
      </c>
      <c r="O1111">
        <v>0</v>
      </c>
    </row>
    <row r="1112" spans="1:19" x14ac:dyDescent="0.2">
      <c r="C1112">
        <f>SUM(C1096:C1111)</f>
        <v>47.25</v>
      </c>
    </row>
    <row r="1118" spans="1:19" x14ac:dyDescent="0.2">
      <c r="A1118">
        <v>61</v>
      </c>
      <c r="B1118" t="s">
        <v>12</v>
      </c>
      <c r="C1118" t="s">
        <v>13</v>
      </c>
      <c r="E1118" t="s">
        <v>602</v>
      </c>
      <c r="F1118" t="s">
        <v>603</v>
      </c>
      <c r="G1118" t="s">
        <v>604</v>
      </c>
      <c r="H1118" t="s">
        <v>605</v>
      </c>
      <c r="I1118" t="s">
        <v>606</v>
      </c>
      <c r="J1118" t="s">
        <v>607</v>
      </c>
      <c r="K1118" t="s">
        <v>608</v>
      </c>
      <c r="L1118" t="s">
        <v>609</v>
      </c>
      <c r="M1118" t="s">
        <v>610</v>
      </c>
      <c r="N1118" t="s">
        <v>611</v>
      </c>
      <c r="O1118" t="s">
        <v>612</v>
      </c>
      <c r="Q1118" s="4" t="s">
        <v>75</v>
      </c>
      <c r="R1118" s="4" t="s">
        <v>76</v>
      </c>
      <c r="S1118" s="4" t="s">
        <v>77</v>
      </c>
    </row>
    <row r="1119" spans="1:19" x14ac:dyDescent="0.2">
      <c r="A1119">
        <v>61</v>
      </c>
      <c r="B1119">
        <v>1</v>
      </c>
      <c r="C1119">
        <v>0.67</v>
      </c>
      <c r="D1119" s="4">
        <f>C1119/$C$1135</f>
        <v>2.9257641921397383E-2</v>
      </c>
      <c r="E1119" t="s">
        <v>888</v>
      </c>
      <c r="F1119" t="s">
        <v>889</v>
      </c>
      <c r="G1119" t="s">
        <v>890</v>
      </c>
      <c r="H1119">
        <v>156</v>
      </c>
      <c r="I1119">
        <v>7</v>
      </c>
      <c r="J1119">
        <v>16</v>
      </c>
      <c r="K1119">
        <v>0</v>
      </c>
      <c r="L1119">
        <v>2.2857142857142856</v>
      </c>
      <c r="M1119">
        <v>0</v>
      </c>
      <c r="N1119">
        <v>2</v>
      </c>
      <c r="O1119">
        <v>0</v>
      </c>
      <c r="Q1119" s="4">
        <f>1-R1119-S1119</f>
        <v>0.75065502183406108</v>
      </c>
      <c r="R1119" s="4">
        <f>SUMIF(O1119:O1134,"1",D1119:D1134)</f>
        <v>0.24934497816593887</v>
      </c>
      <c r="S1119" s="4">
        <f>SUMIF(O1119:O1134,"&gt;1",D1119:D1134)</f>
        <v>0</v>
      </c>
    </row>
    <row r="1120" spans="1:19" x14ac:dyDescent="0.2">
      <c r="A1120">
        <v>61</v>
      </c>
      <c r="B1120">
        <v>2</v>
      </c>
      <c r="C1120">
        <v>1.1200000000000001</v>
      </c>
      <c r="D1120" s="4">
        <f t="shared" ref="D1120:D1134" si="60">C1120/$C$1135</f>
        <v>4.8908296943231448E-2</v>
      </c>
      <c r="E1120" t="s">
        <v>759</v>
      </c>
      <c r="F1120" t="s">
        <v>760</v>
      </c>
      <c r="G1120" t="s">
        <v>745</v>
      </c>
      <c r="H1120">
        <v>184</v>
      </c>
      <c r="I1120">
        <v>13</v>
      </c>
      <c r="J1120">
        <v>28</v>
      </c>
      <c r="K1120">
        <v>0</v>
      </c>
      <c r="L1120">
        <v>2.1538461538461537</v>
      </c>
      <c r="M1120">
        <v>0</v>
      </c>
      <c r="N1120">
        <v>0</v>
      </c>
      <c r="O1120">
        <v>0</v>
      </c>
    </row>
    <row r="1121" spans="1:15" x14ac:dyDescent="0.2">
      <c r="A1121">
        <v>61</v>
      </c>
      <c r="B1121">
        <v>3</v>
      </c>
      <c r="C1121">
        <v>1.06</v>
      </c>
      <c r="D1121" s="4">
        <f t="shared" si="60"/>
        <v>4.6288209606986902E-2</v>
      </c>
      <c r="E1121" t="s">
        <v>713</v>
      </c>
      <c r="F1121" t="s">
        <v>714</v>
      </c>
      <c r="G1121" t="s">
        <v>712</v>
      </c>
      <c r="H1121">
        <v>108</v>
      </c>
      <c r="I1121">
        <v>7</v>
      </c>
      <c r="J1121">
        <v>8</v>
      </c>
      <c r="K1121">
        <v>1</v>
      </c>
      <c r="L1121">
        <v>1.1428571428571428</v>
      </c>
      <c r="M1121">
        <v>0.14285714285714285</v>
      </c>
      <c r="N1121">
        <v>0</v>
      </c>
      <c r="O1121">
        <v>1</v>
      </c>
    </row>
    <row r="1122" spans="1:15" x14ac:dyDescent="0.2">
      <c r="A1122">
        <v>61</v>
      </c>
      <c r="B1122">
        <v>4</v>
      </c>
      <c r="C1122">
        <v>1.39</v>
      </c>
      <c r="D1122" s="4">
        <f t="shared" si="60"/>
        <v>6.0698689956331875E-2</v>
      </c>
      <c r="E1122" t="s">
        <v>891</v>
      </c>
      <c r="F1122" t="s">
        <v>892</v>
      </c>
      <c r="G1122" t="s">
        <v>893</v>
      </c>
      <c r="H1122">
        <v>142</v>
      </c>
      <c r="I1122">
        <v>9</v>
      </c>
      <c r="J1122">
        <v>18</v>
      </c>
      <c r="K1122">
        <v>1</v>
      </c>
      <c r="L1122">
        <v>2</v>
      </c>
      <c r="M1122">
        <v>0.1111111111111111</v>
      </c>
      <c r="N1122">
        <v>1</v>
      </c>
      <c r="O1122">
        <v>0</v>
      </c>
    </row>
    <row r="1123" spans="1:15" x14ac:dyDescent="0.2">
      <c r="A1123">
        <v>61</v>
      </c>
      <c r="B1123">
        <v>5</v>
      </c>
      <c r="C1123">
        <v>1.63</v>
      </c>
      <c r="D1123" s="4">
        <f t="shared" si="60"/>
        <v>7.1179039301310046E-2</v>
      </c>
      <c r="E1123" t="s">
        <v>14</v>
      </c>
      <c r="F1123" t="s">
        <v>613</v>
      </c>
      <c r="G1123" t="s">
        <v>614</v>
      </c>
      <c r="H1123">
        <v>170</v>
      </c>
      <c r="I1123">
        <v>12</v>
      </c>
      <c r="J1123">
        <v>26</v>
      </c>
      <c r="K1123">
        <v>0</v>
      </c>
      <c r="L1123">
        <v>2.1666666666666665</v>
      </c>
      <c r="M1123">
        <v>0</v>
      </c>
      <c r="N1123">
        <v>0</v>
      </c>
      <c r="O1123">
        <v>0</v>
      </c>
    </row>
    <row r="1124" spans="1:15" x14ac:dyDescent="0.2">
      <c r="A1124">
        <v>61</v>
      </c>
      <c r="B1124">
        <v>6</v>
      </c>
      <c r="C1124">
        <v>0.9</v>
      </c>
      <c r="D1124" s="4">
        <f t="shared" si="60"/>
        <v>3.9301310043668124E-2</v>
      </c>
      <c r="E1124" t="s">
        <v>79</v>
      </c>
      <c r="F1124" t="s">
        <v>655</v>
      </c>
      <c r="G1124" t="s">
        <v>656</v>
      </c>
      <c r="H1124">
        <v>144</v>
      </c>
      <c r="I1124">
        <v>6</v>
      </c>
      <c r="J1124">
        <v>8</v>
      </c>
      <c r="K1124">
        <v>4</v>
      </c>
      <c r="L1124">
        <v>1.3333333333333333</v>
      </c>
      <c r="M1124">
        <v>0.66666666666666663</v>
      </c>
      <c r="N1124">
        <v>1</v>
      </c>
      <c r="O1124">
        <v>0</v>
      </c>
    </row>
    <row r="1125" spans="1:15" x14ac:dyDescent="0.2">
      <c r="A1125">
        <v>61</v>
      </c>
      <c r="B1125">
        <v>7</v>
      </c>
      <c r="C1125">
        <v>0.77</v>
      </c>
      <c r="D1125" s="4">
        <f t="shared" si="60"/>
        <v>3.3624454148471622E-2</v>
      </c>
      <c r="E1125" t="s">
        <v>894</v>
      </c>
      <c r="G1125" t="s">
        <v>895</v>
      </c>
      <c r="H1125">
        <v>250</v>
      </c>
      <c r="I1125">
        <v>15</v>
      </c>
      <c r="J1125">
        <v>22</v>
      </c>
      <c r="K1125">
        <v>3</v>
      </c>
      <c r="L1125">
        <v>1.4666666666666666</v>
      </c>
      <c r="M1125">
        <v>0.2</v>
      </c>
      <c r="N1125">
        <v>0</v>
      </c>
      <c r="O1125">
        <v>1</v>
      </c>
    </row>
    <row r="1126" spans="1:15" x14ac:dyDescent="0.2">
      <c r="A1126">
        <v>61</v>
      </c>
      <c r="B1126">
        <v>8</v>
      </c>
      <c r="C1126">
        <v>1.08</v>
      </c>
      <c r="D1126" s="4">
        <f t="shared" si="60"/>
        <v>4.7161572052401755E-2</v>
      </c>
      <c r="E1126" t="s">
        <v>743</v>
      </c>
      <c r="F1126" t="s">
        <v>744</v>
      </c>
      <c r="G1126" t="s">
        <v>745</v>
      </c>
      <c r="H1126">
        <v>184</v>
      </c>
      <c r="I1126">
        <v>13</v>
      </c>
      <c r="J1126">
        <v>28</v>
      </c>
      <c r="K1126">
        <v>0</v>
      </c>
      <c r="L1126">
        <v>2.1538461538461537</v>
      </c>
      <c r="M1126">
        <v>0</v>
      </c>
      <c r="N1126">
        <v>0</v>
      </c>
      <c r="O1126">
        <v>0</v>
      </c>
    </row>
    <row r="1127" spans="1:15" x14ac:dyDescent="0.2">
      <c r="A1127">
        <v>61</v>
      </c>
      <c r="B1127">
        <v>9</v>
      </c>
      <c r="C1127">
        <v>0.86</v>
      </c>
      <c r="D1127" s="4">
        <f t="shared" si="60"/>
        <v>3.7554585152838431E-2</v>
      </c>
      <c r="E1127" t="s">
        <v>896</v>
      </c>
      <c r="G1127" t="s">
        <v>897</v>
      </c>
      <c r="H1127">
        <v>377</v>
      </c>
      <c r="I1127">
        <v>23</v>
      </c>
      <c r="J1127">
        <v>36</v>
      </c>
      <c r="K1127">
        <v>4</v>
      </c>
      <c r="L1127">
        <v>1.5652173913043479</v>
      </c>
      <c r="M1127">
        <v>0.17391304347826086</v>
      </c>
      <c r="N1127">
        <v>0</v>
      </c>
      <c r="O1127">
        <v>1</v>
      </c>
    </row>
    <row r="1128" spans="1:15" x14ac:dyDescent="0.2">
      <c r="A1128">
        <v>61</v>
      </c>
      <c r="B1128">
        <v>10</v>
      </c>
      <c r="C1128">
        <v>0.7</v>
      </c>
      <c r="D1128" s="4">
        <f t="shared" si="60"/>
        <v>3.0567685589519649E-2</v>
      </c>
      <c r="E1128" t="s">
        <v>37</v>
      </c>
      <c r="F1128" t="s">
        <v>640</v>
      </c>
      <c r="G1128" t="s">
        <v>641</v>
      </c>
      <c r="H1128">
        <v>198</v>
      </c>
      <c r="I1128">
        <v>14</v>
      </c>
      <c r="J1128">
        <v>30</v>
      </c>
      <c r="K1128">
        <v>0</v>
      </c>
      <c r="L1128">
        <v>2.1428571428571428</v>
      </c>
      <c r="M1128">
        <v>0</v>
      </c>
      <c r="N1128">
        <v>0</v>
      </c>
      <c r="O1128">
        <v>0</v>
      </c>
    </row>
    <row r="1129" spans="1:15" x14ac:dyDescent="0.2">
      <c r="A1129">
        <v>61</v>
      </c>
      <c r="B1129">
        <v>11</v>
      </c>
      <c r="C1129">
        <v>0.67</v>
      </c>
      <c r="D1129" s="4">
        <f t="shared" si="60"/>
        <v>2.9257641921397383E-2</v>
      </c>
      <c r="E1129" t="s">
        <v>80</v>
      </c>
      <c r="F1129" t="s">
        <v>657</v>
      </c>
      <c r="G1129" t="s">
        <v>658</v>
      </c>
      <c r="H1129">
        <v>152</v>
      </c>
      <c r="I1129">
        <v>8</v>
      </c>
      <c r="J1129">
        <v>8</v>
      </c>
      <c r="K1129">
        <v>3</v>
      </c>
      <c r="L1129">
        <v>1</v>
      </c>
      <c r="M1129">
        <v>0.375</v>
      </c>
      <c r="N1129">
        <v>0</v>
      </c>
      <c r="O1129">
        <v>1</v>
      </c>
    </row>
    <row r="1130" spans="1:15" x14ac:dyDescent="0.2">
      <c r="A1130">
        <v>61</v>
      </c>
      <c r="B1130">
        <v>12</v>
      </c>
      <c r="C1130">
        <v>2.19</v>
      </c>
      <c r="D1130" s="4">
        <f t="shared" si="60"/>
        <v>9.5633187772925773E-2</v>
      </c>
      <c r="E1130" t="s">
        <v>25</v>
      </c>
      <c r="F1130" t="s">
        <v>626</v>
      </c>
      <c r="G1130" t="s">
        <v>627</v>
      </c>
      <c r="H1130">
        <v>226</v>
      </c>
      <c r="I1130">
        <v>16</v>
      </c>
      <c r="J1130">
        <v>34</v>
      </c>
      <c r="K1130">
        <v>0</v>
      </c>
      <c r="L1130">
        <v>2.125</v>
      </c>
      <c r="M1130">
        <v>0</v>
      </c>
      <c r="N1130">
        <v>0</v>
      </c>
      <c r="O1130">
        <v>0</v>
      </c>
    </row>
    <row r="1131" spans="1:15" x14ac:dyDescent="0.2">
      <c r="A1131">
        <v>61</v>
      </c>
      <c r="B1131">
        <v>13</v>
      </c>
      <c r="C1131">
        <v>2.35</v>
      </c>
      <c r="D1131" s="4">
        <f t="shared" si="60"/>
        <v>0.10262008733624454</v>
      </c>
      <c r="E1131" t="s">
        <v>31</v>
      </c>
      <c r="F1131" t="s">
        <v>631</v>
      </c>
      <c r="G1131" t="s">
        <v>632</v>
      </c>
      <c r="H1131">
        <v>206</v>
      </c>
      <c r="I1131">
        <v>14</v>
      </c>
      <c r="J1131">
        <v>22</v>
      </c>
      <c r="K1131">
        <v>1</v>
      </c>
      <c r="L1131">
        <v>1.5714285714285714</v>
      </c>
      <c r="M1131">
        <v>7.1428571428571425E-2</v>
      </c>
      <c r="N1131">
        <v>0</v>
      </c>
      <c r="O1131">
        <v>1</v>
      </c>
    </row>
    <row r="1132" spans="1:15" x14ac:dyDescent="0.2">
      <c r="A1132">
        <v>61</v>
      </c>
      <c r="B1132">
        <v>14</v>
      </c>
      <c r="C1132">
        <v>3.15</v>
      </c>
      <c r="D1132" s="4">
        <f t="shared" si="60"/>
        <v>0.13755458515283844</v>
      </c>
      <c r="E1132" t="s">
        <v>735</v>
      </c>
      <c r="F1132" t="s">
        <v>736</v>
      </c>
      <c r="G1132" t="s">
        <v>661</v>
      </c>
      <c r="H1132">
        <v>162</v>
      </c>
      <c r="I1132">
        <v>6</v>
      </c>
      <c r="J1132">
        <v>10</v>
      </c>
      <c r="K1132">
        <v>5</v>
      </c>
      <c r="L1132">
        <v>1.6666666666666667</v>
      </c>
      <c r="M1132">
        <v>0.83333333333333337</v>
      </c>
      <c r="N1132">
        <v>1</v>
      </c>
      <c r="O1132">
        <v>0</v>
      </c>
    </row>
    <row r="1133" spans="1:15" x14ac:dyDescent="0.2">
      <c r="A1133">
        <v>61</v>
      </c>
      <c r="B1133">
        <v>15</v>
      </c>
      <c r="C1133">
        <v>3.56</v>
      </c>
      <c r="D1133" s="4">
        <f t="shared" si="60"/>
        <v>0.1554585152838428</v>
      </c>
      <c r="E1133" t="s">
        <v>650</v>
      </c>
      <c r="F1133" t="s">
        <v>651</v>
      </c>
      <c r="G1133" t="s">
        <v>652</v>
      </c>
      <c r="H1133">
        <v>281</v>
      </c>
      <c r="I1133">
        <v>16</v>
      </c>
      <c r="J1133">
        <v>34</v>
      </c>
      <c r="K1133">
        <v>0</v>
      </c>
      <c r="L1133">
        <v>2.125</v>
      </c>
      <c r="M1133">
        <v>0</v>
      </c>
      <c r="N1133">
        <v>0</v>
      </c>
      <c r="O1133">
        <v>0</v>
      </c>
    </row>
    <row r="1134" spans="1:15" x14ac:dyDescent="0.2">
      <c r="A1134">
        <v>61</v>
      </c>
      <c r="B1134">
        <v>16</v>
      </c>
      <c r="C1134">
        <v>0.8</v>
      </c>
      <c r="D1134" s="4">
        <f t="shared" si="60"/>
        <v>3.4934497816593892E-2</v>
      </c>
      <c r="E1134" t="s">
        <v>797</v>
      </c>
      <c r="G1134" t="s">
        <v>798</v>
      </c>
      <c r="H1134">
        <v>340</v>
      </c>
      <c r="I1134">
        <v>18</v>
      </c>
      <c r="J1134">
        <v>35</v>
      </c>
      <c r="K1134">
        <v>1</v>
      </c>
      <c r="L1134">
        <v>1.9444444444444444</v>
      </c>
      <c r="M1134">
        <v>5.5555555555555552E-2</v>
      </c>
      <c r="N1134">
        <v>0</v>
      </c>
      <c r="O1134">
        <v>0</v>
      </c>
    </row>
    <row r="1135" spans="1:15" x14ac:dyDescent="0.2">
      <c r="C1135">
        <f>SUM(C1119:C1134)</f>
        <v>22.9</v>
      </c>
    </row>
    <row r="1137" spans="1:19" x14ac:dyDescent="0.2">
      <c r="A1137">
        <v>62</v>
      </c>
      <c r="B1137" t="s">
        <v>12</v>
      </c>
      <c r="C1137" t="s">
        <v>13</v>
      </c>
      <c r="E1137" t="s">
        <v>602</v>
      </c>
      <c r="F1137" t="s">
        <v>603</v>
      </c>
      <c r="G1137" t="s">
        <v>604</v>
      </c>
      <c r="H1137" t="s">
        <v>605</v>
      </c>
      <c r="I1137" t="s">
        <v>606</v>
      </c>
      <c r="J1137" t="s">
        <v>607</v>
      </c>
      <c r="K1137" t="s">
        <v>608</v>
      </c>
      <c r="L1137" t="s">
        <v>609</v>
      </c>
      <c r="M1137" t="s">
        <v>610</v>
      </c>
      <c r="N1137" t="s">
        <v>611</v>
      </c>
      <c r="O1137" t="s">
        <v>612</v>
      </c>
      <c r="Q1137" s="4" t="s">
        <v>75</v>
      </c>
      <c r="R1137" s="4" t="s">
        <v>76</v>
      </c>
      <c r="S1137" s="4" t="s">
        <v>77</v>
      </c>
    </row>
    <row r="1138" spans="1:19" x14ac:dyDescent="0.2">
      <c r="A1138">
        <v>62</v>
      </c>
      <c r="B1138">
        <v>1</v>
      </c>
      <c r="C1138">
        <v>1.03</v>
      </c>
      <c r="D1138" s="4">
        <f>C1138/$C$1154</f>
        <v>3.4856175972927242E-2</v>
      </c>
      <c r="E1138" t="s">
        <v>737</v>
      </c>
      <c r="F1138" t="s">
        <v>738</v>
      </c>
      <c r="G1138" t="s">
        <v>739</v>
      </c>
      <c r="H1138">
        <v>156</v>
      </c>
      <c r="I1138">
        <v>11</v>
      </c>
      <c r="J1138">
        <v>24</v>
      </c>
      <c r="K1138">
        <v>0</v>
      </c>
      <c r="L1138">
        <v>2.1818181818181817</v>
      </c>
      <c r="M1138">
        <v>0</v>
      </c>
      <c r="N1138">
        <v>0</v>
      </c>
      <c r="O1138">
        <v>0</v>
      </c>
      <c r="Q1138" s="4">
        <f>1-R1138-S1138</f>
        <v>0.65651438240270732</v>
      </c>
      <c r="R1138" s="4">
        <f>SUMIF(O1138:O1153,"1",D1138:D1153)</f>
        <v>0.34348561759729268</v>
      </c>
      <c r="S1138" s="4">
        <f>SUMIF(O1138:O1153,"&gt;1",D1138:D1153)</f>
        <v>0</v>
      </c>
    </row>
    <row r="1139" spans="1:19" x14ac:dyDescent="0.2">
      <c r="A1139">
        <v>62</v>
      </c>
      <c r="B1139">
        <v>2</v>
      </c>
      <c r="C1139">
        <v>1.2</v>
      </c>
      <c r="D1139" s="4">
        <f t="shared" ref="D1139:D1153" si="61">C1139/$C$1154</f>
        <v>4.060913705583756E-2</v>
      </c>
      <c r="E1139" t="s">
        <v>713</v>
      </c>
      <c r="F1139" t="s">
        <v>714</v>
      </c>
      <c r="G1139" t="s">
        <v>712</v>
      </c>
      <c r="H1139">
        <v>108</v>
      </c>
      <c r="I1139">
        <v>7</v>
      </c>
      <c r="J1139">
        <v>8</v>
      </c>
      <c r="K1139">
        <v>1</v>
      </c>
      <c r="L1139">
        <v>1.1428571428571428</v>
      </c>
      <c r="M1139">
        <v>0.14285714285714285</v>
      </c>
      <c r="N1139">
        <v>0</v>
      </c>
      <c r="O1139">
        <v>1</v>
      </c>
    </row>
    <row r="1140" spans="1:19" x14ac:dyDescent="0.2">
      <c r="A1140">
        <v>62</v>
      </c>
      <c r="B1140">
        <v>3</v>
      </c>
      <c r="C1140">
        <v>1.01</v>
      </c>
      <c r="D1140" s="4">
        <f t="shared" si="61"/>
        <v>3.4179357021996613E-2</v>
      </c>
      <c r="E1140" t="s">
        <v>791</v>
      </c>
      <c r="F1140" t="s">
        <v>792</v>
      </c>
      <c r="G1140" t="s">
        <v>614</v>
      </c>
      <c r="H1140">
        <v>170</v>
      </c>
      <c r="I1140">
        <v>12</v>
      </c>
      <c r="J1140">
        <v>26</v>
      </c>
      <c r="K1140">
        <v>0</v>
      </c>
      <c r="L1140">
        <v>2.1666666666666665</v>
      </c>
      <c r="M1140">
        <v>0</v>
      </c>
      <c r="N1140">
        <v>0</v>
      </c>
      <c r="O1140">
        <v>0</v>
      </c>
    </row>
    <row r="1141" spans="1:19" x14ac:dyDescent="0.2">
      <c r="A1141">
        <v>62</v>
      </c>
      <c r="B1141">
        <v>4</v>
      </c>
      <c r="C1141">
        <v>0.71</v>
      </c>
      <c r="D1141" s="4">
        <f t="shared" si="61"/>
        <v>2.4027072758037223E-2</v>
      </c>
      <c r="E1141" t="s">
        <v>799</v>
      </c>
      <c r="F1141" t="s">
        <v>800</v>
      </c>
      <c r="G1141" t="s">
        <v>801</v>
      </c>
      <c r="H1141">
        <v>122</v>
      </c>
      <c r="I1141">
        <v>8</v>
      </c>
      <c r="J1141">
        <v>10</v>
      </c>
      <c r="K1141">
        <v>1</v>
      </c>
      <c r="L1141">
        <v>1.25</v>
      </c>
      <c r="M1141">
        <v>0.125</v>
      </c>
      <c r="N1141">
        <v>0</v>
      </c>
      <c r="O1141">
        <v>1</v>
      </c>
    </row>
    <row r="1142" spans="1:19" x14ac:dyDescent="0.2">
      <c r="A1142">
        <v>62</v>
      </c>
      <c r="B1142">
        <v>5</v>
      </c>
      <c r="C1142">
        <v>1.65</v>
      </c>
      <c r="D1142" s="4">
        <f t="shared" si="61"/>
        <v>5.5837563451776644E-2</v>
      </c>
      <c r="E1142" t="s">
        <v>14</v>
      </c>
      <c r="F1142" t="s">
        <v>613</v>
      </c>
      <c r="G1142" t="s">
        <v>614</v>
      </c>
      <c r="H1142">
        <v>170</v>
      </c>
      <c r="I1142">
        <v>12</v>
      </c>
      <c r="J1142">
        <v>26</v>
      </c>
      <c r="K1142">
        <v>0</v>
      </c>
      <c r="L1142">
        <v>2.1666666666666665</v>
      </c>
      <c r="M1142">
        <v>0</v>
      </c>
      <c r="N1142">
        <v>0</v>
      </c>
      <c r="O1142">
        <v>0</v>
      </c>
    </row>
    <row r="1143" spans="1:19" x14ac:dyDescent="0.2">
      <c r="A1143">
        <v>62</v>
      </c>
      <c r="B1143">
        <v>6</v>
      </c>
      <c r="C1143">
        <v>3.01</v>
      </c>
      <c r="D1143" s="4">
        <f t="shared" si="61"/>
        <v>0.10186125211505921</v>
      </c>
      <c r="E1143" t="s">
        <v>104</v>
      </c>
      <c r="F1143" t="s">
        <v>687</v>
      </c>
      <c r="G1143" t="s">
        <v>688</v>
      </c>
      <c r="H1143">
        <v>110</v>
      </c>
      <c r="I1143">
        <v>6</v>
      </c>
      <c r="J1143">
        <v>6</v>
      </c>
      <c r="K1143">
        <v>2</v>
      </c>
      <c r="L1143">
        <v>1</v>
      </c>
      <c r="M1143">
        <v>0.33333333333333331</v>
      </c>
      <c r="N1143">
        <v>0</v>
      </c>
      <c r="O1143">
        <v>1</v>
      </c>
    </row>
    <row r="1144" spans="1:19" x14ac:dyDescent="0.2">
      <c r="A1144">
        <v>62</v>
      </c>
      <c r="B1144">
        <v>7</v>
      </c>
      <c r="C1144">
        <v>2.4</v>
      </c>
      <c r="D1144" s="4">
        <f t="shared" si="61"/>
        <v>8.1218274111675121E-2</v>
      </c>
      <c r="E1144" t="s">
        <v>79</v>
      </c>
      <c r="F1144" t="s">
        <v>655</v>
      </c>
      <c r="G1144" t="s">
        <v>656</v>
      </c>
      <c r="H1144">
        <v>144</v>
      </c>
      <c r="I1144">
        <v>6</v>
      </c>
      <c r="J1144">
        <v>8</v>
      </c>
      <c r="K1144">
        <v>4</v>
      </c>
      <c r="L1144">
        <v>1.3333333333333333</v>
      </c>
      <c r="M1144">
        <v>0.66666666666666663</v>
      </c>
      <c r="N1144">
        <v>1</v>
      </c>
      <c r="O1144">
        <v>0</v>
      </c>
    </row>
    <row r="1145" spans="1:19" x14ac:dyDescent="0.2">
      <c r="A1145">
        <v>62</v>
      </c>
      <c r="B1145">
        <v>8</v>
      </c>
      <c r="C1145">
        <v>0.93</v>
      </c>
      <c r="D1145" s="4">
        <f t="shared" si="61"/>
        <v>3.1472081218274113E-2</v>
      </c>
      <c r="E1145" t="s">
        <v>183</v>
      </c>
      <c r="F1145" t="s">
        <v>802</v>
      </c>
      <c r="G1145" t="s">
        <v>620</v>
      </c>
      <c r="H1145">
        <v>152</v>
      </c>
      <c r="I1145">
        <v>9</v>
      </c>
      <c r="J1145">
        <v>12</v>
      </c>
      <c r="K1145">
        <v>2</v>
      </c>
      <c r="L1145">
        <v>1.3333333333333333</v>
      </c>
      <c r="M1145">
        <v>0.22222222222222221</v>
      </c>
      <c r="N1145">
        <v>0</v>
      </c>
      <c r="O1145">
        <v>1</v>
      </c>
    </row>
    <row r="1146" spans="1:19" x14ac:dyDescent="0.2">
      <c r="A1146">
        <v>62</v>
      </c>
      <c r="B1146">
        <v>9</v>
      </c>
      <c r="C1146">
        <v>3.9800000000000004</v>
      </c>
      <c r="D1146" s="4">
        <f t="shared" si="61"/>
        <v>0.1346869712351946</v>
      </c>
      <c r="E1146" t="s">
        <v>25</v>
      </c>
      <c r="F1146" t="s">
        <v>626</v>
      </c>
      <c r="G1146" t="s">
        <v>627</v>
      </c>
      <c r="H1146">
        <v>226</v>
      </c>
      <c r="I1146">
        <v>16</v>
      </c>
      <c r="J1146">
        <v>34</v>
      </c>
      <c r="K1146">
        <v>0</v>
      </c>
      <c r="L1146">
        <v>2.125</v>
      </c>
      <c r="M1146">
        <v>0</v>
      </c>
      <c r="N1146">
        <v>0</v>
      </c>
      <c r="O1146">
        <v>0</v>
      </c>
    </row>
    <row r="1147" spans="1:19" x14ac:dyDescent="0.2">
      <c r="A1147">
        <v>62</v>
      </c>
      <c r="B1147">
        <v>10</v>
      </c>
      <c r="C1147">
        <v>0.93</v>
      </c>
      <c r="D1147" s="4">
        <f t="shared" si="61"/>
        <v>3.1472081218274113E-2</v>
      </c>
      <c r="E1147" t="s">
        <v>883</v>
      </c>
      <c r="F1147" t="s">
        <v>884</v>
      </c>
      <c r="G1147" t="s">
        <v>885</v>
      </c>
      <c r="H1147">
        <v>136</v>
      </c>
      <c r="I1147">
        <v>10</v>
      </c>
      <c r="J1147">
        <v>16</v>
      </c>
      <c r="K1147">
        <v>0</v>
      </c>
      <c r="L1147">
        <v>1.6</v>
      </c>
      <c r="M1147">
        <v>0</v>
      </c>
      <c r="N1147">
        <v>1</v>
      </c>
      <c r="O1147">
        <v>0</v>
      </c>
    </row>
    <row r="1148" spans="1:19" x14ac:dyDescent="0.2">
      <c r="A1148">
        <v>62</v>
      </c>
      <c r="B1148">
        <v>11</v>
      </c>
      <c r="C1148">
        <v>0.81</v>
      </c>
      <c r="D1148" s="4">
        <f t="shared" si="61"/>
        <v>2.7411167512690356E-2</v>
      </c>
      <c r="E1148" t="s">
        <v>37</v>
      </c>
      <c r="F1148" t="s">
        <v>640</v>
      </c>
      <c r="G1148" t="s">
        <v>641</v>
      </c>
      <c r="H1148">
        <v>198</v>
      </c>
      <c r="I1148">
        <v>14</v>
      </c>
      <c r="J1148">
        <v>30</v>
      </c>
      <c r="K1148">
        <v>0</v>
      </c>
      <c r="L1148">
        <v>2.1428571428571428</v>
      </c>
      <c r="M1148">
        <v>0</v>
      </c>
      <c r="N1148">
        <v>0</v>
      </c>
      <c r="O1148">
        <v>0</v>
      </c>
    </row>
    <row r="1149" spans="1:19" x14ac:dyDescent="0.2">
      <c r="A1149">
        <v>62</v>
      </c>
      <c r="B1149">
        <v>12</v>
      </c>
      <c r="C1149">
        <v>1.84</v>
      </c>
      <c r="D1149" s="4">
        <f t="shared" si="61"/>
        <v>6.2267343485617598E-2</v>
      </c>
      <c r="E1149" t="s">
        <v>80</v>
      </c>
      <c r="F1149" t="s">
        <v>657</v>
      </c>
      <c r="G1149" t="s">
        <v>658</v>
      </c>
      <c r="H1149">
        <v>152</v>
      </c>
      <c r="I1149">
        <v>8</v>
      </c>
      <c r="J1149">
        <v>8</v>
      </c>
      <c r="K1149">
        <v>3</v>
      </c>
      <c r="L1149">
        <v>1</v>
      </c>
      <c r="M1149">
        <v>0.375</v>
      </c>
      <c r="N1149">
        <v>0</v>
      </c>
      <c r="O1149">
        <v>1</v>
      </c>
    </row>
    <row r="1150" spans="1:19" x14ac:dyDescent="0.2">
      <c r="A1150">
        <v>62</v>
      </c>
      <c r="B1150">
        <v>13</v>
      </c>
      <c r="C1150">
        <v>2.46</v>
      </c>
      <c r="D1150" s="4">
        <f t="shared" si="61"/>
        <v>8.3248730964466999E-2</v>
      </c>
      <c r="E1150" t="s">
        <v>31</v>
      </c>
      <c r="F1150" t="s">
        <v>631</v>
      </c>
      <c r="G1150" t="s">
        <v>632</v>
      </c>
      <c r="H1150">
        <v>206</v>
      </c>
      <c r="I1150">
        <v>16</v>
      </c>
      <c r="J1150">
        <v>34</v>
      </c>
      <c r="K1150">
        <v>0</v>
      </c>
      <c r="L1150">
        <v>2.125</v>
      </c>
      <c r="M1150">
        <v>0</v>
      </c>
      <c r="N1150">
        <v>0</v>
      </c>
      <c r="O1150">
        <v>1</v>
      </c>
    </row>
    <row r="1151" spans="1:19" x14ac:dyDescent="0.2">
      <c r="A1151">
        <v>62</v>
      </c>
      <c r="B1151">
        <v>14</v>
      </c>
      <c r="C1151">
        <v>1</v>
      </c>
      <c r="D1151" s="4">
        <f t="shared" si="61"/>
        <v>3.3840947546531303E-2</v>
      </c>
      <c r="E1151" t="s">
        <v>795</v>
      </c>
      <c r="F1151" t="s">
        <v>796</v>
      </c>
      <c r="G1151" t="s">
        <v>742</v>
      </c>
      <c r="H1151">
        <v>212</v>
      </c>
      <c r="I1151">
        <v>14</v>
      </c>
      <c r="J1151">
        <v>22</v>
      </c>
      <c r="K1151">
        <v>1</v>
      </c>
      <c r="L1151">
        <v>1.5714285714285714</v>
      </c>
      <c r="M1151">
        <v>7.1428571428571425E-2</v>
      </c>
      <c r="N1151">
        <v>0</v>
      </c>
      <c r="O1151">
        <v>0</v>
      </c>
    </row>
    <row r="1152" spans="1:19" x14ac:dyDescent="0.2">
      <c r="A1152">
        <v>62</v>
      </c>
      <c r="B1152">
        <v>15</v>
      </c>
      <c r="C1152">
        <v>0.68</v>
      </c>
      <c r="D1152" s="4">
        <f t="shared" si="61"/>
        <v>2.3011844331641287E-2</v>
      </c>
      <c r="E1152" t="s">
        <v>108</v>
      </c>
      <c r="F1152" t="s">
        <v>692</v>
      </c>
      <c r="G1152" t="s">
        <v>693</v>
      </c>
      <c r="H1152">
        <v>283</v>
      </c>
      <c r="I1152">
        <v>15</v>
      </c>
      <c r="J1152">
        <v>32</v>
      </c>
      <c r="K1152">
        <v>0</v>
      </c>
      <c r="L1152">
        <v>2.1333333333333333</v>
      </c>
      <c r="M1152">
        <v>0</v>
      </c>
      <c r="N1152">
        <v>0</v>
      </c>
      <c r="O1152">
        <v>0</v>
      </c>
    </row>
    <row r="1153" spans="1:19" x14ac:dyDescent="0.2">
      <c r="A1153">
        <v>62</v>
      </c>
      <c r="B1153">
        <v>16</v>
      </c>
      <c r="C1153">
        <v>5.91</v>
      </c>
      <c r="D1153" s="4">
        <f t="shared" si="61"/>
        <v>0.2</v>
      </c>
      <c r="E1153" t="s">
        <v>650</v>
      </c>
      <c r="F1153" t="s">
        <v>651</v>
      </c>
      <c r="G1153" t="s">
        <v>652</v>
      </c>
      <c r="H1153">
        <v>281</v>
      </c>
      <c r="I1153">
        <v>16</v>
      </c>
      <c r="J1153">
        <v>34</v>
      </c>
      <c r="K1153">
        <v>0</v>
      </c>
      <c r="L1153">
        <v>2.125</v>
      </c>
      <c r="M1153">
        <v>0</v>
      </c>
      <c r="N1153">
        <v>0</v>
      </c>
      <c r="O1153">
        <v>0</v>
      </c>
    </row>
    <row r="1154" spans="1:19" x14ac:dyDescent="0.2">
      <c r="C1154">
        <f>SUM(C1138:C1153)</f>
        <v>29.55</v>
      </c>
    </row>
    <row r="1157" spans="1:19" x14ac:dyDescent="0.2">
      <c r="A1157">
        <v>63</v>
      </c>
      <c r="B1157" t="s">
        <v>12</v>
      </c>
      <c r="C1157" t="s">
        <v>13</v>
      </c>
      <c r="E1157" t="s">
        <v>602</v>
      </c>
      <c r="F1157" t="s">
        <v>603</v>
      </c>
      <c r="G1157" t="s">
        <v>604</v>
      </c>
      <c r="H1157" t="s">
        <v>605</v>
      </c>
      <c r="I1157" t="s">
        <v>606</v>
      </c>
      <c r="J1157" t="s">
        <v>607</v>
      </c>
      <c r="K1157" t="s">
        <v>608</v>
      </c>
      <c r="L1157" t="s">
        <v>609</v>
      </c>
      <c r="M1157" t="s">
        <v>610</v>
      </c>
      <c r="N1157" t="s">
        <v>611</v>
      </c>
      <c r="O1157" t="s">
        <v>612</v>
      </c>
      <c r="Q1157" s="4" t="s">
        <v>75</v>
      </c>
      <c r="R1157" s="4" t="s">
        <v>76</v>
      </c>
      <c r="S1157" s="4" t="s">
        <v>77</v>
      </c>
    </row>
    <row r="1158" spans="1:19" x14ac:dyDescent="0.2">
      <c r="A1158">
        <v>63</v>
      </c>
      <c r="B1158">
        <v>1</v>
      </c>
      <c r="C1158">
        <v>0.62</v>
      </c>
      <c r="D1158" s="4">
        <f>C1158/$C$1171</f>
        <v>2.8864059590316574E-2</v>
      </c>
      <c r="E1158" t="s">
        <v>898</v>
      </c>
      <c r="F1158" t="s">
        <v>899</v>
      </c>
      <c r="G1158" t="s">
        <v>900</v>
      </c>
      <c r="H1158">
        <v>116</v>
      </c>
      <c r="I1158">
        <v>5</v>
      </c>
      <c r="J1158">
        <v>12</v>
      </c>
      <c r="K1158">
        <v>1</v>
      </c>
      <c r="L1158">
        <v>2.4</v>
      </c>
      <c r="M1158">
        <v>0.2</v>
      </c>
      <c r="N1158">
        <v>0</v>
      </c>
      <c r="O1158">
        <v>0</v>
      </c>
      <c r="Q1158" s="4">
        <f>1-R1158-S1158</f>
        <v>0.83985102420856617</v>
      </c>
      <c r="R1158" s="4">
        <f>SUMIF(O1158:O1173,"1",D1158:D1173)</f>
        <v>0.16014897579143389</v>
      </c>
      <c r="S1158" s="4">
        <f>SUMIF(O1158:O1173,"&gt;1",D1158:D1173)</f>
        <v>0</v>
      </c>
    </row>
    <row r="1159" spans="1:19" x14ac:dyDescent="0.2">
      <c r="A1159">
        <v>63</v>
      </c>
      <c r="B1159">
        <v>2</v>
      </c>
      <c r="C1159">
        <v>2.3600000000000003</v>
      </c>
      <c r="D1159" s="4">
        <f t="shared" ref="D1159:D1170" si="62">C1159/$C$1171</f>
        <v>0.10986964618249535</v>
      </c>
      <c r="E1159" t="s">
        <v>791</v>
      </c>
      <c r="F1159" t="s">
        <v>792</v>
      </c>
      <c r="G1159" t="s">
        <v>614</v>
      </c>
      <c r="H1159">
        <v>170</v>
      </c>
      <c r="I1159">
        <v>12</v>
      </c>
      <c r="J1159">
        <v>26</v>
      </c>
      <c r="K1159">
        <v>0</v>
      </c>
      <c r="L1159">
        <v>2.1666666666666665</v>
      </c>
      <c r="M1159">
        <v>0</v>
      </c>
      <c r="N1159">
        <v>0</v>
      </c>
      <c r="O1159">
        <v>0</v>
      </c>
    </row>
    <row r="1160" spans="1:19" x14ac:dyDescent="0.2">
      <c r="A1160">
        <v>63</v>
      </c>
      <c r="B1160">
        <v>3</v>
      </c>
      <c r="C1160">
        <v>1.45</v>
      </c>
      <c r="D1160" s="4">
        <f t="shared" si="62"/>
        <v>6.7504655493482307E-2</v>
      </c>
      <c r="E1160" t="s">
        <v>14</v>
      </c>
      <c r="F1160" t="s">
        <v>613</v>
      </c>
      <c r="G1160" t="s">
        <v>614</v>
      </c>
      <c r="H1160">
        <v>170</v>
      </c>
      <c r="I1160">
        <v>12</v>
      </c>
      <c r="J1160">
        <v>26</v>
      </c>
      <c r="K1160">
        <v>0</v>
      </c>
      <c r="L1160">
        <v>2.1666666666666665</v>
      </c>
      <c r="M1160">
        <v>0</v>
      </c>
      <c r="N1160">
        <v>0</v>
      </c>
      <c r="O1160">
        <v>0</v>
      </c>
    </row>
    <row r="1161" spans="1:19" x14ac:dyDescent="0.2">
      <c r="A1161">
        <v>63</v>
      </c>
      <c r="B1161">
        <v>4</v>
      </c>
      <c r="C1161">
        <v>0.67</v>
      </c>
      <c r="D1161" s="4">
        <f t="shared" si="62"/>
        <v>3.1191806331471138E-2</v>
      </c>
      <c r="E1161" t="s">
        <v>901</v>
      </c>
      <c r="F1161" t="s">
        <v>902</v>
      </c>
      <c r="G1161" t="s">
        <v>903</v>
      </c>
      <c r="H1161">
        <v>134</v>
      </c>
      <c r="I1161">
        <v>12</v>
      </c>
      <c r="J1161">
        <v>26</v>
      </c>
      <c r="K1161">
        <v>0</v>
      </c>
      <c r="L1161">
        <v>2.1666666666666665</v>
      </c>
      <c r="M1161">
        <v>0</v>
      </c>
      <c r="N1161">
        <v>0</v>
      </c>
      <c r="O1161">
        <v>1</v>
      </c>
    </row>
    <row r="1162" spans="1:19" x14ac:dyDescent="0.2">
      <c r="A1162">
        <v>63</v>
      </c>
      <c r="B1162">
        <v>5</v>
      </c>
      <c r="C1162">
        <v>0.88</v>
      </c>
      <c r="D1162" s="4">
        <f t="shared" si="62"/>
        <v>4.0968342644320296E-2</v>
      </c>
      <c r="E1162" t="s">
        <v>79</v>
      </c>
      <c r="F1162" t="s">
        <v>655</v>
      </c>
      <c r="G1162" t="s">
        <v>656</v>
      </c>
      <c r="H1162">
        <v>144</v>
      </c>
      <c r="I1162">
        <v>9</v>
      </c>
      <c r="J1162">
        <v>10</v>
      </c>
      <c r="K1162">
        <v>1</v>
      </c>
      <c r="L1162">
        <v>1.1111111111111112</v>
      </c>
      <c r="M1162">
        <v>0.1111111111111111</v>
      </c>
      <c r="N1162">
        <v>1</v>
      </c>
      <c r="O1162">
        <v>0</v>
      </c>
    </row>
    <row r="1163" spans="1:19" x14ac:dyDescent="0.2">
      <c r="A1163">
        <v>63</v>
      </c>
      <c r="B1163">
        <v>6</v>
      </c>
      <c r="C1163">
        <v>0.65</v>
      </c>
      <c r="D1163" s="4">
        <f t="shared" si="62"/>
        <v>3.026070763500931E-2</v>
      </c>
      <c r="E1163" t="s">
        <v>875</v>
      </c>
      <c r="F1163" t="s">
        <v>876</v>
      </c>
      <c r="G1163" t="s">
        <v>641</v>
      </c>
      <c r="H1163">
        <v>198</v>
      </c>
      <c r="I1163">
        <v>6</v>
      </c>
      <c r="J1163">
        <v>8</v>
      </c>
      <c r="K1163">
        <v>4</v>
      </c>
      <c r="L1163">
        <v>1.3333333333333333</v>
      </c>
      <c r="M1163">
        <v>0.66666666666666663</v>
      </c>
      <c r="N1163">
        <v>0</v>
      </c>
      <c r="O1163">
        <v>0</v>
      </c>
    </row>
    <row r="1164" spans="1:19" x14ac:dyDescent="0.2">
      <c r="A1164">
        <v>63</v>
      </c>
      <c r="B1164">
        <v>7</v>
      </c>
      <c r="C1164">
        <v>1.33</v>
      </c>
      <c r="D1164" s="4">
        <f t="shared" si="62"/>
        <v>6.1918063314711363E-2</v>
      </c>
      <c r="E1164" t="s">
        <v>743</v>
      </c>
      <c r="F1164" t="s">
        <v>744</v>
      </c>
      <c r="G1164" t="s">
        <v>745</v>
      </c>
      <c r="H1164">
        <v>184</v>
      </c>
      <c r="I1164">
        <v>14</v>
      </c>
      <c r="J1164">
        <v>30</v>
      </c>
      <c r="K1164">
        <v>0</v>
      </c>
      <c r="L1164">
        <v>2.1428571428571428</v>
      </c>
      <c r="M1164">
        <v>0</v>
      </c>
      <c r="N1164">
        <v>0</v>
      </c>
      <c r="O1164">
        <v>0</v>
      </c>
    </row>
    <row r="1165" spans="1:19" x14ac:dyDescent="0.2">
      <c r="A1165">
        <v>63</v>
      </c>
      <c r="B1165">
        <v>8</v>
      </c>
      <c r="C1165">
        <v>0.89</v>
      </c>
      <c r="D1165" s="4">
        <f t="shared" si="62"/>
        <v>4.1433891992551208E-2</v>
      </c>
      <c r="E1165" t="s">
        <v>37</v>
      </c>
      <c r="F1165" t="s">
        <v>640</v>
      </c>
      <c r="G1165" t="s">
        <v>641</v>
      </c>
      <c r="H1165">
        <v>198</v>
      </c>
      <c r="I1165">
        <v>13</v>
      </c>
      <c r="J1165">
        <v>28</v>
      </c>
      <c r="K1165">
        <v>0</v>
      </c>
      <c r="L1165">
        <v>2.1538461538461537</v>
      </c>
      <c r="M1165">
        <v>0</v>
      </c>
      <c r="N1165">
        <v>0</v>
      </c>
      <c r="O1165">
        <v>0</v>
      </c>
    </row>
    <row r="1166" spans="1:19" x14ac:dyDescent="0.2">
      <c r="A1166">
        <v>63</v>
      </c>
      <c r="B1166">
        <v>9</v>
      </c>
      <c r="C1166">
        <v>3.7800000000000002</v>
      </c>
      <c r="D1166" s="4">
        <f t="shared" si="62"/>
        <v>0.17597765363128492</v>
      </c>
      <c r="E1166" t="s">
        <v>25</v>
      </c>
      <c r="F1166" t="s">
        <v>626</v>
      </c>
      <c r="G1166" t="s">
        <v>627</v>
      </c>
      <c r="H1166">
        <v>226</v>
      </c>
      <c r="I1166">
        <v>14</v>
      </c>
      <c r="J1166">
        <v>30</v>
      </c>
      <c r="K1166">
        <v>0</v>
      </c>
      <c r="L1166">
        <v>2.1428571428571428</v>
      </c>
      <c r="M1166">
        <v>0</v>
      </c>
      <c r="N1166">
        <v>0</v>
      </c>
      <c r="O1166">
        <v>0</v>
      </c>
    </row>
    <row r="1167" spans="1:19" x14ac:dyDescent="0.2">
      <c r="A1167">
        <v>63</v>
      </c>
      <c r="B1167">
        <v>10</v>
      </c>
      <c r="C1167">
        <v>2.77</v>
      </c>
      <c r="D1167" s="4">
        <f t="shared" si="62"/>
        <v>0.12895716945996274</v>
      </c>
      <c r="E1167" t="s">
        <v>31</v>
      </c>
      <c r="F1167" t="s">
        <v>631</v>
      </c>
      <c r="G1167" t="s">
        <v>632</v>
      </c>
      <c r="H1167">
        <v>206</v>
      </c>
      <c r="I1167">
        <v>16</v>
      </c>
      <c r="J1167">
        <v>34</v>
      </c>
      <c r="K1167">
        <v>0</v>
      </c>
      <c r="L1167">
        <v>2.125</v>
      </c>
      <c r="M1167">
        <v>0</v>
      </c>
      <c r="N1167">
        <v>0</v>
      </c>
      <c r="O1167">
        <v>1</v>
      </c>
    </row>
    <row r="1168" spans="1:19" x14ac:dyDescent="0.2">
      <c r="A1168">
        <v>63</v>
      </c>
      <c r="B1168">
        <v>11</v>
      </c>
      <c r="C1168">
        <v>1.6800000000000002</v>
      </c>
      <c r="D1168" s="4">
        <f t="shared" si="62"/>
        <v>7.8212290502793297E-2</v>
      </c>
      <c r="E1168" t="s">
        <v>108</v>
      </c>
      <c r="F1168" t="s">
        <v>692</v>
      </c>
      <c r="G1168" t="s">
        <v>693</v>
      </c>
      <c r="H1168">
        <v>283</v>
      </c>
      <c r="I1168">
        <v>14</v>
      </c>
      <c r="J1168">
        <v>22</v>
      </c>
      <c r="K1168">
        <v>1</v>
      </c>
      <c r="L1168">
        <v>1.5714285714285714</v>
      </c>
      <c r="M1168">
        <v>7.1428571428571425E-2</v>
      </c>
      <c r="N1168">
        <v>0</v>
      </c>
      <c r="O1168">
        <v>0</v>
      </c>
    </row>
    <row r="1169" spans="1:19" x14ac:dyDescent="0.2">
      <c r="A1169">
        <v>63</v>
      </c>
      <c r="B1169">
        <v>12</v>
      </c>
      <c r="C1169">
        <v>3.63</v>
      </c>
      <c r="D1169" s="4">
        <f t="shared" si="62"/>
        <v>0.16899441340782123</v>
      </c>
      <c r="E1169" t="s">
        <v>650</v>
      </c>
      <c r="F1169" t="s">
        <v>651</v>
      </c>
      <c r="G1169" t="s">
        <v>652</v>
      </c>
      <c r="H1169">
        <v>281</v>
      </c>
      <c r="I1169">
        <v>16</v>
      </c>
      <c r="J1169">
        <v>34</v>
      </c>
      <c r="K1169">
        <v>0</v>
      </c>
      <c r="L1169">
        <v>2.125</v>
      </c>
      <c r="M1169">
        <v>0</v>
      </c>
      <c r="N1169">
        <v>0</v>
      </c>
      <c r="O1169">
        <v>0</v>
      </c>
    </row>
    <row r="1170" spans="1:19" x14ac:dyDescent="0.2">
      <c r="A1170">
        <v>63</v>
      </c>
      <c r="B1170">
        <v>13</v>
      </c>
      <c r="C1170">
        <v>0.77</v>
      </c>
      <c r="D1170" s="4">
        <f t="shared" si="62"/>
        <v>3.5847299813780258E-2</v>
      </c>
      <c r="E1170" t="s">
        <v>699</v>
      </c>
      <c r="F1170" t="s">
        <v>700</v>
      </c>
      <c r="G1170" t="s">
        <v>701</v>
      </c>
      <c r="H1170">
        <v>408</v>
      </c>
      <c r="I1170">
        <v>16</v>
      </c>
      <c r="J1170">
        <v>34</v>
      </c>
      <c r="K1170">
        <v>0</v>
      </c>
      <c r="L1170">
        <v>2.125</v>
      </c>
      <c r="M1170">
        <v>0</v>
      </c>
      <c r="N1170">
        <v>0</v>
      </c>
      <c r="O1170">
        <v>0</v>
      </c>
    </row>
    <row r="1171" spans="1:19" x14ac:dyDescent="0.2">
      <c r="C1171">
        <f>SUM(C1158:C1170)</f>
        <v>21.48</v>
      </c>
    </row>
    <row r="1176" spans="1:19" x14ac:dyDescent="0.2">
      <c r="A1176">
        <v>64</v>
      </c>
      <c r="B1176" t="s">
        <v>12</v>
      </c>
      <c r="C1176" t="s">
        <v>13</v>
      </c>
      <c r="E1176" t="s">
        <v>602</v>
      </c>
      <c r="F1176" t="s">
        <v>603</v>
      </c>
      <c r="G1176" t="s">
        <v>604</v>
      </c>
      <c r="H1176" t="s">
        <v>605</v>
      </c>
      <c r="I1176" t="s">
        <v>606</v>
      </c>
      <c r="J1176" t="s">
        <v>607</v>
      </c>
      <c r="K1176" t="s">
        <v>608</v>
      </c>
      <c r="L1176" t="s">
        <v>609</v>
      </c>
      <c r="M1176" t="s">
        <v>610</v>
      </c>
      <c r="N1176" t="s">
        <v>611</v>
      </c>
      <c r="O1176" t="s">
        <v>612</v>
      </c>
      <c r="Q1176" s="4" t="s">
        <v>75</v>
      </c>
      <c r="R1176" s="4" t="s">
        <v>76</v>
      </c>
      <c r="S1176" s="4" t="s">
        <v>77</v>
      </c>
    </row>
    <row r="1177" spans="1:19" x14ac:dyDescent="0.2">
      <c r="A1177">
        <v>64</v>
      </c>
      <c r="B1177">
        <v>1</v>
      </c>
      <c r="C1177">
        <v>1.79</v>
      </c>
      <c r="D1177" s="4">
        <f>C1177/$C$1190</f>
        <v>6.6542750929368025E-2</v>
      </c>
      <c r="E1177" t="s">
        <v>737</v>
      </c>
      <c r="F1177" t="s">
        <v>738</v>
      </c>
      <c r="G1177" t="s">
        <v>739</v>
      </c>
      <c r="H1177">
        <v>156</v>
      </c>
      <c r="I1177">
        <v>11</v>
      </c>
      <c r="J1177">
        <v>24</v>
      </c>
      <c r="K1177">
        <v>0</v>
      </c>
      <c r="L1177">
        <v>2.1818181818181817</v>
      </c>
      <c r="M1177">
        <v>0</v>
      </c>
      <c r="N1177">
        <v>0</v>
      </c>
      <c r="O1177">
        <v>0</v>
      </c>
      <c r="Q1177" s="4">
        <f>1-R1177-S1177</f>
        <v>0.82565055762081785</v>
      </c>
      <c r="R1177" s="4">
        <f>SUMIF(O1177:O1192,"1",D1177:D1192)</f>
        <v>0.17434944237918215</v>
      </c>
      <c r="S1177" s="4">
        <f>SUMIF(O1177:O1192,"&gt;1",D1177:D1192)</f>
        <v>0</v>
      </c>
    </row>
    <row r="1178" spans="1:19" x14ac:dyDescent="0.2">
      <c r="A1178">
        <v>64</v>
      </c>
      <c r="B1178">
        <v>2</v>
      </c>
      <c r="C1178">
        <v>1.03</v>
      </c>
      <c r="D1178" s="4">
        <f t="shared" ref="D1178:D1189" si="63">C1178/$C$1190</f>
        <v>3.8289962825278807E-2</v>
      </c>
      <c r="E1178" t="s">
        <v>791</v>
      </c>
      <c r="F1178" t="s">
        <v>792</v>
      </c>
      <c r="G1178" t="s">
        <v>614</v>
      </c>
      <c r="H1178">
        <v>170</v>
      </c>
      <c r="I1178">
        <v>12</v>
      </c>
      <c r="J1178">
        <v>26</v>
      </c>
      <c r="K1178">
        <v>0</v>
      </c>
      <c r="L1178">
        <v>2.1666666666666665</v>
      </c>
      <c r="M1178">
        <v>0</v>
      </c>
      <c r="N1178">
        <v>0</v>
      </c>
      <c r="O1178">
        <v>0</v>
      </c>
    </row>
    <row r="1179" spans="1:19" x14ac:dyDescent="0.2">
      <c r="A1179">
        <v>64</v>
      </c>
      <c r="B1179">
        <v>3</v>
      </c>
      <c r="C1179">
        <v>1.72</v>
      </c>
      <c r="D1179" s="4">
        <f t="shared" si="63"/>
        <v>6.3940520446096646E-2</v>
      </c>
      <c r="E1179" t="s">
        <v>14</v>
      </c>
      <c r="F1179" t="s">
        <v>613</v>
      </c>
      <c r="G1179" t="s">
        <v>614</v>
      </c>
      <c r="H1179">
        <v>170</v>
      </c>
      <c r="I1179">
        <v>12</v>
      </c>
      <c r="J1179">
        <v>26</v>
      </c>
      <c r="K1179">
        <v>0</v>
      </c>
      <c r="L1179">
        <v>2.1666666666666665</v>
      </c>
      <c r="M1179">
        <v>0</v>
      </c>
      <c r="N1179">
        <v>0</v>
      </c>
      <c r="O1179">
        <v>0</v>
      </c>
    </row>
    <row r="1180" spans="1:19" x14ac:dyDescent="0.2">
      <c r="A1180">
        <v>64</v>
      </c>
      <c r="B1180">
        <v>4</v>
      </c>
      <c r="C1180">
        <v>1.85</v>
      </c>
      <c r="D1180" s="4">
        <f t="shared" si="63"/>
        <v>6.8773234200743494E-2</v>
      </c>
      <c r="E1180" t="s">
        <v>79</v>
      </c>
      <c r="F1180" t="s">
        <v>655</v>
      </c>
      <c r="G1180" t="s">
        <v>656</v>
      </c>
      <c r="H1180">
        <v>144</v>
      </c>
      <c r="I1180">
        <v>6</v>
      </c>
      <c r="J1180">
        <v>8</v>
      </c>
      <c r="K1180">
        <v>4</v>
      </c>
      <c r="L1180">
        <v>1.3333333333333333</v>
      </c>
      <c r="M1180">
        <v>0.66666666666666663</v>
      </c>
      <c r="N1180">
        <v>1</v>
      </c>
      <c r="O1180">
        <v>0</v>
      </c>
    </row>
    <row r="1181" spans="1:19" x14ac:dyDescent="0.2">
      <c r="A1181">
        <v>64</v>
      </c>
      <c r="B1181">
        <v>5</v>
      </c>
      <c r="C1181">
        <v>1.19</v>
      </c>
      <c r="D1181" s="4">
        <f t="shared" si="63"/>
        <v>4.4237918215613375E-2</v>
      </c>
      <c r="E1181" t="s">
        <v>894</v>
      </c>
      <c r="G1181" t="s">
        <v>895</v>
      </c>
      <c r="H1181">
        <v>250</v>
      </c>
      <c r="I1181">
        <v>15</v>
      </c>
      <c r="J1181">
        <v>22</v>
      </c>
      <c r="K1181">
        <v>3</v>
      </c>
      <c r="L1181">
        <v>1.4666666666666666</v>
      </c>
      <c r="M1181">
        <v>0.2</v>
      </c>
      <c r="N1181">
        <v>0</v>
      </c>
      <c r="O1181">
        <v>1</v>
      </c>
    </row>
    <row r="1182" spans="1:19" x14ac:dyDescent="0.2">
      <c r="A1182">
        <v>64</v>
      </c>
      <c r="B1182">
        <v>6</v>
      </c>
      <c r="C1182">
        <v>6.73</v>
      </c>
      <c r="D1182" s="4">
        <f t="shared" si="63"/>
        <v>0.25018587360594796</v>
      </c>
      <c r="E1182" t="s">
        <v>25</v>
      </c>
      <c r="F1182" t="s">
        <v>626</v>
      </c>
      <c r="G1182" t="s">
        <v>627</v>
      </c>
      <c r="H1182">
        <v>226</v>
      </c>
      <c r="I1182">
        <v>16</v>
      </c>
      <c r="J1182">
        <v>34</v>
      </c>
      <c r="K1182">
        <v>0</v>
      </c>
      <c r="L1182">
        <v>2.125</v>
      </c>
      <c r="M1182">
        <v>0</v>
      </c>
      <c r="N1182">
        <v>0</v>
      </c>
      <c r="O1182">
        <v>0</v>
      </c>
    </row>
    <row r="1183" spans="1:19" x14ac:dyDescent="0.2">
      <c r="A1183">
        <v>64</v>
      </c>
      <c r="B1183">
        <v>7</v>
      </c>
      <c r="C1183">
        <v>0.83</v>
      </c>
      <c r="D1183" s="4">
        <f t="shared" si="63"/>
        <v>3.0855018587360592E-2</v>
      </c>
      <c r="E1183" t="s">
        <v>775</v>
      </c>
      <c r="F1183" t="s">
        <v>776</v>
      </c>
      <c r="G1183" t="s">
        <v>745</v>
      </c>
      <c r="H1183">
        <v>184</v>
      </c>
      <c r="I1183">
        <v>13</v>
      </c>
      <c r="J1183">
        <v>28</v>
      </c>
      <c r="K1183">
        <v>0</v>
      </c>
      <c r="L1183">
        <v>2.1538461538461537</v>
      </c>
      <c r="M1183">
        <v>0</v>
      </c>
      <c r="N1183">
        <v>0</v>
      </c>
      <c r="O1183">
        <v>0</v>
      </c>
    </row>
    <row r="1184" spans="1:19" x14ac:dyDescent="0.2">
      <c r="A1184">
        <v>64</v>
      </c>
      <c r="B1184">
        <v>8</v>
      </c>
      <c r="C1184">
        <v>1.08</v>
      </c>
      <c r="D1184" s="4">
        <f t="shared" si="63"/>
        <v>4.014869888475836E-2</v>
      </c>
      <c r="E1184" t="s">
        <v>37</v>
      </c>
      <c r="F1184" t="s">
        <v>640</v>
      </c>
      <c r="G1184" t="s">
        <v>641</v>
      </c>
      <c r="H1184">
        <v>198</v>
      </c>
      <c r="I1184">
        <v>14</v>
      </c>
      <c r="J1184">
        <v>30</v>
      </c>
      <c r="K1184">
        <v>0</v>
      </c>
      <c r="L1184">
        <v>2.1428571428571428</v>
      </c>
      <c r="M1184">
        <v>0</v>
      </c>
      <c r="N1184">
        <v>0</v>
      </c>
      <c r="O1184">
        <v>0</v>
      </c>
    </row>
    <row r="1185" spans="1:19" x14ac:dyDescent="0.2">
      <c r="A1185">
        <v>64</v>
      </c>
      <c r="B1185">
        <v>9</v>
      </c>
      <c r="C1185">
        <v>0.92</v>
      </c>
      <c r="D1185" s="4">
        <f t="shared" si="63"/>
        <v>3.4200743494423792E-2</v>
      </c>
      <c r="E1185" t="s">
        <v>904</v>
      </c>
      <c r="G1185" t="s">
        <v>905</v>
      </c>
      <c r="H1185">
        <v>277</v>
      </c>
      <c r="I1185">
        <v>15</v>
      </c>
      <c r="J1185">
        <v>19</v>
      </c>
      <c r="K1185">
        <v>4</v>
      </c>
      <c r="L1185">
        <v>1.2666666666666666</v>
      </c>
      <c r="M1185">
        <v>0.26666666666666666</v>
      </c>
      <c r="N1185">
        <v>1</v>
      </c>
      <c r="O1185">
        <v>1</v>
      </c>
    </row>
    <row r="1186" spans="1:19" x14ac:dyDescent="0.2">
      <c r="A1186">
        <v>64</v>
      </c>
      <c r="B1186">
        <v>10</v>
      </c>
      <c r="C1186">
        <v>0.74</v>
      </c>
      <c r="D1186" s="4">
        <f t="shared" si="63"/>
        <v>2.7509293680297395E-2</v>
      </c>
      <c r="E1186" t="s">
        <v>254</v>
      </c>
      <c r="F1186" t="s">
        <v>906</v>
      </c>
      <c r="G1186" t="s">
        <v>907</v>
      </c>
      <c r="H1186">
        <v>254</v>
      </c>
      <c r="I1186">
        <v>18</v>
      </c>
      <c r="J1186">
        <v>38</v>
      </c>
      <c r="K1186">
        <v>0</v>
      </c>
      <c r="L1186">
        <v>2.1111111111111112</v>
      </c>
      <c r="M1186">
        <v>0</v>
      </c>
      <c r="N1186">
        <v>0</v>
      </c>
      <c r="O1186">
        <v>0</v>
      </c>
    </row>
    <row r="1187" spans="1:19" x14ac:dyDescent="0.2">
      <c r="A1187">
        <v>64</v>
      </c>
      <c r="B1187">
        <v>11</v>
      </c>
      <c r="C1187">
        <v>2.58</v>
      </c>
      <c r="D1187" s="4">
        <f t="shared" si="63"/>
        <v>9.5910780669144977E-2</v>
      </c>
      <c r="E1187" t="s">
        <v>31</v>
      </c>
      <c r="F1187" t="s">
        <v>631</v>
      </c>
      <c r="G1187" t="s">
        <v>632</v>
      </c>
      <c r="H1187">
        <v>206</v>
      </c>
      <c r="I1187">
        <v>16</v>
      </c>
      <c r="J1187">
        <v>34</v>
      </c>
      <c r="K1187">
        <v>0</v>
      </c>
      <c r="L1187">
        <v>2.125</v>
      </c>
      <c r="M1187">
        <v>0</v>
      </c>
      <c r="N1187">
        <v>0</v>
      </c>
      <c r="O1187">
        <v>1</v>
      </c>
    </row>
    <row r="1188" spans="1:19" x14ac:dyDescent="0.2">
      <c r="A1188">
        <v>64</v>
      </c>
      <c r="B1188">
        <v>12</v>
      </c>
      <c r="C1188">
        <v>1.57</v>
      </c>
      <c r="D1188" s="4">
        <f t="shared" si="63"/>
        <v>5.8364312267657988E-2</v>
      </c>
      <c r="E1188" t="s">
        <v>108</v>
      </c>
      <c r="F1188" t="s">
        <v>692</v>
      </c>
      <c r="G1188" t="s">
        <v>693</v>
      </c>
      <c r="H1188">
        <v>283</v>
      </c>
      <c r="I1188">
        <v>14</v>
      </c>
      <c r="J1188">
        <v>22</v>
      </c>
      <c r="K1188">
        <v>1</v>
      </c>
      <c r="L1188">
        <v>1.5714285714285714</v>
      </c>
      <c r="M1188">
        <v>7.1428571428571425E-2</v>
      </c>
      <c r="N1188">
        <v>0</v>
      </c>
      <c r="O1188">
        <v>0</v>
      </c>
    </row>
    <row r="1189" spans="1:19" x14ac:dyDescent="0.2">
      <c r="A1189">
        <v>64</v>
      </c>
      <c r="B1189">
        <v>13</v>
      </c>
      <c r="C1189">
        <v>4.87</v>
      </c>
      <c r="D1189" s="4">
        <f t="shared" si="63"/>
        <v>0.18104089219330854</v>
      </c>
      <c r="E1189" t="s">
        <v>101</v>
      </c>
      <c r="F1189" t="s">
        <v>682</v>
      </c>
      <c r="G1189" t="s">
        <v>683</v>
      </c>
      <c r="H1189">
        <v>253</v>
      </c>
      <c r="I1189">
        <v>16</v>
      </c>
      <c r="J1189">
        <v>34</v>
      </c>
      <c r="K1189">
        <v>0</v>
      </c>
      <c r="L1189">
        <v>2.125</v>
      </c>
      <c r="M1189">
        <v>0</v>
      </c>
      <c r="N1189">
        <v>0</v>
      </c>
      <c r="O1189">
        <v>0</v>
      </c>
    </row>
    <row r="1190" spans="1:19" x14ac:dyDescent="0.2">
      <c r="C1190">
        <f>SUM(C1177:C1189)</f>
        <v>26.900000000000002</v>
      </c>
    </row>
    <row r="1195" spans="1:19" x14ac:dyDescent="0.2">
      <c r="A1195">
        <v>65</v>
      </c>
      <c r="B1195" t="s">
        <v>12</v>
      </c>
      <c r="C1195" t="s">
        <v>13</v>
      </c>
      <c r="E1195" t="s">
        <v>602</v>
      </c>
      <c r="F1195" t="s">
        <v>603</v>
      </c>
      <c r="G1195" t="s">
        <v>604</v>
      </c>
      <c r="H1195" t="s">
        <v>605</v>
      </c>
      <c r="I1195" t="s">
        <v>606</v>
      </c>
      <c r="J1195" t="s">
        <v>607</v>
      </c>
      <c r="K1195" t="s">
        <v>608</v>
      </c>
      <c r="L1195" t="s">
        <v>609</v>
      </c>
      <c r="M1195" t="s">
        <v>610</v>
      </c>
      <c r="N1195" t="s">
        <v>611</v>
      </c>
      <c r="O1195" t="s">
        <v>612</v>
      </c>
      <c r="Q1195" s="4" t="s">
        <v>75</v>
      </c>
      <c r="R1195" s="4" t="s">
        <v>76</v>
      </c>
      <c r="S1195" s="4" t="s">
        <v>77</v>
      </c>
    </row>
    <row r="1196" spans="1:19" x14ac:dyDescent="0.2">
      <c r="A1196">
        <v>65</v>
      </c>
      <c r="B1196">
        <v>1</v>
      </c>
      <c r="C1196">
        <v>0.98</v>
      </c>
      <c r="D1196" s="4">
        <f>C1196/$C$1210</f>
        <v>4.702495201535508E-2</v>
      </c>
      <c r="E1196" t="s">
        <v>759</v>
      </c>
      <c r="F1196" t="s">
        <v>760</v>
      </c>
      <c r="G1196" t="s">
        <v>745</v>
      </c>
      <c r="H1196">
        <v>184</v>
      </c>
      <c r="I1196">
        <v>13</v>
      </c>
      <c r="J1196">
        <v>28</v>
      </c>
      <c r="K1196">
        <v>0</v>
      </c>
      <c r="L1196">
        <v>2.1538461538461537</v>
      </c>
      <c r="M1196">
        <v>0</v>
      </c>
      <c r="N1196">
        <v>0</v>
      </c>
      <c r="O1196">
        <v>0</v>
      </c>
      <c r="Q1196" s="4">
        <f>1-R1196-S1196</f>
        <v>0.85220729366602688</v>
      </c>
      <c r="R1196" s="4">
        <f>SUMIF(O1196:O1211,"1",D1196:D1211)</f>
        <v>0.1477927063339731</v>
      </c>
      <c r="S1196" s="4">
        <f>SUMIF(O1196:O1211,"&gt;1",D1196:D1211)</f>
        <v>0</v>
      </c>
    </row>
    <row r="1197" spans="1:19" x14ac:dyDescent="0.2">
      <c r="A1197">
        <v>65</v>
      </c>
      <c r="B1197">
        <v>2</v>
      </c>
      <c r="C1197">
        <v>1.19</v>
      </c>
      <c r="D1197" s="4">
        <f t="shared" ref="D1197:D1209" si="64">C1197/$C$1210</f>
        <v>5.710172744721688E-2</v>
      </c>
      <c r="E1197" t="s">
        <v>908</v>
      </c>
      <c r="G1197" t="s">
        <v>909</v>
      </c>
      <c r="H1197">
        <v>265</v>
      </c>
      <c r="I1197">
        <v>14</v>
      </c>
      <c r="J1197">
        <v>19</v>
      </c>
      <c r="K1197">
        <v>1</v>
      </c>
      <c r="L1197">
        <v>1.3571428571428572</v>
      </c>
      <c r="M1197">
        <v>7.1428571428571425E-2</v>
      </c>
      <c r="N1197">
        <v>0</v>
      </c>
      <c r="O1197">
        <v>1</v>
      </c>
    </row>
    <row r="1198" spans="1:19" x14ac:dyDescent="0.2">
      <c r="A1198">
        <v>65</v>
      </c>
      <c r="B1198">
        <v>3</v>
      </c>
      <c r="C1198">
        <v>1.2</v>
      </c>
      <c r="D1198" s="4">
        <f t="shared" si="64"/>
        <v>5.7581573896353155E-2</v>
      </c>
      <c r="E1198" t="s">
        <v>14</v>
      </c>
      <c r="F1198" t="s">
        <v>613</v>
      </c>
      <c r="G1198" t="s">
        <v>614</v>
      </c>
      <c r="H1198">
        <v>170</v>
      </c>
      <c r="I1198">
        <v>12</v>
      </c>
      <c r="J1198">
        <v>26</v>
      </c>
      <c r="K1198">
        <v>0</v>
      </c>
      <c r="L1198">
        <v>2.1666666666666665</v>
      </c>
      <c r="M1198">
        <v>0</v>
      </c>
      <c r="N1198">
        <v>0</v>
      </c>
      <c r="O1198">
        <v>0</v>
      </c>
    </row>
    <row r="1199" spans="1:19" x14ac:dyDescent="0.2">
      <c r="A1199">
        <v>65</v>
      </c>
      <c r="B1199">
        <v>4</v>
      </c>
      <c r="C1199">
        <v>0.65</v>
      </c>
      <c r="D1199" s="4">
        <f t="shared" si="64"/>
        <v>3.119001919385796E-2</v>
      </c>
      <c r="E1199" t="s">
        <v>79</v>
      </c>
      <c r="F1199" t="s">
        <v>655</v>
      </c>
      <c r="G1199" t="s">
        <v>656</v>
      </c>
      <c r="H1199">
        <v>144</v>
      </c>
      <c r="I1199">
        <v>6</v>
      </c>
      <c r="J1199">
        <v>8</v>
      </c>
      <c r="K1199">
        <v>4</v>
      </c>
      <c r="L1199">
        <v>1.3333333333333333</v>
      </c>
      <c r="M1199">
        <v>0.66666666666666663</v>
      </c>
      <c r="N1199">
        <v>1</v>
      </c>
      <c r="O1199">
        <v>0</v>
      </c>
    </row>
    <row r="1200" spans="1:19" x14ac:dyDescent="0.2">
      <c r="A1200">
        <v>65</v>
      </c>
      <c r="B1200">
        <v>5</v>
      </c>
      <c r="C1200">
        <v>0.52</v>
      </c>
      <c r="D1200" s="4">
        <f t="shared" si="64"/>
        <v>2.4952015355086368E-2</v>
      </c>
      <c r="E1200" t="s">
        <v>875</v>
      </c>
      <c r="F1200" t="s">
        <v>876</v>
      </c>
      <c r="G1200" t="s">
        <v>641</v>
      </c>
      <c r="H1200">
        <v>198</v>
      </c>
      <c r="I1200">
        <v>14</v>
      </c>
      <c r="J1200">
        <v>30</v>
      </c>
      <c r="K1200">
        <v>0</v>
      </c>
      <c r="L1200">
        <v>2.1428571428571428</v>
      </c>
      <c r="M1200">
        <v>0</v>
      </c>
      <c r="N1200">
        <v>0</v>
      </c>
      <c r="O1200">
        <v>0</v>
      </c>
    </row>
    <row r="1201" spans="1:19" x14ac:dyDescent="0.2">
      <c r="A1201">
        <v>65</v>
      </c>
      <c r="B1201">
        <v>6</v>
      </c>
      <c r="C1201">
        <v>0.46</v>
      </c>
      <c r="D1201" s="4">
        <f t="shared" si="64"/>
        <v>2.2072936660268713E-2</v>
      </c>
      <c r="E1201" t="s">
        <v>258</v>
      </c>
      <c r="F1201" t="s">
        <v>910</v>
      </c>
      <c r="G1201" t="s">
        <v>641</v>
      </c>
      <c r="H1201">
        <v>198</v>
      </c>
      <c r="I1201">
        <v>14</v>
      </c>
      <c r="J1201">
        <v>30</v>
      </c>
      <c r="K1201">
        <v>0</v>
      </c>
      <c r="L1201">
        <v>2.1428571428571428</v>
      </c>
      <c r="M1201">
        <v>0</v>
      </c>
      <c r="N1201">
        <v>0</v>
      </c>
      <c r="O1201">
        <v>0</v>
      </c>
    </row>
    <row r="1202" spans="1:19" x14ac:dyDescent="0.2">
      <c r="A1202">
        <v>65</v>
      </c>
      <c r="B1202">
        <v>7</v>
      </c>
      <c r="C1202">
        <v>2.36</v>
      </c>
      <c r="D1202" s="4">
        <f t="shared" si="64"/>
        <v>0.11324376199616121</v>
      </c>
      <c r="E1202" t="s">
        <v>25</v>
      </c>
      <c r="F1202" t="s">
        <v>626</v>
      </c>
      <c r="G1202" t="s">
        <v>627</v>
      </c>
      <c r="H1202">
        <v>226</v>
      </c>
      <c r="I1202">
        <v>16</v>
      </c>
      <c r="J1202">
        <v>34</v>
      </c>
      <c r="K1202">
        <v>0</v>
      </c>
      <c r="L1202">
        <v>2.125</v>
      </c>
      <c r="M1202">
        <v>0</v>
      </c>
      <c r="N1202">
        <v>0</v>
      </c>
      <c r="O1202">
        <v>0</v>
      </c>
    </row>
    <row r="1203" spans="1:19" x14ac:dyDescent="0.2">
      <c r="A1203">
        <v>65</v>
      </c>
      <c r="B1203">
        <v>8</v>
      </c>
      <c r="C1203">
        <v>0.66</v>
      </c>
      <c r="D1203" s="4">
        <f t="shared" si="64"/>
        <v>3.166986564299424E-2</v>
      </c>
      <c r="E1203" t="s">
        <v>37</v>
      </c>
      <c r="F1203" t="s">
        <v>640</v>
      </c>
      <c r="G1203" t="s">
        <v>641</v>
      </c>
      <c r="H1203">
        <v>198</v>
      </c>
      <c r="I1203">
        <v>14</v>
      </c>
      <c r="J1203">
        <v>30</v>
      </c>
      <c r="K1203">
        <v>0</v>
      </c>
      <c r="L1203">
        <v>2.1428571428571428</v>
      </c>
      <c r="M1203">
        <v>0</v>
      </c>
      <c r="N1203">
        <v>0</v>
      </c>
      <c r="O1203">
        <v>0</v>
      </c>
    </row>
    <row r="1204" spans="1:19" x14ac:dyDescent="0.2">
      <c r="A1204">
        <v>65</v>
      </c>
      <c r="B1204">
        <v>9</v>
      </c>
      <c r="C1204">
        <v>1.89</v>
      </c>
      <c r="D1204" s="4">
        <f t="shared" si="64"/>
        <v>9.0690978886756216E-2</v>
      </c>
      <c r="E1204" t="s">
        <v>31</v>
      </c>
      <c r="F1204" t="s">
        <v>631</v>
      </c>
      <c r="G1204" t="s">
        <v>632</v>
      </c>
      <c r="H1204">
        <v>206</v>
      </c>
      <c r="I1204">
        <v>16</v>
      </c>
      <c r="J1204">
        <v>34</v>
      </c>
      <c r="K1204">
        <v>0</v>
      </c>
      <c r="L1204">
        <v>2.125</v>
      </c>
      <c r="M1204">
        <v>0</v>
      </c>
      <c r="N1204">
        <v>0</v>
      </c>
      <c r="O1204">
        <v>1</v>
      </c>
    </row>
    <row r="1205" spans="1:19" x14ac:dyDescent="0.2">
      <c r="A1205">
        <v>65</v>
      </c>
      <c r="B1205">
        <v>10</v>
      </c>
      <c r="C1205">
        <v>0.66</v>
      </c>
      <c r="D1205" s="4">
        <f t="shared" si="64"/>
        <v>3.166986564299424E-2</v>
      </c>
      <c r="E1205" t="s">
        <v>85</v>
      </c>
      <c r="F1205" t="s">
        <v>665</v>
      </c>
      <c r="G1205" t="s">
        <v>666</v>
      </c>
      <c r="H1205">
        <v>240</v>
      </c>
      <c r="I1205">
        <v>14</v>
      </c>
      <c r="J1205">
        <v>22</v>
      </c>
      <c r="K1205">
        <v>1</v>
      </c>
      <c r="L1205">
        <v>1.5714285714285714</v>
      </c>
      <c r="M1205">
        <v>7.1428571428571425E-2</v>
      </c>
      <c r="N1205">
        <v>0</v>
      </c>
      <c r="O1205">
        <v>0</v>
      </c>
    </row>
    <row r="1206" spans="1:19" x14ac:dyDescent="0.2">
      <c r="A1206">
        <v>65</v>
      </c>
      <c r="B1206">
        <v>11</v>
      </c>
      <c r="C1206">
        <v>0.8</v>
      </c>
      <c r="D1206" s="4">
        <f t="shared" si="64"/>
        <v>3.8387715930902108E-2</v>
      </c>
      <c r="E1206" t="s">
        <v>735</v>
      </c>
      <c r="F1206" t="s">
        <v>736</v>
      </c>
      <c r="G1206" t="s">
        <v>661</v>
      </c>
      <c r="H1206">
        <v>162</v>
      </c>
      <c r="I1206">
        <v>17</v>
      </c>
      <c r="J1206">
        <v>36</v>
      </c>
      <c r="K1206">
        <v>0</v>
      </c>
      <c r="L1206">
        <v>2.1176470588235294</v>
      </c>
      <c r="M1206">
        <v>0</v>
      </c>
      <c r="N1206">
        <v>1</v>
      </c>
      <c r="O1206">
        <v>0</v>
      </c>
    </row>
    <row r="1207" spans="1:19" x14ac:dyDescent="0.2">
      <c r="A1207">
        <v>65</v>
      </c>
      <c r="B1207">
        <v>12</v>
      </c>
      <c r="C1207">
        <v>1.4</v>
      </c>
      <c r="D1207" s="4">
        <f t="shared" si="64"/>
        <v>6.7178502879078686E-2</v>
      </c>
      <c r="E1207" t="s">
        <v>108</v>
      </c>
      <c r="F1207" t="s">
        <v>692</v>
      </c>
      <c r="G1207" t="s">
        <v>693</v>
      </c>
      <c r="H1207">
        <v>283</v>
      </c>
      <c r="I1207">
        <v>6</v>
      </c>
      <c r="J1207">
        <v>10</v>
      </c>
      <c r="K1207">
        <v>5</v>
      </c>
      <c r="L1207">
        <v>1.6666666666666667</v>
      </c>
      <c r="M1207">
        <v>0.83333333333333337</v>
      </c>
      <c r="N1207">
        <v>0</v>
      </c>
      <c r="O1207">
        <v>0</v>
      </c>
    </row>
    <row r="1208" spans="1:19" x14ac:dyDescent="0.2">
      <c r="A1208">
        <v>65</v>
      </c>
      <c r="B1208">
        <v>13</v>
      </c>
      <c r="C1208">
        <v>0.92</v>
      </c>
      <c r="D1208" s="4">
        <f t="shared" si="64"/>
        <v>4.4145873320537425E-2</v>
      </c>
      <c r="E1208" t="s">
        <v>129</v>
      </c>
      <c r="F1208" t="s">
        <v>728</v>
      </c>
      <c r="G1208" t="s">
        <v>729</v>
      </c>
      <c r="H1208">
        <v>255</v>
      </c>
      <c r="I1208">
        <v>20</v>
      </c>
      <c r="J1208">
        <v>42</v>
      </c>
      <c r="K1208">
        <v>0</v>
      </c>
      <c r="L1208">
        <v>2.1</v>
      </c>
      <c r="M1208">
        <v>0</v>
      </c>
      <c r="N1208">
        <v>0</v>
      </c>
      <c r="O1208">
        <v>0</v>
      </c>
    </row>
    <row r="1209" spans="1:19" x14ac:dyDescent="0.2">
      <c r="A1209">
        <v>65</v>
      </c>
      <c r="B1209">
        <v>14</v>
      </c>
      <c r="C1209">
        <v>7.15</v>
      </c>
      <c r="D1209" s="4">
        <f t="shared" si="64"/>
        <v>0.34309021113243759</v>
      </c>
      <c r="E1209" t="s">
        <v>650</v>
      </c>
      <c r="F1209" t="s">
        <v>651</v>
      </c>
      <c r="G1209" t="s">
        <v>652</v>
      </c>
      <c r="H1209">
        <v>281</v>
      </c>
      <c r="I1209">
        <v>20</v>
      </c>
      <c r="J1209">
        <v>42</v>
      </c>
      <c r="K1209">
        <v>0</v>
      </c>
      <c r="L1209">
        <v>2.1</v>
      </c>
      <c r="M1209">
        <v>0</v>
      </c>
      <c r="N1209">
        <v>0</v>
      </c>
      <c r="O1209">
        <v>0</v>
      </c>
    </row>
    <row r="1210" spans="1:19" x14ac:dyDescent="0.2">
      <c r="C1210">
        <f>SUM(C1196:C1209)</f>
        <v>20.840000000000003</v>
      </c>
    </row>
    <row r="1213" spans="1:19" x14ac:dyDescent="0.2">
      <c r="A1213">
        <v>66</v>
      </c>
      <c r="B1213" t="s">
        <v>12</v>
      </c>
      <c r="C1213" t="s">
        <v>13</v>
      </c>
      <c r="E1213" t="s">
        <v>602</v>
      </c>
      <c r="F1213" t="s">
        <v>603</v>
      </c>
      <c r="G1213" t="s">
        <v>604</v>
      </c>
      <c r="H1213" t="s">
        <v>605</v>
      </c>
      <c r="I1213" t="s">
        <v>606</v>
      </c>
      <c r="J1213" t="s">
        <v>607</v>
      </c>
      <c r="K1213" t="s">
        <v>608</v>
      </c>
      <c r="L1213" t="s">
        <v>609</v>
      </c>
      <c r="M1213" t="s">
        <v>610</v>
      </c>
      <c r="N1213" t="s">
        <v>611</v>
      </c>
      <c r="O1213" t="s">
        <v>612</v>
      </c>
      <c r="Q1213" s="4" t="s">
        <v>75</v>
      </c>
      <c r="R1213" s="4" t="s">
        <v>76</v>
      </c>
      <c r="S1213" s="4" t="s">
        <v>77</v>
      </c>
    </row>
    <row r="1214" spans="1:19" x14ac:dyDescent="0.2">
      <c r="A1214">
        <v>66</v>
      </c>
      <c r="B1214">
        <v>1</v>
      </c>
      <c r="C1214">
        <v>1.41</v>
      </c>
      <c r="D1214" s="4">
        <f>C1214/$C$1226</f>
        <v>6.4061790095411172E-2</v>
      </c>
      <c r="E1214" t="s">
        <v>759</v>
      </c>
      <c r="F1214" t="s">
        <v>760</v>
      </c>
      <c r="G1214" t="s">
        <v>745</v>
      </c>
      <c r="H1214">
        <v>184</v>
      </c>
      <c r="I1214">
        <v>13</v>
      </c>
      <c r="J1214">
        <v>28</v>
      </c>
      <c r="K1214">
        <v>0</v>
      </c>
      <c r="L1214">
        <v>2.1538461538461537</v>
      </c>
      <c r="M1214">
        <v>0</v>
      </c>
      <c r="N1214">
        <v>0</v>
      </c>
      <c r="O1214">
        <v>0</v>
      </c>
      <c r="Q1214" s="4">
        <f>1-R1214-S1214</f>
        <v>0.90913221263062249</v>
      </c>
      <c r="R1214" s="4">
        <f>SUMIF(O1214:O1229,"1",D1214:D1229)</f>
        <v>9.0867787369377562E-2</v>
      </c>
      <c r="S1214" s="4">
        <f>SUMIF(O1214:O1229,"&gt;1",D1214:D1229)</f>
        <v>0</v>
      </c>
    </row>
    <row r="1215" spans="1:19" x14ac:dyDescent="0.2">
      <c r="A1215">
        <v>66</v>
      </c>
      <c r="B1215">
        <v>2</v>
      </c>
      <c r="C1215">
        <v>1.44</v>
      </c>
      <c r="D1215" s="4">
        <f t="shared" ref="D1215:D1225" si="65">C1215/$C$1226</f>
        <v>6.5424806905951843E-2</v>
      </c>
      <c r="E1215" t="s">
        <v>14</v>
      </c>
      <c r="F1215" t="s">
        <v>613</v>
      </c>
      <c r="G1215" t="s">
        <v>614</v>
      </c>
      <c r="H1215">
        <v>170</v>
      </c>
      <c r="I1215">
        <v>12</v>
      </c>
      <c r="J1215">
        <v>26</v>
      </c>
      <c r="K1215">
        <v>0</v>
      </c>
      <c r="L1215">
        <v>2.1666666666666665</v>
      </c>
      <c r="M1215">
        <v>0</v>
      </c>
      <c r="N1215">
        <v>0</v>
      </c>
      <c r="O1215">
        <v>0</v>
      </c>
    </row>
    <row r="1216" spans="1:19" x14ac:dyDescent="0.2">
      <c r="A1216">
        <v>66</v>
      </c>
      <c r="B1216">
        <v>3</v>
      </c>
      <c r="C1216">
        <v>0.65</v>
      </c>
      <c r="D1216" s="4">
        <f t="shared" si="65"/>
        <v>2.953203089504771E-2</v>
      </c>
      <c r="E1216" t="s">
        <v>79</v>
      </c>
      <c r="F1216" t="s">
        <v>655</v>
      </c>
      <c r="G1216" t="s">
        <v>656</v>
      </c>
      <c r="H1216">
        <v>144</v>
      </c>
      <c r="I1216">
        <v>6</v>
      </c>
      <c r="J1216">
        <v>8</v>
      </c>
      <c r="K1216">
        <v>4</v>
      </c>
      <c r="L1216">
        <v>1.3333333333333333</v>
      </c>
      <c r="M1216">
        <v>0.66666666666666663</v>
      </c>
      <c r="N1216">
        <v>1</v>
      </c>
      <c r="O1216">
        <v>0</v>
      </c>
    </row>
    <row r="1217" spans="1:19" x14ac:dyDescent="0.2">
      <c r="A1217">
        <v>66</v>
      </c>
      <c r="B1217">
        <v>4</v>
      </c>
      <c r="C1217">
        <v>1.32</v>
      </c>
      <c r="D1217" s="4">
        <f t="shared" si="65"/>
        <v>5.9972739663789194E-2</v>
      </c>
      <c r="E1217" t="s">
        <v>25</v>
      </c>
      <c r="F1217" t="s">
        <v>626</v>
      </c>
      <c r="G1217" t="s">
        <v>627</v>
      </c>
      <c r="H1217">
        <v>226</v>
      </c>
      <c r="I1217">
        <v>16</v>
      </c>
      <c r="J1217">
        <v>34</v>
      </c>
      <c r="K1217">
        <v>0</v>
      </c>
      <c r="L1217">
        <v>2.125</v>
      </c>
      <c r="M1217">
        <v>0</v>
      </c>
      <c r="N1217">
        <v>0</v>
      </c>
      <c r="O1217">
        <v>0</v>
      </c>
    </row>
    <row r="1218" spans="1:19" x14ac:dyDescent="0.2">
      <c r="A1218">
        <v>66</v>
      </c>
      <c r="B1218">
        <v>5</v>
      </c>
      <c r="C1218">
        <v>0.86</v>
      </c>
      <c r="D1218" s="4">
        <f t="shared" si="65"/>
        <v>3.9073148568832351E-2</v>
      </c>
      <c r="E1218" t="s">
        <v>37</v>
      </c>
      <c r="F1218" t="s">
        <v>640</v>
      </c>
      <c r="G1218" t="s">
        <v>641</v>
      </c>
      <c r="H1218">
        <v>198</v>
      </c>
      <c r="I1218">
        <v>14</v>
      </c>
      <c r="J1218">
        <v>30</v>
      </c>
      <c r="K1218">
        <v>0</v>
      </c>
      <c r="L1218">
        <v>2.1428571428571428</v>
      </c>
      <c r="M1218">
        <v>0</v>
      </c>
      <c r="N1218">
        <v>0</v>
      </c>
      <c r="O1218">
        <v>0</v>
      </c>
    </row>
    <row r="1219" spans="1:19" x14ac:dyDescent="0.2">
      <c r="A1219">
        <v>66</v>
      </c>
      <c r="B1219">
        <v>6</v>
      </c>
      <c r="C1219">
        <v>0.59</v>
      </c>
      <c r="D1219" s="4">
        <f t="shared" si="65"/>
        <v>2.6805997273966379E-2</v>
      </c>
      <c r="E1219" t="s">
        <v>254</v>
      </c>
      <c r="F1219" t="s">
        <v>906</v>
      </c>
      <c r="G1219" t="s">
        <v>907</v>
      </c>
      <c r="H1219">
        <v>254</v>
      </c>
      <c r="I1219">
        <v>18</v>
      </c>
      <c r="J1219">
        <v>38</v>
      </c>
      <c r="K1219">
        <v>0</v>
      </c>
      <c r="L1219">
        <v>2.1111111111111112</v>
      </c>
      <c r="M1219">
        <v>0</v>
      </c>
      <c r="N1219">
        <v>0</v>
      </c>
      <c r="O1219">
        <v>0</v>
      </c>
    </row>
    <row r="1220" spans="1:19" x14ac:dyDescent="0.2">
      <c r="A1220">
        <v>66</v>
      </c>
      <c r="B1220">
        <v>7</v>
      </c>
      <c r="C1220">
        <v>2</v>
      </c>
      <c r="D1220" s="4">
        <f t="shared" si="65"/>
        <v>9.0867787369377562E-2</v>
      </c>
      <c r="E1220" t="s">
        <v>31</v>
      </c>
      <c r="F1220" t="s">
        <v>631</v>
      </c>
      <c r="G1220" t="s">
        <v>632</v>
      </c>
      <c r="H1220">
        <v>206</v>
      </c>
      <c r="I1220">
        <v>16</v>
      </c>
      <c r="J1220">
        <v>34</v>
      </c>
      <c r="K1220">
        <v>0</v>
      </c>
      <c r="L1220">
        <v>2.125</v>
      </c>
      <c r="M1220">
        <v>0</v>
      </c>
      <c r="N1220">
        <v>0</v>
      </c>
      <c r="O1220">
        <v>1</v>
      </c>
    </row>
    <row r="1221" spans="1:19" x14ac:dyDescent="0.2">
      <c r="A1221">
        <v>66</v>
      </c>
      <c r="B1221">
        <v>8</v>
      </c>
      <c r="C1221">
        <v>3.2</v>
      </c>
      <c r="D1221" s="4">
        <f t="shared" si="65"/>
        <v>0.14538845979100412</v>
      </c>
      <c r="E1221" t="s">
        <v>735</v>
      </c>
      <c r="F1221" t="s">
        <v>736</v>
      </c>
      <c r="G1221" t="s">
        <v>661</v>
      </c>
      <c r="H1221">
        <v>162</v>
      </c>
      <c r="I1221">
        <v>14</v>
      </c>
      <c r="J1221">
        <v>22</v>
      </c>
      <c r="K1221">
        <v>1</v>
      </c>
      <c r="L1221">
        <v>1.5714285714285714</v>
      </c>
      <c r="M1221">
        <v>7.1428571428571425E-2</v>
      </c>
      <c r="N1221">
        <v>1</v>
      </c>
      <c r="O1221">
        <v>0</v>
      </c>
    </row>
    <row r="1222" spans="1:19" x14ac:dyDescent="0.2">
      <c r="A1222">
        <v>66</v>
      </c>
      <c r="B1222">
        <v>9</v>
      </c>
      <c r="C1222">
        <v>0.59</v>
      </c>
      <c r="D1222" s="4">
        <f t="shared" si="65"/>
        <v>2.6805997273966379E-2</v>
      </c>
      <c r="E1222" t="s">
        <v>108</v>
      </c>
      <c r="F1222" t="s">
        <v>692</v>
      </c>
      <c r="G1222" t="s">
        <v>693</v>
      </c>
      <c r="H1222">
        <v>283</v>
      </c>
      <c r="I1222">
        <v>16</v>
      </c>
      <c r="J1222">
        <v>34</v>
      </c>
      <c r="K1222">
        <v>0</v>
      </c>
      <c r="L1222">
        <v>2.125</v>
      </c>
      <c r="M1222">
        <v>0</v>
      </c>
      <c r="N1222">
        <v>0</v>
      </c>
      <c r="O1222">
        <v>0</v>
      </c>
    </row>
    <row r="1223" spans="1:19" x14ac:dyDescent="0.2">
      <c r="A1223">
        <v>66</v>
      </c>
      <c r="B1223">
        <v>10</v>
      </c>
      <c r="C1223">
        <v>0.74</v>
      </c>
      <c r="D1223" s="4">
        <f t="shared" si="65"/>
        <v>3.3621081326669695E-2</v>
      </c>
      <c r="E1223" t="s">
        <v>129</v>
      </c>
      <c r="F1223" t="s">
        <v>728</v>
      </c>
      <c r="G1223" t="s">
        <v>729</v>
      </c>
      <c r="H1223">
        <v>255</v>
      </c>
      <c r="I1223">
        <v>6</v>
      </c>
      <c r="J1223">
        <v>10</v>
      </c>
      <c r="K1223">
        <v>5</v>
      </c>
      <c r="L1223">
        <v>1.6666666666666667</v>
      </c>
      <c r="M1223">
        <v>0.83333333333333337</v>
      </c>
      <c r="N1223">
        <v>0</v>
      </c>
      <c r="O1223">
        <v>0</v>
      </c>
    </row>
    <row r="1224" spans="1:19" x14ac:dyDescent="0.2">
      <c r="A1224">
        <v>66</v>
      </c>
      <c r="B1224">
        <v>11</v>
      </c>
      <c r="C1224">
        <v>7.56</v>
      </c>
      <c r="D1224" s="4">
        <f t="shared" si="65"/>
        <v>0.34348023625624718</v>
      </c>
      <c r="E1224" t="s">
        <v>650</v>
      </c>
      <c r="F1224" t="s">
        <v>651</v>
      </c>
      <c r="G1224" t="s">
        <v>652</v>
      </c>
      <c r="H1224">
        <v>281</v>
      </c>
      <c r="I1224">
        <v>16</v>
      </c>
      <c r="J1224">
        <v>34</v>
      </c>
      <c r="K1224">
        <v>0</v>
      </c>
      <c r="L1224">
        <v>2.125</v>
      </c>
      <c r="M1224">
        <v>0</v>
      </c>
      <c r="N1224">
        <v>0</v>
      </c>
      <c r="O1224">
        <v>0</v>
      </c>
    </row>
    <row r="1225" spans="1:19" x14ac:dyDescent="0.2">
      <c r="A1225">
        <v>66</v>
      </c>
      <c r="B1225">
        <v>12</v>
      </c>
      <c r="C1225">
        <v>1.65</v>
      </c>
      <c r="D1225" s="4">
        <f t="shared" si="65"/>
        <v>7.4965924579736484E-2</v>
      </c>
      <c r="E1225" t="s">
        <v>699</v>
      </c>
      <c r="F1225" t="s">
        <v>700</v>
      </c>
      <c r="G1225" t="s">
        <v>701</v>
      </c>
      <c r="H1225">
        <v>408</v>
      </c>
      <c r="I1225">
        <v>20</v>
      </c>
      <c r="J1225">
        <v>42</v>
      </c>
      <c r="K1225">
        <v>0</v>
      </c>
      <c r="L1225">
        <v>2.1</v>
      </c>
      <c r="M1225">
        <v>0</v>
      </c>
      <c r="N1225">
        <v>0</v>
      </c>
      <c r="O1225">
        <v>0</v>
      </c>
    </row>
    <row r="1226" spans="1:19" x14ac:dyDescent="0.2">
      <c r="C1226">
        <f>SUM(C1214:C1225)</f>
        <v>22.009999999999998</v>
      </c>
    </row>
    <row r="1231" spans="1:19" x14ac:dyDescent="0.2">
      <c r="A1231">
        <v>67</v>
      </c>
      <c r="B1231" t="s">
        <v>12</v>
      </c>
      <c r="C1231" t="s">
        <v>13</v>
      </c>
      <c r="E1231" t="s">
        <v>602</v>
      </c>
      <c r="F1231" t="s">
        <v>603</v>
      </c>
      <c r="G1231" t="s">
        <v>604</v>
      </c>
      <c r="H1231" t="s">
        <v>605</v>
      </c>
      <c r="I1231" t="s">
        <v>606</v>
      </c>
      <c r="J1231" t="s">
        <v>607</v>
      </c>
      <c r="K1231" t="s">
        <v>608</v>
      </c>
      <c r="L1231" t="s">
        <v>609</v>
      </c>
      <c r="M1231" t="s">
        <v>610</v>
      </c>
      <c r="N1231" t="s">
        <v>611</v>
      </c>
      <c r="O1231" t="s">
        <v>612</v>
      </c>
      <c r="Q1231" s="4" t="s">
        <v>75</v>
      </c>
      <c r="R1231" s="4" t="s">
        <v>76</v>
      </c>
      <c r="S1231" s="4" t="s">
        <v>77</v>
      </c>
    </row>
    <row r="1232" spans="1:19" x14ac:dyDescent="0.2">
      <c r="A1232">
        <v>67</v>
      </c>
      <c r="B1232">
        <v>1</v>
      </c>
      <c r="C1232">
        <v>1.36</v>
      </c>
      <c r="D1232" s="4">
        <f>C1232/$C$1245</f>
        <v>5.4618473895582338E-2</v>
      </c>
      <c r="E1232" t="s">
        <v>791</v>
      </c>
      <c r="F1232" t="s">
        <v>792</v>
      </c>
      <c r="G1232" t="s">
        <v>614</v>
      </c>
      <c r="H1232">
        <v>170</v>
      </c>
      <c r="I1232">
        <v>12</v>
      </c>
      <c r="J1232">
        <v>26</v>
      </c>
      <c r="K1232">
        <v>0</v>
      </c>
      <c r="L1232">
        <v>2.1666666666666665</v>
      </c>
      <c r="M1232">
        <v>0</v>
      </c>
      <c r="N1232">
        <v>0</v>
      </c>
      <c r="O1232">
        <v>0</v>
      </c>
      <c r="Q1232" s="4">
        <f>1-R1232-S1232</f>
        <v>0.76746987951807233</v>
      </c>
      <c r="R1232" s="4">
        <f>SUMIF(O1232:O1247,"1",D1232:D1247)</f>
        <v>0.23253012048192773</v>
      </c>
      <c r="S1232" s="4">
        <f>SUMIF(O1232:O1247,"&gt;1",D1232:D1247)</f>
        <v>0</v>
      </c>
    </row>
    <row r="1233" spans="1:15" x14ac:dyDescent="0.2">
      <c r="A1233">
        <v>67</v>
      </c>
      <c r="B1233">
        <v>2</v>
      </c>
      <c r="C1233">
        <v>1.59</v>
      </c>
      <c r="D1233" s="4">
        <f t="shared" ref="D1233:D1244" si="66">C1233/$C$1245</f>
        <v>6.3855421686746988E-2</v>
      </c>
      <c r="E1233" t="s">
        <v>908</v>
      </c>
      <c r="G1233" t="s">
        <v>909</v>
      </c>
      <c r="H1233">
        <v>265</v>
      </c>
      <c r="I1233">
        <v>14</v>
      </c>
      <c r="J1233">
        <v>19</v>
      </c>
      <c r="K1233">
        <v>1</v>
      </c>
      <c r="L1233">
        <v>1.3571428571428572</v>
      </c>
      <c r="M1233">
        <v>7.1428571428571425E-2</v>
      </c>
      <c r="N1233">
        <v>0</v>
      </c>
      <c r="O1233">
        <v>1</v>
      </c>
    </row>
    <row r="1234" spans="1:15" x14ac:dyDescent="0.2">
      <c r="A1234">
        <v>67</v>
      </c>
      <c r="B1234">
        <v>3</v>
      </c>
      <c r="C1234">
        <v>1.69</v>
      </c>
      <c r="D1234" s="4">
        <f t="shared" si="66"/>
        <v>6.7871485943775109E-2</v>
      </c>
      <c r="E1234" t="s">
        <v>14</v>
      </c>
      <c r="F1234" t="s">
        <v>613</v>
      </c>
      <c r="G1234" t="s">
        <v>614</v>
      </c>
      <c r="H1234">
        <v>170</v>
      </c>
      <c r="I1234">
        <v>12</v>
      </c>
      <c r="J1234">
        <v>26</v>
      </c>
      <c r="K1234">
        <v>0</v>
      </c>
      <c r="L1234">
        <v>2.1666666666666665</v>
      </c>
      <c r="M1234">
        <v>0</v>
      </c>
      <c r="N1234">
        <v>0</v>
      </c>
      <c r="O1234">
        <v>0</v>
      </c>
    </row>
    <row r="1235" spans="1:15" x14ac:dyDescent="0.2">
      <c r="A1235">
        <v>67</v>
      </c>
      <c r="B1235">
        <v>4</v>
      </c>
      <c r="C1235">
        <v>0.77</v>
      </c>
      <c r="D1235" s="4">
        <f t="shared" si="66"/>
        <v>3.0923694779116467E-2</v>
      </c>
      <c r="E1235" t="s">
        <v>104</v>
      </c>
      <c r="F1235" t="s">
        <v>687</v>
      </c>
      <c r="G1235" t="s">
        <v>688</v>
      </c>
      <c r="H1235">
        <v>110</v>
      </c>
      <c r="I1235">
        <v>6</v>
      </c>
      <c r="J1235">
        <v>6</v>
      </c>
      <c r="K1235">
        <v>2</v>
      </c>
      <c r="L1235">
        <v>1</v>
      </c>
      <c r="M1235">
        <v>0.33333333333333331</v>
      </c>
      <c r="N1235">
        <v>0</v>
      </c>
      <c r="O1235">
        <v>1</v>
      </c>
    </row>
    <row r="1236" spans="1:15" x14ac:dyDescent="0.2">
      <c r="A1236">
        <v>67</v>
      </c>
      <c r="B1236">
        <v>5</v>
      </c>
      <c r="C1236">
        <v>1.1000000000000001</v>
      </c>
      <c r="D1236" s="4">
        <f t="shared" si="66"/>
        <v>4.4176706827309245E-2</v>
      </c>
      <c r="E1236" t="s">
        <v>79</v>
      </c>
      <c r="F1236" t="s">
        <v>655</v>
      </c>
      <c r="G1236" t="s">
        <v>656</v>
      </c>
      <c r="H1236">
        <v>144</v>
      </c>
      <c r="I1236">
        <v>6</v>
      </c>
      <c r="J1236">
        <v>8</v>
      </c>
      <c r="K1236">
        <v>4</v>
      </c>
      <c r="L1236">
        <v>1.3333333333333333</v>
      </c>
      <c r="M1236">
        <v>0.66666666666666663</v>
      </c>
      <c r="N1236">
        <v>1</v>
      </c>
      <c r="O1236">
        <v>0</v>
      </c>
    </row>
    <row r="1237" spans="1:15" x14ac:dyDescent="0.2">
      <c r="A1237">
        <v>67</v>
      </c>
      <c r="B1237">
        <v>6</v>
      </c>
      <c r="C1237">
        <v>1.03</v>
      </c>
      <c r="D1237" s="4">
        <f t="shared" si="66"/>
        <v>4.1365461847389561E-2</v>
      </c>
      <c r="E1237" t="s">
        <v>259</v>
      </c>
      <c r="F1237" t="s">
        <v>911</v>
      </c>
      <c r="G1237" t="s">
        <v>912</v>
      </c>
      <c r="H1237">
        <v>209</v>
      </c>
      <c r="I1237">
        <v>11</v>
      </c>
      <c r="J1237">
        <v>15</v>
      </c>
      <c r="K1237">
        <v>3</v>
      </c>
      <c r="L1237">
        <v>1.3636363636363635</v>
      </c>
      <c r="M1237">
        <v>0.27272727272727271</v>
      </c>
      <c r="N1237">
        <v>0</v>
      </c>
      <c r="O1237">
        <v>1</v>
      </c>
    </row>
    <row r="1238" spans="1:15" x14ac:dyDescent="0.2">
      <c r="A1238">
        <v>67</v>
      </c>
      <c r="B1238">
        <v>7</v>
      </c>
      <c r="C1238">
        <v>4.3899999999999997</v>
      </c>
      <c r="D1238" s="4">
        <f t="shared" si="66"/>
        <v>0.17630522088353415</v>
      </c>
      <c r="E1238" t="s">
        <v>25</v>
      </c>
      <c r="F1238" t="s">
        <v>626</v>
      </c>
      <c r="G1238" t="s">
        <v>627</v>
      </c>
      <c r="H1238">
        <v>226</v>
      </c>
      <c r="I1238">
        <v>16</v>
      </c>
      <c r="J1238">
        <v>34</v>
      </c>
      <c r="K1238">
        <v>0</v>
      </c>
      <c r="L1238">
        <v>2.125</v>
      </c>
      <c r="M1238">
        <v>0</v>
      </c>
      <c r="N1238">
        <v>0</v>
      </c>
      <c r="O1238">
        <v>0</v>
      </c>
    </row>
    <row r="1239" spans="1:15" x14ac:dyDescent="0.2">
      <c r="A1239">
        <v>67</v>
      </c>
      <c r="B1239">
        <v>8</v>
      </c>
      <c r="C1239">
        <v>1.03</v>
      </c>
      <c r="D1239" s="4">
        <f t="shared" si="66"/>
        <v>4.1365461847389561E-2</v>
      </c>
      <c r="E1239" t="s">
        <v>37</v>
      </c>
      <c r="F1239" t="s">
        <v>640</v>
      </c>
      <c r="G1239" t="s">
        <v>641</v>
      </c>
      <c r="H1239">
        <v>198</v>
      </c>
      <c r="I1239">
        <v>14</v>
      </c>
      <c r="J1239">
        <v>30</v>
      </c>
      <c r="K1239">
        <v>0</v>
      </c>
      <c r="L1239">
        <v>2.1428571428571428</v>
      </c>
      <c r="M1239">
        <v>0</v>
      </c>
      <c r="N1239">
        <v>0</v>
      </c>
      <c r="O1239">
        <v>0</v>
      </c>
    </row>
    <row r="1240" spans="1:15" x14ac:dyDescent="0.2">
      <c r="A1240">
        <v>67</v>
      </c>
      <c r="B1240">
        <v>9</v>
      </c>
      <c r="C1240">
        <v>0.83</v>
      </c>
      <c r="D1240" s="4">
        <f t="shared" si="66"/>
        <v>3.3333333333333333E-2</v>
      </c>
      <c r="E1240" t="s">
        <v>254</v>
      </c>
      <c r="F1240" t="s">
        <v>906</v>
      </c>
      <c r="G1240" t="s">
        <v>907</v>
      </c>
      <c r="H1240">
        <v>254</v>
      </c>
      <c r="I1240">
        <v>18</v>
      </c>
      <c r="J1240">
        <v>38</v>
      </c>
      <c r="K1240">
        <v>0</v>
      </c>
      <c r="L1240">
        <v>2.1111111111111112</v>
      </c>
      <c r="M1240">
        <v>0</v>
      </c>
      <c r="N1240">
        <v>0</v>
      </c>
      <c r="O1240">
        <v>0</v>
      </c>
    </row>
    <row r="1241" spans="1:15" x14ac:dyDescent="0.2">
      <c r="A1241">
        <v>67</v>
      </c>
      <c r="B1241">
        <v>10</v>
      </c>
      <c r="C1241">
        <v>2.4</v>
      </c>
      <c r="D1241" s="4">
        <f t="shared" si="66"/>
        <v>9.6385542168674704E-2</v>
      </c>
      <c r="E1241" t="s">
        <v>31</v>
      </c>
      <c r="F1241" t="s">
        <v>631</v>
      </c>
      <c r="G1241" t="s">
        <v>632</v>
      </c>
      <c r="H1241">
        <v>206</v>
      </c>
      <c r="I1241">
        <v>16</v>
      </c>
      <c r="J1241">
        <v>34</v>
      </c>
      <c r="K1241">
        <v>0</v>
      </c>
      <c r="L1241">
        <v>2.125</v>
      </c>
      <c r="M1241">
        <v>0</v>
      </c>
      <c r="N1241">
        <v>0</v>
      </c>
      <c r="O1241">
        <v>1</v>
      </c>
    </row>
    <row r="1242" spans="1:15" x14ac:dyDescent="0.2">
      <c r="A1242">
        <v>67</v>
      </c>
      <c r="B1242">
        <v>11</v>
      </c>
      <c r="C1242">
        <v>1.37</v>
      </c>
      <c r="D1242" s="4">
        <f t="shared" si="66"/>
        <v>5.502008032128515E-2</v>
      </c>
      <c r="E1242" t="s">
        <v>108</v>
      </c>
      <c r="F1242" t="s">
        <v>692</v>
      </c>
      <c r="G1242" t="s">
        <v>693</v>
      </c>
      <c r="H1242">
        <v>283</v>
      </c>
      <c r="I1242">
        <v>14</v>
      </c>
      <c r="J1242">
        <v>22</v>
      </c>
      <c r="K1242">
        <v>1</v>
      </c>
      <c r="L1242">
        <v>1.5714285714285714</v>
      </c>
      <c r="M1242">
        <v>7.1428571428571425E-2</v>
      </c>
      <c r="N1242">
        <v>0</v>
      </c>
      <c r="O1242">
        <v>0</v>
      </c>
    </row>
    <row r="1243" spans="1:15" x14ac:dyDescent="0.2">
      <c r="A1243">
        <v>67</v>
      </c>
      <c r="B1243">
        <v>12</v>
      </c>
      <c r="C1243">
        <v>0.64</v>
      </c>
      <c r="D1243" s="4">
        <f t="shared" si="66"/>
        <v>2.5702811244979921E-2</v>
      </c>
      <c r="E1243" t="s">
        <v>129</v>
      </c>
      <c r="F1243" t="s">
        <v>728</v>
      </c>
      <c r="G1243" t="s">
        <v>729</v>
      </c>
      <c r="H1243">
        <v>255</v>
      </c>
      <c r="I1243">
        <v>16</v>
      </c>
      <c r="J1243">
        <v>34</v>
      </c>
      <c r="K1243">
        <v>0</v>
      </c>
      <c r="L1243">
        <v>2.125</v>
      </c>
      <c r="M1243">
        <v>0</v>
      </c>
      <c r="N1243">
        <v>0</v>
      </c>
      <c r="O1243">
        <v>0</v>
      </c>
    </row>
    <row r="1244" spans="1:15" x14ac:dyDescent="0.2">
      <c r="A1244">
        <v>67</v>
      </c>
      <c r="B1244">
        <v>13</v>
      </c>
      <c r="C1244">
        <v>6.7</v>
      </c>
      <c r="D1244" s="4">
        <f t="shared" si="66"/>
        <v>0.26907630522088355</v>
      </c>
      <c r="E1244" t="s">
        <v>650</v>
      </c>
      <c r="F1244" t="s">
        <v>651</v>
      </c>
      <c r="G1244" t="s">
        <v>652</v>
      </c>
      <c r="H1244">
        <v>281</v>
      </c>
      <c r="I1244">
        <v>20</v>
      </c>
      <c r="J1244">
        <v>42</v>
      </c>
      <c r="K1244">
        <v>0</v>
      </c>
      <c r="L1244">
        <v>2.1</v>
      </c>
      <c r="M1244">
        <v>0</v>
      </c>
      <c r="N1244">
        <v>0</v>
      </c>
      <c r="O1244">
        <v>0</v>
      </c>
    </row>
    <row r="1245" spans="1:15" x14ac:dyDescent="0.2">
      <c r="C1245">
        <f>SUM(C1232:C1244)</f>
        <v>24.9</v>
      </c>
    </row>
    <row r="1249" spans="1:19" x14ac:dyDescent="0.2">
      <c r="A1249">
        <v>68</v>
      </c>
      <c r="B1249" t="s">
        <v>12</v>
      </c>
      <c r="C1249" t="s">
        <v>13</v>
      </c>
      <c r="E1249" t="s">
        <v>602</v>
      </c>
      <c r="F1249" t="s">
        <v>603</v>
      </c>
      <c r="G1249" t="s">
        <v>604</v>
      </c>
      <c r="H1249" t="s">
        <v>605</v>
      </c>
      <c r="I1249" t="s">
        <v>606</v>
      </c>
      <c r="J1249" t="s">
        <v>607</v>
      </c>
      <c r="K1249" t="s">
        <v>608</v>
      </c>
      <c r="L1249" t="s">
        <v>609</v>
      </c>
      <c r="M1249" t="s">
        <v>610</v>
      </c>
      <c r="N1249" t="s">
        <v>611</v>
      </c>
      <c r="O1249" t="s">
        <v>612</v>
      </c>
      <c r="Q1249" s="4" t="s">
        <v>75</v>
      </c>
      <c r="R1249" s="4" t="s">
        <v>76</v>
      </c>
      <c r="S1249" s="4" t="s">
        <v>77</v>
      </c>
    </row>
    <row r="1250" spans="1:19" x14ac:dyDescent="0.2">
      <c r="A1250">
        <v>68</v>
      </c>
      <c r="B1250">
        <v>1</v>
      </c>
      <c r="C1250">
        <v>3.2300000000000004</v>
      </c>
      <c r="D1250" s="4">
        <f>C1250/$C$1261</f>
        <v>0.12904514582501</v>
      </c>
      <c r="E1250" t="s">
        <v>791</v>
      </c>
      <c r="F1250" t="s">
        <v>792</v>
      </c>
      <c r="G1250" t="s">
        <v>614</v>
      </c>
      <c r="H1250">
        <v>170</v>
      </c>
      <c r="I1250">
        <v>12</v>
      </c>
      <c r="J1250">
        <v>26</v>
      </c>
      <c r="K1250">
        <v>0</v>
      </c>
      <c r="L1250">
        <v>2.1666666666666665</v>
      </c>
      <c r="M1250">
        <v>0</v>
      </c>
      <c r="N1250">
        <v>0</v>
      </c>
      <c r="O1250">
        <v>0</v>
      </c>
      <c r="Q1250" s="4">
        <f>1-R1250-S1250</f>
        <v>0.91809828206152622</v>
      </c>
      <c r="R1250" s="4">
        <f>SUMIF(O1250:O1265,"1",D1250:D1265)</f>
        <v>8.1901717938473825E-2</v>
      </c>
      <c r="S1250" s="4">
        <f>SUMIF(O1250:O1265,"&gt;1",D1250:D1265)</f>
        <v>0</v>
      </c>
    </row>
    <row r="1251" spans="1:19" x14ac:dyDescent="0.2">
      <c r="A1251">
        <v>68</v>
      </c>
      <c r="B1251">
        <v>2</v>
      </c>
      <c r="C1251">
        <v>1.72</v>
      </c>
      <c r="D1251" s="4">
        <f t="shared" ref="D1251:D1260" si="67">C1251/$C$1261</f>
        <v>6.8717538953256094E-2</v>
      </c>
      <c r="E1251" t="s">
        <v>14</v>
      </c>
      <c r="F1251" t="s">
        <v>613</v>
      </c>
      <c r="G1251" t="s">
        <v>614</v>
      </c>
      <c r="H1251">
        <v>170</v>
      </c>
      <c r="I1251">
        <v>12</v>
      </c>
      <c r="J1251">
        <v>26</v>
      </c>
      <c r="K1251">
        <v>0</v>
      </c>
      <c r="L1251">
        <v>2.1666666666666665</v>
      </c>
      <c r="M1251">
        <v>0</v>
      </c>
      <c r="N1251">
        <v>0</v>
      </c>
      <c r="O1251">
        <v>0</v>
      </c>
    </row>
    <row r="1252" spans="1:19" x14ac:dyDescent="0.2">
      <c r="A1252">
        <v>68</v>
      </c>
      <c r="B1252">
        <v>3</v>
      </c>
      <c r="C1252">
        <v>0.63</v>
      </c>
      <c r="D1252" s="4">
        <f t="shared" si="67"/>
        <v>2.516979624450659E-2</v>
      </c>
      <c r="E1252" t="s">
        <v>740</v>
      </c>
      <c r="F1252" t="s">
        <v>741</v>
      </c>
      <c r="G1252" t="s">
        <v>742</v>
      </c>
      <c r="H1252">
        <v>212</v>
      </c>
      <c r="I1252">
        <v>12</v>
      </c>
      <c r="J1252">
        <v>26</v>
      </c>
      <c r="K1252">
        <v>0</v>
      </c>
      <c r="L1252">
        <v>2.1666666666666665</v>
      </c>
      <c r="M1252">
        <v>0</v>
      </c>
      <c r="N1252">
        <v>0</v>
      </c>
      <c r="O1252">
        <v>0</v>
      </c>
    </row>
    <row r="1253" spans="1:19" x14ac:dyDescent="0.2">
      <c r="A1253">
        <v>68</v>
      </c>
      <c r="B1253">
        <v>4</v>
      </c>
      <c r="C1253">
        <v>4.7699999999999996</v>
      </c>
      <c r="D1253" s="4">
        <f t="shared" si="67"/>
        <v>0.19057131442269273</v>
      </c>
      <c r="E1253" t="s">
        <v>25</v>
      </c>
      <c r="F1253" t="s">
        <v>626</v>
      </c>
      <c r="G1253" t="s">
        <v>627</v>
      </c>
      <c r="H1253">
        <v>226</v>
      </c>
      <c r="I1253">
        <v>12</v>
      </c>
      <c r="J1253">
        <v>26</v>
      </c>
      <c r="K1253">
        <v>0</v>
      </c>
      <c r="L1253">
        <v>2.1666666666666665</v>
      </c>
      <c r="M1253">
        <v>0</v>
      </c>
      <c r="N1253">
        <v>0</v>
      </c>
      <c r="O1253">
        <v>0</v>
      </c>
    </row>
    <row r="1254" spans="1:19" x14ac:dyDescent="0.2">
      <c r="A1254">
        <v>68</v>
      </c>
      <c r="B1254">
        <v>5</v>
      </c>
      <c r="C1254">
        <v>0.56999999999999995</v>
      </c>
      <c r="D1254" s="4">
        <f t="shared" si="67"/>
        <v>2.2772672792648819E-2</v>
      </c>
      <c r="E1254" t="s">
        <v>743</v>
      </c>
      <c r="F1254" t="s">
        <v>744</v>
      </c>
      <c r="G1254" t="s">
        <v>745</v>
      </c>
      <c r="H1254">
        <v>184</v>
      </c>
      <c r="I1254">
        <v>15</v>
      </c>
      <c r="J1254">
        <v>32</v>
      </c>
      <c r="K1254">
        <v>0</v>
      </c>
      <c r="L1254">
        <v>2.1333333333333333</v>
      </c>
      <c r="M1254">
        <v>0</v>
      </c>
      <c r="N1254">
        <v>0</v>
      </c>
      <c r="O1254">
        <v>0</v>
      </c>
    </row>
    <row r="1255" spans="1:19" x14ac:dyDescent="0.2">
      <c r="A1255">
        <v>68</v>
      </c>
      <c r="B1255">
        <v>6</v>
      </c>
      <c r="C1255">
        <v>1.04</v>
      </c>
      <c r="D1255" s="4">
        <f t="shared" si="67"/>
        <v>4.1550139832201356E-2</v>
      </c>
      <c r="E1255" t="s">
        <v>37</v>
      </c>
      <c r="F1255" t="s">
        <v>640</v>
      </c>
      <c r="G1255" t="s">
        <v>641</v>
      </c>
      <c r="H1255">
        <v>198</v>
      </c>
      <c r="I1255">
        <v>16</v>
      </c>
      <c r="J1255">
        <v>34</v>
      </c>
      <c r="K1255">
        <v>0</v>
      </c>
      <c r="L1255">
        <v>2.125</v>
      </c>
      <c r="M1255">
        <v>0</v>
      </c>
      <c r="N1255">
        <v>0</v>
      </c>
      <c r="O1255">
        <v>0</v>
      </c>
    </row>
    <row r="1256" spans="1:19" x14ac:dyDescent="0.2">
      <c r="A1256">
        <v>68</v>
      </c>
      <c r="B1256">
        <v>7</v>
      </c>
      <c r="C1256">
        <v>0.67</v>
      </c>
      <c r="D1256" s="4">
        <f t="shared" si="67"/>
        <v>2.6767878545745107E-2</v>
      </c>
      <c r="E1256" t="s">
        <v>254</v>
      </c>
      <c r="F1256" t="s">
        <v>906</v>
      </c>
      <c r="G1256" t="s">
        <v>907</v>
      </c>
      <c r="H1256">
        <v>254</v>
      </c>
      <c r="I1256">
        <v>13</v>
      </c>
      <c r="J1256">
        <v>28</v>
      </c>
      <c r="K1256">
        <v>0</v>
      </c>
      <c r="L1256">
        <v>2.1538461538461537</v>
      </c>
      <c r="M1256">
        <v>0</v>
      </c>
      <c r="N1256">
        <v>0</v>
      </c>
      <c r="O1256">
        <v>0</v>
      </c>
    </row>
    <row r="1257" spans="1:19" x14ac:dyDescent="0.2">
      <c r="A1257">
        <v>68</v>
      </c>
      <c r="B1257">
        <v>8</v>
      </c>
      <c r="C1257">
        <v>2.0499999999999998</v>
      </c>
      <c r="D1257" s="4">
        <f t="shared" si="67"/>
        <v>8.1901717938473825E-2</v>
      </c>
      <c r="E1257" t="s">
        <v>31</v>
      </c>
      <c r="F1257" t="s">
        <v>631</v>
      </c>
      <c r="G1257" t="s">
        <v>632</v>
      </c>
      <c r="H1257">
        <v>206</v>
      </c>
      <c r="I1257">
        <v>14</v>
      </c>
      <c r="J1257">
        <v>30</v>
      </c>
      <c r="K1257">
        <v>0</v>
      </c>
      <c r="L1257">
        <v>2.1428571428571428</v>
      </c>
      <c r="M1257">
        <v>0</v>
      </c>
      <c r="N1257">
        <v>0</v>
      </c>
      <c r="O1257">
        <v>1</v>
      </c>
    </row>
    <row r="1258" spans="1:19" x14ac:dyDescent="0.2">
      <c r="A1258">
        <v>68</v>
      </c>
      <c r="B1258">
        <v>9</v>
      </c>
      <c r="C1258">
        <v>1.47</v>
      </c>
      <c r="D1258" s="4">
        <f t="shared" si="67"/>
        <v>5.8729524570515376E-2</v>
      </c>
      <c r="E1258" t="s">
        <v>108</v>
      </c>
      <c r="F1258" t="s">
        <v>692</v>
      </c>
      <c r="G1258" t="s">
        <v>693</v>
      </c>
      <c r="H1258">
        <v>283</v>
      </c>
      <c r="I1258">
        <v>18</v>
      </c>
      <c r="J1258">
        <v>38</v>
      </c>
      <c r="K1258">
        <v>0</v>
      </c>
      <c r="L1258">
        <v>2.1111111111111112</v>
      </c>
      <c r="M1258">
        <v>0</v>
      </c>
      <c r="N1258">
        <v>0</v>
      </c>
      <c r="O1258">
        <v>0</v>
      </c>
    </row>
    <row r="1259" spans="1:19" x14ac:dyDescent="0.2">
      <c r="A1259">
        <v>68</v>
      </c>
      <c r="B1259">
        <v>10</v>
      </c>
      <c r="C1259">
        <v>0.76</v>
      </c>
      <c r="D1259" s="4">
        <f t="shared" si="67"/>
        <v>3.0363563723531762E-2</v>
      </c>
      <c r="E1259" t="s">
        <v>129</v>
      </c>
      <c r="F1259" t="s">
        <v>728</v>
      </c>
      <c r="G1259" t="s">
        <v>729</v>
      </c>
      <c r="H1259">
        <v>255</v>
      </c>
      <c r="I1259">
        <v>16</v>
      </c>
      <c r="J1259">
        <v>34</v>
      </c>
      <c r="K1259">
        <v>0</v>
      </c>
      <c r="L1259">
        <v>2.125</v>
      </c>
      <c r="M1259">
        <v>0</v>
      </c>
      <c r="N1259">
        <v>0</v>
      </c>
      <c r="O1259">
        <v>0</v>
      </c>
    </row>
    <row r="1260" spans="1:19" x14ac:dyDescent="0.2">
      <c r="A1260">
        <v>68</v>
      </c>
      <c r="B1260">
        <v>11</v>
      </c>
      <c r="C1260">
        <v>8.1199999999999992</v>
      </c>
      <c r="D1260" s="4">
        <f t="shared" si="67"/>
        <v>0.32441070715141823</v>
      </c>
      <c r="E1260" t="s">
        <v>650</v>
      </c>
      <c r="F1260" t="s">
        <v>651</v>
      </c>
      <c r="G1260" t="s">
        <v>652</v>
      </c>
      <c r="H1260">
        <v>281</v>
      </c>
      <c r="I1260">
        <v>14</v>
      </c>
      <c r="J1260">
        <v>22</v>
      </c>
      <c r="K1260">
        <v>1</v>
      </c>
      <c r="L1260">
        <v>1.5714285714285714</v>
      </c>
      <c r="M1260">
        <v>7.1428571428571425E-2</v>
      </c>
      <c r="N1260">
        <v>0</v>
      </c>
      <c r="O1260">
        <v>0</v>
      </c>
    </row>
    <row r="1261" spans="1:19" x14ac:dyDescent="0.2">
      <c r="C1261">
        <f>SUM(C1250:C1260)</f>
        <v>25.03</v>
      </c>
    </row>
    <row r="1267" spans="1:19" x14ac:dyDescent="0.2">
      <c r="A1267">
        <v>69</v>
      </c>
      <c r="B1267" t="s">
        <v>12</v>
      </c>
      <c r="C1267" t="s">
        <v>13</v>
      </c>
      <c r="E1267" t="s">
        <v>602</v>
      </c>
      <c r="F1267" t="s">
        <v>603</v>
      </c>
      <c r="G1267" t="s">
        <v>604</v>
      </c>
      <c r="H1267" t="s">
        <v>605</v>
      </c>
      <c r="I1267" t="s">
        <v>606</v>
      </c>
      <c r="J1267" t="s">
        <v>607</v>
      </c>
      <c r="K1267" t="s">
        <v>608</v>
      </c>
      <c r="L1267" t="s">
        <v>609</v>
      </c>
      <c r="M1267" t="s">
        <v>610</v>
      </c>
      <c r="N1267" t="s">
        <v>611</v>
      </c>
      <c r="O1267" t="s">
        <v>612</v>
      </c>
      <c r="Q1267" s="4" t="s">
        <v>75</v>
      </c>
      <c r="R1267" s="4" t="s">
        <v>76</v>
      </c>
      <c r="S1267" s="4" t="s">
        <v>77</v>
      </c>
    </row>
    <row r="1268" spans="1:19" x14ac:dyDescent="0.2">
      <c r="A1268">
        <v>69</v>
      </c>
      <c r="B1268">
        <v>1</v>
      </c>
      <c r="C1268">
        <v>1.92</v>
      </c>
      <c r="D1268" s="4">
        <f>C1268/$C$1279</f>
        <v>6.0491493383742913E-2</v>
      </c>
      <c r="E1268" t="s">
        <v>759</v>
      </c>
      <c r="F1268" t="s">
        <v>760</v>
      </c>
      <c r="G1268" t="s">
        <v>745</v>
      </c>
      <c r="H1268">
        <v>184</v>
      </c>
      <c r="I1268">
        <v>13</v>
      </c>
      <c r="J1268">
        <v>28</v>
      </c>
      <c r="K1268">
        <v>0</v>
      </c>
      <c r="L1268">
        <v>2.1538461538461537</v>
      </c>
      <c r="M1268">
        <v>0</v>
      </c>
      <c r="N1268">
        <v>0</v>
      </c>
      <c r="O1268">
        <v>0</v>
      </c>
      <c r="Q1268" s="4">
        <f>1-R1268-S1268</f>
        <v>0.93446754883427852</v>
      </c>
      <c r="R1268" s="4">
        <f>SUMIF(O1268:O1283,"1",D1268:D1283)</f>
        <v>6.5532451165721498E-2</v>
      </c>
      <c r="S1268" s="4">
        <f>SUMIF(O1268:O1283,"&gt;1",D1268:D1283)</f>
        <v>0</v>
      </c>
    </row>
    <row r="1269" spans="1:19" x14ac:dyDescent="0.2">
      <c r="A1269">
        <v>69</v>
      </c>
      <c r="B1269">
        <v>2</v>
      </c>
      <c r="C1269">
        <v>0.7</v>
      </c>
      <c r="D1269" s="4">
        <f t="shared" ref="D1269:D1278" si="68">C1269/$C$1279</f>
        <v>2.2054190296156271E-2</v>
      </c>
      <c r="E1269" t="s">
        <v>791</v>
      </c>
      <c r="F1269" t="s">
        <v>792</v>
      </c>
      <c r="G1269" t="s">
        <v>614</v>
      </c>
      <c r="H1269">
        <v>170</v>
      </c>
      <c r="I1269">
        <v>12</v>
      </c>
      <c r="J1269">
        <v>26</v>
      </c>
      <c r="K1269">
        <v>0</v>
      </c>
      <c r="L1269">
        <v>2.1666666666666665</v>
      </c>
      <c r="M1269">
        <v>0</v>
      </c>
      <c r="N1269">
        <v>0</v>
      </c>
      <c r="O1269">
        <v>0</v>
      </c>
    </row>
    <row r="1270" spans="1:19" x14ac:dyDescent="0.2">
      <c r="A1270">
        <v>69</v>
      </c>
      <c r="B1270">
        <v>3</v>
      </c>
      <c r="C1270">
        <v>2.0299999999999998</v>
      </c>
      <c r="D1270" s="4">
        <f t="shared" si="68"/>
        <v>6.3957151858853173E-2</v>
      </c>
      <c r="E1270" t="s">
        <v>14</v>
      </c>
      <c r="F1270" t="s">
        <v>613</v>
      </c>
      <c r="G1270" t="s">
        <v>614</v>
      </c>
      <c r="H1270">
        <v>170</v>
      </c>
      <c r="I1270">
        <v>12</v>
      </c>
      <c r="J1270">
        <v>26</v>
      </c>
      <c r="K1270">
        <v>0</v>
      </c>
      <c r="L1270">
        <v>2.1666666666666665</v>
      </c>
      <c r="M1270">
        <v>0</v>
      </c>
      <c r="N1270">
        <v>0</v>
      </c>
      <c r="O1270">
        <v>0</v>
      </c>
    </row>
    <row r="1271" spans="1:19" x14ac:dyDescent="0.2">
      <c r="A1271">
        <v>69</v>
      </c>
      <c r="B1271">
        <v>4</v>
      </c>
      <c r="C1271">
        <v>0.7</v>
      </c>
      <c r="D1271" s="4">
        <f t="shared" si="68"/>
        <v>2.2054190296156271E-2</v>
      </c>
      <c r="E1271" t="s">
        <v>740</v>
      </c>
      <c r="F1271" t="s">
        <v>741</v>
      </c>
      <c r="G1271" t="s">
        <v>742</v>
      </c>
      <c r="H1271">
        <v>212</v>
      </c>
      <c r="I1271">
        <v>15</v>
      </c>
      <c r="J1271">
        <v>32</v>
      </c>
      <c r="K1271">
        <v>0</v>
      </c>
      <c r="L1271">
        <v>2.1333333333333333</v>
      </c>
      <c r="M1271">
        <v>0</v>
      </c>
      <c r="N1271">
        <v>0</v>
      </c>
      <c r="O1271">
        <v>0</v>
      </c>
    </row>
    <row r="1272" spans="1:19" x14ac:dyDescent="0.2">
      <c r="A1272">
        <v>69</v>
      </c>
      <c r="B1272">
        <v>5</v>
      </c>
      <c r="C1272">
        <v>8.68</v>
      </c>
      <c r="D1272" s="4">
        <f t="shared" si="68"/>
        <v>0.27347195967233773</v>
      </c>
      <c r="E1272" t="s">
        <v>25</v>
      </c>
      <c r="F1272" t="s">
        <v>626</v>
      </c>
      <c r="G1272" t="s">
        <v>627</v>
      </c>
      <c r="H1272">
        <v>226</v>
      </c>
      <c r="I1272">
        <v>16</v>
      </c>
      <c r="J1272">
        <v>34</v>
      </c>
      <c r="K1272">
        <v>0</v>
      </c>
      <c r="L1272">
        <v>2.125</v>
      </c>
      <c r="M1272">
        <v>0</v>
      </c>
      <c r="N1272">
        <v>0</v>
      </c>
      <c r="O1272">
        <v>0</v>
      </c>
    </row>
    <row r="1273" spans="1:19" x14ac:dyDescent="0.2">
      <c r="A1273">
        <v>69</v>
      </c>
      <c r="B1273">
        <v>6</v>
      </c>
      <c r="C1273">
        <v>1.1499999999999999</v>
      </c>
      <c r="D1273" s="4">
        <f t="shared" si="68"/>
        <v>3.6231884057971016E-2</v>
      </c>
      <c r="E1273" t="s">
        <v>37</v>
      </c>
      <c r="F1273" t="s">
        <v>640</v>
      </c>
      <c r="G1273" t="s">
        <v>641</v>
      </c>
      <c r="H1273">
        <v>198</v>
      </c>
      <c r="I1273">
        <v>16</v>
      </c>
      <c r="J1273">
        <v>34</v>
      </c>
      <c r="K1273">
        <v>0</v>
      </c>
      <c r="L1273">
        <v>2.125</v>
      </c>
      <c r="M1273">
        <v>0</v>
      </c>
      <c r="N1273">
        <v>0</v>
      </c>
      <c r="O1273">
        <v>0</v>
      </c>
    </row>
    <row r="1274" spans="1:19" x14ac:dyDescent="0.2">
      <c r="A1274">
        <v>69</v>
      </c>
      <c r="B1274">
        <v>7</v>
      </c>
      <c r="C1274">
        <v>0.74</v>
      </c>
      <c r="D1274" s="4">
        <f t="shared" si="68"/>
        <v>2.3314429741650915E-2</v>
      </c>
      <c r="E1274" t="s">
        <v>254</v>
      </c>
      <c r="F1274" t="s">
        <v>906</v>
      </c>
      <c r="G1274" t="s">
        <v>907</v>
      </c>
      <c r="H1274">
        <v>254</v>
      </c>
      <c r="I1274">
        <v>14</v>
      </c>
      <c r="J1274">
        <v>30</v>
      </c>
      <c r="K1274">
        <v>0</v>
      </c>
      <c r="L1274">
        <v>2.1428571428571428</v>
      </c>
      <c r="M1274">
        <v>0</v>
      </c>
      <c r="N1274">
        <v>0</v>
      </c>
      <c r="O1274">
        <v>0</v>
      </c>
    </row>
    <row r="1275" spans="1:19" x14ac:dyDescent="0.2">
      <c r="A1275">
        <v>69</v>
      </c>
      <c r="B1275">
        <v>8</v>
      </c>
      <c r="C1275">
        <v>2.08</v>
      </c>
      <c r="D1275" s="4">
        <f t="shared" si="68"/>
        <v>6.5532451165721498E-2</v>
      </c>
      <c r="E1275" t="s">
        <v>31</v>
      </c>
      <c r="F1275" t="s">
        <v>631</v>
      </c>
      <c r="G1275" t="s">
        <v>632</v>
      </c>
      <c r="H1275">
        <v>206</v>
      </c>
      <c r="I1275">
        <v>18</v>
      </c>
      <c r="J1275">
        <v>38</v>
      </c>
      <c r="K1275">
        <v>0</v>
      </c>
      <c r="L1275">
        <v>2.1111111111111112</v>
      </c>
      <c r="M1275">
        <v>0</v>
      </c>
      <c r="N1275">
        <v>0</v>
      </c>
      <c r="O1275">
        <v>1</v>
      </c>
    </row>
    <row r="1276" spans="1:19" x14ac:dyDescent="0.2">
      <c r="A1276">
        <v>69</v>
      </c>
      <c r="B1276">
        <v>9</v>
      </c>
      <c r="C1276">
        <v>1.8199999999999998</v>
      </c>
      <c r="D1276" s="4">
        <f t="shared" si="68"/>
        <v>5.7340894770006298E-2</v>
      </c>
      <c r="E1276" t="s">
        <v>108</v>
      </c>
      <c r="F1276" t="s">
        <v>692</v>
      </c>
      <c r="G1276" t="s">
        <v>693</v>
      </c>
      <c r="H1276">
        <v>283</v>
      </c>
      <c r="I1276">
        <v>16</v>
      </c>
      <c r="J1276">
        <v>34</v>
      </c>
      <c r="K1276">
        <v>0</v>
      </c>
      <c r="L1276">
        <v>2.125</v>
      </c>
      <c r="M1276">
        <v>0</v>
      </c>
      <c r="N1276">
        <v>0</v>
      </c>
      <c r="O1276">
        <v>0</v>
      </c>
    </row>
    <row r="1277" spans="1:19" x14ac:dyDescent="0.2">
      <c r="A1277">
        <v>69</v>
      </c>
      <c r="B1277">
        <v>10</v>
      </c>
      <c r="C1277">
        <v>1.08</v>
      </c>
      <c r="D1277" s="4">
        <f t="shared" si="68"/>
        <v>3.4026465028355393E-2</v>
      </c>
      <c r="E1277" t="s">
        <v>129</v>
      </c>
      <c r="F1277" t="s">
        <v>728</v>
      </c>
      <c r="G1277" t="s">
        <v>729</v>
      </c>
      <c r="H1277">
        <v>255</v>
      </c>
      <c r="I1277">
        <v>16</v>
      </c>
      <c r="J1277">
        <v>34</v>
      </c>
      <c r="K1277">
        <v>0</v>
      </c>
      <c r="L1277">
        <v>2.125</v>
      </c>
      <c r="M1277">
        <v>0</v>
      </c>
      <c r="N1277">
        <v>0</v>
      </c>
      <c r="O1277">
        <v>0</v>
      </c>
    </row>
    <row r="1278" spans="1:19" x14ac:dyDescent="0.2">
      <c r="A1278">
        <v>69</v>
      </c>
      <c r="B1278">
        <v>11</v>
      </c>
      <c r="C1278">
        <v>10.84</v>
      </c>
      <c r="D1278" s="4">
        <f t="shared" si="68"/>
        <v>0.34152488972904854</v>
      </c>
      <c r="E1278" t="s">
        <v>650</v>
      </c>
      <c r="F1278" t="s">
        <v>651</v>
      </c>
      <c r="G1278" t="s">
        <v>652</v>
      </c>
      <c r="H1278">
        <v>281</v>
      </c>
      <c r="I1278">
        <v>14</v>
      </c>
      <c r="J1278">
        <v>22</v>
      </c>
      <c r="K1278">
        <v>1</v>
      </c>
      <c r="L1278">
        <v>1.5714285714285714</v>
      </c>
      <c r="M1278">
        <v>7.1428571428571425E-2</v>
      </c>
      <c r="N1278">
        <v>0</v>
      </c>
      <c r="O1278">
        <v>0</v>
      </c>
    </row>
    <row r="1279" spans="1:19" x14ac:dyDescent="0.2">
      <c r="C1279">
        <f>SUM(C1268:C1278)</f>
        <v>31.74</v>
      </c>
    </row>
    <row r="1286" spans="1:19" x14ac:dyDescent="0.2">
      <c r="A1286">
        <v>70</v>
      </c>
      <c r="B1286" t="s">
        <v>12</v>
      </c>
      <c r="C1286" t="s">
        <v>13</v>
      </c>
      <c r="E1286" t="s">
        <v>602</v>
      </c>
      <c r="F1286" t="s">
        <v>603</v>
      </c>
      <c r="G1286" t="s">
        <v>604</v>
      </c>
      <c r="H1286" t="s">
        <v>605</v>
      </c>
      <c r="I1286" t="s">
        <v>606</v>
      </c>
      <c r="J1286" t="s">
        <v>607</v>
      </c>
      <c r="K1286" t="s">
        <v>608</v>
      </c>
      <c r="L1286" t="s">
        <v>609</v>
      </c>
      <c r="M1286" t="s">
        <v>610</v>
      </c>
      <c r="N1286" t="s">
        <v>611</v>
      </c>
      <c r="O1286" t="s">
        <v>612</v>
      </c>
      <c r="Q1286" s="4" t="s">
        <v>75</v>
      </c>
      <c r="R1286" s="4" t="s">
        <v>76</v>
      </c>
      <c r="S1286" s="4" t="s">
        <v>77</v>
      </c>
    </row>
    <row r="1287" spans="1:19" x14ac:dyDescent="0.2">
      <c r="A1287">
        <v>70</v>
      </c>
      <c r="B1287">
        <v>1</v>
      </c>
      <c r="C1287">
        <v>3.77</v>
      </c>
      <c r="D1287" s="4">
        <f>C1287/$C$1297</f>
        <v>0.10258503401360544</v>
      </c>
      <c r="E1287" t="s">
        <v>791</v>
      </c>
      <c r="F1287" t="s">
        <v>792</v>
      </c>
      <c r="G1287" t="s">
        <v>614</v>
      </c>
      <c r="H1287">
        <v>170</v>
      </c>
      <c r="I1287">
        <v>12</v>
      </c>
      <c r="J1287">
        <v>26</v>
      </c>
      <c r="K1287">
        <v>0</v>
      </c>
      <c r="L1287">
        <v>2.1666666666666665</v>
      </c>
      <c r="M1287">
        <v>0</v>
      </c>
      <c r="N1287">
        <v>0</v>
      </c>
      <c r="O1287">
        <v>0</v>
      </c>
      <c r="Q1287" s="4">
        <f>1-R1287-S1287</f>
        <v>0.9570068027210884</v>
      </c>
      <c r="R1287" s="4">
        <f>SUMIF(O1287:O1302,"1",D1287:D1302)</f>
        <v>4.2993197278911564E-2</v>
      </c>
      <c r="S1287" s="4">
        <f>SUMIF(O1287:O1302,"&gt;1",D1287:D1302)</f>
        <v>0</v>
      </c>
    </row>
    <row r="1288" spans="1:19" x14ac:dyDescent="0.2">
      <c r="A1288">
        <v>70</v>
      </c>
      <c r="B1288">
        <v>2</v>
      </c>
      <c r="C1288">
        <v>2.15</v>
      </c>
      <c r="D1288" s="4">
        <f t="shared" ref="D1288:D1296" si="69">C1288/$C$1297</f>
        <v>5.8503401360544216E-2</v>
      </c>
      <c r="E1288" t="s">
        <v>14</v>
      </c>
      <c r="F1288" t="s">
        <v>613</v>
      </c>
      <c r="G1288" t="s">
        <v>614</v>
      </c>
      <c r="H1288">
        <v>170</v>
      </c>
      <c r="I1288">
        <v>12</v>
      </c>
      <c r="J1288">
        <v>26</v>
      </c>
      <c r="K1288">
        <v>0</v>
      </c>
      <c r="L1288">
        <v>2.1666666666666665</v>
      </c>
      <c r="M1288">
        <v>0</v>
      </c>
      <c r="N1288">
        <v>0</v>
      </c>
      <c r="O1288">
        <v>0</v>
      </c>
    </row>
    <row r="1289" spans="1:19" x14ac:dyDescent="0.2">
      <c r="A1289">
        <v>70</v>
      </c>
      <c r="B1289">
        <v>3</v>
      </c>
      <c r="C1289">
        <v>0.8</v>
      </c>
      <c r="D1289" s="4">
        <f t="shared" si="69"/>
        <v>2.1768707482993199E-2</v>
      </c>
      <c r="E1289" t="s">
        <v>740</v>
      </c>
      <c r="F1289" t="s">
        <v>741</v>
      </c>
      <c r="G1289" t="s">
        <v>742</v>
      </c>
      <c r="H1289">
        <v>212</v>
      </c>
      <c r="I1289">
        <v>12</v>
      </c>
      <c r="J1289">
        <v>26</v>
      </c>
      <c r="K1289">
        <v>0</v>
      </c>
      <c r="L1289">
        <v>2.1666666666666665</v>
      </c>
      <c r="M1289">
        <v>0</v>
      </c>
      <c r="N1289">
        <v>0</v>
      </c>
      <c r="O1289">
        <v>0</v>
      </c>
    </row>
    <row r="1290" spans="1:19" x14ac:dyDescent="0.2">
      <c r="A1290">
        <v>70</v>
      </c>
      <c r="B1290">
        <v>4</v>
      </c>
      <c r="C1290">
        <v>6.7999999999999989</v>
      </c>
      <c r="D1290" s="4">
        <f t="shared" si="69"/>
        <v>0.18503401360544214</v>
      </c>
      <c r="E1290" t="s">
        <v>25</v>
      </c>
      <c r="F1290" t="s">
        <v>626</v>
      </c>
      <c r="G1290" t="s">
        <v>627</v>
      </c>
      <c r="H1290">
        <v>226</v>
      </c>
      <c r="I1290">
        <v>12</v>
      </c>
      <c r="J1290">
        <v>26</v>
      </c>
      <c r="K1290">
        <v>0</v>
      </c>
      <c r="L1290">
        <v>2.1666666666666665</v>
      </c>
      <c r="M1290">
        <v>0</v>
      </c>
      <c r="N1290">
        <v>0</v>
      </c>
      <c r="O1290">
        <v>0</v>
      </c>
    </row>
    <row r="1291" spans="1:19" x14ac:dyDescent="0.2">
      <c r="A1291">
        <v>70</v>
      </c>
      <c r="B1291">
        <v>5</v>
      </c>
      <c r="C1291">
        <v>0.67</v>
      </c>
      <c r="D1291" s="4">
        <f t="shared" si="69"/>
        <v>1.8231292517006805E-2</v>
      </c>
      <c r="E1291" t="s">
        <v>743</v>
      </c>
      <c r="F1291" t="s">
        <v>744</v>
      </c>
      <c r="G1291" t="s">
        <v>745</v>
      </c>
      <c r="H1291">
        <v>184</v>
      </c>
      <c r="I1291">
        <v>15</v>
      </c>
      <c r="J1291">
        <v>32</v>
      </c>
      <c r="K1291">
        <v>0</v>
      </c>
      <c r="L1291">
        <v>2.1333333333333333</v>
      </c>
      <c r="M1291">
        <v>0</v>
      </c>
      <c r="N1291">
        <v>0</v>
      </c>
      <c r="O1291">
        <v>0</v>
      </c>
    </row>
    <row r="1292" spans="1:19" x14ac:dyDescent="0.2">
      <c r="A1292">
        <v>70</v>
      </c>
      <c r="B1292">
        <v>6</v>
      </c>
      <c r="C1292">
        <v>1.05</v>
      </c>
      <c r="D1292" s="4">
        <f t="shared" si="69"/>
        <v>2.8571428571428574E-2</v>
      </c>
      <c r="E1292" t="s">
        <v>37</v>
      </c>
      <c r="F1292" t="s">
        <v>640</v>
      </c>
      <c r="G1292" t="s">
        <v>641</v>
      </c>
      <c r="H1292">
        <v>198</v>
      </c>
      <c r="I1292">
        <v>16</v>
      </c>
      <c r="J1292">
        <v>34</v>
      </c>
      <c r="K1292">
        <v>0</v>
      </c>
      <c r="L1292">
        <v>2.125</v>
      </c>
      <c r="M1292">
        <v>0</v>
      </c>
      <c r="N1292">
        <v>0</v>
      </c>
      <c r="O1292">
        <v>0</v>
      </c>
    </row>
    <row r="1293" spans="1:19" x14ac:dyDescent="0.2">
      <c r="A1293">
        <v>70</v>
      </c>
      <c r="B1293">
        <v>7</v>
      </c>
      <c r="C1293">
        <v>1.58</v>
      </c>
      <c r="D1293" s="4">
        <f t="shared" si="69"/>
        <v>4.2993197278911564E-2</v>
      </c>
      <c r="E1293" t="s">
        <v>31</v>
      </c>
      <c r="F1293" t="s">
        <v>631</v>
      </c>
      <c r="G1293" t="s">
        <v>632</v>
      </c>
      <c r="H1293">
        <v>206</v>
      </c>
      <c r="I1293">
        <v>13</v>
      </c>
      <c r="J1293">
        <v>28</v>
      </c>
      <c r="K1293">
        <v>0</v>
      </c>
      <c r="L1293">
        <v>2.1538461538461537</v>
      </c>
      <c r="M1293">
        <v>0</v>
      </c>
      <c r="N1293">
        <v>0</v>
      </c>
      <c r="O1293">
        <v>1</v>
      </c>
    </row>
    <row r="1294" spans="1:19" x14ac:dyDescent="0.2">
      <c r="A1294">
        <v>70</v>
      </c>
      <c r="B1294">
        <v>8</v>
      </c>
      <c r="C1294">
        <v>2.4899999999999998</v>
      </c>
      <c r="D1294" s="4">
        <f t="shared" si="69"/>
        <v>6.775510204081632E-2</v>
      </c>
      <c r="E1294" t="s">
        <v>108</v>
      </c>
      <c r="F1294" t="s">
        <v>692</v>
      </c>
      <c r="G1294" t="s">
        <v>693</v>
      </c>
      <c r="H1294">
        <v>283</v>
      </c>
      <c r="I1294">
        <v>14</v>
      </c>
      <c r="J1294">
        <v>30</v>
      </c>
      <c r="K1294">
        <v>0</v>
      </c>
      <c r="L1294">
        <v>2.1428571428571428</v>
      </c>
      <c r="M1294">
        <v>0</v>
      </c>
      <c r="N1294">
        <v>0</v>
      </c>
      <c r="O1294">
        <v>0</v>
      </c>
    </row>
    <row r="1295" spans="1:19" x14ac:dyDescent="0.2">
      <c r="A1295">
        <v>70</v>
      </c>
      <c r="B1295">
        <v>9</v>
      </c>
      <c r="C1295">
        <v>1.84</v>
      </c>
      <c r="D1295" s="4">
        <f t="shared" si="69"/>
        <v>5.0068027210884353E-2</v>
      </c>
      <c r="E1295" t="s">
        <v>129</v>
      </c>
      <c r="F1295" t="s">
        <v>728</v>
      </c>
      <c r="G1295" t="s">
        <v>729</v>
      </c>
      <c r="H1295">
        <v>255</v>
      </c>
      <c r="I1295">
        <v>16</v>
      </c>
      <c r="J1295">
        <v>34</v>
      </c>
      <c r="K1295">
        <v>0</v>
      </c>
      <c r="L1295">
        <v>2.125</v>
      </c>
      <c r="M1295">
        <v>0</v>
      </c>
      <c r="N1295">
        <v>0</v>
      </c>
      <c r="O1295">
        <v>0</v>
      </c>
    </row>
    <row r="1296" spans="1:19" x14ac:dyDescent="0.2">
      <c r="A1296">
        <v>70</v>
      </c>
      <c r="B1296">
        <v>10</v>
      </c>
      <c r="C1296">
        <v>15.6</v>
      </c>
      <c r="D1296" s="4">
        <f t="shared" si="69"/>
        <v>0.42448979591836733</v>
      </c>
      <c r="E1296" t="s">
        <v>650</v>
      </c>
      <c r="F1296" t="s">
        <v>651</v>
      </c>
      <c r="G1296" t="s">
        <v>652</v>
      </c>
      <c r="H1296">
        <v>281</v>
      </c>
      <c r="I1296">
        <v>16</v>
      </c>
      <c r="J1296">
        <v>34</v>
      </c>
      <c r="K1296">
        <v>0</v>
      </c>
      <c r="L1296">
        <v>2.125</v>
      </c>
      <c r="M1296">
        <v>0</v>
      </c>
      <c r="N1296">
        <v>0</v>
      </c>
      <c r="O1296">
        <v>0</v>
      </c>
    </row>
    <row r="1297" spans="1:19" x14ac:dyDescent="0.2">
      <c r="C1297">
        <f>SUM(C1287:C1296)</f>
        <v>36.75</v>
      </c>
    </row>
    <row r="1305" spans="1:19" x14ac:dyDescent="0.2">
      <c r="A1305">
        <v>71</v>
      </c>
      <c r="B1305" t="s">
        <v>12</v>
      </c>
      <c r="C1305" t="s">
        <v>13</v>
      </c>
      <c r="E1305" t="s">
        <v>602</v>
      </c>
      <c r="F1305" t="s">
        <v>603</v>
      </c>
      <c r="G1305" t="s">
        <v>604</v>
      </c>
      <c r="H1305" t="s">
        <v>605</v>
      </c>
      <c r="I1305" t="s">
        <v>606</v>
      </c>
      <c r="J1305" t="s">
        <v>607</v>
      </c>
      <c r="K1305" t="s">
        <v>608</v>
      </c>
      <c r="L1305" t="s">
        <v>609</v>
      </c>
      <c r="M1305" t="s">
        <v>610</v>
      </c>
      <c r="N1305" t="s">
        <v>611</v>
      </c>
      <c r="O1305" t="s">
        <v>612</v>
      </c>
      <c r="Q1305" s="4" t="s">
        <v>75</v>
      </c>
      <c r="R1305" s="4" t="s">
        <v>76</v>
      </c>
      <c r="S1305" s="4" t="s">
        <v>77</v>
      </c>
    </row>
    <row r="1306" spans="1:19" x14ac:dyDescent="0.2">
      <c r="A1306">
        <v>71</v>
      </c>
      <c r="B1306">
        <v>1</v>
      </c>
      <c r="C1306">
        <v>1.71</v>
      </c>
      <c r="D1306" s="4">
        <f>C1306/$C$1316</f>
        <v>4.4508068714211348E-2</v>
      </c>
      <c r="E1306" t="s">
        <v>737</v>
      </c>
      <c r="F1306" t="s">
        <v>738</v>
      </c>
      <c r="G1306" t="s">
        <v>739</v>
      </c>
      <c r="H1306">
        <v>156</v>
      </c>
      <c r="I1306">
        <v>11</v>
      </c>
      <c r="J1306">
        <v>24</v>
      </c>
      <c r="K1306">
        <v>0</v>
      </c>
      <c r="L1306">
        <v>2.1818181818181817</v>
      </c>
      <c r="M1306">
        <v>0</v>
      </c>
      <c r="N1306">
        <v>0</v>
      </c>
      <c r="O1306">
        <v>0</v>
      </c>
      <c r="Q1306" s="4">
        <f>1-R1306-S1306</f>
        <v>0.93284747527329515</v>
      </c>
      <c r="R1306" s="4">
        <f>SUMIF(O1306:O1321,"1",D1306:D1321)</f>
        <v>6.715252472670484E-2</v>
      </c>
      <c r="S1306" s="4">
        <f>SUMIF(O1306:O1321,"&gt;1",D1306:D1321)</f>
        <v>0</v>
      </c>
    </row>
    <row r="1307" spans="1:19" x14ac:dyDescent="0.2">
      <c r="A1307">
        <v>71</v>
      </c>
      <c r="B1307">
        <v>2</v>
      </c>
      <c r="C1307">
        <v>2.4900000000000002</v>
      </c>
      <c r="D1307" s="4">
        <f t="shared" ref="D1307:D1315" si="70">C1307/$C$1316</f>
        <v>6.4809994794377934E-2</v>
      </c>
      <c r="E1307" t="s">
        <v>14</v>
      </c>
      <c r="F1307" t="s">
        <v>613</v>
      </c>
      <c r="G1307" t="s">
        <v>614</v>
      </c>
      <c r="H1307">
        <v>170</v>
      </c>
      <c r="I1307">
        <v>12</v>
      </c>
      <c r="J1307">
        <v>26</v>
      </c>
      <c r="K1307">
        <v>0</v>
      </c>
      <c r="L1307">
        <v>2.1666666666666665</v>
      </c>
      <c r="M1307">
        <v>0</v>
      </c>
      <c r="N1307">
        <v>0</v>
      </c>
      <c r="O1307">
        <v>0</v>
      </c>
    </row>
    <row r="1308" spans="1:19" x14ac:dyDescent="0.2">
      <c r="A1308">
        <v>71</v>
      </c>
      <c r="B1308">
        <v>3</v>
      </c>
      <c r="C1308">
        <v>0.78</v>
      </c>
      <c r="D1308" s="4">
        <f t="shared" si="70"/>
        <v>2.030192608016658E-2</v>
      </c>
      <c r="E1308" t="s">
        <v>740</v>
      </c>
      <c r="F1308" t="s">
        <v>741</v>
      </c>
      <c r="G1308" t="s">
        <v>742</v>
      </c>
      <c r="H1308">
        <v>212</v>
      </c>
      <c r="I1308">
        <v>15</v>
      </c>
      <c r="J1308">
        <v>32</v>
      </c>
      <c r="K1308">
        <v>0</v>
      </c>
      <c r="L1308">
        <v>2.1333333333333333</v>
      </c>
      <c r="M1308">
        <v>0</v>
      </c>
      <c r="N1308">
        <v>0</v>
      </c>
      <c r="O1308">
        <v>0</v>
      </c>
    </row>
    <row r="1309" spans="1:19" x14ac:dyDescent="0.2">
      <c r="A1309">
        <v>71</v>
      </c>
      <c r="B1309">
        <v>4</v>
      </c>
      <c r="C1309">
        <v>7.85</v>
      </c>
      <c r="D1309" s="4">
        <f t="shared" si="70"/>
        <v>0.20432066631962517</v>
      </c>
      <c r="E1309" t="s">
        <v>25</v>
      </c>
      <c r="F1309" t="s">
        <v>626</v>
      </c>
      <c r="G1309" t="s">
        <v>627</v>
      </c>
      <c r="H1309">
        <v>226</v>
      </c>
      <c r="I1309">
        <v>16</v>
      </c>
      <c r="J1309">
        <v>34</v>
      </c>
      <c r="K1309">
        <v>0</v>
      </c>
      <c r="L1309">
        <v>2.125</v>
      </c>
      <c r="M1309">
        <v>0</v>
      </c>
      <c r="N1309">
        <v>0</v>
      </c>
      <c r="O1309">
        <v>0</v>
      </c>
    </row>
    <row r="1310" spans="1:19" x14ac:dyDescent="0.2">
      <c r="A1310">
        <v>71</v>
      </c>
      <c r="B1310">
        <v>5</v>
      </c>
      <c r="C1310">
        <v>1.29</v>
      </c>
      <c r="D1310" s="4">
        <f t="shared" si="70"/>
        <v>3.357626236335242E-2</v>
      </c>
      <c r="E1310" t="s">
        <v>37</v>
      </c>
      <c r="F1310" t="s">
        <v>640</v>
      </c>
      <c r="G1310" t="s">
        <v>641</v>
      </c>
      <c r="H1310">
        <v>198</v>
      </c>
      <c r="I1310">
        <v>16</v>
      </c>
      <c r="J1310">
        <v>34</v>
      </c>
      <c r="K1310">
        <v>0</v>
      </c>
      <c r="L1310">
        <v>2.125</v>
      </c>
      <c r="M1310">
        <v>0</v>
      </c>
      <c r="N1310">
        <v>0</v>
      </c>
      <c r="O1310">
        <v>0</v>
      </c>
    </row>
    <row r="1311" spans="1:19" x14ac:dyDescent="0.2">
      <c r="A1311">
        <v>71</v>
      </c>
      <c r="B1311">
        <v>6</v>
      </c>
      <c r="C1311">
        <v>0.56000000000000005</v>
      </c>
      <c r="D1311" s="4">
        <f t="shared" si="70"/>
        <v>1.4575741801145238E-2</v>
      </c>
      <c r="E1311" t="s">
        <v>140</v>
      </c>
      <c r="F1311" t="s">
        <v>746</v>
      </c>
      <c r="G1311" t="s">
        <v>747</v>
      </c>
      <c r="H1311">
        <v>409</v>
      </c>
      <c r="I1311">
        <v>14</v>
      </c>
      <c r="J1311">
        <v>30</v>
      </c>
      <c r="K1311">
        <v>0</v>
      </c>
      <c r="L1311">
        <v>2.1428571428571428</v>
      </c>
      <c r="M1311">
        <v>0</v>
      </c>
      <c r="N1311">
        <v>0</v>
      </c>
      <c r="O1311">
        <v>0</v>
      </c>
    </row>
    <row r="1312" spans="1:19" x14ac:dyDescent="0.2">
      <c r="A1312">
        <v>71</v>
      </c>
      <c r="B1312">
        <v>7</v>
      </c>
      <c r="C1312">
        <v>2.58</v>
      </c>
      <c r="D1312" s="4">
        <f t="shared" si="70"/>
        <v>6.715252472670484E-2</v>
      </c>
      <c r="E1312" t="s">
        <v>31</v>
      </c>
      <c r="F1312" t="s">
        <v>631</v>
      </c>
      <c r="G1312" t="s">
        <v>632</v>
      </c>
      <c r="H1312">
        <v>206</v>
      </c>
      <c r="I1312">
        <v>29</v>
      </c>
      <c r="J1312">
        <v>60</v>
      </c>
      <c r="K1312">
        <v>0</v>
      </c>
      <c r="L1312">
        <v>2.0689655172413794</v>
      </c>
      <c r="M1312">
        <v>0</v>
      </c>
      <c r="N1312">
        <v>0</v>
      </c>
      <c r="O1312">
        <v>1</v>
      </c>
    </row>
    <row r="1313" spans="1:19" x14ac:dyDescent="0.2">
      <c r="A1313">
        <v>71</v>
      </c>
      <c r="B1313">
        <v>8</v>
      </c>
      <c r="C1313">
        <v>2.2999999999999998</v>
      </c>
      <c r="D1313" s="4">
        <f t="shared" si="70"/>
        <v>5.9864653826132215E-2</v>
      </c>
      <c r="E1313" t="s">
        <v>108</v>
      </c>
      <c r="F1313" t="s">
        <v>692</v>
      </c>
      <c r="G1313" t="s">
        <v>693</v>
      </c>
      <c r="H1313">
        <v>283</v>
      </c>
      <c r="I1313">
        <v>16</v>
      </c>
      <c r="J1313">
        <v>34</v>
      </c>
      <c r="K1313">
        <v>0</v>
      </c>
      <c r="L1313">
        <v>2.125</v>
      </c>
      <c r="M1313">
        <v>0</v>
      </c>
      <c r="N1313">
        <v>0</v>
      </c>
      <c r="O1313">
        <v>0</v>
      </c>
    </row>
    <row r="1314" spans="1:19" x14ac:dyDescent="0.2">
      <c r="A1314">
        <v>71</v>
      </c>
      <c r="B1314">
        <v>9</v>
      </c>
      <c r="C1314">
        <v>1.69</v>
      </c>
      <c r="D1314" s="4">
        <f t="shared" si="70"/>
        <v>4.3987506507027589E-2</v>
      </c>
      <c r="E1314" t="s">
        <v>129</v>
      </c>
      <c r="F1314" t="s">
        <v>728</v>
      </c>
      <c r="G1314" t="s">
        <v>729</v>
      </c>
      <c r="H1314">
        <v>255</v>
      </c>
      <c r="I1314">
        <v>16</v>
      </c>
      <c r="J1314">
        <v>34</v>
      </c>
      <c r="K1314">
        <v>0</v>
      </c>
      <c r="L1314">
        <v>2.125</v>
      </c>
      <c r="M1314">
        <v>0</v>
      </c>
      <c r="N1314">
        <v>0</v>
      </c>
      <c r="O1314">
        <v>0</v>
      </c>
    </row>
    <row r="1315" spans="1:19" x14ac:dyDescent="0.2">
      <c r="A1315">
        <v>71</v>
      </c>
      <c r="B1315">
        <v>10</v>
      </c>
      <c r="C1315">
        <v>17.170000000000002</v>
      </c>
      <c r="D1315" s="4">
        <f t="shared" si="70"/>
        <v>0.44690265486725667</v>
      </c>
      <c r="E1315" t="s">
        <v>650</v>
      </c>
      <c r="F1315" t="s">
        <v>651</v>
      </c>
      <c r="G1315" t="s">
        <v>652</v>
      </c>
      <c r="H1315">
        <v>281</v>
      </c>
      <c r="I1315">
        <v>14</v>
      </c>
      <c r="J1315">
        <v>22</v>
      </c>
      <c r="K1315">
        <v>1</v>
      </c>
      <c r="L1315">
        <v>1.5714285714285714</v>
      </c>
      <c r="M1315">
        <v>7.1428571428571425E-2</v>
      </c>
      <c r="N1315">
        <v>0</v>
      </c>
      <c r="O1315">
        <v>0</v>
      </c>
    </row>
    <row r="1316" spans="1:19" x14ac:dyDescent="0.2">
      <c r="C1316">
        <f>SUM(C1306:C1315)</f>
        <v>38.42</v>
      </c>
    </row>
    <row r="1324" spans="1:19" x14ac:dyDescent="0.2">
      <c r="A1324">
        <v>72</v>
      </c>
      <c r="B1324" t="s">
        <v>12</v>
      </c>
      <c r="C1324" t="s">
        <v>13</v>
      </c>
      <c r="E1324" t="s">
        <v>602</v>
      </c>
      <c r="F1324" t="s">
        <v>603</v>
      </c>
      <c r="G1324" t="s">
        <v>604</v>
      </c>
      <c r="H1324" t="s">
        <v>605</v>
      </c>
      <c r="I1324" t="s">
        <v>606</v>
      </c>
      <c r="J1324" t="s">
        <v>607</v>
      </c>
      <c r="K1324" t="s">
        <v>608</v>
      </c>
      <c r="L1324" t="s">
        <v>609</v>
      </c>
      <c r="M1324" t="s">
        <v>610</v>
      </c>
      <c r="N1324" t="s">
        <v>611</v>
      </c>
      <c r="O1324" t="s">
        <v>612</v>
      </c>
      <c r="Q1324" s="4" t="s">
        <v>75</v>
      </c>
      <c r="R1324" s="4" t="s">
        <v>76</v>
      </c>
      <c r="S1324" s="4" t="s">
        <v>77</v>
      </c>
    </row>
    <row r="1325" spans="1:19" x14ac:dyDescent="0.2">
      <c r="A1325">
        <v>72</v>
      </c>
      <c r="B1325">
        <v>1</v>
      </c>
      <c r="C1325">
        <v>2.92</v>
      </c>
      <c r="D1325" s="4">
        <f>C1325/$C$1337</f>
        <v>6.9873175400813586E-2</v>
      </c>
      <c r="E1325" t="s">
        <v>737</v>
      </c>
      <c r="F1325" t="s">
        <v>738</v>
      </c>
      <c r="G1325" t="s">
        <v>739</v>
      </c>
      <c r="H1325">
        <v>156</v>
      </c>
      <c r="I1325">
        <v>11</v>
      </c>
      <c r="J1325">
        <v>24</v>
      </c>
      <c r="K1325">
        <v>0</v>
      </c>
      <c r="L1325">
        <v>2.1818181818181817</v>
      </c>
      <c r="M1325">
        <v>0</v>
      </c>
      <c r="N1325">
        <v>0</v>
      </c>
      <c r="O1325">
        <v>0</v>
      </c>
      <c r="Q1325" s="4">
        <f>1-R1325-S1325</f>
        <v>0.94927016032543676</v>
      </c>
      <c r="R1325" s="4">
        <f>SUMIF(O1325:O1340,"1",D1325:D1340)</f>
        <v>5.0729839674563286E-2</v>
      </c>
      <c r="S1325" s="4">
        <f>SUMIF(O1325:O1340,"&gt;1",D1325:D1340)</f>
        <v>0</v>
      </c>
    </row>
    <row r="1326" spans="1:19" x14ac:dyDescent="0.2">
      <c r="A1326">
        <v>72</v>
      </c>
      <c r="B1326">
        <v>2</v>
      </c>
      <c r="C1326">
        <v>2.52</v>
      </c>
      <c r="D1326" s="4">
        <f t="shared" ref="D1326:D1336" si="71">C1326/$C$1337</f>
        <v>6.0301507537688433E-2</v>
      </c>
      <c r="E1326" t="s">
        <v>14</v>
      </c>
      <c r="F1326" t="s">
        <v>613</v>
      </c>
      <c r="G1326" t="s">
        <v>614</v>
      </c>
      <c r="H1326">
        <v>170</v>
      </c>
      <c r="I1326">
        <v>11</v>
      </c>
      <c r="J1326">
        <v>24</v>
      </c>
      <c r="K1326">
        <v>0</v>
      </c>
      <c r="L1326">
        <v>2.1818181818181817</v>
      </c>
      <c r="M1326">
        <v>0</v>
      </c>
      <c r="N1326">
        <v>0</v>
      </c>
      <c r="O1326">
        <v>0</v>
      </c>
    </row>
    <row r="1327" spans="1:19" x14ac:dyDescent="0.2">
      <c r="A1327">
        <v>72</v>
      </c>
      <c r="B1327">
        <v>3</v>
      </c>
      <c r="C1327">
        <v>0.81</v>
      </c>
      <c r="D1327" s="4">
        <f t="shared" si="71"/>
        <v>1.9382627422828425E-2</v>
      </c>
      <c r="E1327" t="s">
        <v>740</v>
      </c>
      <c r="F1327" t="s">
        <v>741</v>
      </c>
      <c r="G1327" t="s">
        <v>742</v>
      </c>
      <c r="H1327">
        <v>212</v>
      </c>
      <c r="I1327">
        <v>12</v>
      </c>
      <c r="J1327">
        <v>26</v>
      </c>
      <c r="K1327">
        <v>0</v>
      </c>
      <c r="L1327">
        <v>2.1666666666666665</v>
      </c>
      <c r="M1327">
        <v>0</v>
      </c>
      <c r="N1327">
        <v>0</v>
      </c>
      <c r="O1327">
        <v>0</v>
      </c>
    </row>
    <row r="1328" spans="1:19" x14ac:dyDescent="0.2">
      <c r="A1328">
        <v>72</v>
      </c>
      <c r="B1328">
        <v>4</v>
      </c>
      <c r="C1328">
        <v>5.73</v>
      </c>
      <c r="D1328" s="4">
        <f t="shared" si="71"/>
        <v>0.13711414213926776</v>
      </c>
      <c r="E1328" t="s">
        <v>25</v>
      </c>
      <c r="F1328" t="s">
        <v>626</v>
      </c>
      <c r="G1328" t="s">
        <v>627</v>
      </c>
      <c r="H1328">
        <v>226</v>
      </c>
      <c r="I1328">
        <v>15</v>
      </c>
      <c r="J1328">
        <v>32</v>
      </c>
      <c r="K1328">
        <v>0</v>
      </c>
      <c r="L1328">
        <v>2.1333333333333333</v>
      </c>
      <c r="M1328">
        <v>0</v>
      </c>
      <c r="N1328">
        <v>0</v>
      </c>
      <c r="O1328">
        <v>0</v>
      </c>
    </row>
    <row r="1329" spans="1:15" x14ac:dyDescent="0.2">
      <c r="A1329">
        <v>72</v>
      </c>
      <c r="B1329">
        <v>5</v>
      </c>
      <c r="C1329">
        <v>0.76</v>
      </c>
      <c r="D1329" s="4">
        <f t="shared" si="71"/>
        <v>1.8186168939937783E-2</v>
      </c>
      <c r="E1329" t="s">
        <v>743</v>
      </c>
      <c r="F1329" t="s">
        <v>744</v>
      </c>
      <c r="G1329" t="s">
        <v>745</v>
      </c>
      <c r="H1329">
        <v>184</v>
      </c>
      <c r="I1329">
        <v>16</v>
      </c>
      <c r="J1329">
        <v>34</v>
      </c>
      <c r="K1329">
        <v>0</v>
      </c>
      <c r="L1329">
        <v>2.125</v>
      </c>
      <c r="M1329">
        <v>0</v>
      </c>
      <c r="N1329">
        <v>0</v>
      </c>
      <c r="O1329">
        <v>0</v>
      </c>
    </row>
    <row r="1330" spans="1:15" x14ac:dyDescent="0.2">
      <c r="A1330">
        <v>72</v>
      </c>
      <c r="B1330">
        <v>6</v>
      </c>
      <c r="C1330">
        <v>1.44</v>
      </c>
      <c r="D1330" s="4">
        <f t="shared" si="71"/>
        <v>3.4458004307250531E-2</v>
      </c>
      <c r="E1330" t="s">
        <v>37</v>
      </c>
      <c r="F1330" t="s">
        <v>640</v>
      </c>
      <c r="G1330" t="s">
        <v>641</v>
      </c>
      <c r="H1330">
        <v>198</v>
      </c>
      <c r="I1330">
        <v>13</v>
      </c>
      <c r="J1330">
        <v>28</v>
      </c>
      <c r="K1330">
        <v>0</v>
      </c>
      <c r="L1330">
        <v>2.1538461538461537</v>
      </c>
      <c r="M1330">
        <v>0</v>
      </c>
      <c r="N1330">
        <v>0</v>
      </c>
      <c r="O1330">
        <v>0</v>
      </c>
    </row>
    <row r="1331" spans="1:15" x14ac:dyDescent="0.2">
      <c r="A1331">
        <v>72</v>
      </c>
      <c r="B1331">
        <v>7</v>
      </c>
      <c r="C1331">
        <v>1.28</v>
      </c>
      <c r="D1331" s="4">
        <f t="shared" si="71"/>
        <v>3.0629337162000475E-2</v>
      </c>
      <c r="E1331" t="s">
        <v>184</v>
      </c>
      <c r="F1331" t="s">
        <v>803</v>
      </c>
      <c r="G1331" t="s">
        <v>742</v>
      </c>
      <c r="H1331">
        <v>212</v>
      </c>
      <c r="I1331">
        <v>14</v>
      </c>
      <c r="J1331">
        <v>30</v>
      </c>
      <c r="K1331">
        <v>0</v>
      </c>
      <c r="L1331">
        <v>2.1428571428571428</v>
      </c>
      <c r="M1331">
        <v>0</v>
      </c>
      <c r="N1331">
        <v>0</v>
      </c>
      <c r="O1331">
        <v>0</v>
      </c>
    </row>
    <row r="1332" spans="1:15" x14ac:dyDescent="0.2">
      <c r="A1332">
        <v>72</v>
      </c>
      <c r="B1332">
        <v>8</v>
      </c>
      <c r="C1332">
        <v>0.8</v>
      </c>
      <c r="D1332" s="4">
        <f t="shared" si="71"/>
        <v>1.9143335726250297E-2</v>
      </c>
      <c r="E1332" t="s">
        <v>254</v>
      </c>
      <c r="F1332" t="s">
        <v>906</v>
      </c>
      <c r="G1332" t="s">
        <v>907</v>
      </c>
      <c r="H1332">
        <v>254</v>
      </c>
      <c r="I1332">
        <v>15</v>
      </c>
      <c r="J1332">
        <v>32</v>
      </c>
      <c r="K1332">
        <v>0</v>
      </c>
      <c r="L1332">
        <v>2.1333333333333333</v>
      </c>
      <c r="M1332">
        <v>0</v>
      </c>
      <c r="N1332">
        <v>0</v>
      </c>
      <c r="O1332">
        <v>0</v>
      </c>
    </row>
    <row r="1333" spans="1:15" x14ac:dyDescent="0.2">
      <c r="A1333">
        <v>72</v>
      </c>
      <c r="B1333">
        <v>9</v>
      </c>
      <c r="C1333">
        <v>2.12</v>
      </c>
      <c r="D1333" s="4">
        <f t="shared" si="71"/>
        <v>5.0729839674563286E-2</v>
      </c>
      <c r="E1333" t="s">
        <v>31</v>
      </c>
      <c r="F1333" t="s">
        <v>631</v>
      </c>
      <c r="G1333" t="s">
        <v>632</v>
      </c>
      <c r="H1333">
        <v>206</v>
      </c>
      <c r="I1333">
        <v>18</v>
      </c>
      <c r="J1333">
        <v>38</v>
      </c>
      <c r="K1333">
        <v>0</v>
      </c>
      <c r="L1333">
        <v>2.1111111111111112</v>
      </c>
      <c r="M1333">
        <v>0</v>
      </c>
      <c r="N1333">
        <v>0</v>
      </c>
      <c r="O1333">
        <v>1</v>
      </c>
    </row>
    <row r="1334" spans="1:15" x14ac:dyDescent="0.2">
      <c r="A1334">
        <v>72</v>
      </c>
      <c r="B1334">
        <v>10</v>
      </c>
      <c r="C1334">
        <v>4.4400000000000004</v>
      </c>
      <c r="D1334" s="4">
        <f t="shared" si="71"/>
        <v>0.10624551328068915</v>
      </c>
      <c r="E1334" t="s">
        <v>108</v>
      </c>
      <c r="F1334" t="s">
        <v>692</v>
      </c>
      <c r="G1334" t="s">
        <v>693</v>
      </c>
      <c r="H1334">
        <v>283</v>
      </c>
      <c r="I1334">
        <v>16</v>
      </c>
      <c r="J1334">
        <v>34</v>
      </c>
      <c r="K1334">
        <v>0</v>
      </c>
      <c r="L1334">
        <v>2.125</v>
      </c>
      <c r="M1334">
        <v>0</v>
      </c>
      <c r="N1334">
        <v>0</v>
      </c>
      <c r="O1334">
        <v>0</v>
      </c>
    </row>
    <row r="1335" spans="1:15" x14ac:dyDescent="0.2">
      <c r="A1335">
        <v>72</v>
      </c>
      <c r="B1335">
        <v>11</v>
      </c>
      <c r="C1335">
        <v>1.76</v>
      </c>
      <c r="D1335" s="4">
        <f t="shared" si="71"/>
        <v>4.211533859775065E-2</v>
      </c>
      <c r="E1335" t="s">
        <v>129</v>
      </c>
      <c r="F1335" t="s">
        <v>728</v>
      </c>
      <c r="G1335" t="s">
        <v>729</v>
      </c>
      <c r="H1335">
        <v>255</v>
      </c>
      <c r="I1335">
        <v>16</v>
      </c>
      <c r="J1335">
        <v>34</v>
      </c>
      <c r="K1335">
        <v>0</v>
      </c>
      <c r="L1335">
        <v>2.125</v>
      </c>
      <c r="M1335">
        <v>0</v>
      </c>
      <c r="N1335">
        <v>0</v>
      </c>
      <c r="O1335">
        <v>0</v>
      </c>
    </row>
    <row r="1336" spans="1:15" x14ac:dyDescent="0.2">
      <c r="A1336">
        <v>72</v>
      </c>
      <c r="B1336">
        <v>12</v>
      </c>
      <c r="C1336">
        <v>17.21</v>
      </c>
      <c r="D1336" s="4">
        <f t="shared" si="71"/>
        <v>0.41182100981095954</v>
      </c>
      <c r="E1336" t="s">
        <v>650</v>
      </c>
      <c r="F1336" t="s">
        <v>651</v>
      </c>
      <c r="G1336" t="s">
        <v>652</v>
      </c>
      <c r="H1336">
        <v>281</v>
      </c>
      <c r="I1336">
        <v>14</v>
      </c>
      <c r="J1336">
        <v>22</v>
      </c>
      <c r="K1336">
        <v>1</v>
      </c>
      <c r="L1336">
        <v>1.5714285714285714</v>
      </c>
      <c r="M1336">
        <v>7.1428571428571425E-2</v>
      </c>
      <c r="N1336">
        <v>0</v>
      </c>
      <c r="O1336">
        <v>0</v>
      </c>
    </row>
    <row r="1337" spans="1:15" x14ac:dyDescent="0.2">
      <c r="C1337">
        <f>SUM(C1325:C1336)</f>
        <v>41.790000000000006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C74F9-5E6A-457B-8802-72BCE4C9D5F9}">
  <dimension ref="A1:R1337"/>
  <sheetViews>
    <sheetView tabSelected="1" topLeftCell="A1306" workbookViewId="0">
      <selection activeCell="R1337" sqref="R1337"/>
    </sheetView>
  </sheetViews>
  <sheetFormatPr defaultRowHeight="14.25" x14ac:dyDescent="0.2"/>
  <cols>
    <col min="1" max="1" width="5.25" style="15" bestFit="1" customWidth="1"/>
    <col min="2" max="2" width="13" style="4" customWidth="1"/>
    <col min="3" max="3" width="69.375" customWidth="1"/>
    <col min="4" max="4" width="12.75" bestFit="1" customWidth="1"/>
    <col min="5" max="5" width="13.5" bestFit="1" customWidth="1"/>
    <col min="6" max="6" width="7.125" bestFit="1" customWidth="1"/>
    <col min="7" max="8" width="3.5" bestFit="1" customWidth="1"/>
    <col min="9" max="9" width="2.875" bestFit="1" customWidth="1"/>
    <col min="10" max="11" width="12.75" bestFit="1" customWidth="1"/>
    <col min="12" max="12" width="13" bestFit="1" customWidth="1"/>
    <col min="13" max="13" width="11" bestFit="1" customWidth="1"/>
    <col min="15" max="17" width="9" style="4"/>
  </cols>
  <sheetData>
    <row r="1" spans="1:18" x14ac:dyDescent="0.2">
      <c r="A1" s="15" t="s">
        <v>601</v>
      </c>
      <c r="C1" s="16" t="s">
        <v>918</v>
      </c>
      <c r="R1" t="s">
        <v>919</v>
      </c>
    </row>
    <row r="2" spans="1:18" x14ac:dyDescent="0.2">
      <c r="A2" s="17">
        <v>1</v>
      </c>
      <c r="B2" s="4" t="s">
        <v>914</v>
      </c>
      <c r="C2" t="s">
        <v>67</v>
      </c>
      <c r="D2" t="s">
        <v>603</v>
      </c>
      <c r="E2" t="s">
        <v>604</v>
      </c>
      <c r="F2" t="s">
        <v>605</v>
      </c>
      <c r="G2" t="s">
        <v>606</v>
      </c>
      <c r="H2" t="s">
        <v>607</v>
      </c>
      <c r="I2" t="s">
        <v>608</v>
      </c>
      <c r="J2" t="s">
        <v>609</v>
      </c>
      <c r="K2" t="s">
        <v>610</v>
      </c>
      <c r="L2" t="s">
        <v>611</v>
      </c>
      <c r="M2" t="s">
        <v>612</v>
      </c>
      <c r="O2" s="4" t="s">
        <v>915</v>
      </c>
      <c r="P2" s="4" t="s">
        <v>916</v>
      </c>
      <c r="Q2" s="4" t="s">
        <v>917</v>
      </c>
    </row>
    <row r="3" spans="1:18" x14ac:dyDescent="0.2">
      <c r="A3" s="17"/>
      <c r="B3" s="4">
        <v>4.6532846715328466E-2</v>
      </c>
      <c r="C3" t="s">
        <v>14</v>
      </c>
      <c r="D3" t="s">
        <v>613</v>
      </c>
      <c r="E3" t="s">
        <v>614</v>
      </c>
      <c r="F3">
        <v>170</v>
      </c>
      <c r="G3">
        <v>12</v>
      </c>
      <c r="H3">
        <v>26</v>
      </c>
      <c r="I3">
        <v>0</v>
      </c>
      <c r="J3">
        <v>2.1666666666666665</v>
      </c>
      <c r="K3">
        <v>0</v>
      </c>
      <c r="L3">
        <v>0</v>
      </c>
      <c r="M3">
        <v>0</v>
      </c>
      <c r="O3" s="4">
        <v>0.78877737226277378</v>
      </c>
      <c r="P3" s="4">
        <v>0.21122262773722625</v>
      </c>
      <c r="Q3" s="4">
        <v>0</v>
      </c>
      <c r="R3">
        <f>F3*B3</f>
        <v>7.9105839416058394</v>
      </c>
    </row>
    <row r="4" spans="1:18" x14ac:dyDescent="0.2">
      <c r="A4" s="17"/>
      <c r="B4" s="4">
        <v>4.0602189781021897E-2</v>
      </c>
      <c r="C4" t="s">
        <v>615</v>
      </c>
      <c r="D4" t="s">
        <v>616</v>
      </c>
      <c r="E4" t="s">
        <v>617</v>
      </c>
      <c r="F4">
        <v>190</v>
      </c>
      <c r="G4">
        <v>14</v>
      </c>
      <c r="H4">
        <v>22</v>
      </c>
      <c r="I4">
        <v>0</v>
      </c>
      <c r="J4">
        <v>1.5714285714285714</v>
      </c>
      <c r="K4">
        <v>0</v>
      </c>
      <c r="L4">
        <v>0</v>
      </c>
      <c r="M4">
        <v>1</v>
      </c>
      <c r="R4">
        <f t="shared" ref="R4:R67" si="0">F4*B4</f>
        <v>7.7144160583941606</v>
      </c>
    </row>
    <row r="5" spans="1:18" x14ac:dyDescent="0.2">
      <c r="A5" s="17"/>
      <c r="B5" s="4">
        <v>2.6459854014598536E-2</v>
      </c>
      <c r="C5" t="s">
        <v>618</v>
      </c>
      <c r="D5" t="s">
        <v>619</v>
      </c>
      <c r="E5" t="s">
        <v>620</v>
      </c>
      <c r="F5">
        <v>152</v>
      </c>
      <c r="G5">
        <v>9</v>
      </c>
      <c r="H5">
        <v>12</v>
      </c>
      <c r="I5">
        <v>2</v>
      </c>
      <c r="J5">
        <v>1.3333333333333333</v>
      </c>
      <c r="K5">
        <v>0.22222222222222221</v>
      </c>
      <c r="L5">
        <v>0</v>
      </c>
      <c r="M5">
        <v>1</v>
      </c>
      <c r="R5">
        <f t="shared" si="0"/>
        <v>4.0218978102189773</v>
      </c>
    </row>
    <row r="6" spans="1:18" x14ac:dyDescent="0.2">
      <c r="A6" s="17"/>
      <c r="B6" s="4">
        <v>4.7901459854014596E-2</v>
      </c>
      <c r="C6" t="s">
        <v>20</v>
      </c>
      <c r="D6" t="s">
        <v>621</v>
      </c>
      <c r="E6" t="s">
        <v>622</v>
      </c>
      <c r="F6">
        <v>164</v>
      </c>
      <c r="G6">
        <v>10</v>
      </c>
      <c r="H6">
        <v>12</v>
      </c>
      <c r="I6">
        <v>2</v>
      </c>
      <c r="J6">
        <v>1.2</v>
      </c>
      <c r="K6">
        <v>0.2</v>
      </c>
      <c r="L6">
        <v>0</v>
      </c>
      <c r="M6">
        <v>1</v>
      </c>
      <c r="R6">
        <f t="shared" si="0"/>
        <v>7.8558394160583935</v>
      </c>
    </row>
    <row r="7" spans="1:18" x14ac:dyDescent="0.2">
      <c r="A7" s="17"/>
      <c r="B7" s="4">
        <v>7.7098540145985398E-2</v>
      </c>
      <c r="C7" t="s">
        <v>623</v>
      </c>
      <c r="D7" t="s">
        <v>624</v>
      </c>
      <c r="E7" t="s">
        <v>625</v>
      </c>
      <c r="F7">
        <v>168</v>
      </c>
      <c r="G7">
        <v>12</v>
      </c>
      <c r="H7">
        <v>24</v>
      </c>
      <c r="I7">
        <v>0</v>
      </c>
      <c r="J7">
        <v>2</v>
      </c>
      <c r="K7">
        <v>0</v>
      </c>
      <c r="L7">
        <v>0</v>
      </c>
      <c r="M7">
        <v>0</v>
      </c>
      <c r="R7">
        <f t="shared" si="0"/>
        <v>12.952554744525546</v>
      </c>
    </row>
    <row r="8" spans="1:18" x14ac:dyDescent="0.2">
      <c r="A8" s="17"/>
      <c r="B8" s="4">
        <v>0.11085766423357664</v>
      </c>
      <c r="C8" t="s">
        <v>25</v>
      </c>
      <c r="D8" t="s">
        <v>626</v>
      </c>
      <c r="E8" t="s">
        <v>627</v>
      </c>
      <c r="F8">
        <v>226</v>
      </c>
      <c r="G8">
        <v>16</v>
      </c>
      <c r="H8">
        <v>34</v>
      </c>
      <c r="I8">
        <v>0</v>
      </c>
      <c r="J8">
        <v>2.125</v>
      </c>
      <c r="K8">
        <v>0</v>
      </c>
      <c r="L8">
        <v>0</v>
      </c>
      <c r="M8">
        <v>0</v>
      </c>
      <c r="R8">
        <f t="shared" si="0"/>
        <v>25.053832116788321</v>
      </c>
    </row>
    <row r="9" spans="1:18" x14ac:dyDescent="0.2">
      <c r="A9" s="17"/>
      <c r="B9" s="4">
        <v>4.9270072992700732E-2</v>
      </c>
      <c r="C9" t="s">
        <v>628</v>
      </c>
      <c r="D9" t="s">
        <v>629</v>
      </c>
      <c r="E9" t="s">
        <v>630</v>
      </c>
      <c r="F9">
        <v>156</v>
      </c>
      <c r="G9">
        <v>9</v>
      </c>
      <c r="H9">
        <v>16</v>
      </c>
      <c r="I9">
        <v>2</v>
      </c>
      <c r="J9">
        <v>1.7777777777777777</v>
      </c>
      <c r="K9">
        <v>0.22222222222222221</v>
      </c>
      <c r="L9">
        <v>0</v>
      </c>
      <c r="M9">
        <v>0</v>
      </c>
      <c r="R9">
        <f t="shared" si="0"/>
        <v>7.6861313868613141</v>
      </c>
    </row>
    <row r="10" spans="1:18" x14ac:dyDescent="0.2">
      <c r="A10" s="17"/>
      <c r="B10" s="4">
        <v>7.0711678832116778E-2</v>
      </c>
      <c r="C10" t="s">
        <v>31</v>
      </c>
      <c r="D10" t="s">
        <v>631</v>
      </c>
      <c r="E10" t="s">
        <v>632</v>
      </c>
      <c r="F10">
        <v>206</v>
      </c>
      <c r="G10">
        <v>14</v>
      </c>
      <c r="H10">
        <v>22</v>
      </c>
      <c r="I10">
        <v>1</v>
      </c>
      <c r="J10">
        <v>1.5714285714285714</v>
      </c>
      <c r="K10">
        <v>7.1428571428571425E-2</v>
      </c>
      <c r="L10">
        <v>0</v>
      </c>
      <c r="M10">
        <v>1</v>
      </c>
      <c r="R10">
        <f t="shared" si="0"/>
        <v>14.566605839416056</v>
      </c>
    </row>
    <row r="11" spans="1:18" x14ac:dyDescent="0.2">
      <c r="A11" s="17"/>
      <c r="B11" s="4">
        <v>0.13047445255474452</v>
      </c>
      <c r="C11" t="s">
        <v>32</v>
      </c>
      <c r="D11" t="s">
        <v>633</v>
      </c>
      <c r="E11" t="s">
        <v>374</v>
      </c>
      <c r="F11">
        <v>200</v>
      </c>
      <c r="G11">
        <v>13</v>
      </c>
      <c r="H11">
        <v>28</v>
      </c>
      <c r="I11">
        <v>1</v>
      </c>
      <c r="J11">
        <v>2.1538461538461537</v>
      </c>
      <c r="K11">
        <v>7.6923076923076927E-2</v>
      </c>
      <c r="L11">
        <v>0</v>
      </c>
      <c r="M11">
        <v>0</v>
      </c>
      <c r="R11">
        <f t="shared" si="0"/>
        <v>26.094890510948904</v>
      </c>
    </row>
    <row r="12" spans="1:18" x14ac:dyDescent="0.2">
      <c r="A12" s="17"/>
      <c r="B12" s="4">
        <v>8.0291970802919707E-2</v>
      </c>
      <c r="C12" t="s">
        <v>634</v>
      </c>
      <c r="D12" t="s">
        <v>635</v>
      </c>
      <c r="E12" t="s">
        <v>636</v>
      </c>
      <c r="F12">
        <v>257</v>
      </c>
      <c r="G12">
        <v>17</v>
      </c>
      <c r="H12">
        <v>36</v>
      </c>
      <c r="I12">
        <v>1</v>
      </c>
      <c r="J12">
        <v>2.1176470588235294</v>
      </c>
      <c r="K12">
        <v>5.8823529411764705E-2</v>
      </c>
      <c r="L12">
        <v>0</v>
      </c>
      <c r="M12">
        <v>0</v>
      </c>
      <c r="R12">
        <f t="shared" si="0"/>
        <v>20.635036496350363</v>
      </c>
    </row>
    <row r="13" spans="1:18" x14ac:dyDescent="0.2">
      <c r="A13" s="17"/>
      <c r="B13" s="4">
        <v>5.8850364963503647E-2</v>
      </c>
      <c r="C13" t="s">
        <v>637</v>
      </c>
      <c r="D13" t="s">
        <v>638</v>
      </c>
      <c r="E13" t="s">
        <v>639</v>
      </c>
      <c r="F13">
        <v>242</v>
      </c>
      <c r="G13">
        <v>16</v>
      </c>
      <c r="H13">
        <v>34</v>
      </c>
      <c r="I13">
        <v>1</v>
      </c>
      <c r="J13">
        <v>2.125</v>
      </c>
      <c r="K13">
        <v>6.25E-2</v>
      </c>
      <c r="L13">
        <v>0</v>
      </c>
      <c r="M13">
        <v>0</v>
      </c>
      <c r="R13">
        <f t="shared" si="0"/>
        <v>14.241788321167883</v>
      </c>
    </row>
    <row r="14" spans="1:18" x14ac:dyDescent="0.2">
      <c r="A14" s="17"/>
      <c r="B14" s="4">
        <v>4.105839416058394E-2</v>
      </c>
      <c r="C14" t="s">
        <v>37</v>
      </c>
      <c r="D14" t="s">
        <v>640</v>
      </c>
      <c r="E14" t="s">
        <v>641</v>
      </c>
      <c r="F14">
        <v>198</v>
      </c>
      <c r="G14">
        <v>14</v>
      </c>
      <c r="H14">
        <v>30</v>
      </c>
      <c r="I14">
        <v>0</v>
      </c>
      <c r="J14">
        <v>2.1428571428571428</v>
      </c>
      <c r="K14">
        <v>0</v>
      </c>
      <c r="L14">
        <v>0</v>
      </c>
      <c r="M14">
        <v>0</v>
      </c>
      <c r="R14">
        <f t="shared" si="0"/>
        <v>8.1295620437956195</v>
      </c>
    </row>
    <row r="15" spans="1:18" x14ac:dyDescent="0.2">
      <c r="A15" s="17"/>
      <c r="B15" s="4">
        <v>2.5547445255474453E-2</v>
      </c>
      <c r="C15" t="s">
        <v>642</v>
      </c>
      <c r="D15" t="s">
        <v>643</v>
      </c>
      <c r="E15" t="s">
        <v>644</v>
      </c>
      <c r="F15">
        <v>204</v>
      </c>
      <c r="G15">
        <v>13</v>
      </c>
      <c r="H15">
        <v>16</v>
      </c>
      <c r="I15">
        <v>2</v>
      </c>
      <c r="J15">
        <v>1.2307692307692308</v>
      </c>
      <c r="K15">
        <v>0.15384615384615385</v>
      </c>
      <c r="L15">
        <v>1</v>
      </c>
      <c r="M15">
        <v>1</v>
      </c>
      <c r="R15">
        <f t="shared" si="0"/>
        <v>5.211678832116788</v>
      </c>
    </row>
    <row r="16" spans="1:18" x14ac:dyDescent="0.2">
      <c r="A16" s="17"/>
      <c r="B16" s="4">
        <v>2.0985401459854013E-2</v>
      </c>
      <c r="C16" t="s">
        <v>645</v>
      </c>
      <c r="E16" t="s">
        <v>646</v>
      </c>
      <c r="F16">
        <v>507</v>
      </c>
      <c r="G16">
        <v>30</v>
      </c>
      <c r="H16">
        <v>57</v>
      </c>
      <c r="I16">
        <v>2</v>
      </c>
      <c r="J16">
        <v>1.9</v>
      </c>
      <c r="K16">
        <v>6.6666666666666666E-2</v>
      </c>
      <c r="L16">
        <v>0</v>
      </c>
      <c r="M16">
        <v>0</v>
      </c>
      <c r="R16">
        <f t="shared" si="0"/>
        <v>10.639598540145984</v>
      </c>
    </row>
    <row r="17" spans="1:18" x14ac:dyDescent="0.2">
      <c r="A17" s="17"/>
      <c r="B17" s="4">
        <v>3.6496350364963501E-2</v>
      </c>
      <c r="C17" t="s">
        <v>647</v>
      </c>
      <c r="D17" t="s">
        <v>648</v>
      </c>
      <c r="E17" t="s">
        <v>649</v>
      </c>
      <c r="F17">
        <v>172</v>
      </c>
      <c r="G17">
        <v>11</v>
      </c>
      <c r="H17">
        <v>24</v>
      </c>
      <c r="I17">
        <v>1</v>
      </c>
      <c r="J17">
        <v>2.1818181818181817</v>
      </c>
      <c r="K17">
        <v>9.0909090909090912E-2</v>
      </c>
      <c r="L17">
        <v>0</v>
      </c>
      <c r="M17">
        <v>0</v>
      </c>
      <c r="R17">
        <f t="shared" si="0"/>
        <v>6.2773722627737225</v>
      </c>
    </row>
    <row r="18" spans="1:18" x14ac:dyDescent="0.2">
      <c r="A18" s="17"/>
      <c r="B18" s="4">
        <v>0.13686131386861314</v>
      </c>
      <c r="C18" t="s">
        <v>650</v>
      </c>
      <c r="D18" t="s">
        <v>651</v>
      </c>
      <c r="E18" t="s">
        <v>652</v>
      </c>
      <c r="F18">
        <v>281</v>
      </c>
      <c r="G18">
        <v>18</v>
      </c>
      <c r="H18">
        <v>35</v>
      </c>
      <c r="I18">
        <v>1</v>
      </c>
      <c r="J18">
        <v>1.9444444444444444</v>
      </c>
      <c r="K18">
        <v>5.5555555555555552E-2</v>
      </c>
      <c r="L18">
        <v>0</v>
      </c>
      <c r="M18">
        <v>0</v>
      </c>
      <c r="R18">
        <f t="shared" si="0"/>
        <v>38.458029197080293</v>
      </c>
    </row>
    <row r="19" spans="1:18" x14ac:dyDescent="0.2">
      <c r="B19" s="4">
        <v>1</v>
      </c>
      <c r="R19" s="18">
        <f>SUM(R3:R18)</f>
        <v>217.44981751824815</v>
      </c>
    </row>
    <row r="20" spans="1:18" x14ac:dyDescent="0.2">
      <c r="A20" s="17">
        <v>2</v>
      </c>
      <c r="C20" t="s">
        <v>602</v>
      </c>
      <c r="D20" t="s">
        <v>603</v>
      </c>
      <c r="E20" t="s">
        <v>604</v>
      </c>
      <c r="F20" t="s">
        <v>605</v>
      </c>
      <c r="G20" t="s">
        <v>606</v>
      </c>
      <c r="H20" t="s">
        <v>607</v>
      </c>
      <c r="I20" t="s">
        <v>608</v>
      </c>
      <c r="J20" t="s">
        <v>609</v>
      </c>
      <c r="K20" t="s">
        <v>610</v>
      </c>
      <c r="L20" t="s">
        <v>611</v>
      </c>
      <c r="M20" t="s">
        <v>612</v>
      </c>
      <c r="O20" s="4" t="s">
        <v>915</v>
      </c>
      <c r="P20" s="4" t="s">
        <v>916</v>
      </c>
      <c r="Q20" s="4" t="s">
        <v>917</v>
      </c>
    </row>
    <row r="21" spans="1:18" x14ac:dyDescent="0.2">
      <c r="A21" s="17"/>
      <c r="B21" s="4">
        <v>5.2119527449617793E-2</v>
      </c>
      <c r="C21" t="s">
        <v>78</v>
      </c>
      <c r="D21" t="s">
        <v>653</v>
      </c>
      <c r="E21" t="s">
        <v>654</v>
      </c>
      <c r="F21">
        <v>86</v>
      </c>
      <c r="G21">
        <v>5</v>
      </c>
      <c r="H21">
        <v>10</v>
      </c>
      <c r="I21">
        <v>1</v>
      </c>
      <c r="J21">
        <v>2</v>
      </c>
      <c r="K21">
        <v>0.2</v>
      </c>
      <c r="L21">
        <v>0</v>
      </c>
      <c r="M21">
        <v>0</v>
      </c>
      <c r="O21" s="4">
        <v>0.57539958304378025</v>
      </c>
      <c r="P21" s="4">
        <v>0.39888811674774161</v>
      </c>
      <c r="Q21" s="4">
        <v>2.571230020847811E-2</v>
      </c>
      <c r="R21">
        <f t="shared" si="0"/>
        <v>4.4822793606671301</v>
      </c>
    </row>
    <row r="22" spans="1:18" x14ac:dyDescent="0.2">
      <c r="A22" s="17"/>
      <c r="B22" s="4">
        <v>4.8644892286309936E-2</v>
      </c>
      <c r="C22" t="s">
        <v>14</v>
      </c>
      <c r="D22" t="s">
        <v>613</v>
      </c>
      <c r="E22" t="s">
        <v>614</v>
      </c>
      <c r="F22">
        <v>170</v>
      </c>
      <c r="G22">
        <v>12</v>
      </c>
      <c r="H22">
        <v>26</v>
      </c>
      <c r="I22">
        <v>0</v>
      </c>
      <c r="J22">
        <v>2.1666666666666665</v>
      </c>
      <c r="K22">
        <v>0</v>
      </c>
      <c r="L22">
        <v>0</v>
      </c>
      <c r="M22">
        <v>0</v>
      </c>
      <c r="R22">
        <f t="shared" si="0"/>
        <v>8.2696316886726891</v>
      </c>
    </row>
    <row r="23" spans="1:18" x14ac:dyDescent="0.2">
      <c r="A23" s="17"/>
      <c r="B23" s="4">
        <v>4.1000694927032663E-2</v>
      </c>
      <c r="C23" t="s">
        <v>79</v>
      </c>
      <c r="D23" t="s">
        <v>655</v>
      </c>
      <c r="E23" t="s">
        <v>656</v>
      </c>
      <c r="F23">
        <v>144</v>
      </c>
      <c r="G23">
        <v>6</v>
      </c>
      <c r="H23">
        <v>8</v>
      </c>
      <c r="I23">
        <v>4</v>
      </c>
      <c r="J23">
        <v>1.3333333333333333</v>
      </c>
      <c r="K23">
        <v>0.66666666666666663</v>
      </c>
      <c r="L23">
        <v>1</v>
      </c>
      <c r="M23">
        <v>0</v>
      </c>
      <c r="R23">
        <f t="shared" si="0"/>
        <v>5.9041000694927037</v>
      </c>
    </row>
    <row r="24" spans="1:18" x14ac:dyDescent="0.2">
      <c r="A24" s="17"/>
      <c r="B24" s="4">
        <v>4.1695621959694236E-2</v>
      </c>
      <c r="C24" t="s">
        <v>615</v>
      </c>
      <c r="D24" t="s">
        <v>616</v>
      </c>
      <c r="E24" t="s">
        <v>617</v>
      </c>
      <c r="F24">
        <v>190</v>
      </c>
      <c r="G24">
        <v>14</v>
      </c>
      <c r="H24">
        <v>22</v>
      </c>
      <c r="I24">
        <v>0</v>
      </c>
      <c r="J24">
        <v>1.5714285714285714</v>
      </c>
      <c r="K24">
        <v>0</v>
      </c>
      <c r="L24">
        <v>0</v>
      </c>
      <c r="M24">
        <v>1</v>
      </c>
      <c r="R24">
        <f t="shared" si="0"/>
        <v>7.9221681723419044</v>
      </c>
    </row>
    <row r="25" spans="1:18" x14ac:dyDescent="0.2">
      <c r="A25" s="17"/>
      <c r="B25" s="4">
        <v>5.142460041695622E-2</v>
      </c>
      <c r="C25" t="s">
        <v>618</v>
      </c>
      <c r="D25" t="s">
        <v>619</v>
      </c>
      <c r="E25" t="s">
        <v>620</v>
      </c>
      <c r="F25">
        <v>152</v>
      </c>
      <c r="G25">
        <v>9</v>
      </c>
      <c r="H25">
        <v>12</v>
      </c>
      <c r="I25">
        <v>2</v>
      </c>
      <c r="J25">
        <v>1.3333333333333333</v>
      </c>
      <c r="K25">
        <v>0.22222222222222221</v>
      </c>
      <c r="L25">
        <v>0</v>
      </c>
      <c r="M25">
        <v>1</v>
      </c>
      <c r="R25">
        <f t="shared" si="0"/>
        <v>7.8165392633773454</v>
      </c>
    </row>
    <row r="26" spans="1:18" x14ac:dyDescent="0.2">
      <c r="A26" s="17"/>
      <c r="B26" s="4">
        <v>5.559416261292565E-2</v>
      </c>
      <c r="C26" t="s">
        <v>20</v>
      </c>
      <c r="D26" t="s">
        <v>621</v>
      </c>
      <c r="E26" t="s">
        <v>622</v>
      </c>
      <c r="F26">
        <v>164</v>
      </c>
      <c r="G26">
        <v>10</v>
      </c>
      <c r="H26">
        <v>12</v>
      </c>
      <c r="I26">
        <v>2</v>
      </c>
      <c r="J26">
        <v>1.2</v>
      </c>
      <c r="K26">
        <v>0.2</v>
      </c>
      <c r="L26">
        <v>0</v>
      </c>
      <c r="M26">
        <v>1</v>
      </c>
      <c r="R26">
        <f t="shared" si="0"/>
        <v>9.1174426685198071</v>
      </c>
    </row>
    <row r="27" spans="1:18" x14ac:dyDescent="0.2">
      <c r="A27" s="17"/>
      <c r="B27" s="4">
        <v>7.8526754690757483E-2</v>
      </c>
      <c r="C27" t="s">
        <v>623</v>
      </c>
      <c r="D27" t="s">
        <v>624</v>
      </c>
      <c r="E27" t="s">
        <v>625</v>
      </c>
      <c r="F27">
        <v>168</v>
      </c>
      <c r="G27">
        <v>12</v>
      </c>
      <c r="H27">
        <v>24</v>
      </c>
      <c r="I27">
        <v>0</v>
      </c>
      <c r="J27">
        <v>2</v>
      </c>
      <c r="K27">
        <v>0</v>
      </c>
      <c r="L27">
        <v>0</v>
      </c>
      <c r="M27">
        <v>0</v>
      </c>
      <c r="R27">
        <f t="shared" si="0"/>
        <v>13.192494788047258</v>
      </c>
    </row>
    <row r="28" spans="1:18" x14ac:dyDescent="0.2">
      <c r="A28" s="17"/>
      <c r="B28" s="4">
        <v>8.6865879082696329E-2</v>
      </c>
      <c r="C28" t="s">
        <v>25</v>
      </c>
      <c r="D28" t="s">
        <v>626</v>
      </c>
      <c r="E28" t="s">
        <v>627</v>
      </c>
      <c r="F28">
        <v>226</v>
      </c>
      <c r="G28">
        <v>16</v>
      </c>
      <c r="H28">
        <v>34</v>
      </c>
      <c r="I28">
        <v>0</v>
      </c>
      <c r="J28">
        <v>2.125</v>
      </c>
      <c r="K28">
        <v>0</v>
      </c>
      <c r="L28">
        <v>0</v>
      </c>
      <c r="M28">
        <v>0</v>
      </c>
      <c r="R28">
        <f t="shared" si="0"/>
        <v>19.631688672689371</v>
      </c>
    </row>
    <row r="29" spans="1:18" x14ac:dyDescent="0.2">
      <c r="A29" s="17"/>
      <c r="B29" s="4">
        <v>0.12995135510771372</v>
      </c>
      <c r="C29" t="s">
        <v>80</v>
      </c>
      <c r="D29" t="s">
        <v>657</v>
      </c>
      <c r="E29" t="s">
        <v>658</v>
      </c>
      <c r="F29">
        <v>152</v>
      </c>
      <c r="G29">
        <v>8</v>
      </c>
      <c r="H29">
        <v>8</v>
      </c>
      <c r="I29">
        <v>3</v>
      </c>
      <c r="J29">
        <v>1</v>
      </c>
      <c r="K29">
        <v>0.375</v>
      </c>
      <c r="L29">
        <v>0</v>
      </c>
      <c r="M29">
        <v>1</v>
      </c>
      <c r="R29">
        <f t="shared" si="0"/>
        <v>19.752605976372486</v>
      </c>
    </row>
    <row r="30" spans="1:18" x14ac:dyDescent="0.2">
      <c r="A30" s="17"/>
      <c r="B30" s="4">
        <v>4.447533009034052E-2</v>
      </c>
      <c r="C30" t="s">
        <v>81</v>
      </c>
      <c r="D30" t="s">
        <v>659</v>
      </c>
      <c r="E30" t="s">
        <v>660</v>
      </c>
      <c r="F30">
        <v>166</v>
      </c>
      <c r="G30">
        <v>9</v>
      </c>
      <c r="H30">
        <v>10</v>
      </c>
      <c r="I30">
        <v>3</v>
      </c>
      <c r="J30">
        <v>1.1111111111111112</v>
      </c>
      <c r="K30">
        <v>0.33333333333333331</v>
      </c>
      <c r="L30">
        <v>0</v>
      </c>
      <c r="M30">
        <v>1</v>
      </c>
      <c r="R30">
        <f t="shared" si="0"/>
        <v>7.3829047949965263</v>
      </c>
    </row>
    <row r="31" spans="1:18" x14ac:dyDescent="0.2">
      <c r="A31" s="17"/>
      <c r="B31" s="4">
        <v>7.5747046560111206E-2</v>
      </c>
      <c r="C31" t="s">
        <v>31</v>
      </c>
      <c r="D31" t="s">
        <v>631</v>
      </c>
      <c r="E31" t="s">
        <v>632</v>
      </c>
      <c r="F31">
        <v>206</v>
      </c>
      <c r="G31">
        <v>14</v>
      </c>
      <c r="H31">
        <v>22</v>
      </c>
      <c r="I31">
        <v>1</v>
      </c>
      <c r="J31">
        <v>1.5714285714285714</v>
      </c>
      <c r="K31">
        <v>7.1428571428571425E-2</v>
      </c>
      <c r="L31">
        <v>0</v>
      </c>
      <c r="M31">
        <v>1</v>
      </c>
      <c r="R31">
        <f t="shared" si="0"/>
        <v>15.603891591382908</v>
      </c>
    </row>
    <row r="32" spans="1:18" x14ac:dyDescent="0.2">
      <c r="A32" s="17"/>
      <c r="B32" s="4">
        <v>0.10771369006254344</v>
      </c>
      <c r="C32" t="s">
        <v>82</v>
      </c>
      <c r="E32" t="s">
        <v>661</v>
      </c>
      <c r="F32">
        <v>162</v>
      </c>
      <c r="G32">
        <v>6</v>
      </c>
      <c r="H32">
        <v>10</v>
      </c>
      <c r="I32">
        <v>5</v>
      </c>
      <c r="J32">
        <v>1.6666666666666667</v>
      </c>
      <c r="K32">
        <v>0.83333333333333337</v>
      </c>
      <c r="L32">
        <v>2</v>
      </c>
      <c r="M32">
        <v>0</v>
      </c>
      <c r="R32">
        <f t="shared" si="0"/>
        <v>17.449617790132038</v>
      </c>
    </row>
    <row r="33" spans="1:18" x14ac:dyDescent="0.2">
      <c r="A33" s="17"/>
      <c r="B33" s="4">
        <v>4.2390548992355802E-2</v>
      </c>
      <c r="C33" t="s">
        <v>37</v>
      </c>
      <c r="D33" t="s">
        <v>640</v>
      </c>
      <c r="E33" t="s">
        <v>641</v>
      </c>
      <c r="F33">
        <v>198</v>
      </c>
      <c r="G33">
        <v>14</v>
      </c>
      <c r="H33">
        <v>30</v>
      </c>
      <c r="I33">
        <v>0</v>
      </c>
      <c r="J33">
        <v>2.1428571428571428</v>
      </c>
      <c r="K33">
        <v>0</v>
      </c>
      <c r="L33">
        <v>0</v>
      </c>
      <c r="M33">
        <v>0</v>
      </c>
      <c r="R33">
        <f t="shared" si="0"/>
        <v>8.3933287004864496</v>
      </c>
    </row>
    <row r="34" spans="1:18" x14ac:dyDescent="0.2">
      <c r="A34" s="17"/>
      <c r="B34" s="4">
        <v>3.1271716469770679E-2</v>
      </c>
      <c r="C34" t="s">
        <v>637</v>
      </c>
      <c r="D34" t="s">
        <v>638</v>
      </c>
      <c r="E34" t="s">
        <v>639</v>
      </c>
      <c r="F34">
        <v>242</v>
      </c>
      <c r="G34">
        <v>16</v>
      </c>
      <c r="H34">
        <v>34</v>
      </c>
      <c r="I34">
        <v>1</v>
      </c>
      <c r="J34">
        <v>2.125</v>
      </c>
      <c r="K34">
        <v>6.25E-2</v>
      </c>
      <c r="L34">
        <v>0</v>
      </c>
      <c r="M34">
        <v>0</v>
      </c>
      <c r="R34">
        <f t="shared" si="0"/>
        <v>7.5677553856845039</v>
      </c>
    </row>
    <row r="35" spans="1:18" x14ac:dyDescent="0.2">
      <c r="A35" s="17"/>
      <c r="B35" s="4">
        <v>2.571230020847811E-2</v>
      </c>
      <c r="C35" t="s">
        <v>662</v>
      </c>
      <c r="D35" t="s">
        <v>663</v>
      </c>
      <c r="E35" t="s">
        <v>664</v>
      </c>
      <c r="F35">
        <v>256</v>
      </c>
      <c r="G35">
        <v>16</v>
      </c>
      <c r="H35">
        <v>16</v>
      </c>
      <c r="I35">
        <v>3</v>
      </c>
      <c r="J35">
        <v>1</v>
      </c>
      <c r="K35">
        <v>0.1875</v>
      </c>
      <c r="L35">
        <v>0</v>
      </c>
      <c r="M35">
        <v>2</v>
      </c>
      <c r="R35">
        <f t="shared" si="0"/>
        <v>6.5823488533703962</v>
      </c>
    </row>
    <row r="36" spans="1:18" x14ac:dyDescent="0.2">
      <c r="A36" s="17"/>
      <c r="B36" s="4">
        <v>8.6865879082696329E-2</v>
      </c>
      <c r="C36" t="s">
        <v>650</v>
      </c>
      <c r="D36" t="s">
        <v>651</v>
      </c>
      <c r="E36" t="s">
        <v>652</v>
      </c>
      <c r="F36">
        <v>281</v>
      </c>
      <c r="G36">
        <v>18</v>
      </c>
      <c r="H36">
        <v>35</v>
      </c>
      <c r="I36">
        <v>1</v>
      </c>
      <c r="J36">
        <v>1.9444444444444444</v>
      </c>
      <c r="K36">
        <v>5.5555555555555552E-2</v>
      </c>
      <c r="L36">
        <v>0</v>
      </c>
      <c r="M36">
        <v>0</v>
      </c>
      <c r="R36">
        <f t="shared" si="0"/>
        <v>24.409312022237668</v>
      </c>
    </row>
    <row r="37" spans="1:18" x14ac:dyDescent="0.2">
      <c r="B37" s="4">
        <v>1</v>
      </c>
      <c r="R37" s="18">
        <f>SUM(R21:R36)</f>
        <v>183.47810979847119</v>
      </c>
    </row>
    <row r="38" spans="1:18" x14ac:dyDescent="0.2">
      <c r="A38" s="17">
        <v>3</v>
      </c>
      <c r="C38" t="s">
        <v>602</v>
      </c>
      <c r="D38" t="s">
        <v>603</v>
      </c>
      <c r="E38" t="s">
        <v>604</v>
      </c>
      <c r="F38" t="s">
        <v>605</v>
      </c>
      <c r="G38" t="s">
        <v>606</v>
      </c>
      <c r="H38" t="s">
        <v>607</v>
      </c>
      <c r="I38" t="s">
        <v>608</v>
      </c>
      <c r="J38" t="s">
        <v>609</v>
      </c>
      <c r="K38" t="s">
        <v>610</v>
      </c>
      <c r="L38" t="s">
        <v>611</v>
      </c>
      <c r="M38" t="s">
        <v>612</v>
      </c>
      <c r="O38" s="4" t="s">
        <v>915</v>
      </c>
      <c r="P38" s="4" t="s">
        <v>916</v>
      </c>
      <c r="Q38" s="4" t="s">
        <v>917</v>
      </c>
    </row>
    <row r="39" spans="1:18" x14ac:dyDescent="0.2">
      <c r="A39" s="17"/>
      <c r="B39" s="4">
        <v>4.9913941480206545E-2</v>
      </c>
      <c r="C39" t="s">
        <v>14</v>
      </c>
      <c r="D39" t="s">
        <v>613</v>
      </c>
      <c r="E39" t="s">
        <v>614</v>
      </c>
      <c r="F39">
        <v>170</v>
      </c>
      <c r="G39">
        <v>12</v>
      </c>
      <c r="H39">
        <v>26</v>
      </c>
      <c r="I39">
        <v>0</v>
      </c>
      <c r="J39">
        <v>2.1666666666666665</v>
      </c>
      <c r="K39">
        <v>0</v>
      </c>
      <c r="L39">
        <v>0</v>
      </c>
      <c r="M39">
        <v>0</v>
      </c>
      <c r="O39" s="4">
        <v>0.51807228915662629</v>
      </c>
      <c r="P39" s="4">
        <v>0.48192771084337366</v>
      </c>
      <c r="Q39" s="4">
        <v>0</v>
      </c>
      <c r="R39">
        <f t="shared" si="0"/>
        <v>8.4853700516351118</v>
      </c>
    </row>
    <row r="40" spans="1:18" x14ac:dyDescent="0.2">
      <c r="A40" s="17"/>
      <c r="B40" s="4">
        <v>5.3356282271944937E-2</v>
      </c>
      <c r="C40" t="s">
        <v>79</v>
      </c>
      <c r="D40" t="s">
        <v>655</v>
      </c>
      <c r="E40" t="s">
        <v>656</v>
      </c>
      <c r="F40">
        <v>144</v>
      </c>
      <c r="G40">
        <v>6</v>
      </c>
      <c r="H40">
        <v>8</v>
      </c>
      <c r="I40">
        <v>4</v>
      </c>
      <c r="J40">
        <v>1.3333333333333333</v>
      </c>
      <c r="K40">
        <v>0.66666666666666663</v>
      </c>
      <c r="L40">
        <v>1</v>
      </c>
      <c r="M40">
        <v>0</v>
      </c>
      <c r="R40">
        <f t="shared" si="0"/>
        <v>7.683304647160071</v>
      </c>
    </row>
    <row r="41" spans="1:18" x14ac:dyDescent="0.2">
      <c r="A41" s="17"/>
      <c r="B41" s="4">
        <v>4.6471600688468173E-2</v>
      </c>
      <c r="C41" t="s">
        <v>615</v>
      </c>
      <c r="D41" t="s">
        <v>616</v>
      </c>
      <c r="E41" t="s">
        <v>617</v>
      </c>
      <c r="F41">
        <v>190</v>
      </c>
      <c r="G41">
        <v>14</v>
      </c>
      <c r="H41">
        <v>22</v>
      </c>
      <c r="I41">
        <v>0</v>
      </c>
      <c r="J41">
        <v>1.5714285714285714</v>
      </c>
      <c r="K41">
        <v>0</v>
      </c>
      <c r="L41">
        <v>0</v>
      </c>
      <c r="M41">
        <v>1</v>
      </c>
      <c r="R41">
        <f t="shared" si="0"/>
        <v>8.8296041308089528</v>
      </c>
    </row>
    <row r="42" spans="1:18" x14ac:dyDescent="0.2">
      <c r="A42" s="17"/>
      <c r="B42" s="4">
        <v>4.7332185886402769E-2</v>
      </c>
      <c r="C42" t="s">
        <v>618</v>
      </c>
      <c r="D42" t="s">
        <v>619</v>
      </c>
      <c r="E42" t="s">
        <v>620</v>
      </c>
      <c r="F42">
        <v>152</v>
      </c>
      <c r="G42">
        <v>9</v>
      </c>
      <c r="H42">
        <v>12</v>
      </c>
      <c r="I42">
        <v>2</v>
      </c>
      <c r="J42">
        <v>1.3333333333333333</v>
      </c>
      <c r="K42">
        <v>0.22222222222222221</v>
      </c>
      <c r="L42">
        <v>0</v>
      </c>
      <c r="M42">
        <v>1</v>
      </c>
      <c r="R42">
        <f t="shared" si="0"/>
        <v>7.1944922547332206</v>
      </c>
    </row>
    <row r="43" spans="1:18" x14ac:dyDescent="0.2">
      <c r="A43" s="17"/>
      <c r="B43" s="4">
        <v>6.3683304647160086E-2</v>
      </c>
      <c r="C43" t="s">
        <v>20</v>
      </c>
      <c r="D43" t="s">
        <v>621</v>
      </c>
      <c r="E43" t="s">
        <v>622</v>
      </c>
      <c r="F43">
        <v>164</v>
      </c>
      <c r="G43">
        <v>10</v>
      </c>
      <c r="H43">
        <v>12</v>
      </c>
      <c r="I43">
        <v>2</v>
      </c>
      <c r="J43">
        <v>1.2</v>
      </c>
      <c r="K43">
        <v>0.2</v>
      </c>
      <c r="L43">
        <v>0</v>
      </c>
      <c r="M43">
        <v>1</v>
      </c>
      <c r="R43">
        <f t="shared" si="0"/>
        <v>10.444061962134255</v>
      </c>
    </row>
    <row r="44" spans="1:18" x14ac:dyDescent="0.2">
      <c r="A44" s="17"/>
      <c r="B44" s="4">
        <v>9.0361445783132557E-2</v>
      </c>
      <c r="C44" t="s">
        <v>623</v>
      </c>
      <c r="D44" t="s">
        <v>624</v>
      </c>
      <c r="E44" t="s">
        <v>625</v>
      </c>
      <c r="F44">
        <v>168</v>
      </c>
      <c r="G44">
        <v>12</v>
      </c>
      <c r="H44">
        <v>24</v>
      </c>
      <c r="I44">
        <v>0</v>
      </c>
      <c r="J44">
        <v>2</v>
      </c>
      <c r="K44">
        <v>0</v>
      </c>
      <c r="L44">
        <v>0</v>
      </c>
      <c r="M44">
        <v>0</v>
      </c>
      <c r="R44">
        <f t="shared" si="0"/>
        <v>15.180722891566269</v>
      </c>
    </row>
    <row r="45" spans="1:18" x14ac:dyDescent="0.2">
      <c r="A45" s="17"/>
      <c r="B45" s="4">
        <v>9.3803786574870943E-2</v>
      </c>
      <c r="C45" t="s">
        <v>25</v>
      </c>
      <c r="D45" t="s">
        <v>626</v>
      </c>
      <c r="E45" t="s">
        <v>627</v>
      </c>
      <c r="F45">
        <v>226</v>
      </c>
      <c r="G45">
        <v>16</v>
      </c>
      <c r="H45">
        <v>34</v>
      </c>
      <c r="I45">
        <v>0</v>
      </c>
      <c r="J45">
        <v>2.125</v>
      </c>
      <c r="K45">
        <v>0</v>
      </c>
      <c r="L45">
        <v>0</v>
      </c>
      <c r="M45">
        <v>0</v>
      </c>
      <c r="R45">
        <f t="shared" si="0"/>
        <v>21.199655765920834</v>
      </c>
    </row>
    <row r="46" spans="1:18" x14ac:dyDescent="0.2">
      <c r="A46" s="17"/>
      <c r="B46" s="4">
        <v>0.17900172117039592</v>
      </c>
      <c r="C46" t="s">
        <v>80</v>
      </c>
      <c r="D46" t="s">
        <v>657</v>
      </c>
      <c r="E46" t="s">
        <v>658</v>
      </c>
      <c r="F46">
        <v>152</v>
      </c>
      <c r="G46">
        <v>8</v>
      </c>
      <c r="H46">
        <v>8</v>
      </c>
      <c r="I46">
        <v>3</v>
      </c>
      <c r="J46">
        <v>1</v>
      </c>
      <c r="K46">
        <v>0.375</v>
      </c>
      <c r="L46">
        <v>0</v>
      </c>
      <c r="M46">
        <v>1</v>
      </c>
      <c r="R46">
        <f t="shared" si="0"/>
        <v>27.208261617900181</v>
      </c>
    </row>
    <row r="47" spans="1:18" x14ac:dyDescent="0.2">
      <c r="A47" s="17"/>
      <c r="B47" s="4">
        <v>6.3683304647160086E-2</v>
      </c>
      <c r="C47" t="s">
        <v>81</v>
      </c>
      <c r="D47" t="s">
        <v>659</v>
      </c>
      <c r="E47" t="s">
        <v>660</v>
      </c>
      <c r="F47">
        <v>166</v>
      </c>
      <c r="G47">
        <v>9</v>
      </c>
      <c r="H47">
        <v>10</v>
      </c>
      <c r="I47">
        <v>3</v>
      </c>
      <c r="J47">
        <v>1.1111111111111112</v>
      </c>
      <c r="K47">
        <v>0.33333333333333331</v>
      </c>
      <c r="L47">
        <v>0</v>
      </c>
      <c r="M47">
        <v>1</v>
      </c>
      <c r="R47">
        <f t="shared" si="0"/>
        <v>10.571428571428575</v>
      </c>
    </row>
    <row r="48" spans="1:18" x14ac:dyDescent="0.2">
      <c r="A48" s="17"/>
      <c r="B48" s="4">
        <v>5.7659208261617918E-2</v>
      </c>
      <c r="C48" t="s">
        <v>31</v>
      </c>
      <c r="D48" t="s">
        <v>631</v>
      </c>
      <c r="E48" t="s">
        <v>632</v>
      </c>
      <c r="F48">
        <v>206</v>
      </c>
      <c r="G48">
        <v>14</v>
      </c>
      <c r="H48">
        <v>22</v>
      </c>
      <c r="I48">
        <v>1</v>
      </c>
      <c r="J48">
        <v>1.5714285714285714</v>
      </c>
      <c r="K48">
        <v>7.1428571428571425E-2</v>
      </c>
      <c r="L48">
        <v>0</v>
      </c>
      <c r="M48">
        <v>1</v>
      </c>
      <c r="R48">
        <f t="shared" si="0"/>
        <v>11.877796901893291</v>
      </c>
    </row>
    <row r="49" spans="1:18" x14ac:dyDescent="0.2">
      <c r="A49" s="17"/>
      <c r="B49" s="4">
        <v>4.5611015490533577E-2</v>
      </c>
      <c r="C49" t="s">
        <v>85</v>
      </c>
      <c r="D49" t="s">
        <v>665</v>
      </c>
      <c r="E49" t="s">
        <v>666</v>
      </c>
      <c r="F49">
        <v>240</v>
      </c>
      <c r="G49">
        <v>17</v>
      </c>
      <c r="H49">
        <v>36</v>
      </c>
      <c r="I49">
        <v>0</v>
      </c>
      <c r="J49">
        <v>2.1176470588235294</v>
      </c>
      <c r="K49">
        <v>0</v>
      </c>
      <c r="L49">
        <v>0</v>
      </c>
      <c r="M49">
        <v>0</v>
      </c>
      <c r="R49">
        <f t="shared" si="0"/>
        <v>10.946643717728058</v>
      </c>
    </row>
    <row r="50" spans="1:18" x14ac:dyDescent="0.2">
      <c r="A50" s="17"/>
      <c r="B50" s="4">
        <v>2.4096385542168683E-2</v>
      </c>
      <c r="C50" t="s">
        <v>642</v>
      </c>
      <c r="D50" t="s">
        <v>643</v>
      </c>
      <c r="E50" t="s">
        <v>644</v>
      </c>
      <c r="F50">
        <v>204</v>
      </c>
      <c r="G50">
        <v>13</v>
      </c>
      <c r="H50">
        <v>16</v>
      </c>
      <c r="I50">
        <v>2</v>
      </c>
      <c r="J50">
        <v>1.2307692307692308</v>
      </c>
      <c r="K50">
        <v>0.15384615384615385</v>
      </c>
      <c r="L50">
        <v>1</v>
      </c>
      <c r="M50">
        <v>1</v>
      </c>
      <c r="R50">
        <f t="shared" si="0"/>
        <v>4.9156626506024113</v>
      </c>
    </row>
    <row r="51" spans="1:18" x14ac:dyDescent="0.2">
      <c r="A51" s="17"/>
      <c r="B51" s="4">
        <v>3.1841652323580043E-2</v>
      </c>
      <c r="C51" t="s">
        <v>637</v>
      </c>
      <c r="D51" t="s">
        <v>638</v>
      </c>
      <c r="E51" t="s">
        <v>639</v>
      </c>
      <c r="F51">
        <v>242</v>
      </c>
      <c r="G51">
        <v>16</v>
      </c>
      <c r="H51">
        <v>34</v>
      </c>
      <c r="I51">
        <v>1</v>
      </c>
      <c r="J51">
        <v>2.125</v>
      </c>
      <c r="K51">
        <v>6.25E-2</v>
      </c>
      <c r="L51">
        <v>0</v>
      </c>
      <c r="M51">
        <v>0</v>
      </c>
      <c r="R51">
        <f t="shared" si="0"/>
        <v>7.7056798623063703</v>
      </c>
    </row>
    <row r="52" spans="1:18" x14ac:dyDescent="0.2">
      <c r="A52" s="17"/>
      <c r="B52" s="4">
        <v>2.0654044750430298E-2</v>
      </c>
      <c r="C52" t="s">
        <v>667</v>
      </c>
      <c r="D52" t="s">
        <v>668</v>
      </c>
      <c r="E52" t="s">
        <v>392</v>
      </c>
      <c r="F52">
        <v>242</v>
      </c>
      <c r="G52">
        <v>18</v>
      </c>
      <c r="H52">
        <v>38</v>
      </c>
      <c r="I52">
        <v>1</v>
      </c>
      <c r="J52">
        <v>2.1111111111111112</v>
      </c>
      <c r="K52">
        <v>5.5555555555555552E-2</v>
      </c>
      <c r="L52">
        <v>0</v>
      </c>
      <c r="M52">
        <v>0</v>
      </c>
      <c r="R52">
        <f t="shared" si="0"/>
        <v>4.9982788296041321</v>
      </c>
    </row>
    <row r="53" spans="1:18" x14ac:dyDescent="0.2">
      <c r="A53" s="17"/>
      <c r="B53" s="4">
        <v>3.5283993115318421E-2</v>
      </c>
      <c r="C53" t="s">
        <v>88</v>
      </c>
      <c r="D53" t="s">
        <v>669</v>
      </c>
      <c r="E53" t="s">
        <v>392</v>
      </c>
      <c r="F53">
        <v>270</v>
      </c>
      <c r="G53">
        <v>18</v>
      </c>
      <c r="H53">
        <v>38</v>
      </c>
      <c r="I53">
        <v>1</v>
      </c>
      <c r="J53">
        <v>2.1111111111111112</v>
      </c>
      <c r="K53">
        <v>5.5555555555555552E-2</v>
      </c>
      <c r="L53">
        <v>0</v>
      </c>
      <c r="M53">
        <v>0</v>
      </c>
      <c r="R53">
        <f t="shared" si="0"/>
        <v>9.5266781411359744</v>
      </c>
    </row>
    <row r="54" spans="1:18" x14ac:dyDescent="0.2">
      <c r="A54" s="17"/>
      <c r="B54" s="4">
        <v>9.72461273666093E-2</v>
      </c>
      <c r="C54" t="s">
        <v>650</v>
      </c>
      <c r="D54" t="s">
        <v>651</v>
      </c>
      <c r="E54" t="s">
        <v>652</v>
      </c>
      <c r="F54">
        <v>281</v>
      </c>
      <c r="G54">
        <v>18</v>
      </c>
      <c r="H54">
        <v>35</v>
      </c>
      <c r="I54">
        <v>1</v>
      </c>
      <c r="J54">
        <v>1.9444444444444444</v>
      </c>
      <c r="K54">
        <v>5.5555555555555552E-2</v>
      </c>
      <c r="L54">
        <v>0</v>
      </c>
      <c r="M54">
        <v>0</v>
      </c>
      <c r="R54">
        <f t="shared" si="0"/>
        <v>27.326161790017213</v>
      </c>
    </row>
    <row r="55" spans="1:18" x14ac:dyDescent="0.2">
      <c r="B55" s="4">
        <v>1</v>
      </c>
      <c r="R55" s="18">
        <f>SUM(R39:R54)</f>
        <v>194.09380378657485</v>
      </c>
    </row>
    <row r="56" spans="1:18" x14ac:dyDescent="0.2">
      <c r="A56" s="17">
        <v>4</v>
      </c>
      <c r="C56" t="s">
        <v>602</v>
      </c>
      <c r="D56" t="s">
        <v>603</v>
      </c>
      <c r="E56" t="s">
        <v>604</v>
      </c>
      <c r="F56" t="s">
        <v>605</v>
      </c>
      <c r="G56" t="s">
        <v>606</v>
      </c>
      <c r="H56" t="s">
        <v>607</v>
      </c>
      <c r="I56" t="s">
        <v>608</v>
      </c>
      <c r="J56" t="s">
        <v>609</v>
      </c>
      <c r="K56" t="s">
        <v>610</v>
      </c>
      <c r="L56" t="s">
        <v>611</v>
      </c>
      <c r="M56" t="s">
        <v>612</v>
      </c>
      <c r="O56" s="4" t="s">
        <v>915</v>
      </c>
      <c r="P56" s="4" t="s">
        <v>916</v>
      </c>
      <c r="Q56" s="4" t="s">
        <v>917</v>
      </c>
    </row>
    <row r="57" spans="1:18" x14ac:dyDescent="0.2">
      <c r="A57" s="17"/>
      <c r="B57" s="4">
        <v>4.8249763481551564E-2</v>
      </c>
      <c r="C57" t="s">
        <v>14</v>
      </c>
      <c r="D57" t="s">
        <v>613</v>
      </c>
      <c r="E57" t="s">
        <v>614</v>
      </c>
      <c r="F57">
        <v>170</v>
      </c>
      <c r="G57">
        <v>12</v>
      </c>
      <c r="H57">
        <v>26</v>
      </c>
      <c r="I57">
        <v>0</v>
      </c>
      <c r="J57">
        <v>2.1666666666666665</v>
      </c>
      <c r="K57">
        <v>0</v>
      </c>
      <c r="L57">
        <v>0</v>
      </c>
      <c r="M57">
        <v>0</v>
      </c>
      <c r="O57" s="4">
        <v>0.82403027436140019</v>
      </c>
      <c r="P57" s="4">
        <v>0.17596972563859981</v>
      </c>
      <c r="Q57" s="4">
        <v>0</v>
      </c>
      <c r="R57">
        <f t="shared" si="0"/>
        <v>8.2024597918637649</v>
      </c>
    </row>
    <row r="58" spans="1:18" x14ac:dyDescent="0.2">
      <c r="A58" s="17"/>
      <c r="B58" s="4">
        <v>8.8930936613055817E-2</v>
      </c>
      <c r="C58" t="s">
        <v>79</v>
      </c>
      <c r="D58" t="s">
        <v>655</v>
      </c>
      <c r="E58" t="s">
        <v>656</v>
      </c>
      <c r="F58">
        <v>144</v>
      </c>
      <c r="G58">
        <v>6</v>
      </c>
      <c r="H58">
        <v>8</v>
      </c>
      <c r="I58">
        <v>4</v>
      </c>
      <c r="J58">
        <v>1.3333333333333333</v>
      </c>
      <c r="K58">
        <v>0.66666666666666663</v>
      </c>
      <c r="L58">
        <v>1</v>
      </c>
      <c r="M58">
        <v>0</v>
      </c>
      <c r="R58">
        <f t="shared" si="0"/>
        <v>12.806054872280038</v>
      </c>
    </row>
    <row r="59" spans="1:18" x14ac:dyDescent="0.2">
      <c r="A59" s="17"/>
      <c r="B59" s="4">
        <v>3.5950804162724691E-2</v>
      </c>
      <c r="C59" t="s">
        <v>670</v>
      </c>
      <c r="D59" t="s">
        <v>671</v>
      </c>
      <c r="E59" t="s">
        <v>672</v>
      </c>
      <c r="F59">
        <v>158</v>
      </c>
      <c r="G59">
        <v>7</v>
      </c>
      <c r="H59">
        <v>10</v>
      </c>
      <c r="I59">
        <v>4</v>
      </c>
      <c r="J59">
        <v>1.4285714285714286</v>
      </c>
      <c r="K59">
        <v>0.5714285714285714</v>
      </c>
      <c r="L59">
        <v>1</v>
      </c>
      <c r="M59">
        <v>0</v>
      </c>
      <c r="R59">
        <f t="shared" si="0"/>
        <v>5.6802270577105007</v>
      </c>
    </row>
    <row r="60" spans="1:18" x14ac:dyDescent="0.2">
      <c r="A60" s="17"/>
      <c r="B60" s="4">
        <v>4.8249763481551564E-2</v>
      </c>
      <c r="C60" t="s">
        <v>92</v>
      </c>
      <c r="E60" t="s">
        <v>656</v>
      </c>
      <c r="F60">
        <v>144</v>
      </c>
      <c r="G60">
        <v>6</v>
      </c>
      <c r="H60">
        <v>8</v>
      </c>
      <c r="I60">
        <v>4</v>
      </c>
      <c r="J60">
        <v>1.3333333333333333</v>
      </c>
      <c r="K60">
        <v>0.66666666666666663</v>
      </c>
      <c r="L60">
        <v>1</v>
      </c>
      <c r="M60">
        <v>0</v>
      </c>
      <c r="R60">
        <f t="shared" si="0"/>
        <v>6.9479659413434254</v>
      </c>
    </row>
    <row r="61" spans="1:18" x14ac:dyDescent="0.2">
      <c r="A61" s="17"/>
      <c r="B61" s="4">
        <v>5.1087984862819305E-2</v>
      </c>
      <c r="C61" t="s">
        <v>615</v>
      </c>
      <c r="D61" t="s">
        <v>616</v>
      </c>
      <c r="E61" t="s">
        <v>617</v>
      </c>
      <c r="F61">
        <v>190</v>
      </c>
      <c r="G61">
        <v>14</v>
      </c>
      <c r="H61">
        <v>22</v>
      </c>
      <c r="I61">
        <v>0</v>
      </c>
      <c r="J61">
        <v>1.5714285714285714</v>
      </c>
      <c r="K61">
        <v>0</v>
      </c>
      <c r="L61">
        <v>0</v>
      </c>
      <c r="M61">
        <v>1</v>
      </c>
      <c r="R61">
        <f t="shared" si="0"/>
        <v>9.7067171239356682</v>
      </c>
    </row>
    <row r="62" spans="1:18" x14ac:dyDescent="0.2">
      <c r="A62" s="17"/>
      <c r="B62" s="4">
        <v>5.0141911069063391E-2</v>
      </c>
      <c r="C62" t="s">
        <v>20</v>
      </c>
      <c r="D62" t="s">
        <v>621</v>
      </c>
      <c r="E62" t="s">
        <v>622</v>
      </c>
      <c r="F62">
        <v>164</v>
      </c>
      <c r="G62">
        <v>10</v>
      </c>
      <c r="H62">
        <v>12</v>
      </c>
      <c r="I62">
        <v>2</v>
      </c>
      <c r="J62">
        <v>1.2</v>
      </c>
      <c r="K62">
        <v>0.2</v>
      </c>
      <c r="L62">
        <v>0</v>
      </c>
      <c r="M62">
        <v>1</v>
      </c>
      <c r="R62">
        <f t="shared" si="0"/>
        <v>8.2232734153263962</v>
      </c>
    </row>
    <row r="63" spans="1:18" x14ac:dyDescent="0.2">
      <c r="A63" s="17"/>
      <c r="B63" s="4">
        <v>5.1087984862819305E-2</v>
      </c>
      <c r="C63" t="s">
        <v>623</v>
      </c>
      <c r="D63" t="s">
        <v>624</v>
      </c>
      <c r="E63" t="s">
        <v>625</v>
      </c>
      <c r="F63">
        <v>168</v>
      </c>
      <c r="G63">
        <v>12</v>
      </c>
      <c r="H63">
        <v>24</v>
      </c>
      <c r="I63">
        <v>0</v>
      </c>
      <c r="J63">
        <v>2</v>
      </c>
      <c r="K63">
        <v>0</v>
      </c>
      <c r="L63">
        <v>0</v>
      </c>
      <c r="M63">
        <v>0</v>
      </c>
      <c r="R63">
        <f t="shared" si="0"/>
        <v>8.5827814569536436</v>
      </c>
    </row>
    <row r="64" spans="1:18" x14ac:dyDescent="0.2">
      <c r="A64" s="17"/>
      <c r="B64" s="4">
        <v>5.9602649006622516E-2</v>
      </c>
      <c r="C64" t="s">
        <v>673</v>
      </c>
      <c r="D64" t="s">
        <v>674</v>
      </c>
      <c r="E64" t="s">
        <v>675</v>
      </c>
      <c r="F64">
        <v>355</v>
      </c>
      <c r="G64">
        <v>24</v>
      </c>
      <c r="H64">
        <v>50</v>
      </c>
      <c r="I64">
        <v>1</v>
      </c>
      <c r="J64">
        <v>2.0833333333333335</v>
      </c>
      <c r="K64">
        <v>4.1666666666666664E-2</v>
      </c>
      <c r="L64">
        <v>0</v>
      </c>
      <c r="M64">
        <v>0</v>
      </c>
      <c r="R64">
        <f t="shared" si="0"/>
        <v>21.158940397350992</v>
      </c>
    </row>
    <row r="65" spans="1:18" x14ac:dyDescent="0.2">
      <c r="A65" s="17"/>
      <c r="B65" s="4">
        <v>0.13150425733207188</v>
      </c>
      <c r="C65" t="s">
        <v>37</v>
      </c>
      <c r="D65" t="s">
        <v>640</v>
      </c>
      <c r="E65" t="s">
        <v>641</v>
      </c>
      <c r="F65">
        <v>198</v>
      </c>
      <c r="G65">
        <v>14</v>
      </c>
      <c r="H65">
        <v>30</v>
      </c>
      <c r="I65">
        <v>0</v>
      </c>
      <c r="J65">
        <v>2.1428571428571428</v>
      </c>
      <c r="K65">
        <v>0</v>
      </c>
      <c r="L65">
        <v>0</v>
      </c>
      <c r="M65">
        <v>0</v>
      </c>
      <c r="R65">
        <f t="shared" si="0"/>
        <v>26.037842951750232</v>
      </c>
    </row>
    <row r="66" spans="1:18" x14ac:dyDescent="0.2">
      <c r="A66" s="17"/>
      <c r="B66" s="4">
        <v>7.4739829706717123E-2</v>
      </c>
      <c r="C66" t="s">
        <v>31</v>
      </c>
      <c r="D66" t="s">
        <v>631</v>
      </c>
      <c r="E66" t="s">
        <v>632</v>
      </c>
      <c r="F66">
        <v>206</v>
      </c>
      <c r="G66">
        <v>14</v>
      </c>
      <c r="H66">
        <v>22</v>
      </c>
      <c r="I66">
        <v>1</v>
      </c>
      <c r="J66">
        <v>1.5714285714285714</v>
      </c>
      <c r="K66">
        <v>7.1428571428571425E-2</v>
      </c>
      <c r="L66">
        <v>0</v>
      </c>
      <c r="M66">
        <v>1</v>
      </c>
      <c r="R66">
        <f t="shared" si="0"/>
        <v>15.396404919583727</v>
      </c>
    </row>
    <row r="67" spans="1:18" x14ac:dyDescent="0.2">
      <c r="A67" s="17"/>
      <c r="B67" s="4">
        <v>8.987701040681173E-2</v>
      </c>
      <c r="C67" t="s">
        <v>676</v>
      </c>
      <c r="E67" t="s">
        <v>677</v>
      </c>
      <c r="F67">
        <v>610</v>
      </c>
      <c r="G67">
        <v>22</v>
      </c>
      <c r="H67">
        <v>29</v>
      </c>
      <c r="I67">
        <v>2</v>
      </c>
      <c r="J67">
        <v>1.3181818181818181</v>
      </c>
      <c r="K67">
        <v>9.0909090909090912E-2</v>
      </c>
      <c r="L67">
        <v>0</v>
      </c>
      <c r="M67">
        <v>0</v>
      </c>
      <c r="R67">
        <f t="shared" si="0"/>
        <v>54.824976348155154</v>
      </c>
    </row>
    <row r="68" spans="1:18" x14ac:dyDescent="0.2">
      <c r="A68" s="17"/>
      <c r="B68" s="4">
        <v>7.1901608325449382E-2</v>
      </c>
      <c r="C68" t="s">
        <v>678</v>
      </c>
      <c r="D68" t="s">
        <v>679</v>
      </c>
      <c r="E68" t="s">
        <v>680</v>
      </c>
      <c r="F68">
        <v>281</v>
      </c>
      <c r="G68">
        <v>20</v>
      </c>
      <c r="H68">
        <v>40</v>
      </c>
      <c r="I68">
        <v>0</v>
      </c>
      <c r="J68">
        <v>2</v>
      </c>
      <c r="K68">
        <v>0</v>
      </c>
      <c r="L68">
        <v>0</v>
      </c>
      <c r="M68">
        <v>0</v>
      </c>
      <c r="R68">
        <f t="shared" ref="R68:R131" si="1">F68*B68</f>
        <v>20.204351939451275</v>
      </c>
    </row>
    <row r="69" spans="1:18" x14ac:dyDescent="0.2">
      <c r="A69" s="17"/>
      <c r="B69" s="4">
        <v>2.6490066225165566E-2</v>
      </c>
      <c r="C69" t="s">
        <v>667</v>
      </c>
      <c r="D69" t="s">
        <v>668</v>
      </c>
      <c r="E69" t="s">
        <v>392</v>
      </c>
      <c r="F69">
        <v>242</v>
      </c>
      <c r="G69">
        <v>18</v>
      </c>
      <c r="H69">
        <v>38</v>
      </c>
      <c r="I69">
        <v>1</v>
      </c>
      <c r="J69">
        <v>2.1111111111111112</v>
      </c>
      <c r="K69">
        <v>5.5555555555555552E-2</v>
      </c>
      <c r="L69">
        <v>0</v>
      </c>
      <c r="M69">
        <v>0</v>
      </c>
      <c r="R69">
        <f t="shared" si="1"/>
        <v>6.410596026490067</v>
      </c>
    </row>
    <row r="70" spans="1:18" x14ac:dyDescent="0.2">
      <c r="A70" s="17"/>
      <c r="B70" s="4">
        <v>2.8382213812677387E-2</v>
      </c>
      <c r="C70" t="s">
        <v>100</v>
      </c>
      <c r="D70" t="s">
        <v>681</v>
      </c>
      <c r="E70" t="s">
        <v>639</v>
      </c>
      <c r="F70">
        <v>242</v>
      </c>
      <c r="G70">
        <v>16</v>
      </c>
      <c r="H70">
        <v>34</v>
      </c>
      <c r="I70">
        <v>1</v>
      </c>
      <c r="J70">
        <v>2.125</v>
      </c>
      <c r="K70">
        <v>6.25E-2</v>
      </c>
      <c r="L70">
        <v>0</v>
      </c>
      <c r="M70">
        <v>0</v>
      </c>
      <c r="R70">
        <f t="shared" si="1"/>
        <v>6.8684957426679274</v>
      </c>
    </row>
    <row r="71" spans="1:18" x14ac:dyDescent="0.2">
      <c r="A71" s="17"/>
      <c r="B71" s="4">
        <v>0.14380321665089876</v>
      </c>
      <c r="C71" t="s">
        <v>101</v>
      </c>
      <c r="D71" t="s">
        <v>682</v>
      </c>
      <c r="E71" t="s">
        <v>683</v>
      </c>
      <c r="F71">
        <v>253</v>
      </c>
      <c r="G71">
        <v>16</v>
      </c>
      <c r="H71">
        <v>31</v>
      </c>
      <c r="I71">
        <v>1</v>
      </c>
      <c r="J71">
        <v>1.9375</v>
      </c>
      <c r="K71">
        <v>6.25E-2</v>
      </c>
      <c r="L71">
        <v>0</v>
      </c>
      <c r="M71">
        <v>0</v>
      </c>
      <c r="R71">
        <f t="shared" si="1"/>
        <v>36.382213812677385</v>
      </c>
    </row>
    <row r="72" spans="1:18" x14ac:dyDescent="0.2">
      <c r="B72" s="4">
        <v>1</v>
      </c>
      <c r="R72" s="18">
        <f>SUM(R57:R71)</f>
        <v>247.43330179754017</v>
      </c>
    </row>
    <row r="73" spans="1:18" x14ac:dyDescent="0.2">
      <c r="A73" s="17">
        <v>5</v>
      </c>
      <c r="C73" t="s">
        <v>602</v>
      </c>
      <c r="D73" t="s">
        <v>603</v>
      </c>
      <c r="E73" t="s">
        <v>604</v>
      </c>
      <c r="F73" t="s">
        <v>605</v>
      </c>
      <c r="G73" t="s">
        <v>606</v>
      </c>
      <c r="H73" t="s">
        <v>607</v>
      </c>
      <c r="I73" t="s">
        <v>608</v>
      </c>
      <c r="J73" t="s">
        <v>609</v>
      </c>
      <c r="K73" t="s">
        <v>610</v>
      </c>
      <c r="L73" t="s">
        <v>611</v>
      </c>
      <c r="M73" t="s">
        <v>612</v>
      </c>
      <c r="O73" s="4" t="s">
        <v>915</v>
      </c>
      <c r="P73" s="4" t="s">
        <v>916</v>
      </c>
      <c r="Q73" s="4" t="s">
        <v>917</v>
      </c>
    </row>
    <row r="74" spans="1:18" x14ac:dyDescent="0.2">
      <c r="A74" s="17"/>
      <c r="B74" s="4">
        <v>8.6410054988216842E-2</v>
      </c>
      <c r="C74" t="s">
        <v>684</v>
      </c>
      <c r="D74" t="s">
        <v>685</v>
      </c>
      <c r="E74" t="s">
        <v>686</v>
      </c>
      <c r="F74">
        <v>72</v>
      </c>
      <c r="G74">
        <v>4</v>
      </c>
      <c r="H74">
        <v>8</v>
      </c>
      <c r="I74">
        <v>1</v>
      </c>
      <c r="J74">
        <v>2</v>
      </c>
      <c r="K74">
        <v>0.25</v>
      </c>
      <c r="L74">
        <v>1</v>
      </c>
      <c r="M74">
        <v>0</v>
      </c>
      <c r="O74" s="4">
        <v>0.61586802827965426</v>
      </c>
      <c r="P74" s="4">
        <v>0.38413197172034574</v>
      </c>
      <c r="Q74" s="4">
        <v>0</v>
      </c>
      <c r="R74">
        <f t="shared" si="1"/>
        <v>6.2215239591516127</v>
      </c>
    </row>
    <row r="75" spans="1:18" x14ac:dyDescent="0.2">
      <c r="A75" s="17"/>
      <c r="B75" s="4">
        <v>6.4414768263943448E-2</v>
      </c>
      <c r="C75" t="s">
        <v>14</v>
      </c>
      <c r="D75" t="s">
        <v>613</v>
      </c>
      <c r="E75" t="s">
        <v>614</v>
      </c>
      <c r="F75">
        <v>170</v>
      </c>
      <c r="G75">
        <v>12</v>
      </c>
      <c r="H75">
        <v>26</v>
      </c>
      <c r="I75">
        <v>0</v>
      </c>
      <c r="J75">
        <v>2.1666666666666665</v>
      </c>
      <c r="K75">
        <v>0</v>
      </c>
      <c r="L75">
        <v>0</v>
      </c>
      <c r="M75">
        <v>0</v>
      </c>
      <c r="R75">
        <f t="shared" si="1"/>
        <v>10.950510604870386</v>
      </c>
    </row>
    <row r="76" spans="1:18" x14ac:dyDescent="0.2">
      <c r="A76" s="17"/>
      <c r="B76" s="4">
        <v>2.8279654359780054E-2</v>
      </c>
      <c r="C76" t="s">
        <v>104</v>
      </c>
      <c r="D76" t="s">
        <v>687</v>
      </c>
      <c r="E76" t="s">
        <v>688</v>
      </c>
      <c r="F76">
        <v>110</v>
      </c>
      <c r="G76">
        <v>6</v>
      </c>
      <c r="H76">
        <v>6</v>
      </c>
      <c r="I76">
        <v>2</v>
      </c>
      <c r="J76">
        <v>1</v>
      </c>
      <c r="K76">
        <v>0.33333333333333331</v>
      </c>
      <c r="L76">
        <v>0</v>
      </c>
      <c r="M76">
        <v>1</v>
      </c>
      <c r="R76">
        <f t="shared" si="1"/>
        <v>3.1107619795758059</v>
      </c>
    </row>
    <row r="77" spans="1:18" x14ac:dyDescent="0.2">
      <c r="A77" s="17"/>
      <c r="B77" s="4">
        <v>7.7769049489395142E-2</v>
      </c>
      <c r="C77" t="s">
        <v>79</v>
      </c>
      <c r="D77" t="s">
        <v>655</v>
      </c>
      <c r="E77" t="s">
        <v>656</v>
      </c>
      <c r="F77">
        <v>144</v>
      </c>
      <c r="G77">
        <v>6</v>
      </c>
      <c r="H77">
        <v>8</v>
      </c>
      <c r="I77">
        <v>4</v>
      </c>
      <c r="J77">
        <v>1.3333333333333333</v>
      </c>
      <c r="K77">
        <v>0.66666666666666663</v>
      </c>
      <c r="L77">
        <v>1</v>
      </c>
      <c r="M77">
        <v>0</v>
      </c>
      <c r="R77">
        <f t="shared" si="1"/>
        <v>11.1987431264729</v>
      </c>
    </row>
    <row r="78" spans="1:18" x14ac:dyDescent="0.2">
      <c r="A78" s="17"/>
      <c r="B78" s="4">
        <v>4.7918303220738423E-2</v>
      </c>
      <c r="C78" t="s">
        <v>615</v>
      </c>
      <c r="D78" t="s">
        <v>616</v>
      </c>
      <c r="E78" t="s">
        <v>617</v>
      </c>
      <c r="F78">
        <v>190</v>
      </c>
      <c r="G78">
        <v>14</v>
      </c>
      <c r="H78">
        <v>22</v>
      </c>
      <c r="I78">
        <v>0</v>
      </c>
      <c r="J78">
        <v>1.5714285714285714</v>
      </c>
      <c r="K78">
        <v>0</v>
      </c>
      <c r="L78">
        <v>0</v>
      </c>
      <c r="M78">
        <v>1</v>
      </c>
      <c r="R78">
        <f t="shared" si="1"/>
        <v>9.1044776119403004</v>
      </c>
    </row>
    <row r="79" spans="1:18" x14ac:dyDescent="0.2">
      <c r="A79" s="17"/>
      <c r="B79" s="4">
        <v>5.4202670856245097E-2</v>
      </c>
      <c r="C79" t="s">
        <v>618</v>
      </c>
      <c r="D79" t="s">
        <v>619</v>
      </c>
      <c r="E79" t="s">
        <v>620</v>
      </c>
      <c r="F79">
        <v>152</v>
      </c>
      <c r="G79">
        <v>9</v>
      </c>
      <c r="H79">
        <v>12</v>
      </c>
      <c r="I79">
        <v>2</v>
      </c>
      <c r="J79">
        <v>1.3333333333333333</v>
      </c>
      <c r="K79">
        <v>0.22222222222222221</v>
      </c>
      <c r="L79">
        <v>0</v>
      </c>
      <c r="M79">
        <v>1</v>
      </c>
      <c r="R79">
        <f t="shared" si="1"/>
        <v>8.2388059701492544</v>
      </c>
    </row>
    <row r="80" spans="1:18" x14ac:dyDescent="0.2">
      <c r="A80" s="17"/>
      <c r="B80" s="4">
        <v>5.4202670856245097E-2</v>
      </c>
      <c r="C80" t="s">
        <v>20</v>
      </c>
      <c r="D80" t="s">
        <v>621</v>
      </c>
      <c r="E80" t="s">
        <v>622</v>
      </c>
      <c r="F80">
        <v>164</v>
      </c>
      <c r="G80">
        <v>10</v>
      </c>
      <c r="H80">
        <v>12</v>
      </c>
      <c r="I80">
        <v>2</v>
      </c>
      <c r="J80">
        <v>1.2</v>
      </c>
      <c r="K80">
        <v>0.2</v>
      </c>
      <c r="L80">
        <v>0</v>
      </c>
      <c r="M80">
        <v>1</v>
      </c>
      <c r="R80">
        <f t="shared" si="1"/>
        <v>8.8892380204241963</v>
      </c>
    </row>
    <row r="81" spans="1:18" x14ac:dyDescent="0.2">
      <c r="A81" s="17"/>
      <c r="B81" s="4">
        <v>5.2631578947368439E-2</v>
      </c>
      <c r="C81" t="s">
        <v>623</v>
      </c>
      <c r="D81" t="s">
        <v>624</v>
      </c>
      <c r="E81" t="s">
        <v>625</v>
      </c>
      <c r="F81">
        <v>168</v>
      </c>
      <c r="G81">
        <v>12</v>
      </c>
      <c r="H81">
        <v>24</v>
      </c>
      <c r="I81">
        <v>0</v>
      </c>
      <c r="J81">
        <v>2</v>
      </c>
      <c r="K81">
        <v>0</v>
      </c>
      <c r="L81">
        <v>0</v>
      </c>
      <c r="M81">
        <v>0</v>
      </c>
      <c r="R81">
        <f t="shared" si="1"/>
        <v>8.8421052631578974</v>
      </c>
    </row>
    <row r="82" spans="1:18" x14ac:dyDescent="0.2">
      <c r="A82" s="17"/>
      <c r="B82" s="4">
        <v>3.2992930086410063E-2</v>
      </c>
      <c r="C82" t="s">
        <v>32</v>
      </c>
      <c r="D82" t="s">
        <v>633</v>
      </c>
      <c r="E82" t="s">
        <v>374</v>
      </c>
      <c r="F82">
        <v>200</v>
      </c>
      <c r="G82">
        <v>13</v>
      </c>
      <c r="H82">
        <v>28</v>
      </c>
      <c r="I82">
        <v>1</v>
      </c>
      <c r="J82">
        <v>2.1538461538461537</v>
      </c>
      <c r="K82">
        <v>7.6923076923076927E-2</v>
      </c>
      <c r="L82">
        <v>0</v>
      </c>
      <c r="M82">
        <v>0</v>
      </c>
      <c r="R82">
        <f t="shared" si="1"/>
        <v>6.5985860172820123</v>
      </c>
    </row>
    <row r="83" spans="1:18" x14ac:dyDescent="0.2">
      <c r="A83" s="17"/>
      <c r="B83" s="4">
        <v>9.3479968578161834E-2</v>
      </c>
      <c r="C83" t="s">
        <v>25</v>
      </c>
      <c r="D83" t="s">
        <v>626</v>
      </c>
      <c r="E83" t="s">
        <v>627</v>
      </c>
      <c r="F83">
        <v>226</v>
      </c>
      <c r="G83">
        <v>16</v>
      </c>
      <c r="H83">
        <v>34</v>
      </c>
      <c r="I83">
        <v>0</v>
      </c>
      <c r="J83">
        <v>2.125</v>
      </c>
      <c r="K83">
        <v>0</v>
      </c>
      <c r="L83">
        <v>0</v>
      </c>
      <c r="M83">
        <v>0</v>
      </c>
      <c r="R83">
        <f t="shared" si="1"/>
        <v>21.126472898664574</v>
      </c>
    </row>
    <row r="84" spans="1:18" x14ac:dyDescent="0.2">
      <c r="A84" s="17"/>
      <c r="B84" s="4">
        <v>0.10683424980361354</v>
      </c>
      <c r="C84" t="s">
        <v>80</v>
      </c>
      <c r="D84" t="s">
        <v>657</v>
      </c>
      <c r="E84" t="s">
        <v>658</v>
      </c>
      <c r="F84">
        <v>152</v>
      </c>
      <c r="G84">
        <v>8</v>
      </c>
      <c r="H84">
        <v>8</v>
      </c>
      <c r="I84">
        <v>3</v>
      </c>
      <c r="J84">
        <v>1</v>
      </c>
      <c r="K84">
        <v>0.375</v>
      </c>
      <c r="L84">
        <v>0</v>
      </c>
      <c r="M84">
        <v>1</v>
      </c>
      <c r="R84">
        <f t="shared" si="1"/>
        <v>16.238805970149258</v>
      </c>
    </row>
    <row r="85" spans="1:18" x14ac:dyDescent="0.2">
      <c r="A85" s="17"/>
      <c r="B85" s="4">
        <v>3.5349567949725068E-2</v>
      </c>
      <c r="C85" t="s">
        <v>81</v>
      </c>
      <c r="D85" t="s">
        <v>659</v>
      </c>
      <c r="E85" t="s">
        <v>660</v>
      </c>
      <c r="F85">
        <v>166</v>
      </c>
      <c r="G85">
        <v>9</v>
      </c>
      <c r="H85">
        <v>10</v>
      </c>
      <c r="I85">
        <v>3</v>
      </c>
      <c r="J85">
        <v>1.1111111111111112</v>
      </c>
      <c r="K85">
        <v>0.33333333333333331</v>
      </c>
      <c r="L85">
        <v>0</v>
      </c>
      <c r="M85">
        <v>1</v>
      </c>
      <c r="R85">
        <f t="shared" si="1"/>
        <v>5.8680282796543617</v>
      </c>
    </row>
    <row r="86" spans="1:18" x14ac:dyDescent="0.2">
      <c r="A86" s="17"/>
      <c r="B86" s="4">
        <v>5.7344854673998441E-2</v>
      </c>
      <c r="C86" t="s">
        <v>31</v>
      </c>
      <c r="D86" t="s">
        <v>631</v>
      </c>
      <c r="E86" t="s">
        <v>632</v>
      </c>
      <c r="F86">
        <v>206</v>
      </c>
      <c r="G86">
        <v>14</v>
      </c>
      <c r="H86">
        <v>22</v>
      </c>
      <c r="I86">
        <v>1</v>
      </c>
      <c r="J86">
        <v>1.5714285714285714</v>
      </c>
      <c r="K86">
        <v>7.1428571428571425E-2</v>
      </c>
      <c r="L86">
        <v>0</v>
      </c>
      <c r="M86">
        <v>1</v>
      </c>
      <c r="R86">
        <f t="shared" si="1"/>
        <v>11.81304006284368</v>
      </c>
    </row>
    <row r="87" spans="1:18" x14ac:dyDescent="0.2">
      <c r="A87" s="17"/>
      <c r="B87" s="4">
        <v>4.713275726630009E-2</v>
      </c>
      <c r="C87" t="s">
        <v>37</v>
      </c>
      <c r="D87" t="s">
        <v>640</v>
      </c>
      <c r="E87" t="s">
        <v>641</v>
      </c>
      <c r="F87">
        <v>198</v>
      </c>
      <c r="G87">
        <v>14</v>
      </c>
      <c r="H87">
        <v>30</v>
      </c>
      <c r="I87">
        <v>0</v>
      </c>
      <c r="J87">
        <v>2.1428571428571428</v>
      </c>
      <c r="K87">
        <v>0</v>
      </c>
      <c r="L87">
        <v>0</v>
      </c>
      <c r="M87">
        <v>0</v>
      </c>
      <c r="R87">
        <f t="shared" si="1"/>
        <v>9.3322859387274182</v>
      </c>
    </row>
    <row r="88" spans="1:18" x14ac:dyDescent="0.2">
      <c r="A88" s="17"/>
      <c r="B88" s="4">
        <v>3.3778476040848396E-2</v>
      </c>
      <c r="C88" t="s">
        <v>88</v>
      </c>
      <c r="D88" t="s">
        <v>669</v>
      </c>
      <c r="E88" t="s">
        <v>392</v>
      </c>
      <c r="F88">
        <v>270</v>
      </c>
      <c r="G88">
        <v>18</v>
      </c>
      <c r="H88">
        <v>38</v>
      </c>
      <c r="I88">
        <v>1</v>
      </c>
      <c r="J88">
        <v>2.1111111111111112</v>
      </c>
      <c r="K88">
        <v>5.5555555555555552E-2</v>
      </c>
      <c r="L88">
        <v>0</v>
      </c>
      <c r="M88">
        <v>0</v>
      </c>
      <c r="R88">
        <f t="shared" si="1"/>
        <v>9.1201885310290667</v>
      </c>
    </row>
    <row r="89" spans="1:18" x14ac:dyDescent="0.2">
      <c r="A89" s="17"/>
      <c r="B89" s="4">
        <v>0.12725844461901026</v>
      </c>
      <c r="C89" t="s">
        <v>650</v>
      </c>
      <c r="D89" t="s">
        <v>651</v>
      </c>
      <c r="E89" t="s">
        <v>652</v>
      </c>
      <c r="F89">
        <v>281</v>
      </c>
      <c r="G89">
        <v>18</v>
      </c>
      <c r="H89">
        <v>35</v>
      </c>
      <c r="I89">
        <v>1</v>
      </c>
      <c r="J89">
        <v>1.9444444444444444</v>
      </c>
      <c r="K89">
        <v>5.5555555555555552E-2</v>
      </c>
      <c r="L89">
        <v>0</v>
      </c>
      <c r="M89">
        <v>0</v>
      </c>
      <c r="R89">
        <f t="shared" si="1"/>
        <v>35.759622937941884</v>
      </c>
    </row>
    <row r="90" spans="1:18" x14ac:dyDescent="0.2">
      <c r="B90" s="4">
        <v>1</v>
      </c>
      <c r="R90" s="18">
        <f>SUM(R74:R89)</f>
        <v>182.41319717203461</v>
      </c>
    </row>
    <row r="91" spans="1:18" x14ac:dyDescent="0.2">
      <c r="A91" s="17">
        <v>6</v>
      </c>
      <c r="C91" t="s">
        <v>602</v>
      </c>
      <c r="D91" t="s">
        <v>603</v>
      </c>
      <c r="E91" t="s">
        <v>604</v>
      </c>
      <c r="F91" t="s">
        <v>605</v>
      </c>
      <c r="G91" t="s">
        <v>606</v>
      </c>
      <c r="H91" t="s">
        <v>607</v>
      </c>
      <c r="I91" t="s">
        <v>608</v>
      </c>
      <c r="J91" t="s">
        <v>609</v>
      </c>
      <c r="K91" t="s">
        <v>610</v>
      </c>
      <c r="L91" t="s">
        <v>611</v>
      </c>
      <c r="M91" t="s">
        <v>612</v>
      </c>
      <c r="O91" s="4" t="s">
        <v>915</v>
      </c>
      <c r="P91" s="4" t="s">
        <v>916</v>
      </c>
      <c r="Q91" s="4" t="s">
        <v>917</v>
      </c>
    </row>
    <row r="92" spans="1:18" x14ac:dyDescent="0.2">
      <c r="A92" s="17"/>
      <c r="B92" s="4">
        <v>5.416191562143672E-2</v>
      </c>
      <c r="C92" t="s">
        <v>684</v>
      </c>
      <c r="D92" t="s">
        <v>685</v>
      </c>
      <c r="E92" t="s">
        <v>686</v>
      </c>
      <c r="F92">
        <v>72</v>
      </c>
      <c r="G92">
        <v>4</v>
      </c>
      <c r="H92">
        <v>8</v>
      </c>
      <c r="I92">
        <v>1</v>
      </c>
      <c r="J92">
        <v>2</v>
      </c>
      <c r="K92">
        <v>0.25</v>
      </c>
      <c r="L92">
        <v>1</v>
      </c>
      <c r="M92">
        <v>0</v>
      </c>
      <c r="O92" s="4">
        <v>0.61687571265678454</v>
      </c>
      <c r="P92" s="4">
        <v>0.38312428734321552</v>
      </c>
      <c r="Q92" s="4">
        <v>0</v>
      </c>
      <c r="R92">
        <f t="shared" si="1"/>
        <v>3.899657924743444</v>
      </c>
    </row>
    <row r="93" spans="1:18" x14ac:dyDescent="0.2">
      <c r="A93" s="17"/>
      <c r="B93" s="4">
        <v>3.021664766248575E-2</v>
      </c>
      <c r="C93" t="s">
        <v>14</v>
      </c>
      <c r="D93" t="s">
        <v>613</v>
      </c>
      <c r="E93" t="s">
        <v>614</v>
      </c>
      <c r="F93">
        <v>170</v>
      </c>
      <c r="G93">
        <v>12</v>
      </c>
      <c r="H93">
        <v>26</v>
      </c>
      <c r="I93">
        <v>0</v>
      </c>
      <c r="J93">
        <v>2.1666666666666665</v>
      </c>
      <c r="K93">
        <v>0</v>
      </c>
      <c r="L93">
        <v>0</v>
      </c>
      <c r="M93">
        <v>0</v>
      </c>
      <c r="R93">
        <f t="shared" si="1"/>
        <v>5.1368301026225778</v>
      </c>
    </row>
    <row r="94" spans="1:18" x14ac:dyDescent="0.2">
      <c r="A94" s="17"/>
      <c r="B94" s="4">
        <v>0.13511972633979477</v>
      </c>
      <c r="C94" t="s">
        <v>79</v>
      </c>
      <c r="D94" t="s">
        <v>655</v>
      </c>
      <c r="E94" t="s">
        <v>656</v>
      </c>
      <c r="F94">
        <v>144</v>
      </c>
      <c r="G94">
        <v>6</v>
      </c>
      <c r="H94">
        <v>8</v>
      </c>
      <c r="I94">
        <v>4</v>
      </c>
      <c r="J94">
        <v>1.3333333333333333</v>
      </c>
      <c r="K94">
        <v>0.66666666666666663</v>
      </c>
      <c r="L94">
        <v>1</v>
      </c>
      <c r="M94">
        <v>0</v>
      </c>
      <c r="R94">
        <f t="shared" si="1"/>
        <v>19.457240592930447</v>
      </c>
    </row>
    <row r="95" spans="1:18" x14ac:dyDescent="0.2">
      <c r="A95" s="17"/>
      <c r="B95" s="4">
        <v>6.8415051311288486E-2</v>
      </c>
      <c r="C95" t="s">
        <v>105</v>
      </c>
      <c r="E95" t="s">
        <v>656</v>
      </c>
      <c r="F95">
        <v>144</v>
      </c>
      <c r="G95">
        <v>6</v>
      </c>
      <c r="H95">
        <v>8</v>
      </c>
      <c r="I95">
        <v>4</v>
      </c>
      <c r="J95">
        <v>1.3333333333333333</v>
      </c>
      <c r="K95">
        <v>0.66666666666666663</v>
      </c>
      <c r="L95">
        <v>1</v>
      </c>
      <c r="M95">
        <v>0</v>
      </c>
      <c r="R95">
        <f t="shared" si="1"/>
        <v>9.8517673888255413</v>
      </c>
    </row>
    <row r="96" spans="1:18" x14ac:dyDescent="0.2">
      <c r="A96" s="17"/>
      <c r="B96" s="4">
        <v>7.8677309007981755E-2</v>
      </c>
      <c r="C96" t="s">
        <v>92</v>
      </c>
      <c r="E96" t="s">
        <v>656</v>
      </c>
      <c r="F96">
        <v>144</v>
      </c>
      <c r="G96">
        <v>6</v>
      </c>
      <c r="H96">
        <v>8</v>
      </c>
      <c r="I96">
        <v>4</v>
      </c>
      <c r="J96">
        <v>1.3333333333333333</v>
      </c>
      <c r="K96">
        <v>0.66666666666666663</v>
      </c>
      <c r="L96">
        <v>1</v>
      </c>
      <c r="M96">
        <v>0</v>
      </c>
      <c r="R96">
        <f t="shared" si="1"/>
        <v>11.329532497149373</v>
      </c>
    </row>
    <row r="97" spans="1:18" x14ac:dyDescent="0.2">
      <c r="A97" s="17"/>
      <c r="B97" s="4">
        <v>3.021664766248575E-2</v>
      </c>
      <c r="C97" t="s">
        <v>615</v>
      </c>
      <c r="D97" t="s">
        <v>616</v>
      </c>
      <c r="E97" t="s">
        <v>617</v>
      </c>
      <c r="F97">
        <v>190</v>
      </c>
      <c r="G97">
        <v>14</v>
      </c>
      <c r="H97">
        <v>22</v>
      </c>
      <c r="I97">
        <v>0</v>
      </c>
      <c r="J97">
        <v>1.5714285714285714</v>
      </c>
      <c r="K97">
        <v>0</v>
      </c>
      <c r="L97">
        <v>0</v>
      </c>
      <c r="M97">
        <v>1</v>
      </c>
      <c r="R97">
        <f t="shared" si="1"/>
        <v>5.7411630558722928</v>
      </c>
    </row>
    <row r="98" spans="1:18" x14ac:dyDescent="0.2">
      <c r="A98" s="17"/>
      <c r="B98" s="4">
        <v>4.2189281641961236E-2</v>
      </c>
      <c r="C98" t="s">
        <v>618</v>
      </c>
      <c r="D98" t="s">
        <v>619</v>
      </c>
      <c r="E98" t="s">
        <v>620</v>
      </c>
      <c r="F98">
        <v>152</v>
      </c>
      <c r="G98">
        <v>9</v>
      </c>
      <c r="H98">
        <v>12</v>
      </c>
      <c r="I98">
        <v>2</v>
      </c>
      <c r="J98">
        <v>1.3333333333333333</v>
      </c>
      <c r="K98">
        <v>0.22222222222222221</v>
      </c>
      <c r="L98">
        <v>0</v>
      </c>
      <c r="M98">
        <v>1</v>
      </c>
      <c r="R98">
        <f t="shared" si="1"/>
        <v>6.4127708095781077</v>
      </c>
    </row>
    <row r="99" spans="1:18" x14ac:dyDescent="0.2">
      <c r="A99" s="17"/>
      <c r="B99" s="4">
        <v>5.416191562143672E-2</v>
      </c>
      <c r="C99" t="s">
        <v>20</v>
      </c>
      <c r="D99" t="s">
        <v>621</v>
      </c>
      <c r="E99" t="s">
        <v>622</v>
      </c>
      <c r="F99">
        <v>164</v>
      </c>
      <c r="G99">
        <v>10</v>
      </c>
      <c r="H99">
        <v>12</v>
      </c>
      <c r="I99">
        <v>2</v>
      </c>
      <c r="J99">
        <v>1.2</v>
      </c>
      <c r="K99">
        <v>0.2</v>
      </c>
      <c r="L99">
        <v>0</v>
      </c>
      <c r="M99">
        <v>1</v>
      </c>
      <c r="R99">
        <f t="shared" si="1"/>
        <v>8.8825541619156212</v>
      </c>
    </row>
    <row r="100" spans="1:18" x14ac:dyDescent="0.2">
      <c r="A100" s="17"/>
      <c r="B100" s="4">
        <v>3.3637400228050174E-2</v>
      </c>
      <c r="C100" t="s">
        <v>32</v>
      </c>
      <c r="D100" t="s">
        <v>633</v>
      </c>
      <c r="E100" t="s">
        <v>374</v>
      </c>
      <c r="F100">
        <v>200</v>
      </c>
      <c r="G100">
        <v>13</v>
      </c>
      <c r="H100">
        <v>28</v>
      </c>
      <c r="I100">
        <v>1</v>
      </c>
      <c r="J100">
        <v>2.1538461538461537</v>
      </c>
      <c r="K100">
        <v>7.6923076923076927E-2</v>
      </c>
      <c r="L100">
        <v>0</v>
      </c>
      <c r="M100">
        <v>0</v>
      </c>
      <c r="R100">
        <f t="shared" si="1"/>
        <v>6.7274800456100348</v>
      </c>
    </row>
    <row r="101" spans="1:18" x14ac:dyDescent="0.2">
      <c r="A101" s="17"/>
      <c r="B101" s="4">
        <v>3.3637400228050174E-2</v>
      </c>
      <c r="C101" t="s">
        <v>623</v>
      </c>
      <c r="D101" t="s">
        <v>624</v>
      </c>
      <c r="E101" t="s">
        <v>625</v>
      </c>
      <c r="F101">
        <v>168</v>
      </c>
      <c r="G101">
        <v>12</v>
      </c>
      <c r="H101">
        <v>24</v>
      </c>
      <c r="I101">
        <v>0</v>
      </c>
      <c r="J101">
        <v>2</v>
      </c>
      <c r="K101">
        <v>0</v>
      </c>
      <c r="L101">
        <v>0</v>
      </c>
      <c r="M101">
        <v>0</v>
      </c>
      <c r="R101">
        <f t="shared" si="1"/>
        <v>5.6510832383124292</v>
      </c>
    </row>
    <row r="102" spans="1:18" x14ac:dyDescent="0.2">
      <c r="A102" s="17"/>
      <c r="B102" s="4">
        <v>6.4994298745724058E-2</v>
      </c>
      <c r="C102" t="s">
        <v>25</v>
      </c>
      <c r="D102" t="s">
        <v>626</v>
      </c>
      <c r="E102" t="s">
        <v>627</v>
      </c>
      <c r="F102">
        <v>226</v>
      </c>
      <c r="G102">
        <v>16</v>
      </c>
      <c r="H102">
        <v>34</v>
      </c>
      <c r="I102">
        <v>0</v>
      </c>
      <c r="J102">
        <v>2.125</v>
      </c>
      <c r="K102">
        <v>0</v>
      </c>
      <c r="L102">
        <v>0</v>
      </c>
      <c r="M102">
        <v>0</v>
      </c>
      <c r="R102">
        <f t="shared" si="1"/>
        <v>14.688711516533637</v>
      </c>
    </row>
    <row r="103" spans="1:18" x14ac:dyDescent="0.2">
      <c r="A103" s="17"/>
      <c r="B103" s="4">
        <v>0.16077537058152794</v>
      </c>
      <c r="C103" t="s">
        <v>80</v>
      </c>
      <c r="D103" t="s">
        <v>657</v>
      </c>
      <c r="E103" t="s">
        <v>658</v>
      </c>
      <c r="F103">
        <v>152</v>
      </c>
      <c r="G103">
        <v>8</v>
      </c>
      <c r="H103">
        <v>8</v>
      </c>
      <c r="I103">
        <v>3</v>
      </c>
      <c r="J103">
        <v>1</v>
      </c>
      <c r="K103">
        <v>0.375</v>
      </c>
      <c r="L103">
        <v>0</v>
      </c>
      <c r="M103">
        <v>1</v>
      </c>
      <c r="R103">
        <f t="shared" si="1"/>
        <v>24.437856328392247</v>
      </c>
    </row>
    <row r="104" spans="1:18" x14ac:dyDescent="0.2">
      <c r="A104" s="17"/>
      <c r="B104" s="4">
        <v>5.6442417331813002E-2</v>
      </c>
      <c r="C104" t="s">
        <v>81</v>
      </c>
      <c r="D104" t="s">
        <v>659</v>
      </c>
      <c r="E104" t="s">
        <v>660</v>
      </c>
      <c r="F104">
        <v>166</v>
      </c>
      <c r="G104">
        <v>9</v>
      </c>
      <c r="H104">
        <v>10</v>
      </c>
      <c r="I104">
        <v>3</v>
      </c>
      <c r="J104">
        <v>1.1111111111111112</v>
      </c>
      <c r="K104">
        <v>0.33333333333333331</v>
      </c>
      <c r="L104">
        <v>0</v>
      </c>
      <c r="M104">
        <v>1</v>
      </c>
      <c r="R104">
        <f t="shared" si="1"/>
        <v>9.3694412770809592</v>
      </c>
    </row>
    <row r="105" spans="1:18" x14ac:dyDescent="0.2">
      <c r="A105" s="17"/>
      <c r="B105" s="4">
        <v>3.9338654503990877E-2</v>
      </c>
      <c r="C105" t="s">
        <v>31</v>
      </c>
      <c r="D105" t="s">
        <v>631</v>
      </c>
      <c r="E105" t="s">
        <v>632</v>
      </c>
      <c r="F105">
        <v>206</v>
      </c>
      <c r="G105">
        <v>14</v>
      </c>
      <c r="H105">
        <v>22</v>
      </c>
      <c r="I105">
        <v>1</v>
      </c>
      <c r="J105">
        <v>1.5714285714285714</v>
      </c>
      <c r="K105">
        <v>7.1428571428571425E-2</v>
      </c>
      <c r="L105">
        <v>0</v>
      </c>
      <c r="M105">
        <v>1</v>
      </c>
      <c r="R105">
        <f t="shared" si="1"/>
        <v>8.1037628278221199</v>
      </c>
    </row>
    <row r="106" spans="1:18" x14ac:dyDescent="0.2">
      <c r="A106" s="17"/>
      <c r="B106" s="4">
        <v>3.021664766248575E-2</v>
      </c>
      <c r="C106" t="s">
        <v>37</v>
      </c>
      <c r="D106" t="s">
        <v>640</v>
      </c>
      <c r="E106" t="s">
        <v>641</v>
      </c>
      <c r="F106">
        <v>198</v>
      </c>
      <c r="G106">
        <v>14</v>
      </c>
      <c r="H106">
        <v>30</v>
      </c>
      <c r="I106">
        <v>0</v>
      </c>
      <c r="J106">
        <v>2.1428571428571428</v>
      </c>
      <c r="K106">
        <v>0</v>
      </c>
      <c r="L106">
        <v>0</v>
      </c>
      <c r="M106">
        <v>0</v>
      </c>
      <c r="R106">
        <f t="shared" si="1"/>
        <v>5.9828962371721781</v>
      </c>
    </row>
    <row r="107" spans="1:18" x14ac:dyDescent="0.2">
      <c r="A107" s="17"/>
      <c r="B107" s="4">
        <v>8.77993158494869E-2</v>
      </c>
      <c r="C107" t="s">
        <v>101</v>
      </c>
      <c r="D107" t="s">
        <v>682</v>
      </c>
      <c r="E107" t="s">
        <v>683</v>
      </c>
      <c r="F107">
        <v>253</v>
      </c>
      <c r="G107">
        <v>16</v>
      </c>
      <c r="H107">
        <v>31</v>
      </c>
      <c r="I107">
        <v>1</v>
      </c>
      <c r="J107">
        <v>1.9375</v>
      </c>
      <c r="K107">
        <v>6.25E-2</v>
      </c>
      <c r="L107">
        <v>0</v>
      </c>
      <c r="M107">
        <v>0</v>
      </c>
      <c r="R107">
        <f t="shared" si="1"/>
        <v>22.213226909920184</v>
      </c>
    </row>
    <row r="108" spans="1:18" x14ac:dyDescent="0.2">
      <c r="B108" s="4">
        <v>1</v>
      </c>
      <c r="R108" s="18">
        <f>SUM(R92:R107)</f>
        <v>167.88597491448118</v>
      </c>
    </row>
    <row r="109" spans="1:18" x14ac:dyDescent="0.2">
      <c r="A109" s="17">
        <v>7</v>
      </c>
      <c r="C109" t="s">
        <v>602</v>
      </c>
      <c r="D109" t="s">
        <v>603</v>
      </c>
      <c r="E109" t="s">
        <v>604</v>
      </c>
      <c r="F109" t="s">
        <v>605</v>
      </c>
      <c r="G109" t="s">
        <v>606</v>
      </c>
      <c r="H109" t="s">
        <v>607</v>
      </c>
      <c r="I109" t="s">
        <v>608</v>
      </c>
      <c r="J109" t="s">
        <v>609</v>
      </c>
      <c r="K109" t="s">
        <v>610</v>
      </c>
      <c r="L109" t="s">
        <v>611</v>
      </c>
      <c r="M109" t="s">
        <v>612</v>
      </c>
      <c r="O109" s="4" t="s">
        <v>915</v>
      </c>
      <c r="P109" s="4" t="s">
        <v>916</v>
      </c>
      <c r="Q109" s="4" t="s">
        <v>917</v>
      </c>
    </row>
    <row r="110" spans="1:18" x14ac:dyDescent="0.2">
      <c r="A110" s="17"/>
      <c r="B110" s="4">
        <v>7.7339102217414801E-2</v>
      </c>
      <c r="C110" t="s">
        <v>14</v>
      </c>
      <c r="D110" t="s">
        <v>613</v>
      </c>
      <c r="E110" t="s">
        <v>614</v>
      </c>
      <c r="F110">
        <v>170</v>
      </c>
      <c r="G110">
        <v>12</v>
      </c>
      <c r="H110">
        <v>26</v>
      </c>
      <c r="I110">
        <v>0</v>
      </c>
      <c r="J110">
        <v>2.1666666666666665</v>
      </c>
      <c r="K110">
        <v>0</v>
      </c>
      <c r="L110">
        <v>0</v>
      </c>
      <c r="M110">
        <v>0</v>
      </c>
      <c r="O110" s="4">
        <v>0.79394267171444022</v>
      </c>
      <c r="P110" s="4">
        <v>0.20605732828555973</v>
      </c>
      <c r="Q110" s="4">
        <v>0</v>
      </c>
      <c r="R110">
        <f t="shared" si="1"/>
        <v>13.147647376960517</v>
      </c>
    </row>
    <row r="111" spans="1:18" x14ac:dyDescent="0.2">
      <c r="A111" s="17"/>
      <c r="B111" s="4">
        <v>5.6246619794483498E-2</v>
      </c>
      <c r="C111" t="s">
        <v>615</v>
      </c>
      <c r="D111" t="s">
        <v>616</v>
      </c>
      <c r="E111" t="s">
        <v>617</v>
      </c>
      <c r="F111">
        <v>190</v>
      </c>
      <c r="G111">
        <v>14</v>
      </c>
      <c r="H111">
        <v>22</v>
      </c>
      <c r="I111">
        <v>0</v>
      </c>
      <c r="J111">
        <v>1.5714285714285714</v>
      </c>
      <c r="K111">
        <v>0</v>
      </c>
      <c r="L111">
        <v>0</v>
      </c>
      <c r="M111">
        <v>1</v>
      </c>
      <c r="R111">
        <f t="shared" si="1"/>
        <v>10.686857760951865</v>
      </c>
    </row>
    <row r="112" spans="1:18" x14ac:dyDescent="0.2">
      <c r="A112" s="17"/>
      <c r="B112" s="4">
        <v>5.0838290968090852E-2</v>
      </c>
      <c r="C112" t="s">
        <v>20</v>
      </c>
      <c r="D112" t="s">
        <v>621</v>
      </c>
      <c r="E112" t="s">
        <v>622</v>
      </c>
      <c r="F112">
        <v>164</v>
      </c>
      <c r="G112">
        <v>10</v>
      </c>
      <c r="H112">
        <v>12</v>
      </c>
      <c r="I112">
        <v>2</v>
      </c>
      <c r="J112">
        <v>1.2</v>
      </c>
      <c r="K112">
        <v>0.2</v>
      </c>
      <c r="L112">
        <v>0</v>
      </c>
      <c r="M112">
        <v>1</v>
      </c>
      <c r="R112">
        <f t="shared" si="1"/>
        <v>8.3374797187669003</v>
      </c>
    </row>
    <row r="113" spans="1:18" x14ac:dyDescent="0.2">
      <c r="A113" s="17"/>
      <c r="B113" s="4">
        <v>8.5992428339643032E-2</v>
      </c>
      <c r="C113" t="s">
        <v>32</v>
      </c>
      <c r="D113" t="s">
        <v>633</v>
      </c>
      <c r="E113" t="s">
        <v>374</v>
      </c>
      <c r="F113">
        <v>200</v>
      </c>
      <c r="G113">
        <v>13</v>
      </c>
      <c r="H113">
        <v>28</v>
      </c>
      <c r="I113">
        <v>1</v>
      </c>
      <c r="J113">
        <v>2.1538461538461537</v>
      </c>
      <c r="K113">
        <v>7.6923076923076927E-2</v>
      </c>
      <c r="L113">
        <v>0</v>
      </c>
      <c r="M113">
        <v>0</v>
      </c>
      <c r="R113">
        <f t="shared" si="1"/>
        <v>17.198485667928605</v>
      </c>
    </row>
    <row r="114" spans="1:18" x14ac:dyDescent="0.2">
      <c r="A114" s="17"/>
      <c r="B114" s="4">
        <v>9.8972417522985384E-2</v>
      </c>
      <c r="C114" t="s">
        <v>623</v>
      </c>
      <c r="D114" t="s">
        <v>624</v>
      </c>
      <c r="E114" t="s">
        <v>625</v>
      </c>
      <c r="F114">
        <v>168</v>
      </c>
      <c r="G114">
        <v>12</v>
      </c>
      <c r="H114">
        <v>24</v>
      </c>
      <c r="I114">
        <v>0</v>
      </c>
      <c r="J114">
        <v>2</v>
      </c>
      <c r="K114">
        <v>0</v>
      </c>
      <c r="L114">
        <v>0</v>
      </c>
      <c r="M114">
        <v>0</v>
      </c>
      <c r="R114">
        <f t="shared" si="1"/>
        <v>16.627366143861543</v>
      </c>
    </row>
    <row r="115" spans="1:18" x14ac:dyDescent="0.2">
      <c r="A115" s="17"/>
      <c r="B115" s="4">
        <v>0.11303407247160625</v>
      </c>
      <c r="C115" t="s">
        <v>25</v>
      </c>
      <c r="D115" t="s">
        <v>626</v>
      </c>
      <c r="E115" t="s">
        <v>627</v>
      </c>
      <c r="F115">
        <v>226</v>
      </c>
      <c r="G115">
        <v>16</v>
      </c>
      <c r="H115">
        <v>34</v>
      </c>
      <c r="I115">
        <v>0</v>
      </c>
      <c r="J115">
        <v>2.125</v>
      </c>
      <c r="K115">
        <v>0</v>
      </c>
      <c r="L115">
        <v>0</v>
      </c>
      <c r="M115">
        <v>0</v>
      </c>
      <c r="R115">
        <f t="shared" si="1"/>
        <v>25.545700378583014</v>
      </c>
    </row>
    <row r="116" spans="1:18" x14ac:dyDescent="0.2">
      <c r="A116" s="17"/>
      <c r="B116" s="4">
        <v>7.3553272038939965E-2</v>
      </c>
      <c r="C116" t="s">
        <v>31</v>
      </c>
      <c r="D116" t="s">
        <v>631</v>
      </c>
      <c r="E116" t="s">
        <v>632</v>
      </c>
      <c r="F116">
        <v>206</v>
      </c>
      <c r="G116">
        <v>14</v>
      </c>
      <c r="H116">
        <v>22</v>
      </c>
      <c r="I116">
        <v>1</v>
      </c>
      <c r="J116">
        <v>1.5714285714285714</v>
      </c>
      <c r="K116">
        <v>7.1428571428571425E-2</v>
      </c>
      <c r="L116">
        <v>0</v>
      </c>
      <c r="M116">
        <v>1</v>
      </c>
      <c r="R116">
        <f t="shared" si="1"/>
        <v>15.151974040021633</v>
      </c>
    </row>
    <row r="117" spans="1:18" x14ac:dyDescent="0.2">
      <c r="A117" s="17"/>
      <c r="B117" s="4">
        <v>9.7890751757706868E-2</v>
      </c>
      <c r="C117" t="s">
        <v>689</v>
      </c>
      <c r="D117" t="s">
        <v>690</v>
      </c>
      <c r="E117" t="s">
        <v>691</v>
      </c>
      <c r="F117">
        <v>174</v>
      </c>
      <c r="G117">
        <v>10</v>
      </c>
      <c r="H117">
        <v>22</v>
      </c>
      <c r="I117">
        <v>2</v>
      </c>
      <c r="J117">
        <v>2.2000000000000002</v>
      </c>
      <c r="K117">
        <v>0.2</v>
      </c>
      <c r="L117">
        <v>0</v>
      </c>
      <c r="M117">
        <v>0</v>
      </c>
      <c r="R117">
        <f t="shared" si="1"/>
        <v>17.032990805840996</v>
      </c>
    </row>
    <row r="118" spans="1:18" x14ac:dyDescent="0.2">
      <c r="A118" s="17"/>
      <c r="B118" s="4">
        <v>5.8409951325040559E-2</v>
      </c>
      <c r="C118" t="s">
        <v>637</v>
      </c>
      <c r="D118" t="s">
        <v>638</v>
      </c>
      <c r="E118" t="s">
        <v>639</v>
      </c>
      <c r="F118">
        <v>242</v>
      </c>
      <c r="G118">
        <v>16</v>
      </c>
      <c r="H118">
        <v>34</v>
      </c>
      <c r="I118">
        <v>1</v>
      </c>
      <c r="J118">
        <v>2.125</v>
      </c>
      <c r="K118">
        <v>6.25E-2</v>
      </c>
      <c r="L118">
        <v>0</v>
      </c>
      <c r="M118">
        <v>0</v>
      </c>
      <c r="R118">
        <f t="shared" si="1"/>
        <v>14.135208220659814</v>
      </c>
    </row>
    <row r="119" spans="1:18" x14ac:dyDescent="0.2">
      <c r="A119" s="17"/>
      <c r="B119" s="4">
        <v>6.1114115738236871E-2</v>
      </c>
      <c r="C119" t="s">
        <v>108</v>
      </c>
      <c r="D119" t="s">
        <v>692</v>
      </c>
      <c r="E119" t="s">
        <v>693</v>
      </c>
      <c r="F119">
        <v>283</v>
      </c>
      <c r="G119">
        <v>20</v>
      </c>
      <c r="H119">
        <v>42</v>
      </c>
      <c r="I119">
        <v>0</v>
      </c>
      <c r="J119">
        <v>2.1</v>
      </c>
      <c r="K119">
        <v>0</v>
      </c>
      <c r="L119">
        <v>0</v>
      </c>
      <c r="M119">
        <v>0</v>
      </c>
      <c r="R119">
        <f t="shared" si="1"/>
        <v>17.295294753921034</v>
      </c>
    </row>
    <row r="120" spans="1:18" x14ac:dyDescent="0.2">
      <c r="A120" s="17"/>
      <c r="B120" s="4">
        <v>2.5419145484045426E-2</v>
      </c>
      <c r="C120" t="s">
        <v>642</v>
      </c>
      <c r="D120" t="s">
        <v>643</v>
      </c>
      <c r="E120" t="s">
        <v>644</v>
      </c>
      <c r="F120">
        <v>204</v>
      </c>
      <c r="G120">
        <v>13</v>
      </c>
      <c r="H120">
        <v>16</v>
      </c>
      <c r="I120">
        <v>2</v>
      </c>
      <c r="J120">
        <v>1.2307692307692308</v>
      </c>
      <c r="K120">
        <v>0.15384615384615385</v>
      </c>
      <c r="L120">
        <v>1</v>
      </c>
      <c r="M120">
        <v>1</v>
      </c>
      <c r="R120">
        <f t="shared" si="1"/>
        <v>5.1855056787452671</v>
      </c>
    </row>
    <row r="121" spans="1:18" x14ac:dyDescent="0.2">
      <c r="A121" s="17"/>
      <c r="B121" s="4">
        <v>2.7041644131963222E-2</v>
      </c>
      <c r="C121" t="s">
        <v>645</v>
      </c>
      <c r="E121" t="s">
        <v>646</v>
      </c>
      <c r="F121">
        <v>507</v>
      </c>
      <c r="G121">
        <v>30</v>
      </c>
      <c r="H121">
        <v>57</v>
      </c>
      <c r="I121">
        <v>2</v>
      </c>
      <c r="J121">
        <v>1.9</v>
      </c>
      <c r="K121">
        <v>6.6666666666666666E-2</v>
      </c>
      <c r="L121">
        <v>0</v>
      </c>
      <c r="M121">
        <v>0</v>
      </c>
      <c r="R121">
        <f t="shared" si="1"/>
        <v>13.710113574905353</v>
      </c>
    </row>
    <row r="122" spans="1:18" x14ac:dyDescent="0.2">
      <c r="A122" s="17"/>
      <c r="B122" s="4">
        <v>0.17414818820984315</v>
      </c>
      <c r="C122" t="s">
        <v>101</v>
      </c>
      <c r="D122" t="s">
        <v>682</v>
      </c>
      <c r="E122" t="s">
        <v>683</v>
      </c>
      <c r="F122">
        <v>253</v>
      </c>
      <c r="G122">
        <v>16</v>
      </c>
      <c r="H122">
        <v>31</v>
      </c>
      <c r="I122">
        <v>1</v>
      </c>
      <c r="J122">
        <v>1.9375</v>
      </c>
      <c r="K122">
        <v>6.25E-2</v>
      </c>
      <c r="L122">
        <v>0</v>
      </c>
      <c r="M122">
        <v>0</v>
      </c>
      <c r="R122">
        <f t="shared" si="1"/>
        <v>44.059491617090316</v>
      </c>
    </row>
    <row r="123" spans="1:18" x14ac:dyDescent="0.2">
      <c r="B123" s="4">
        <v>1</v>
      </c>
      <c r="R123" s="18">
        <f>SUM(R110:R122)</f>
        <v>218.11411573823688</v>
      </c>
    </row>
    <row r="124" spans="1:18" x14ac:dyDescent="0.2">
      <c r="A124" s="17">
        <v>8</v>
      </c>
      <c r="C124" t="s">
        <v>602</v>
      </c>
      <c r="D124" t="s">
        <v>603</v>
      </c>
      <c r="E124" t="s">
        <v>604</v>
      </c>
      <c r="F124" t="s">
        <v>605</v>
      </c>
      <c r="G124" t="s">
        <v>606</v>
      </c>
      <c r="H124" t="s">
        <v>607</v>
      </c>
      <c r="I124" t="s">
        <v>608</v>
      </c>
      <c r="J124" t="s">
        <v>609</v>
      </c>
      <c r="K124" t="s">
        <v>610</v>
      </c>
      <c r="L124" t="s">
        <v>611</v>
      </c>
      <c r="M124" t="s">
        <v>612</v>
      </c>
      <c r="O124" s="4" t="s">
        <v>915</v>
      </c>
      <c r="P124" s="4" t="s">
        <v>916</v>
      </c>
      <c r="Q124" s="4" t="s">
        <v>917</v>
      </c>
    </row>
    <row r="125" spans="1:18" x14ac:dyDescent="0.2">
      <c r="A125" s="17"/>
      <c r="B125" s="4">
        <v>5.0545094152626376E-2</v>
      </c>
      <c r="C125" t="s">
        <v>110</v>
      </c>
      <c r="D125" t="s">
        <v>694</v>
      </c>
      <c r="E125" t="s">
        <v>695</v>
      </c>
      <c r="F125">
        <v>142</v>
      </c>
      <c r="G125">
        <v>10</v>
      </c>
      <c r="H125">
        <v>22</v>
      </c>
      <c r="I125">
        <v>0</v>
      </c>
      <c r="J125">
        <v>2.2000000000000002</v>
      </c>
      <c r="K125">
        <v>0</v>
      </c>
      <c r="L125">
        <v>0</v>
      </c>
      <c r="M125">
        <v>0</v>
      </c>
      <c r="O125" s="4">
        <v>0.81219028741328048</v>
      </c>
      <c r="P125" s="4">
        <v>0.18780971258671958</v>
      </c>
      <c r="Q125" s="4">
        <v>0</v>
      </c>
      <c r="R125">
        <f t="shared" si="1"/>
        <v>7.1774033696729456</v>
      </c>
    </row>
    <row r="126" spans="1:18" x14ac:dyDescent="0.2">
      <c r="A126" s="17"/>
      <c r="B126" s="4">
        <v>2.9236868186323095E-2</v>
      </c>
      <c r="C126" t="s">
        <v>696</v>
      </c>
      <c r="D126" t="s">
        <v>697</v>
      </c>
      <c r="E126" t="s">
        <v>698</v>
      </c>
      <c r="F126">
        <v>182</v>
      </c>
      <c r="G126">
        <v>13</v>
      </c>
      <c r="H126">
        <v>26</v>
      </c>
      <c r="I126">
        <v>0</v>
      </c>
      <c r="J126">
        <v>2</v>
      </c>
      <c r="K126">
        <v>0</v>
      </c>
      <c r="L126">
        <v>0</v>
      </c>
      <c r="M126">
        <v>0</v>
      </c>
      <c r="R126">
        <f t="shared" si="1"/>
        <v>5.3211100099108037</v>
      </c>
    </row>
    <row r="127" spans="1:18" x14ac:dyDescent="0.2">
      <c r="A127" s="17"/>
      <c r="B127" s="4">
        <v>0.11694747274529238</v>
      </c>
      <c r="C127" t="s">
        <v>14</v>
      </c>
      <c r="D127" t="s">
        <v>613</v>
      </c>
      <c r="E127" t="s">
        <v>614</v>
      </c>
      <c r="F127">
        <v>170</v>
      </c>
      <c r="G127">
        <v>12</v>
      </c>
      <c r="H127">
        <v>26</v>
      </c>
      <c r="I127">
        <v>0</v>
      </c>
      <c r="J127">
        <v>2.1666666666666665</v>
      </c>
      <c r="K127">
        <v>0</v>
      </c>
      <c r="L127">
        <v>0</v>
      </c>
      <c r="M127">
        <v>0</v>
      </c>
      <c r="R127">
        <f t="shared" si="1"/>
        <v>19.881070366699703</v>
      </c>
    </row>
    <row r="128" spans="1:18" x14ac:dyDescent="0.2">
      <c r="A128" s="17"/>
      <c r="B128" s="4">
        <v>4.8067393458870178E-2</v>
      </c>
      <c r="C128" t="s">
        <v>79</v>
      </c>
      <c r="D128" t="s">
        <v>655</v>
      </c>
      <c r="E128" t="s">
        <v>656</v>
      </c>
      <c r="F128">
        <v>144</v>
      </c>
      <c r="G128">
        <v>6</v>
      </c>
      <c r="H128">
        <v>8</v>
      </c>
      <c r="I128">
        <v>4</v>
      </c>
      <c r="J128">
        <v>1.3333333333333333</v>
      </c>
      <c r="K128">
        <v>0.66666666666666663</v>
      </c>
      <c r="L128">
        <v>1</v>
      </c>
      <c r="M128">
        <v>0</v>
      </c>
      <c r="R128">
        <f t="shared" si="1"/>
        <v>6.9217046580773056</v>
      </c>
    </row>
    <row r="129" spans="1:18" x14ac:dyDescent="0.2">
      <c r="A129" s="17"/>
      <c r="B129" s="4">
        <v>5.3518334985133809E-2</v>
      </c>
      <c r="C129" t="s">
        <v>615</v>
      </c>
      <c r="D129" t="s">
        <v>616</v>
      </c>
      <c r="E129" t="s">
        <v>617</v>
      </c>
      <c r="F129">
        <v>190</v>
      </c>
      <c r="G129">
        <v>14</v>
      </c>
      <c r="H129">
        <v>22</v>
      </c>
      <c r="I129">
        <v>0</v>
      </c>
      <c r="J129">
        <v>1.5714285714285714</v>
      </c>
      <c r="K129">
        <v>0</v>
      </c>
      <c r="L129">
        <v>0</v>
      </c>
      <c r="M129">
        <v>1</v>
      </c>
      <c r="R129">
        <f t="shared" si="1"/>
        <v>10.168483647175425</v>
      </c>
    </row>
    <row r="130" spans="1:18" x14ac:dyDescent="0.2">
      <c r="A130" s="17"/>
      <c r="B130" s="4">
        <v>5.0049554013875133E-2</v>
      </c>
      <c r="C130" t="s">
        <v>20</v>
      </c>
      <c r="D130" t="s">
        <v>621</v>
      </c>
      <c r="E130" t="s">
        <v>622</v>
      </c>
      <c r="F130">
        <v>164</v>
      </c>
      <c r="G130">
        <v>10</v>
      </c>
      <c r="H130">
        <v>12</v>
      </c>
      <c r="I130">
        <v>2</v>
      </c>
      <c r="J130">
        <v>1.2</v>
      </c>
      <c r="K130">
        <v>0.2</v>
      </c>
      <c r="L130">
        <v>0</v>
      </c>
      <c r="M130">
        <v>1</v>
      </c>
      <c r="R130">
        <f t="shared" si="1"/>
        <v>8.2081268582755218</v>
      </c>
    </row>
    <row r="131" spans="1:18" x14ac:dyDescent="0.2">
      <c r="A131" s="17"/>
      <c r="B131" s="4">
        <v>5.2031714568880089E-2</v>
      </c>
      <c r="C131" t="s">
        <v>32</v>
      </c>
      <c r="D131" t="s">
        <v>633</v>
      </c>
      <c r="E131" t="s">
        <v>374</v>
      </c>
      <c r="F131">
        <v>200</v>
      </c>
      <c r="G131">
        <v>13</v>
      </c>
      <c r="H131">
        <v>28</v>
      </c>
      <c r="I131">
        <v>1</v>
      </c>
      <c r="J131">
        <v>2.1538461538461537</v>
      </c>
      <c r="K131">
        <v>7.6923076923076927E-2</v>
      </c>
      <c r="L131">
        <v>0</v>
      </c>
      <c r="M131">
        <v>0</v>
      </c>
      <c r="R131">
        <f t="shared" si="1"/>
        <v>10.406342913776017</v>
      </c>
    </row>
    <row r="132" spans="1:18" x14ac:dyDescent="0.2">
      <c r="A132" s="17"/>
      <c r="B132" s="4">
        <v>0.1005946481665015</v>
      </c>
      <c r="C132" t="s">
        <v>623</v>
      </c>
      <c r="D132" t="s">
        <v>624</v>
      </c>
      <c r="E132" t="s">
        <v>625</v>
      </c>
      <c r="F132">
        <v>168</v>
      </c>
      <c r="G132">
        <v>12</v>
      </c>
      <c r="H132">
        <v>24</v>
      </c>
      <c r="I132">
        <v>0</v>
      </c>
      <c r="J132">
        <v>2</v>
      </c>
      <c r="K132">
        <v>0</v>
      </c>
      <c r="L132">
        <v>0</v>
      </c>
      <c r="M132">
        <v>0</v>
      </c>
      <c r="R132">
        <f t="shared" ref="R132:R195" si="2">F132*B132</f>
        <v>16.899900891972251</v>
      </c>
    </row>
    <row r="133" spans="1:18" x14ac:dyDescent="0.2">
      <c r="A133" s="17"/>
      <c r="B133" s="4">
        <v>0.12884043607532214</v>
      </c>
      <c r="C133" t="s">
        <v>37</v>
      </c>
      <c r="D133" t="s">
        <v>640</v>
      </c>
      <c r="E133" t="s">
        <v>641</v>
      </c>
      <c r="F133">
        <v>198</v>
      </c>
      <c r="G133">
        <v>14</v>
      </c>
      <c r="H133">
        <v>30</v>
      </c>
      <c r="I133">
        <v>0</v>
      </c>
      <c r="J133">
        <v>2.1428571428571428</v>
      </c>
      <c r="K133">
        <v>0</v>
      </c>
      <c r="L133">
        <v>0</v>
      </c>
      <c r="M133">
        <v>0</v>
      </c>
      <c r="R133">
        <f t="shared" si="2"/>
        <v>25.510406342913782</v>
      </c>
    </row>
    <row r="134" spans="1:18" x14ac:dyDescent="0.2">
      <c r="A134" s="17"/>
      <c r="B134" s="4">
        <v>3.7165510406342923E-2</v>
      </c>
      <c r="C134" t="s">
        <v>80</v>
      </c>
      <c r="D134" t="s">
        <v>657</v>
      </c>
      <c r="E134" t="s">
        <v>658</v>
      </c>
      <c r="F134">
        <v>152</v>
      </c>
      <c r="G134">
        <v>8</v>
      </c>
      <c r="H134">
        <v>8</v>
      </c>
      <c r="I134">
        <v>3</v>
      </c>
      <c r="J134">
        <v>1</v>
      </c>
      <c r="K134">
        <v>0.375</v>
      </c>
      <c r="L134">
        <v>0</v>
      </c>
      <c r="M134">
        <v>1</v>
      </c>
      <c r="R134">
        <f t="shared" si="2"/>
        <v>5.6491575817641246</v>
      </c>
    </row>
    <row r="135" spans="1:18" x14ac:dyDescent="0.2">
      <c r="A135" s="17"/>
      <c r="B135" s="4">
        <v>4.70763131813677E-2</v>
      </c>
      <c r="C135" t="s">
        <v>31</v>
      </c>
      <c r="D135" t="s">
        <v>631</v>
      </c>
      <c r="E135" t="s">
        <v>632</v>
      </c>
      <c r="F135">
        <v>206</v>
      </c>
      <c r="G135">
        <v>14</v>
      </c>
      <c r="H135">
        <v>22</v>
      </c>
      <c r="I135">
        <v>1</v>
      </c>
      <c r="J135">
        <v>1.5714285714285714</v>
      </c>
      <c r="K135">
        <v>7.1428571428571425E-2</v>
      </c>
      <c r="L135">
        <v>0</v>
      </c>
      <c r="M135">
        <v>1</v>
      </c>
      <c r="R135">
        <f t="shared" si="2"/>
        <v>9.6977205153617465</v>
      </c>
    </row>
    <row r="136" spans="1:18" x14ac:dyDescent="0.2">
      <c r="A136" s="17"/>
      <c r="B136" s="4">
        <v>4.5094152626362745E-2</v>
      </c>
      <c r="C136" t="s">
        <v>108</v>
      </c>
      <c r="D136" t="s">
        <v>692</v>
      </c>
      <c r="E136" t="s">
        <v>693</v>
      </c>
      <c r="F136">
        <v>283</v>
      </c>
      <c r="G136">
        <v>20</v>
      </c>
      <c r="H136">
        <v>42</v>
      </c>
      <c r="I136">
        <v>0</v>
      </c>
      <c r="J136">
        <v>2.1</v>
      </c>
      <c r="K136">
        <v>0</v>
      </c>
      <c r="L136">
        <v>0</v>
      </c>
      <c r="M136">
        <v>0</v>
      </c>
      <c r="R136">
        <f t="shared" si="2"/>
        <v>12.761645193260657</v>
      </c>
    </row>
    <row r="137" spans="1:18" x14ac:dyDescent="0.2">
      <c r="A137" s="17"/>
      <c r="B137" s="4">
        <v>0.15312190287413283</v>
      </c>
      <c r="C137" t="s">
        <v>650</v>
      </c>
      <c r="D137" t="s">
        <v>651</v>
      </c>
      <c r="E137" t="s">
        <v>652</v>
      </c>
      <c r="F137">
        <v>281</v>
      </c>
      <c r="G137">
        <v>18</v>
      </c>
      <c r="H137">
        <v>35</v>
      </c>
      <c r="I137">
        <v>1</v>
      </c>
      <c r="J137">
        <v>1.9444444444444444</v>
      </c>
      <c r="K137">
        <v>5.5555555555555552E-2</v>
      </c>
      <c r="L137">
        <v>0</v>
      </c>
      <c r="M137">
        <v>0</v>
      </c>
      <c r="R137">
        <f t="shared" si="2"/>
        <v>43.027254707631322</v>
      </c>
    </row>
    <row r="138" spans="1:18" x14ac:dyDescent="0.2">
      <c r="A138" s="17"/>
      <c r="B138" s="4">
        <v>8.7710604558969299E-2</v>
      </c>
      <c r="C138" t="s">
        <v>699</v>
      </c>
      <c r="D138" t="s">
        <v>700</v>
      </c>
      <c r="E138" t="s">
        <v>701</v>
      </c>
      <c r="F138">
        <v>408</v>
      </c>
      <c r="G138">
        <v>20</v>
      </c>
      <c r="H138">
        <v>41</v>
      </c>
      <c r="I138">
        <v>0</v>
      </c>
      <c r="J138">
        <v>2.0499999999999998</v>
      </c>
      <c r="K138">
        <v>0</v>
      </c>
      <c r="L138">
        <v>0</v>
      </c>
      <c r="M138">
        <v>0</v>
      </c>
      <c r="R138">
        <f t="shared" si="2"/>
        <v>35.785926660059474</v>
      </c>
    </row>
    <row r="139" spans="1:18" x14ac:dyDescent="0.2">
      <c r="B139" s="4">
        <v>1</v>
      </c>
      <c r="R139" s="18">
        <f>SUM(R125:R138)</f>
        <v>217.41625371655107</v>
      </c>
    </row>
    <row r="140" spans="1:18" x14ac:dyDescent="0.2">
      <c r="A140" s="17">
        <v>9</v>
      </c>
      <c r="C140" t="s">
        <v>602</v>
      </c>
      <c r="D140" t="s">
        <v>603</v>
      </c>
      <c r="E140" t="s">
        <v>604</v>
      </c>
      <c r="F140" t="s">
        <v>605</v>
      </c>
      <c r="G140" t="s">
        <v>606</v>
      </c>
      <c r="H140" t="s">
        <v>607</v>
      </c>
      <c r="I140" t="s">
        <v>608</v>
      </c>
      <c r="J140" t="s">
        <v>609</v>
      </c>
      <c r="K140" t="s">
        <v>610</v>
      </c>
      <c r="L140" t="s">
        <v>611</v>
      </c>
      <c r="M140" t="s">
        <v>612</v>
      </c>
      <c r="O140" s="4" t="s">
        <v>915</v>
      </c>
      <c r="P140" s="4" t="s">
        <v>916</v>
      </c>
      <c r="Q140" s="4" t="s">
        <v>917</v>
      </c>
    </row>
    <row r="141" spans="1:18" x14ac:dyDescent="0.2">
      <c r="A141" s="17"/>
      <c r="B141" s="4">
        <v>3.6131183991106174E-2</v>
      </c>
      <c r="C141" t="s">
        <v>116</v>
      </c>
      <c r="D141" t="s">
        <v>702</v>
      </c>
      <c r="E141" t="s">
        <v>703</v>
      </c>
      <c r="F141">
        <v>138</v>
      </c>
      <c r="G141">
        <v>8</v>
      </c>
      <c r="H141">
        <v>10</v>
      </c>
      <c r="I141">
        <v>2</v>
      </c>
      <c r="J141">
        <v>1.25</v>
      </c>
      <c r="K141">
        <v>0.25</v>
      </c>
      <c r="L141">
        <v>0</v>
      </c>
      <c r="M141">
        <v>1</v>
      </c>
      <c r="O141" s="4">
        <v>0.75486381322957197</v>
      </c>
      <c r="P141" s="4">
        <v>0.24513618677042806</v>
      </c>
      <c r="Q141" s="4">
        <v>0</v>
      </c>
      <c r="R141">
        <f t="shared" si="2"/>
        <v>4.9861033907726515</v>
      </c>
    </row>
    <row r="142" spans="1:18" x14ac:dyDescent="0.2">
      <c r="A142" s="17"/>
      <c r="B142" s="4">
        <v>8.2267926625903293E-2</v>
      </c>
      <c r="C142" t="s">
        <v>14</v>
      </c>
      <c r="D142" t="s">
        <v>613</v>
      </c>
      <c r="E142" t="s">
        <v>614</v>
      </c>
      <c r="F142">
        <v>170</v>
      </c>
      <c r="G142">
        <v>12</v>
      </c>
      <c r="H142">
        <v>26</v>
      </c>
      <c r="I142">
        <v>0</v>
      </c>
      <c r="J142">
        <v>2.1666666666666665</v>
      </c>
      <c r="K142">
        <v>0</v>
      </c>
      <c r="L142">
        <v>0</v>
      </c>
      <c r="M142">
        <v>0</v>
      </c>
      <c r="R142">
        <f t="shared" si="2"/>
        <v>13.985547526403559</v>
      </c>
    </row>
    <row r="143" spans="1:18" x14ac:dyDescent="0.2">
      <c r="A143" s="17"/>
      <c r="B143" s="4">
        <v>3.4463590883824349E-2</v>
      </c>
      <c r="C143" t="s">
        <v>104</v>
      </c>
      <c r="D143" t="s">
        <v>687</v>
      </c>
      <c r="E143" t="s">
        <v>688</v>
      </c>
      <c r="F143">
        <v>110</v>
      </c>
      <c r="G143">
        <v>6</v>
      </c>
      <c r="H143">
        <v>6</v>
      </c>
      <c r="I143">
        <v>2</v>
      </c>
      <c r="J143">
        <v>1</v>
      </c>
      <c r="K143">
        <v>0.33333333333333331</v>
      </c>
      <c r="L143">
        <v>0</v>
      </c>
      <c r="M143">
        <v>1</v>
      </c>
      <c r="R143">
        <f t="shared" si="2"/>
        <v>3.7909949972206785</v>
      </c>
    </row>
    <row r="144" spans="1:18" x14ac:dyDescent="0.2">
      <c r="A144" s="17"/>
      <c r="B144" s="4">
        <v>6.2256809338521416E-2</v>
      </c>
      <c r="C144" t="s">
        <v>615</v>
      </c>
      <c r="D144" t="s">
        <v>616</v>
      </c>
      <c r="E144" t="s">
        <v>617</v>
      </c>
      <c r="F144">
        <v>190</v>
      </c>
      <c r="G144">
        <v>14</v>
      </c>
      <c r="H144">
        <v>22</v>
      </c>
      <c r="I144">
        <v>0</v>
      </c>
      <c r="J144">
        <v>1.5714285714285714</v>
      </c>
      <c r="K144">
        <v>0</v>
      </c>
      <c r="L144">
        <v>0</v>
      </c>
      <c r="M144">
        <v>1</v>
      </c>
      <c r="R144">
        <f t="shared" si="2"/>
        <v>11.828793774319069</v>
      </c>
    </row>
    <row r="145" spans="1:18" x14ac:dyDescent="0.2">
      <c r="A145" s="17"/>
      <c r="B145" s="4">
        <v>3.7242912729294059E-2</v>
      </c>
      <c r="C145" t="s">
        <v>20</v>
      </c>
      <c r="D145" t="s">
        <v>621</v>
      </c>
      <c r="E145" t="s">
        <v>622</v>
      </c>
      <c r="F145">
        <v>164</v>
      </c>
      <c r="G145">
        <v>10</v>
      </c>
      <c r="H145">
        <v>12</v>
      </c>
      <c r="I145">
        <v>2</v>
      </c>
      <c r="J145">
        <v>1.2</v>
      </c>
      <c r="K145">
        <v>0.2</v>
      </c>
      <c r="L145">
        <v>0</v>
      </c>
      <c r="M145">
        <v>1</v>
      </c>
      <c r="R145">
        <f t="shared" si="2"/>
        <v>6.107837687604226</v>
      </c>
    </row>
    <row r="146" spans="1:18" x14ac:dyDescent="0.2">
      <c r="A146" s="17"/>
      <c r="B146" s="4">
        <v>9.7276264591439704E-2</v>
      </c>
      <c r="C146" t="s">
        <v>623</v>
      </c>
      <c r="D146" t="s">
        <v>624</v>
      </c>
      <c r="E146" t="s">
        <v>625</v>
      </c>
      <c r="F146">
        <v>168</v>
      </c>
      <c r="G146">
        <v>12</v>
      </c>
      <c r="H146">
        <v>24</v>
      </c>
      <c r="I146">
        <v>0</v>
      </c>
      <c r="J146">
        <v>2</v>
      </c>
      <c r="K146">
        <v>0</v>
      </c>
      <c r="L146">
        <v>0</v>
      </c>
      <c r="M146">
        <v>0</v>
      </c>
      <c r="R146">
        <f t="shared" si="2"/>
        <v>16.34241245136187</v>
      </c>
    </row>
    <row r="147" spans="1:18" x14ac:dyDescent="0.2">
      <c r="A147" s="17"/>
      <c r="B147" s="4">
        <v>0.11228460255697612</v>
      </c>
      <c r="C147" t="s">
        <v>37</v>
      </c>
      <c r="D147" t="s">
        <v>640</v>
      </c>
      <c r="E147" t="s">
        <v>641</v>
      </c>
      <c r="F147">
        <v>198</v>
      </c>
      <c r="G147">
        <v>14</v>
      </c>
      <c r="H147">
        <v>30</v>
      </c>
      <c r="I147">
        <v>0</v>
      </c>
      <c r="J147">
        <v>2.1428571428571428</v>
      </c>
      <c r="K147">
        <v>0</v>
      </c>
      <c r="L147">
        <v>0</v>
      </c>
      <c r="M147">
        <v>0</v>
      </c>
      <c r="R147">
        <f t="shared" si="2"/>
        <v>22.23235130628127</v>
      </c>
    </row>
    <row r="148" spans="1:18" x14ac:dyDescent="0.2">
      <c r="A148" s="17"/>
      <c r="B148" s="4">
        <v>4.0022234574763761E-2</v>
      </c>
      <c r="C148" t="s">
        <v>704</v>
      </c>
      <c r="D148" t="s">
        <v>705</v>
      </c>
      <c r="E148" t="s">
        <v>706</v>
      </c>
      <c r="F148">
        <v>117</v>
      </c>
      <c r="G148">
        <v>3</v>
      </c>
      <c r="H148">
        <v>7</v>
      </c>
      <c r="I148">
        <v>2</v>
      </c>
      <c r="J148">
        <v>2.3333333333333335</v>
      </c>
      <c r="K148">
        <v>0.66666666666666663</v>
      </c>
      <c r="L148">
        <v>0</v>
      </c>
      <c r="M148">
        <v>0</v>
      </c>
      <c r="R148">
        <f t="shared" si="2"/>
        <v>4.6826014452473599</v>
      </c>
    </row>
    <row r="149" spans="1:18" x14ac:dyDescent="0.2">
      <c r="A149" s="17"/>
      <c r="B149" s="4">
        <v>7.5041689827682057E-2</v>
      </c>
      <c r="C149" t="s">
        <v>31</v>
      </c>
      <c r="D149" t="s">
        <v>631</v>
      </c>
      <c r="E149" t="s">
        <v>632</v>
      </c>
      <c r="F149">
        <v>206</v>
      </c>
      <c r="G149">
        <v>14</v>
      </c>
      <c r="H149">
        <v>22</v>
      </c>
      <c r="I149">
        <v>1</v>
      </c>
      <c r="J149">
        <v>1.5714285714285714</v>
      </c>
      <c r="K149">
        <v>7.1428571428571425E-2</v>
      </c>
      <c r="L149">
        <v>0</v>
      </c>
      <c r="M149">
        <v>1</v>
      </c>
      <c r="R149">
        <f t="shared" si="2"/>
        <v>15.458588104502503</v>
      </c>
    </row>
    <row r="150" spans="1:18" x14ac:dyDescent="0.2">
      <c r="A150" s="17"/>
      <c r="B150" s="4">
        <v>0.103946637020567</v>
      </c>
      <c r="C150" t="s">
        <v>689</v>
      </c>
      <c r="D150" t="s">
        <v>690</v>
      </c>
      <c r="E150" t="s">
        <v>691</v>
      </c>
      <c r="F150">
        <v>174</v>
      </c>
      <c r="G150">
        <v>10</v>
      </c>
      <c r="H150">
        <v>22</v>
      </c>
      <c r="I150">
        <v>2</v>
      </c>
      <c r="J150">
        <v>2.2000000000000002</v>
      </c>
      <c r="K150">
        <v>0.2</v>
      </c>
      <c r="L150">
        <v>0</v>
      </c>
      <c r="M150">
        <v>0</v>
      </c>
      <c r="R150">
        <f t="shared" si="2"/>
        <v>18.086714841578658</v>
      </c>
    </row>
    <row r="151" spans="1:18" x14ac:dyDescent="0.2">
      <c r="A151" s="17"/>
      <c r="B151" s="4">
        <v>3.7242912729294059E-2</v>
      </c>
      <c r="C151" t="s">
        <v>637</v>
      </c>
      <c r="D151" t="s">
        <v>638</v>
      </c>
      <c r="E151" t="s">
        <v>639</v>
      </c>
      <c r="F151">
        <v>242</v>
      </c>
      <c r="G151">
        <v>16</v>
      </c>
      <c r="H151">
        <v>34</v>
      </c>
      <c r="I151">
        <v>1</v>
      </c>
      <c r="J151">
        <v>2.125</v>
      </c>
      <c r="K151">
        <v>6.25E-2</v>
      </c>
      <c r="L151">
        <v>0</v>
      </c>
      <c r="M151">
        <v>0</v>
      </c>
      <c r="R151">
        <f t="shared" si="2"/>
        <v>9.0127848804891624</v>
      </c>
    </row>
    <row r="152" spans="1:18" x14ac:dyDescent="0.2">
      <c r="A152" s="17"/>
      <c r="B152" s="4">
        <v>5.5586436909394112E-2</v>
      </c>
      <c r="C152" t="s">
        <v>108</v>
      </c>
      <c r="D152" t="s">
        <v>692</v>
      </c>
      <c r="E152" t="s">
        <v>693</v>
      </c>
      <c r="F152">
        <v>283</v>
      </c>
      <c r="G152">
        <v>20</v>
      </c>
      <c r="H152">
        <v>42</v>
      </c>
      <c r="I152">
        <v>0</v>
      </c>
      <c r="J152">
        <v>2.1</v>
      </c>
      <c r="K152">
        <v>0</v>
      </c>
      <c r="L152">
        <v>0</v>
      </c>
      <c r="M152">
        <v>0</v>
      </c>
      <c r="R152">
        <f t="shared" si="2"/>
        <v>15.730961645358533</v>
      </c>
    </row>
    <row r="153" spans="1:18" x14ac:dyDescent="0.2">
      <c r="A153" s="17"/>
      <c r="B153" s="4">
        <v>4.5580878265703173E-2</v>
      </c>
      <c r="C153" t="s">
        <v>32</v>
      </c>
      <c r="D153" t="s">
        <v>633</v>
      </c>
      <c r="E153" t="s">
        <v>374</v>
      </c>
      <c r="F153">
        <v>200</v>
      </c>
      <c r="G153">
        <v>13</v>
      </c>
      <c r="H153">
        <v>28</v>
      </c>
      <c r="I153">
        <v>1</v>
      </c>
      <c r="J153">
        <v>2.1538461538461537</v>
      </c>
      <c r="K153">
        <v>7.6923076923076927E-2</v>
      </c>
      <c r="L153">
        <v>0</v>
      </c>
      <c r="M153">
        <v>0</v>
      </c>
      <c r="R153">
        <f t="shared" si="2"/>
        <v>9.116175653140635</v>
      </c>
    </row>
    <row r="154" spans="1:18" x14ac:dyDescent="0.2">
      <c r="A154" s="17"/>
      <c r="B154" s="4">
        <v>5.2251250694830463E-2</v>
      </c>
      <c r="C154" t="s">
        <v>667</v>
      </c>
      <c r="D154" t="s">
        <v>668</v>
      </c>
      <c r="E154" t="s">
        <v>392</v>
      </c>
      <c r="F154">
        <v>242</v>
      </c>
      <c r="G154">
        <v>18</v>
      </c>
      <c r="H154">
        <v>38</v>
      </c>
      <c r="I154">
        <v>1</v>
      </c>
      <c r="J154">
        <v>2.1111111111111112</v>
      </c>
      <c r="K154">
        <v>5.5555555555555552E-2</v>
      </c>
      <c r="L154">
        <v>0</v>
      </c>
      <c r="M154">
        <v>0</v>
      </c>
      <c r="R154">
        <f t="shared" si="2"/>
        <v>12.644802668148973</v>
      </c>
    </row>
    <row r="155" spans="1:18" x14ac:dyDescent="0.2">
      <c r="A155" s="17"/>
      <c r="B155" s="4">
        <v>0.1284046692607004</v>
      </c>
      <c r="C155" t="s">
        <v>101</v>
      </c>
      <c r="D155" t="s">
        <v>682</v>
      </c>
      <c r="E155" t="s">
        <v>683</v>
      </c>
      <c r="F155">
        <v>253</v>
      </c>
      <c r="G155">
        <v>16</v>
      </c>
      <c r="H155">
        <v>31</v>
      </c>
      <c r="I155">
        <v>1</v>
      </c>
      <c r="J155">
        <v>1.9375</v>
      </c>
      <c r="K155">
        <v>6.25E-2</v>
      </c>
      <c r="L155">
        <v>0</v>
      </c>
      <c r="M155">
        <v>0</v>
      </c>
      <c r="R155">
        <f t="shared" si="2"/>
        <v>32.4863813229572</v>
      </c>
    </row>
    <row r="156" spans="1:18" x14ac:dyDescent="0.2">
      <c r="B156" s="4">
        <v>1</v>
      </c>
      <c r="R156" s="18">
        <f>SUM(R141:R155)</f>
        <v>196.49305169538633</v>
      </c>
    </row>
    <row r="157" spans="1:18" x14ac:dyDescent="0.2">
      <c r="A157" s="17">
        <v>10</v>
      </c>
      <c r="C157" t="s">
        <v>602</v>
      </c>
      <c r="D157" t="s">
        <v>603</v>
      </c>
      <c r="E157" t="s">
        <v>604</v>
      </c>
      <c r="F157" t="s">
        <v>605</v>
      </c>
      <c r="G157" t="s">
        <v>606</v>
      </c>
      <c r="H157" t="s">
        <v>607</v>
      </c>
      <c r="I157" t="s">
        <v>608</v>
      </c>
      <c r="J157" t="s">
        <v>609</v>
      </c>
      <c r="K157" t="s">
        <v>610</v>
      </c>
      <c r="L157" t="s">
        <v>611</v>
      </c>
      <c r="M157" t="s">
        <v>612</v>
      </c>
      <c r="O157" s="4" t="s">
        <v>915</v>
      </c>
      <c r="P157" s="4" t="s">
        <v>916</v>
      </c>
      <c r="Q157" s="4" t="s">
        <v>917</v>
      </c>
    </row>
    <row r="158" spans="1:18" x14ac:dyDescent="0.2">
      <c r="A158" s="17"/>
      <c r="B158" s="4">
        <v>7.5847229693383519E-2</v>
      </c>
      <c r="C158" t="s">
        <v>707</v>
      </c>
      <c r="D158" t="s">
        <v>708</v>
      </c>
      <c r="E158" t="s">
        <v>709</v>
      </c>
      <c r="F158">
        <v>112</v>
      </c>
      <c r="G158">
        <v>6</v>
      </c>
      <c r="H158">
        <v>8</v>
      </c>
      <c r="I158">
        <v>2</v>
      </c>
      <c r="J158">
        <v>1.3333333333333333</v>
      </c>
      <c r="K158">
        <v>0.33333333333333331</v>
      </c>
      <c r="L158">
        <v>1</v>
      </c>
      <c r="M158">
        <v>0</v>
      </c>
      <c r="O158" s="4">
        <v>0.71812802582033353</v>
      </c>
      <c r="P158" s="4">
        <v>0.28187197417966642</v>
      </c>
      <c r="Q158" s="4">
        <v>0</v>
      </c>
      <c r="R158">
        <f t="shared" si="2"/>
        <v>8.4948897256589539</v>
      </c>
    </row>
    <row r="159" spans="1:18" x14ac:dyDescent="0.2">
      <c r="A159" s="17"/>
      <c r="B159" s="4">
        <v>3.2813340505648193E-2</v>
      </c>
      <c r="C159" t="s">
        <v>710</v>
      </c>
      <c r="D159" t="s">
        <v>711</v>
      </c>
      <c r="E159" t="s">
        <v>712</v>
      </c>
      <c r="F159">
        <v>108</v>
      </c>
      <c r="G159">
        <v>7</v>
      </c>
      <c r="H159">
        <v>8</v>
      </c>
      <c r="I159">
        <v>1</v>
      </c>
      <c r="J159">
        <v>1.1428571428571428</v>
      </c>
      <c r="K159">
        <v>0.14285714285714285</v>
      </c>
      <c r="L159">
        <v>0</v>
      </c>
      <c r="M159">
        <v>1</v>
      </c>
      <c r="R159">
        <f t="shared" si="2"/>
        <v>3.5438407746100049</v>
      </c>
    </row>
    <row r="160" spans="1:18" x14ac:dyDescent="0.2">
      <c r="A160" s="17"/>
      <c r="B160" s="4">
        <v>8.1764389456697131E-2</v>
      </c>
      <c r="C160" t="s">
        <v>623</v>
      </c>
      <c r="D160" t="s">
        <v>624</v>
      </c>
      <c r="E160" t="s">
        <v>625</v>
      </c>
      <c r="F160">
        <v>168</v>
      </c>
      <c r="G160">
        <v>12</v>
      </c>
      <c r="H160">
        <v>24</v>
      </c>
      <c r="I160">
        <v>0</v>
      </c>
      <c r="J160">
        <v>2</v>
      </c>
      <c r="K160">
        <v>0</v>
      </c>
      <c r="L160">
        <v>0</v>
      </c>
      <c r="M160">
        <v>0</v>
      </c>
      <c r="R160">
        <f t="shared" si="2"/>
        <v>13.736417428725119</v>
      </c>
    </row>
    <row r="161" spans="1:18" x14ac:dyDescent="0.2">
      <c r="A161" s="17"/>
      <c r="B161" s="4">
        <v>3.1199569661108116E-2</v>
      </c>
      <c r="C161" t="s">
        <v>713</v>
      </c>
      <c r="D161" t="s">
        <v>714</v>
      </c>
      <c r="E161" t="s">
        <v>712</v>
      </c>
      <c r="F161">
        <v>108</v>
      </c>
      <c r="G161">
        <v>7</v>
      </c>
      <c r="H161">
        <v>8</v>
      </c>
      <c r="I161">
        <v>1</v>
      </c>
      <c r="J161">
        <v>1.1428571428571428</v>
      </c>
      <c r="K161">
        <v>0.14285714285714285</v>
      </c>
      <c r="L161">
        <v>0</v>
      </c>
      <c r="M161">
        <v>1</v>
      </c>
      <c r="R161">
        <f t="shared" si="2"/>
        <v>3.3695535233996767</v>
      </c>
    </row>
    <row r="162" spans="1:18" x14ac:dyDescent="0.2">
      <c r="A162" s="17"/>
      <c r="B162" s="4">
        <v>6.8316299085529844E-2</v>
      </c>
      <c r="C162" t="s">
        <v>14</v>
      </c>
      <c r="D162" t="s">
        <v>613</v>
      </c>
      <c r="E162" t="s">
        <v>614</v>
      </c>
      <c r="F162">
        <v>170</v>
      </c>
      <c r="G162">
        <v>12</v>
      </c>
      <c r="H162">
        <v>26</v>
      </c>
      <c r="I162">
        <v>0</v>
      </c>
      <c r="J162">
        <v>2.1666666666666665</v>
      </c>
      <c r="K162">
        <v>0</v>
      </c>
      <c r="L162">
        <v>0</v>
      </c>
      <c r="M162">
        <v>0</v>
      </c>
      <c r="R162">
        <f t="shared" si="2"/>
        <v>11.613770844540074</v>
      </c>
    </row>
    <row r="163" spans="1:18" x14ac:dyDescent="0.2">
      <c r="A163" s="17"/>
      <c r="B163" s="4">
        <v>3.3889187735341574E-2</v>
      </c>
      <c r="C163" t="s">
        <v>104</v>
      </c>
      <c r="D163" t="s">
        <v>687</v>
      </c>
      <c r="E163" t="s">
        <v>688</v>
      </c>
      <c r="F163">
        <v>110</v>
      </c>
      <c r="G163">
        <v>6</v>
      </c>
      <c r="H163">
        <v>6</v>
      </c>
      <c r="I163">
        <v>2</v>
      </c>
      <c r="J163">
        <v>1</v>
      </c>
      <c r="K163">
        <v>0.33333333333333331</v>
      </c>
      <c r="L163">
        <v>0</v>
      </c>
      <c r="M163">
        <v>1</v>
      </c>
      <c r="R163">
        <f t="shared" si="2"/>
        <v>3.727810650887573</v>
      </c>
    </row>
    <row r="164" spans="1:18" x14ac:dyDescent="0.2">
      <c r="A164" s="17"/>
      <c r="B164" s="4">
        <v>9.790209790209789E-2</v>
      </c>
      <c r="C164" t="s">
        <v>79</v>
      </c>
      <c r="D164" t="s">
        <v>655</v>
      </c>
      <c r="E164" t="s">
        <v>656</v>
      </c>
      <c r="F164">
        <v>144</v>
      </c>
      <c r="G164">
        <v>6</v>
      </c>
      <c r="H164">
        <v>8</v>
      </c>
      <c r="I164">
        <v>4</v>
      </c>
      <c r="J164">
        <v>1.3333333333333333</v>
      </c>
      <c r="K164">
        <v>0.66666666666666663</v>
      </c>
      <c r="L164">
        <v>1</v>
      </c>
      <c r="M164">
        <v>0</v>
      </c>
      <c r="R164">
        <f t="shared" si="2"/>
        <v>14.097902097902097</v>
      </c>
    </row>
    <row r="165" spans="1:18" x14ac:dyDescent="0.2">
      <c r="A165" s="17"/>
      <c r="B165" s="4">
        <v>3.8192576654115108E-2</v>
      </c>
      <c r="C165" t="s">
        <v>615</v>
      </c>
      <c r="D165" t="s">
        <v>616</v>
      </c>
      <c r="E165" t="s">
        <v>617</v>
      </c>
      <c r="F165">
        <v>190</v>
      </c>
      <c r="G165">
        <v>14</v>
      </c>
      <c r="H165">
        <v>22</v>
      </c>
      <c r="I165">
        <v>0</v>
      </c>
      <c r="J165">
        <v>1.5714285714285714</v>
      </c>
      <c r="K165">
        <v>0</v>
      </c>
      <c r="L165">
        <v>0</v>
      </c>
      <c r="M165">
        <v>1</v>
      </c>
      <c r="R165">
        <f t="shared" si="2"/>
        <v>7.256589564281871</v>
      </c>
    </row>
    <row r="166" spans="1:18" x14ac:dyDescent="0.2">
      <c r="A166" s="17"/>
      <c r="B166" s="4">
        <v>6.0247444862829472E-2</v>
      </c>
      <c r="C166" t="s">
        <v>20</v>
      </c>
      <c r="D166" t="s">
        <v>621</v>
      </c>
      <c r="E166" t="s">
        <v>622</v>
      </c>
      <c r="F166">
        <v>164</v>
      </c>
      <c r="G166">
        <v>10</v>
      </c>
      <c r="H166">
        <v>12</v>
      </c>
      <c r="I166">
        <v>2</v>
      </c>
      <c r="J166">
        <v>1.2</v>
      </c>
      <c r="K166">
        <v>0.2</v>
      </c>
      <c r="L166">
        <v>0</v>
      </c>
      <c r="M166">
        <v>1</v>
      </c>
      <c r="R166">
        <f t="shared" si="2"/>
        <v>9.8805809575040335</v>
      </c>
    </row>
    <row r="167" spans="1:18" x14ac:dyDescent="0.2">
      <c r="A167" s="17"/>
      <c r="B167" s="4">
        <v>4.8413125336202255E-2</v>
      </c>
      <c r="C167" t="s">
        <v>32</v>
      </c>
      <c r="D167" t="s">
        <v>633</v>
      </c>
      <c r="E167" t="s">
        <v>374</v>
      </c>
      <c r="F167">
        <v>200</v>
      </c>
      <c r="G167">
        <v>13</v>
      </c>
      <c r="H167">
        <v>28</v>
      </c>
      <c r="I167">
        <v>1</v>
      </c>
      <c r="J167">
        <v>2.1538461538461537</v>
      </c>
      <c r="K167">
        <v>7.6923076923076927E-2</v>
      </c>
      <c r="L167">
        <v>0</v>
      </c>
      <c r="M167">
        <v>0</v>
      </c>
      <c r="R167">
        <f t="shared" si="2"/>
        <v>9.6826250672404512</v>
      </c>
    </row>
    <row r="168" spans="1:18" x14ac:dyDescent="0.2">
      <c r="A168" s="17"/>
      <c r="B168" s="4">
        <v>3.8730500268961798E-2</v>
      </c>
      <c r="C168" t="s">
        <v>715</v>
      </c>
      <c r="D168" t="s">
        <v>716</v>
      </c>
      <c r="E168" t="s">
        <v>698</v>
      </c>
      <c r="F168">
        <v>182</v>
      </c>
      <c r="G168">
        <v>13</v>
      </c>
      <c r="H168">
        <v>26</v>
      </c>
      <c r="I168">
        <v>0</v>
      </c>
      <c r="J168">
        <v>2</v>
      </c>
      <c r="K168">
        <v>0</v>
      </c>
      <c r="L168">
        <v>1</v>
      </c>
      <c r="M168">
        <v>0</v>
      </c>
      <c r="R168">
        <f t="shared" si="2"/>
        <v>7.0489510489510474</v>
      </c>
    </row>
    <row r="169" spans="1:18" x14ac:dyDescent="0.2">
      <c r="A169" s="17"/>
      <c r="B169" s="4">
        <v>2.5820333512641198E-2</v>
      </c>
      <c r="C169" t="s">
        <v>717</v>
      </c>
      <c r="D169" t="s">
        <v>718</v>
      </c>
      <c r="E169" t="s">
        <v>719</v>
      </c>
      <c r="F169">
        <v>150</v>
      </c>
      <c r="G169">
        <v>10</v>
      </c>
      <c r="H169">
        <v>14</v>
      </c>
      <c r="I169">
        <v>1</v>
      </c>
      <c r="J169">
        <v>1.4</v>
      </c>
      <c r="K169">
        <v>0.1</v>
      </c>
      <c r="L169">
        <v>0</v>
      </c>
      <c r="M169">
        <v>1</v>
      </c>
      <c r="R169">
        <f t="shared" si="2"/>
        <v>3.8730500268961796</v>
      </c>
    </row>
    <row r="170" spans="1:18" x14ac:dyDescent="0.2">
      <c r="A170" s="17"/>
      <c r="B170" s="4">
        <v>0.115115653577192</v>
      </c>
      <c r="C170" t="s">
        <v>37</v>
      </c>
      <c r="D170" t="s">
        <v>640</v>
      </c>
      <c r="E170" t="s">
        <v>641</v>
      </c>
      <c r="F170">
        <v>198</v>
      </c>
      <c r="G170">
        <v>14</v>
      </c>
      <c r="H170">
        <v>30</v>
      </c>
      <c r="I170">
        <v>0</v>
      </c>
      <c r="J170">
        <v>2.1428571428571428</v>
      </c>
      <c r="K170">
        <v>0</v>
      </c>
      <c r="L170">
        <v>0</v>
      </c>
      <c r="M170">
        <v>0</v>
      </c>
      <c r="R170">
        <f t="shared" si="2"/>
        <v>22.792899408284015</v>
      </c>
    </row>
    <row r="171" spans="1:18" x14ac:dyDescent="0.2">
      <c r="A171" s="17"/>
      <c r="B171" s="4">
        <v>5.9709521247982782E-2</v>
      </c>
      <c r="C171" t="s">
        <v>31</v>
      </c>
      <c r="D171" t="s">
        <v>631</v>
      </c>
      <c r="E171" t="s">
        <v>632</v>
      </c>
      <c r="F171">
        <v>206</v>
      </c>
      <c r="G171">
        <v>14</v>
      </c>
      <c r="H171">
        <v>22</v>
      </c>
      <c r="I171">
        <v>1</v>
      </c>
      <c r="J171">
        <v>1.5714285714285714</v>
      </c>
      <c r="K171">
        <v>7.1428571428571425E-2</v>
      </c>
      <c r="L171">
        <v>0</v>
      </c>
      <c r="M171">
        <v>1</v>
      </c>
      <c r="R171">
        <f t="shared" si="2"/>
        <v>12.300161377084454</v>
      </c>
    </row>
    <row r="172" spans="1:18" x14ac:dyDescent="0.2">
      <c r="A172" s="17"/>
      <c r="B172" s="4">
        <v>5.1640667025282395E-2</v>
      </c>
      <c r="C172" t="s">
        <v>720</v>
      </c>
      <c r="E172" t="s">
        <v>721</v>
      </c>
      <c r="F172">
        <v>114</v>
      </c>
      <c r="G172">
        <v>6</v>
      </c>
      <c r="H172">
        <v>14</v>
      </c>
      <c r="I172">
        <v>0</v>
      </c>
      <c r="J172">
        <v>2.3333333333333335</v>
      </c>
      <c r="K172">
        <v>0</v>
      </c>
      <c r="L172">
        <v>1</v>
      </c>
      <c r="M172">
        <v>0</v>
      </c>
      <c r="R172">
        <f t="shared" si="2"/>
        <v>5.8870360408821929</v>
      </c>
    </row>
    <row r="173" spans="1:18" x14ac:dyDescent="0.2">
      <c r="A173" s="17"/>
      <c r="B173" s="4">
        <v>0.14039806347498651</v>
      </c>
      <c r="C173" t="s">
        <v>101</v>
      </c>
      <c r="D173" t="s">
        <v>682</v>
      </c>
      <c r="E173" t="s">
        <v>683</v>
      </c>
      <c r="F173">
        <v>253</v>
      </c>
      <c r="G173">
        <v>16</v>
      </c>
      <c r="H173">
        <v>31</v>
      </c>
      <c r="I173">
        <v>1</v>
      </c>
      <c r="J173">
        <v>1.9375</v>
      </c>
      <c r="K173">
        <v>6.25E-2</v>
      </c>
      <c r="L173">
        <v>0</v>
      </c>
      <c r="M173">
        <v>0</v>
      </c>
      <c r="R173">
        <f t="shared" si="2"/>
        <v>35.520710059171584</v>
      </c>
    </row>
    <row r="174" spans="1:18" x14ac:dyDescent="0.2">
      <c r="B174" s="4">
        <v>1</v>
      </c>
      <c r="R174" s="18">
        <f>SUM(R158:R173)</f>
        <v>172.82678859601933</v>
      </c>
    </row>
    <row r="175" spans="1:18" x14ac:dyDescent="0.2">
      <c r="A175" s="17">
        <v>11</v>
      </c>
      <c r="C175" t="s">
        <v>602</v>
      </c>
      <c r="D175" t="s">
        <v>603</v>
      </c>
      <c r="E175" t="s">
        <v>604</v>
      </c>
      <c r="F175" t="s">
        <v>605</v>
      </c>
      <c r="G175" t="s">
        <v>606</v>
      </c>
      <c r="H175" t="s">
        <v>607</v>
      </c>
      <c r="I175" t="s">
        <v>608</v>
      </c>
      <c r="J175" t="s">
        <v>609</v>
      </c>
      <c r="K175" t="s">
        <v>610</v>
      </c>
      <c r="L175" t="s">
        <v>611</v>
      </c>
      <c r="M175" t="s">
        <v>612</v>
      </c>
      <c r="O175" s="4" t="s">
        <v>915</v>
      </c>
      <c r="P175" s="4" t="s">
        <v>916</v>
      </c>
      <c r="Q175" s="4" t="s">
        <v>917</v>
      </c>
    </row>
    <row r="176" spans="1:18" x14ac:dyDescent="0.2">
      <c r="A176" s="17"/>
      <c r="B176" s="4">
        <v>7.5832305795314428E-2</v>
      </c>
      <c r="C176" t="s">
        <v>14</v>
      </c>
      <c r="D176" t="s">
        <v>613</v>
      </c>
      <c r="E176" t="s">
        <v>614</v>
      </c>
      <c r="F176">
        <v>170</v>
      </c>
      <c r="G176">
        <v>12</v>
      </c>
      <c r="H176">
        <v>26</v>
      </c>
      <c r="I176">
        <v>0</v>
      </c>
      <c r="J176">
        <v>2.1666666666666665</v>
      </c>
      <c r="K176">
        <v>0</v>
      </c>
      <c r="L176">
        <v>0</v>
      </c>
      <c r="M176">
        <v>0</v>
      </c>
      <c r="O176" s="4">
        <v>0.75092478421701603</v>
      </c>
      <c r="P176" s="4">
        <v>0.24907521578298397</v>
      </c>
      <c r="Q176" s="4">
        <v>0</v>
      </c>
      <c r="R176">
        <f t="shared" si="2"/>
        <v>12.891491985203453</v>
      </c>
    </row>
    <row r="177" spans="1:18" x14ac:dyDescent="0.2">
      <c r="A177" s="17"/>
      <c r="B177" s="4">
        <v>3.5758323057953144E-2</v>
      </c>
      <c r="C177" t="s">
        <v>126</v>
      </c>
      <c r="D177" t="s">
        <v>722</v>
      </c>
      <c r="E177" t="s">
        <v>723</v>
      </c>
      <c r="F177">
        <v>110</v>
      </c>
      <c r="G177">
        <v>6</v>
      </c>
      <c r="H177">
        <v>6</v>
      </c>
      <c r="I177">
        <v>2</v>
      </c>
      <c r="J177">
        <v>1</v>
      </c>
      <c r="K177">
        <v>0.33333333333333331</v>
      </c>
      <c r="L177">
        <v>0</v>
      </c>
      <c r="M177">
        <v>1</v>
      </c>
      <c r="R177">
        <f t="shared" si="2"/>
        <v>3.933415536374846</v>
      </c>
    </row>
    <row r="178" spans="1:18" x14ac:dyDescent="0.2">
      <c r="A178" s="17"/>
      <c r="B178" s="4">
        <v>6.1652281134401979E-2</v>
      </c>
      <c r="C178" t="s">
        <v>79</v>
      </c>
      <c r="D178" t="s">
        <v>655</v>
      </c>
      <c r="E178" t="s">
        <v>656</v>
      </c>
      <c r="F178">
        <v>144</v>
      </c>
      <c r="G178">
        <v>6</v>
      </c>
      <c r="H178">
        <v>8</v>
      </c>
      <c r="I178">
        <v>4</v>
      </c>
      <c r="J178">
        <v>1.3333333333333333</v>
      </c>
      <c r="K178">
        <v>0.66666666666666663</v>
      </c>
      <c r="L178">
        <v>1</v>
      </c>
      <c r="M178">
        <v>0</v>
      </c>
      <c r="R178">
        <f t="shared" si="2"/>
        <v>8.8779284833538856</v>
      </c>
    </row>
    <row r="179" spans="1:18" x14ac:dyDescent="0.2">
      <c r="A179" s="17"/>
      <c r="B179" s="4">
        <v>5.1171393341553642E-2</v>
      </c>
      <c r="C179" t="s">
        <v>615</v>
      </c>
      <c r="D179" t="s">
        <v>616</v>
      </c>
      <c r="E179" t="s">
        <v>617</v>
      </c>
      <c r="F179">
        <v>190</v>
      </c>
      <c r="G179">
        <v>14</v>
      </c>
      <c r="H179">
        <v>22</v>
      </c>
      <c r="I179">
        <v>0</v>
      </c>
      <c r="J179">
        <v>1.5714285714285714</v>
      </c>
      <c r="K179">
        <v>0</v>
      </c>
      <c r="L179">
        <v>0</v>
      </c>
      <c r="M179">
        <v>1</v>
      </c>
      <c r="R179">
        <f t="shared" si="2"/>
        <v>9.722564734895192</v>
      </c>
    </row>
    <row r="180" spans="1:18" x14ac:dyDescent="0.2">
      <c r="A180" s="17"/>
      <c r="B180" s="4">
        <v>7.1516646115906288E-2</v>
      </c>
      <c r="C180" t="s">
        <v>20</v>
      </c>
      <c r="D180" t="s">
        <v>621</v>
      </c>
      <c r="E180" t="s">
        <v>622</v>
      </c>
      <c r="F180">
        <v>164</v>
      </c>
      <c r="G180">
        <v>10</v>
      </c>
      <c r="H180">
        <v>12</v>
      </c>
      <c r="I180">
        <v>2</v>
      </c>
      <c r="J180">
        <v>1.2</v>
      </c>
      <c r="K180">
        <v>0.2</v>
      </c>
      <c r="L180">
        <v>0</v>
      </c>
      <c r="M180">
        <v>1</v>
      </c>
      <c r="R180">
        <f t="shared" si="2"/>
        <v>11.728729963008631</v>
      </c>
    </row>
    <row r="181" spans="1:18" x14ac:dyDescent="0.2">
      <c r="A181" s="17"/>
      <c r="B181" s="4">
        <v>7.0900123304562274E-2</v>
      </c>
      <c r="C181" t="s">
        <v>32</v>
      </c>
      <c r="D181" t="s">
        <v>633</v>
      </c>
      <c r="E181" t="s">
        <v>374</v>
      </c>
      <c r="F181">
        <v>200</v>
      </c>
      <c r="G181">
        <v>13</v>
      </c>
      <c r="H181">
        <v>28</v>
      </c>
      <c r="I181">
        <v>1</v>
      </c>
      <c r="J181">
        <v>2.1538461538461537</v>
      </c>
      <c r="K181">
        <v>7.6923076923076927E-2</v>
      </c>
      <c r="L181">
        <v>0</v>
      </c>
      <c r="M181">
        <v>0</v>
      </c>
      <c r="R181">
        <f t="shared" si="2"/>
        <v>14.180024660912455</v>
      </c>
    </row>
    <row r="182" spans="1:18" x14ac:dyDescent="0.2">
      <c r="A182" s="17"/>
      <c r="B182" s="4">
        <v>9.0012330456226891E-2</v>
      </c>
      <c r="C182" t="s">
        <v>623</v>
      </c>
      <c r="D182" t="s">
        <v>624</v>
      </c>
      <c r="E182" t="s">
        <v>625</v>
      </c>
      <c r="F182">
        <v>168</v>
      </c>
      <c r="G182">
        <v>12</v>
      </c>
      <c r="H182">
        <v>24</v>
      </c>
      <c r="I182">
        <v>0</v>
      </c>
      <c r="J182">
        <v>2</v>
      </c>
      <c r="K182">
        <v>0</v>
      </c>
      <c r="L182">
        <v>0</v>
      </c>
      <c r="M182">
        <v>0</v>
      </c>
      <c r="R182">
        <f t="shared" si="2"/>
        <v>15.122071516646118</v>
      </c>
    </row>
    <row r="183" spans="1:18" x14ac:dyDescent="0.2">
      <c r="A183" s="17"/>
      <c r="B183" s="4">
        <v>9.6177558569667088E-2</v>
      </c>
      <c r="C183" t="s">
        <v>25</v>
      </c>
      <c r="D183" t="s">
        <v>626</v>
      </c>
      <c r="E183" t="s">
        <v>627</v>
      </c>
      <c r="F183">
        <v>226</v>
      </c>
      <c r="G183">
        <v>16</v>
      </c>
      <c r="H183">
        <v>34</v>
      </c>
      <c r="I183">
        <v>0</v>
      </c>
      <c r="J183">
        <v>2.125</v>
      </c>
      <c r="K183">
        <v>0</v>
      </c>
      <c r="L183">
        <v>0</v>
      </c>
      <c r="M183">
        <v>0</v>
      </c>
      <c r="R183">
        <f t="shared" si="2"/>
        <v>21.736128236744761</v>
      </c>
    </row>
    <row r="184" spans="1:18" x14ac:dyDescent="0.2">
      <c r="A184" s="17"/>
      <c r="B184" s="4">
        <v>6.5351418002466105E-2</v>
      </c>
      <c r="C184" t="s">
        <v>31</v>
      </c>
      <c r="D184" t="s">
        <v>631</v>
      </c>
      <c r="E184" t="s">
        <v>632</v>
      </c>
      <c r="F184">
        <v>206</v>
      </c>
      <c r="G184">
        <v>14</v>
      </c>
      <c r="H184">
        <v>22</v>
      </c>
      <c r="I184">
        <v>1</v>
      </c>
      <c r="J184">
        <v>1.5714285714285714</v>
      </c>
      <c r="K184">
        <v>7.1428571428571425E-2</v>
      </c>
      <c r="L184">
        <v>0</v>
      </c>
      <c r="M184">
        <v>1</v>
      </c>
      <c r="R184">
        <f t="shared" si="2"/>
        <v>13.462392108508018</v>
      </c>
    </row>
    <row r="185" spans="1:18" x14ac:dyDescent="0.2">
      <c r="A185" s="17"/>
      <c r="B185" s="4">
        <v>2.4044389642416772E-2</v>
      </c>
      <c r="C185" t="s">
        <v>127</v>
      </c>
      <c r="D185" t="s">
        <v>724</v>
      </c>
      <c r="E185" t="s">
        <v>725</v>
      </c>
      <c r="F185">
        <v>214</v>
      </c>
      <c r="G185">
        <v>14</v>
      </c>
      <c r="H185">
        <v>30</v>
      </c>
      <c r="I185">
        <v>1</v>
      </c>
      <c r="J185">
        <v>2.1428571428571428</v>
      </c>
      <c r="K185">
        <v>7.1428571428571425E-2</v>
      </c>
      <c r="L185">
        <v>0</v>
      </c>
      <c r="M185">
        <v>0</v>
      </c>
      <c r="R185">
        <f t="shared" si="2"/>
        <v>5.1454993834771896</v>
      </c>
    </row>
    <row r="186" spans="1:18" x14ac:dyDescent="0.2">
      <c r="A186" s="17"/>
      <c r="B186" s="4">
        <v>3.4525277435265109E-2</v>
      </c>
      <c r="C186" t="s">
        <v>637</v>
      </c>
      <c r="D186" t="s">
        <v>638</v>
      </c>
      <c r="E186" t="s">
        <v>639</v>
      </c>
      <c r="F186">
        <v>242</v>
      </c>
      <c r="G186">
        <v>16</v>
      </c>
      <c r="H186">
        <v>34</v>
      </c>
      <c r="I186">
        <v>1</v>
      </c>
      <c r="J186">
        <v>2.125</v>
      </c>
      <c r="K186">
        <v>6.25E-2</v>
      </c>
      <c r="L186">
        <v>0</v>
      </c>
      <c r="M186">
        <v>0</v>
      </c>
      <c r="R186">
        <f t="shared" si="2"/>
        <v>8.3551171393341566</v>
      </c>
    </row>
    <row r="187" spans="1:18" x14ac:dyDescent="0.2">
      <c r="A187" s="17"/>
      <c r="B187" s="4">
        <v>4.2540073982737361E-2</v>
      </c>
      <c r="C187" t="s">
        <v>37</v>
      </c>
      <c r="D187" t="s">
        <v>640</v>
      </c>
      <c r="E187" t="s">
        <v>641</v>
      </c>
      <c r="F187">
        <v>198</v>
      </c>
      <c r="G187">
        <v>14</v>
      </c>
      <c r="H187">
        <v>30</v>
      </c>
      <c r="I187">
        <v>0</v>
      </c>
      <c r="J187">
        <v>2.1428571428571428</v>
      </c>
      <c r="K187">
        <v>0</v>
      </c>
      <c r="L187">
        <v>0</v>
      </c>
      <c r="M187">
        <v>0</v>
      </c>
      <c r="R187">
        <f t="shared" si="2"/>
        <v>8.4229346485819967</v>
      </c>
    </row>
    <row r="188" spans="1:18" x14ac:dyDescent="0.2">
      <c r="A188" s="17"/>
      <c r="B188" s="4">
        <v>2.5277435265104811E-2</v>
      </c>
      <c r="C188" t="s">
        <v>642</v>
      </c>
      <c r="D188" t="s">
        <v>643</v>
      </c>
      <c r="E188" t="s">
        <v>644</v>
      </c>
      <c r="F188">
        <v>204</v>
      </c>
      <c r="G188">
        <v>13</v>
      </c>
      <c r="H188">
        <v>16</v>
      </c>
      <c r="I188">
        <v>2</v>
      </c>
      <c r="J188">
        <v>1.2307692307692308</v>
      </c>
      <c r="K188">
        <v>0.15384615384615385</v>
      </c>
      <c r="L188">
        <v>1</v>
      </c>
      <c r="M188">
        <v>1</v>
      </c>
      <c r="R188">
        <f t="shared" si="2"/>
        <v>5.1565967940813815</v>
      </c>
    </row>
    <row r="189" spans="1:18" x14ac:dyDescent="0.2">
      <c r="A189" s="17"/>
      <c r="B189" s="4">
        <v>4.8088779284833544E-2</v>
      </c>
      <c r="C189" t="s">
        <v>667</v>
      </c>
      <c r="D189" t="s">
        <v>668</v>
      </c>
      <c r="E189" t="s">
        <v>392</v>
      </c>
      <c r="F189">
        <v>242</v>
      </c>
      <c r="G189">
        <v>18</v>
      </c>
      <c r="H189">
        <v>38</v>
      </c>
      <c r="I189">
        <v>1</v>
      </c>
      <c r="J189">
        <v>2.1111111111111112</v>
      </c>
      <c r="K189">
        <v>5.5555555555555552E-2</v>
      </c>
      <c r="L189">
        <v>0</v>
      </c>
      <c r="M189">
        <v>0</v>
      </c>
      <c r="R189">
        <f t="shared" si="2"/>
        <v>11.637484586929718</v>
      </c>
    </row>
    <row r="190" spans="1:18" x14ac:dyDescent="0.2">
      <c r="A190" s="17"/>
      <c r="B190" s="4">
        <v>0.20715166461159062</v>
      </c>
      <c r="C190" t="s">
        <v>650</v>
      </c>
      <c r="D190" t="s">
        <v>651</v>
      </c>
      <c r="E190" t="s">
        <v>652</v>
      </c>
      <c r="F190">
        <v>281</v>
      </c>
      <c r="G190">
        <v>18</v>
      </c>
      <c r="H190">
        <v>35</v>
      </c>
      <c r="I190">
        <v>1</v>
      </c>
      <c r="J190">
        <v>1.9444444444444444</v>
      </c>
      <c r="K190">
        <v>5.5555555555555552E-2</v>
      </c>
      <c r="L190">
        <v>0</v>
      </c>
      <c r="M190">
        <v>0</v>
      </c>
      <c r="R190">
        <f t="shared" si="2"/>
        <v>58.209617755856968</v>
      </c>
    </row>
    <row r="191" spans="1:18" x14ac:dyDescent="0.2">
      <c r="B191" s="4">
        <v>1</v>
      </c>
      <c r="R191" s="18">
        <f>SUM(R176:R190)</f>
        <v>208.5819975339088</v>
      </c>
    </row>
    <row r="192" spans="1:18" x14ac:dyDescent="0.2">
      <c r="A192" s="17">
        <v>12</v>
      </c>
      <c r="C192" t="s">
        <v>602</v>
      </c>
      <c r="D192" t="s">
        <v>603</v>
      </c>
      <c r="E192" t="s">
        <v>604</v>
      </c>
      <c r="F192" t="s">
        <v>605</v>
      </c>
      <c r="G192" t="s">
        <v>606</v>
      </c>
      <c r="H192" t="s">
        <v>607</v>
      </c>
      <c r="I192" t="s">
        <v>608</v>
      </c>
      <c r="J192" t="s">
        <v>609</v>
      </c>
      <c r="K192" t="s">
        <v>610</v>
      </c>
      <c r="L192" t="s">
        <v>611</v>
      </c>
      <c r="M192" t="s">
        <v>612</v>
      </c>
      <c r="O192" s="4" t="s">
        <v>915</v>
      </c>
      <c r="P192" s="4" t="s">
        <v>916</v>
      </c>
      <c r="Q192" s="4" t="s">
        <v>917</v>
      </c>
    </row>
    <row r="193" spans="1:18" x14ac:dyDescent="0.2">
      <c r="A193" s="17"/>
      <c r="B193" s="4">
        <v>6.7901234567901231E-2</v>
      </c>
      <c r="C193" t="s">
        <v>14</v>
      </c>
      <c r="D193" t="s">
        <v>613</v>
      </c>
      <c r="E193" t="s">
        <v>614</v>
      </c>
      <c r="F193">
        <v>170</v>
      </c>
      <c r="G193">
        <v>12</v>
      </c>
      <c r="H193">
        <v>26</v>
      </c>
      <c r="I193">
        <v>0</v>
      </c>
      <c r="J193">
        <v>2.1666666666666665</v>
      </c>
      <c r="K193">
        <v>0</v>
      </c>
      <c r="L193">
        <v>0</v>
      </c>
      <c r="M193">
        <v>0</v>
      </c>
      <c r="O193" s="4">
        <v>0.76353276353276356</v>
      </c>
      <c r="P193" s="4">
        <v>0.2364672364672365</v>
      </c>
      <c r="Q193" s="4">
        <v>0</v>
      </c>
      <c r="R193">
        <f t="shared" si="2"/>
        <v>11.543209876543209</v>
      </c>
    </row>
    <row r="194" spans="1:18" x14ac:dyDescent="0.2">
      <c r="A194" s="17"/>
      <c r="B194" s="4">
        <v>4.7483380816714153E-2</v>
      </c>
      <c r="C194" t="s">
        <v>104</v>
      </c>
      <c r="D194" t="s">
        <v>687</v>
      </c>
      <c r="E194" t="s">
        <v>688</v>
      </c>
      <c r="F194">
        <v>110</v>
      </c>
      <c r="G194">
        <v>6</v>
      </c>
      <c r="H194">
        <v>6</v>
      </c>
      <c r="I194">
        <v>2</v>
      </c>
      <c r="J194">
        <v>1</v>
      </c>
      <c r="K194">
        <v>0.33333333333333331</v>
      </c>
      <c r="L194">
        <v>0</v>
      </c>
      <c r="M194">
        <v>1</v>
      </c>
      <c r="R194">
        <f t="shared" si="2"/>
        <v>5.2231718898385573</v>
      </c>
    </row>
    <row r="195" spans="1:18" x14ac:dyDescent="0.2">
      <c r="A195" s="17"/>
      <c r="B195" s="4">
        <v>0.12060778727445395</v>
      </c>
      <c r="C195" t="s">
        <v>79</v>
      </c>
      <c r="D195" t="s">
        <v>655</v>
      </c>
      <c r="E195" t="s">
        <v>656</v>
      </c>
      <c r="F195">
        <v>144</v>
      </c>
      <c r="G195">
        <v>6</v>
      </c>
      <c r="H195">
        <v>8</v>
      </c>
      <c r="I195">
        <v>4</v>
      </c>
      <c r="J195">
        <v>1.3333333333333333</v>
      </c>
      <c r="K195">
        <v>0.66666666666666663</v>
      </c>
      <c r="L195">
        <v>1</v>
      </c>
      <c r="M195">
        <v>0</v>
      </c>
      <c r="R195">
        <f t="shared" si="2"/>
        <v>17.36752136752137</v>
      </c>
    </row>
    <row r="196" spans="1:18" x14ac:dyDescent="0.2">
      <c r="A196" s="17"/>
      <c r="B196" s="4">
        <v>3.8461538461538464E-2</v>
      </c>
      <c r="C196" t="s">
        <v>92</v>
      </c>
      <c r="E196" t="s">
        <v>656</v>
      </c>
      <c r="F196">
        <v>144</v>
      </c>
      <c r="G196">
        <v>6</v>
      </c>
      <c r="H196">
        <v>8</v>
      </c>
      <c r="I196">
        <v>4</v>
      </c>
      <c r="J196">
        <v>1.3333333333333333</v>
      </c>
      <c r="K196">
        <v>0.66666666666666663</v>
      </c>
      <c r="L196">
        <v>1</v>
      </c>
      <c r="M196">
        <v>0</v>
      </c>
      <c r="R196">
        <f t="shared" ref="R196:R259" si="3">F196*B196</f>
        <v>5.5384615384615383</v>
      </c>
    </row>
    <row r="197" spans="1:18" x14ac:dyDescent="0.2">
      <c r="A197" s="17"/>
      <c r="B197" s="4">
        <v>4.0835707502374169E-2</v>
      </c>
      <c r="C197" t="s">
        <v>615</v>
      </c>
      <c r="D197" t="s">
        <v>616</v>
      </c>
      <c r="E197" t="s">
        <v>617</v>
      </c>
      <c r="F197">
        <v>190</v>
      </c>
      <c r="G197">
        <v>14</v>
      </c>
      <c r="H197">
        <v>22</v>
      </c>
      <c r="I197">
        <v>0</v>
      </c>
      <c r="J197">
        <v>1.5714285714285714</v>
      </c>
      <c r="K197">
        <v>0</v>
      </c>
      <c r="L197">
        <v>0</v>
      </c>
      <c r="M197">
        <v>1</v>
      </c>
      <c r="R197">
        <f t="shared" si="3"/>
        <v>7.7587844254510925</v>
      </c>
    </row>
    <row r="198" spans="1:18" x14ac:dyDescent="0.2">
      <c r="A198" s="17"/>
      <c r="B198" s="4">
        <v>5.2706552706552716E-2</v>
      </c>
      <c r="C198" t="s">
        <v>20</v>
      </c>
      <c r="D198" t="s">
        <v>621</v>
      </c>
      <c r="E198" t="s">
        <v>622</v>
      </c>
      <c r="F198">
        <v>164</v>
      </c>
      <c r="G198">
        <v>10</v>
      </c>
      <c r="H198">
        <v>12</v>
      </c>
      <c r="I198">
        <v>2</v>
      </c>
      <c r="J198">
        <v>1.2</v>
      </c>
      <c r="K198">
        <v>0.2</v>
      </c>
      <c r="L198">
        <v>0</v>
      </c>
      <c r="M198">
        <v>1</v>
      </c>
      <c r="R198">
        <f t="shared" si="3"/>
        <v>8.6438746438746445</v>
      </c>
    </row>
    <row r="199" spans="1:18" x14ac:dyDescent="0.2">
      <c r="A199" s="17"/>
      <c r="B199" s="4">
        <v>3.2763532763532763E-2</v>
      </c>
      <c r="C199" t="s">
        <v>32</v>
      </c>
      <c r="D199" t="s">
        <v>633</v>
      </c>
      <c r="E199" t="s">
        <v>374</v>
      </c>
      <c r="F199">
        <v>200</v>
      </c>
      <c r="G199">
        <v>13</v>
      </c>
      <c r="H199">
        <v>28</v>
      </c>
      <c r="I199">
        <v>1</v>
      </c>
      <c r="J199">
        <v>2.1538461538461537</v>
      </c>
      <c r="K199">
        <v>7.6923076923076927E-2</v>
      </c>
      <c r="L199">
        <v>0</v>
      </c>
      <c r="M199">
        <v>0</v>
      </c>
      <c r="R199">
        <f t="shared" si="3"/>
        <v>6.5527065527065522</v>
      </c>
    </row>
    <row r="200" spans="1:18" x14ac:dyDescent="0.2">
      <c r="A200" s="17"/>
      <c r="B200" s="4">
        <v>7.2174738841405517E-2</v>
      </c>
      <c r="C200" t="s">
        <v>623</v>
      </c>
      <c r="D200" t="s">
        <v>624</v>
      </c>
      <c r="E200" t="s">
        <v>625</v>
      </c>
      <c r="F200">
        <v>168</v>
      </c>
      <c r="G200">
        <v>12</v>
      </c>
      <c r="H200">
        <v>24</v>
      </c>
      <c r="I200">
        <v>0</v>
      </c>
      <c r="J200">
        <v>2</v>
      </c>
      <c r="K200">
        <v>0</v>
      </c>
      <c r="L200">
        <v>0</v>
      </c>
      <c r="M200">
        <v>0</v>
      </c>
      <c r="R200">
        <f t="shared" si="3"/>
        <v>12.125356125356127</v>
      </c>
    </row>
    <row r="201" spans="1:18" x14ac:dyDescent="0.2">
      <c r="A201" s="17"/>
      <c r="B201" s="4">
        <v>1.8043684710351379E-2</v>
      </c>
      <c r="C201" t="s">
        <v>105</v>
      </c>
      <c r="E201" t="s">
        <v>656</v>
      </c>
      <c r="F201">
        <v>144</v>
      </c>
      <c r="G201">
        <v>6</v>
      </c>
      <c r="H201">
        <v>8</v>
      </c>
      <c r="I201">
        <v>4</v>
      </c>
      <c r="J201">
        <v>1.3333333333333333</v>
      </c>
      <c r="K201">
        <v>0.66666666666666663</v>
      </c>
      <c r="L201">
        <v>1</v>
      </c>
      <c r="M201">
        <v>0</v>
      </c>
      <c r="R201">
        <f t="shared" si="3"/>
        <v>2.5982905982905988</v>
      </c>
    </row>
    <row r="202" spans="1:18" x14ac:dyDescent="0.2">
      <c r="A202" s="17"/>
      <c r="B202" s="4">
        <v>7.7872744539411204E-2</v>
      </c>
      <c r="C202" t="s">
        <v>25</v>
      </c>
      <c r="D202" t="s">
        <v>626</v>
      </c>
      <c r="E202" t="s">
        <v>627</v>
      </c>
      <c r="F202">
        <v>226</v>
      </c>
      <c r="G202">
        <v>16</v>
      </c>
      <c r="H202">
        <v>34</v>
      </c>
      <c r="I202">
        <v>0</v>
      </c>
      <c r="J202">
        <v>2.125</v>
      </c>
      <c r="K202">
        <v>0</v>
      </c>
      <c r="L202">
        <v>0</v>
      </c>
      <c r="M202">
        <v>0</v>
      </c>
      <c r="R202">
        <f t="shared" si="3"/>
        <v>17.599240265906932</v>
      </c>
    </row>
    <row r="203" spans="1:18" x14ac:dyDescent="0.2">
      <c r="A203" s="17"/>
      <c r="B203" s="4">
        <v>5.4131054131054131E-2</v>
      </c>
      <c r="C203" t="s">
        <v>80</v>
      </c>
      <c r="D203" t="s">
        <v>657</v>
      </c>
      <c r="E203" t="s">
        <v>658</v>
      </c>
      <c r="F203">
        <v>152</v>
      </c>
      <c r="G203">
        <v>8</v>
      </c>
      <c r="H203">
        <v>8</v>
      </c>
      <c r="I203">
        <v>3</v>
      </c>
      <c r="J203">
        <v>1</v>
      </c>
      <c r="K203">
        <v>0.375</v>
      </c>
      <c r="L203">
        <v>0</v>
      </c>
      <c r="M203">
        <v>1</v>
      </c>
      <c r="R203">
        <f t="shared" si="3"/>
        <v>8.2279202279202277</v>
      </c>
    </row>
    <row r="204" spans="1:18" x14ac:dyDescent="0.2">
      <c r="A204" s="17"/>
      <c r="B204" s="4">
        <v>4.1310541310541314E-2</v>
      </c>
      <c r="C204" t="s">
        <v>31</v>
      </c>
      <c r="D204" t="s">
        <v>631</v>
      </c>
      <c r="E204" t="s">
        <v>632</v>
      </c>
      <c r="F204">
        <v>206</v>
      </c>
      <c r="G204">
        <v>14</v>
      </c>
      <c r="H204">
        <v>22</v>
      </c>
      <c r="I204">
        <v>1</v>
      </c>
      <c r="J204">
        <v>1.5714285714285714</v>
      </c>
      <c r="K204">
        <v>7.1428571428571425E-2</v>
      </c>
      <c r="L204">
        <v>0</v>
      </c>
      <c r="M204">
        <v>1</v>
      </c>
      <c r="R204">
        <f t="shared" si="3"/>
        <v>8.5099715099715105</v>
      </c>
    </row>
    <row r="205" spans="1:18" x14ac:dyDescent="0.2">
      <c r="A205" s="17"/>
      <c r="B205" s="4">
        <v>0.12820512820512822</v>
      </c>
      <c r="C205" t="s">
        <v>128</v>
      </c>
      <c r="D205" t="s">
        <v>726</v>
      </c>
      <c r="E205" t="s">
        <v>727</v>
      </c>
      <c r="F205">
        <v>172</v>
      </c>
      <c r="G205">
        <v>11</v>
      </c>
      <c r="H205">
        <v>24</v>
      </c>
      <c r="I205">
        <v>1</v>
      </c>
      <c r="J205">
        <v>2.1818181818181817</v>
      </c>
      <c r="K205">
        <v>9.0909090909090912E-2</v>
      </c>
      <c r="L205">
        <v>0</v>
      </c>
      <c r="M205">
        <v>0</v>
      </c>
      <c r="R205">
        <f t="shared" si="3"/>
        <v>22.051282051282055</v>
      </c>
    </row>
    <row r="206" spans="1:18" x14ac:dyDescent="0.2">
      <c r="A206" s="17"/>
      <c r="B206" s="4">
        <v>2.7540360873694207E-2</v>
      </c>
      <c r="C206" t="s">
        <v>37</v>
      </c>
      <c r="D206" t="s">
        <v>640</v>
      </c>
      <c r="E206" t="s">
        <v>641</v>
      </c>
      <c r="F206">
        <v>198</v>
      </c>
      <c r="G206">
        <v>14</v>
      </c>
      <c r="H206">
        <v>30</v>
      </c>
      <c r="I206">
        <v>0</v>
      </c>
      <c r="J206">
        <v>2.1428571428571428</v>
      </c>
      <c r="K206">
        <v>0</v>
      </c>
      <c r="L206">
        <v>0</v>
      </c>
      <c r="M206">
        <v>0</v>
      </c>
      <c r="R206">
        <f t="shared" si="3"/>
        <v>5.4529914529914532</v>
      </c>
    </row>
    <row r="207" spans="1:18" x14ac:dyDescent="0.2">
      <c r="A207" s="17"/>
      <c r="B207" s="4">
        <v>2.1367521367521368E-2</v>
      </c>
      <c r="C207" t="s">
        <v>129</v>
      </c>
      <c r="D207" t="s">
        <v>728</v>
      </c>
      <c r="E207" t="s">
        <v>729</v>
      </c>
      <c r="F207">
        <v>255</v>
      </c>
      <c r="G207">
        <v>16</v>
      </c>
      <c r="H207">
        <v>33</v>
      </c>
      <c r="I207">
        <v>1</v>
      </c>
      <c r="J207">
        <v>2.0625</v>
      </c>
      <c r="K207">
        <v>6.25E-2</v>
      </c>
      <c r="L207">
        <v>0</v>
      </c>
      <c r="M207">
        <v>0</v>
      </c>
      <c r="R207">
        <f t="shared" si="3"/>
        <v>5.4487179487179489</v>
      </c>
    </row>
    <row r="208" spans="1:18" x14ac:dyDescent="0.2">
      <c r="A208" s="17"/>
      <c r="B208" s="4">
        <v>0.15859449192782527</v>
      </c>
      <c r="C208" t="s">
        <v>101</v>
      </c>
      <c r="D208" t="s">
        <v>682</v>
      </c>
      <c r="E208" t="s">
        <v>683</v>
      </c>
      <c r="F208">
        <v>253</v>
      </c>
      <c r="G208">
        <v>16</v>
      </c>
      <c r="H208">
        <v>31</v>
      </c>
      <c r="I208">
        <v>1</v>
      </c>
      <c r="J208">
        <v>1.9375</v>
      </c>
      <c r="K208">
        <v>6.25E-2</v>
      </c>
      <c r="L208">
        <v>0</v>
      </c>
      <c r="M208">
        <v>0</v>
      </c>
      <c r="R208">
        <f t="shared" si="3"/>
        <v>40.124406457739795</v>
      </c>
    </row>
    <row r="209" spans="1:18" x14ac:dyDescent="0.2">
      <c r="B209" s="4">
        <v>1</v>
      </c>
      <c r="R209" s="18">
        <f>SUM(R193:R208)</f>
        <v>184.76590693257361</v>
      </c>
    </row>
    <row r="210" spans="1:18" x14ac:dyDescent="0.2">
      <c r="A210" s="17">
        <v>13</v>
      </c>
      <c r="C210" t="s">
        <v>602</v>
      </c>
      <c r="D210" t="s">
        <v>603</v>
      </c>
      <c r="E210" t="s">
        <v>604</v>
      </c>
      <c r="F210" t="s">
        <v>605</v>
      </c>
      <c r="G210" t="s">
        <v>606</v>
      </c>
      <c r="H210" t="s">
        <v>607</v>
      </c>
      <c r="I210" t="s">
        <v>608</v>
      </c>
      <c r="J210" t="s">
        <v>609</v>
      </c>
      <c r="K210" t="s">
        <v>610</v>
      </c>
      <c r="L210" t="s">
        <v>611</v>
      </c>
      <c r="M210" t="s">
        <v>612</v>
      </c>
      <c r="O210" s="4" t="s">
        <v>915</v>
      </c>
      <c r="P210" s="4" t="s">
        <v>916</v>
      </c>
      <c r="Q210" s="4" t="s">
        <v>917</v>
      </c>
    </row>
    <row r="211" spans="1:18" x14ac:dyDescent="0.2">
      <c r="A211" s="17"/>
      <c r="B211" s="4">
        <v>8.0906148867313926E-2</v>
      </c>
      <c r="C211" t="s">
        <v>14</v>
      </c>
      <c r="D211" t="s">
        <v>613</v>
      </c>
      <c r="E211" t="s">
        <v>614</v>
      </c>
      <c r="F211">
        <v>170</v>
      </c>
      <c r="G211">
        <v>12</v>
      </c>
      <c r="H211">
        <v>26</v>
      </c>
      <c r="I211">
        <v>0</v>
      </c>
      <c r="J211">
        <v>2.1666666666666665</v>
      </c>
      <c r="K211">
        <v>0</v>
      </c>
      <c r="L211">
        <v>0</v>
      </c>
      <c r="M211">
        <v>0</v>
      </c>
      <c r="O211" s="4">
        <v>0.77346278317152106</v>
      </c>
      <c r="P211" s="4">
        <v>0.22653721682847897</v>
      </c>
      <c r="Q211" s="4">
        <v>0</v>
      </c>
      <c r="R211">
        <f t="shared" si="3"/>
        <v>13.754045307443368</v>
      </c>
    </row>
    <row r="212" spans="1:18" x14ac:dyDescent="0.2">
      <c r="A212" s="17"/>
      <c r="B212" s="4">
        <v>5.1779935275080909E-2</v>
      </c>
      <c r="C212" t="s">
        <v>104</v>
      </c>
      <c r="D212" t="s">
        <v>687</v>
      </c>
      <c r="E212" t="s">
        <v>688</v>
      </c>
      <c r="F212">
        <v>110</v>
      </c>
      <c r="G212">
        <v>6</v>
      </c>
      <c r="H212">
        <v>6</v>
      </c>
      <c r="I212">
        <v>2</v>
      </c>
      <c r="J212">
        <v>1</v>
      </c>
      <c r="K212">
        <v>0.33333333333333331</v>
      </c>
      <c r="L212">
        <v>0</v>
      </c>
      <c r="M212">
        <v>1</v>
      </c>
      <c r="R212">
        <f t="shared" si="3"/>
        <v>5.6957928802588995</v>
      </c>
    </row>
    <row r="213" spans="1:18" x14ac:dyDescent="0.2">
      <c r="A213" s="17"/>
      <c r="B213" s="4">
        <v>5.9061488673139158E-2</v>
      </c>
      <c r="C213" t="s">
        <v>79</v>
      </c>
      <c r="D213" t="s">
        <v>655</v>
      </c>
      <c r="E213" t="s">
        <v>656</v>
      </c>
      <c r="F213">
        <v>144</v>
      </c>
      <c r="G213">
        <v>6</v>
      </c>
      <c r="H213">
        <v>8</v>
      </c>
      <c r="I213">
        <v>4</v>
      </c>
      <c r="J213">
        <v>1.3333333333333333</v>
      </c>
      <c r="K213">
        <v>0.66666666666666663</v>
      </c>
      <c r="L213">
        <v>1</v>
      </c>
      <c r="M213">
        <v>0</v>
      </c>
      <c r="R213">
        <f t="shared" si="3"/>
        <v>8.5048543689320386</v>
      </c>
    </row>
    <row r="214" spans="1:18" x14ac:dyDescent="0.2">
      <c r="A214" s="17"/>
      <c r="B214" s="4">
        <v>5.3398058252427189E-2</v>
      </c>
      <c r="C214" t="s">
        <v>615</v>
      </c>
      <c r="D214" t="s">
        <v>616</v>
      </c>
      <c r="E214" t="s">
        <v>617</v>
      </c>
      <c r="F214">
        <v>190</v>
      </c>
      <c r="G214">
        <v>14</v>
      </c>
      <c r="H214">
        <v>22</v>
      </c>
      <c r="I214">
        <v>0</v>
      </c>
      <c r="J214">
        <v>1.5714285714285714</v>
      </c>
      <c r="K214">
        <v>0</v>
      </c>
      <c r="L214">
        <v>0</v>
      </c>
      <c r="M214">
        <v>1</v>
      </c>
      <c r="R214">
        <f t="shared" si="3"/>
        <v>10.145631067961165</v>
      </c>
    </row>
    <row r="215" spans="1:18" x14ac:dyDescent="0.2">
      <c r="A215" s="17"/>
      <c r="B215" s="4">
        <v>6.0679611650485438E-2</v>
      </c>
      <c r="C215" t="s">
        <v>20</v>
      </c>
      <c r="D215" t="s">
        <v>621</v>
      </c>
      <c r="E215" t="s">
        <v>622</v>
      </c>
      <c r="F215">
        <v>164</v>
      </c>
      <c r="G215">
        <v>10</v>
      </c>
      <c r="H215">
        <v>12</v>
      </c>
      <c r="I215">
        <v>2</v>
      </c>
      <c r="J215">
        <v>1.2</v>
      </c>
      <c r="K215">
        <v>0.2</v>
      </c>
      <c r="L215">
        <v>0</v>
      </c>
      <c r="M215">
        <v>1</v>
      </c>
      <c r="R215">
        <f t="shared" si="3"/>
        <v>9.9514563106796121</v>
      </c>
    </row>
    <row r="216" spans="1:18" x14ac:dyDescent="0.2">
      <c r="A216" s="17"/>
      <c r="B216" s="4">
        <v>4.7734627831715212E-2</v>
      </c>
      <c r="C216" t="s">
        <v>32</v>
      </c>
      <c r="D216" t="s">
        <v>633</v>
      </c>
      <c r="E216" t="s">
        <v>374</v>
      </c>
      <c r="F216">
        <v>200</v>
      </c>
      <c r="G216">
        <v>13</v>
      </c>
      <c r="H216">
        <v>28</v>
      </c>
      <c r="I216">
        <v>1</v>
      </c>
      <c r="J216">
        <v>2.1538461538461537</v>
      </c>
      <c r="K216">
        <v>7.6923076923076927E-2</v>
      </c>
      <c r="L216">
        <v>0</v>
      </c>
      <c r="M216">
        <v>0</v>
      </c>
      <c r="R216">
        <f t="shared" si="3"/>
        <v>9.5469255663430417</v>
      </c>
    </row>
    <row r="217" spans="1:18" x14ac:dyDescent="0.2">
      <c r="A217" s="17"/>
      <c r="B217" s="4">
        <v>0.10032362459546926</v>
      </c>
      <c r="C217" t="s">
        <v>623</v>
      </c>
      <c r="D217" t="s">
        <v>624</v>
      </c>
      <c r="E217" t="s">
        <v>625</v>
      </c>
      <c r="F217">
        <v>168</v>
      </c>
      <c r="G217">
        <v>12</v>
      </c>
      <c r="H217">
        <v>24</v>
      </c>
      <c r="I217">
        <v>0</v>
      </c>
      <c r="J217">
        <v>2</v>
      </c>
      <c r="K217">
        <v>0</v>
      </c>
      <c r="L217">
        <v>0</v>
      </c>
      <c r="M217">
        <v>0</v>
      </c>
      <c r="R217">
        <f t="shared" si="3"/>
        <v>16.854368932038835</v>
      </c>
    </row>
    <row r="218" spans="1:18" x14ac:dyDescent="0.2">
      <c r="A218" s="17"/>
      <c r="B218" s="4">
        <v>0.17071197411003236</v>
      </c>
      <c r="C218" t="s">
        <v>37</v>
      </c>
      <c r="D218" t="s">
        <v>640</v>
      </c>
      <c r="E218" t="s">
        <v>641</v>
      </c>
      <c r="F218">
        <v>198</v>
      </c>
      <c r="G218">
        <v>14</v>
      </c>
      <c r="H218">
        <v>30</v>
      </c>
      <c r="I218">
        <v>0</v>
      </c>
      <c r="J218">
        <v>2.1428571428571428</v>
      </c>
      <c r="K218">
        <v>0</v>
      </c>
      <c r="L218">
        <v>0</v>
      </c>
      <c r="M218">
        <v>0</v>
      </c>
      <c r="R218">
        <f t="shared" si="3"/>
        <v>33.800970873786405</v>
      </c>
    </row>
    <row r="219" spans="1:18" x14ac:dyDescent="0.2">
      <c r="A219" s="17"/>
      <c r="B219" s="4">
        <v>2.1844660194174761E-2</v>
      </c>
      <c r="C219" t="s">
        <v>25</v>
      </c>
      <c r="D219" t="s">
        <v>626</v>
      </c>
      <c r="E219" t="s">
        <v>627</v>
      </c>
      <c r="F219">
        <v>226</v>
      </c>
      <c r="G219">
        <v>16</v>
      </c>
      <c r="H219">
        <v>34</v>
      </c>
      <c r="I219">
        <v>0</v>
      </c>
      <c r="J219">
        <v>2.125</v>
      </c>
      <c r="K219">
        <v>0</v>
      </c>
      <c r="L219">
        <v>0</v>
      </c>
      <c r="M219">
        <v>0</v>
      </c>
      <c r="R219">
        <f t="shared" si="3"/>
        <v>4.9368932038834963</v>
      </c>
    </row>
    <row r="220" spans="1:18" x14ac:dyDescent="0.2">
      <c r="A220" s="17"/>
      <c r="B220" s="4">
        <v>6.0679611650485438E-2</v>
      </c>
      <c r="C220" t="s">
        <v>31</v>
      </c>
      <c r="D220" t="s">
        <v>631</v>
      </c>
      <c r="E220" t="s">
        <v>632</v>
      </c>
      <c r="F220">
        <v>206</v>
      </c>
      <c r="G220">
        <v>14</v>
      </c>
      <c r="H220">
        <v>22</v>
      </c>
      <c r="I220">
        <v>1</v>
      </c>
      <c r="J220">
        <v>1.5714285714285714</v>
      </c>
      <c r="K220">
        <v>7.1428571428571425E-2</v>
      </c>
      <c r="L220">
        <v>0</v>
      </c>
      <c r="M220">
        <v>1</v>
      </c>
      <c r="R220">
        <f t="shared" si="3"/>
        <v>12.5</v>
      </c>
    </row>
    <row r="221" spans="1:18" x14ac:dyDescent="0.2">
      <c r="A221" s="17"/>
      <c r="B221" s="4">
        <v>6.3106796116504854E-2</v>
      </c>
      <c r="C221" t="s">
        <v>730</v>
      </c>
      <c r="D221" t="s">
        <v>731</v>
      </c>
      <c r="E221" t="s">
        <v>732</v>
      </c>
      <c r="F221">
        <v>236</v>
      </c>
      <c r="G221">
        <v>10</v>
      </c>
      <c r="H221">
        <v>20</v>
      </c>
      <c r="I221">
        <v>4</v>
      </c>
      <c r="J221">
        <v>2</v>
      </c>
      <c r="K221">
        <v>0.4</v>
      </c>
      <c r="L221">
        <v>0</v>
      </c>
      <c r="M221">
        <v>0</v>
      </c>
      <c r="R221">
        <f t="shared" si="3"/>
        <v>14.893203883495145</v>
      </c>
    </row>
    <row r="222" spans="1:18" x14ac:dyDescent="0.2">
      <c r="A222" s="17"/>
      <c r="B222" s="4">
        <v>2.7508090614886734E-2</v>
      </c>
      <c r="C222" t="s">
        <v>637</v>
      </c>
      <c r="D222" t="s">
        <v>638</v>
      </c>
      <c r="E222" t="s">
        <v>639</v>
      </c>
      <c r="F222">
        <v>242</v>
      </c>
      <c r="G222">
        <v>16</v>
      </c>
      <c r="H222">
        <v>34</v>
      </c>
      <c r="I222">
        <v>1</v>
      </c>
      <c r="J222">
        <v>2.125</v>
      </c>
      <c r="K222">
        <v>6.25E-2</v>
      </c>
      <c r="L222">
        <v>0</v>
      </c>
      <c r="M222">
        <v>0</v>
      </c>
      <c r="R222">
        <f t="shared" si="3"/>
        <v>6.6569579288025897</v>
      </c>
    </row>
    <row r="223" spans="1:18" x14ac:dyDescent="0.2">
      <c r="A223" s="17"/>
      <c r="B223" s="4">
        <v>3.3171521035598707E-2</v>
      </c>
      <c r="C223" t="s">
        <v>100</v>
      </c>
      <c r="D223" t="s">
        <v>681</v>
      </c>
      <c r="E223" t="s">
        <v>639</v>
      </c>
      <c r="F223">
        <v>242</v>
      </c>
      <c r="G223">
        <v>16</v>
      </c>
      <c r="H223">
        <v>34</v>
      </c>
      <c r="I223">
        <v>1</v>
      </c>
      <c r="J223">
        <v>2.125</v>
      </c>
      <c r="K223">
        <v>6.25E-2</v>
      </c>
      <c r="L223">
        <v>0</v>
      </c>
      <c r="M223">
        <v>0</v>
      </c>
      <c r="R223">
        <f t="shared" si="3"/>
        <v>8.0275080906148872</v>
      </c>
    </row>
    <row r="224" spans="1:18" x14ac:dyDescent="0.2">
      <c r="A224" s="17"/>
      <c r="B224" s="4">
        <v>2.0226537216828482E-2</v>
      </c>
      <c r="C224" t="s">
        <v>131</v>
      </c>
      <c r="D224" t="s">
        <v>733</v>
      </c>
      <c r="E224" t="s">
        <v>734</v>
      </c>
      <c r="F224">
        <v>283</v>
      </c>
      <c r="G224">
        <v>18</v>
      </c>
      <c r="H224">
        <v>37</v>
      </c>
      <c r="I224">
        <v>1</v>
      </c>
      <c r="J224">
        <v>2.0555555555555554</v>
      </c>
      <c r="K224">
        <v>5.5555555555555552E-2</v>
      </c>
      <c r="L224">
        <v>0</v>
      </c>
      <c r="M224">
        <v>0</v>
      </c>
      <c r="R224">
        <f t="shared" si="3"/>
        <v>5.7241100323624599</v>
      </c>
    </row>
    <row r="225" spans="1:18" x14ac:dyDescent="0.2">
      <c r="A225" s="17"/>
      <c r="B225" s="4">
        <v>0.14886731391585761</v>
      </c>
      <c r="C225" t="s">
        <v>101</v>
      </c>
      <c r="D225" t="s">
        <v>682</v>
      </c>
      <c r="E225" t="s">
        <v>683</v>
      </c>
      <c r="F225">
        <v>253</v>
      </c>
      <c r="G225">
        <v>16</v>
      </c>
      <c r="H225">
        <v>31</v>
      </c>
      <c r="I225">
        <v>1</v>
      </c>
      <c r="J225">
        <v>1.9375</v>
      </c>
      <c r="K225">
        <v>6.25E-2</v>
      </c>
      <c r="L225">
        <v>0</v>
      </c>
      <c r="M225">
        <v>0</v>
      </c>
      <c r="R225">
        <f t="shared" si="3"/>
        <v>37.663430420711975</v>
      </c>
    </row>
    <row r="226" spans="1:18" x14ac:dyDescent="0.2">
      <c r="B226" s="4">
        <v>1</v>
      </c>
      <c r="R226" s="18">
        <f>SUM(R211:R225)</f>
        <v>198.65614886731396</v>
      </c>
    </row>
    <row r="227" spans="1:18" x14ac:dyDescent="0.2">
      <c r="A227" s="17">
        <v>14</v>
      </c>
      <c r="C227" t="s">
        <v>602</v>
      </c>
      <c r="D227" t="s">
        <v>603</v>
      </c>
      <c r="E227" t="s">
        <v>604</v>
      </c>
      <c r="F227" t="s">
        <v>605</v>
      </c>
      <c r="G227" t="s">
        <v>606</v>
      </c>
      <c r="H227" t="s">
        <v>607</v>
      </c>
      <c r="I227" t="s">
        <v>608</v>
      </c>
      <c r="J227" t="s">
        <v>609</v>
      </c>
      <c r="K227" t="s">
        <v>610</v>
      </c>
      <c r="L227" t="s">
        <v>611</v>
      </c>
      <c r="M227" t="s">
        <v>612</v>
      </c>
      <c r="O227" s="4" t="s">
        <v>915</v>
      </c>
      <c r="P227" s="4" t="s">
        <v>916</v>
      </c>
      <c r="Q227" s="4" t="s">
        <v>917</v>
      </c>
    </row>
    <row r="228" spans="1:18" x14ac:dyDescent="0.2">
      <c r="A228" s="17"/>
      <c r="B228" s="4">
        <v>9.1145833333333343E-2</v>
      </c>
      <c r="C228" t="s">
        <v>14</v>
      </c>
      <c r="D228" t="s">
        <v>613</v>
      </c>
      <c r="E228" t="s">
        <v>614</v>
      </c>
      <c r="F228">
        <v>170</v>
      </c>
      <c r="G228">
        <v>12</v>
      </c>
      <c r="H228">
        <v>26</v>
      </c>
      <c r="I228">
        <v>0</v>
      </c>
      <c r="J228">
        <v>2.1666666666666665</v>
      </c>
      <c r="K228">
        <v>0</v>
      </c>
      <c r="L228">
        <v>0</v>
      </c>
      <c r="M228">
        <v>0</v>
      </c>
      <c r="O228" s="4">
        <v>0.744140625</v>
      </c>
      <c r="P228" s="4">
        <v>0.25585937500000006</v>
      </c>
      <c r="Q228" s="4">
        <v>0</v>
      </c>
      <c r="R228">
        <f t="shared" si="3"/>
        <v>15.494791666666668</v>
      </c>
    </row>
    <row r="229" spans="1:18" x14ac:dyDescent="0.2">
      <c r="A229" s="17"/>
      <c r="B229" s="4">
        <v>3.1901041666666671E-2</v>
      </c>
      <c r="C229" t="s">
        <v>104</v>
      </c>
      <c r="D229" t="s">
        <v>687</v>
      </c>
      <c r="E229" t="s">
        <v>688</v>
      </c>
      <c r="F229">
        <v>110</v>
      </c>
      <c r="G229">
        <v>6</v>
      </c>
      <c r="H229">
        <v>6</v>
      </c>
      <c r="I229">
        <v>2</v>
      </c>
      <c r="J229">
        <v>1</v>
      </c>
      <c r="K229">
        <v>0.33333333333333331</v>
      </c>
      <c r="L229">
        <v>0</v>
      </c>
      <c r="M229">
        <v>1</v>
      </c>
      <c r="R229">
        <f t="shared" si="3"/>
        <v>3.5091145833333339</v>
      </c>
    </row>
    <row r="230" spans="1:18" x14ac:dyDescent="0.2">
      <c r="A230" s="17"/>
      <c r="B230" s="4">
        <v>7.2265625000000014E-2</v>
      </c>
      <c r="C230" t="s">
        <v>615</v>
      </c>
      <c r="D230" t="s">
        <v>616</v>
      </c>
      <c r="E230" t="s">
        <v>617</v>
      </c>
      <c r="F230">
        <v>190</v>
      </c>
      <c r="G230">
        <v>14</v>
      </c>
      <c r="H230">
        <v>22</v>
      </c>
      <c r="I230">
        <v>0</v>
      </c>
      <c r="J230">
        <v>1.5714285714285714</v>
      </c>
      <c r="K230">
        <v>0</v>
      </c>
      <c r="L230">
        <v>0</v>
      </c>
      <c r="M230">
        <v>1</v>
      </c>
      <c r="R230">
        <f t="shared" si="3"/>
        <v>13.730468750000002</v>
      </c>
    </row>
    <row r="231" spans="1:18" x14ac:dyDescent="0.2">
      <c r="A231" s="17"/>
      <c r="B231" s="4">
        <v>5.2734375000000014E-2</v>
      </c>
      <c r="C231" t="s">
        <v>20</v>
      </c>
      <c r="D231" t="s">
        <v>621</v>
      </c>
      <c r="E231" t="s">
        <v>622</v>
      </c>
      <c r="F231">
        <v>164</v>
      </c>
      <c r="G231">
        <v>10</v>
      </c>
      <c r="H231">
        <v>12</v>
      </c>
      <c r="I231">
        <v>2</v>
      </c>
      <c r="J231">
        <v>1.2</v>
      </c>
      <c r="K231">
        <v>0.2</v>
      </c>
      <c r="L231">
        <v>0</v>
      </c>
      <c r="M231">
        <v>1</v>
      </c>
      <c r="R231">
        <f t="shared" si="3"/>
        <v>8.6484375000000018</v>
      </c>
    </row>
    <row r="232" spans="1:18" x14ac:dyDescent="0.2">
      <c r="A232" s="17"/>
      <c r="B232" s="4">
        <v>0.10937500000000003</v>
      </c>
      <c r="C232" t="s">
        <v>32</v>
      </c>
      <c r="D232" t="s">
        <v>633</v>
      </c>
      <c r="E232" t="s">
        <v>374</v>
      </c>
      <c r="F232">
        <v>200</v>
      </c>
      <c r="G232">
        <v>13</v>
      </c>
      <c r="H232">
        <v>28</v>
      </c>
      <c r="I232">
        <v>1</v>
      </c>
      <c r="J232">
        <v>2.1538461538461537</v>
      </c>
      <c r="K232">
        <v>7.6923076923076927E-2</v>
      </c>
      <c r="L232">
        <v>0</v>
      </c>
      <c r="M232">
        <v>0</v>
      </c>
      <c r="R232">
        <f t="shared" si="3"/>
        <v>21.875000000000007</v>
      </c>
    </row>
    <row r="233" spans="1:18" x14ac:dyDescent="0.2">
      <c r="A233" s="17"/>
      <c r="B233" s="4">
        <v>6.6406250000000014E-2</v>
      </c>
      <c r="C233" t="s">
        <v>623</v>
      </c>
      <c r="D233" t="s">
        <v>624</v>
      </c>
      <c r="E233" t="s">
        <v>625</v>
      </c>
      <c r="F233">
        <v>168</v>
      </c>
      <c r="G233">
        <v>12</v>
      </c>
      <c r="H233">
        <v>24</v>
      </c>
      <c r="I233">
        <v>0</v>
      </c>
      <c r="J233">
        <v>2</v>
      </c>
      <c r="K233">
        <v>0</v>
      </c>
      <c r="L233">
        <v>0</v>
      </c>
      <c r="M233">
        <v>0</v>
      </c>
      <c r="R233">
        <f t="shared" si="3"/>
        <v>11.156250000000002</v>
      </c>
    </row>
    <row r="234" spans="1:18" x14ac:dyDescent="0.2">
      <c r="A234" s="17"/>
      <c r="B234" s="4">
        <v>0.11783854166666669</v>
      </c>
      <c r="C234" t="s">
        <v>25</v>
      </c>
      <c r="D234" t="s">
        <v>626</v>
      </c>
      <c r="E234" t="s">
        <v>627</v>
      </c>
      <c r="F234">
        <v>226</v>
      </c>
      <c r="G234">
        <v>16</v>
      </c>
      <c r="H234">
        <v>34</v>
      </c>
      <c r="I234">
        <v>0</v>
      </c>
      <c r="J234">
        <v>2.125</v>
      </c>
      <c r="K234">
        <v>0</v>
      </c>
      <c r="L234">
        <v>0</v>
      </c>
      <c r="M234">
        <v>0</v>
      </c>
      <c r="R234">
        <f t="shared" si="3"/>
        <v>26.631510416666671</v>
      </c>
    </row>
    <row r="235" spans="1:18" x14ac:dyDescent="0.2">
      <c r="A235" s="17"/>
      <c r="B235" s="4">
        <v>7.3567708333333343E-2</v>
      </c>
      <c r="C235" t="s">
        <v>31</v>
      </c>
      <c r="D235" t="s">
        <v>631</v>
      </c>
      <c r="E235" t="s">
        <v>632</v>
      </c>
      <c r="F235">
        <v>206</v>
      </c>
      <c r="G235">
        <v>14</v>
      </c>
      <c r="H235">
        <v>22</v>
      </c>
      <c r="I235">
        <v>1</v>
      </c>
      <c r="J235">
        <v>1.5714285714285714</v>
      </c>
      <c r="K235">
        <v>7.1428571428571425E-2</v>
      </c>
      <c r="L235">
        <v>0</v>
      </c>
      <c r="M235">
        <v>1</v>
      </c>
      <c r="R235">
        <f t="shared" si="3"/>
        <v>15.154947916666668</v>
      </c>
    </row>
    <row r="236" spans="1:18" x14ac:dyDescent="0.2">
      <c r="A236" s="17"/>
      <c r="B236" s="4">
        <v>7.2265625000000014E-2</v>
      </c>
      <c r="C236" t="s">
        <v>634</v>
      </c>
      <c r="D236" t="s">
        <v>635</v>
      </c>
      <c r="E236" t="s">
        <v>636</v>
      </c>
      <c r="F236">
        <v>257</v>
      </c>
      <c r="G236">
        <v>17</v>
      </c>
      <c r="H236">
        <v>36</v>
      </c>
      <c r="I236">
        <v>1</v>
      </c>
      <c r="J236">
        <v>2.1176470588235294</v>
      </c>
      <c r="K236">
        <v>5.8823529411764705E-2</v>
      </c>
      <c r="L236">
        <v>0</v>
      </c>
      <c r="M236">
        <v>0</v>
      </c>
      <c r="R236">
        <f t="shared" si="3"/>
        <v>18.572265625000004</v>
      </c>
    </row>
    <row r="237" spans="1:18" x14ac:dyDescent="0.2">
      <c r="A237" s="17"/>
      <c r="B237" s="4">
        <v>6.6406250000000014E-2</v>
      </c>
      <c r="C237" t="s">
        <v>637</v>
      </c>
      <c r="D237" t="s">
        <v>638</v>
      </c>
      <c r="E237" t="s">
        <v>639</v>
      </c>
      <c r="F237">
        <v>242</v>
      </c>
      <c r="G237">
        <v>16</v>
      </c>
      <c r="H237">
        <v>34</v>
      </c>
      <c r="I237">
        <v>1</v>
      </c>
      <c r="J237">
        <v>2.125</v>
      </c>
      <c r="K237">
        <v>6.25E-2</v>
      </c>
      <c r="L237">
        <v>0</v>
      </c>
      <c r="M237">
        <v>0</v>
      </c>
      <c r="R237">
        <f t="shared" si="3"/>
        <v>16.070312500000004</v>
      </c>
    </row>
    <row r="238" spans="1:18" x14ac:dyDescent="0.2">
      <c r="A238" s="17"/>
      <c r="B238" s="4">
        <v>5.1432291666666678E-2</v>
      </c>
      <c r="C238" t="s">
        <v>85</v>
      </c>
      <c r="D238" t="s">
        <v>665</v>
      </c>
      <c r="E238" t="s">
        <v>666</v>
      </c>
      <c r="F238">
        <v>240</v>
      </c>
      <c r="G238">
        <v>17</v>
      </c>
      <c r="H238">
        <v>36</v>
      </c>
      <c r="I238">
        <v>0</v>
      </c>
      <c r="J238">
        <v>2.1176470588235294</v>
      </c>
      <c r="K238">
        <v>0</v>
      </c>
      <c r="L238">
        <v>0</v>
      </c>
      <c r="M238">
        <v>0</v>
      </c>
      <c r="R238">
        <f t="shared" si="3"/>
        <v>12.343750000000004</v>
      </c>
    </row>
    <row r="239" spans="1:18" x14ac:dyDescent="0.2">
      <c r="A239" s="17"/>
      <c r="B239" s="4">
        <v>2.5390625000000003E-2</v>
      </c>
      <c r="C239" t="s">
        <v>642</v>
      </c>
      <c r="D239" t="s">
        <v>643</v>
      </c>
      <c r="E239" t="s">
        <v>644</v>
      </c>
      <c r="F239">
        <v>204</v>
      </c>
      <c r="G239">
        <v>13</v>
      </c>
      <c r="H239">
        <v>16</v>
      </c>
      <c r="I239">
        <v>2</v>
      </c>
      <c r="J239">
        <v>1.2307692307692308</v>
      </c>
      <c r="K239">
        <v>0.15384615384615385</v>
      </c>
      <c r="L239">
        <v>1</v>
      </c>
      <c r="M239">
        <v>1</v>
      </c>
      <c r="R239">
        <f t="shared" si="3"/>
        <v>5.1796875000000009</v>
      </c>
    </row>
    <row r="240" spans="1:18" x14ac:dyDescent="0.2">
      <c r="A240" s="17"/>
      <c r="B240" s="4">
        <v>2.9296875000000003E-2</v>
      </c>
      <c r="C240" t="s">
        <v>667</v>
      </c>
      <c r="D240" t="s">
        <v>668</v>
      </c>
      <c r="E240" t="s">
        <v>392</v>
      </c>
      <c r="F240">
        <v>242</v>
      </c>
      <c r="G240">
        <v>18</v>
      </c>
      <c r="H240">
        <v>38</v>
      </c>
      <c r="I240">
        <v>1</v>
      </c>
      <c r="J240">
        <v>2.1111111111111112</v>
      </c>
      <c r="K240">
        <v>5.5555555555555552E-2</v>
      </c>
      <c r="L240">
        <v>0</v>
      </c>
      <c r="M240">
        <v>0</v>
      </c>
      <c r="R240">
        <f t="shared" si="3"/>
        <v>7.0898437500000009</v>
      </c>
    </row>
    <row r="241" spans="1:18" x14ac:dyDescent="0.2">
      <c r="A241" s="17"/>
      <c r="B241" s="4">
        <v>0.13997395833333334</v>
      </c>
      <c r="C241" t="s">
        <v>650</v>
      </c>
      <c r="D241" t="s">
        <v>651</v>
      </c>
      <c r="E241" t="s">
        <v>652</v>
      </c>
      <c r="F241">
        <v>281</v>
      </c>
      <c r="G241">
        <v>18</v>
      </c>
      <c r="H241">
        <v>35</v>
      </c>
      <c r="I241">
        <v>1</v>
      </c>
      <c r="J241">
        <v>1.9444444444444444</v>
      </c>
      <c r="K241">
        <v>5.5555555555555552E-2</v>
      </c>
      <c r="L241">
        <v>0</v>
      </c>
      <c r="M241">
        <v>0</v>
      </c>
      <c r="R241">
        <f t="shared" si="3"/>
        <v>39.332682291666671</v>
      </c>
    </row>
    <row r="242" spans="1:18" x14ac:dyDescent="0.2">
      <c r="B242" s="4">
        <v>1</v>
      </c>
      <c r="R242" s="18">
        <f>SUM(R228:R241)</f>
        <v>214.78906250000006</v>
      </c>
    </row>
    <row r="243" spans="1:18" x14ac:dyDescent="0.2">
      <c r="A243" s="17">
        <v>15</v>
      </c>
      <c r="C243" t="s">
        <v>602</v>
      </c>
      <c r="D243" t="s">
        <v>603</v>
      </c>
      <c r="E243" t="s">
        <v>604</v>
      </c>
      <c r="F243" t="s">
        <v>605</v>
      </c>
      <c r="G243" t="s">
        <v>606</v>
      </c>
      <c r="H243" t="s">
        <v>607</v>
      </c>
      <c r="I243" t="s">
        <v>608</v>
      </c>
      <c r="J243" t="s">
        <v>609</v>
      </c>
      <c r="K243" t="s">
        <v>610</v>
      </c>
      <c r="L243" t="s">
        <v>611</v>
      </c>
      <c r="M243" t="s">
        <v>612</v>
      </c>
      <c r="O243" s="4" t="s">
        <v>915</v>
      </c>
      <c r="P243" s="4" t="s">
        <v>916</v>
      </c>
      <c r="Q243" s="4" t="s">
        <v>917</v>
      </c>
    </row>
    <row r="244" spans="1:18" x14ac:dyDescent="0.2">
      <c r="A244" s="17"/>
      <c r="B244" s="4">
        <v>7.5208913649025072E-2</v>
      </c>
      <c r="C244" t="s">
        <v>14</v>
      </c>
      <c r="D244" t="s">
        <v>613</v>
      </c>
      <c r="E244" t="s">
        <v>614</v>
      </c>
      <c r="F244">
        <v>170</v>
      </c>
      <c r="G244">
        <v>12</v>
      </c>
      <c r="H244">
        <v>26</v>
      </c>
      <c r="I244">
        <v>0</v>
      </c>
      <c r="J244">
        <v>2.1666666666666665</v>
      </c>
      <c r="K244">
        <v>0</v>
      </c>
      <c r="L244">
        <v>0</v>
      </c>
      <c r="M244">
        <v>0</v>
      </c>
      <c r="O244" s="4">
        <v>0.81545961002785516</v>
      </c>
      <c r="P244" s="4">
        <v>0.18454038997214484</v>
      </c>
      <c r="Q244" s="4">
        <v>0</v>
      </c>
      <c r="R244">
        <f t="shared" si="3"/>
        <v>12.785515320334262</v>
      </c>
    </row>
    <row r="245" spans="1:18" x14ac:dyDescent="0.2">
      <c r="A245" s="17"/>
      <c r="B245" s="4">
        <v>5.7103064066852366E-2</v>
      </c>
      <c r="C245" t="s">
        <v>615</v>
      </c>
      <c r="D245" t="s">
        <v>616</v>
      </c>
      <c r="E245" t="s">
        <v>617</v>
      </c>
      <c r="F245">
        <v>190</v>
      </c>
      <c r="G245">
        <v>14</v>
      </c>
      <c r="H245">
        <v>22</v>
      </c>
      <c r="I245">
        <v>0</v>
      </c>
      <c r="J245">
        <v>1.5714285714285714</v>
      </c>
      <c r="K245">
        <v>0</v>
      </c>
      <c r="L245">
        <v>0</v>
      </c>
      <c r="M245">
        <v>1</v>
      </c>
      <c r="R245">
        <f t="shared" si="3"/>
        <v>10.84958217270195</v>
      </c>
    </row>
    <row r="246" spans="1:18" x14ac:dyDescent="0.2">
      <c r="A246" s="17"/>
      <c r="B246" s="4">
        <v>4.3175487465181059E-2</v>
      </c>
      <c r="C246" t="s">
        <v>20</v>
      </c>
      <c r="D246" t="s">
        <v>621</v>
      </c>
      <c r="E246" t="s">
        <v>622</v>
      </c>
      <c r="F246">
        <v>164</v>
      </c>
      <c r="G246">
        <v>10</v>
      </c>
      <c r="H246">
        <v>12</v>
      </c>
      <c r="I246">
        <v>2</v>
      </c>
      <c r="J246">
        <v>1.2</v>
      </c>
      <c r="K246">
        <v>0.2</v>
      </c>
      <c r="L246">
        <v>0</v>
      </c>
      <c r="M246">
        <v>1</v>
      </c>
      <c r="R246">
        <f t="shared" si="3"/>
        <v>7.0807799442896933</v>
      </c>
    </row>
    <row r="247" spans="1:18" x14ac:dyDescent="0.2">
      <c r="A247" s="17"/>
      <c r="B247" s="4">
        <v>7.660167130919221E-2</v>
      </c>
      <c r="C247" t="s">
        <v>647</v>
      </c>
      <c r="D247" t="s">
        <v>648</v>
      </c>
      <c r="E247" t="s">
        <v>649</v>
      </c>
      <c r="F247">
        <v>172</v>
      </c>
      <c r="G247">
        <v>11</v>
      </c>
      <c r="H247">
        <v>24</v>
      </c>
      <c r="I247">
        <v>1</v>
      </c>
      <c r="J247">
        <v>2.1818181818181817</v>
      </c>
      <c r="K247">
        <v>9.0909090909090912E-2</v>
      </c>
      <c r="L247">
        <v>0</v>
      </c>
      <c r="M247">
        <v>0</v>
      </c>
      <c r="R247">
        <f t="shared" si="3"/>
        <v>13.17548746518106</v>
      </c>
    </row>
    <row r="248" spans="1:18" x14ac:dyDescent="0.2">
      <c r="A248" s="17"/>
      <c r="B248" s="4">
        <v>0.10306406685236769</v>
      </c>
      <c r="C248" t="s">
        <v>623</v>
      </c>
      <c r="D248" t="s">
        <v>624</v>
      </c>
      <c r="E248" t="s">
        <v>625</v>
      </c>
      <c r="F248">
        <v>168</v>
      </c>
      <c r="G248">
        <v>12</v>
      </c>
      <c r="H248">
        <v>24</v>
      </c>
      <c r="I248">
        <v>0</v>
      </c>
      <c r="J248">
        <v>2</v>
      </c>
      <c r="K248">
        <v>0</v>
      </c>
      <c r="L248">
        <v>0</v>
      </c>
      <c r="M248">
        <v>0</v>
      </c>
      <c r="R248">
        <f t="shared" si="3"/>
        <v>17.314763231197773</v>
      </c>
    </row>
    <row r="249" spans="1:18" x14ac:dyDescent="0.2">
      <c r="A249" s="17"/>
      <c r="B249" s="4">
        <v>0.13022284122562675</v>
      </c>
      <c r="C249" t="s">
        <v>25</v>
      </c>
      <c r="D249" t="s">
        <v>626</v>
      </c>
      <c r="E249" t="s">
        <v>627</v>
      </c>
      <c r="F249">
        <v>226</v>
      </c>
      <c r="G249">
        <v>16</v>
      </c>
      <c r="H249">
        <v>34</v>
      </c>
      <c r="I249">
        <v>0</v>
      </c>
      <c r="J249">
        <v>2.125</v>
      </c>
      <c r="K249">
        <v>0</v>
      </c>
      <c r="L249">
        <v>0</v>
      </c>
      <c r="M249">
        <v>0</v>
      </c>
      <c r="R249">
        <f t="shared" si="3"/>
        <v>29.430362116991645</v>
      </c>
    </row>
    <row r="250" spans="1:18" x14ac:dyDescent="0.2">
      <c r="A250" s="17"/>
      <c r="B250" s="4">
        <v>2.2284122562674095E-2</v>
      </c>
      <c r="C250" t="s">
        <v>25</v>
      </c>
      <c r="D250" t="s">
        <v>626</v>
      </c>
      <c r="E250" t="s">
        <v>627</v>
      </c>
      <c r="F250">
        <v>226</v>
      </c>
      <c r="G250">
        <v>16</v>
      </c>
      <c r="H250">
        <v>34</v>
      </c>
      <c r="I250">
        <v>0</v>
      </c>
      <c r="J250">
        <v>2.125</v>
      </c>
      <c r="K250">
        <v>0</v>
      </c>
      <c r="L250">
        <v>0</v>
      </c>
      <c r="M250">
        <v>0</v>
      </c>
      <c r="R250">
        <f t="shared" si="3"/>
        <v>5.0362116991643457</v>
      </c>
    </row>
    <row r="251" spans="1:18" x14ac:dyDescent="0.2">
      <c r="A251" s="17"/>
      <c r="B251" s="4">
        <v>8.4261838440111425E-2</v>
      </c>
      <c r="C251" t="s">
        <v>31</v>
      </c>
      <c r="D251" t="s">
        <v>631</v>
      </c>
      <c r="E251" t="s">
        <v>632</v>
      </c>
      <c r="F251">
        <v>206</v>
      </c>
      <c r="G251">
        <v>14</v>
      </c>
      <c r="H251">
        <v>22</v>
      </c>
      <c r="I251">
        <v>1</v>
      </c>
      <c r="J251">
        <v>1.5714285714285714</v>
      </c>
      <c r="K251">
        <v>7.1428571428571425E-2</v>
      </c>
      <c r="L251">
        <v>0</v>
      </c>
      <c r="M251">
        <v>1</v>
      </c>
      <c r="R251">
        <f t="shared" si="3"/>
        <v>17.357938718662954</v>
      </c>
    </row>
    <row r="252" spans="1:18" x14ac:dyDescent="0.2">
      <c r="A252" s="17"/>
      <c r="B252" s="4">
        <v>4.3871866295264628E-2</v>
      </c>
      <c r="C252" t="s">
        <v>32</v>
      </c>
      <c r="D252" t="s">
        <v>633</v>
      </c>
      <c r="E252" t="s">
        <v>374</v>
      </c>
      <c r="F252">
        <v>200</v>
      </c>
      <c r="G252">
        <v>13</v>
      </c>
      <c r="H252">
        <v>28</v>
      </c>
      <c r="I252">
        <v>1</v>
      </c>
      <c r="J252">
        <v>2.1538461538461537</v>
      </c>
      <c r="K252">
        <v>7.6923076923076927E-2</v>
      </c>
      <c r="L252">
        <v>0</v>
      </c>
      <c r="M252">
        <v>0</v>
      </c>
      <c r="R252">
        <f t="shared" si="3"/>
        <v>8.7743732590529255</v>
      </c>
    </row>
    <row r="253" spans="1:18" x14ac:dyDescent="0.2">
      <c r="A253" s="17"/>
      <c r="B253" s="4">
        <v>8.1476323119777164E-2</v>
      </c>
      <c r="C253" t="s">
        <v>689</v>
      </c>
      <c r="D253" t="s">
        <v>690</v>
      </c>
      <c r="E253" t="s">
        <v>691</v>
      </c>
      <c r="F253">
        <v>174</v>
      </c>
      <c r="G253">
        <v>10</v>
      </c>
      <c r="H253">
        <v>22</v>
      </c>
      <c r="I253">
        <v>2</v>
      </c>
      <c r="J253">
        <v>2.2000000000000002</v>
      </c>
      <c r="K253">
        <v>0.2</v>
      </c>
      <c r="L253">
        <v>0</v>
      </c>
      <c r="M253">
        <v>0</v>
      </c>
      <c r="R253">
        <f t="shared" si="3"/>
        <v>14.176880222841227</v>
      </c>
    </row>
    <row r="254" spans="1:18" x14ac:dyDescent="0.2">
      <c r="A254" s="17"/>
      <c r="B254" s="4">
        <v>3.7604456824512536E-2</v>
      </c>
      <c r="C254" t="s">
        <v>637</v>
      </c>
      <c r="D254" t="s">
        <v>638</v>
      </c>
      <c r="E254" t="s">
        <v>639</v>
      </c>
      <c r="F254">
        <v>242</v>
      </c>
      <c r="G254">
        <v>16</v>
      </c>
      <c r="H254">
        <v>34</v>
      </c>
      <c r="I254">
        <v>1</v>
      </c>
      <c r="J254">
        <v>2.125</v>
      </c>
      <c r="K254">
        <v>6.25E-2</v>
      </c>
      <c r="L254">
        <v>0</v>
      </c>
      <c r="M254">
        <v>0</v>
      </c>
      <c r="R254">
        <f t="shared" si="3"/>
        <v>9.1002785515320337</v>
      </c>
    </row>
    <row r="255" spans="1:18" x14ac:dyDescent="0.2">
      <c r="A255" s="17"/>
      <c r="B255" s="4">
        <v>4.3871866295264628E-2</v>
      </c>
      <c r="C255" t="s">
        <v>37</v>
      </c>
      <c r="D255" t="s">
        <v>640</v>
      </c>
      <c r="E255" t="s">
        <v>641</v>
      </c>
      <c r="F255">
        <v>198</v>
      </c>
      <c r="G255">
        <v>14</v>
      </c>
      <c r="H255">
        <v>30</v>
      </c>
      <c r="I255">
        <v>0</v>
      </c>
      <c r="J255">
        <v>2.1428571428571428</v>
      </c>
      <c r="K255">
        <v>0</v>
      </c>
      <c r="L255">
        <v>0</v>
      </c>
      <c r="M255">
        <v>0</v>
      </c>
      <c r="R255">
        <f t="shared" si="3"/>
        <v>8.6866295264623972</v>
      </c>
    </row>
    <row r="256" spans="1:18" x14ac:dyDescent="0.2">
      <c r="A256" s="17"/>
      <c r="B256" s="4">
        <v>2.9944289693593317E-2</v>
      </c>
      <c r="C256" t="s">
        <v>645</v>
      </c>
      <c r="E256" t="s">
        <v>646</v>
      </c>
      <c r="F256">
        <v>507</v>
      </c>
      <c r="G256">
        <v>30</v>
      </c>
      <c r="H256">
        <v>57</v>
      </c>
      <c r="I256">
        <v>2</v>
      </c>
      <c r="J256">
        <v>1.9</v>
      </c>
      <c r="K256">
        <v>6.6666666666666666E-2</v>
      </c>
      <c r="L256">
        <v>0</v>
      </c>
      <c r="M256">
        <v>0</v>
      </c>
      <c r="R256">
        <f t="shared" si="3"/>
        <v>15.181754874651812</v>
      </c>
    </row>
    <row r="257" spans="1:18" x14ac:dyDescent="0.2">
      <c r="A257" s="17"/>
      <c r="B257" s="4">
        <v>2.5766016713091922E-2</v>
      </c>
      <c r="C257" t="s">
        <v>667</v>
      </c>
      <c r="D257" t="s">
        <v>668</v>
      </c>
      <c r="E257" t="s">
        <v>392</v>
      </c>
      <c r="F257">
        <v>242</v>
      </c>
      <c r="G257">
        <v>18</v>
      </c>
      <c r="H257">
        <v>38</v>
      </c>
      <c r="I257">
        <v>1</v>
      </c>
      <c r="J257">
        <v>2.1111111111111112</v>
      </c>
      <c r="K257">
        <v>5.5555555555555552E-2</v>
      </c>
      <c r="L257">
        <v>0</v>
      </c>
      <c r="M257">
        <v>0</v>
      </c>
      <c r="R257">
        <f t="shared" si="3"/>
        <v>6.2353760445682447</v>
      </c>
    </row>
    <row r="258" spans="1:18" x14ac:dyDescent="0.2">
      <c r="A258" s="17"/>
      <c r="B258" s="4">
        <v>0.14554317548746518</v>
      </c>
      <c r="C258" t="s">
        <v>650</v>
      </c>
      <c r="D258" t="s">
        <v>651</v>
      </c>
      <c r="E258" t="s">
        <v>652</v>
      </c>
      <c r="F258">
        <v>281</v>
      </c>
      <c r="G258">
        <v>18</v>
      </c>
      <c r="H258">
        <v>35</v>
      </c>
      <c r="I258">
        <v>1</v>
      </c>
      <c r="J258">
        <v>1.9444444444444444</v>
      </c>
      <c r="K258">
        <v>5.5555555555555552E-2</v>
      </c>
      <c r="L258">
        <v>0</v>
      </c>
      <c r="M258">
        <v>0</v>
      </c>
      <c r="R258">
        <f t="shared" si="3"/>
        <v>40.897632311977716</v>
      </c>
    </row>
    <row r="259" spans="1:18" x14ac:dyDescent="0.2">
      <c r="B259" s="4">
        <v>1</v>
      </c>
      <c r="R259" s="18">
        <f>SUM(R244:R258)</f>
        <v>216.08356545961004</v>
      </c>
    </row>
    <row r="260" spans="1:18" x14ac:dyDescent="0.2">
      <c r="A260" s="17">
        <v>16</v>
      </c>
      <c r="C260" t="s">
        <v>602</v>
      </c>
      <c r="D260" t="s">
        <v>603</v>
      </c>
      <c r="E260" t="s">
        <v>604</v>
      </c>
      <c r="F260" t="s">
        <v>605</v>
      </c>
      <c r="G260" t="s">
        <v>606</v>
      </c>
      <c r="H260" t="s">
        <v>607</v>
      </c>
      <c r="I260" t="s">
        <v>608</v>
      </c>
      <c r="J260" t="s">
        <v>609</v>
      </c>
      <c r="K260" t="s">
        <v>610</v>
      </c>
      <c r="L260" t="s">
        <v>611</v>
      </c>
      <c r="M260" t="s">
        <v>612</v>
      </c>
      <c r="O260" s="4" t="s">
        <v>915</v>
      </c>
      <c r="P260" s="4" t="s">
        <v>916</v>
      </c>
      <c r="Q260" s="4" t="s">
        <v>917</v>
      </c>
    </row>
    <row r="261" spans="1:18" x14ac:dyDescent="0.2">
      <c r="A261" s="17"/>
      <c r="B261" s="4">
        <v>3.5835533760844952E-2</v>
      </c>
      <c r="C261" t="s">
        <v>710</v>
      </c>
      <c r="D261" t="s">
        <v>711</v>
      </c>
      <c r="E261" t="s">
        <v>712</v>
      </c>
      <c r="F261">
        <v>108</v>
      </c>
      <c r="G261">
        <v>7</v>
      </c>
      <c r="H261">
        <v>8</v>
      </c>
      <c r="I261">
        <v>1</v>
      </c>
      <c r="J261">
        <v>1.1428571428571428</v>
      </c>
      <c r="K261">
        <v>0.14285714285714285</v>
      </c>
      <c r="L261">
        <v>0</v>
      </c>
      <c r="M261">
        <v>1</v>
      </c>
      <c r="O261" s="4">
        <v>0.81554130516786127</v>
      </c>
      <c r="P261" s="4">
        <v>0.18445869483213878</v>
      </c>
      <c r="Q261" s="4">
        <v>0</v>
      </c>
      <c r="R261">
        <f t="shared" ref="R260:R323" si="4">F261*B261</f>
        <v>3.8702376461712547</v>
      </c>
    </row>
    <row r="262" spans="1:18" x14ac:dyDescent="0.2">
      <c r="A262" s="17"/>
      <c r="B262" s="4">
        <v>6.2617880045265917E-2</v>
      </c>
      <c r="C262" t="s">
        <v>14</v>
      </c>
      <c r="D262" t="s">
        <v>613</v>
      </c>
      <c r="E262" t="s">
        <v>614</v>
      </c>
      <c r="F262">
        <v>170</v>
      </c>
      <c r="G262">
        <v>12</v>
      </c>
      <c r="H262">
        <v>26</v>
      </c>
      <c r="I262">
        <v>0</v>
      </c>
      <c r="J262">
        <v>2.1666666666666665</v>
      </c>
      <c r="K262">
        <v>0</v>
      </c>
      <c r="L262">
        <v>0</v>
      </c>
      <c r="M262">
        <v>0</v>
      </c>
      <c r="R262">
        <f t="shared" si="4"/>
        <v>10.645039607695207</v>
      </c>
    </row>
    <row r="263" spans="1:18" x14ac:dyDescent="0.2">
      <c r="A263" s="17"/>
      <c r="B263" s="4">
        <v>4.3002640513013946E-2</v>
      </c>
      <c r="C263" t="s">
        <v>79</v>
      </c>
      <c r="D263" t="s">
        <v>655</v>
      </c>
      <c r="E263" t="s">
        <v>656</v>
      </c>
      <c r="F263">
        <v>144</v>
      </c>
      <c r="G263">
        <v>6</v>
      </c>
      <c r="H263">
        <v>8</v>
      </c>
      <c r="I263">
        <v>4</v>
      </c>
      <c r="J263">
        <v>1.3333333333333333</v>
      </c>
      <c r="K263">
        <v>0.66666666666666663</v>
      </c>
      <c r="L263">
        <v>1</v>
      </c>
      <c r="M263">
        <v>0</v>
      </c>
      <c r="R263">
        <f t="shared" si="4"/>
        <v>6.1923802338740082</v>
      </c>
    </row>
    <row r="264" spans="1:18" x14ac:dyDescent="0.2">
      <c r="A264" s="17"/>
      <c r="B264" s="4">
        <v>3.7721614485099954E-2</v>
      </c>
      <c r="C264" t="s">
        <v>615</v>
      </c>
      <c r="D264" t="s">
        <v>616</v>
      </c>
      <c r="E264" t="s">
        <v>617</v>
      </c>
      <c r="F264">
        <v>190</v>
      </c>
      <c r="G264">
        <v>14</v>
      </c>
      <c r="H264">
        <v>22</v>
      </c>
      <c r="I264">
        <v>0</v>
      </c>
      <c r="J264">
        <v>1.5714285714285714</v>
      </c>
      <c r="K264">
        <v>0</v>
      </c>
      <c r="L264">
        <v>0</v>
      </c>
      <c r="M264">
        <v>1</v>
      </c>
      <c r="R264">
        <f t="shared" si="4"/>
        <v>7.1671067521689915</v>
      </c>
    </row>
    <row r="265" spans="1:18" x14ac:dyDescent="0.2">
      <c r="A265" s="17"/>
      <c r="B265" s="4">
        <v>5.7714070162202931E-2</v>
      </c>
      <c r="C265" t="s">
        <v>20</v>
      </c>
      <c r="D265" t="s">
        <v>621</v>
      </c>
      <c r="E265" t="s">
        <v>622</v>
      </c>
      <c r="F265">
        <v>164</v>
      </c>
      <c r="G265">
        <v>10</v>
      </c>
      <c r="H265">
        <v>12</v>
      </c>
      <c r="I265">
        <v>2</v>
      </c>
      <c r="J265">
        <v>1.2</v>
      </c>
      <c r="K265">
        <v>0.2</v>
      </c>
      <c r="L265">
        <v>0</v>
      </c>
      <c r="M265">
        <v>1</v>
      </c>
      <c r="R265">
        <f t="shared" si="4"/>
        <v>9.4651075066012815</v>
      </c>
    </row>
    <row r="266" spans="1:18" x14ac:dyDescent="0.2">
      <c r="A266" s="17"/>
      <c r="B266" s="4">
        <v>5.2433044134288939E-2</v>
      </c>
      <c r="C266" t="s">
        <v>32</v>
      </c>
      <c r="D266" t="s">
        <v>633</v>
      </c>
      <c r="E266" t="s">
        <v>374</v>
      </c>
      <c r="F266">
        <v>200</v>
      </c>
      <c r="G266">
        <v>13</v>
      </c>
      <c r="H266">
        <v>28</v>
      </c>
      <c r="I266">
        <v>1</v>
      </c>
      <c r="J266">
        <v>2.1538461538461537</v>
      </c>
      <c r="K266">
        <v>7.6923076923076927E-2</v>
      </c>
      <c r="L266">
        <v>0</v>
      </c>
      <c r="M266">
        <v>0</v>
      </c>
      <c r="R266">
        <f t="shared" si="4"/>
        <v>10.486608826857788</v>
      </c>
    </row>
    <row r="267" spans="1:18" x14ac:dyDescent="0.2">
      <c r="A267" s="17"/>
      <c r="B267" s="4">
        <v>4.4511505092417941E-2</v>
      </c>
      <c r="C267" t="s">
        <v>623</v>
      </c>
      <c r="D267" t="s">
        <v>624</v>
      </c>
      <c r="E267" t="s">
        <v>625</v>
      </c>
      <c r="F267">
        <v>168</v>
      </c>
      <c r="G267">
        <v>12</v>
      </c>
      <c r="H267">
        <v>24</v>
      </c>
      <c r="I267">
        <v>0</v>
      </c>
      <c r="J267">
        <v>2</v>
      </c>
      <c r="K267">
        <v>0</v>
      </c>
      <c r="L267">
        <v>0</v>
      </c>
      <c r="M267">
        <v>0</v>
      </c>
      <c r="R267">
        <f t="shared" si="4"/>
        <v>7.4779328555262143</v>
      </c>
    </row>
    <row r="268" spans="1:18" x14ac:dyDescent="0.2">
      <c r="A268" s="17"/>
      <c r="B268" s="4">
        <v>3.1686156167483964E-2</v>
      </c>
      <c r="C268" t="s">
        <v>128</v>
      </c>
      <c r="D268" t="s">
        <v>726</v>
      </c>
      <c r="E268" t="s">
        <v>727</v>
      </c>
      <c r="F268">
        <v>172</v>
      </c>
      <c r="G268">
        <v>11</v>
      </c>
      <c r="H268">
        <v>24</v>
      </c>
      <c r="I268">
        <v>1</v>
      </c>
      <c r="J268">
        <v>2.1818181818181817</v>
      </c>
      <c r="K268">
        <v>9.0909090909090912E-2</v>
      </c>
      <c r="L268">
        <v>0</v>
      </c>
      <c r="M268">
        <v>0</v>
      </c>
      <c r="R268">
        <f t="shared" si="4"/>
        <v>5.4500188608072415</v>
      </c>
    </row>
    <row r="269" spans="1:18" x14ac:dyDescent="0.2">
      <c r="A269" s="17"/>
      <c r="B269" s="4">
        <v>0.10524330441342887</v>
      </c>
      <c r="C269" t="s">
        <v>37</v>
      </c>
      <c r="D269" t="s">
        <v>640</v>
      </c>
      <c r="E269" t="s">
        <v>641</v>
      </c>
      <c r="F269">
        <v>198</v>
      </c>
      <c r="G269">
        <v>14</v>
      </c>
      <c r="H269">
        <v>30</v>
      </c>
      <c r="I269">
        <v>0</v>
      </c>
      <c r="J269">
        <v>2.1428571428571428</v>
      </c>
      <c r="K269">
        <v>0</v>
      </c>
      <c r="L269">
        <v>0</v>
      </c>
      <c r="M269">
        <v>0</v>
      </c>
      <c r="R269">
        <f t="shared" si="4"/>
        <v>20.838174273858915</v>
      </c>
    </row>
    <row r="270" spans="1:18" x14ac:dyDescent="0.2">
      <c r="A270" s="17"/>
      <c r="B270" s="4">
        <v>5.3187476423990937E-2</v>
      </c>
      <c r="C270" t="s">
        <v>31</v>
      </c>
      <c r="D270" t="s">
        <v>631</v>
      </c>
      <c r="E270" t="s">
        <v>632</v>
      </c>
      <c r="F270">
        <v>206</v>
      </c>
      <c r="G270">
        <v>14</v>
      </c>
      <c r="H270">
        <v>22</v>
      </c>
      <c r="I270">
        <v>1</v>
      </c>
      <c r="J270">
        <v>1.5714285714285714</v>
      </c>
      <c r="K270">
        <v>7.1428571428571425E-2</v>
      </c>
      <c r="L270">
        <v>0</v>
      </c>
      <c r="M270">
        <v>1</v>
      </c>
      <c r="R270">
        <f t="shared" si="4"/>
        <v>10.956620143342134</v>
      </c>
    </row>
    <row r="271" spans="1:18" x14ac:dyDescent="0.2">
      <c r="A271" s="17"/>
      <c r="B271" s="4">
        <v>0.11693700490380986</v>
      </c>
      <c r="C271" t="s">
        <v>676</v>
      </c>
      <c r="E271" t="s">
        <v>677</v>
      </c>
      <c r="F271">
        <v>610</v>
      </c>
      <c r="G271">
        <v>22</v>
      </c>
      <c r="H271">
        <v>29</v>
      </c>
      <c r="I271">
        <v>2</v>
      </c>
      <c r="J271">
        <v>1.3181818181818181</v>
      </c>
      <c r="K271">
        <v>9.0909090909090912E-2</v>
      </c>
      <c r="L271">
        <v>0</v>
      </c>
      <c r="M271">
        <v>0</v>
      </c>
      <c r="R271">
        <f t="shared" si="4"/>
        <v>71.331572991324009</v>
      </c>
    </row>
    <row r="272" spans="1:18" x14ac:dyDescent="0.2">
      <c r="A272" s="17"/>
      <c r="B272" s="4">
        <v>0.1014711429649189</v>
      </c>
      <c r="C272" t="s">
        <v>637</v>
      </c>
      <c r="D272" t="s">
        <v>638</v>
      </c>
      <c r="E272" t="s">
        <v>639</v>
      </c>
      <c r="F272">
        <v>242</v>
      </c>
      <c r="G272">
        <v>16</v>
      </c>
      <c r="H272">
        <v>34</v>
      </c>
      <c r="I272">
        <v>1</v>
      </c>
      <c r="J272">
        <v>2.125</v>
      </c>
      <c r="K272">
        <v>6.25E-2</v>
      </c>
      <c r="L272">
        <v>0</v>
      </c>
      <c r="M272">
        <v>0</v>
      </c>
      <c r="R272">
        <f t="shared" si="4"/>
        <v>24.556016597510371</v>
      </c>
    </row>
    <row r="273" spans="1:18" x14ac:dyDescent="0.2">
      <c r="A273" s="17"/>
      <c r="B273" s="4">
        <v>8.3364768012070906E-2</v>
      </c>
      <c r="C273" t="s">
        <v>735</v>
      </c>
      <c r="D273" t="s">
        <v>736</v>
      </c>
      <c r="E273" t="s">
        <v>661</v>
      </c>
      <c r="F273">
        <v>162</v>
      </c>
      <c r="G273">
        <v>6</v>
      </c>
      <c r="H273">
        <v>10</v>
      </c>
      <c r="I273">
        <v>5</v>
      </c>
      <c r="J273">
        <v>1.6666666666666667</v>
      </c>
      <c r="K273">
        <v>0.83333333333333337</v>
      </c>
      <c r="L273">
        <v>1</v>
      </c>
      <c r="M273">
        <v>0</v>
      </c>
      <c r="R273">
        <f t="shared" si="4"/>
        <v>13.505092417955487</v>
      </c>
    </row>
    <row r="274" spans="1:18" x14ac:dyDescent="0.2">
      <c r="A274" s="17"/>
      <c r="B274" s="4">
        <v>0.17427385892116179</v>
      </c>
      <c r="C274" t="s">
        <v>650</v>
      </c>
      <c r="D274" t="s">
        <v>651</v>
      </c>
      <c r="E274" t="s">
        <v>652</v>
      </c>
      <c r="F274">
        <v>281</v>
      </c>
      <c r="G274">
        <v>18</v>
      </c>
      <c r="H274">
        <v>35</v>
      </c>
      <c r="I274">
        <v>1</v>
      </c>
      <c r="J274">
        <v>1.9444444444444444</v>
      </c>
      <c r="K274">
        <v>5.5555555555555552E-2</v>
      </c>
      <c r="L274">
        <v>0</v>
      </c>
      <c r="M274">
        <v>0</v>
      </c>
      <c r="R274">
        <f t="shared" si="4"/>
        <v>48.970954356846462</v>
      </c>
    </row>
    <row r="275" spans="1:18" x14ac:dyDescent="0.2">
      <c r="B275" s="4">
        <v>1</v>
      </c>
      <c r="R275" s="18">
        <f>SUM(R261:R274)</f>
        <v>250.91286307053934</v>
      </c>
    </row>
    <row r="276" spans="1:18" x14ac:dyDescent="0.2">
      <c r="A276" s="17">
        <v>17</v>
      </c>
      <c r="C276" t="s">
        <v>602</v>
      </c>
      <c r="D276" t="s">
        <v>603</v>
      </c>
      <c r="E276" t="s">
        <v>604</v>
      </c>
      <c r="F276" t="s">
        <v>605</v>
      </c>
      <c r="G276" t="s">
        <v>606</v>
      </c>
      <c r="H276" t="s">
        <v>607</v>
      </c>
      <c r="I276" t="s">
        <v>608</v>
      </c>
      <c r="J276" t="s">
        <v>609</v>
      </c>
      <c r="K276" t="s">
        <v>610</v>
      </c>
      <c r="L276" t="s">
        <v>611</v>
      </c>
      <c r="M276" t="s">
        <v>612</v>
      </c>
      <c r="O276" s="4" t="s">
        <v>915</v>
      </c>
      <c r="P276" s="4" t="s">
        <v>916</v>
      </c>
      <c r="Q276" s="4" t="s">
        <v>917</v>
      </c>
    </row>
    <row r="277" spans="1:18" x14ac:dyDescent="0.2">
      <c r="A277" s="17"/>
      <c r="B277" s="4">
        <v>3.1632653061224487E-2</v>
      </c>
      <c r="C277" t="s">
        <v>116</v>
      </c>
      <c r="D277" t="s">
        <v>702</v>
      </c>
      <c r="E277" t="s">
        <v>703</v>
      </c>
      <c r="F277">
        <v>138</v>
      </c>
      <c r="G277">
        <v>8</v>
      </c>
      <c r="H277">
        <v>10</v>
      </c>
      <c r="I277">
        <v>2</v>
      </c>
      <c r="J277">
        <v>1.25</v>
      </c>
      <c r="K277">
        <v>0.25</v>
      </c>
      <c r="L277">
        <v>0</v>
      </c>
      <c r="M277">
        <v>1</v>
      </c>
      <c r="O277" s="4">
        <v>0.75255102040816335</v>
      </c>
      <c r="P277" s="4">
        <v>0.2474489795918367</v>
      </c>
      <c r="Q277" s="4">
        <v>0</v>
      </c>
      <c r="R277">
        <f t="shared" si="4"/>
        <v>4.3653061224489793</v>
      </c>
    </row>
    <row r="278" spans="1:18" x14ac:dyDescent="0.2">
      <c r="A278" s="17"/>
      <c r="B278" s="4">
        <v>3.214285714285714E-2</v>
      </c>
      <c r="C278" t="s">
        <v>32</v>
      </c>
      <c r="D278" t="s">
        <v>633</v>
      </c>
      <c r="E278" t="s">
        <v>374</v>
      </c>
      <c r="F278">
        <v>200</v>
      </c>
      <c r="G278">
        <v>13</v>
      </c>
      <c r="H278">
        <v>28</v>
      </c>
      <c r="I278">
        <v>1</v>
      </c>
      <c r="J278">
        <v>2.1538461538461537</v>
      </c>
      <c r="K278">
        <v>7.6923076923076927E-2</v>
      </c>
      <c r="L278">
        <v>0</v>
      </c>
      <c r="M278">
        <v>0</v>
      </c>
      <c r="R278">
        <f t="shared" si="4"/>
        <v>6.4285714285714279</v>
      </c>
    </row>
    <row r="279" spans="1:18" x14ac:dyDescent="0.2">
      <c r="A279" s="17"/>
      <c r="B279" s="4">
        <v>3.6734693877551017E-2</v>
      </c>
      <c r="C279" t="s">
        <v>637</v>
      </c>
      <c r="D279" t="s">
        <v>638</v>
      </c>
      <c r="E279" t="s">
        <v>639</v>
      </c>
      <c r="F279">
        <v>242</v>
      </c>
      <c r="G279">
        <v>16</v>
      </c>
      <c r="H279">
        <v>34</v>
      </c>
      <c r="I279">
        <v>1</v>
      </c>
      <c r="J279">
        <v>2.125</v>
      </c>
      <c r="K279">
        <v>6.25E-2</v>
      </c>
      <c r="L279">
        <v>0</v>
      </c>
      <c r="M279">
        <v>0</v>
      </c>
      <c r="R279">
        <f t="shared" si="4"/>
        <v>8.8897959183673461</v>
      </c>
    </row>
    <row r="280" spans="1:18" x14ac:dyDescent="0.2">
      <c r="A280" s="17"/>
      <c r="B280" s="4">
        <v>5.1530612244897953E-2</v>
      </c>
      <c r="C280" t="s">
        <v>667</v>
      </c>
      <c r="D280" t="s">
        <v>668</v>
      </c>
      <c r="E280" t="s">
        <v>392</v>
      </c>
      <c r="F280">
        <v>242</v>
      </c>
      <c r="G280">
        <v>18</v>
      </c>
      <c r="H280">
        <v>38</v>
      </c>
      <c r="I280">
        <v>1</v>
      </c>
      <c r="J280">
        <v>2.1111111111111112</v>
      </c>
      <c r="K280">
        <v>5.5555555555555552E-2</v>
      </c>
      <c r="L280">
        <v>0</v>
      </c>
      <c r="M280">
        <v>0</v>
      </c>
      <c r="R280">
        <f t="shared" si="4"/>
        <v>12.470408163265304</v>
      </c>
    </row>
    <row r="281" spans="1:18" x14ac:dyDescent="0.2">
      <c r="A281" s="17"/>
      <c r="B281" s="4">
        <v>6.7857142857142852E-2</v>
      </c>
      <c r="C281" t="s">
        <v>647</v>
      </c>
      <c r="D281" t="s">
        <v>648</v>
      </c>
      <c r="E281" t="s">
        <v>649</v>
      </c>
      <c r="F281">
        <v>172</v>
      </c>
      <c r="G281">
        <v>11</v>
      </c>
      <c r="H281">
        <v>24</v>
      </c>
      <c r="I281">
        <v>1</v>
      </c>
      <c r="J281">
        <v>2.1818181818181817</v>
      </c>
      <c r="K281">
        <v>9.0909090909090912E-2</v>
      </c>
      <c r="L281">
        <v>0</v>
      </c>
      <c r="M281">
        <v>0</v>
      </c>
      <c r="R281">
        <f t="shared" si="4"/>
        <v>11.671428571428571</v>
      </c>
    </row>
    <row r="282" spans="1:18" x14ac:dyDescent="0.2">
      <c r="A282" s="17"/>
      <c r="B282" s="4">
        <v>8.7244897959183665E-2</v>
      </c>
      <c r="C282" t="s">
        <v>623</v>
      </c>
      <c r="D282" t="s">
        <v>624</v>
      </c>
      <c r="E282" t="s">
        <v>625</v>
      </c>
      <c r="F282">
        <v>168</v>
      </c>
      <c r="G282">
        <v>12</v>
      </c>
      <c r="H282">
        <v>24</v>
      </c>
      <c r="I282">
        <v>0</v>
      </c>
      <c r="J282">
        <v>2</v>
      </c>
      <c r="K282">
        <v>0</v>
      </c>
      <c r="L282">
        <v>0</v>
      </c>
      <c r="M282">
        <v>0</v>
      </c>
      <c r="R282">
        <f t="shared" si="4"/>
        <v>14.657142857142855</v>
      </c>
    </row>
    <row r="283" spans="1:18" x14ac:dyDescent="0.2">
      <c r="A283" s="17"/>
      <c r="B283" s="4">
        <v>8.1122448979591838E-2</v>
      </c>
      <c r="C283" t="s">
        <v>31</v>
      </c>
      <c r="D283" t="s">
        <v>631</v>
      </c>
      <c r="E283" t="s">
        <v>632</v>
      </c>
      <c r="F283">
        <v>206</v>
      </c>
      <c r="G283">
        <v>14</v>
      </c>
      <c r="H283">
        <v>22</v>
      </c>
      <c r="I283">
        <v>1</v>
      </c>
      <c r="J283">
        <v>1.5714285714285714</v>
      </c>
      <c r="K283">
        <v>7.1428571428571425E-2</v>
      </c>
      <c r="L283">
        <v>0</v>
      </c>
      <c r="M283">
        <v>1</v>
      </c>
      <c r="R283">
        <f t="shared" si="4"/>
        <v>16.711224489795917</v>
      </c>
    </row>
    <row r="284" spans="1:18" x14ac:dyDescent="0.2">
      <c r="A284" s="17"/>
      <c r="B284" s="4">
        <v>5.2040816326530612E-2</v>
      </c>
      <c r="C284" t="s">
        <v>20</v>
      </c>
      <c r="D284" t="s">
        <v>621</v>
      </c>
      <c r="E284" t="s">
        <v>622</v>
      </c>
      <c r="F284">
        <v>164</v>
      </c>
      <c r="G284">
        <v>10</v>
      </c>
      <c r="H284">
        <v>12</v>
      </c>
      <c r="I284">
        <v>2</v>
      </c>
      <c r="J284">
        <v>1.2</v>
      </c>
      <c r="K284">
        <v>0.2</v>
      </c>
      <c r="L284">
        <v>0</v>
      </c>
      <c r="M284">
        <v>1</v>
      </c>
      <c r="R284">
        <f t="shared" si="4"/>
        <v>8.534693877551021</v>
      </c>
    </row>
    <row r="285" spans="1:18" x14ac:dyDescent="0.2">
      <c r="A285" s="17"/>
      <c r="B285" s="4">
        <v>0.17908163265306121</v>
      </c>
      <c r="C285" t="s">
        <v>650</v>
      </c>
      <c r="D285" t="s">
        <v>651</v>
      </c>
      <c r="E285" t="s">
        <v>652</v>
      </c>
      <c r="F285">
        <v>281</v>
      </c>
      <c r="G285">
        <v>18</v>
      </c>
      <c r="H285">
        <v>35</v>
      </c>
      <c r="I285">
        <v>1</v>
      </c>
      <c r="J285">
        <v>1.9444444444444444</v>
      </c>
      <c r="K285">
        <v>5.5555555555555552E-2</v>
      </c>
      <c r="L285">
        <v>0</v>
      </c>
      <c r="M285">
        <v>0</v>
      </c>
      <c r="R285">
        <f t="shared" si="4"/>
        <v>50.321938775510198</v>
      </c>
    </row>
    <row r="286" spans="1:18" x14ac:dyDescent="0.2">
      <c r="A286" s="17"/>
      <c r="B286" s="4">
        <v>5.0510204081632648E-2</v>
      </c>
      <c r="C286" t="s">
        <v>615</v>
      </c>
      <c r="D286" t="s">
        <v>616</v>
      </c>
      <c r="E286" t="s">
        <v>617</v>
      </c>
      <c r="F286">
        <v>190</v>
      </c>
      <c r="G286">
        <v>14</v>
      </c>
      <c r="H286">
        <v>22</v>
      </c>
      <c r="I286">
        <v>0</v>
      </c>
      <c r="J286">
        <v>1.5714285714285714</v>
      </c>
      <c r="K286">
        <v>0</v>
      </c>
      <c r="L286">
        <v>0</v>
      </c>
      <c r="M286">
        <v>1</v>
      </c>
      <c r="R286">
        <f t="shared" si="4"/>
        <v>9.5969387755102034</v>
      </c>
    </row>
    <row r="287" spans="1:18" x14ac:dyDescent="0.2">
      <c r="A287" s="17"/>
      <c r="B287" s="4">
        <v>3.214285714285714E-2</v>
      </c>
      <c r="C287" t="s">
        <v>104</v>
      </c>
      <c r="D287" t="s">
        <v>687</v>
      </c>
      <c r="E287" t="s">
        <v>688</v>
      </c>
      <c r="F287">
        <v>110</v>
      </c>
      <c r="G287">
        <v>6</v>
      </c>
      <c r="H287">
        <v>6</v>
      </c>
      <c r="I287">
        <v>2</v>
      </c>
      <c r="J287">
        <v>1</v>
      </c>
      <c r="K287">
        <v>0.33333333333333331</v>
      </c>
      <c r="L287">
        <v>0</v>
      </c>
      <c r="M287">
        <v>1</v>
      </c>
      <c r="R287">
        <f t="shared" si="4"/>
        <v>3.5357142857142856</v>
      </c>
    </row>
    <row r="288" spans="1:18" x14ac:dyDescent="0.2">
      <c r="A288" s="17"/>
      <c r="B288" s="4">
        <v>5.6632653061224489E-2</v>
      </c>
      <c r="C288" t="s">
        <v>14</v>
      </c>
      <c r="D288" t="s">
        <v>613</v>
      </c>
      <c r="E288" t="s">
        <v>614</v>
      </c>
      <c r="F288">
        <v>170</v>
      </c>
      <c r="G288">
        <v>12</v>
      </c>
      <c r="H288">
        <v>26</v>
      </c>
      <c r="I288">
        <v>0</v>
      </c>
      <c r="J288">
        <v>2.1666666666666665</v>
      </c>
      <c r="K288">
        <v>0</v>
      </c>
      <c r="L288">
        <v>0</v>
      </c>
      <c r="M288">
        <v>0</v>
      </c>
      <c r="R288">
        <f t="shared" si="4"/>
        <v>9.6275510204081627</v>
      </c>
    </row>
    <row r="289" spans="1:18" x14ac:dyDescent="0.2">
      <c r="A289" s="17"/>
      <c r="B289" s="4">
        <v>7.5510204081632643E-2</v>
      </c>
      <c r="C289" t="s">
        <v>689</v>
      </c>
      <c r="D289" t="s">
        <v>690</v>
      </c>
      <c r="E289" t="s">
        <v>691</v>
      </c>
      <c r="F289">
        <v>174</v>
      </c>
      <c r="G289">
        <v>10</v>
      </c>
      <c r="H289">
        <v>22</v>
      </c>
      <c r="I289">
        <v>2</v>
      </c>
      <c r="J289">
        <v>2.2000000000000002</v>
      </c>
      <c r="K289">
        <v>0.2</v>
      </c>
      <c r="L289">
        <v>0</v>
      </c>
      <c r="M289">
        <v>0</v>
      </c>
      <c r="R289">
        <f t="shared" si="4"/>
        <v>13.138775510204081</v>
      </c>
    </row>
    <row r="290" spans="1:18" x14ac:dyDescent="0.2">
      <c r="A290" s="17"/>
      <c r="B290" s="4">
        <v>3.0612244897959179E-2</v>
      </c>
      <c r="C290" t="s">
        <v>645</v>
      </c>
      <c r="E290" t="s">
        <v>646</v>
      </c>
      <c r="F290">
        <v>507</v>
      </c>
      <c r="G290">
        <v>30</v>
      </c>
      <c r="H290">
        <v>57</v>
      </c>
      <c r="I290">
        <v>2</v>
      </c>
      <c r="J290">
        <v>1.9</v>
      </c>
      <c r="K290">
        <v>6.6666666666666666E-2</v>
      </c>
      <c r="L290">
        <v>0</v>
      </c>
      <c r="M290">
        <v>0</v>
      </c>
      <c r="R290">
        <f t="shared" si="4"/>
        <v>15.520408163265303</v>
      </c>
    </row>
    <row r="291" spans="1:18" x14ac:dyDescent="0.2">
      <c r="A291" s="17"/>
      <c r="B291" s="4">
        <v>0.13520408163265304</v>
      </c>
      <c r="C291" t="s">
        <v>37</v>
      </c>
      <c r="D291" t="s">
        <v>640</v>
      </c>
      <c r="E291" t="s">
        <v>641</v>
      </c>
      <c r="F291">
        <v>198</v>
      </c>
      <c r="G291">
        <v>14</v>
      </c>
      <c r="H291">
        <v>30</v>
      </c>
      <c r="I291">
        <v>0</v>
      </c>
      <c r="J291">
        <v>2.1428571428571428</v>
      </c>
      <c r="K291">
        <v>0</v>
      </c>
      <c r="L291">
        <v>0</v>
      </c>
      <c r="M291">
        <v>0</v>
      </c>
      <c r="R291">
        <f t="shared" si="4"/>
        <v>26.770408163265301</v>
      </c>
    </row>
    <row r="292" spans="1:18" x14ac:dyDescent="0.2">
      <c r="B292" s="4">
        <v>1</v>
      </c>
      <c r="R292" s="18">
        <f>SUM(R277:R291)</f>
        <v>212.24030612244894</v>
      </c>
    </row>
    <row r="293" spans="1:18" x14ac:dyDescent="0.2">
      <c r="A293" s="17">
        <v>18</v>
      </c>
      <c r="C293" t="s">
        <v>602</v>
      </c>
      <c r="D293" t="s">
        <v>603</v>
      </c>
      <c r="E293" t="s">
        <v>604</v>
      </c>
      <c r="F293" t="s">
        <v>605</v>
      </c>
      <c r="G293" t="s">
        <v>606</v>
      </c>
      <c r="H293" t="s">
        <v>607</v>
      </c>
      <c r="I293" t="s">
        <v>608</v>
      </c>
      <c r="J293" t="s">
        <v>609</v>
      </c>
      <c r="K293" t="s">
        <v>610</v>
      </c>
      <c r="L293" t="s">
        <v>611</v>
      </c>
      <c r="M293" t="s">
        <v>612</v>
      </c>
      <c r="O293" s="4" t="s">
        <v>915</v>
      </c>
      <c r="P293" s="4" t="s">
        <v>916</v>
      </c>
      <c r="Q293" s="4" t="s">
        <v>917</v>
      </c>
    </row>
    <row r="294" spans="1:18" x14ac:dyDescent="0.2">
      <c r="A294" s="17"/>
      <c r="B294" s="4">
        <v>4.7796399751707019E-2</v>
      </c>
      <c r="C294" t="s">
        <v>737</v>
      </c>
      <c r="D294" t="s">
        <v>738</v>
      </c>
      <c r="E294" t="s">
        <v>739</v>
      </c>
      <c r="F294">
        <v>156</v>
      </c>
      <c r="G294">
        <v>11</v>
      </c>
      <c r="H294">
        <v>24</v>
      </c>
      <c r="I294">
        <v>0</v>
      </c>
      <c r="J294">
        <v>2.1818181818181817</v>
      </c>
      <c r="K294">
        <v>0</v>
      </c>
      <c r="L294">
        <v>0</v>
      </c>
      <c r="M294">
        <v>0</v>
      </c>
      <c r="O294" s="4">
        <v>0.88330229671011795</v>
      </c>
      <c r="P294" s="4">
        <v>0.11669770328988206</v>
      </c>
      <c r="Q294" s="4">
        <v>0</v>
      </c>
      <c r="R294">
        <f t="shared" si="4"/>
        <v>7.456238361266295</v>
      </c>
    </row>
    <row r="295" spans="1:18" x14ac:dyDescent="0.2">
      <c r="A295" s="17"/>
      <c r="B295" s="4">
        <v>7.3867163252638118E-2</v>
      </c>
      <c r="C295" t="s">
        <v>14</v>
      </c>
      <c r="D295" t="s">
        <v>613</v>
      </c>
      <c r="E295" t="s">
        <v>614</v>
      </c>
      <c r="F295">
        <v>170</v>
      </c>
      <c r="G295">
        <v>12</v>
      </c>
      <c r="H295">
        <v>26</v>
      </c>
      <c r="I295">
        <v>0</v>
      </c>
      <c r="J295">
        <v>2.1666666666666665</v>
      </c>
      <c r="K295">
        <v>0</v>
      </c>
      <c r="L295">
        <v>0</v>
      </c>
      <c r="M295">
        <v>0</v>
      </c>
      <c r="R295">
        <f t="shared" si="4"/>
        <v>12.55741775294848</v>
      </c>
    </row>
    <row r="296" spans="1:18" x14ac:dyDescent="0.2">
      <c r="A296" s="17"/>
      <c r="B296" s="4">
        <v>2.8553693358162633E-2</v>
      </c>
      <c r="C296" t="s">
        <v>104</v>
      </c>
      <c r="D296" t="s">
        <v>687</v>
      </c>
      <c r="E296" t="s">
        <v>688</v>
      </c>
      <c r="F296">
        <v>110</v>
      </c>
      <c r="G296">
        <v>6</v>
      </c>
      <c r="H296">
        <v>6</v>
      </c>
      <c r="I296">
        <v>2</v>
      </c>
      <c r="J296">
        <v>1</v>
      </c>
      <c r="K296">
        <v>0.33333333333333331</v>
      </c>
      <c r="L296">
        <v>0</v>
      </c>
      <c r="M296">
        <v>1</v>
      </c>
      <c r="R296">
        <f t="shared" si="4"/>
        <v>3.1409062693978895</v>
      </c>
    </row>
    <row r="297" spans="1:18" x14ac:dyDescent="0.2">
      <c r="A297" s="17"/>
      <c r="B297" s="4">
        <v>8.5661080074487889E-2</v>
      </c>
      <c r="C297" t="s">
        <v>79</v>
      </c>
      <c r="D297" t="s">
        <v>655</v>
      </c>
      <c r="E297" t="s">
        <v>656</v>
      </c>
      <c r="F297">
        <v>144</v>
      </c>
      <c r="G297">
        <v>6</v>
      </c>
      <c r="H297">
        <v>8</v>
      </c>
      <c r="I297">
        <v>4</v>
      </c>
      <c r="J297">
        <v>1.3333333333333333</v>
      </c>
      <c r="K297">
        <v>0.66666666666666663</v>
      </c>
      <c r="L297">
        <v>1</v>
      </c>
      <c r="M297">
        <v>0</v>
      </c>
      <c r="R297">
        <f t="shared" si="4"/>
        <v>12.335195530726256</v>
      </c>
    </row>
    <row r="298" spans="1:18" x14ac:dyDescent="0.2">
      <c r="A298" s="17"/>
      <c r="B298" s="4">
        <v>2.2967101179391682E-2</v>
      </c>
      <c r="C298" t="s">
        <v>740</v>
      </c>
      <c r="D298" t="s">
        <v>741</v>
      </c>
      <c r="E298" t="s">
        <v>742</v>
      </c>
      <c r="F298">
        <v>212</v>
      </c>
      <c r="G298">
        <v>15</v>
      </c>
      <c r="H298">
        <v>32</v>
      </c>
      <c r="I298">
        <v>0</v>
      </c>
      <c r="J298">
        <v>2.1333333333333333</v>
      </c>
      <c r="K298">
        <v>0</v>
      </c>
      <c r="L298">
        <v>0</v>
      </c>
      <c r="M298">
        <v>0</v>
      </c>
      <c r="R298">
        <f t="shared" si="4"/>
        <v>4.869025450031037</v>
      </c>
    </row>
    <row r="299" spans="1:18" x14ac:dyDescent="0.2">
      <c r="A299" s="17"/>
      <c r="B299" s="4">
        <v>0.1632526381129733</v>
      </c>
      <c r="C299" t="s">
        <v>25</v>
      </c>
      <c r="D299" t="s">
        <v>626</v>
      </c>
      <c r="E299" t="s">
        <v>627</v>
      </c>
      <c r="F299">
        <v>226</v>
      </c>
      <c r="G299">
        <v>16</v>
      </c>
      <c r="H299">
        <v>34</v>
      </c>
      <c r="I299">
        <v>0</v>
      </c>
      <c r="J299">
        <v>2.125</v>
      </c>
      <c r="K299">
        <v>0</v>
      </c>
      <c r="L299">
        <v>0</v>
      </c>
      <c r="M299">
        <v>0</v>
      </c>
      <c r="R299">
        <f t="shared" si="4"/>
        <v>36.895096213531964</v>
      </c>
    </row>
    <row r="300" spans="1:18" x14ac:dyDescent="0.2">
      <c r="A300" s="17"/>
      <c r="B300" s="4">
        <v>1.8001241464928614E-2</v>
      </c>
      <c r="C300" t="s">
        <v>743</v>
      </c>
      <c r="D300" t="s">
        <v>744</v>
      </c>
      <c r="E300" t="s">
        <v>745</v>
      </c>
      <c r="F300">
        <v>184</v>
      </c>
      <c r="G300">
        <v>13</v>
      </c>
      <c r="H300">
        <v>28</v>
      </c>
      <c r="I300">
        <v>0</v>
      </c>
      <c r="J300">
        <v>2.1538461538461537</v>
      </c>
      <c r="K300">
        <v>0</v>
      </c>
      <c r="L300">
        <v>0</v>
      </c>
      <c r="M300">
        <v>0</v>
      </c>
      <c r="R300">
        <f t="shared" si="4"/>
        <v>3.3122284295468649</v>
      </c>
    </row>
    <row r="301" spans="1:18" x14ac:dyDescent="0.2">
      <c r="A301" s="17"/>
      <c r="B301" s="4">
        <v>4.8417132216014902E-2</v>
      </c>
      <c r="C301" t="s">
        <v>37</v>
      </c>
      <c r="D301" t="s">
        <v>640</v>
      </c>
      <c r="E301" t="s">
        <v>641</v>
      </c>
      <c r="F301">
        <v>198</v>
      </c>
      <c r="G301">
        <v>14</v>
      </c>
      <c r="H301">
        <v>30</v>
      </c>
      <c r="I301">
        <v>0</v>
      </c>
      <c r="J301">
        <v>2.1428571428571428</v>
      </c>
      <c r="K301">
        <v>0</v>
      </c>
      <c r="L301">
        <v>0</v>
      </c>
      <c r="M301">
        <v>0</v>
      </c>
      <c r="R301">
        <f t="shared" si="4"/>
        <v>9.5865921787709514</v>
      </c>
    </row>
    <row r="302" spans="1:18" x14ac:dyDescent="0.2">
      <c r="A302" s="17"/>
      <c r="B302" s="4">
        <v>3.3519553072625705E-2</v>
      </c>
      <c r="C302" t="s">
        <v>140</v>
      </c>
      <c r="D302" t="s">
        <v>746</v>
      </c>
      <c r="E302" t="s">
        <v>747</v>
      </c>
      <c r="F302">
        <v>409</v>
      </c>
      <c r="G302">
        <v>29</v>
      </c>
      <c r="H302">
        <v>60</v>
      </c>
      <c r="I302">
        <v>0</v>
      </c>
      <c r="J302">
        <v>2.0689655172413794</v>
      </c>
      <c r="K302">
        <v>0</v>
      </c>
      <c r="L302">
        <v>0</v>
      </c>
      <c r="M302">
        <v>0</v>
      </c>
      <c r="R302">
        <f t="shared" si="4"/>
        <v>13.709497206703913</v>
      </c>
    </row>
    <row r="303" spans="1:18" x14ac:dyDescent="0.2">
      <c r="A303" s="17"/>
      <c r="B303" s="4">
        <v>8.8144009931719433E-2</v>
      </c>
      <c r="C303" t="s">
        <v>31</v>
      </c>
      <c r="D303" t="s">
        <v>631</v>
      </c>
      <c r="E303" t="s">
        <v>632</v>
      </c>
      <c r="F303">
        <v>206</v>
      </c>
      <c r="G303">
        <v>14</v>
      </c>
      <c r="H303">
        <v>22</v>
      </c>
      <c r="I303">
        <v>1</v>
      </c>
      <c r="J303">
        <v>1.5714285714285714</v>
      </c>
      <c r="K303">
        <v>7.1428571428571425E-2</v>
      </c>
      <c r="L303">
        <v>0</v>
      </c>
      <c r="M303">
        <v>1</v>
      </c>
      <c r="R303">
        <f t="shared" si="4"/>
        <v>18.157666045934203</v>
      </c>
    </row>
    <row r="304" spans="1:18" x14ac:dyDescent="0.2">
      <c r="A304" s="17"/>
      <c r="B304" s="4">
        <v>2.9795158286778398E-2</v>
      </c>
      <c r="C304" t="s">
        <v>108</v>
      </c>
      <c r="D304" t="s">
        <v>692</v>
      </c>
      <c r="E304" t="s">
        <v>693</v>
      </c>
      <c r="F304">
        <v>283</v>
      </c>
      <c r="G304">
        <v>20</v>
      </c>
      <c r="H304">
        <v>42</v>
      </c>
      <c r="I304">
        <v>0</v>
      </c>
      <c r="J304">
        <v>2.1</v>
      </c>
      <c r="K304">
        <v>0</v>
      </c>
      <c r="L304">
        <v>0</v>
      </c>
      <c r="M304">
        <v>0</v>
      </c>
      <c r="R304">
        <f t="shared" si="4"/>
        <v>8.4320297951582859</v>
      </c>
    </row>
    <row r="305" spans="1:18" x14ac:dyDescent="0.2">
      <c r="A305" s="17"/>
      <c r="B305" s="4">
        <v>3.1036623215394167E-2</v>
      </c>
      <c r="C305" t="s">
        <v>748</v>
      </c>
      <c r="D305" t="s">
        <v>749</v>
      </c>
      <c r="E305" t="s">
        <v>750</v>
      </c>
      <c r="F305">
        <v>338</v>
      </c>
      <c r="G305">
        <v>18</v>
      </c>
      <c r="H305">
        <v>33</v>
      </c>
      <c r="I305">
        <v>2</v>
      </c>
      <c r="J305">
        <v>1.8333333333333333</v>
      </c>
      <c r="K305">
        <v>0.1111111111111111</v>
      </c>
      <c r="L305">
        <v>0</v>
      </c>
      <c r="M305">
        <v>0</v>
      </c>
      <c r="R305">
        <f t="shared" si="4"/>
        <v>10.490378646803228</v>
      </c>
    </row>
    <row r="306" spans="1:18" x14ac:dyDescent="0.2">
      <c r="A306" s="17"/>
      <c r="B306" s="4">
        <v>3.2278088144009932E-2</v>
      </c>
      <c r="C306" t="s">
        <v>129</v>
      </c>
      <c r="D306" t="s">
        <v>728</v>
      </c>
      <c r="E306" t="s">
        <v>729</v>
      </c>
      <c r="F306">
        <v>255</v>
      </c>
      <c r="G306">
        <v>16</v>
      </c>
      <c r="H306">
        <v>33</v>
      </c>
      <c r="I306">
        <v>1</v>
      </c>
      <c r="J306">
        <v>2.0625</v>
      </c>
      <c r="K306">
        <v>6.25E-2</v>
      </c>
      <c r="L306">
        <v>0</v>
      </c>
      <c r="M306">
        <v>0</v>
      </c>
      <c r="R306">
        <f t="shared" si="4"/>
        <v>8.2309124767225335</v>
      </c>
    </row>
    <row r="307" spans="1:18" x14ac:dyDescent="0.2">
      <c r="A307" s="17"/>
      <c r="B307" s="4">
        <v>0.29671011793916824</v>
      </c>
      <c r="C307" t="s">
        <v>101</v>
      </c>
      <c r="D307" t="s">
        <v>682</v>
      </c>
      <c r="E307" t="s">
        <v>683</v>
      </c>
      <c r="F307">
        <v>253</v>
      </c>
      <c r="G307">
        <v>16</v>
      </c>
      <c r="H307">
        <v>31</v>
      </c>
      <c r="I307">
        <v>1</v>
      </c>
      <c r="J307">
        <v>1.9375</v>
      </c>
      <c r="K307">
        <v>6.25E-2</v>
      </c>
      <c r="L307">
        <v>0</v>
      </c>
      <c r="M307">
        <v>0</v>
      </c>
      <c r="R307">
        <f t="shared" si="4"/>
        <v>75.067659838609558</v>
      </c>
    </row>
    <row r="308" spans="1:18" x14ac:dyDescent="0.2">
      <c r="B308" s="4">
        <v>1</v>
      </c>
      <c r="R308" s="18">
        <f>SUM(R294:R307)</f>
        <v>224.24084419615147</v>
      </c>
    </row>
    <row r="309" spans="1:18" x14ac:dyDescent="0.2">
      <c r="A309" s="17">
        <v>19</v>
      </c>
      <c r="C309" t="s">
        <v>602</v>
      </c>
      <c r="D309" t="s">
        <v>603</v>
      </c>
      <c r="E309" t="s">
        <v>604</v>
      </c>
      <c r="F309" t="s">
        <v>605</v>
      </c>
      <c r="G309" t="s">
        <v>606</v>
      </c>
      <c r="H309" t="s">
        <v>607</v>
      </c>
      <c r="I309" t="s">
        <v>608</v>
      </c>
      <c r="J309" t="s">
        <v>609</v>
      </c>
      <c r="K309" t="s">
        <v>610</v>
      </c>
      <c r="L309" t="s">
        <v>611</v>
      </c>
      <c r="M309" t="s">
        <v>612</v>
      </c>
      <c r="O309" s="4" t="s">
        <v>915</v>
      </c>
      <c r="P309" s="4" t="s">
        <v>916</v>
      </c>
      <c r="Q309" s="4" t="s">
        <v>917</v>
      </c>
    </row>
    <row r="310" spans="1:18" x14ac:dyDescent="0.2">
      <c r="A310" s="17"/>
      <c r="B310" s="4">
        <v>4.4938719927371779E-2</v>
      </c>
      <c r="C310" t="s">
        <v>110</v>
      </c>
      <c r="D310" t="s">
        <v>694</v>
      </c>
      <c r="E310" t="s">
        <v>695</v>
      </c>
      <c r="F310">
        <v>142</v>
      </c>
      <c r="G310">
        <v>10</v>
      </c>
      <c r="H310">
        <v>22</v>
      </c>
      <c r="I310">
        <v>0</v>
      </c>
      <c r="J310">
        <v>2.2000000000000002</v>
      </c>
      <c r="K310">
        <v>0</v>
      </c>
      <c r="L310">
        <v>0</v>
      </c>
      <c r="M310">
        <v>0</v>
      </c>
      <c r="O310" s="4">
        <v>0.75969347974735557</v>
      </c>
      <c r="P310" s="4">
        <v>0.24030652025264446</v>
      </c>
      <c r="Q310" s="4">
        <v>0</v>
      </c>
      <c r="R310">
        <f t="shared" si="4"/>
        <v>6.3812982296867924</v>
      </c>
    </row>
    <row r="311" spans="1:18" x14ac:dyDescent="0.2">
      <c r="A311" s="17"/>
      <c r="B311" s="4">
        <v>0.15070358601906494</v>
      </c>
      <c r="C311" t="s">
        <v>623</v>
      </c>
      <c r="D311" t="s">
        <v>624</v>
      </c>
      <c r="E311" t="s">
        <v>625</v>
      </c>
      <c r="F311">
        <v>168</v>
      </c>
      <c r="G311">
        <v>12</v>
      </c>
      <c r="H311">
        <v>24</v>
      </c>
      <c r="I311">
        <v>0</v>
      </c>
      <c r="J311">
        <v>2</v>
      </c>
      <c r="K311">
        <v>0</v>
      </c>
      <c r="L311">
        <v>0</v>
      </c>
      <c r="M311">
        <v>0</v>
      </c>
      <c r="R311">
        <f t="shared" si="4"/>
        <v>25.318202451202911</v>
      </c>
    </row>
    <row r="312" spans="1:18" x14ac:dyDescent="0.2">
      <c r="A312" s="17"/>
      <c r="B312" s="4">
        <v>9.7594189741261939E-2</v>
      </c>
      <c r="C312" t="s">
        <v>14</v>
      </c>
      <c r="D312" t="s">
        <v>613</v>
      </c>
      <c r="E312" t="s">
        <v>614</v>
      </c>
      <c r="F312">
        <v>170</v>
      </c>
      <c r="G312">
        <v>12</v>
      </c>
      <c r="H312">
        <v>26</v>
      </c>
      <c r="I312">
        <v>0</v>
      </c>
      <c r="J312">
        <v>2.1666666666666665</v>
      </c>
      <c r="K312">
        <v>0</v>
      </c>
      <c r="L312">
        <v>0</v>
      </c>
      <c r="M312">
        <v>0</v>
      </c>
      <c r="R312">
        <f t="shared" si="4"/>
        <v>16.59101225601453</v>
      </c>
    </row>
    <row r="313" spans="1:18" x14ac:dyDescent="0.2">
      <c r="A313" s="17"/>
      <c r="B313" s="4">
        <v>6.0372219700408555E-2</v>
      </c>
      <c r="C313" t="s">
        <v>615</v>
      </c>
      <c r="D313" t="s">
        <v>616</v>
      </c>
      <c r="E313" t="s">
        <v>617</v>
      </c>
      <c r="F313">
        <v>190</v>
      </c>
      <c r="G313">
        <v>14</v>
      </c>
      <c r="H313">
        <v>22</v>
      </c>
      <c r="I313">
        <v>0</v>
      </c>
      <c r="J313">
        <v>1.5714285714285714</v>
      </c>
      <c r="K313">
        <v>0</v>
      </c>
      <c r="L313">
        <v>0</v>
      </c>
      <c r="M313">
        <v>1</v>
      </c>
      <c r="R313">
        <f t="shared" si="4"/>
        <v>11.470721743077625</v>
      </c>
    </row>
    <row r="314" spans="1:18" x14ac:dyDescent="0.2">
      <c r="A314" s="17"/>
      <c r="B314" s="4">
        <v>5.7194734453018627E-2</v>
      </c>
      <c r="C314" t="s">
        <v>20</v>
      </c>
      <c r="D314" t="s">
        <v>621</v>
      </c>
      <c r="E314" t="s">
        <v>622</v>
      </c>
      <c r="F314">
        <v>164</v>
      </c>
      <c r="G314">
        <v>10</v>
      </c>
      <c r="H314">
        <v>12</v>
      </c>
      <c r="I314">
        <v>2</v>
      </c>
      <c r="J314">
        <v>1.2</v>
      </c>
      <c r="K314">
        <v>0.2</v>
      </c>
      <c r="L314">
        <v>0</v>
      </c>
      <c r="M314">
        <v>1</v>
      </c>
      <c r="R314">
        <f t="shared" si="4"/>
        <v>9.3799364502950553</v>
      </c>
    </row>
    <row r="315" spans="1:18" x14ac:dyDescent="0.2">
      <c r="A315" s="17"/>
      <c r="B315" s="4">
        <v>8.0798910576486638E-2</v>
      </c>
      <c r="C315" t="s">
        <v>32</v>
      </c>
      <c r="D315" t="s">
        <v>633</v>
      </c>
      <c r="E315" t="s">
        <v>374</v>
      </c>
      <c r="F315">
        <v>200</v>
      </c>
      <c r="G315">
        <v>13</v>
      </c>
      <c r="H315">
        <v>28</v>
      </c>
      <c r="I315">
        <v>1</v>
      </c>
      <c r="J315">
        <v>2.1538461538461537</v>
      </c>
      <c r="K315">
        <v>7.6923076923076927E-2</v>
      </c>
      <c r="L315">
        <v>0</v>
      </c>
      <c r="M315">
        <v>0</v>
      </c>
      <c r="R315">
        <f t="shared" si="4"/>
        <v>16.159782115297329</v>
      </c>
    </row>
    <row r="316" spans="1:18" x14ac:dyDescent="0.2">
      <c r="A316" s="17"/>
      <c r="B316" s="4">
        <v>0.10258738084430324</v>
      </c>
      <c r="C316" t="s">
        <v>25</v>
      </c>
      <c r="D316" t="s">
        <v>626</v>
      </c>
      <c r="E316" t="s">
        <v>627</v>
      </c>
      <c r="F316">
        <v>226</v>
      </c>
      <c r="G316">
        <v>16</v>
      </c>
      <c r="H316">
        <v>34</v>
      </c>
      <c r="I316">
        <v>0</v>
      </c>
      <c r="J316">
        <v>2.125</v>
      </c>
      <c r="K316">
        <v>0</v>
      </c>
      <c r="L316">
        <v>0</v>
      </c>
      <c r="M316">
        <v>0</v>
      </c>
      <c r="R316">
        <f t="shared" si="4"/>
        <v>23.184748070812532</v>
      </c>
    </row>
    <row r="317" spans="1:18" x14ac:dyDescent="0.2">
      <c r="A317" s="17"/>
      <c r="B317" s="4">
        <v>6.6273263731275553E-2</v>
      </c>
      <c r="C317" t="s">
        <v>31</v>
      </c>
      <c r="D317" t="s">
        <v>631</v>
      </c>
      <c r="E317" t="s">
        <v>632</v>
      </c>
      <c r="F317">
        <v>206</v>
      </c>
      <c r="G317">
        <v>14</v>
      </c>
      <c r="H317">
        <v>22</v>
      </c>
      <c r="I317">
        <v>1</v>
      </c>
      <c r="J317">
        <v>1.5714285714285714</v>
      </c>
      <c r="K317">
        <v>7.1428571428571425E-2</v>
      </c>
      <c r="L317">
        <v>0</v>
      </c>
      <c r="M317">
        <v>1</v>
      </c>
      <c r="R317">
        <f t="shared" si="4"/>
        <v>13.652292328642764</v>
      </c>
    </row>
    <row r="318" spans="1:18" x14ac:dyDescent="0.2">
      <c r="A318" s="17"/>
      <c r="B318" s="4">
        <v>7.3990013617793934E-2</v>
      </c>
      <c r="C318" t="s">
        <v>637</v>
      </c>
      <c r="D318" t="s">
        <v>638</v>
      </c>
      <c r="E318" t="s">
        <v>639</v>
      </c>
      <c r="F318">
        <v>242</v>
      </c>
      <c r="G318">
        <v>16</v>
      </c>
      <c r="H318">
        <v>34</v>
      </c>
      <c r="I318">
        <v>1</v>
      </c>
      <c r="J318">
        <v>2.125</v>
      </c>
      <c r="K318">
        <v>6.25E-2</v>
      </c>
      <c r="L318">
        <v>0</v>
      </c>
      <c r="M318">
        <v>0</v>
      </c>
      <c r="R318">
        <f t="shared" si="4"/>
        <v>17.905583295506133</v>
      </c>
    </row>
    <row r="319" spans="1:18" x14ac:dyDescent="0.2">
      <c r="A319" s="17"/>
      <c r="B319" s="4">
        <v>3.949160236041762E-2</v>
      </c>
      <c r="C319" t="s">
        <v>37</v>
      </c>
      <c r="D319" t="s">
        <v>640</v>
      </c>
      <c r="E319" t="s">
        <v>641</v>
      </c>
      <c r="F319">
        <v>198</v>
      </c>
      <c r="G319">
        <v>14</v>
      </c>
      <c r="H319">
        <v>30</v>
      </c>
      <c r="I319">
        <v>0</v>
      </c>
      <c r="J319">
        <v>2.1428571428571428</v>
      </c>
      <c r="K319">
        <v>0</v>
      </c>
      <c r="L319">
        <v>0</v>
      </c>
      <c r="M319">
        <v>0</v>
      </c>
      <c r="R319">
        <f t="shared" si="4"/>
        <v>7.8193372673626884</v>
      </c>
    </row>
    <row r="320" spans="1:18" x14ac:dyDescent="0.2">
      <c r="A320" s="17"/>
      <c r="B320" s="4">
        <v>4.4030866999546087E-2</v>
      </c>
      <c r="C320" t="s">
        <v>667</v>
      </c>
      <c r="D320" t="s">
        <v>668</v>
      </c>
      <c r="E320" t="s">
        <v>392</v>
      </c>
      <c r="F320">
        <v>242</v>
      </c>
      <c r="G320">
        <v>18</v>
      </c>
      <c r="H320">
        <v>38</v>
      </c>
      <c r="I320">
        <v>1</v>
      </c>
      <c r="J320">
        <v>2.1111111111111112</v>
      </c>
      <c r="K320">
        <v>5.5555555555555552E-2</v>
      </c>
      <c r="L320">
        <v>0</v>
      </c>
      <c r="M320">
        <v>0</v>
      </c>
      <c r="R320">
        <f t="shared" si="4"/>
        <v>10.655469813890154</v>
      </c>
    </row>
    <row r="321" spans="1:18" x14ac:dyDescent="0.2">
      <c r="A321" s="17"/>
      <c r="B321" s="4">
        <v>0.18202451202905134</v>
      </c>
      <c r="C321" t="s">
        <v>650</v>
      </c>
      <c r="D321" t="s">
        <v>651</v>
      </c>
      <c r="E321" t="s">
        <v>652</v>
      </c>
      <c r="F321">
        <v>281</v>
      </c>
      <c r="G321">
        <v>18</v>
      </c>
      <c r="H321">
        <v>35</v>
      </c>
      <c r="I321">
        <v>1</v>
      </c>
      <c r="J321">
        <v>1.9444444444444444</v>
      </c>
      <c r="K321">
        <v>5.5555555555555552E-2</v>
      </c>
      <c r="L321">
        <v>0</v>
      </c>
      <c r="M321">
        <v>0</v>
      </c>
      <c r="R321">
        <f t="shared" si="4"/>
        <v>51.148887880163429</v>
      </c>
    </row>
    <row r="322" spans="1:18" x14ac:dyDescent="0.2">
      <c r="B322" s="4">
        <v>1</v>
      </c>
      <c r="R322" s="18">
        <f>SUM(R310:R321)</f>
        <v>209.66727190195195</v>
      </c>
    </row>
    <row r="323" spans="1:18" x14ac:dyDescent="0.2">
      <c r="A323" s="17">
        <v>20</v>
      </c>
      <c r="C323" t="s">
        <v>602</v>
      </c>
      <c r="D323" t="s">
        <v>603</v>
      </c>
      <c r="E323" t="s">
        <v>604</v>
      </c>
      <c r="F323" t="s">
        <v>605</v>
      </c>
      <c r="G323" t="s">
        <v>606</v>
      </c>
      <c r="H323" t="s">
        <v>607</v>
      </c>
      <c r="I323" t="s">
        <v>608</v>
      </c>
      <c r="J323" t="s">
        <v>609</v>
      </c>
      <c r="K323" t="s">
        <v>610</v>
      </c>
      <c r="L323" t="s">
        <v>611</v>
      </c>
      <c r="M323" t="s">
        <v>612</v>
      </c>
      <c r="O323" s="4" t="s">
        <v>915</v>
      </c>
      <c r="P323" s="4" t="s">
        <v>916</v>
      </c>
      <c r="Q323" s="4" t="s">
        <v>917</v>
      </c>
    </row>
    <row r="324" spans="1:18" x14ac:dyDescent="0.2">
      <c r="A324" s="17"/>
      <c r="B324" s="4">
        <v>7.6958105646630248E-2</v>
      </c>
      <c r="C324" t="s">
        <v>14</v>
      </c>
      <c r="D324" t="s">
        <v>613</v>
      </c>
      <c r="E324" t="s">
        <v>614</v>
      </c>
      <c r="F324">
        <v>170</v>
      </c>
      <c r="G324">
        <v>12</v>
      </c>
      <c r="H324">
        <v>26</v>
      </c>
      <c r="I324">
        <v>0</v>
      </c>
      <c r="J324">
        <v>2.1666666666666665</v>
      </c>
      <c r="K324">
        <v>0</v>
      </c>
      <c r="L324">
        <v>0</v>
      </c>
      <c r="M324">
        <v>0</v>
      </c>
      <c r="O324" s="4">
        <v>0.83561020036429867</v>
      </c>
      <c r="P324" s="4">
        <v>0.16438979963570127</v>
      </c>
      <c r="Q324" s="4">
        <v>0</v>
      </c>
      <c r="R324">
        <f t="shared" ref="R324:R387" si="5">F324*B324</f>
        <v>13.082877959927142</v>
      </c>
    </row>
    <row r="325" spans="1:18" x14ac:dyDescent="0.2">
      <c r="A325" s="17"/>
      <c r="B325" s="4">
        <v>5.6466302367941722E-2</v>
      </c>
      <c r="C325" t="s">
        <v>615</v>
      </c>
      <c r="D325" t="s">
        <v>616</v>
      </c>
      <c r="E325" t="s">
        <v>617</v>
      </c>
      <c r="F325">
        <v>190</v>
      </c>
      <c r="G325">
        <v>14</v>
      </c>
      <c r="H325">
        <v>22</v>
      </c>
      <c r="I325">
        <v>0</v>
      </c>
      <c r="J325">
        <v>1.5714285714285714</v>
      </c>
      <c r="K325">
        <v>0</v>
      </c>
      <c r="L325">
        <v>0</v>
      </c>
      <c r="M325">
        <v>1</v>
      </c>
      <c r="R325">
        <f t="shared" si="5"/>
        <v>10.728597449908927</v>
      </c>
    </row>
    <row r="326" spans="1:18" x14ac:dyDescent="0.2">
      <c r="A326" s="17"/>
      <c r="B326" s="4">
        <v>4.234972677595629E-2</v>
      </c>
      <c r="C326" t="s">
        <v>20</v>
      </c>
      <c r="D326" t="s">
        <v>621</v>
      </c>
      <c r="E326" t="s">
        <v>622</v>
      </c>
      <c r="F326">
        <v>164</v>
      </c>
      <c r="G326">
        <v>10</v>
      </c>
      <c r="H326">
        <v>12</v>
      </c>
      <c r="I326">
        <v>2</v>
      </c>
      <c r="J326">
        <v>1.2</v>
      </c>
      <c r="K326">
        <v>0.2</v>
      </c>
      <c r="L326">
        <v>0</v>
      </c>
      <c r="M326">
        <v>1</v>
      </c>
      <c r="R326">
        <f t="shared" si="5"/>
        <v>6.9453551912568319</v>
      </c>
    </row>
    <row r="327" spans="1:18" x14ac:dyDescent="0.2">
      <c r="A327" s="17"/>
      <c r="B327" s="4">
        <v>7.5136612021857924E-2</v>
      </c>
      <c r="C327" t="s">
        <v>32</v>
      </c>
      <c r="D327" t="s">
        <v>633</v>
      </c>
      <c r="E327" t="s">
        <v>374</v>
      </c>
      <c r="F327">
        <v>200</v>
      </c>
      <c r="G327">
        <v>13</v>
      </c>
      <c r="H327">
        <v>28</v>
      </c>
      <c r="I327">
        <v>1</v>
      </c>
      <c r="J327">
        <v>2.1538461538461537</v>
      </c>
      <c r="K327">
        <v>7.6923076923076927E-2</v>
      </c>
      <c r="L327">
        <v>0</v>
      </c>
      <c r="M327">
        <v>0</v>
      </c>
      <c r="R327">
        <f t="shared" si="5"/>
        <v>15.027322404371585</v>
      </c>
    </row>
    <row r="328" spans="1:18" x14ac:dyDescent="0.2">
      <c r="A328" s="17"/>
      <c r="B328" s="4">
        <v>0.10291438979963573</v>
      </c>
      <c r="C328" t="s">
        <v>623</v>
      </c>
      <c r="D328" t="s">
        <v>624</v>
      </c>
      <c r="E328" t="s">
        <v>625</v>
      </c>
      <c r="F328">
        <v>168</v>
      </c>
      <c r="G328">
        <v>12</v>
      </c>
      <c r="H328">
        <v>24</v>
      </c>
      <c r="I328">
        <v>0</v>
      </c>
      <c r="J328">
        <v>2</v>
      </c>
      <c r="K328">
        <v>0</v>
      </c>
      <c r="L328">
        <v>0</v>
      </c>
      <c r="M328">
        <v>0</v>
      </c>
      <c r="R328">
        <f t="shared" si="5"/>
        <v>17.289617486338802</v>
      </c>
    </row>
    <row r="329" spans="1:18" x14ac:dyDescent="0.2">
      <c r="A329" s="17"/>
      <c r="B329" s="4">
        <v>0.13114754098360656</v>
      </c>
      <c r="C329" t="s">
        <v>25</v>
      </c>
      <c r="D329" t="s">
        <v>626</v>
      </c>
      <c r="E329" t="s">
        <v>627</v>
      </c>
      <c r="F329">
        <v>226</v>
      </c>
      <c r="G329">
        <v>16</v>
      </c>
      <c r="H329">
        <v>34</v>
      </c>
      <c r="I329">
        <v>0</v>
      </c>
      <c r="J329">
        <v>2.125</v>
      </c>
      <c r="K329">
        <v>0</v>
      </c>
      <c r="L329">
        <v>0</v>
      </c>
      <c r="M329">
        <v>0</v>
      </c>
      <c r="R329">
        <f t="shared" si="5"/>
        <v>29.639344262295083</v>
      </c>
    </row>
    <row r="330" spans="1:18" x14ac:dyDescent="0.2">
      <c r="A330" s="17"/>
      <c r="B330" s="4">
        <v>6.5573770491803282E-2</v>
      </c>
      <c r="C330" t="s">
        <v>31</v>
      </c>
      <c r="D330" t="s">
        <v>631</v>
      </c>
      <c r="E330" t="s">
        <v>632</v>
      </c>
      <c r="F330">
        <v>206</v>
      </c>
      <c r="G330">
        <v>14</v>
      </c>
      <c r="H330">
        <v>22</v>
      </c>
      <c r="I330">
        <v>1</v>
      </c>
      <c r="J330">
        <v>1.5714285714285714</v>
      </c>
      <c r="K330">
        <v>7.1428571428571425E-2</v>
      </c>
      <c r="L330">
        <v>0</v>
      </c>
      <c r="M330">
        <v>1</v>
      </c>
      <c r="R330">
        <f t="shared" si="5"/>
        <v>13.508196721311476</v>
      </c>
    </row>
    <row r="331" spans="1:18" x14ac:dyDescent="0.2">
      <c r="A331" s="17"/>
      <c r="B331" s="4">
        <v>2.3224043715847E-2</v>
      </c>
      <c r="C331" t="s">
        <v>676</v>
      </c>
      <c r="E331" t="s">
        <v>677</v>
      </c>
      <c r="F331">
        <v>610</v>
      </c>
      <c r="G331">
        <v>22</v>
      </c>
      <c r="H331">
        <v>29</v>
      </c>
      <c r="I331">
        <v>2</v>
      </c>
      <c r="J331">
        <v>1.3181818181818181</v>
      </c>
      <c r="K331">
        <v>9.0909090909090912E-2</v>
      </c>
      <c r="L331">
        <v>0</v>
      </c>
      <c r="M331">
        <v>0</v>
      </c>
      <c r="R331">
        <f t="shared" si="5"/>
        <v>14.16666666666667</v>
      </c>
    </row>
    <row r="332" spans="1:18" x14ac:dyDescent="0.2">
      <c r="A332" s="17"/>
      <c r="B332" s="4">
        <v>4.7814207650273222E-2</v>
      </c>
      <c r="C332" t="s">
        <v>637</v>
      </c>
      <c r="D332" t="s">
        <v>638</v>
      </c>
      <c r="E332" t="s">
        <v>639</v>
      </c>
      <c r="F332">
        <v>242</v>
      </c>
      <c r="G332">
        <v>16</v>
      </c>
      <c r="H332">
        <v>34</v>
      </c>
      <c r="I332">
        <v>1</v>
      </c>
      <c r="J332">
        <v>2.125</v>
      </c>
      <c r="K332">
        <v>6.25E-2</v>
      </c>
      <c r="L332">
        <v>0</v>
      </c>
      <c r="M332">
        <v>0</v>
      </c>
      <c r="R332">
        <f t="shared" si="5"/>
        <v>11.571038251366119</v>
      </c>
    </row>
    <row r="333" spans="1:18" x14ac:dyDescent="0.2">
      <c r="A333" s="17"/>
      <c r="B333" s="4">
        <v>4.1438979963570134E-2</v>
      </c>
      <c r="C333" t="s">
        <v>108</v>
      </c>
      <c r="D333" t="s">
        <v>692</v>
      </c>
      <c r="E333" t="s">
        <v>693</v>
      </c>
      <c r="F333">
        <v>283</v>
      </c>
      <c r="G333">
        <v>20</v>
      </c>
      <c r="H333">
        <v>42</v>
      </c>
      <c r="I333">
        <v>0</v>
      </c>
      <c r="J333">
        <v>2.1</v>
      </c>
      <c r="K333">
        <v>0</v>
      </c>
      <c r="L333">
        <v>0</v>
      </c>
      <c r="M333">
        <v>0</v>
      </c>
      <c r="R333">
        <f t="shared" si="5"/>
        <v>11.727231329690348</v>
      </c>
    </row>
    <row r="334" spans="1:18" x14ac:dyDescent="0.2">
      <c r="A334" s="17"/>
      <c r="B334" s="4">
        <v>3.096539162112933E-2</v>
      </c>
      <c r="C334" t="s">
        <v>667</v>
      </c>
      <c r="D334" t="s">
        <v>668</v>
      </c>
      <c r="E334" t="s">
        <v>392</v>
      </c>
      <c r="F334">
        <v>242</v>
      </c>
      <c r="G334">
        <v>18</v>
      </c>
      <c r="H334">
        <v>38</v>
      </c>
      <c r="I334">
        <v>1</v>
      </c>
      <c r="J334">
        <v>2.1111111111111112</v>
      </c>
      <c r="K334">
        <v>5.5555555555555552E-2</v>
      </c>
      <c r="L334">
        <v>0</v>
      </c>
      <c r="M334">
        <v>0</v>
      </c>
      <c r="R334">
        <f t="shared" si="5"/>
        <v>7.4936247723132983</v>
      </c>
    </row>
    <row r="335" spans="1:18" x14ac:dyDescent="0.2">
      <c r="A335" s="17"/>
      <c r="B335" s="4">
        <v>2.777777777777778E-2</v>
      </c>
      <c r="C335" t="s">
        <v>143</v>
      </c>
      <c r="D335" t="s">
        <v>751</v>
      </c>
      <c r="E335" t="s">
        <v>752</v>
      </c>
      <c r="F335">
        <v>227</v>
      </c>
      <c r="G335">
        <v>14</v>
      </c>
      <c r="H335">
        <v>29</v>
      </c>
      <c r="I335">
        <v>1</v>
      </c>
      <c r="J335">
        <v>2.0714285714285716</v>
      </c>
      <c r="K335">
        <v>7.1428571428571425E-2</v>
      </c>
      <c r="L335">
        <v>0</v>
      </c>
      <c r="M335">
        <v>0</v>
      </c>
      <c r="R335">
        <f t="shared" si="5"/>
        <v>6.3055555555555562</v>
      </c>
    </row>
    <row r="336" spans="1:18" x14ac:dyDescent="0.2">
      <c r="A336" s="17"/>
      <c r="B336" s="4">
        <v>0.27823315118397091</v>
      </c>
      <c r="C336" t="s">
        <v>650</v>
      </c>
      <c r="D336" t="s">
        <v>651</v>
      </c>
      <c r="E336" t="s">
        <v>652</v>
      </c>
      <c r="F336">
        <v>281</v>
      </c>
      <c r="G336">
        <v>18</v>
      </c>
      <c r="H336">
        <v>35</v>
      </c>
      <c r="I336">
        <v>1</v>
      </c>
      <c r="J336">
        <v>1.9444444444444444</v>
      </c>
      <c r="K336">
        <v>5.5555555555555552E-2</v>
      </c>
      <c r="L336">
        <v>0</v>
      </c>
      <c r="M336">
        <v>0</v>
      </c>
      <c r="R336">
        <f t="shared" si="5"/>
        <v>78.183515482695825</v>
      </c>
    </row>
    <row r="337" spans="1:18" x14ac:dyDescent="0.2">
      <c r="B337" s="4">
        <v>1</v>
      </c>
      <c r="R337" s="18">
        <f>SUM(R324:R336)</f>
        <v>235.66894353369764</v>
      </c>
    </row>
    <row r="338" spans="1:18" x14ac:dyDescent="0.2">
      <c r="A338" s="17">
        <v>21</v>
      </c>
      <c r="C338" t="s">
        <v>602</v>
      </c>
      <c r="D338" t="s">
        <v>603</v>
      </c>
      <c r="E338" t="s">
        <v>604</v>
      </c>
      <c r="F338" t="s">
        <v>605</v>
      </c>
      <c r="G338" t="s">
        <v>606</v>
      </c>
      <c r="H338" t="s">
        <v>607</v>
      </c>
      <c r="I338" t="s">
        <v>608</v>
      </c>
      <c r="J338" t="s">
        <v>609</v>
      </c>
      <c r="K338" t="s">
        <v>610</v>
      </c>
      <c r="L338" t="s">
        <v>611</v>
      </c>
      <c r="M338" t="s">
        <v>612</v>
      </c>
      <c r="O338" s="4" t="s">
        <v>915</v>
      </c>
      <c r="P338" s="4" t="s">
        <v>916</v>
      </c>
      <c r="Q338" s="4" t="s">
        <v>917</v>
      </c>
    </row>
    <row r="339" spans="1:18" x14ac:dyDescent="0.2">
      <c r="A339" s="17"/>
      <c r="B339" s="4">
        <v>0.14176570458404072</v>
      </c>
      <c r="C339" t="s">
        <v>623</v>
      </c>
      <c r="D339" t="s">
        <v>624</v>
      </c>
      <c r="E339" t="s">
        <v>625</v>
      </c>
      <c r="F339">
        <v>168</v>
      </c>
      <c r="G339">
        <v>12</v>
      </c>
      <c r="H339">
        <v>24</v>
      </c>
      <c r="I339">
        <v>0</v>
      </c>
      <c r="J339">
        <v>2</v>
      </c>
      <c r="K339">
        <v>0</v>
      </c>
      <c r="L339">
        <v>0</v>
      </c>
      <c r="M339">
        <v>0</v>
      </c>
      <c r="O339" s="4">
        <v>0.81706281833616301</v>
      </c>
      <c r="P339" s="4">
        <v>0.18293718166383699</v>
      </c>
      <c r="Q339" s="4">
        <v>0</v>
      </c>
      <c r="R339">
        <f t="shared" si="5"/>
        <v>23.816638370118842</v>
      </c>
    </row>
    <row r="340" spans="1:18" x14ac:dyDescent="0.2">
      <c r="A340" s="17"/>
      <c r="B340" s="4">
        <v>2.8862478777589132E-2</v>
      </c>
      <c r="C340" t="s">
        <v>696</v>
      </c>
      <c r="D340" t="s">
        <v>697</v>
      </c>
      <c r="E340" t="s">
        <v>698</v>
      </c>
      <c r="F340">
        <v>182</v>
      </c>
      <c r="G340">
        <v>13</v>
      </c>
      <c r="H340">
        <v>26</v>
      </c>
      <c r="I340">
        <v>0</v>
      </c>
      <c r="J340">
        <v>2</v>
      </c>
      <c r="K340">
        <v>0</v>
      </c>
      <c r="L340">
        <v>0</v>
      </c>
      <c r="M340">
        <v>0</v>
      </c>
      <c r="R340">
        <f t="shared" si="5"/>
        <v>5.2529711375212225</v>
      </c>
    </row>
    <row r="341" spans="1:18" x14ac:dyDescent="0.2">
      <c r="A341" s="17"/>
      <c r="B341" s="4">
        <v>9.7623089983022049E-2</v>
      </c>
      <c r="C341" t="s">
        <v>14</v>
      </c>
      <c r="D341" t="s">
        <v>613</v>
      </c>
      <c r="E341" t="s">
        <v>614</v>
      </c>
      <c r="F341">
        <v>170</v>
      </c>
      <c r="G341">
        <v>12</v>
      </c>
      <c r="H341">
        <v>26</v>
      </c>
      <c r="I341">
        <v>0</v>
      </c>
      <c r="J341">
        <v>2.1666666666666665</v>
      </c>
      <c r="K341">
        <v>0</v>
      </c>
      <c r="L341">
        <v>0</v>
      </c>
      <c r="M341">
        <v>0</v>
      </c>
      <c r="R341">
        <f t="shared" si="5"/>
        <v>16.595925297113748</v>
      </c>
    </row>
    <row r="342" spans="1:18" x14ac:dyDescent="0.2">
      <c r="A342" s="17"/>
      <c r="B342" s="4">
        <v>5.7724957555178265E-2</v>
      </c>
      <c r="C342" t="s">
        <v>615</v>
      </c>
      <c r="D342" t="s">
        <v>616</v>
      </c>
      <c r="E342" t="s">
        <v>617</v>
      </c>
      <c r="F342">
        <v>190</v>
      </c>
      <c r="G342">
        <v>14</v>
      </c>
      <c r="H342">
        <v>22</v>
      </c>
      <c r="I342">
        <v>0</v>
      </c>
      <c r="J342">
        <v>1.5714285714285714</v>
      </c>
      <c r="K342">
        <v>0</v>
      </c>
      <c r="L342">
        <v>0</v>
      </c>
      <c r="M342">
        <v>1</v>
      </c>
      <c r="R342">
        <f t="shared" si="5"/>
        <v>10.96774193548387</v>
      </c>
    </row>
    <row r="343" spans="1:18" x14ac:dyDescent="0.2">
      <c r="A343" s="17"/>
      <c r="B343" s="4">
        <v>5.5602716468590829E-2</v>
      </c>
      <c r="C343" t="s">
        <v>20</v>
      </c>
      <c r="D343" t="s">
        <v>621</v>
      </c>
      <c r="E343" t="s">
        <v>622</v>
      </c>
      <c r="F343">
        <v>164</v>
      </c>
      <c r="G343">
        <v>10</v>
      </c>
      <c r="H343">
        <v>12</v>
      </c>
      <c r="I343">
        <v>2</v>
      </c>
      <c r="J343">
        <v>1.2</v>
      </c>
      <c r="K343">
        <v>0.2</v>
      </c>
      <c r="L343">
        <v>0</v>
      </c>
      <c r="M343">
        <v>1</v>
      </c>
      <c r="R343">
        <f t="shared" si="5"/>
        <v>9.1188455008488951</v>
      </c>
    </row>
    <row r="344" spans="1:18" x14ac:dyDescent="0.2">
      <c r="A344" s="17"/>
      <c r="B344" s="4">
        <v>5.2631578947368418E-2</v>
      </c>
      <c r="C344" t="s">
        <v>32</v>
      </c>
      <c r="D344" t="s">
        <v>633</v>
      </c>
      <c r="E344" t="s">
        <v>374</v>
      </c>
      <c r="F344">
        <v>200</v>
      </c>
      <c r="G344">
        <v>13</v>
      </c>
      <c r="H344">
        <v>28</v>
      </c>
      <c r="I344">
        <v>1</v>
      </c>
      <c r="J344">
        <v>2.1538461538461537</v>
      </c>
      <c r="K344">
        <v>7.6923076923076927E-2</v>
      </c>
      <c r="L344">
        <v>0</v>
      </c>
      <c r="M344">
        <v>0</v>
      </c>
      <c r="R344">
        <f t="shared" si="5"/>
        <v>10.526315789473683</v>
      </c>
    </row>
    <row r="345" spans="1:18" x14ac:dyDescent="0.2">
      <c r="A345" s="17"/>
      <c r="B345" s="4">
        <v>0.14261460101867571</v>
      </c>
      <c r="C345" t="s">
        <v>25</v>
      </c>
      <c r="D345" t="s">
        <v>626</v>
      </c>
      <c r="E345" t="s">
        <v>627</v>
      </c>
      <c r="F345">
        <v>226</v>
      </c>
      <c r="G345">
        <v>12</v>
      </c>
      <c r="H345">
        <v>24</v>
      </c>
      <c r="I345">
        <v>0</v>
      </c>
      <c r="J345">
        <v>2</v>
      </c>
      <c r="K345">
        <v>0</v>
      </c>
      <c r="L345">
        <v>0</v>
      </c>
      <c r="M345">
        <v>0</v>
      </c>
      <c r="R345">
        <f t="shared" si="5"/>
        <v>32.230899830220707</v>
      </c>
    </row>
    <row r="346" spans="1:18" x14ac:dyDescent="0.2">
      <c r="A346" s="17"/>
      <c r="B346" s="4">
        <v>6.9609507640067902E-2</v>
      </c>
      <c r="C346" t="s">
        <v>31</v>
      </c>
      <c r="D346" t="s">
        <v>631</v>
      </c>
      <c r="E346" t="s">
        <v>632</v>
      </c>
      <c r="F346">
        <v>206</v>
      </c>
      <c r="G346">
        <v>12</v>
      </c>
      <c r="H346">
        <v>24</v>
      </c>
      <c r="I346">
        <v>0</v>
      </c>
      <c r="J346">
        <v>2</v>
      </c>
      <c r="K346">
        <v>0</v>
      </c>
      <c r="L346">
        <v>0</v>
      </c>
      <c r="M346">
        <v>1</v>
      </c>
      <c r="R346">
        <f t="shared" si="5"/>
        <v>14.339558573853989</v>
      </c>
    </row>
    <row r="347" spans="1:18" x14ac:dyDescent="0.2">
      <c r="A347" s="17"/>
      <c r="B347" s="4">
        <v>8.0645161290322565E-2</v>
      </c>
      <c r="C347" t="s">
        <v>676</v>
      </c>
      <c r="E347" t="s">
        <v>677</v>
      </c>
      <c r="F347">
        <v>610</v>
      </c>
      <c r="G347">
        <v>16</v>
      </c>
      <c r="H347">
        <v>34</v>
      </c>
      <c r="I347">
        <v>0</v>
      </c>
      <c r="J347">
        <v>2.125</v>
      </c>
      <c r="K347">
        <v>0</v>
      </c>
      <c r="L347">
        <v>0</v>
      </c>
      <c r="M347">
        <v>0</v>
      </c>
      <c r="R347">
        <f t="shared" si="5"/>
        <v>49.193548387096762</v>
      </c>
    </row>
    <row r="348" spans="1:18" x14ac:dyDescent="0.2">
      <c r="A348" s="17"/>
      <c r="B348" s="4">
        <v>3.0984719864176568E-2</v>
      </c>
      <c r="C348" t="s">
        <v>637</v>
      </c>
      <c r="D348" t="s">
        <v>638</v>
      </c>
      <c r="E348" t="s">
        <v>639</v>
      </c>
      <c r="F348">
        <v>242</v>
      </c>
      <c r="G348">
        <v>16</v>
      </c>
      <c r="H348">
        <v>34</v>
      </c>
      <c r="I348">
        <v>0</v>
      </c>
      <c r="J348">
        <v>2.125</v>
      </c>
      <c r="K348">
        <v>0</v>
      </c>
      <c r="L348">
        <v>0</v>
      </c>
      <c r="M348">
        <v>0</v>
      </c>
      <c r="R348">
        <f t="shared" si="5"/>
        <v>7.4983022071307293</v>
      </c>
    </row>
    <row r="349" spans="1:18" x14ac:dyDescent="0.2">
      <c r="A349" s="17"/>
      <c r="B349" s="4">
        <v>5.0509337860780976E-2</v>
      </c>
      <c r="C349" t="s">
        <v>37</v>
      </c>
      <c r="D349" t="s">
        <v>640</v>
      </c>
      <c r="E349" t="s">
        <v>641</v>
      </c>
      <c r="F349">
        <v>198</v>
      </c>
      <c r="G349">
        <v>14</v>
      </c>
      <c r="H349">
        <v>22</v>
      </c>
      <c r="I349">
        <v>1</v>
      </c>
      <c r="J349">
        <v>1.5714285714285714</v>
      </c>
      <c r="K349">
        <v>7.1428571428571425E-2</v>
      </c>
      <c r="L349">
        <v>0</v>
      </c>
      <c r="M349">
        <v>0</v>
      </c>
      <c r="R349">
        <f t="shared" si="5"/>
        <v>10.000848896434633</v>
      </c>
    </row>
    <row r="350" spans="1:18" x14ac:dyDescent="0.2">
      <c r="A350" s="17"/>
      <c r="B350" s="4">
        <v>3.0135823429541592E-2</v>
      </c>
      <c r="C350" t="s">
        <v>667</v>
      </c>
      <c r="D350" t="s">
        <v>668</v>
      </c>
      <c r="E350" t="s">
        <v>392</v>
      </c>
      <c r="F350">
        <v>242</v>
      </c>
      <c r="G350">
        <v>22</v>
      </c>
      <c r="H350">
        <v>29</v>
      </c>
      <c r="I350">
        <v>2</v>
      </c>
      <c r="J350">
        <v>1.3181818181818181</v>
      </c>
      <c r="K350">
        <v>9.0909090909090912E-2</v>
      </c>
      <c r="L350">
        <v>0</v>
      </c>
      <c r="M350">
        <v>0</v>
      </c>
      <c r="R350">
        <f t="shared" si="5"/>
        <v>7.2928692699490654</v>
      </c>
    </row>
    <row r="351" spans="1:18" x14ac:dyDescent="0.2">
      <c r="A351" s="17"/>
      <c r="B351" s="4">
        <v>0.16129032258064513</v>
      </c>
      <c r="C351" t="s">
        <v>650</v>
      </c>
      <c r="D351" t="s">
        <v>651</v>
      </c>
      <c r="E351" t="s">
        <v>652</v>
      </c>
      <c r="F351">
        <v>281</v>
      </c>
      <c r="G351">
        <v>16</v>
      </c>
      <c r="H351">
        <v>34</v>
      </c>
      <c r="I351">
        <v>1</v>
      </c>
      <c r="J351">
        <v>2.125</v>
      </c>
      <c r="K351">
        <v>6.25E-2</v>
      </c>
      <c r="L351">
        <v>0</v>
      </c>
      <c r="M351">
        <v>0</v>
      </c>
      <c r="R351">
        <f t="shared" si="5"/>
        <v>45.322580645161281</v>
      </c>
    </row>
    <row r="352" spans="1:18" x14ac:dyDescent="0.2">
      <c r="B352" s="4">
        <v>1</v>
      </c>
      <c r="R352" s="18">
        <f>SUM(R339:R351)</f>
        <v>242.15704584040742</v>
      </c>
    </row>
    <row r="357" spans="1:18" x14ac:dyDescent="0.2">
      <c r="A357" s="17">
        <v>22</v>
      </c>
      <c r="C357" t="s">
        <v>602</v>
      </c>
      <c r="D357" t="s">
        <v>603</v>
      </c>
      <c r="E357" t="s">
        <v>604</v>
      </c>
      <c r="F357" t="s">
        <v>605</v>
      </c>
      <c r="G357" t="s">
        <v>606</v>
      </c>
      <c r="H357" t="s">
        <v>607</v>
      </c>
      <c r="I357" t="s">
        <v>608</v>
      </c>
      <c r="J357" t="s">
        <v>609</v>
      </c>
      <c r="K357" t="s">
        <v>610</v>
      </c>
      <c r="L357" t="s">
        <v>611</v>
      </c>
      <c r="M357" t="s">
        <v>612</v>
      </c>
      <c r="O357" s="4" t="s">
        <v>915</v>
      </c>
      <c r="P357" s="4" t="s">
        <v>916</v>
      </c>
      <c r="Q357" s="4" t="s">
        <v>917</v>
      </c>
    </row>
    <row r="358" spans="1:18" x14ac:dyDescent="0.2">
      <c r="A358" s="17"/>
      <c r="B358" s="4">
        <v>0.13201068294544069</v>
      </c>
      <c r="C358" t="s">
        <v>623</v>
      </c>
      <c r="D358" t="s">
        <v>624</v>
      </c>
      <c r="E358" t="s">
        <v>625</v>
      </c>
      <c r="F358">
        <v>168</v>
      </c>
      <c r="G358">
        <v>12</v>
      </c>
      <c r="H358">
        <v>24</v>
      </c>
      <c r="I358">
        <v>0</v>
      </c>
      <c r="J358">
        <v>2</v>
      </c>
      <c r="K358">
        <v>0</v>
      </c>
      <c r="L358">
        <v>0</v>
      </c>
      <c r="M358">
        <v>0</v>
      </c>
      <c r="O358" s="4">
        <v>0.83021747424647074</v>
      </c>
      <c r="P358" s="4">
        <v>0.1697825257535292</v>
      </c>
      <c r="Q358" s="4">
        <v>0</v>
      </c>
      <c r="R358">
        <f t="shared" si="5"/>
        <v>22.177794734834034</v>
      </c>
    </row>
    <row r="359" spans="1:18" x14ac:dyDescent="0.2">
      <c r="A359" s="17"/>
      <c r="B359" s="4">
        <v>2.7470431133155285E-2</v>
      </c>
      <c r="C359" t="s">
        <v>696</v>
      </c>
      <c r="D359" t="s">
        <v>697</v>
      </c>
      <c r="E359" t="s">
        <v>698</v>
      </c>
      <c r="F359">
        <v>182</v>
      </c>
      <c r="G359">
        <v>13</v>
      </c>
      <c r="H359">
        <v>26</v>
      </c>
      <c r="I359">
        <v>0</v>
      </c>
      <c r="J359">
        <v>2</v>
      </c>
      <c r="K359">
        <v>0</v>
      </c>
      <c r="L359">
        <v>0</v>
      </c>
      <c r="M359">
        <v>0</v>
      </c>
      <c r="R359">
        <f t="shared" si="5"/>
        <v>4.9996184662342618</v>
      </c>
    </row>
    <row r="360" spans="1:18" x14ac:dyDescent="0.2">
      <c r="A360" s="17"/>
      <c r="B360" s="4">
        <v>9.5001907668828711E-2</v>
      </c>
      <c r="C360" t="s">
        <v>14</v>
      </c>
      <c r="D360" t="s">
        <v>613</v>
      </c>
      <c r="E360" t="s">
        <v>614</v>
      </c>
      <c r="F360">
        <v>170</v>
      </c>
      <c r="G360">
        <v>12</v>
      </c>
      <c r="H360">
        <v>26</v>
      </c>
      <c r="I360">
        <v>0</v>
      </c>
      <c r="J360">
        <v>2.1666666666666665</v>
      </c>
      <c r="K360">
        <v>0</v>
      </c>
      <c r="L360">
        <v>0</v>
      </c>
      <c r="M360">
        <v>0</v>
      </c>
      <c r="R360">
        <f t="shared" si="5"/>
        <v>16.150324303700881</v>
      </c>
    </row>
    <row r="361" spans="1:18" x14ac:dyDescent="0.2">
      <c r="A361" s="17"/>
      <c r="B361" s="4">
        <v>5.2651659671880964E-2</v>
      </c>
      <c r="C361" t="s">
        <v>615</v>
      </c>
      <c r="D361" t="s">
        <v>616</v>
      </c>
      <c r="E361" t="s">
        <v>617</v>
      </c>
      <c r="F361">
        <v>190</v>
      </c>
      <c r="G361">
        <v>14</v>
      </c>
      <c r="H361">
        <v>22</v>
      </c>
      <c r="I361">
        <v>0</v>
      </c>
      <c r="J361">
        <v>1.5714285714285714</v>
      </c>
      <c r="K361">
        <v>0</v>
      </c>
      <c r="L361">
        <v>0</v>
      </c>
      <c r="M361">
        <v>1</v>
      </c>
      <c r="R361">
        <f t="shared" si="5"/>
        <v>10.003815337657382</v>
      </c>
    </row>
    <row r="362" spans="1:18" x14ac:dyDescent="0.2">
      <c r="A362" s="17"/>
      <c r="B362" s="4">
        <v>5.5703929797787106E-2</v>
      </c>
      <c r="C362" t="s">
        <v>20</v>
      </c>
      <c r="D362" t="s">
        <v>621</v>
      </c>
      <c r="E362" t="s">
        <v>622</v>
      </c>
      <c r="F362">
        <v>164</v>
      </c>
      <c r="G362">
        <v>10</v>
      </c>
      <c r="H362">
        <v>12</v>
      </c>
      <c r="I362">
        <v>2</v>
      </c>
      <c r="J362">
        <v>1.2</v>
      </c>
      <c r="K362">
        <v>0.2</v>
      </c>
      <c r="L362">
        <v>0</v>
      </c>
      <c r="M362">
        <v>1</v>
      </c>
      <c r="R362">
        <f t="shared" si="5"/>
        <v>9.1354444868370859</v>
      </c>
    </row>
    <row r="363" spans="1:18" x14ac:dyDescent="0.2">
      <c r="A363" s="17"/>
      <c r="B363" s="4">
        <v>4.8454788248760018E-2</v>
      </c>
      <c r="C363" t="s">
        <v>32</v>
      </c>
      <c r="D363" t="s">
        <v>633</v>
      </c>
      <c r="E363" t="s">
        <v>374</v>
      </c>
      <c r="F363">
        <v>200</v>
      </c>
      <c r="G363">
        <v>13</v>
      </c>
      <c r="H363">
        <v>28</v>
      </c>
      <c r="I363">
        <v>1</v>
      </c>
      <c r="J363">
        <v>2.1538461538461537</v>
      </c>
      <c r="K363">
        <v>7.6923076923076927E-2</v>
      </c>
      <c r="L363">
        <v>0</v>
      </c>
      <c r="M363">
        <v>0</v>
      </c>
      <c r="R363">
        <f t="shared" si="5"/>
        <v>9.6909576497520042</v>
      </c>
    </row>
    <row r="364" spans="1:18" x14ac:dyDescent="0.2">
      <c r="A364" s="17"/>
      <c r="B364" s="4">
        <v>0.10873712323540635</v>
      </c>
      <c r="C364" t="s">
        <v>25</v>
      </c>
      <c r="D364" t="s">
        <v>626</v>
      </c>
      <c r="E364" t="s">
        <v>627</v>
      </c>
      <c r="F364">
        <v>226</v>
      </c>
      <c r="G364">
        <v>12</v>
      </c>
      <c r="H364">
        <v>24</v>
      </c>
      <c r="I364">
        <v>0</v>
      </c>
      <c r="J364">
        <v>2</v>
      </c>
      <c r="K364">
        <v>0</v>
      </c>
      <c r="L364">
        <v>0</v>
      </c>
      <c r="M364">
        <v>0</v>
      </c>
      <c r="R364">
        <f t="shared" si="5"/>
        <v>24.574589851201836</v>
      </c>
    </row>
    <row r="365" spans="1:18" x14ac:dyDescent="0.2">
      <c r="A365" s="17"/>
      <c r="B365" s="4">
        <v>2.670736360167875E-2</v>
      </c>
      <c r="C365" t="s">
        <v>753</v>
      </c>
      <c r="D365" t="s">
        <v>754</v>
      </c>
      <c r="E365" t="s">
        <v>755</v>
      </c>
      <c r="F365">
        <v>235</v>
      </c>
      <c r="G365">
        <v>12</v>
      </c>
      <c r="H365">
        <v>24</v>
      </c>
      <c r="I365">
        <v>0</v>
      </c>
      <c r="J365">
        <v>2</v>
      </c>
      <c r="K365">
        <v>0</v>
      </c>
      <c r="L365">
        <v>0</v>
      </c>
      <c r="M365">
        <v>0</v>
      </c>
      <c r="R365">
        <f t="shared" si="5"/>
        <v>6.2762304463945062</v>
      </c>
    </row>
    <row r="366" spans="1:18" x14ac:dyDescent="0.2">
      <c r="A366" s="17"/>
      <c r="B366" s="4">
        <v>6.142693628386113E-2</v>
      </c>
      <c r="C366" t="s">
        <v>31</v>
      </c>
      <c r="D366" t="s">
        <v>631</v>
      </c>
      <c r="E366" t="s">
        <v>632</v>
      </c>
      <c r="F366">
        <v>206</v>
      </c>
      <c r="G366">
        <v>16</v>
      </c>
      <c r="H366">
        <v>34</v>
      </c>
      <c r="I366">
        <v>0</v>
      </c>
      <c r="J366">
        <v>2.125</v>
      </c>
      <c r="K366">
        <v>0</v>
      </c>
      <c r="L366">
        <v>0</v>
      </c>
      <c r="M366">
        <v>1</v>
      </c>
      <c r="R366">
        <f t="shared" si="5"/>
        <v>12.653948874475393</v>
      </c>
    </row>
    <row r="367" spans="1:18" x14ac:dyDescent="0.2">
      <c r="A367" s="17"/>
      <c r="B367" s="4">
        <v>3.3956505150705842E-2</v>
      </c>
      <c r="C367" t="s">
        <v>676</v>
      </c>
      <c r="E367" t="s">
        <v>677</v>
      </c>
      <c r="F367">
        <v>610</v>
      </c>
      <c r="G367">
        <v>11</v>
      </c>
      <c r="H367">
        <v>23</v>
      </c>
      <c r="I367">
        <v>0</v>
      </c>
      <c r="J367">
        <v>2.0909090909090908</v>
      </c>
      <c r="K367">
        <v>0</v>
      </c>
      <c r="L367">
        <v>0</v>
      </c>
      <c r="M367">
        <v>0</v>
      </c>
      <c r="R367">
        <f t="shared" si="5"/>
        <v>20.713468141930562</v>
      </c>
    </row>
    <row r="368" spans="1:18" x14ac:dyDescent="0.2">
      <c r="A368" s="17"/>
      <c r="B368" s="4">
        <v>4.9217855780236561E-2</v>
      </c>
      <c r="C368" t="s">
        <v>637</v>
      </c>
      <c r="D368" t="s">
        <v>638</v>
      </c>
      <c r="E368" t="s">
        <v>639</v>
      </c>
      <c r="F368">
        <v>242</v>
      </c>
      <c r="G368">
        <v>14</v>
      </c>
      <c r="H368">
        <v>22</v>
      </c>
      <c r="I368">
        <v>1</v>
      </c>
      <c r="J368">
        <v>1.5714285714285714</v>
      </c>
      <c r="K368">
        <v>7.1428571428571425E-2</v>
      </c>
      <c r="L368">
        <v>0</v>
      </c>
      <c r="M368">
        <v>0</v>
      </c>
      <c r="R368">
        <f t="shared" si="5"/>
        <v>11.910721098817248</v>
      </c>
    </row>
    <row r="369" spans="1:18" x14ac:dyDescent="0.2">
      <c r="A369" s="17"/>
      <c r="B369" s="4">
        <v>4.4257916825639072E-2</v>
      </c>
      <c r="C369" t="s">
        <v>37</v>
      </c>
      <c r="D369" t="s">
        <v>640</v>
      </c>
      <c r="E369" t="s">
        <v>641</v>
      </c>
      <c r="F369">
        <v>198</v>
      </c>
      <c r="G369">
        <v>22</v>
      </c>
      <c r="H369">
        <v>29</v>
      </c>
      <c r="I369">
        <v>2</v>
      </c>
      <c r="J369">
        <v>1.3181818181818181</v>
      </c>
      <c r="K369">
        <v>9.0909090909090912E-2</v>
      </c>
      <c r="L369">
        <v>0</v>
      </c>
      <c r="M369">
        <v>0</v>
      </c>
      <c r="R369">
        <f t="shared" si="5"/>
        <v>8.7630675314765369</v>
      </c>
    </row>
    <row r="370" spans="1:18" x14ac:dyDescent="0.2">
      <c r="A370" s="17"/>
      <c r="B370" s="4">
        <v>2.7851964898893553E-2</v>
      </c>
      <c r="C370" t="s">
        <v>129</v>
      </c>
      <c r="D370" t="s">
        <v>728</v>
      </c>
      <c r="E370" t="s">
        <v>729</v>
      </c>
      <c r="F370">
        <v>255</v>
      </c>
      <c r="G370">
        <v>16</v>
      </c>
      <c r="H370">
        <v>34</v>
      </c>
      <c r="I370">
        <v>1</v>
      </c>
      <c r="J370">
        <v>2.125</v>
      </c>
      <c r="K370">
        <v>6.25E-2</v>
      </c>
      <c r="L370">
        <v>0</v>
      </c>
      <c r="M370">
        <v>0</v>
      </c>
      <c r="R370">
        <f t="shared" si="5"/>
        <v>7.1022510492178563</v>
      </c>
    </row>
    <row r="371" spans="1:18" x14ac:dyDescent="0.2">
      <c r="A371" s="17"/>
      <c r="B371" s="4">
        <v>0.23655093475772609</v>
      </c>
      <c r="C371" t="s">
        <v>650</v>
      </c>
      <c r="D371" t="s">
        <v>651</v>
      </c>
      <c r="E371" t="s">
        <v>652</v>
      </c>
      <c r="F371">
        <v>281</v>
      </c>
      <c r="G371">
        <v>14</v>
      </c>
      <c r="H371">
        <v>30</v>
      </c>
      <c r="I371">
        <v>0</v>
      </c>
      <c r="J371">
        <v>2.1428571428571428</v>
      </c>
      <c r="K371">
        <v>0</v>
      </c>
      <c r="L371">
        <v>0</v>
      </c>
      <c r="M371">
        <v>0</v>
      </c>
      <c r="R371">
        <f t="shared" si="5"/>
        <v>66.470812666921034</v>
      </c>
    </row>
    <row r="372" spans="1:18" x14ac:dyDescent="0.2">
      <c r="R372" s="18">
        <f>SUM(R358:R371)</f>
        <v>230.62304463945063</v>
      </c>
    </row>
    <row r="376" spans="1:18" x14ac:dyDescent="0.2">
      <c r="A376" s="17">
        <v>23</v>
      </c>
      <c r="C376" t="s">
        <v>602</v>
      </c>
      <c r="D376" t="s">
        <v>603</v>
      </c>
      <c r="E376" t="s">
        <v>604</v>
      </c>
      <c r="F376" t="s">
        <v>605</v>
      </c>
      <c r="G376" t="s">
        <v>606</v>
      </c>
      <c r="H376" t="s">
        <v>607</v>
      </c>
      <c r="I376" t="s">
        <v>608</v>
      </c>
      <c r="J376" t="s">
        <v>609</v>
      </c>
      <c r="K376" t="s">
        <v>610</v>
      </c>
      <c r="L376" t="s">
        <v>611</v>
      </c>
      <c r="M376" t="s">
        <v>612</v>
      </c>
      <c r="O376" s="4" t="s">
        <v>915</v>
      </c>
      <c r="P376" s="4" t="s">
        <v>916</v>
      </c>
      <c r="Q376" s="4" t="s">
        <v>917</v>
      </c>
    </row>
    <row r="377" spans="1:18" x14ac:dyDescent="0.2">
      <c r="A377" s="17"/>
      <c r="B377" s="4">
        <v>2.1267723102585491E-2</v>
      </c>
      <c r="C377" t="s">
        <v>146</v>
      </c>
      <c r="D377" t="s">
        <v>756</v>
      </c>
      <c r="E377" t="s">
        <v>757</v>
      </c>
      <c r="F377">
        <v>126</v>
      </c>
      <c r="G377">
        <v>9</v>
      </c>
      <c r="H377">
        <v>18</v>
      </c>
      <c r="I377">
        <v>0</v>
      </c>
      <c r="J377">
        <v>2</v>
      </c>
      <c r="K377">
        <v>0</v>
      </c>
      <c r="L377">
        <v>0</v>
      </c>
      <c r="M377">
        <v>0</v>
      </c>
      <c r="O377" s="4">
        <v>0.82235195996663879</v>
      </c>
      <c r="P377" s="4">
        <v>0.17764804003336118</v>
      </c>
      <c r="Q377" s="4">
        <v>0</v>
      </c>
      <c r="R377">
        <f t="shared" si="5"/>
        <v>2.6797331109257718</v>
      </c>
    </row>
    <row r="378" spans="1:18" x14ac:dyDescent="0.2">
      <c r="A378" s="17"/>
      <c r="B378" s="4">
        <v>5.5045871559633038E-2</v>
      </c>
      <c r="C378" t="s">
        <v>110</v>
      </c>
      <c r="D378" t="s">
        <v>694</v>
      </c>
      <c r="E378" t="s">
        <v>695</v>
      </c>
      <c r="F378">
        <v>142</v>
      </c>
      <c r="G378">
        <v>10</v>
      </c>
      <c r="H378">
        <v>22</v>
      </c>
      <c r="I378">
        <v>0</v>
      </c>
      <c r="J378">
        <v>2.2000000000000002</v>
      </c>
      <c r="K378">
        <v>0</v>
      </c>
      <c r="L378">
        <v>0</v>
      </c>
      <c r="M378">
        <v>0</v>
      </c>
      <c r="R378">
        <f t="shared" si="5"/>
        <v>7.816513761467891</v>
      </c>
    </row>
    <row r="379" spans="1:18" x14ac:dyDescent="0.2">
      <c r="A379" s="17"/>
      <c r="B379" s="4">
        <v>0.13928273561301086</v>
      </c>
      <c r="C379" t="s">
        <v>623</v>
      </c>
      <c r="D379" t="s">
        <v>624</v>
      </c>
      <c r="E379" t="s">
        <v>625</v>
      </c>
      <c r="F379">
        <v>168</v>
      </c>
      <c r="G379">
        <v>12</v>
      </c>
      <c r="H379">
        <v>24</v>
      </c>
      <c r="I379">
        <v>0</v>
      </c>
      <c r="J379">
        <v>2</v>
      </c>
      <c r="K379">
        <v>0</v>
      </c>
      <c r="L379">
        <v>0</v>
      </c>
      <c r="M379">
        <v>0</v>
      </c>
      <c r="R379">
        <f t="shared" si="5"/>
        <v>23.399499582985825</v>
      </c>
    </row>
    <row r="380" spans="1:18" x14ac:dyDescent="0.2">
      <c r="A380" s="17"/>
      <c r="B380" s="4">
        <v>3.3361134278565477E-2</v>
      </c>
      <c r="C380" t="s">
        <v>696</v>
      </c>
      <c r="D380" t="s">
        <v>697</v>
      </c>
      <c r="E380" t="s">
        <v>698</v>
      </c>
      <c r="F380">
        <v>182</v>
      </c>
      <c r="G380">
        <v>13</v>
      </c>
      <c r="H380">
        <v>26</v>
      </c>
      <c r="I380">
        <v>0</v>
      </c>
      <c r="J380">
        <v>2</v>
      </c>
      <c r="K380">
        <v>0</v>
      </c>
      <c r="L380">
        <v>0</v>
      </c>
      <c r="M380">
        <v>0</v>
      </c>
      <c r="R380">
        <f t="shared" si="5"/>
        <v>6.0717264386989171</v>
      </c>
    </row>
    <row r="381" spans="1:18" x14ac:dyDescent="0.2">
      <c r="A381" s="17"/>
      <c r="B381" s="4">
        <v>0.12093411175979984</v>
      </c>
      <c r="C381" t="s">
        <v>14</v>
      </c>
      <c r="D381" t="s">
        <v>613</v>
      </c>
      <c r="E381" t="s">
        <v>614</v>
      </c>
      <c r="F381">
        <v>170</v>
      </c>
      <c r="G381">
        <v>12</v>
      </c>
      <c r="H381">
        <v>26</v>
      </c>
      <c r="I381">
        <v>0</v>
      </c>
      <c r="J381">
        <v>2.1666666666666665</v>
      </c>
      <c r="K381">
        <v>0</v>
      </c>
      <c r="L381">
        <v>0</v>
      </c>
      <c r="M381">
        <v>0</v>
      </c>
      <c r="R381">
        <f t="shared" si="5"/>
        <v>20.558798999165973</v>
      </c>
    </row>
    <row r="382" spans="1:18" x14ac:dyDescent="0.2">
      <c r="A382" s="17"/>
      <c r="B382" s="4">
        <v>5.2543786488740626E-2</v>
      </c>
      <c r="C382" t="s">
        <v>615</v>
      </c>
      <c r="D382" t="s">
        <v>616</v>
      </c>
      <c r="E382" t="s">
        <v>617</v>
      </c>
      <c r="F382">
        <v>190</v>
      </c>
      <c r="G382">
        <v>14</v>
      </c>
      <c r="H382">
        <v>22</v>
      </c>
      <c r="I382">
        <v>0</v>
      </c>
      <c r="J382">
        <v>1.5714285714285714</v>
      </c>
      <c r="K382">
        <v>0</v>
      </c>
      <c r="L382">
        <v>0</v>
      </c>
      <c r="M382">
        <v>1</v>
      </c>
      <c r="R382">
        <f t="shared" si="5"/>
        <v>9.9833194328607195</v>
      </c>
    </row>
    <row r="383" spans="1:18" x14ac:dyDescent="0.2">
      <c r="A383" s="17"/>
      <c r="B383" s="4">
        <v>5.2126772310258557E-2</v>
      </c>
      <c r="C383" t="s">
        <v>20</v>
      </c>
      <c r="D383" t="s">
        <v>621</v>
      </c>
      <c r="E383" t="s">
        <v>622</v>
      </c>
      <c r="F383">
        <v>164</v>
      </c>
      <c r="G383">
        <v>10</v>
      </c>
      <c r="H383">
        <v>12</v>
      </c>
      <c r="I383">
        <v>2</v>
      </c>
      <c r="J383">
        <v>1.2</v>
      </c>
      <c r="K383">
        <v>0.2</v>
      </c>
      <c r="L383">
        <v>0</v>
      </c>
      <c r="M383">
        <v>1</v>
      </c>
      <c r="R383">
        <f t="shared" si="5"/>
        <v>8.5487906588824032</v>
      </c>
    </row>
    <row r="384" spans="1:18" x14ac:dyDescent="0.2">
      <c r="A384" s="17"/>
      <c r="B384" s="4">
        <v>6.8390325271059219E-2</v>
      </c>
      <c r="C384" t="s">
        <v>32</v>
      </c>
      <c r="D384" t="s">
        <v>633</v>
      </c>
      <c r="E384" t="s">
        <v>374</v>
      </c>
      <c r="F384">
        <v>200</v>
      </c>
      <c r="G384">
        <v>13</v>
      </c>
      <c r="H384">
        <v>28</v>
      </c>
      <c r="I384">
        <v>1</v>
      </c>
      <c r="J384">
        <v>2.1538461538461537</v>
      </c>
      <c r="K384">
        <v>7.6923076923076927E-2</v>
      </c>
      <c r="L384">
        <v>0</v>
      </c>
      <c r="M384">
        <v>0</v>
      </c>
      <c r="R384">
        <f t="shared" si="5"/>
        <v>13.678065054211844</v>
      </c>
    </row>
    <row r="385" spans="1:18" x14ac:dyDescent="0.2">
      <c r="A385" s="17"/>
      <c r="B385" s="4">
        <v>0.17639699749791496</v>
      </c>
      <c r="C385" t="s">
        <v>37</v>
      </c>
      <c r="D385" t="s">
        <v>640</v>
      </c>
      <c r="E385" t="s">
        <v>641</v>
      </c>
      <c r="F385">
        <v>198</v>
      </c>
      <c r="G385">
        <v>12</v>
      </c>
      <c r="H385">
        <v>24</v>
      </c>
      <c r="I385">
        <v>0</v>
      </c>
      <c r="J385">
        <v>2</v>
      </c>
      <c r="K385">
        <v>0</v>
      </c>
      <c r="L385">
        <v>0</v>
      </c>
      <c r="M385">
        <v>0</v>
      </c>
      <c r="R385">
        <f t="shared" si="5"/>
        <v>34.926605504587165</v>
      </c>
    </row>
    <row r="386" spans="1:18" x14ac:dyDescent="0.2">
      <c r="A386" s="17"/>
      <c r="B386" s="4">
        <v>2.8356964136780655E-2</v>
      </c>
      <c r="C386" t="s">
        <v>147</v>
      </c>
      <c r="D386" t="s">
        <v>758</v>
      </c>
      <c r="E386" t="s">
        <v>627</v>
      </c>
      <c r="F386">
        <v>226</v>
      </c>
      <c r="G386">
        <v>12</v>
      </c>
      <c r="H386">
        <v>24</v>
      </c>
      <c r="I386">
        <v>0</v>
      </c>
      <c r="J386">
        <v>2</v>
      </c>
      <c r="K386">
        <v>0</v>
      </c>
      <c r="L386">
        <v>0</v>
      </c>
      <c r="M386">
        <v>0</v>
      </c>
      <c r="R386">
        <f t="shared" si="5"/>
        <v>6.408673894912428</v>
      </c>
    </row>
    <row r="387" spans="1:18" x14ac:dyDescent="0.2">
      <c r="A387" s="17"/>
      <c r="B387" s="4">
        <v>5.2126772310258557E-2</v>
      </c>
      <c r="C387" t="s">
        <v>31</v>
      </c>
      <c r="D387" t="s">
        <v>631</v>
      </c>
      <c r="E387" t="s">
        <v>632</v>
      </c>
      <c r="F387">
        <v>206</v>
      </c>
      <c r="G387">
        <v>14</v>
      </c>
      <c r="H387">
        <v>30</v>
      </c>
      <c r="I387">
        <v>0</v>
      </c>
      <c r="J387">
        <v>2.1428571428571428</v>
      </c>
      <c r="K387">
        <v>0</v>
      </c>
      <c r="L387">
        <v>0</v>
      </c>
      <c r="M387">
        <v>1</v>
      </c>
      <c r="R387">
        <f t="shared" si="5"/>
        <v>10.738115095913262</v>
      </c>
    </row>
    <row r="388" spans="1:18" x14ac:dyDescent="0.2">
      <c r="A388" s="17"/>
      <c r="B388" s="4">
        <v>4.5037531276063393E-2</v>
      </c>
      <c r="C388" t="s">
        <v>637</v>
      </c>
      <c r="D388" t="s">
        <v>638</v>
      </c>
      <c r="E388" t="s">
        <v>639</v>
      </c>
      <c r="F388">
        <v>242</v>
      </c>
      <c r="G388">
        <v>16</v>
      </c>
      <c r="H388">
        <v>34</v>
      </c>
      <c r="I388">
        <v>0</v>
      </c>
      <c r="J388">
        <v>2.125</v>
      </c>
      <c r="K388">
        <v>0</v>
      </c>
      <c r="L388">
        <v>0</v>
      </c>
      <c r="M388">
        <v>0</v>
      </c>
      <c r="R388">
        <f t="shared" ref="R388:R451" si="6">F388*B388</f>
        <v>10.899082568807341</v>
      </c>
    </row>
    <row r="389" spans="1:18" x14ac:dyDescent="0.2">
      <c r="A389" s="17"/>
      <c r="B389" s="4">
        <v>2.0850708924103421E-2</v>
      </c>
      <c r="C389" t="s">
        <v>642</v>
      </c>
      <c r="D389" t="s">
        <v>643</v>
      </c>
      <c r="E389" t="s">
        <v>644</v>
      </c>
      <c r="F389">
        <v>204</v>
      </c>
      <c r="G389">
        <v>14</v>
      </c>
      <c r="H389">
        <v>22</v>
      </c>
      <c r="I389">
        <v>1</v>
      </c>
      <c r="J389">
        <v>1.5714285714285714</v>
      </c>
      <c r="K389">
        <v>7.1428571428571425E-2</v>
      </c>
      <c r="L389">
        <v>1</v>
      </c>
      <c r="M389">
        <v>1</v>
      </c>
      <c r="R389">
        <f t="shared" si="6"/>
        <v>4.2535446205170979</v>
      </c>
    </row>
    <row r="390" spans="1:18" x14ac:dyDescent="0.2">
      <c r="A390" s="17"/>
      <c r="B390" s="4">
        <v>0.13427856547122605</v>
      </c>
      <c r="C390" t="s">
        <v>101</v>
      </c>
      <c r="D390" t="s">
        <v>682</v>
      </c>
      <c r="E390" t="s">
        <v>683</v>
      </c>
      <c r="F390">
        <v>253</v>
      </c>
      <c r="G390">
        <v>13</v>
      </c>
      <c r="H390">
        <v>28</v>
      </c>
      <c r="I390">
        <v>1</v>
      </c>
      <c r="J390">
        <v>2.1538461538461537</v>
      </c>
      <c r="K390">
        <v>7.6923076923076927E-2</v>
      </c>
      <c r="L390">
        <v>0</v>
      </c>
      <c r="M390">
        <v>0</v>
      </c>
      <c r="R390">
        <f t="shared" si="6"/>
        <v>33.972477064220193</v>
      </c>
    </row>
    <row r="391" spans="1:18" x14ac:dyDescent="0.2">
      <c r="R391" s="18">
        <f>SUM(R377:R390)</f>
        <v>193.9349457881568</v>
      </c>
    </row>
    <row r="397" spans="1:18" x14ac:dyDescent="0.2">
      <c r="A397" s="17">
        <v>24</v>
      </c>
      <c r="C397" t="s">
        <v>602</v>
      </c>
      <c r="D397" t="s">
        <v>603</v>
      </c>
      <c r="E397" t="s">
        <v>604</v>
      </c>
      <c r="F397" t="s">
        <v>605</v>
      </c>
      <c r="G397" t="s">
        <v>606</v>
      </c>
      <c r="H397" t="s">
        <v>607</v>
      </c>
      <c r="I397" t="s">
        <v>608</v>
      </c>
      <c r="J397" t="s">
        <v>609</v>
      </c>
      <c r="K397" t="s">
        <v>610</v>
      </c>
      <c r="L397" t="s">
        <v>611</v>
      </c>
      <c r="M397" t="s">
        <v>612</v>
      </c>
      <c r="O397" s="4" t="s">
        <v>915</v>
      </c>
      <c r="P397" s="4" t="s">
        <v>916</v>
      </c>
      <c r="Q397" s="4" t="s">
        <v>917</v>
      </c>
    </row>
    <row r="398" spans="1:18" x14ac:dyDescent="0.2">
      <c r="A398" s="17"/>
      <c r="B398" s="4">
        <v>5.748552522746072E-2</v>
      </c>
      <c r="C398" t="s">
        <v>110</v>
      </c>
      <c r="D398" t="s">
        <v>694</v>
      </c>
      <c r="E398" t="s">
        <v>695</v>
      </c>
      <c r="F398">
        <v>142</v>
      </c>
      <c r="G398">
        <v>10</v>
      </c>
      <c r="H398">
        <v>22</v>
      </c>
      <c r="I398">
        <v>0</v>
      </c>
      <c r="J398">
        <v>2.2000000000000002</v>
      </c>
      <c r="K398">
        <v>0</v>
      </c>
      <c r="L398">
        <v>0</v>
      </c>
      <c r="M398">
        <v>0</v>
      </c>
      <c r="O398" s="4">
        <v>0.86021505376344076</v>
      </c>
      <c r="P398" s="4">
        <v>0.13978494623655918</v>
      </c>
      <c r="Q398" s="4">
        <v>0</v>
      </c>
      <c r="R398">
        <f t="shared" si="6"/>
        <v>8.1629445822994224</v>
      </c>
    </row>
    <row r="399" spans="1:18" x14ac:dyDescent="0.2">
      <c r="A399" s="17"/>
      <c r="B399" s="4">
        <v>0.15508684863523575</v>
      </c>
      <c r="C399" t="s">
        <v>623</v>
      </c>
      <c r="D399" t="s">
        <v>624</v>
      </c>
      <c r="E399" t="s">
        <v>625</v>
      </c>
      <c r="F399">
        <v>168</v>
      </c>
      <c r="G399">
        <v>12</v>
      </c>
      <c r="H399">
        <v>24</v>
      </c>
      <c r="I399">
        <v>0</v>
      </c>
      <c r="J399">
        <v>2</v>
      </c>
      <c r="K399">
        <v>0</v>
      </c>
      <c r="L399">
        <v>0</v>
      </c>
      <c r="M399">
        <v>0</v>
      </c>
      <c r="R399">
        <f t="shared" si="6"/>
        <v>26.054590570719608</v>
      </c>
    </row>
    <row r="400" spans="1:18" x14ac:dyDescent="0.2">
      <c r="A400" s="17"/>
      <c r="B400" s="4">
        <v>3.8047973531844505E-2</v>
      </c>
      <c r="C400" t="s">
        <v>696</v>
      </c>
      <c r="D400" t="s">
        <v>697</v>
      </c>
      <c r="E400" t="s">
        <v>698</v>
      </c>
      <c r="F400">
        <v>182</v>
      </c>
      <c r="G400">
        <v>13</v>
      </c>
      <c r="H400">
        <v>26</v>
      </c>
      <c r="I400">
        <v>0</v>
      </c>
      <c r="J400">
        <v>2</v>
      </c>
      <c r="K400">
        <v>0</v>
      </c>
      <c r="L400">
        <v>0</v>
      </c>
      <c r="M400">
        <v>0</v>
      </c>
      <c r="R400">
        <f t="shared" si="6"/>
        <v>6.9247311827956999</v>
      </c>
    </row>
    <row r="401" spans="1:18" x14ac:dyDescent="0.2">
      <c r="A401" s="17"/>
      <c r="B401" s="4">
        <v>0.12696443341604632</v>
      </c>
      <c r="C401" t="s">
        <v>14</v>
      </c>
      <c r="D401" t="s">
        <v>613</v>
      </c>
      <c r="E401" t="s">
        <v>614</v>
      </c>
      <c r="F401">
        <v>170</v>
      </c>
      <c r="G401">
        <v>12</v>
      </c>
      <c r="H401">
        <v>26</v>
      </c>
      <c r="I401">
        <v>0</v>
      </c>
      <c r="J401">
        <v>2.1666666666666665</v>
      </c>
      <c r="K401">
        <v>0</v>
      </c>
      <c r="L401">
        <v>0</v>
      </c>
      <c r="M401">
        <v>0</v>
      </c>
      <c r="R401">
        <f t="shared" si="6"/>
        <v>21.583953680727873</v>
      </c>
    </row>
    <row r="402" spans="1:18" x14ac:dyDescent="0.2">
      <c r="A402" s="17"/>
      <c r="B402" s="4">
        <v>6.1207609594706378E-2</v>
      </c>
      <c r="C402" t="s">
        <v>615</v>
      </c>
      <c r="D402" t="s">
        <v>616</v>
      </c>
      <c r="E402" t="s">
        <v>617</v>
      </c>
      <c r="F402">
        <v>190</v>
      </c>
      <c r="G402">
        <v>14</v>
      </c>
      <c r="H402">
        <v>22</v>
      </c>
      <c r="I402">
        <v>0</v>
      </c>
      <c r="J402">
        <v>1.5714285714285714</v>
      </c>
      <c r="K402">
        <v>0</v>
      </c>
      <c r="L402">
        <v>0</v>
      </c>
      <c r="M402">
        <v>1</v>
      </c>
      <c r="R402">
        <f t="shared" si="6"/>
        <v>11.629445822994212</v>
      </c>
    </row>
    <row r="403" spans="1:18" x14ac:dyDescent="0.2">
      <c r="A403" s="17"/>
      <c r="B403" s="4">
        <v>5.5831265508684877E-2</v>
      </c>
      <c r="C403" t="s">
        <v>20</v>
      </c>
      <c r="D403" t="s">
        <v>621</v>
      </c>
      <c r="E403" t="s">
        <v>622</v>
      </c>
      <c r="F403">
        <v>164</v>
      </c>
      <c r="G403">
        <v>10</v>
      </c>
      <c r="H403">
        <v>12</v>
      </c>
      <c r="I403">
        <v>2</v>
      </c>
      <c r="J403">
        <v>1.2</v>
      </c>
      <c r="K403">
        <v>0.2</v>
      </c>
      <c r="L403">
        <v>0</v>
      </c>
      <c r="M403">
        <v>1</v>
      </c>
      <c r="R403">
        <f t="shared" si="6"/>
        <v>9.1563275434243199</v>
      </c>
    </row>
    <row r="404" spans="1:18" x14ac:dyDescent="0.2">
      <c r="A404" s="17"/>
      <c r="B404" s="4">
        <v>5.3763440860215062E-2</v>
      </c>
      <c r="C404" t="s">
        <v>32</v>
      </c>
      <c r="D404" t="s">
        <v>633</v>
      </c>
      <c r="E404" t="s">
        <v>374</v>
      </c>
      <c r="F404">
        <v>200</v>
      </c>
      <c r="G404">
        <v>13</v>
      </c>
      <c r="H404">
        <v>28</v>
      </c>
      <c r="I404">
        <v>1</v>
      </c>
      <c r="J404">
        <v>2.1538461538461537</v>
      </c>
      <c r="K404">
        <v>7.6923076923076927E-2</v>
      </c>
      <c r="L404">
        <v>0</v>
      </c>
      <c r="M404">
        <v>0</v>
      </c>
      <c r="R404">
        <f t="shared" si="6"/>
        <v>10.752688172043012</v>
      </c>
    </row>
    <row r="405" spans="1:18" x14ac:dyDescent="0.2">
      <c r="A405" s="17"/>
      <c r="B405" s="4">
        <v>0.13275434243176182</v>
      </c>
      <c r="C405" t="s">
        <v>25</v>
      </c>
      <c r="D405" t="s">
        <v>626</v>
      </c>
      <c r="E405" t="s">
        <v>627</v>
      </c>
      <c r="F405">
        <v>226</v>
      </c>
      <c r="G405">
        <v>12</v>
      </c>
      <c r="H405">
        <v>24</v>
      </c>
      <c r="I405">
        <v>0</v>
      </c>
      <c r="J405">
        <v>2</v>
      </c>
      <c r="K405">
        <v>0</v>
      </c>
      <c r="L405">
        <v>0</v>
      </c>
      <c r="M405">
        <v>0</v>
      </c>
      <c r="R405">
        <f t="shared" si="6"/>
        <v>30.002481389578172</v>
      </c>
    </row>
    <row r="406" spans="1:18" x14ac:dyDescent="0.2">
      <c r="A406" s="17"/>
      <c r="B406" s="4">
        <v>6.7824648469809776E-2</v>
      </c>
      <c r="C406" t="s">
        <v>676</v>
      </c>
      <c r="E406" t="s">
        <v>677</v>
      </c>
      <c r="F406">
        <v>610</v>
      </c>
      <c r="G406">
        <v>12</v>
      </c>
      <c r="H406">
        <v>24</v>
      </c>
      <c r="I406">
        <v>0</v>
      </c>
      <c r="J406">
        <v>2</v>
      </c>
      <c r="K406">
        <v>0</v>
      </c>
      <c r="L406">
        <v>0</v>
      </c>
      <c r="M406">
        <v>0</v>
      </c>
      <c r="R406">
        <f t="shared" si="6"/>
        <v>41.373035566583965</v>
      </c>
    </row>
    <row r="407" spans="1:18" x14ac:dyDescent="0.2">
      <c r="A407" s="17"/>
      <c r="B407" s="4">
        <v>2.6468155500413568E-2</v>
      </c>
      <c r="C407" t="s">
        <v>667</v>
      </c>
      <c r="D407" t="s">
        <v>668</v>
      </c>
      <c r="E407" t="s">
        <v>392</v>
      </c>
      <c r="F407">
        <v>242</v>
      </c>
      <c r="G407">
        <v>16</v>
      </c>
      <c r="H407">
        <v>34</v>
      </c>
      <c r="I407">
        <v>0</v>
      </c>
      <c r="J407">
        <v>2.125</v>
      </c>
      <c r="K407">
        <v>0</v>
      </c>
      <c r="L407">
        <v>0</v>
      </c>
      <c r="M407">
        <v>0</v>
      </c>
      <c r="R407">
        <f t="shared" si="6"/>
        <v>6.4052936311000837</v>
      </c>
    </row>
    <row r="408" spans="1:18" x14ac:dyDescent="0.2">
      <c r="A408" s="17"/>
      <c r="B408" s="4">
        <v>5.4177005789909027E-2</v>
      </c>
      <c r="C408" t="s">
        <v>85</v>
      </c>
      <c r="D408" t="s">
        <v>665</v>
      </c>
      <c r="E408" t="s">
        <v>666</v>
      </c>
      <c r="F408">
        <v>240</v>
      </c>
      <c r="G408">
        <v>22</v>
      </c>
      <c r="H408">
        <v>29</v>
      </c>
      <c r="I408">
        <v>2</v>
      </c>
      <c r="J408">
        <v>1.3181818181818181</v>
      </c>
      <c r="K408">
        <v>9.0909090909090912E-2</v>
      </c>
      <c r="L408">
        <v>0</v>
      </c>
      <c r="M408">
        <v>0</v>
      </c>
      <c r="R408">
        <f t="shared" si="6"/>
        <v>13.002481389578167</v>
      </c>
    </row>
    <row r="409" spans="1:18" x14ac:dyDescent="0.2">
      <c r="A409" s="17"/>
      <c r="B409" s="4">
        <v>2.2746071133167914E-2</v>
      </c>
      <c r="C409" t="s">
        <v>642</v>
      </c>
      <c r="D409" t="s">
        <v>643</v>
      </c>
      <c r="E409" t="s">
        <v>644</v>
      </c>
      <c r="F409">
        <v>204</v>
      </c>
      <c r="G409">
        <v>22</v>
      </c>
      <c r="H409">
        <v>29</v>
      </c>
      <c r="I409">
        <v>2</v>
      </c>
      <c r="J409">
        <v>1.3181818181818181</v>
      </c>
      <c r="K409">
        <v>9.0909090909090912E-2</v>
      </c>
      <c r="L409">
        <v>1</v>
      </c>
      <c r="M409">
        <v>1</v>
      </c>
      <c r="R409">
        <f t="shared" si="6"/>
        <v>4.640198511166254</v>
      </c>
    </row>
    <row r="410" spans="1:18" x14ac:dyDescent="0.2">
      <c r="A410" s="17"/>
      <c r="B410" s="4">
        <v>5.2109181141439205E-2</v>
      </c>
      <c r="C410" t="s">
        <v>637</v>
      </c>
      <c r="D410" t="s">
        <v>638</v>
      </c>
      <c r="E410" t="s">
        <v>639</v>
      </c>
      <c r="F410">
        <v>242</v>
      </c>
      <c r="G410">
        <v>18</v>
      </c>
      <c r="H410">
        <v>38</v>
      </c>
      <c r="I410">
        <v>1</v>
      </c>
      <c r="J410">
        <v>2.1111111111111112</v>
      </c>
      <c r="K410">
        <v>5.5555555555555552E-2</v>
      </c>
      <c r="L410">
        <v>0</v>
      </c>
      <c r="M410">
        <v>0</v>
      </c>
      <c r="R410">
        <f t="shared" si="6"/>
        <v>12.610421836228287</v>
      </c>
    </row>
    <row r="411" spans="1:18" x14ac:dyDescent="0.2">
      <c r="A411" s="17"/>
      <c r="B411" s="4">
        <v>9.5533498759305224E-2</v>
      </c>
      <c r="C411" t="s">
        <v>650</v>
      </c>
      <c r="D411" t="s">
        <v>651</v>
      </c>
      <c r="E411" t="s">
        <v>652</v>
      </c>
      <c r="F411">
        <v>281</v>
      </c>
      <c r="G411">
        <v>17</v>
      </c>
      <c r="H411">
        <v>36</v>
      </c>
      <c r="I411">
        <v>0</v>
      </c>
      <c r="J411">
        <v>2.1176470588235294</v>
      </c>
      <c r="K411">
        <v>0</v>
      </c>
      <c r="L411">
        <v>0</v>
      </c>
      <c r="M411">
        <v>0</v>
      </c>
      <c r="R411">
        <f t="shared" si="6"/>
        <v>26.844913151364768</v>
      </c>
    </row>
    <row r="412" spans="1:18" x14ac:dyDescent="0.2">
      <c r="R412" s="18">
        <f>SUM(R398:R411)</f>
        <v>229.14350703060384</v>
      </c>
    </row>
    <row r="417" spans="1:18" x14ac:dyDescent="0.2">
      <c r="A417" s="17">
        <v>25</v>
      </c>
      <c r="C417" t="s">
        <v>602</v>
      </c>
      <c r="D417" t="s">
        <v>603</v>
      </c>
      <c r="E417" t="s">
        <v>604</v>
      </c>
      <c r="F417" t="s">
        <v>605</v>
      </c>
      <c r="G417" t="s">
        <v>606</v>
      </c>
      <c r="H417" t="s">
        <v>607</v>
      </c>
      <c r="I417" t="s">
        <v>608</v>
      </c>
      <c r="J417" t="s">
        <v>609</v>
      </c>
      <c r="K417" t="s">
        <v>610</v>
      </c>
      <c r="L417" t="s">
        <v>611</v>
      </c>
      <c r="M417" t="s">
        <v>612</v>
      </c>
      <c r="O417" s="4" t="s">
        <v>915</v>
      </c>
      <c r="P417" s="4" t="s">
        <v>916</v>
      </c>
      <c r="Q417" s="4" t="s">
        <v>917</v>
      </c>
    </row>
    <row r="418" spans="1:18" x14ac:dyDescent="0.2">
      <c r="A418" s="17"/>
      <c r="B418" s="4">
        <v>3.6278525453481564E-2</v>
      </c>
      <c r="C418" t="s">
        <v>759</v>
      </c>
      <c r="D418" t="s">
        <v>760</v>
      </c>
      <c r="E418" t="s">
        <v>745</v>
      </c>
      <c r="F418">
        <v>184</v>
      </c>
      <c r="G418">
        <v>13</v>
      </c>
      <c r="H418">
        <v>28</v>
      </c>
      <c r="I418">
        <v>0</v>
      </c>
      <c r="J418">
        <v>2.1538461538461537</v>
      </c>
      <c r="K418">
        <v>0</v>
      </c>
      <c r="L418">
        <v>0</v>
      </c>
      <c r="M418">
        <v>0</v>
      </c>
      <c r="O418" s="4">
        <v>0.72440023405500298</v>
      </c>
      <c r="P418" s="4">
        <v>0.27559976594499702</v>
      </c>
      <c r="Q418" s="4">
        <v>0</v>
      </c>
      <c r="R418">
        <f t="shared" si="6"/>
        <v>6.675248683440608</v>
      </c>
    </row>
    <row r="419" spans="1:18" x14ac:dyDescent="0.2">
      <c r="A419" s="17"/>
      <c r="B419" s="4">
        <v>3.8033937975424217E-2</v>
      </c>
      <c r="C419" t="s">
        <v>713</v>
      </c>
      <c r="D419" t="s">
        <v>714</v>
      </c>
      <c r="E419" t="s">
        <v>712</v>
      </c>
      <c r="F419">
        <v>108</v>
      </c>
      <c r="G419">
        <v>7</v>
      </c>
      <c r="H419">
        <v>8</v>
      </c>
      <c r="I419">
        <v>1</v>
      </c>
      <c r="J419">
        <v>1.1428571428571428</v>
      </c>
      <c r="K419">
        <v>0.14285714285714285</v>
      </c>
      <c r="L419">
        <v>0</v>
      </c>
      <c r="M419">
        <v>1</v>
      </c>
      <c r="R419">
        <f t="shared" si="6"/>
        <v>4.1076653013458158</v>
      </c>
    </row>
    <row r="420" spans="1:18" x14ac:dyDescent="0.2">
      <c r="A420" s="17"/>
      <c r="B420" s="4">
        <v>4.3300175541252185E-2</v>
      </c>
      <c r="C420" t="s">
        <v>761</v>
      </c>
      <c r="D420" t="s">
        <v>762</v>
      </c>
      <c r="E420" t="s">
        <v>763</v>
      </c>
      <c r="F420">
        <v>124</v>
      </c>
      <c r="G420">
        <v>7</v>
      </c>
      <c r="H420">
        <v>8</v>
      </c>
      <c r="I420">
        <v>2</v>
      </c>
      <c r="J420">
        <v>1.1428571428571428</v>
      </c>
      <c r="K420">
        <v>0.2857142857142857</v>
      </c>
      <c r="L420">
        <v>0</v>
      </c>
      <c r="M420">
        <v>1</v>
      </c>
      <c r="R420">
        <f t="shared" si="6"/>
        <v>5.3692217671152713</v>
      </c>
    </row>
    <row r="421" spans="1:18" x14ac:dyDescent="0.2">
      <c r="A421" s="17"/>
      <c r="B421" s="4">
        <v>4.9151550614394371E-2</v>
      </c>
      <c r="C421" t="s">
        <v>14</v>
      </c>
      <c r="D421" t="s">
        <v>613</v>
      </c>
      <c r="E421" t="s">
        <v>614</v>
      </c>
      <c r="F421">
        <v>170</v>
      </c>
      <c r="G421">
        <v>12</v>
      </c>
      <c r="H421">
        <v>26</v>
      </c>
      <c r="I421">
        <v>0</v>
      </c>
      <c r="J421">
        <v>2.1666666666666665</v>
      </c>
      <c r="K421">
        <v>0</v>
      </c>
      <c r="L421">
        <v>0</v>
      </c>
      <c r="M421">
        <v>0</v>
      </c>
      <c r="R421">
        <f t="shared" si="6"/>
        <v>8.3557636044470431</v>
      </c>
    </row>
    <row r="422" spans="1:18" x14ac:dyDescent="0.2">
      <c r="A422" s="17"/>
      <c r="B422" s="4">
        <v>3.920421299005266E-2</v>
      </c>
      <c r="C422" t="s">
        <v>79</v>
      </c>
      <c r="D422" t="s">
        <v>655</v>
      </c>
      <c r="E422" t="s">
        <v>656</v>
      </c>
      <c r="F422">
        <v>144</v>
      </c>
      <c r="G422">
        <v>6</v>
      </c>
      <c r="H422">
        <v>8</v>
      </c>
      <c r="I422">
        <v>4</v>
      </c>
      <c r="J422">
        <v>1.3333333333333333</v>
      </c>
      <c r="K422">
        <v>0.66666666666666663</v>
      </c>
      <c r="L422">
        <v>1</v>
      </c>
      <c r="M422">
        <v>0</v>
      </c>
      <c r="R422">
        <f t="shared" si="6"/>
        <v>5.6454066705675832</v>
      </c>
    </row>
    <row r="423" spans="1:18" x14ac:dyDescent="0.2">
      <c r="A423" s="17"/>
      <c r="B423" s="4">
        <v>1.8139262726740782E-2</v>
      </c>
      <c r="C423" t="s">
        <v>740</v>
      </c>
      <c r="D423" t="s">
        <v>741</v>
      </c>
      <c r="E423" t="s">
        <v>742</v>
      </c>
      <c r="F423">
        <v>212</v>
      </c>
      <c r="G423">
        <v>15</v>
      </c>
      <c r="H423">
        <v>32</v>
      </c>
      <c r="I423">
        <v>0</v>
      </c>
      <c r="J423">
        <v>2.1333333333333333</v>
      </c>
      <c r="K423">
        <v>0</v>
      </c>
      <c r="L423">
        <v>0</v>
      </c>
      <c r="M423">
        <v>0</v>
      </c>
      <c r="R423">
        <f t="shared" si="6"/>
        <v>3.8455236980690457</v>
      </c>
    </row>
    <row r="424" spans="1:18" x14ac:dyDescent="0.2">
      <c r="A424" s="17"/>
      <c r="B424" s="4">
        <v>9.8303101228788742E-2</v>
      </c>
      <c r="C424" t="s">
        <v>25</v>
      </c>
      <c r="D424" t="s">
        <v>626</v>
      </c>
      <c r="E424" t="s">
        <v>627</v>
      </c>
      <c r="F424">
        <v>226</v>
      </c>
      <c r="G424">
        <v>16</v>
      </c>
      <c r="H424">
        <v>34</v>
      </c>
      <c r="I424">
        <v>0</v>
      </c>
      <c r="J424">
        <v>2.125</v>
      </c>
      <c r="K424">
        <v>0</v>
      </c>
      <c r="L424">
        <v>0</v>
      </c>
      <c r="M424">
        <v>0</v>
      </c>
      <c r="R424">
        <f t="shared" si="6"/>
        <v>22.216500877706256</v>
      </c>
    </row>
    <row r="425" spans="1:18" x14ac:dyDescent="0.2">
      <c r="A425" s="17"/>
      <c r="B425" s="4">
        <v>1.8724400234055E-2</v>
      </c>
      <c r="C425" t="s">
        <v>764</v>
      </c>
      <c r="D425" t="s">
        <v>738</v>
      </c>
      <c r="E425" t="s">
        <v>739</v>
      </c>
      <c r="F425">
        <v>156</v>
      </c>
      <c r="G425">
        <v>11</v>
      </c>
      <c r="H425">
        <v>24</v>
      </c>
      <c r="I425">
        <v>0</v>
      </c>
      <c r="J425">
        <v>2.1818181818181817</v>
      </c>
      <c r="K425">
        <v>0</v>
      </c>
      <c r="L425">
        <v>0</v>
      </c>
      <c r="M425">
        <v>0</v>
      </c>
      <c r="R425">
        <f t="shared" si="6"/>
        <v>2.9210064365125801</v>
      </c>
    </row>
    <row r="426" spans="1:18" x14ac:dyDescent="0.2">
      <c r="A426" s="17"/>
      <c r="B426" s="4">
        <v>9.2451726155646563E-2</v>
      </c>
      <c r="C426" t="s">
        <v>80</v>
      </c>
      <c r="D426" t="s">
        <v>657</v>
      </c>
      <c r="E426" t="s">
        <v>658</v>
      </c>
      <c r="F426">
        <v>152</v>
      </c>
      <c r="G426">
        <v>16</v>
      </c>
      <c r="H426">
        <v>34</v>
      </c>
      <c r="I426">
        <v>0</v>
      </c>
      <c r="J426">
        <v>2.125</v>
      </c>
      <c r="K426">
        <v>0</v>
      </c>
      <c r="L426">
        <v>0</v>
      </c>
      <c r="M426">
        <v>1</v>
      </c>
      <c r="R426">
        <f t="shared" si="6"/>
        <v>14.052662375658278</v>
      </c>
    </row>
    <row r="427" spans="1:18" x14ac:dyDescent="0.2">
      <c r="A427" s="17"/>
      <c r="B427" s="4">
        <v>7.7238150965476871E-2</v>
      </c>
      <c r="C427" t="s">
        <v>31</v>
      </c>
      <c r="D427" t="s">
        <v>631</v>
      </c>
      <c r="E427" t="s">
        <v>632</v>
      </c>
      <c r="F427">
        <v>206</v>
      </c>
      <c r="G427">
        <v>8</v>
      </c>
      <c r="H427">
        <v>8</v>
      </c>
      <c r="I427">
        <v>3</v>
      </c>
      <c r="J427">
        <v>1</v>
      </c>
      <c r="K427">
        <v>0.375</v>
      </c>
      <c r="L427">
        <v>0</v>
      </c>
      <c r="M427">
        <v>1</v>
      </c>
      <c r="R427">
        <f t="shared" si="6"/>
        <v>15.911059098888236</v>
      </c>
    </row>
    <row r="428" spans="1:18" x14ac:dyDescent="0.2">
      <c r="A428" s="17"/>
      <c r="B428" s="4">
        <v>5.2662375658279678E-2</v>
      </c>
      <c r="C428" t="s">
        <v>108</v>
      </c>
      <c r="D428" t="s">
        <v>692</v>
      </c>
      <c r="E428" t="s">
        <v>693</v>
      </c>
      <c r="F428">
        <v>283</v>
      </c>
      <c r="G428">
        <v>16</v>
      </c>
      <c r="H428">
        <v>34</v>
      </c>
      <c r="I428">
        <v>0</v>
      </c>
      <c r="J428">
        <v>2.125</v>
      </c>
      <c r="K428">
        <v>0</v>
      </c>
      <c r="L428">
        <v>0</v>
      </c>
      <c r="M428">
        <v>0</v>
      </c>
      <c r="R428">
        <f t="shared" si="6"/>
        <v>14.903452311293149</v>
      </c>
    </row>
    <row r="429" spans="1:18" x14ac:dyDescent="0.2">
      <c r="A429" s="17"/>
      <c r="B429" s="4">
        <v>4.3300175541252185E-2</v>
      </c>
      <c r="C429" t="s">
        <v>129</v>
      </c>
      <c r="D429" t="s">
        <v>728</v>
      </c>
      <c r="E429" t="s">
        <v>729</v>
      </c>
      <c r="F429">
        <v>255</v>
      </c>
      <c r="G429">
        <v>14</v>
      </c>
      <c r="H429">
        <v>22</v>
      </c>
      <c r="I429">
        <v>1</v>
      </c>
      <c r="J429">
        <v>1.5714285714285714</v>
      </c>
      <c r="K429">
        <v>7.1428571428571425E-2</v>
      </c>
      <c r="L429">
        <v>0</v>
      </c>
      <c r="M429">
        <v>0</v>
      </c>
      <c r="R429">
        <f t="shared" si="6"/>
        <v>11.041544763019306</v>
      </c>
    </row>
    <row r="430" spans="1:18" x14ac:dyDescent="0.2">
      <c r="A430" s="17"/>
      <c r="B430" s="4">
        <v>0.36863662960795779</v>
      </c>
      <c r="C430" t="s">
        <v>650</v>
      </c>
      <c r="D430" t="s">
        <v>651</v>
      </c>
      <c r="E430" t="s">
        <v>652</v>
      </c>
      <c r="F430">
        <v>281</v>
      </c>
      <c r="G430">
        <v>20</v>
      </c>
      <c r="H430">
        <v>42</v>
      </c>
      <c r="I430">
        <v>0</v>
      </c>
      <c r="J430">
        <v>2.1</v>
      </c>
      <c r="K430">
        <v>0</v>
      </c>
      <c r="L430">
        <v>0</v>
      </c>
      <c r="M430">
        <v>0</v>
      </c>
      <c r="R430">
        <f t="shared" si="6"/>
        <v>103.58689291983615</v>
      </c>
    </row>
    <row r="431" spans="1:18" x14ac:dyDescent="0.2">
      <c r="A431" s="17"/>
      <c r="B431" s="4">
        <v>2.4575775307197185E-2</v>
      </c>
      <c r="C431" t="s">
        <v>765</v>
      </c>
      <c r="D431" t="s">
        <v>766</v>
      </c>
      <c r="E431" t="s">
        <v>767</v>
      </c>
      <c r="F431">
        <v>391</v>
      </c>
      <c r="G431">
        <v>20</v>
      </c>
      <c r="H431">
        <v>42</v>
      </c>
      <c r="I431">
        <v>0</v>
      </c>
      <c r="J431">
        <v>2.1</v>
      </c>
      <c r="K431">
        <v>0</v>
      </c>
      <c r="L431">
        <v>0</v>
      </c>
      <c r="M431">
        <v>1</v>
      </c>
      <c r="R431">
        <f t="shared" si="6"/>
        <v>9.6091281451140986</v>
      </c>
    </row>
    <row r="432" spans="1:18" x14ac:dyDescent="0.2">
      <c r="R432" s="18">
        <f>SUM(R418:R431)</f>
        <v>228.24107665301341</v>
      </c>
    </row>
    <row r="436" spans="1:18" x14ac:dyDescent="0.2">
      <c r="A436" s="17">
        <v>26</v>
      </c>
      <c r="C436" t="s">
        <v>602</v>
      </c>
      <c r="D436" t="s">
        <v>603</v>
      </c>
      <c r="E436" t="s">
        <v>604</v>
      </c>
      <c r="F436" t="s">
        <v>605</v>
      </c>
      <c r="G436" t="s">
        <v>606</v>
      </c>
      <c r="H436" t="s">
        <v>607</v>
      </c>
      <c r="I436" t="s">
        <v>608</v>
      </c>
      <c r="J436" t="s">
        <v>609</v>
      </c>
      <c r="K436" t="s">
        <v>610</v>
      </c>
      <c r="L436" t="s">
        <v>611</v>
      </c>
      <c r="M436" t="s">
        <v>612</v>
      </c>
      <c r="O436" s="4" t="s">
        <v>915</v>
      </c>
      <c r="P436" s="4" t="s">
        <v>916</v>
      </c>
      <c r="Q436" s="4" t="s">
        <v>917</v>
      </c>
    </row>
    <row r="437" spans="1:18" x14ac:dyDescent="0.2">
      <c r="A437" s="17"/>
      <c r="B437" s="4">
        <v>6.88235294117647E-2</v>
      </c>
      <c r="C437" t="s">
        <v>761</v>
      </c>
      <c r="D437" t="s">
        <v>762</v>
      </c>
      <c r="E437" t="s">
        <v>763</v>
      </c>
      <c r="F437">
        <v>124</v>
      </c>
      <c r="G437">
        <v>7</v>
      </c>
      <c r="H437">
        <v>8</v>
      </c>
      <c r="I437">
        <v>2</v>
      </c>
      <c r="J437">
        <v>1.1428571428571428</v>
      </c>
      <c r="K437">
        <v>0.2857142857142857</v>
      </c>
      <c r="L437">
        <v>0</v>
      </c>
      <c r="M437">
        <v>1</v>
      </c>
      <c r="O437" s="4">
        <v>0.57058823529411762</v>
      </c>
      <c r="P437" s="4">
        <v>0.42941176470588238</v>
      </c>
      <c r="Q437" s="4">
        <v>0</v>
      </c>
      <c r="R437">
        <f t="shared" si="6"/>
        <v>8.5341176470588227</v>
      </c>
    </row>
    <row r="438" spans="1:18" x14ac:dyDescent="0.2">
      <c r="A438" s="17"/>
      <c r="B438" s="4">
        <v>1.8823529411764708E-2</v>
      </c>
      <c r="C438" t="s">
        <v>14</v>
      </c>
      <c r="D438" t="s">
        <v>613</v>
      </c>
      <c r="E438" t="s">
        <v>614</v>
      </c>
      <c r="F438">
        <v>170</v>
      </c>
      <c r="G438">
        <v>12</v>
      </c>
      <c r="H438">
        <v>26</v>
      </c>
      <c r="I438">
        <v>0</v>
      </c>
      <c r="J438">
        <v>2.1666666666666665</v>
      </c>
      <c r="K438">
        <v>0</v>
      </c>
      <c r="L438">
        <v>0</v>
      </c>
      <c r="M438">
        <v>0</v>
      </c>
      <c r="R438">
        <f t="shared" si="6"/>
        <v>3.2</v>
      </c>
    </row>
    <row r="439" spans="1:18" x14ac:dyDescent="0.2">
      <c r="A439" s="17"/>
      <c r="B439" s="4">
        <v>2.1176470588235293E-2</v>
      </c>
      <c r="C439" t="s">
        <v>154</v>
      </c>
      <c r="D439" t="s">
        <v>768</v>
      </c>
      <c r="E439" t="s">
        <v>703</v>
      </c>
      <c r="F439">
        <v>138</v>
      </c>
      <c r="G439">
        <v>8</v>
      </c>
      <c r="H439">
        <v>10</v>
      </c>
      <c r="I439">
        <v>2</v>
      </c>
      <c r="J439">
        <v>1.25</v>
      </c>
      <c r="K439">
        <v>0.25</v>
      </c>
      <c r="L439">
        <v>0</v>
      </c>
      <c r="M439">
        <v>1</v>
      </c>
      <c r="R439">
        <f t="shared" si="6"/>
        <v>2.9223529411764706</v>
      </c>
    </row>
    <row r="440" spans="1:18" x14ac:dyDescent="0.2">
      <c r="A440" s="17"/>
      <c r="B440" s="4">
        <v>5.1764705882352942E-2</v>
      </c>
      <c r="C440" t="s">
        <v>79</v>
      </c>
      <c r="D440" t="s">
        <v>655</v>
      </c>
      <c r="E440" t="s">
        <v>656</v>
      </c>
      <c r="F440">
        <v>144</v>
      </c>
      <c r="G440">
        <v>6</v>
      </c>
      <c r="H440">
        <v>8</v>
      </c>
      <c r="I440">
        <v>4</v>
      </c>
      <c r="J440">
        <v>1.3333333333333333</v>
      </c>
      <c r="K440">
        <v>0.66666666666666663</v>
      </c>
      <c r="L440">
        <v>1</v>
      </c>
      <c r="M440">
        <v>0</v>
      </c>
      <c r="R440">
        <f t="shared" si="6"/>
        <v>7.4541176470588235</v>
      </c>
    </row>
    <row r="441" spans="1:18" x14ac:dyDescent="0.2">
      <c r="A441" s="17"/>
      <c r="B441" s="4">
        <v>2.764705882352941E-2</v>
      </c>
      <c r="C441" t="s">
        <v>743</v>
      </c>
      <c r="D441" t="s">
        <v>744</v>
      </c>
      <c r="E441" t="s">
        <v>745</v>
      </c>
      <c r="F441">
        <v>184</v>
      </c>
      <c r="G441">
        <v>13</v>
      </c>
      <c r="H441">
        <v>28</v>
      </c>
      <c r="I441">
        <v>0</v>
      </c>
      <c r="J441">
        <v>2.1538461538461537</v>
      </c>
      <c r="K441">
        <v>0</v>
      </c>
      <c r="L441">
        <v>0</v>
      </c>
      <c r="M441">
        <v>0</v>
      </c>
      <c r="R441">
        <f t="shared" si="6"/>
        <v>5.0870588235294116</v>
      </c>
    </row>
    <row r="442" spans="1:18" x14ac:dyDescent="0.2">
      <c r="A442" s="17"/>
      <c r="B442" s="4">
        <v>3.8235294117647062E-2</v>
      </c>
      <c r="C442" t="s">
        <v>618</v>
      </c>
      <c r="D442" t="s">
        <v>619</v>
      </c>
      <c r="E442" t="s">
        <v>620</v>
      </c>
      <c r="F442">
        <v>152</v>
      </c>
      <c r="G442">
        <v>9</v>
      </c>
      <c r="H442">
        <v>12</v>
      </c>
      <c r="I442">
        <v>2</v>
      </c>
      <c r="J442">
        <v>1.3333333333333333</v>
      </c>
      <c r="K442">
        <v>0.22222222222222221</v>
      </c>
      <c r="L442">
        <v>0</v>
      </c>
      <c r="M442">
        <v>1</v>
      </c>
      <c r="R442">
        <f t="shared" si="6"/>
        <v>5.8117647058823536</v>
      </c>
    </row>
    <row r="443" spans="1:18" x14ac:dyDescent="0.2">
      <c r="A443" s="17"/>
      <c r="B443" s="4">
        <v>0.14411764705882354</v>
      </c>
      <c r="C443" t="s">
        <v>80</v>
      </c>
      <c r="D443" t="s">
        <v>657</v>
      </c>
      <c r="E443" t="s">
        <v>658</v>
      </c>
      <c r="F443">
        <v>152</v>
      </c>
      <c r="G443">
        <v>8</v>
      </c>
      <c r="H443">
        <v>8</v>
      </c>
      <c r="I443">
        <v>3</v>
      </c>
      <c r="J443">
        <v>1</v>
      </c>
      <c r="K443">
        <v>0.375</v>
      </c>
      <c r="L443">
        <v>0</v>
      </c>
      <c r="M443">
        <v>1</v>
      </c>
      <c r="R443">
        <f t="shared" si="6"/>
        <v>21.90588235294118</v>
      </c>
    </row>
    <row r="444" spans="1:18" x14ac:dyDescent="0.2">
      <c r="A444" s="17"/>
      <c r="B444" s="4">
        <v>0.09</v>
      </c>
      <c r="C444" t="s">
        <v>25</v>
      </c>
      <c r="D444" t="s">
        <v>626</v>
      </c>
      <c r="E444" t="s">
        <v>627</v>
      </c>
      <c r="F444">
        <v>226</v>
      </c>
      <c r="G444">
        <v>16</v>
      </c>
      <c r="H444">
        <v>34</v>
      </c>
      <c r="I444">
        <v>0</v>
      </c>
      <c r="J444">
        <v>2.125</v>
      </c>
      <c r="K444">
        <v>0</v>
      </c>
      <c r="L444">
        <v>0</v>
      </c>
      <c r="M444">
        <v>0</v>
      </c>
      <c r="R444">
        <f t="shared" si="6"/>
        <v>20.34</v>
      </c>
    </row>
    <row r="445" spans="1:18" x14ac:dyDescent="0.2">
      <c r="A445" s="17"/>
      <c r="B445" s="4">
        <v>4.7647058823529417E-2</v>
      </c>
      <c r="C445" t="s">
        <v>81</v>
      </c>
      <c r="D445" t="s">
        <v>659</v>
      </c>
      <c r="E445" t="s">
        <v>660</v>
      </c>
      <c r="F445">
        <v>166</v>
      </c>
      <c r="G445">
        <v>9</v>
      </c>
      <c r="H445">
        <v>10</v>
      </c>
      <c r="I445">
        <v>3</v>
      </c>
      <c r="J445">
        <v>1.1111111111111112</v>
      </c>
      <c r="K445">
        <v>0.33333333333333331</v>
      </c>
      <c r="L445">
        <v>0</v>
      </c>
      <c r="M445">
        <v>1</v>
      </c>
      <c r="R445">
        <f t="shared" si="6"/>
        <v>7.909411764705883</v>
      </c>
    </row>
    <row r="446" spans="1:18" x14ac:dyDescent="0.2">
      <c r="A446" s="17"/>
      <c r="B446" s="4">
        <v>0.10941176470588236</v>
      </c>
      <c r="C446" t="s">
        <v>31</v>
      </c>
      <c r="D446" t="s">
        <v>631</v>
      </c>
      <c r="E446" t="s">
        <v>632</v>
      </c>
      <c r="F446">
        <v>206</v>
      </c>
      <c r="G446">
        <v>14</v>
      </c>
      <c r="H446">
        <v>22</v>
      </c>
      <c r="I446">
        <v>1</v>
      </c>
      <c r="J446">
        <v>1.5714285714285714</v>
      </c>
      <c r="K446">
        <v>7.1428571428571425E-2</v>
      </c>
      <c r="L446">
        <v>0</v>
      </c>
      <c r="M446">
        <v>1</v>
      </c>
      <c r="R446">
        <f t="shared" si="6"/>
        <v>22.538823529411765</v>
      </c>
    </row>
    <row r="447" spans="1:18" x14ac:dyDescent="0.2">
      <c r="A447" s="17"/>
      <c r="B447" s="4">
        <v>1.8823529411764708E-2</v>
      </c>
      <c r="C447" t="s">
        <v>108</v>
      </c>
      <c r="D447" t="s">
        <v>692</v>
      </c>
      <c r="E447" t="s">
        <v>693</v>
      </c>
      <c r="F447">
        <v>283</v>
      </c>
      <c r="G447">
        <v>16</v>
      </c>
      <c r="H447">
        <v>34</v>
      </c>
      <c r="I447">
        <v>0</v>
      </c>
      <c r="J447">
        <v>2.125</v>
      </c>
      <c r="K447">
        <v>0</v>
      </c>
      <c r="L447">
        <v>0</v>
      </c>
      <c r="M447">
        <v>0</v>
      </c>
      <c r="R447">
        <f t="shared" si="6"/>
        <v>5.3270588235294118</v>
      </c>
    </row>
    <row r="448" spans="1:18" x14ac:dyDescent="0.2">
      <c r="A448" s="17"/>
      <c r="B448" s="4">
        <v>2.6470588235294117E-2</v>
      </c>
      <c r="C448" t="s">
        <v>158</v>
      </c>
      <c r="D448" t="s">
        <v>769</v>
      </c>
      <c r="E448" t="s">
        <v>770</v>
      </c>
      <c r="F448">
        <v>337</v>
      </c>
      <c r="G448">
        <v>16</v>
      </c>
      <c r="H448">
        <v>34</v>
      </c>
      <c r="I448">
        <v>0</v>
      </c>
      <c r="J448">
        <v>2.125</v>
      </c>
      <c r="K448">
        <v>0</v>
      </c>
      <c r="L448">
        <v>0</v>
      </c>
      <c r="M448">
        <v>0</v>
      </c>
      <c r="R448">
        <f t="shared" si="6"/>
        <v>8.920588235294117</v>
      </c>
    </row>
    <row r="449" spans="1:18" x14ac:dyDescent="0.2">
      <c r="A449" s="17"/>
      <c r="B449" s="4">
        <v>3.6470588235294116E-2</v>
      </c>
      <c r="C449" t="s">
        <v>129</v>
      </c>
      <c r="D449" t="s">
        <v>728</v>
      </c>
      <c r="E449" t="s">
        <v>729</v>
      </c>
      <c r="F449">
        <v>255</v>
      </c>
      <c r="G449">
        <v>20</v>
      </c>
      <c r="H449">
        <v>42</v>
      </c>
      <c r="I449">
        <v>0</v>
      </c>
      <c r="J449">
        <v>2.1</v>
      </c>
      <c r="K449">
        <v>0</v>
      </c>
      <c r="L449">
        <v>0</v>
      </c>
      <c r="M449">
        <v>0</v>
      </c>
      <c r="R449">
        <f t="shared" si="6"/>
        <v>9.2999999999999989</v>
      </c>
    </row>
    <row r="450" spans="1:18" x14ac:dyDescent="0.2">
      <c r="A450" s="17"/>
      <c r="B450" s="4">
        <v>0.30058823529411766</v>
      </c>
      <c r="C450" t="s">
        <v>650</v>
      </c>
      <c r="D450" t="s">
        <v>651</v>
      </c>
      <c r="E450" t="s">
        <v>652</v>
      </c>
      <c r="F450">
        <v>281</v>
      </c>
      <c r="G450">
        <v>24</v>
      </c>
      <c r="H450">
        <v>48</v>
      </c>
      <c r="I450">
        <v>0</v>
      </c>
      <c r="J450">
        <v>2</v>
      </c>
      <c r="K450">
        <v>0</v>
      </c>
      <c r="L450">
        <v>0</v>
      </c>
      <c r="M450">
        <v>0</v>
      </c>
      <c r="R450">
        <f t="shared" si="6"/>
        <v>84.465294117647062</v>
      </c>
    </row>
    <row r="451" spans="1:18" x14ac:dyDescent="0.2">
      <c r="R451" s="18">
        <f>SUM(R437:R450)</f>
        <v>213.71647058823532</v>
      </c>
    </row>
    <row r="454" spans="1:18" x14ac:dyDescent="0.2">
      <c r="A454" s="17">
        <v>27</v>
      </c>
      <c r="C454" t="s">
        <v>602</v>
      </c>
      <c r="D454" t="s">
        <v>603</v>
      </c>
      <c r="E454" t="s">
        <v>604</v>
      </c>
      <c r="F454" t="s">
        <v>605</v>
      </c>
      <c r="G454" t="s">
        <v>606</v>
      </c>
      <c r="H454" t="s">
        <v>607</v>
      </c>
      <c r="I454" t="s">
        <v>608</v>
      </c>
      <c r="J454" t="s">
        <v>609</v>
      </c>
      <c r="K454" t="s">
        <v>610</v>
      </c>
      <c r="L454" t="s">
        <v>611</v>
      </c>
      <c r="M454" t="s">
        <v>612</v>
      </c>
      <c r="O454" s="4" t="s">
        <v>915</v>
      </c>
      <c r="P454" s="4" t="s">
        <v>916</v>
      </c>
      <c r="Q454" s="4" t="s">
        <v>917</v>
      </c>
    </row>
    <row r="455" spans="1:18" x14ac:dyDescent="0.2">
      <c r="A455" s="17"/>
      <c r="B455" s="4">
        <v>3.9805825242718439E-2</v>
      </c>
      <c r="C455" t="s">
        <v>737</v>
      </c>
      <c r="D455" t="s">
        <v>738</v>
      </c>
      <c r="E455" t="s">
        <v>739</v>
      </c>
      <c r="F455">
        <v>156</v>
      </c>
      <c r="G455">
        <v>11</v>
      </c>
      <c r="H455">
        <v>24</v>
      </c>
      <c r="I455">
        <v>0</v>
      </c>
      <c r="J455">
        <v>2.1818181818181817</v>
      </c>
      <c r="K455">
        <v>0</v>
      </c>
      <c r="L455">
        <v>0</v>
      </c>
      <c r="M455">
        <v>0</v>
      </c>
      <c r="O455" s="4">
        <v>0.50873786407766997</v>
      </c>
      <c r="P455" s="4">
        <v>0.49126213592233003</v>
      </c>
      <c r="Q455" s="4">
        <v>0</v>
      </c>
      <c r="R455">
        <f t="shared" ref="R452:R515" si="7">F455*B455</f>
        <v>6.2097087378640765</v>
      </c>
    </row>
    <row r="456" spans="1:18" x14ac:dyDescent="0.2">
      <c r="A456" s="17"/>
      <c r="B456" s="4">
        <v>4.3203883495145631E-2</v>
      </c>
      <c r="C456" t="s">
        <v>761</v>
      </c>
      <c r="D456" t="s">
        <v>762</v>
      </c>
      <c r="E456" t="s">
        <v>763</v>
      </c>
      <c r="F456">
        <v>124</v>
      </c>
      <c r="G456">
        <v>7</v>
      </c>
      <c r="H456">
        <v>8</v>
      </c>
      <c r="I456">
        <v>2</v>
      </c>
      <c r="J456">
        <v>1.1428571428571428</v>
      </c>
      <c r="K456">
        <v>0.2857142857142857</v>
      </c>
      <c r="L456">
        <v>0</v>
      </c>
      <c r="M456">
        <v>1</v>
      </c>
      <c r="R456">
        <f t="shared" si="7"/>
        <v>5.3572815533980584</v>
      </c>
    </row>
    <row r="457" spans="1:18" x14ac:dyDescent="0.2">
      <c r="A457" s="17"/>
      <c r="B457" s="4">
        <v>3.6893203883495145E-2</v>
      </c>
      <c r="C457" t="s">
        <v>14</v>
      </c>
      <c r="D457" t="s">
        <v>613</v>
      </c>
      <c r="E457" t="s">
        <v>614</v>
      </c>
      <c r="F457">
        <v>170</v>
      </c>
      <c r="G457">
        <v>12</v>
      </c>
      <c r="H457">
        <v>26</v>
      </c>
      <c r="I457">
        <v>0</v>
      </c>
      <c r="J457">
        <v>2.1666666666666665</v>
      </c>
      <c r="K457">
        <v>0</v>
      </c>
      <c r="L457">
        <v>0</v>
      </c>
      <c r="M457">
        <v>0</v>
      </c>
      <c r="R457">
        <f t="shared" si="7"/>
        <v>6.2718446601941746</v>
      </c>
    </row>
    <row r="458" spans="1:18" x14ac:dyDescent="0.2">
      <c r="A458" s="17"/>
      <c r="B458" s="4">
        <v>6.5048543689320393E-2</v>
      </c>
      <c r="C458" t="s">
        <v>79</v>
      </c>
      <c r="D458" t="s">
        <v>655</v>
      </c>
      <c r="E458" t="s">
        <v>656</v>
      </c>
      <c r="F458">
        <v>144</v>
      </c>
      <c r="G458">
        <v>6</v>
      </c>
      <c r="H458">
        <v>8</v>
      </c>
      <c r="I458">
        <v>4</v>
      </c>
      <c r="J458">
        <v>1.3333333333333333</v>
      </c>
      <c r="K458">
        <v>0.66666666666666663</v>
      </c>
      <c r="L458">
        <v>1</v>
      </c>
      <c r="M458">
        <v>0</v>
      </c>
      <c r="R458">
        <f t="shared" si="7"/>
        <v>9.3669902912621374</v>
      </c>
    </row>
    <row r="459" spans="1:18" x14ac:dyDescent="0.2">
      <c r="A459" s="17"/>
      <c r="B459" s="4">
        <v>2.621359223300971E-2</v>
      </c>
      <c r="C459" t="s">
        <v>92</v>
      </c>
      <c r="E459" t="s">
        <v>656</v>
      </c>
      <c r="F459">
        <v>144</v>
      </c>
      <c r="G459">
        <v>6</v>
      </c>
      <c r="H459">
        <v>8</v>
      </c>
      <c r="I459">
        <v>4</v>
      </c>
      <c r="J459">
        <v>1.3333333333333333</v>
      </c>
      <c r="K459">
        <v>0.66666666666666663</v>
      </c>
      <c r="L459">
        <v>1</v>
      </c>
      <c r="M459">
        <v>0</v>
      </c>
      <c r="R459">
        <f t="shared" si="7"/>
        <v>3.7747572815533981</v>
      </c>
    </row>
    <row r="460" spans="1:18" x14ac:dyDescent="0.2">
      <c r="A460" s="17"/>
      <c r="B460" s="4">
        <v>3.8349514563106799E-2</v>
      </c>
      <c r="C460" t="s">
        <v>743</v>
      </c>
      <c r="D460" t="s">
        <v>744</v>
      </c>
      <c r="E460" t="s">
        <v>745</v>
      </c>
      <c r="F460">
        <v>184</v>
      </c>
      <c r="G460">
        <v>13</v>
      </c>
      <c r="H460">
        <v>28</v>
      </c>
      <c r="I460">
        <v>0</v>
      </c>
      <c r="J460">
        <v>2.1538461538461537</v>
      </c>
      <c r="K460">
        <v>0</v>
      </c>
      <c r="L460">
        <v>0</v>
      </c>
      <c r="M460">
        <v>0</v>
      </c>
      <c r="R460">
        <f t="shared" si="7"/>
        <v>7.0563106796116513</v>
      </c>
    </row>
    <row r="461" spans="1:18" x14ac:dyDescent="0.2">
      <c r="A461" s="17"/>
      <c r="B461" s="4">
        <v>2.1844660194174758E-2</v>
      </c>
      <c r="C461" t="s">
        <v>618</v>
      </c>
      <c r="D461" t="s">
        <v>619</v>
      </c>
      <c r="E461" t="s">
        <v>620</v>
      </c>
      <c r="F461">
        <v>152</v>
      </c>
      <c r="G461">
        <v>9</v>
      </c>
      <c r="H461">
        <v>12</v>
      </c>
      <c r="I461">
        <v>2</v>
      </c>
      <c r="J461">
        <v>1.3333333333333333</v>
      </c>
      <c r="K461">
        <v>0.22222222222222221</v>
      </c>
      <c r="L461">
        <v>0</v>
      </c>
      <c r="M461">
        <v>1</v>
      </c>
      <c r="R461">
        <f t="shared" si="7"/>
        <v>3.3203883495145634</v>
      </c>
    </row>
    <row r="462" spans="1:18" x14ac:dyDescent="0.2">
      <c r="A462" s="17"/>
      <c r="B462" s="4">
        <v>0.19514563106796112</v>
      </c>
      <c r="C462" t="s">
        <v>80</v>
      </c>
      <c r="D462" t="s">
        <v>657</v>
      </c>
      <c r="E462" t="s">
        <v>658</v>
      </c>
      <c r="F462">
        <v>152</v>
      </c>
      <c r="G462">
        <v>8</v>
      </c>
      <c r="H462">
        <v>8</v>
      </c>
      <c r="I462">
        <v>3</v>
      </c>
      <c r="J462">
        <v>1</v>
      </c>
      <c r="K462">
        <v>0.375</v>
      </c>
      <c r="L462">
        <v>0</v>
      </c>
      <c r="M462">
        <v>1</v>
      </c>
      <c r="R462">
        <f t="shared" si="7"/>
        <v>29.662135922330091</v>
      </c>
    </row>
    <row r="463" spans="1:18" x14ac:dyDescent="0.2">
      <c r="A463" s="17"/>
      <c r="B463" s="4">
        <v>7.5728155339805828E-2</v>
      </c>
      <c r="C463" t="s">
        <v>25</v>
      </c>
      <c r="D463" t="s">
        <v>626</v>
      </c>
      <c r="E463" t="s">
        <v>627</v>
      </c>
      <c r="F463">
        <v>226</v>
      </c>
      <c r="G463">
        <v>16</v>
      </c>
      <c r="H463">
        <v>34</v>
      </c>
      <c r="I463">
        <v>0</v>
      </c>
      <c r="J463">
        <v>2.125</v>
      </c>
      <c r="K463">
        <v>0</v>
      </c>
      <c r="L463">
        <v>0</v>
      </c>
      <c r="M463">
        <v>0</v>
      </c>
      <c r="R463">
        <f t="shared" si="7"/>
        <v>17.114563106796115</v>
      </c>
    </row>
    <row r="464" spans="1:18" x14ac:dyDescent="0.2">
      <c r="A464" s="17"/>
      <c r="B464" s="4">
        <v>7.5728155339805828E-2</v>
      </c>
      <c r="C464" t="s">
        <v>81</v>
      </c>
      <c r="D464" t="s">
        <v>659</v>
      </c>
      <c r="E464" t="s">
        <v>660</v>
      </c>
      <c r="F464">
        <v>166</v>
      </c>
      <c r="G464">
        <v>9</v>
      </c>
      <c r="H464">
        <v>10</v>
      </c>
      <c r="I464">
        <v>3</v>
      </c>
      <c r="J464">
        <v>1.1111111111111112</v>
      </c>
      <c r="K464">
        <v>0.33333333333333331</v>
      </c>
      <c r="L464">
        <v>0</v>
      </c>
      <c r="M464">
        <v>1</v>
      </c>
      <c r="R464">
        <f t="shared" si="7"/>
        <v>12.570873786407768</v>
      </c>
    </row>
    <row r="465" spans="1:18" x14ac:dyDescent="0.2">
      <c r="A465" s="17"/>
      <c r="B465" s="4">
        <v>8.3980582524271832E-2</v>
      </c>
      <c r="C465" t="s">
        <v>31</v>
      </c>
      <c r="D465" t="s">
        <v>631</v>
      </c>
      <c r="E465" t="s">
        <v>632</v>
      </c>
      <c r="F465">
        <v>206</v>
      </c>
      <c r="G465">
        <v>14</v>
      </c>
      <c r="H465">
        <v>22</v>
      </c>
      <c r="I465">
        <v>1</v>
      </c>
      <c r="J465">
        <v>1.5714285714285714</v>
      </c>
      <c r="K465">
        <v>7.1428571428571425E-2</v>
      </c>
      <c r="L465">
        <v>0</v>
      </c>
      <c r="M465">
        <v>1</v>
      </c>
      <c r="R465">
        <f t="shared" si="7"/>
        <v>17.299999999999997</v>
      </c>
    </row>
    <row r="466" spans="1:18" x14ac:dyDescent="0.2">
      <c r="A466" s="17"/>
      <c r="B466" s="4">
        <v>7.1359223300970873E-2</v>
      </c>
      <c r="C466" t="s">
        <v>771</v>
      </c>
      <c r="D466" t="s">
        <v>772</v>
      </c>
      <c r="E466" t="s">
        <v>773</v>
      </c>
      <c r="F466">
        <v>180</v>
      </c>
      <c r="G466">
        <v>10</v>
      </c>
      <c r="H466">
        <v>12</v>
      </c>
      <c r="I466">
        <v>3</v>
      </c>
      <c r="J466">
        <v>1.2</v>
      </c>
      <c r="K466">
        <v>0.3</v>
      </c>
      <c r="L466">
        <v>0</v>
      </c>
      <c r="M466">
        <v>1</v>
      </c>
      <c r="R466">
        <f t="shared" si="7"/>
        <v>12.844660194174757</v>
      </c>
    </row>
    <row r="467" spans="1:18" x14ac:dyDescent="0.2">
      <c r="A467" s="17"/>
      <c r="B467" s="4">
        <v>2.281553398058252E-2</v>
      </c>
      <c r="C467" t="s">
        <v>108</v>
      </c>
      <c r="D467" t="s">
        <v>692</v>
      </c>
      <c r="E467" t="s">
        <v>693</v>
      </c>
      <c r="F467">
        <v>283</v>
      </c>
      <c r="G467">
        <v>16</v>
      </c>
      <c r="H467">
        <v>34</v>
      </c>
      <c r="I467">
        <v>0</v>
      </c>
      <c r="J467">
        <v>2.125</v>
      </c>
      <c r="K467">
        <v>0</v>
      </c>
      <c r="L467">
        <v>0</v>
      </c>
      <c r="M467">
        <v>0</v>
      </c>
      <c r="R467">
        <f t="shared" si="7"/>
        <v>6.4567961165048535</v>
      </c>
    </row>
    <row r="468" spans="1:18" x14ac:dyDescent="0.2">
      <c r="A468" s="17"/>
      <c r="B468" s="4">
        <v>2.281553398058252E-2</v>
      </c>
      <c r="C468" t="s">
        <v>143</v>
      </c>
      <c r="D468" t="s">
        <v>751</v>
      </c>
      <c r="E468" t="s">
        <v>752</v>
      </c>
      <c r="F468">
        <v>227</v>
      </c>
      <c r="G468">
        <v>20</v>
      </c>
      <c r="H468">
        <v>42</v>
      </c>
      <c r="I468">
        <v>0</v>
      </c>
      <c r="J468">
        <v>2.1</v>
      </c>
      <c r="K468">
        <v>0</v>
      </c>
      <c r="L468">
        <v>0</v>
      </c>
      <c r="M468">
        <v>0</v>
      </c>
      <c r="R468">
        <f t="shared" si="7"/>
        <v>5.179126213592232</v>
      </c>
    </row>
    <row r="469" spans="1:18" x14ac:dyDescent="0.2">
      <c r="A469" s="17"/>
      <c r="B469" s="4">
        <v>0.18106796116504853</v>
      </c>
      <c r="C469" t="s">
        <v>101</v>
      </c>
      <c r="D469" t="s">
        <v>682</v>
      </c>
      <c r="E469" t="s">
        <v>683</v>
      </c>
      <c r="F469">
        <v>253</v>
      </c>
      <c r="G469">
        <v>14</v>
      </c>
      <c r="H469">
        <v>29</v>
      </c>
      <c r="I469">
        <v>1</v>
      </c>
      <c r="J469">
        <v>2.0714285714285716</v>
      </c>
      <c r="K469">
        <v>7.1428571428571425E-2</v>
      </c>
      <c r="L469">
        <v>0</v>
      </c>
      <c r="M469">
        <v>0</v>
      </c>
      <c r="R469">
        <f t="shared" si="7"/>
        <v>45.810194174757278</v>
      </c>
    </row>
    <row r="470" spans="1:18" x14ac:dyDescent="0.2">
      <c r="R470" s="18">
        <f>SUM(R455:R469)</f>
        <v>188.29563106796115</v>
      </c>
    </row>
    <row r="472" spans="1:18" x14ac:dyDescent="0.2">
      <c r="A472" s="17">
        <v>28</v>
      </c>
      <c r="C472" t="s">
        <v>602</v>
      </c>
      <c r="D472" t="s">
        <v>603</v>
      </c>
      <c r="E472" t="s">
        <v>604</v>
      </c>
      <c r="F472" t="s">
        <v>605</v>
      </c>
      <c r="G472" t="s">
        <v>606</v>
      </c>
      <c r="H472" t="s">
        <v>607</v>
      </c>
      <c r="I472" t="s">
        <v>608</v>
      </c>
      <c r="J472" t="s">
        <v>609</v>
      </c>
      <c r="K472" t="s">
        <v>610</v>
      </c>
      <c r="L472" t="s">
        <v>611</v>
      </c>
      <c r="M472" t="s">
        <v>612</v>
      </c>
      <c r="O472" s="4" t="s">
        <v>915</v>
      </c>
      <c r="P472" s="4" t="s">
        <v>916</v>
      </c>
      <c r="Q472" s="4" t="s">
        <v>917</v>
      </c>
    </row>
    <row r="473" spans="1:18" x14ac:dyDescent="0.2">
      <c r="A473" s="17"/>
      <c r="B473" s="4">
        <v>5.1428571428571435E-2</v>
      </c>
      <c r="C473" t="s">
        <v>737</v>
      </c>
      <c r="D473" t="s">
        <v>738</v>
      </c>
      <c r="E473" t="s">
        <v>739</v>
      </c>
      <c r="F473">
        <v>156</v>
      </c>
      <c r="G473">
        <v>11</v>
      </c>
      <c r="H473">
        <v>24</v>
      </c>
      <c r="I473">
        <v>0</v>
      </c>
      <c r="J473">
        <v>2.1818181818181817</v>
      </c>
      <c r="K473">
        <v>0</v>
      </c>
      <c r="L473">
        <v>0</v>
      </c>
      <c r="M473">
        <v>0</v>
      </c>
      <c r="O473" s="4">
        <v>0.83272727272727276</v>
      </c>
      <c r="P473" s="4">
        <v>0.1672727272727273</v>
      </c>
      <c r="Q473" s="4">
        <v>0</v>
      </c>
      <c r="R473">
        <f t="shared" si="7"/>
        <v>8.0228571428571431</v>
      </c>
    </row>
    <row r="474" spans="1:18" x14ac:dyDescent="0.2">
      <c r="A474" s="17"/>
      <c r="B474" s="4">
        <v>4.363636363636364E-2</v>
      </c>
      <c r="C474" t="s">
        <v>14</v>
      </c>
      <c r="D474" t="s">
        <v>613</v>
      </c>
      <c r="E474" t="s">
        <v>614</v>
      </c>
      <c r="F474">
        <v>170</v>
      </c>
      <c r="G474">
        <v>12</v>
      </c>
      <c r="H474">
        <v>26</v>
      </c>
      <c r="I474">
        <v>0</v>
      </c>
      <c r="J474">
        <v>2.1666666666666665</v>
      </c>
      <c r="K474">
        <v>0</v>
      </c>
      <c r="L474">
        <v>0</v>
      </c>
      <c r="M474">
        <v>0</v>
      </c>
      <c r="R474">
        <f t="shared" si="7"/>
        <v>7.4181818181818189</v>
      </c>
    </row>
    <row r="475" spans="1:18" x14ac:dyDescent="0.2">
      <c r="A475" s="17"/>
      <c r="B475" s="4">
        <v>0.11688311688311691</v>
      </c>
      <c r="C475" t="s">
        <v>79</v>
      </c>
      <c r="D475" t="s">
        <v>655</v>
      </c>
      <c r="E475" t="s">
        <v>656</v>
      </c>
      <c r="F475">
        <v>144</v>
      </c>
      <c r="G475">
        <v>6</v>
      </c>
      <c r="H475">
        <v>8</v>
      </c>
      <c r="I475">
        <v>4</v>
      </c>
      <c r="J475">
        <v>1.3333333333333333</v>
      </c>
      <c r="K475">
        <v>0.66666666666666663</v>
      </c>
      <c r="L475">
        <v>1</v>
      </c>
      <c r="M475">
        <v>0</v>
      </c>
      <c r="R475">
        <f t="shared" si="7"/>
        <v>16.831168831168835</v>
      </c>
    </row>
    <row r="476" spans="1:18" x14ac:dyDescent="0.2">
      <c r="A476" s="17"/>
      <c r="B476" s="4">
        <v>3.740259740259741E-2</v>
      </c>
      <c r="C476" t="s">
        <v>92</v>
      </c>
      <c r="E476" t="s">
        <v>656</v>
      </c>
      <c r="F476">
        <v>144</v>
      </c>
      <c r="G476">
        <v>6</v>
      </c>
      <c r="H476">
        <v>8</v>
      </c>
      <c r="I476">
        <v>4</v>
      </c>
      <c r="J476">
        <v>1.3333333333333333</v>
      </c>
      <c r="K476">
        <v>0.66666666666666663</v>
      </c>
      <c r="L476">
        <v>1</v>
      </c>
      <c r="M476">
        <v>0</v>
      </c>
      <c r="R476">
        <f t="shared" si="7"/>
        <v>5.3859740259740274</v>
      </c>
    </row>
    <row r="477" spans="1:18" x14ac:dyDescent="0.2">
      <c r="A477" s="17"/>
      <c r="B477" s="4">
        <v>3.1168831168831172E-2</v>
      </c>
      <c r="C477" t="s">
        <v>163</v>
      </c>
      <c r="E477" t="s">
        <v>774</v>
      </c>
      <c r="F477">
        <v>234</v>
      </c>
      <c r="G477">
        <v>9</v>
      </c>
      <c r="H477">
        <v>14</v>
      </c>
      <c r="I477">
        <v>7</v>
      </c>
      <c r="J477">
        <v>1.5555555555555556</v>
      </c>
      <c r="K477">
        <v>0.77777777777777779</v>
      </c>
      <c r="L477">
        <v>1</v>
      </c>
      <c r="M477">
        <v>0</v>
      </c>
      <c r="R477">
        <f t="shared" si="7"/>
        <v>7.2935064935064942</v>
      </c>
    </row>
    <row r="478" spans="1:18" x14ac:dyDescent="0.2">
      <c r="A478" s="17"/>
      <c r="B478" s="4">
        <v>0.14025974025974031</v>
      </c>
      <c r="C478" t="s">
        <v>25</v>
      </c>
      <c r="D478" t="s">
        <v>626</v>
      </c>
      <c r="E478" t="s">
        <v>627</v>
      </c>
      <c r="F478">
        <v>226</v>
      </c>
      <c r="G478">
        <v>16</v>
      </c>
      <c r="H478">
        <v>34</v>
      </c>
      <c r="I478">
        <v>0</v>
      </c>
      <c r="J478">
        <v>2.125</v>
      </c>
      <c r="K478">
        <v>0</v>
      </c>
      <c r="L478">
        <v>0</v>
      </c>
      <c r="M478">
        <v>0</v>
      </c>
      <c r="R478">
        <f t="shared" si="7"/>
        <v>31.698701298701309</v>
      </c>
    </row>
    <row r="479" spans="1:18" x14ac:dyDescent="0.2">
      <c r="A479" s="17"/>
      <c r="B479" s="4">
        <v>3.9480519480519491E-2</v>
      </c>
      <c r="C479" t="s">
        <v>775</v>
      </c>
      <c r="D479" t="s">
        <v>776</v>
      </c>
      <c r="E479" t="s">
        <v>745</v>
      </c>
      <c r="F479">
        <v>184</v>
      </c>
      <c r="G479">
        <v>13</v>
      </c>
      <c r="H479">
        <v>28</v>
      </c>
      <c r="I479">
        <v>0</v>
      </c>
      <c r="J479">
        <v>2.1538461538461537</v>
      </c>
      <c r="K479">
        <v>0</v>
      </c>
      <c r="L479">
        <v>0</v>
      </c>
      <c r="M479">
        <v>0</v>
      </c>
      <c r="R479">
        <f t="shared" si="7"/>
        <v>7.2644155844155867</v>
      </c>
    </row>
    <row r="480" spans="1:18" x14ac:dyDescent="0.2">
      <c r="A480" s="17"/>
      <c r="B480" s="4">
        <v>4.7792207792207803E-2</v>
      </c>
      <c r="C480" t="s">
        <v>80</v>
      </c>
      <c r="D480" t="s">
        <v>657</v>
      </c>
      <c r="E480" t="s">
        <v>658</v>
      </c>
      <c r="F480">
        <v>152</v>
      </c>
      <c r="G480">
        <v>8</v>
      </c>
      <c r="H480">
        <v>8</v>
      </c>
      <c r="I480">
        <v>3</v>
      </c>
      <c r="J480">
        <v>1</v>
      </c>
      <c r="K480">
        <v>0.375</v>
      </c>
      <c r="L480">
        <v>0</v>
      </c>
      <c r="M480">
        <v>1</v>
      </c>
      <c r="R480">
        <f t="shared" si="7"/>
        <v>7.2644155844155858</v>
      </c>
    </row>
    <row r="481" spans="1:18" x14ac:dyDescent="0.2">
      <c r="A481" s="17"/>
      <c r="B481" s="4">
        <v>0.11948051948051949</v>
      </c>
      <c r="C481" t="s">
        <v>31</v>
      </c>
      <c r="D481" t="s">
        <v>631</v>
      </c>
      <c r="E481" t="s">
        <v>632</v>
      </c>
      <c r="F481">
        <v>206</v>
      </c>
      <c r="G481">
        <v>16</v>
      </c>
      <c r="H481">
        <v>34</v>
      </c>
      <c r="I481">
        <v>0</v>
      </c>
      <c r="J481">
        <v>2.125</v>
      </c>
      <c r="K481">
        <v>0</v>
      </c>
      <c r="L481">
        <v>0</v>
      </c>
      <c r="M481">
        <v>1</v>
      </c>
      <c r="R481">
        <f t="shared" si="7"/>
        <v>24.612987012987016</v>
      </c>
    </row>
    <row r="482" spans="1:18" x14ac:dyDescent="0.2">
      <c r="A482" s="17"/>
      <c r="B482" s="4">
        <v>5.5584415584415597E-2</v>
      </c>
      <c r="C482" t="s">
        <v>108</v>
      </c>
      <c r="D482" t="s">
        <v>692</v>
      </c>
      <c r="E482" t="s">
        <v>693</v>
      </c>
      <c r="F482">
        <v>283</v>
      </c>
      <c r="G482">
        <v>14</v>
      </c>
      <c r="H482">
        <v>22</v>
      </c>
      <c r="I482">
        <v>1</v>
      </c>
      <c r="J482">
        <v>1.5714285714285714</v>
      </c>
      <c r="K482">
        <v>7.1428571428571425E-2</v>
      </c>
      <c r="L482">
        <v>0</v>
      </c>
      <c r="M482">
        <v>0</v>
      </c>
      <c r="R482">
        <f t="shared" si="7"/>
        <v>15.730389610389613</v>
      </c>
    </row>
    <row r="483" spans="1:18" x14ac:dyDescent="0.2">
      <c r="A483" s="17"/>
      <c r="B483" s="4">
        <v>7.7922077922077934E-2</v>
      </c>
      <c r="C483" t="s">
        <v>777</v>
      </c>
      <c r="E483" t="s">
        <v>622</v>
      </c>
      <c r="F483">
        <v>164</v>
      </c>
      <c r="G483">
        <v>20</v>
      </c>
      <c r="H483">
        <v>42</v>
      </c>
      <c r="I483">
        <v>0</v>
      </c>
      <c r="J483">
        <v>2.1</v>
      </c>
      <c r="K483">
        <v>0</v>
      </c>
      <c r="L483">
        <v>2</v>
      </c>
      <c r="M483">
        <v>0</v>
      </c>
      <c r="R483">
        <f t="shared" si="7"/>
        <v>12.779220779220781</v>
      </c>
    </row>
    <row r="484" spans="1:18" x14ac:dyDescent="0.2">
      <c r="A484" s="17"/>
      <c r="B484" s="4">
        <v>6.6493506493506507E-2</v>
      </c>
      <c r="C484" t="s">
        <v>735</v>
      </c>
      <c r="D484" t="s">
        <v>736</v>
      </c>
      <c r="E484" t="s">
        <v>661</v>
      </c>
      <c r="F484">
        <v>162</v>
      </c>
      <c r="G484">
        <v>10</v>
      </c>
      <c r="H484">
        <v>12</v>
      </c>
      <c r="I484">
        <v>2</v>
      </c>
      <c r="J484">
        <v>1.2</v>
      </c>
      <c r="K484">
        <v>0.2</v>
      </c>
      <c r="L484">
        <v>1</v>
      </c>
      <c r="M484">
        <v>0</v>
      </c>
      <c r="R484">
        <f t="shared" si="7"/>
        <v>10.771948051948055</v>
      </c>
    </row>
    <row r="485" spans="1:18" x14ac:dyDescent="0.2">
      <c r="A485" s="17"/>
      <c r="B485" s="4">
        <v>0.17246753246753249</v>
      </c>
      <c r="C485" t="s">
        <v>650</v>
      </c>
      <c r="D485" t="s">
        <v>651</v>
      </c>
      <c r="E485" t="s">
        <v>652</v>
      </c>
      <c r="F485">
        <v>281</v>
      </c>
      <c r="G485">
        <v>6</v>
      </c>
      <c r="H485">
        <v>10</v>
      </c>
      <c r="I485">
        <v>5</v>
      </c>
      <c r="J485">
        <v>1.6666666666666667</v>
      </c>
      <c r="K485">
        <v>0.83333333333333337</v>
      </c>
      <c r="L485">
        <v>0</v>
      </c>
      <c r="M485">
        <v>0</v>
      </c>
      <c r="R485">
        <f t="shared" si="7"/>
        <v>48.463376623376632</v>
      </c>
    </row>
    <row r="486" spans="1:18" x14ac:dyDescent="0.2">
      <c r="R486" s="18">
        <f>SUM(R473:R485)</f>
        <v>203.5371428571429</v>
      </c>
    </row>
    <row r="490" spans="1:18" x14ac:dyDescent="0.2">
      <c r="A490" s="17">
        <v>29</v>
      </c>
      <c r="C490" t="s">
        <v>602</v>
      </c>
      <c r="D490" t="s">
        <v>603</v>
      </c>
      <c r="E490" t="s">
        <v>604</v>
      </c>
      <c r="F490" t="s">
        <v>605</v>
      </c>
      <c r="G490" t="s">
        <v>606</v>
      </c>
      <c r="H490" t="s">
        <v>607</v>
      </c>
      <c r="I490" t="s">
        <v>608</v>
      </c>
      <c r="J490" t="s">
        <v>609</v>
      </c>
      <c r="K490" t="s">
        <v>610</v>
      </c>
      <c r="L490" t="s">
        <v>611</v>
      </c>
      <c r="M490" t="s">
        <v>612</v>
      </c>
      <c r="O490" s="4" t="s">
        <v>915</v>
      </c>
      <c r="P490" s="4" t="s">
        <v>916</v>
      </c>
      <c r="Q490" s="4" t="s">
        <v>917</v>
      </c>
    </row>
    <row r="491" spans="1:18" x14ac:dyDescent="0.2">
      <c r="A491" s="17"/>
      <c r="B491" s="4">
        <v>5.7297297297297302E-2</v>
      </c>
      <c r="C491" t="s">
        <v>707</v>
      </c>
      <c r="D491" t="s">
        <v>708</v>
      </c>
      <c r="E491" t="s">
        <v>709</v>
      </c>
      <c r="F491">
        <v>112</v>
      </c>
      <c r="G491">
        <v>6</v>
      </c>
      <c r="H491">
        <v>8</v>
      </c>
      <c r="I491">
        <v>2</v>
      </c>
      <c r="J491">
        <v>1.3333333333333333</v>
      </c>
      <c r="K491">
        <v>0.33333333333333331</v>
      </c>
      <c r="L491">
        <v>1</v>
      </c>
      <c r="M491">
        <v>0</v>
      </c>
      <c r="O491" s="4">
        <v>0.55279279279279281</v>
      </c>
      <c r="P491" s="4">
        <v>0.44720720720720719</v>
      </c>
      <c r="Q491" s="4">
        <v>0</v>
      </c>
      <c r="R491">
        <f t="shared" si="7"/>
        <v>6.4172972972972975</v>
      </c>
    </row>
    <row r="492" spans="1:18" x14ac:dyDescent="0.2">
      <c r="A492" s="17"/>
      <c r="B492" s="4">
        <v>1.9819819819819822E-2</v>
      </c>
      <c r="C492" t="s">
        <v>713</v>
      </c>
      <c r="D492" t="s">
        <v>714</v>
      </c>
      <c r="E492" t="s">
        <v>712</v>
      </c>
      <c r="F492">
        <v>108</v>
      </c>
      <c r="G492">
        <v>7</v>
      </c>
      <c r="H492">
        <v>8</v>
      </c>
      <c r="I492">
        <v>1</v>
      </c>
      <c r="J492">
        <v>1.1428571428571428</v>
      </c>
      <c r="K492">
        <v>0.14285714285714285</v>
      </c>
      <c r="L492">
        <v>0</v>
      </c>
      <c r="M492">
        <v>1</v>
      </c>
      <c r="R492">
        <f t="shared" si="7"/>
        <v>2.1405405405405409</v>
      </c>
    </row>
    <row r="493" spans="1:18" x14ac:dyDescent="0.2">
      <c r="A493" s="17"/>
      <c r="B493" s="4">
        <v>0.14054054054054055</v>
      </c>
      <c r="C493" t="s">
        <v>761</v>
      </c>
      <c r="D493" t="s">
        <v>762</v>
      </c>
      <c r="E493" t="s">
        <v>763</v>
      </c>
      <c r="F493">
        <v>124</v>
      </c>
      <c r="G493">
        <v>7</v>
      </c>
      <c r="H493">
        <v>8</v>
      </c>
      <c r="I493">
        <v>2</v>
      </c>
      <c r="J493">
        <v>1.1428571428571428</v>
      </c>
      <c r="K493">
        <v>0.2857142857142857</v>
      </c>
      <c r="L493">
        <v>0</v>
      </c>
      <c r="M493">
        <v>1</v>
      </c>
      <c r="R493">
        <f t="shared" si="7"/>
        <v>17.427027027027027</v>
      </c>
    </row>
    <row r="494" spans="1:18" x14ac:dyDescent="0.2">
      <c r="A494" s="17"/>
      <c r="B494" s="4">
        <v>8.7207207207207205E-2</v>
      </c>
      <c r="C494" t="s">
        <v>684</v>
      </c>
      <c r="D494" t="s">
        <v>685</v>
      </c>
      <c r="E494" t="s">
        <v>686</v>
      </c>
      <c r="F494">
        <v>72</v>
      </c>
      <c r="G494">
        <v>4</v>
      </c>
      <c r="H494">
        <v>8</v>
      </c>
      <c r="I494">
        <v>1</v>
      </c>
      <c r="J494">
        <v>2</v>
      </c>
      <c r="K494">
        <v>0.25</v>
      </c>
      <c r="L494">
        <v>1</v>
      </c>
      <c r="M494">
        <v>0</v>
      </c>
      <c r="R494">
        <f t="shared" si="7"/>
        <v>6.2789189189189187</v>
      </c>
    </row>
    <row r="495" spans="1:18" x14ac:dyDescent="0.2">
      <c r="A495" s="17"/>
      <c r="B495" s="4">
        <v>2.7747747747747749E-2</v>
      </c>
      <c r="C495" t="s">
        <v>14</v>
      </c>
      <c r="D495" t="s">
        <v>613</v>
      </c>
      <c r="E495" t="s">
        <v>614</v>
      </c>
      <c r="F495">
        <v>170</v>
      </c>
      <c r="G495">
        <v>12</v>
      </c>
      <c r="H495">
        <v>26</v>
      </c>
      <c r="I495">
        <v>0</v>
      </c>
      <c r="J495">
        <v>2.1666666666666665</v>
      </c>
      <c r="K495">
        <v>0</v>
      </c>
      <c r="L495">
        <v>0</v>
      </c>
      <c r="M495">
        <v>0</v>
      </c>
      <c r="R495">
        <f t="shared" si="7"/>
        <v>4.7171171171171169</v>
      </c>
    </row>
    <row r="496" spans="1:18" x14ac:dyDescent="0.2">
      <c r="A496" s="17"/>
      <c r="B496" s="4">
        <v>7.2432432432432428E-2</v>
      </c>
      <c r="C496" t="s">
        <v>79</v>
      </c>
      <c r="D496" t="s">
        <v>655</v>
      </c>
      <c r="E496" t="s">
        <v>656</v>
      </c>
      <c r="F496">
        <v>144</v>
      </c>
      <c r="G496">
        <v>6</v>
      </c>
      <c r="H496">
        <v>8</v>
      </c>
      <c r="I496">
        <v>4</v>
      </c>
      <c r="J496">
        <v>1.3333333333333333</v>
      </c>
      <c r="K496">
        <v>0.66666666666666663</v>
      </c>
      <c r="L496">
        <v>1</v>
      </c>
      <c r="M496">
        <v>0</v>
      </c>
      <c r="R496">
        <f t="shared" si="7"/>
        <v>10.43027027027027</v>
      </c>
    </row>
    <row r="497" spans="1:18" x14ac:dyDescent="0.2">
      <c r="A497" s="17"/>
      <c r="B497" s="4">
        <v>3.6036036036036036E-2</v>
      </c>
      <c r="C497" t="s">
        <v>92</v>
      </c>
      <c r="E497" t="s">
        <v>656</v>
      </c>
      <c r="F497">
        <v>144</v>
      </c>
      <c r="G497">
        <v>6</v>
      </c>
      <c r="H497">
        <v>8</v>
      </c>
      <c r="I497">
        <v>4</v>
      </c>
      <c r="J497">
        <v>1.3333333333333333</v>
      </c>
      <c r="K497">
        <v>0.66666666666666663</v>
      </c>
      <c r="L497">
        <v>1</v>
      </c>
      <c r="M497">
        <v>0</v>
      </c>
      <c r="R497">
        <f t="shared" si="7"/>
        <v>5.1891891891891895</v>
      </c>
    </row>
    <row r="498" spans="1:18" x14ac:dyDescent="0.2">
      <c r="A498" s="17"/>
      <c r="B498" s="4">
        <v>2.4864864864864864E-2</v>
      </c>
      <c r="C498" t="s">
        <v>743</v>
      </c>
      <c r="D498" t="s">
        <v>744</v>
      </c>
      <c r="E498" t="s">
        <v>745</v>
      </c>
      <c r="F498">
        <v>184</v>
      </c>
      <c r="G498">
        <v>13</v>
      </c>
      <c r="H498">
        <v>28</v>
      </c>
      <c r="I498">
        <v>0</v>
      </c>
      <c r="J498">
        <v>2.1538461538461537</v>
      </c>
      <c r="K498">
        <v>0</v>
      </c>
      <c r="L498">
        <v>0</v>
      </c>
      <c r="M498">
        <v>0</v>
      </c>
      <c r="R498">
        <f t="shared" si="7"/>
        <v>4.5751351351351346</v>
      </c>
    </row>
    <row r="499" spans="1:18" x14ac:dyDescent="0.2">
      <c r="A499" s="17"/>
      <c r="B499" s="4">
        <v>5.6936936936936938E-2</v>
      </c>
      <c r="C499" t="s">
        <v>778</v>
      </c>
      <c r="D499" t="s">
        <v>779</v>
      </c>
      <c r="E499" t="s">
        <v>780</v>
      </c>
      <c r="F499">
        <v>48</v>
      </c>
      <c r="G499">
        <v>10</v>
      </c>
      <c r="H499">
        <v>12</v>
      </c>
      <c r="I499">
        <v>1</v>
      </c>
      <c r="J499">
        <v>1.2</v>
      </c>
      <c r="K499">
        <v>0.1</v>
      </c>
      <c r="L499">
        <v>0</v>
      </c>
      <c r="M499">
        <v>1</v>
      </c>
      <c r="R499">
        <f t="shared" si="7"/>
        <v>2.732972972972973</v>
      </c>
    </row>
    <row r="500" spans="1:18" x14ac:dyDescent="0.2">
      <c r="A500" s="17"/>
      <c r="B500" s="4">
        <v>0.11963963963963964</v>
      </c>
      <c r="C500" t="s">
        <v>80</v>
      </c>
      <c r="D500" t="s">
        <v>657</v>
      </c>
      <c r="E500" t="s">
        <v>658</v>
      </c>
      <c r="F500">
        <v>152</v>
      </c>
      <c r="G500">
        <v>8</v>
      </c>
      <c r="H500">
        <v>8</v>
      </c>
      <c r="I500">
        <v>3</v>
      </c>
      <c r="J500">
        <v>1</v>
      </c>
      <c r="K500">
        <v>0.375</v>
      </c>
      <c r="L500">
        <v>0</v>
      </c>
      <c r="M500">
        <v>1</v>
      </c>
      <c r="R500">
        <f t="shared" si="7"/>
        <v>18.185225225225224</v>
      </c>
    </row>
    <row r="501" spans="1:18" x14ac:dyDescent="0.2">
      <c r="A501" s="17"/>
      <c r="B501" s="4">
        <v>4.7927927927927931E-2</v>
      </c>
      <c r="C501" t="s">
        <v>25</v>
      </c>
      <c r="D501" t="s">
        <v>626</v>
      </c>
      <c r="E501" t="s">
        <v>627</v>
      </c>
      <c r="F501">
        <v>226</v>
      </c>
      <c r="G501">
        <v>16</v>
      </c>
      <c r="H501">
        <v>34</v>
      </c>
      <c r="I501">
        <v>0</v>
      </c>
      <c r="J501">
        <v>2.125</v>
      </c>
      <c r="K501">
        <v>0</v>
      </c>
      <c r="L501">
        <v>0</v>
      </c>
      <c r="M501">
        <v>0</v>
      </c>
      <c r="R501">
        <f t="shared" si="7"/>
        <v>10.831711711711712</v>
      </c>
    </row>
    <row r="502" spans="1:18" x14ac:dyDescent="0.2">
      <c r="A502" s="17"/>
      <c r="B502" s="4">
        <v>3.783783783783784E-2</v>
      </c>
      <c r="C502" t="s">
        <v>81</v>
      </c>
      <c r="D502" t="s">
        <v>659</v>
      </c>
      <c r="E502" t="s">
        <v>660</v>
      </c>
      <c r="F502">
        <v>166</v>
      </c>
      <c r="G502">
        <v>9</v>
      </c>
      <c r="H502">
        <v>10</v>
      </c>
      <c r="I502">
        <v>3</v>
      </c>
      <c r="J502">
        <v>1.1111111111111112</v>
      </c>
      <c r="K502">
        <v>0.33333333333333331</v>
      </c>
      <c r="L502">
        <v>0</v>
      </c>
      <c r="M502">
        <v>1</v>
      </c>
      <c r="R502">
        <f t="shared" si="7"/>
        <v>6.2810810810810818</v>
      </c>
    </row>
    <row r="503" spans="1:18" x14ac:dyDescent="0.2">
      <c r="A503" s="17"/>
      <c r="B503" s="4">
        <v>7.2432432432432428E-2</v>
      </c>
      <c r="C503" t="s">
        <v>31</v>
      </c>
      <c r="D503" t="s">
        <v>631</v>
      </c>
      <c r="E503" t="s">
        <v>632</v>
      </c>
      <c r="F503">
        <v>206</v>
      </c>
      <c r="G503">
        <v>14</v>
      </c>
      <c r="H503">
        <v>22</v>
      </c>
      <c r="I503">
        <v>1</v>
      </c>
      <c r="J503">
        <v>1.5714285714285714</v>
      </c>
      <c r="K503">
        <v>7.1428571428571425E-2</v>
      </c>
      <c r="L503">
        <v>0</v>
      </c>
      <c r="M503">
        <v>1</v>
      </c>
      <c r="R503">
        <f t="shared" si="7"/>
        <v>14.921081081081081</v>
      </c>
    </row>
    <row r="504" spans="1:18" x14ac:dyDescent="0.2">
      <c r="A504" s="17"/>
      <c r="B504" s="4">
        <v>2.4144144144144144E-2</v>
      </c>
      <c r="C504" t="s">
        <v>129</v>
      </c>
      <c r="D504" t="s">
        <v>728</v>
      </c>
      <c r="E504" t="s">
        <v>729</v>
      </c>
      <c r="F504">
        <v>255</v>
      </c>
      <c r="G504">
        <v>16</v>
      </c>
      <c r="H504">
        <v>34</v>
      </c>
      <c r="I504">
        <v>0</v>
      </c>
      <c r="J504">
        <v>2.125</v>
      </c>
      <c r="K504">
        <v>0</v>
      </c>
      <c r="L504">
        <v>0</v>
      </c>
      <c r="M504">
        <v>0</v>
      </c>
      <c r="R504">
        <f t="shared" si="7"/>
        <v>6.1567567567567565</v>
      </c>
    </row>
    <row r="505" spans="1:18" x14ac:dyDescent="0.2">
      <c r="A505" s="17"/>
      <c r="B505" s="4">
        <v>0.17513513513513515</v>
      </c>
      <c r="C505" t="s">
        <v>101</v>
      </c>
      <c r="D505" t="s">
        <v>682</v>
      </c>
      <c r="E505" t="s">
        <v>683</v>
      </c>
      <c r="F505">
        <v>253</v>
      </c>
      <c r="G505">
        <v>16</v>
      </c>
      <c r="H505">
        <v>33</v>
      </c>
      <c r="I505">
        <v>1</v>
      </c>
      <c r="J505">
        <v>2.0625</v>
      </c>
      <c r="K505">
        <v>6.25E-2</v>
      </c>
      <c r="L505">
        <v>0</v>
      </c>
      <c r="M505">
        <v>0</v>
      </c>
      <c r="R505">
        <f t="shared" si="7"/>
        <v>44.30918918918919</v>
      </c>
    </row>
    <row r="506" spans="1:18" x14ac:dyDescent="0.2">
      <c r="R506" s="18">
        <f>SUM(R491:R505)</f>
        <v>160.59351351351353</v>
      </c>
    </row>
    <row r="508" spans="1:18" x14ac:dyDescent="0.2">
      <c r="A508" s="17">
        <v>30</v>
      </c>
      <c r="C508" t="s">
        <v>602</v>
      </c>
      <c r="D508" t="s">
        <v>603</v>
      </c>
      <c r="E508" t="s">
        <v>604</v>
      </c>
      <c r="F508" t="s">
        <v>605</v>
      </c>
      <c r="G508" t="s">
        <v>606</v>
      </c>
      <c r="H508" t="s">
        <v>607</v>
      </c>
      <c r="I508" t="s">
        <v>608</v>
      </c>
      <c r="J508" t="s">
        <v>609</v>
      </c>
      <c r="K508" t="s">
        <v>610</v>
      </c>
      <c r="L508" t="s">
        <v>611</v>
      </c>
      <c r="M508" t="s">
        <v>612</v>
      </c>
      <c r="O508" s="4" t="s">
        <v>915</v>
      </c>
      <c r="P508" s="4" t="s">
        <v>916</v>
      </c>
      <c r="Q508" s="4" t="s">
        <v>917</v>
      </c>
    </row>
    <row r="509" spans="1:18" x14ac:dyDescent="0.2">
      <c r="A509" s="17"/>
      <c r="B509" s="4">
        <v>3.5564177174264466E-2</v>
      </c>
      <c r="C509" t="s">
        <v>707</v>
      </c>
      <c r="D509" t="s">
        <v>708</v>
      </c>
      <c r="E509" t="s">
        <v>709</v>
      </c>
      <c r="F509">
        <v>112</v>
      </c>
      <c r="G509">
        <v>6</v>
      </c>
      <c r="H509">
        <v>8</v>
      </c>
      <c r="I509">
        <v>2</v>
      </c>
      <c r="J509">
        <v>1.3333333333333333</v>
      </c>
      <c r="K509">
        <v>0.33333333333333331</v>
      </c>
      <c r="L509">
        <v>1</v>
      </c>
      <c r="M509">
        <v>0</v>
      </c>
      <c r="O509" s="4">
        <v>0.61590688651794379</v>
      </c>
      <c r="P509" s="4">
        <v>0.38409311348205616</v>
      </c>
      <c r="Q509" s="4">
        <v>0</v>
      </c>
      <c r="R509">
        <f t="shared" si="7"/>
        <v>3.9831878435176202</v>
      </c>
    </row>
    <row r="510" spans="1:18" x14ac:dyDescent="0.2">
      <c r="A510" s="17"/>
      <c r="B510" s="4">
        <v>7.533139346912382E-2</v>
      </c>
      <c r="C510" t="s">
        <v>761</v>
      </c>
      <c r="D510" t="s">
        <v>762</v>
      </c>
      <c r="E510" t="s">
        <v>763</v>
      </c>
      <c r="F510">
        <v>124</v>
      </c>
      <c r="G510">
        <v>7</v>
      </c>
      <c r="H510">
        <v>8</v>
      </c>
      <c r="I510">
        <v>2</v>
      </c>
      <c r="J510">
        <v>1.1428571428571428</v>
      </c>
      <c r="K510">
        <v>0.2857142857142857</v>
      </c>
      <c r="L510">
        <v>0</v>
      </c>
      <c r="M510">
        <v>1</v>
      </c>
      <c r="R510">
        <f t="shared" si="7"/>
        <v>9.3410927901713539</v>
      </c>
    </row>
    <row r="511" spans="1:18" x14ac:dyDescent="0.2">
      <c r="A511" s="17"/>
      <c r="B511" s="4">
        <v>6.3368897510507588E-2</v>
      </c>
      <c r="C511" t="s">
        <v>684</v>
      </c>
      <c r="D511" t="s">
        <v>685</v>
      </c>
      <c r="E511" t="s">
        <v>686</v>
      </c>
      <c r="F511">
        <v>72</v>
      </c>
      <c r="G511">
        <v>4</v>
      </c>
      <c r="H511">
        <v>8</v>
      </c>
      <c r="I511">
        <v>1</v>
      </c>
      <c r="J511">
        <v>2</v>
      </c>
      <c r="K511">
        <v>0.25</v>
      </c>
      <c r="L511">
        <v>1</v>
      </c>
      <c r="M511">
        <v>0</v>
      </c>
      <c r="R511">
        <f t="shared" si="7"/>
        <v>4.5625606207565461</v>
      </c>
    </row>
    <row r="512" spans="1:18" x14ac:dyDescent="0.2">
      <c r="A512" s="17"/>
      <c r="B512" s="4">
        <v>2.7158098933074682E-2</v>
      </c>
      <c r="C512" t="s">
        <v>14</v>
      </c>
      <c r="D512" t="s">
        <v>613</v>
      </c>
      <c r="E512" t="s">
        <v>614</v>
      </c>
      <c r="F512">
        <v>170</v>
      </c>
      <c r="G512">
        <v>12</v>
      </c>
      <c r="H512">
        <v>26</v>
      </c>
      <c r="I512">
        <v>0</v>
      </c>
      <c r="J512">
        <v>2.1666666666666665</v>
      </c>
      <c r="K512">
        <v>0</v>
      </c>
      <c r="L512">
        <v>0</v>
      </c>
      <c r="M512">
        <v>0</v>
      </c>
      <c r="R512">
        <f t="shared" si="7"/>
        <v>4.6168768186226963</v>
      </c>
    </row>
    <row r="513" spans="1:18" x14ac:dyDescent="0.2">
      <c r="A513" s="17"/>
      <c r="B513" s="4">
        <v>0.16100872938894273</v>
      </c>
      <c r="C513" t="s">
        <v>79</v>
      </c>
      <c r="D513" t="s">
        <v>655</v>
      </c>
      <c r="E513" t="s">
        <v>656</v>
      </c>
      <c r="F513">
        <v>144</v>
      </c>
      <c r="G513">
        <v>6</v>
      </c>
      <c r="H513">
        <v>8</v>
      </c>
      <c r="I513">
        <v>4</v>
      </c>
      <c r="J513">
        <v>1.3333333333333333</v>
      </c>
      <c r="K513">
        <v>0.66666666666666663</v>
      </c>
      <c r="L513">
        <v>1</v>
      </c>
      <c r="M513">
        <v>0</v>
      </c>
      <c r="R513">
        <f t="shared" si="7"/>
        <v>23.185257032007755</v>
      </c>
    </row>
    <row r="514" spans="1:18" x14ac:dyDescent="0.2">
      <c r="A514" s="17"/>
      <c r="B514" s="4">
        <v>4.3646944713870026E-2</v>
      </c>
      <c r="C514" t="s">
        <v>781</v>
      </c>
      <c r="D514" t="s">
        <v>782</v>
      </c>
      <c r="E514" t="s">
        <v>666</v>
      </c>
      <c r="F514">
        <v>240</v>
      </c>
      <c r="G514">
        <v>6</v>
      </c>
      <c r="H514">
        <v>8</v>
      </c>
      <c r="I514">
        <v>4</v>
      </c>
      <c r="J514">
        <v>1.3333333333333333</v>
      </c>
      <c r="K514">
        <v>0.66666666666666663</v>
      </c>
      <c r="L514">
        <v>0</v>
      </c>
      <c r="M514">
        <v>0</v>
      </c>
      <c r="R514">
        <f t="shared" si="7"/>
        <v>10.475266731328807</v>
      </c>
    </row>
    <row r="515" spans="1:18" x14ac:dyDescent="0.2">
      <c r="A515" s="17"/>
      <c r="B515" s="4">
        <v>0.11380536695764629</v>
      </c>
      <c r="C515" t="s">
        <v>92</v>
      </c>
      <c r="E515" t="s">
        <v>656</v>
      </c>
      <c r="F515">
        <v>144</v>
      </c>
      <c r="G515">
        <v>17</v>
      </c>
      <c r="H515">
        <v>36</v>
      </c>
      <c r="I515">
        <v>0</v>
      </c>
      <c r="J515">
        <v>2.1176470588235294</v>
      </c>
      <c r="K515">
        <v>0</v>
      </c>
      <c r="L515">
        <v>1</v>
      </c>
      <c r="M515">
        <v>0</v>
      </c>
      <c r="R515">
        <f t="shared" si="7"/>
        <v>16.387972841901064</v>
      </c>
    </row>
    <row r="516" spans="1:18" x14ac:dyDescent="0.2">
      <c r="A516" s="17"/>
      <c r="B516" s="4">
        <v>7.662463627546072E-2</v>
      </c>
      <c r="C516" t="s">
        <v>25</v>
      </c>
      <c r="D516" t="s">
        <v>626</v>
      </c>
      <c r="E516" t="s">
        <v>627</v>
      </c>
      <c r="F516">
        <v>226</v>
      </c>
      <c r="G516">
        <v>6</v>
      </c>
      <c r="H516">
        <v>8</v>
      </c>
      <c r="I516">
        <v>4</v>
      </c>
      <c r="J516">
        <v>1.3333333333333333</v>
      </c>
      <c r="K516">
        <v>0.66666666666666663</v>
      </c>
      <c r="L516">
        <v>0</v>
      </c>
      <c r="M516">
        <v>0</v>
      </c>
      <c r="R516">
        <f t="shared" ref="R516:R579" si="8">F516*B516</f>
        <v>17.317167798254122</v>
      </c>
    </row>
    <row r="517" spans="1:18" x14ac:dyDescent="0.2">
      <c r="A517" s="17"/>
      <c r="B517" s="4">
        <v>2.7804720336243125E-2</v>
      </c>
      <c r="C517" t="s">
        <v>778</v>
      </c>
      <c r="D517" t="s">
        <v>779</v>
      </c>
      <c r="E517" t="s">
        <v>780</v>
      </c>
      <c r="F517">
        <v>48</v>
      </c>
      <c r="G517">
        <v>16</v>
      </c>
      <c r="H517">
        <v>34</v>
      </c>
      <c r="I517">
        <v>0</v>
      </c>
      <c r="J517">
        <v>2.125</v>
      </c>
      <c r="K517">
        <v>0</v>
      </c>
      <c r="L517">
        <v>0</v>
      </c>
      <c r="M517">
        <v>1</v>
      </c>
      <c r="R517">
        <f t="shared" si="8"/>
        <v>1.3346265761396701</v>
      </c>
    </row>
    <row r="518" spans="1:18" x14ac:dyDescent="0.2">
      <c r="A518" s="17"/>
      <c r="B518" s="4">
        <v>2.9097963142580018E-2</v>
      </c>
      <c r="C518" t="s">
        <v>105</v>
      </c>
      <c r="E518" t="s">
        <v>656</v>
      </c>
      <c r="F518">
        <v>144</v>
      </c>
      <c r="G518">
        <v>10</v>
      </c>
      <c r="H518">
        <v>12</v>
      </c>
      <c r="I518">
        <v>1</v>
      </c>
      <c r="J518">
        <v>1.2</v>
      </c>
      <c r="K518">
        <v>0.1</v>
      </c>
      <c r="L518">
        <v>1</v>
      </c>
      <c r="M518">
        <v>0</v>
      </c>
      <c r="R518">
        <f t="shared" si="8"/>
        <v>4.1901066925315229</v>
      </c>
    </row>
    <row r="519" spans="1:18" x14ac:dyDescent="0.2">
      <c r="A519" s="17"/>
      <c r="B519" s="4">
        <v>0.15421920465567407</v>
      </c>
      <c r="C519" t="s">
        <v>80</v>
      </c>
      <c r="D519" t="s">
        <v>657</v>
      </c>
      <c r="E519" t="s">
        <v>658</v>
      </c>
      <c r="F519">
        <v>152</v>
      </c>
      <c r="G519">
        <v>6</v>
      </c>
      <c r="H519">
        <v>8</v>
      </c>
      <c r="I519">
        <v>4</v>
      </c>
      <c r="J519">
        <v>1.3333333333333333</v>
      </c>
      <c r="K519">
        <v>0.66666666666666663</v>
      </c>
      <c r="L519">
        <v>0</v>
      </c>
      <c r="M519">
        <v>1</v>
      </c>
      <c r="R519">
        <f t="shared" si="8"/>
        <v>23.441319107662459</v>
      </c>
    </row>
    <row r="520" spans="1:18" x14ac:dyDescent="0.2">
      <c r="A520" s="17"/>
      <c r="B520" s="4">
        <v>5.075978014872292E-2</v>
      </c>
      <c r="C520" t="s">
        <v>81</v>
      </c>
      <c r="D520" t="s">
        <v>659</v>
      </c>
      <c r="E520" t="s">
        <v>660</v>
      </c>
      <c r="F520">
        <v>166</v>
      </c>
      <c r="G520">
        <v>8</v>
      </c>
      <c r="H520">
        <v>8</v>
      </c>
      <c r="I520">
        <v>3</v>
      </c>
      <c r="J520">
        <v>1</v>
      </c>
      <c r="K520">
        <v>0.375</v>
      </c>
      <c r="L520">
        <v>0</v>
      </c>
      <c r="M520">
        <v>1</v>
      </c>
      <c r="R520">
        <f t="shared" si="8"/>
        <v>8.4261235046880056</v>
      </c>
    </row>
    <row r="521" spans="1:18" x14ac:dyDescent="0.2">
      <c r="A521" s="17"/>
      <c r="B521" s="4">
        <v>7.5978014872292263E-2</v>
      </c>
      <c r="C521" t="s">
        <v>31</v>
      </c>
      <c r="D521" t="s">
        <v>631</v>
      </c>
      <c r="E521" t="s">
        <v>632</v>
      </c>
      <c r="F521">
        <v>206</v>
      </c>
      <c r="G521">
        <v>16</v>
      </c>
      <c r="H521">
        <v>34</v>
      </c>
      <c r="I521">
        <v>0</v>
      </c>
      <c r="J521">
        <v>2.125</v>
      </c>
      <c r="K521">
        <v>0</v>
      </c>
      <c r="L521">
        <v>0</v>
      </c>
      <c r="M521">
        <v>1</v>
      </c>
      <c r="R521">
        <f t="shared" si="8"/>
        <v>15.651471063692206</v>
      </c>
    </row>
    <row r="522" spans="1:18" x14ac:dyDescent="0.2">
      <c r="A522" s="17"/>
      <c r="B522" s="4">
        <v>6.5632072421597146E-2</v>
      </c>
      <c r="C522" t="s">
        <v>650</v>
      </c>
      <c r="D522" t="s">
        <v>651</v>
      </c>
      <c r="E522" t="s">
        <v>652</v>
      </c>
      <c r="F522">
        <v>281</v>
      </c>
      <c r="G522">
        <v>9</v>
      </c>
      <c r="H522">
        <v>10</v>
      </c>
      <c r="I522">
        <v>3</v>
      </c>
      <c r="J522">
        <v>1.1111111111111112</v>
      </c>
      <c r="K522">
        <v>0.33333333333333331</v>
      </c>
      <c r="L522">
        <v>0</v>
      </c>
      <c r="M522">
        <v>0</v>
      </c>
      <c r="R522">
        <f t="shared" si="8"/>
        <v>18.442612350468799</v>
      </c>
    </row>
    <row r="523" spans="1:18" x14ac:dyDescent="0.2">
      <c r="R523" s="18">
        <f>SUM(R509:R522)</f>
        <v>161.35564177174265</v>
      </c>
    </row>
    <row r="527" spans="1:18" x14ac:dyDescent="0.2">
      <c r="A527" s="17">
        <v>31</v>
      </c>
      <c r="C527" t="s">
        <v>602</v>
      </c>
      <c r="D527" t="s">
        <v>603</v>
      </c>
      <c r="E527" t="s">
        <v>604</v>
      </c>
      <c r="F527" t="s">
        <v>605</v>
      </c>
      <c r="G527" t="s">
        <v>606</v>
      </c>
      <c r="H527" t="s">
        <v>607</v>
      </c>
      <c r="I527" t="s">
        <v>608</v>
      </c>
      <c r="J527" t="s">
        <v>609</v>
      </c>
      <c r="K527" t="s">
        <v>610</v>
      </c>
      <c r="L527" t="s">
        <v>611</v>
      </c>
      <c r="M527" t="s">
        <v>612</v>
      </c>
      <c r="O527" s="4" t="s">
        <v>915</v>
      </c>
      <c r="P527" s="4" t="s">
        <v>916</v>
      </c>
      <c r="Q527" s="4" t="s">
        <v>917</v>
      </c>
    </row>
    <row r="528" spans="1:18" x14ac:dyDescent="0.2">
      <c r="A528" s="17"/>
      <c r="B528" s="4">
        <v>8.592425098925946E-2</v>
      </c>
      <c r="C528" t="s">
        <v>737</v>
      </c>
      <c r="D528" t="s">
        <v>738</v>
      </c>
      <c r="E528" t="s">
        <v>739</v>
      </c>
      <c r="F528">
        <v>156</v>
      </c>
      <c r="G528">
        <v>11</v>
      </c>
      <c r="H528">
        <v>24</v>
      </c>
      <c r="I528">
        <v>0</v>
      </c>
      <c r="J528">
        <v>2.1818181818181817</v>
      </c>
      <c r="K528">
        <v>0</v>
      </c>
      <c r="L528">
        <v>0</v>
      </c>
      <c r="M528">
        <v>0</v>
      </c>
      <c r="O528" s="4">
        <v>0.85189372526851326</v>
      </c>
      <c r="P528" s="4">
        <v>0.14810627473148669</v>
      </c>
      <c r="Q528" s="4">
        <v>0</v>
      </c>
      <c r="R528">
        <f t="shared" si="8"/>
        <v>13.404183154324476</v>
      </c>
    </row>
    <row r="529" spans="1:18" x14ac:dyDescent="0.2">
      <c r="A529" s="17"/>
      <c r="B529" s="4">
        <v>5.3702656868287159E-2</v>
      </c>
      <c r="C529" t="s">
        <v>14</v>
      </c>
      <c r="D529" t="s">
        <v>613</v>
      </c>
      <c r="E529" t="s">
        <v>614</v>
      </c>
      <c r="F529">
        <v>170</v>
      </c>
      <c r="G529">
        <v>11</v>
      </c>
      <c r="H529">
        <v>24</v>
      </c>
      <c r="I529">
        <v>0</v>
      </c>
      <c r="J529">
        <v>2.1818181818181817</v>
      </c>
      <c r="K529">
        <v>0</v>
      </c>
      <c r="L529">
        <v>0</v>
      </c>
      <c r="M529">
        <v>0</v>
      </c>
      <c r="R529">
        <f t="shared" si="8"/>
        <v>9.1294516676088175</v>
      </c>
    </row>
    <row r="530" spans="1:18" x14ac:dyDescent="0.2">
      <c r="A530" s="17"/>
      <c r="B530" s="4">
        <v>3.3352176370830974E-2</v>
      </c>
      <c r="C530" t="s">
        <v>104</v>
      </c>
      <c r="D530" t="s">
        <v>687</v>
      </c>
      <c r="E530" t="s">
        <v>688</v>
      </c>
      <c r="F530">
        <v>110</v>
      </c>
      <c r="G530">
        <v>12</v>
      </c>
      <c r="H530">
        <v>26</v>
      </c>
      <c r="I530">
        <v>0</v>
      </c>
      <c r="J530">
        <v>2.1666666666666665</v>
      </c>
      <c r="K530">
        <v>0</v>
      </c>
      <c r="L530">
        <v>0</v>
      </c>
      <c r="M530">
        <v>1</v>
      </c>
      <c r="R530">
        <f t="shared" si="8"/>
        <v>3.6687394007914071</v>
      </c>
    </row>
    <row r="531" spans="1:18" x14ac:dyDescent="0.2">
      <c r="A531" s="17"/>
      <c r="B531" s="4">
        <v>4.6919163369135097E-2</v>
      </c>
      <c r="C531" t="s">
        <v>79</v>
      </c>
      <c r="D531" t="s">
        <v>655</v>
      </c>
      <c r="E531" t="s">
        <v>656</v>
      </c>
      <c r="F531">
        <v>144</v>
      </c>
      <c r="G531">
        <v>6</v>
      </c>
      <c r="H531">
        <v>6</v>
      </c>
      <c r="I531">
        <v>2</v>
      </c>
      <c r="J531">
        <v>1</v>
      </c>
      <c r="K531">
        <v>0.33333333333333331</v>
      </c>
      <c r="L531">
        <v>1</v>
      </c>
      <c r="M531">
        <v>0</v>
      </c>
      <c r="R531">
        <f t="shared" si="8"/>
        <v>6.756359525155454</v>
      </c>
    </row>
    <row r="532" spans="1:18" x14ac:dyDescent="0.2">
      <c r="A532" s="17"/>
      <c r="B532" s="4">
        <v>0.16789146410401357</v>
      </c>
      <c r="C532" t="s">
        <v>25</v>
      </c>
      <c r="D532" t="s">
        <v>626</v>
      </c>
      <c r="E532" t="s">
        <v>627</v>
      </c>
      <c r="F532">
        <v>226</v>
      </c>
      <c r="G532">
        <v>6</v>
      </c>
      <c r="H532">
        <v>8</v>
      </c>
      <c r="I532">
        <v>4</v>
      </c>
      <c r="J532">
        <v>1.3333333333333333</v>
      </c>
      <c r="K532">
        <v>0.66666666666666663</v>
      </c>
      <c r="L532">
        <v>0</v>
      </c>
      <c r="M532">
        <v>0</v>
      </c>
      <c r="R532">
        <f t="shared" si="8"/>
        <v>37.943470887507068</v>
      </c>
    </row>
    <row r="533" spans="1:18" x14ac:dyDescent="0.2">
      <c r="A533" s="17"/>
      <c r="B533" s="4">
        <v>3.1656302996042961E-2</v>
      </c>
      <c r="C533" t="s">
        <v>37</v>
      </c>
      <c r="D533" t="s">
        <v>640</v>
      </c>
      <c r="E533" t="s">
        <v>641</v>
      </c>
      <c r="F533">
        <v>198</v>
      </c>
      <c r="G533">
        <v>16</v>
      </c>
      <c r="H533">
        <v>34</v>
      </c>
      <c r="I533">
        <v>0</v>
      </c>
      <c r="J533">
        <v>2.125</v>
      </c>
      <c r="K533">
        <v>0</v>
      </c>
      <c r="L533">
        <v>0</v>
      </c>
      <c r="M533">
        <v>0</v>
      </c>
      <c r="R533">
        <f t="shared" si="8"/>
        <v>6.2679479932165059</v>
      </c>
    </row>
    <row r="534" spans="1:18" x14ac:dyDescent="0.2">
      <c r="A534" s="17"/>
      <c r="B534" s="4">
        <v>0.11475409836065571</v>
      </c>
      <c r="C534" t="s">
        <v>31</v>
      </c>
      <c r="D534" t="s">
        <v>631</v>
      </c>
      <c r="E534" t="s">
        <v>632</v>
      </c>
      <c r="F534">
        <v>206</v>
      </c>
      <c r="G534">
        <v>14</v>
      </c>
      <c r="H534">
        <v>30</v>
      </c>
      <c r="I534">
        <v>0</v>
      </c>
      <c r="J534">
        <v>2.1428571428571428</v>
      </c>
      <c r="K534">
        <v>0</v>
      </c>
      <c r="L534">
        <v>0</v>
      </c>
      <c r="M534">
        <v>1</v>
      </c>
      <c r="R534">
        <f t="shared" si="8"/>
        <v>23.639344262295076</v>
      </c>
    </row>
    <row r="535" spans="1:18" x14ac:dyDescent="0.2">
      <c r="A535" s="17"/>
      <c r="B535" s="4">
        <v>0.10005652911249292</v>
      </c>
      <c r="C535" t="s">
        <v>720</v>
      </c>
      <c r="E535" t="s">
        <v>721</v>
      </c>
      <c r="F535">
        <v>114</v>
      </c>
      <c r="G535">
        <v>16</v>
      </c>
      <c r="H535">
        <v>34</v>
      </c>
      <c r="I535">
        <v>0</v>
      </c>
      <c r="J535">
        <v>2.125</v>
      </c>
      <c r="K535">
        <v>0</v>
      </c>
      <c r="L535">
        <v>1</v>
      </c>
      <c r="M535">
        <v>0</v>
      </c>
      <c r="R535">
        <f t="shared" si="8"/>
        <v>11.406444318824192</v>
      </c>
    </row>
    <row r="536" spans="1:18" x14ac:dyDescent="0.2">
      <c r="A536" s="17"/>
      <c r="B536" s="4">
        <v>0.11588468061051439</v>
      </c>
      <c r="C536" t="s">
        <v>108</v>
      </c>
      <c r="D536" t="s">
        <v>692</v>
      </c>
      <c r="E536" t="s">
        <v>693</v>
      </c>
      <c r="F536">
        <v>283</v>
      </c>
      <c r="G536">
        <v>14</v>
      </c>
      <c r="H536">
        <v>22</v>
      </c>
      <c r="I536">
        <v>1</v>
      </c>
      <c r="J536">
        <v>1.5714285714285714</v>
      </c>
      <c r="K536">
        <v>7.1428571428571425E-2</v>
      </c>
      <c r="L536">
        <v>0</v>
      </c>
      <c r="M536">
        <v>0</v>
      </c>
      <c r="R536">
        <f t="shared" si="8"/>
        <v>32.795364612775572</v>
      </c>
    </row>
    <row r="537" spans="1:18" x14ac:dyDescent="0.2">
      <c r="A537" s="17"/>
      <c r="B537" s="4">
        <v>2.6568682871678913E-2</v>
      </c>
      <c r="C537" t="s">
        <v>129</v>
      </c>
      <c r="D537" t="s">
        <v>728</v>
      </c>
      <c r="E537" t="s">
        <v>729</v>
      </c>
      <c r="F537">
        <v>255</v>
      </c>
      <c r="G537">
        <v>16</v>
      </c>
      <c r="H537">
        <v>34</v>
      </c>
      <c r="I537">
        <v>0</v>
      </c>
      <c r="J537">
        <v>2.125</v>
      </c>
      <c r="K537">
        <v>0</v>
      </c>
      <c r="L537">
        <v>0</v>
      </c>
      <c r="M537">
        <v>0</v>
      </c>
      <c r="R537">
        <f t="shared" si="8"/>
        <v>6.7750141322781223</v>
      </c>
    </row>
    <row r="538" spans="1:18" x14ac:dyDescent="0.2">
      <c r="A538" s="17"/>
      <c r="B538" s="4">
        <v>0.22328999434708874</v>
      </c>
      <c r="C538" t="s">
        <v>650</v>
      </c>
      <c r="D538" t="s">
        <v>651</v>
      </c>
      <c r="E538" t="s">
        <v>652</v>
      </c>
      <c r="F538">
        <v>281</v>
      </c>
      <c r="G538">
        <v>6</v>
      </c>
      <c r="H538">
        <v>14</v>
      </c>
      <c r="I538">
        <v>0</v>
      </c>
      <c r="J538">
        <v>2.3333333333333335</v>
      </c>
      <c r="K538">
        <v>0</v>
      </c>
      <c r="L538">
        <v>0</v>
      </c>
      <c r="M538">
        <v>0</v>
      </c>
      <c r="R538">
        <f t="shared" si="8"/>
        <v>62.744488411531933</v>
      </c>
    </row>
    <row r="539" spans="1:18" x14ac:dyDescent="0.2">
      <c r="R539" s="18">
        <f>SUM(R528:R538)</f>
        <v>214.53080836630863</v>
      </c>
    </row>
    <row r="545" spans="1:18" x14ac:dyDescent="0.2">
      <c r="A545" s="17">
        <v>32</v>
      </c>
      <c r="C545" t="s">
        <v>602</v>
      </c>
      <c r="D545" t="s">
        <v>603</v>
      </c>
      <c r="E545" t="s">
        <v>604</v>
      </c>
      <c r="F545" t="s">
        <v>605</v>
      </c>
      <c r="G545" t="s">
        <v>606</v>
      </c>
      <c r="H545" t="s">
        <v>607</v>
      </c>
      <c r="I545" t="s">
        <v>608</v>
      </c>
      <c r="J545" t="s">
        <v>609</v>
      </c>
      <c r="K545" t="s">
        <v>610</v>
      </c>
      <c r="L545" t="s">
        <v>611</v>
      </c>
      <c r="M545" t="s">
        <v>612</v>
      </c>
      <c r="O545" s="4" t="s">
        <v>915</v>
      </c>
      <c r="P545" s="4" t="s">
        <v>916</v>
      </c>
      <c r="Q545" s="4" t="s">
        <v>917</v>
      </c>
    </row>
    <row r="546" spans="1:18" x14ac:dyDescent="0.2">
      <c r="A546" s="17"/>
      <c r="B546" s="4">
        <v>4.8405466970387244E-2</v>
      </c>
      <c r="C546" t="s">
        <v>737</v>
      </c>
      <c r="D546" t="s">
        <v>738</v>
      </c>
      <c r="E546" t="s">
        <v>739</v>
      </c>
      <c r="F546">
        <v>156</v>
      </c>
      <c r="G546">
        <v>11</v>
      </c>
      <c r="H546">
        <v>24</v>
      </c>
      <c r="I546">
        <v>0</v>
      </c>
      <c r="J546">
        <v>2.1818181818181817</v>
      </c>
      <c r="K546">
        <v>0</v>
      </c>
      <c r="L546">
        <v>0</v>
      </c>
      <c r="M546">
        <v>0</v>
      </c>
      <c r="O546" s="4">
        <v>0.89123006833712981</v>
      </c>
      <c r="P546" s="4">
        <v>0.10876993166287016</v>
      </c>
      <c r="Q546" s="4">
        <v>0</v>
      </c>
      <c r="R546">
        <f t="shared" si="8"/>
        <v>7.5512528473804101</v>
      </c>
    </row>
    <row r="547" spans="1:18" x14ac:dyDescent="0.2">
      <c r="A547" s="17"/>
      <c r="B547" s="4">
        <v>5.4100227790432803E-2</v>
      </c>
      <c r="C547" t="s">
        <v>14</v>
      </c>
      <c r="D547" t="s">
        <v>613</v>
      </c>
      <c r="E547" t="s">
        <v>614</v>
      </c>
      <c r="F547">
        <v>170</v>
      </c>
      <c r="G547">
        <v>12</v>
      </c>
      <c r="H547">
        <v>26</v>
      </c>
      <c r="I547">
        <v>0</v>
      </c>
      <c r="J547">
        <v>2.1666666666666665</v>
      </c>
      <c r="K547">
        <v>0</v>
      </c>
      <c r="L547">
        <v>0</v>
      </c>
      <c r="M547">
        <v>0</v>
      </c>
      <c r="R547">
        <f t="shared" si="8"/>
        <v>9.1970387243735772</v>
      </c>
    </row>
    <row r="548" spans="1:18" x14ac:dyDescent="0.2">
      <c r="A548" s="17"/>
      <c r="B548" s="4">
        <v>2.2209567198177679E-2</v>
      </c>
      <c r="C548" t="s">
        <v>79</v>
      </c>
      <c r="D548" t="s">
        <v>655</v>
      </c>
      <c r="E548" t="s">
        <v>656</v>
      </c>
      <c r="F548">
        <v>144</v>
      </c>
      <c r="G548">
        <v>6</v>
      </c>
      <c r="H548">
        <v>8</v>
      </c>
      <c r="I548">
        <v>4</v>
      </c>
      <c r="J548">
        <v>1.3333333333333333</v>
      </c>
      <c r="K548">
        <v>0.66666666666666663</v>
      </c>
      <c r="L548">
        <v>1</v>
      </c>
      <c r="M548">
        <v>0</v>
      </c>
      <c r="R548">
        <f t="shared" si="8"/>
        <v>3.1981776765375858</v>
      </c>
    </row>
    <row r="549" spans="1:18" x14ac:dyDescent="0.2">
      <c r="A549" s="17"/>
      <c r="B549" s="4">
        <v>0.11332574031890663</v>
      </c>
      <c r="C549" t="s">
        <v>25</v>
      </c>
      <c r="D549" t="s">
        <v>626</v>
      </c>
      <c r="E549" t="s">
        <v>627</v>
      </c>
      <c r="F549">
        <v>226</v>
      </c>
      <c r="G549">
        <v>16</v>
      </c>
      <c r="H549">
        <v>34</v>
      </c>
      <c r="I549">
        <v>0</v>
      </c>
      <c r="J549">
        <v>2.125</v>
      </c>
      <c r="K549">
        <v>0</v>
      </c>
      <c r="L549">
        <v>0</v>
      </c>
      <c r="M549">
        <v>0</v>
      </c>
      <c r="R549">
        <f t="shared" si="8"/>
        <v>25.611617312072898</v>
      </c>
    </row>
    <row r="550" spans="1:18" x14ac:dyDescent="0.2">
      <c r="A550" s="17"/>
      <c r="B550" s="4">
        <v>3.3599088838268794E-2</v>
      </c>
      <c r="C550" t="s">
        <v>37</v>
      </c>
      <c r="D550" t="s">
        <v>640</v>
      </c>
      <c r="E550" t="s">
        <v>641</v>
      </c>
      <c r="F550">
        <v>198</v>
      </c>
      <c r="G550">
        <v>14</v>
      </c>
      <c r="H550">
        <v>30</v>
      </c>
      <c r="I550">
        <v>0</v>
      </c>
      <c r="J550">
        <v>2.1428571428571428</v>
      </c>
      <c r="K550">
        <v>0</v>
      </c>
      <c r="L550">
        <v>0</v>
      </c>
      <c r="M550">
        <v>0</v>
      </c>
      <c r="R550">
        <f t="shared" si="8"/>
        <v>6.6526195899772214</v>
      </c>
    </row>
    <row r="551" spans="1:18" x14ac:dyDescent="0.2">
      <c r="A551" s="17"/>
      <c r="B551" s="4">
        <v>0.10876993166287016</v>
      </c>
      <c r="C551" t="s">
        <v>31</v>
      </c>
      <c r="D551" t="s">
        <v>631</v>
      </c>
      <c r="E551" t="s">
        <v>632</v>
      </c>
      <c r="F551">
        <v>206</v>
      </c>
      <c r="G551">
        <v>16</v>
      </c>
      <c r="H551">
        <v>34</v>
      </c>
      <c r="I551">
        <v>0</v>
      </c>
      <c r="J551">
        <v>2.125</v>
      </c>
      <c r="K551">
        <v>0</v>
      </c>
      <c r="L551">
        <v>0</v>
      </c>
      <c r="M551">
        <v>1</v>
      </c>
      <c r="R551">
        <f t="shared" si="8"/>
        <v>22.406605922551254</v>
      </c>
    </row>
    <row r="552" spans="1:18" x14ac:dyDescent="0.2">
      <c r="A552" s="17"/>
      <c r="B552" s="4">
        <v>0.14407744874715261</v>
      </c>
      <c r="C552" t="s">
        <v>783</v>
      </c>
      <c r="D552" t="s">
        <v>784</v>
      </c>
      <c r="E552" t="s">
        <v>785</v>
      </c>
      <c r="F552">
        <v>310</v>
      </c>
      <c r="G552">
        <v>14</v>
      </c>
      <c r="H552">
        <v>22</v>
      </c>
      <c r="I552">
        <v>1</v>
      </c>
      <c r="J552">
        <v>1.5714285714285714</v>
      </c>
      <c r="K552">
        <v>7.1428571428571425E-2</v>
      </c>
      <c r="L552">
        <v>0</v>
      </c>
      <c r="M552">
        <v>0</v>
      </c>
      <c r="R552">
        <f t="shared" si="8"/>
        <v>44.664009111617311</v>
      </c>
    </row>
    <row r="553" spans="1:18" x14ac:dyDescent="0.2">
      <c r="A553" s="17"/>
      <c r="B553" s="4">
        <v>0.14407744874715264</v>
      </c>
      <c r="C553" t="s">
        <v>108</v>
      </c>
      <c r="D553" t="s">
        <v>692</v>
      </c>
      <c r="E553" t="s">
        <v>693</v>
      </c>
      <c r="F553">
        <v>283</v>
      </c>
      <c r="G553">
        <v>13</v>
      </c>
      <c r="H553">
        <v>27</v>
      </c>
      <c r="I553">
        <v>0</v>
      </c>
      <c r="J553">
        <v>2.0769230769230771</v>
      </c>
      <c r="K553">
        <v>0</v>
      </c>
      <c r="L553">
        <v>0</v>
      </c>
      <c r="M553">
        <v>0</v>
      </c>
      <c r="R553">
        <f t="shared" si="8"/>
        <v>40.773917995444201</v>
      </c>
    </row>
    <row r="554" spans="1:18" x14ac:dyDescent="0.2">
      <c r="A554" s="17"/>
      <c r="B554" s="4">
        <v>2.44874715261959E-2</v>
      </c>
      <c r="C554" t="s">
        <v>173</v>
      </c>
      <c r="D554" t="s">
        <v>786</v>
      </c>
      <c r="E554" t="s">
        <v>787</v>
      </c>
      <c r="F554">
        <v>365</v>
      </c>
      <c r="G554">
        <v>20</v>
      </c>
      <c r="H554">
        <v>42</v>
      </c>
      <c r="I554">
        <v>0</v>
      </c>
      <c r="J554">
        <v>2.1</v>
      </c>
      <c r="K554">
        <v>0</v>
      </c>
      <c r="L554">
        <v>0</v>
      </c>
      <c r="M554">
        <v>0</v>
      </c>
      <c r="R554">
        <f t="shared" si="8"/>
        <v>8.937927107061503</v>
      </c>
    </row>
    <row r="555" spans="1:18" x14ac:dyDescent="0.2">
      <c r="A555" s="17"/>
      <c r="B555" s="4">
        <v>2.7334851936218679E-2</v>
      </c>
      <c r="C555" t="s">
        <v>129</v>
      </c>
      <c r="D555" t="s">
        <v>728</v>
      </c>
      <c r="E555" t="s">
        <v>729</v>
      </c>
      <c r="F555">
        <v>255</v>
      </c>
      <c r="G555">
        <v>20</v>
      </c>
      <c r="H555">
        <v>42</v>
      </c>
      <c r="I555">
        <v>0</v>
      </c>
      <c r="J555">
        <v>2.1</v>
      </c>
      <c r="K555">
        <v>0</v>
      </c>
      <c r="L555">
        <v>0</v>
      </c>
      <c r="M555">
        <v>0</v>
      </c>
      <c r="R555">
        <f t="shared" si="8"/>
        <v>6.9703872437357628</v>
      </c>
    </row>
    <row r="556" spans="1:18" x14ac:dyDescent="0.2">
      <c r="A556" s="17"/>
      <c r="B556" s="4">
        <v>0.27961275626423693</v>
      </c>
      <c r="C556" t="s">
        <v>650</v>
      </c>
      <c r="D556" t="s">
        <v>651</v>
      </c>
      <c r="E556" t="s">
        <v>652</v>
      </c>
      <c r="F556">
        <v>281</v>
      </c>
      <c r="G556">
        <v>20</v>
      </c>
      <c r="H556">
        <v>42</v>
      </c>
      <c r="I556">
        <v>0</v>
      </c>
      <c r="J556">
        <v>2.1</v>
      </c>
      <c r="K556">
        <v>0</v>
      </c>
      <c r="L556">
        <v>0</v>
      </c>
      <c r="M556">
        <v>0</v>
      </c>
      <c r="R556">
        <f t="shared" si="8"/>
        <v>78.571184510250575</v>
      </c>
    </row>
    <row r="557" spans="1:18" x14ac:dyDescent="0.2">
      <c r="R557" s="18">
        <f>SUM(R546:R556)</f>
        <v>254.5347380410023</v>
      </c>
    </row>
    <row r="562" spans="1:18" x14ac:dyDescent="0.2">
      <c r="A562" s="17">
        <v>33</v>
      </c>
      <c r="C562" t="s">
        <v>602</v>
      </c>
      <c r="D562" t="s">
        <v>603</v>
      </c>
      <c r="E562" t="s">
        <v>604</v>
      </c>
      <c r="F562" t="s">
        <v>605</v>
      </c>
      <c r="G562" t="s">
        <v>606</v>
      </c>
      <c r="H562" t="s">
        <v>607</v>
      </c>
      <c r="I562" t="s">
        <v>608</v>
      </c>
      <c r="J562" t="s">
        <v>609</v>
      </c>
      <c r="K562" t="s">
        <v>610</v>
      </c>
      <c r="L562" t="s">
        <v>611</v>
      </c>
      <c r="M562" t="s">
        <v>612</v>
      </c>
      <c r="O562" s="4" t="s">
        <v>915</v>
      </c>
      <c r="P562" s="4" t="s">
        <v>916</v>
      </c>
      <c r="Q562" s="4" t="s">
        <v>917</v>
      </c>
    </row>
    <row r="563" spans="1:18" x14ac:dyDescent="0.2">
      <c r="A563" s="17"/>
      <c r="B563" s="4">
        <v>3.7710736468500441E-2</v>
      </c>
      <c r="C563" t="s">
        <v>759</v>
      </c>
      <c r="D563" t="s">
        <v>760</v>
      </c>
      <c r="E563" t="s">
        <v>745</v>
      </c>
      <c r="F563">
        <v>184</v>
      </c>
      <c r="G563">
        <v>13</v>
      </c>
      <c r="H563">
        <v>28</v>
      </c>
      <c r="I563">
        <v>0</v>
      </c>
      <c r="J563">
        <v>2.1538461538461537</v>
      </c>
      <c r="K563">
        <v>0</v>
      </c>
      <c r="L563">
        <v>0</v>
      </c>
      <c r="M563">
        <v>0</v>
      </c>
      <c r="O563" s="4">
        <v>0.82830523513753329</v>
      </c>
      <c r="P563" s="4">
        <v>0.17169476486246671</v>
      </c>
      <c r="Q563" s="4">
        <v>0</v>
      </c>
      <c r="R563">
        <f t="shared" si="8"/>
        <v>6.9387755102040813</v>
      </c>
    </row>
    <row r="564" spans="1:18" x14ac:dyDescent="0.2">
      <c r="A564" s="17"/>
      <c r="B564" s="4">
        <v>3.6379769299023958E-2</v>
      </c>
      <c r="C564" t="s">
        <v>14</v>
      </c>
      <c r="D564" t="s">
        <v>613</v>
      </c>
      <c r="E564" t="s">
        <v>614</v>
      </c>
      <c r="F564">
        <v>170</v>
      </c>
      <c r="G564">
        <v>12</v>
      </c>
      <c r="H564">
        <v>26</v>
      </c>
      <c r="I564">
        <v>0</v>
      </c>
      <c r="J564">
        <v>2.1666666666666665</v>
      </c>
      <c r="K564">
        <v>0</v>
      </c>
      <c r="L564">
        <v>0</v>
      </c>
      <c r="M564">
        <v>0</v>
      </c>
      <c r="R564">
        <f t="shared" si="8"/>
        <v>6.1845607808340732</v>
      </c>
    </row>
    <row r="565" spans="1:18" x14ac:dyDescent="0.2">
      <c r="A565" s="17"/>
      <c r="B565" s="4">
        <v>2.5732031943212066E-2</v>
      </c>
      <c r="C565" t="s">
        <v>104</v>
      </c>
      <c r="D565" t="s">
        <v>687</v>
      </c>
      <c r="E565" t="s">
        <v>688</v>
      </c>
      <c r="F565">
        <v>110</v>
      </c>
      <c r="G565">
        <v>6</v>
      </c>
      <c r="H565">
        <v>6</v>
      </c>
      <c r="I565">
        <v>2</v>
      </c>
      <c r="J565">
        <v>1</v>
      </c>
      <c r="K565">
        <v>0.33333333333333331</v>
      </c>
      <c r="L565">
        <v>0</v>
      </c>
      <c r="M565">
        <v>1</v>
      </c>
      <c r="R565">
        <f t="shared" si="8"/>
        <v>2.8305235137533273</v>
      </c>
    </row>
    <row r="566" spans="1:18" x14ac:dyDescent="0.2">
      <c r="A566" s="17"/>
      <c r="B566" s="4">
        <v>4.3034605146406391E-2</v>
      </c>
      <c r="C566" t="s">
        <v>79</v>
      </c>
      <c r="D566" t="s">
        <v>655</v>
      </c>
      <c r="E566" t="s">
        <v>656</v>
      </c>
      <c r="F566">
        <v>144</v>
      </c>
      <c r="G566">
        <v>6</v>
      </c>
      <c r="H566">
        <v>8</v>
      </c>
      <c r="I566">
        <v>4</v>
      </c>
      <c r="J566">
        <v>1.3333333333333333</v>
      </c>
      <c r="K566">
        <v>0.66666666666666663</v>
      </c>
      <c r="L566">
        <v>1</v>
      </c>
      <c r="M566">
        <v>0</v>
      </c>
      <c r="R566">
        <f t="shared" si="8"/>
        <v>6.1969831410825202</v>
      </c>
    </row>
    <row r="567" spans="1:18" x14ac:dyDescent="0.2">
      <c r="A567" s="17"/>
      <c r="B567" s="4">
        <v>4.0372670807453416E-2</v>
      </c>
      <c r="C567" t="s">
        <v>788</v>
      </c>
      <c r="D567" t="s">
        <v>744</v>
      </c>
      <c r="E567" t="s">
        <v>745</v>
      </c>
      <c r="F567">
        <v>184</v>
      </c>
      <c r="G567">
        <v>13</v>
      </c>
      <c r="H567">
        <v>28</v>
      </c>
      <c r="I567">
        <v>0</v>
      </c>
      <c r="J567">
        <v>2.1538461538461537</v>
      </c>
      <c r="K567">
        <v>0</v>
      </c>
      <c r="L567">
        <v>0</v>
      </c>
      <c r="M567">
        <v>0</v>
      </c>
      <c r="R567">
        <f t="shared" si="8"/>
        <v>7.4285714285714288</v>
      </c>
    </row>
    <row r="568" spans="1:18" x14ac:dyDescent="0.2">
      <c r="A568" s="17"/>
      <c r="B568" s="4">
        <v>2.085181898846495E-2</v>
      </c>
      <c r="C568" t="s">
        <v>37</v>
      </c>
      <c r="D568" t="s">
        <v>640</v>
      </c>
      <c r="E568" t="s">
        <v>641</v>
      </c>
      <c r="F568">
        <v>198</v>
      </c>
      <c r="G568">
        <v>14</v>
      </c>
      <c r="H568">
        <v>30</v>
      </c>
      <c r="I568">
        <v>0</v>
      </c>
      <c r="J568">
        <v>2.1428571428571428</v>
      </c>
      <c r="K568">
        <v>0</v>
      </c>
      <c r="L568">
        <v>0</v>
      </c>
      <c r="M568">
        <v>0</v>
      </c>
      <c r="R568">
        <f t="shared" si="8"/>
        <v>4.1286601597160599</v>
      </c>
    </row>
    <row r="569" spans="1:18" x14ac:dyDescent="0.2">
      <c r="A569" s="17"/>
      <c r="B569" s="4">
        <v>4.6140195208518191E-2</v>
      </c>
      <c r="C569" t="s">
        <v>80</v>
      </c>
      <c r="D569" t="s">
        <v>657</v>
      </c>
      <c r="E569" t="s">
        <v>658</v>
      </c>
      <c r="F569">
        <v>152</v>
      </c>
      <c r="G569">
        <v>8</v>
      </c>
      <c r="H569">
        <v>8</v>
      </c>
      <c r="I569">
        <v>3</v>
      </c>
      <c r="J569">
        <v>1</v>
      </c>
      <c r="K569">
        <v>0.375</v>
      </c>
      <c r="L569">
        <v>0</v>
      </c>
      <c r="M569">
        <v>1</v>
      </c>
      <c r="R569">
        <f t="shared" si="8"/>
        <v>7.0133096716947652</v>
      </c>
    </row>
    <row r="570" spans="1:18" x14ac:dyDescent="0.2">
      <c r="A570" s="17"/>
      <c r="B570" s="4">
        <v>2.1739130434782608E-2</v>
      </c>
      <c r="C570" t="s">
        <v>140</v>
      </c>
      <c r="D570" t="s">
        <v>746</v>
      </c>
      <c r="E570" t="s">
        <v>747</v>
      </c>
      <c r="F570">
        <v>409</v>
      </c>
      <c r="G570">
        <v>29</v>
      </c>
      <c r="H570">
        <v>60</v>
      </c>
      <c r="I570">
        <v>0</v>
      </c>
      <c r="J570">
        <v>2.0689655172413794</v>
      </c>
      <c r="K570">
        <v>0</v>
      </c>
      <c r="L570">
        <v>0</v>
      </c>
      <c r="M570">
        <v>0</v>
      </c>
      <c r="R570">
        <f t="shared" si="8"/>
        <v>8.891304347826086</v>
      </c>
    </row>
    <row r="571" spans="1:18" x14ac:dyDescent="0.2">
      <c r="A571" s="17"/>
      <c r="B571" s="4">
        <v>0.10603371783496009</v>
      </c>
      <c r="C571" t="s">
        <v>25</v>
      </c>
      <c r="D571" t="s">
        <v>626</v>
      </c>
      <c r="E571" t="s">
        <v>627</v>
      </c>
      <c r="F571">
        <v>226</v>
      </c>
      <c r="G571">
        <v>16</v>
      </c>
      <c r="H571">
        <v>34</v>
      </c>
      <c r="I571">
        <v>0</v>
      </c>
      <c r="J571">
        <v>2.125</v>
      </c>
      <c r="K571">
        <v>0</v>
      </c>
      <c r="L571">
        <v>0</v>
      </c>
      <c r="M571">
        <v>0</v>
      </c>
      <c r="R571">
        <f t="shared" si="8"/>
        <v>23.963620230700979</v>
      </c>
    </row>
    <row r="572" spans="1:18" x14ac:dyDescent="0.2">
      <c r="A572" s="17"/>
      <c r="B572" s="4">
        <v>9.9822537710736473E-2</v>
      </c>
      <c r="C572" t="s">
        <v>31</v>
      </c>
      <c r="D572" t="s">
        <v>631</v>
      </c>
      <c r="E572" t="s">
        <v>632</v>
      </c>
      <c r="F572">
        <v>206</v>
      </c>
      <c r="G572">
        <v>14</v>
      </c>
      <c r="H572">
        <v>22</v>
      </c>
      <c r="I572">
        <v>1</v>
      </c>
      <c r="J572">
        <v>1.5714285714285714</v>
      </c>
      <c r="K572">
        <v>7.1428571428571425E-2</v>
      </c>
      <c r="L572">
        <v>0</v>
      </c>
      <c r="M572">
        <v>1</v>
      </c>
      <c r="R572">
        <f t="shared" si="8"/>
        <v>20.563442768411715</v>
      </c>
    </row>
    <row r="573" spans="1:18" x14ac:dyDescent="0.2">
      <c r="A573" s="17"/>
      <c r="B573" s="4">
        <v>2.2626441881100266E-2</v>
      </c>
      <c r="C573" t="s">
        <v>108</v>
      </c>
      <c r="D573" t="s">
        <v>692</v>
      </c>
      <c r="E573" t="s">
        <v>693</v>
      </c>
      <c r="F573">
        <v>283</v>
      </c>
      <c r="G573">
        <v>16</v>
      </c>
      <c r="H573">
        <v>34</v>
      </c>
      <c r="I573">
        <v>0</v>
      </c>
      <c r="J573">
        <v>2.125</v>
      </c>
      <c r="K573">
        <v>0</v>
      </c>
      <c r="L573">
        <v>0</v>
      </c>
      <c r="M573">
        <v>0</v>
      </c>
      <c r="R573">
        <f t="shared" si="8"/>
        <v>6.4032830523513757</v>
      </c>
    </row>
    <row r="574" spans="1:18" x14ac:dyDescent="0.2">
      <c r="A574" s="17"/>
      <c r="B574" s="4">
        <v>1.7302573203194324E-2</v>
      </c>
      <c r="C574" t="s">
        <v>173</v>
      </c>
      <c r="D574" t="s">
        <v>786</v>
      </c>
      <c r="E574" t="s">
        <v>787</v>
      </c>
      <c r="F574">
        <v>365</v>
      </c>
      <c r="G574">
        <v>16</v>
      </c>
      <c r="H574">
        <v>34</v>
      </c>
      <c r="I574">
        <v>0</v>
      </c>
      <c r="J574">
        <v>2.125</v>
      </c>
      <c r="K574">
        <v>0</v>
      </c>
      <c r="L574">
        <v>0</v>
      </c>
      <c r="M574">
        <v>0</v>
      </c>
      <c r="R574">
        <f t="shared" si="8"/>
        <v>6.3154392191659285</v>
      </c>
    </row>
    <row r="575" spans="1:18" x14ac:dyDescent="0.2">
      <c r="A575" s="17"/>
      <c r="B575" s="4">
        <v>4.3921916592724049E-2</v>
      </c>
      <c r="C575" t="s">
        <v>129</v>
      </c>
      <c r="D575" t="s">
        <v>728</v>
      </c>
      <c r="E575" t="s">
        <v>729</v>
      </c>
      <c r="F575">
        <v>255</v>
      </c>
      <c r="G575">
        <v>20</v>
      </c>
      <c r="H575">
        <v>42</v>
      </c>
      <c r="I575">
        <v>0</v>
      </c>
      <c r="J575">
        <v>2.1</v>
      </c>
      <c r="K575">
        <v>0</v>
      </c>
      <c r="L575">
        <v>0</v>
      </c>
      <c r="M575">
        <v>0</v>
      </c>
      <c r="R575">
        <f t="shared" si="8"/>
        <v>11.200088731144632</v>
      </c>
    </row>
    <row r="576" spans="1:18" x14ac:dyDescent="0.2">
      <c r="A576" s="17"/>
      <c r="B576" s="4">
        <v>0.43833185448092288</v>
      </c>
      <c r="C576" t="s">
        <v>650</v>
      </c>
      <c r="D576" t="s">
        <v>651</v>
      </c>
      <c r="E576" t="s">
        <v>652</v>
      </c>
      <c r="F576">
        <v>281</v>
      </c>
      <c r="G576">
        <v>26</v>
      </c>
      <c r="H576">
        <v>52</v>
      </c>
      <c r="I576">
        <v>0</v>
      </c>
      <c r="J576">
        <v>2</v>
      </c>
      <c r="K576">
        <v>0</v>
      </c>
      <c r="L576">
        <v>0</v>
      </c>
      <c r="M576">
        <v>0</v>
      </c>
      <c r="R576">
        <f t="shared" si="8"/>
        <v>123.17125110913933</v>
      </c>
    </row>
    <row r="577" spans="1:18" x14ac:dyDescent="0.2">
      <c r="R577" s="18">
        <f>SUM(R563:R576)</f>
        <v>241.22981366459629</v>
      </c>
    </row>
    <row r="580" spans="1:18" x14ac:dyDescent="0.2">
      <c r="A580" s="17">
        <v>34</v>
      </c>
      <c r="C580" t="s">
        <v>602</v>
      </c>
      <c r="D580" t="s">
        <v>603</v>
      </c>
      <c r="E580" t="s">
        <v>604</v>
      </c>
      <c r="F580" t="s">
        <v>605</v>
      </c>
      <c r="G580" t="s">
        <v>606</v>
      </c>
      <c r="H580" t="s">
        <v>607</v>
      </c>
      <c r="I580" t="s">
        <v>608</v>
      </c>
      <c r="J580" t="s">
        <v>609</v>
      </c>
      <c r="K580" t="s">
        <v>610</v>
      </c>
      <c r="L580" t="s">
        <v>611</v>
      </c>
      <c r="M580" t="s">
        <v>612</v>
      </c>
      <c r="O580" s="4" t="s">
        <v>915</v>
      </c>
      <c r="P580" s="4" t="s">
        <v>916</v>
      </c>
      <c r="Q580" s="4" t="s">
        <v>917</v>
      </c>
    </row>
    <row r="581" spans="1:18" x14ac:dyDescent="0.2">
      <c r="A581" s="17"/>
      <c r="B581" s="4">
        <v>5.7919015889287544E-2</v>
      </c>
      <c r="C581" t="s">
        <v>737</v>
      </c>
      <c r="D581" t="s">
        <v>738</v>
      </c>
      <c r="E581" t="s">
        <v>739</v>
      </c>
      <c r="F581">
        <v>156</v>
      </c>
      <c r="G581">
        <v>11</v>
      </c>
      <c r="H581">
        <v>24</v>
      </c>
      <c r="I581">
        <v>0</v>
      </c>
      <c r="J581">
        <v>2.1818181818181817</v>
      </c>
      <c r="K581">
        <v>0</v>
      </c>
      <c r="L581">
        <v>0</v>
      </c>
      <c r="M581">
        <v>0</v>
      </c>
      <c r="O581" s="4">
        <v>0.90927729369554078</v>
      </c>
      <c r="P581" s="4">
        <v>9.0722706304459264E-2</v>
      </c>
      <c r="Q581" s="4">
        <v>0</v>
      </c>
      <c r="R581">
        <f t="shared" ref="R580:R643" si="9">F581*B581</f>
        <v>9.0353664787288572</v>
      </c>
    </row>
    <row r="582" spans="1:18" x14ac:dyDescent="0.2">
      <c r="A582" s="17"/>
      <c r="B582" s="4">
        <v>5.5356227575602261E-2</v>
      </c>
      <c r="C582" t="s">
        <v>14</v>
      </c>
      <c r="D582" t="s">
        <v>613</v>
      </c>
      <c r="E582" t="s">
        <v>614</v>
      </c>
      <c r="F582">
        <v>170</v>
      </c>
      <c r="G582">
        <v>12</v>
      </c>
      <c r="H582">
        <v>26</v>
      </c>
      <c r="I582">
        <v>0</v>
      </c>
      <c r="J582">
        <v>2.1666666666666665</v>
      </c>
      <c r="K582">
        <v>0</v>
      </c>
      <c r="L582">
        <v>0</v>
      </c>
      <c r="M582">
        <v>0</v>
      </c>
      <c r="R582">
        <f t="shared" si="9"/>
        <v>9.4105586878523848</v>
      </c>
    </row>
    <row r="583" spans="1:18" x14ac:dyDescent="0.2">
      <c r="A583" s="17"/>
      <c r="B583" s="4">
        <v>0.10097385955920042</v>
      </c>
      <c r="C583" t="s">
        <v>79</v>
      </c>
      <c r="D583" t="s">
        <v>655</v>
      </c>
      <c r="E583" t="s">
        <v>656</v>
      </c>
      <c r="F583">
        <v>144</v>
      </c>
      <c r="G583">
        <v>6</v>
      </c>
      <c r="H583">
        <v>8</v>
      </c>
      <c r="I583">
        <v>4</v>
      </c>
      <c r="J583">
        <v>1.3333333333333333</v>
      </c>
      <c r="K583">
        <v>0.66666666666666663</v>
      </c>
      <c r="L583">
        <v>1</v>
      </c>
      <c r="M583">
        <v>0</v>
      </c>
      <c r="R583">
        <f t="shared" si="9"/>
        <v>14.540235776524861</v>
      </c>
    </row>
    <row r="584" spans="1:18" x14ac:dyDescent="0.2">
      <c r="A584" s="17"/>
      <c r="B584" s="4">
        <v>0.21476166068682725</v>
      </c>
      <c r="C584" t="s">
        <v>25</v>
      </c>
      <c r="D584" t="s">
        <v>626</v>
      </c>
      <c r="E584" t="s">
        <v>627</v>
      </c>
      <c r="F584">
        <v>226</v>
      </c>
      <c r="G584">
        <v>16</v>
      </c>
      <c r="H584">
        <v>34</v>
      </c>
      <c r="I584">
        <v>0</v>
      </c>
      <c r="J584">
        <v>2.125</v>
      </c>
      <c r="K584">
        <v>0</v>
      </c>
      <c r="L584">
        <v>0</v>
      </c>
      <c r="M584">
        <v>0</v>
      </c>
      <c r="R584">
        <f t="shared" si="9"/>
        <v>48.536135315222957</v>
      </c>
    </row>
    <row r="585" spans="1:18" x14ac:dyDescent="0.2">
      <c r="A585" s="17"/>
      <c r="B585" s="4">
        <v>4.3054843669912871E-2</v>
      </c>
      <c r="C585" t="s">
        <v>789</v>
      </c>
      <c r="D585" t="s">
        <v>790</v>
      </c>
      <c r="E585" t="s">
        <v>745</v>
      </c>
      <c r="F585">
        <v>184</v>
      </c>
      <c r="G585">
        <v>13</v>
      </c>
      <c r="H585">
        <v>28</v>
      </c>
      <c r="I585">
        <v>0</v>
      </c>
      <c r="J585">
        <v>2.1538461538461537</v>
      </c>
      <c r="K585">
        <v>0</v>
      </c>
      <c r="L585">
        <v>0</v>
      </c>
      <c r="M585">
        <v>0</v>
      </c>
      <c r="R585">
        <f t="shared" si="9"/>
        <v>7.9220912352639683</v>
      </c>
    </row>
    <row r="586" spans="1:18" x14ac:dyDescent="0.2">
      <c r="A586" s="17"/>
      <c r="B586" s="4">
        <v>3.1778575089697593E-2</v>
      </c>
      <c r="C586" t="s">
        <v>37</v>
      </c>
      <c r="D586" t="s">
        <v>640</v>
      </c>
      <c r="E586" t="s">
        <v>641</v>
      </c>
      <c r="F586">
        <v>198</v>
      </c>
      <c r="G586">
        <v>14</v>
      </c>
      <c r="H586">
        <v>30</v>
      </c>
      <c r="I586">
        <v>0</v>
      </c>
      <c r="J586">
        <v>2.1428571428571428</v>
      </c>
      <c r="K586">
        <v>0</v>
      </c>
      <c r="L586">
        <v>0</v>
      </c>
      <c r="M586">
        <v>0</v>
      </c>
      <c r="R586">
        <f t="shared" si="9"/>
        <v>6.2921578677601238</v>
      </c>
    </row>
    <row r="587" spans="1:18" x14ac:dyDescent="0.2">
      <c r="A587" s="17"/>
      <c r="B587" s="4">
        <v>2.5115325474115841E-2</v>
      </c>
      <c r="C587" t="s">
        <v>85</v>
      </c>
      <c r="D587" t="s">
        <v>665</v>
      </c>
      <c r="E587" t="s">
        <v>666</v>
      </c>
      <c r="F587">
        <v>240</v>
      </c>
      <c r="G587">
        <v>17</v>
      </c>
      <c r="H587">
        <v>36</v>
      </c>
      <c r="I587">
        <v>0</v>
      </c>
      <c r="J587">
        <v>2.1176470588235294</v>
      </c>
      <c r="K587">
        <v>0</v>
      </c>
      <c r="L587">
        <v>0</v>
      </c>
      <c r="M587">
        <v>0</v>
      </c>
      <c r="R587">
        <f t="shared" si="9"/>
        <v>6.0276781137878022</v>
      </c>
    </row>
    <row r="588" spans="1:18" x14ac:dyDescent="0.2">
      <c r="A588" s="17"/>
      <c r="B588" s="4">
        <v>9.0722706304459264E-2</v>
      </c>
      <c r="C588" t="s">
        <v>31</v>
      </c>
      <c r="D588" t="s">
        <v>631</v>
      </c>
      <c r="E588" t="s">
        <v>632</v>
      </c>
      <c r="F588">
        <v>206</v>
      </c>
      <c r="G588">
        <v>16</v>
      </c>
      <c r="H588">
        <v>34</v>
      </c>
      <c r="I588">
        <v>0</v>
      </c>
      <c r="J588">
        <v>2.125</v>
      </c>
      <c r="K588">
        <v>0</v>
      </c>
      <c r="L588">
        <v>0</v>
      </c>
      <c r="M588">
        <v>1</v>
      </c>
      <c r="R588">
        <f t="shared" si="9"/>
        <v>18.688877498718607</v>
      </c>
    </row>
    <row r="589" spans="1:18" x14ac:dyDescent="0.2">
      <c r="A589" s="17"/>
      <c r="B589" s="4">
        <v>1.3326499231163507E-2</v>
      </c>
      <c r="C589" t="s">
        <v>735</v>
      </c>
      <c r="D589" t="s">
        <v>736</v>
      </c>
      <c r="E589" t="s">
        <v>661</v>
      </c>
      <c r="F589">
        <v>162</v>
      </c>
      <c r="G589">
        <v>14</v>
      </c>
      <c r="H589">
        <v>22</v>
      </c>
      <c r="I589">
        <v>1</v>
      </c>
      <c r="J589">
        <v>1.5714285714285714</v>
      </c>
      <c r="K589">
        <v>7.1428571428571425E-2</v>
      </c>
      <c r="L589">
        <v>1</v>
      </c>
      <c r="M589">
        <v>0</v>
      </c>
      <c r="R589">
        <f t="shared" si="9"/>
        <v>2.1588928754484882</v>
      </c>
    </row>
    <row r="590" spans="1:18" x14ac:dyDescent="0.2">
      <c r="A590" s="17"/>
      <c r="B590" s="4">
        <v>0.1353152229625833</v>
      </c>
      <c r="C590" t="s">
        <v>82</v>
      </c>
      <c r="E590" t="s">
        <v>661</v>
      </c>
      <c r="F590">
        <v>162</v>
      </c>
      <c r="G590">
        <v>6</v>
      </c>
      <c r="H590">
        <v>10</v>
      </c>
      <c r="I590">
        <v>5</v>
      </c>
      <c r="J590">
        <v>1.6666666666666667</v>
      </c>
      <c r="K590">
        <v>0.83333333333333337</v>
      </c>
      <c r="L590">
        <v>2</v>
      </c>
      <c r="M590">
        <v>0</v>
      </c>
      <c r="R590">
        <f t="shared" si="9"/>
        <v>21.921066119938494</v>
      </c>
    </row>
    <row r="591" spans="1:18" x14ac:dyDescent="0.2">
      <c r="A591" s="17"/>
      <c r="B591" s="4">
        <v>2.8703229113275251E-2</v>
      </c>
      <c r="C591" t="s">
        <v>108</v>
      </c>
      <c r="D591" t="s">
        <v>692</v>
      </c>
      <c r="E591" t="s">
        <v>693</v>
      </c>
      <c r="F591">
        <v>283</v>
      </c>
      <c r="G591">
        <v>16</v>
      </c>
      <c r="H591">
        <v>34</v>
      </c>
      <c r="I591">
        <v>0</v>
      </c>
      <c r="J591">
        <v>2.125</v>
      </c>
      <c r="K591">
        <v>0</v>
      </c>
      <c r="L591">
        <v>0</v>
      </c>
      <c r="M591">
        <v>0</v>
      </c>
      <c r="R591">
        <f t="shared" si="9"/>
        <v>8.1230138390568953</v>
      </c>
    </row>
    <row r="592" spans="1:18" x14ac:dyDescent="0.2">
      <c r="A592" s="17"/>
      <c r="B592" s="4">
        <v>0.20297283444387496</v>
      </c>
      <c r="C592" t="s">
        <v>101</v>
      </c>
      <c r="D592" t="s">
        <v>682</v>
      </c>
      <c r="E592" t="s">
        <v>683</v>
      </c>
      <c r="F592">
        <v>253</v>
      </c>
      <c r="G592">
        <v>6</v>
      </c>
      <c r="H592">
        <v>10</v>
      </c>
      <c r="I592">
        <v>5</v>
      </c>
      <c r="J592">
        <v>1.6666666666666667</v>
      </c>
      <c r="K592">
        <v>0.83333333333333337</v>
      </c>
      <c r="L592">
        <v>0</v>
      </c>
      <c r="M592">
        <v>0</v>
      </c>
      <c r="R592">
        <f t="shared" si="9"/>
        <v>51.352127114300366</v>
      </c>
    </row>
    <row r="593" spans="1:18" x14ac:dyDescent="0.2">
      <c r="R593" s="18">
        <f>SUM(R581:R592)</f>
        <v>204.00820092260378</v>
      </c>
    </row>
    <row r="598" spans="1:18" x14ac:dyDescent="0.2">
      <c r="A598" s="17">
        <v>35</v>
      </c>
      <c r="C598" t="s">
        <v>602</v>
      </c>
      <c r="D598" t="s">
        <v>603</v>
      </c>
      <c r="E598" t="s">
        <v>604</v>
      </c>
      <c r="F598" t="s">
        <v>605</v>
      </c>
      <c r="G598" t="s">
        <v>606</v>
      </c>
      <c r="H598" t="s">
        <v>607</v>
      </c>
      <c r="I598" t="s">
        <v>608</v>
      </c>
      <c r="J598" t="s">
        <v>609</v>
      </c>
      <c r="K598" t="s">
        <v>610</v>
      </c>
      <c r="L598" t="s">
        <v>611</v>
      </c>
      <c r="M598" t="s">
        <v>612</v>
      </c>
      <c r="O598" s="4" t="s">
        <v>915</v>
      </c>
      <c r="P598" s="4" t="s">
        <v>916</v>
      </c>
      <c r="Q598" s="4" t="s">
        <v>917</v>
      </c>
    </row>
    <row r="599" spans="1:18" x14ac:dyDescent="0.2">
      <c r="A599" s="17"/>
      <c r="B599" s="4">
        <v>5.4477144646211652E-2</v>
      </c>
      <c r="C599" t="s">
        <v>759</v>
      </c>
      <c r="D599" t="s">
        <v>760</v>
      </c>
      <c r="E599" t="s">
        <v>745</v>
      </c>
      <c r="F599">
        <v>184</v>
      </c>
      <c r="G599">
        <v>13</v>
      </c>
      <c r="H599">
        <v>28</v>
      </c>
      <c r="I599">
        <v>0</v>
      </c>
      <c r="J599">
        <v>2.1538461538461537</v>
      </c>
      <c r="K599">
        <v>0</v>
      </c>
      <c r="L599">
        <v>0</v>
      </c>
      <c r="M599">
        <v>0</v>
      </c>
      <c r="O599" s="4">
        <v>0.67251095804633687</v>
      </c>
      <c r="P599" s="4">
        <v>0.32748904195366313</v>
      </c>
      <c r="Q599" s="4">
        <v>0</v>
      </c>
      <c r="R599">
        <f t="shared" si="9"/>
        <v>10.023794614902943</v>
      </c>
    </row>
    <row r="600" spans="1:18" x14ac:dyDescent="0.2">
      <c r="A600" s="17"/>
      <c r="B600" s="4">
        <v>6.9505322479649356E-2</v>
      </c>
      <c r="C600" t="s">
        <v>791</v>
      </c>
      <c r="D600" t="s">
        <v>792</v>
      </c>
      <c r="E600" t="s">
        <v>614</v>
      </c>
      <c r="F600">
        <v>170</v>
      </c>
      <c r="G600">
        <v>12</v>
      </c>
      <c r="H600">
        <v>26</v>
      </c>
      <c r="I600">
        <v>0</v>
      </c>
      <c r="J600">
        <v>2.1666666666666665</v>
      </c>
      <c r="K600">
        <v>0</v>
      </c>
      <c r="L600">
        <v>0</v>
      </c>
      <c r="M600">
        <v>0</v>
      </c>
      <c r="R600">
        <f t="shared" si="9"/>
        <v>11.815904821540391</v>
      </c>
    </row>
    <row r="601" spans="1:18" x14ac:dyDescent="0.2">
      <c r="A601" s="17"/>
      <c r="B601" s="4">
        <v>5.1972448340638702E-2</v>
      </c>
      <c r="C601" t="s">
        <v>14</v>
      </c>
      <c r="D601" t="s">
        <v>613</v>
      </c>
      <c r="E601" t="s">
        <v>614</v>
      </c>
      <c r="F601">
        <v>170</v>
      </c>
      <c r="G601">
        <v>12</v>
      </c>
      <c r="H601">
        <v>26</v>
      </c>
      <c r="I601">
        <v>0</v>
      </c>
      <c r="J601">
        <v>2.1666666666666665</v>
      </c>
      <c r="K601">
        <v>0</v>
      </c>
      <c r="L601">
        <v>0</v>
      </c>
      <c r="M601">
        <v>0</v>
      </c>
      <c r="R601">
        <f t="shared" si="9"/>
        <v>8.8353162179085789</v>
      </c>
    </row>
    <row r="602" spans="1:18" x14ac:dyDescent="0.2">
      <c r="A602" s="17"/>
      <c r="B602" s="4">
        <v>7.9524107701941141E-2</v>
      </c>
      <c r="C602" t="s">
        <v>104</v>
      </c>
      <c r="D602" t="s">
        <v>687</v>
      </c>
      <c r="E602" t="s">
        <v>688</v>
      </c>
      <c r="F602">
        <v>110</v>
      </c>
      <c r="G602">
        <v>6</v>
      </c>
      <c r="H602">
        <v>6</v>
      </c>
      <c r="I602">
        <v>2</v>
      </c>
      <c r="J602">
        <v>1</v>
      </c>
      <c r="K602">
        <v>0.33333333333333331</v>
      </c>
      <c r="L602">
        <v>0</v>
      </c>
      <c r="M602">
        <v>1</v>
      </c>
      <c r="R602">
        <f t="shared" si="9"/>
        <v>8.7476518472135254</v>
      </c>
    </row>
    <row r="603" spans="1:18" x14ac:dyDescent="0.2">
      <c r="A603" s="17"/>
      <c r="B603" s="4">
        <v>0.1258609893550407</v>
      </c>
      <c r="C603" t="s">
        <v>79</v>
      </c>
      <c r="D603" t="s">
        <v>655</v>
      </c>
      <c r="E603" t="s">
        <v>656</v>
      </c>
      <c r="F603">
        <v>144</v>
      </c>
      <c r="G603">
        <v>6</v>
      </c>
      <c r="H603">
        <v>8</v>
      </c>
      <c r="I603">
        <v>4</v>
      </c>
      <c r="J603">
        <v>1.3333333333333333</v>
      </c>
      <c r="K603">
        <v>0.66666666666666663</v>
      </c>
      <c r="L603">
        <v>1</v>
      </c>
      <c r="M603">
        <v>0</v>
      </c>
      <c r="R603">
        <f t="shared" si="9"/>
        <v>18.12398246712586</v>
      </c>
    </row>
    <row r="604" spans="1:18" x14ac:dyDescent="0.2">
      <c r="A604" s="17"/>
      <c r="B604" s="4">
        <v>5.5729492798998123E-2</v>
      </c>
      <c r="C604" t="s">
        <v>743</v>
      </c>
      <c r="D604" t="s">
        <v>744</v>
      </c>
      <c r="E604" t="s">
        <v>745</v>
      </c>
      <c r="F604">
        <v>184</v>
      </c>
      <c r="G604">
        <v>13</v>
      </c>
      <c r="H604">
        <v>28</v>
      </c>
      <c r="I604">
        <v>0</v>
      </c>
      <c r="J604">
        <v>2.1538461538461537</v>
      </c>
      <c r="K604">
        <v>0</v>
      </c>
      <c r="L604">
        <v>0</v>
      </c>
      <c r="M604">
        <v>0</v>
      </c>
      <c r="R604">
        <f t="shared" si="9"/>
        <v>10.254226675015655</v>
      </c>
    </row>
    <row r="605" spans="1:18" x14ac:dyDescent="0.2">
      <c r="A605" s="17"/>
      <c r="B605" s="4">
        <v>7.4514715090795242E-2</v>
      </c>
      <c r="C605" t="s">
        <v>177</v>
      </c>
      <c r="D605" t="s">
        <v>793</v>
      </c>
      <c r="E605" t="s">
        <v>794</v>
      </c>
      <c r="F605">
        <v>165</v>
      </c>
      <c r="G605">
        <v>8</v>
      </c>
      <c r="H605">
        <v>11</v>
      </c>
      <c r="I605">
        <v>1</v>
      </c>
      <c r="J605">
        <v>1.375</v>
      </c>
      <c r="K605">
        <v>0.125</v>
      </c>
      <c r="L605">
        <v>0</v>
      </c>
      <c r="M605">
        <v>1</v>
      </c>
      <c r="R605">
        <f t="shared" si="9"/>
        <v>12.294927989981215</v>
      </c>
    </row>
    <row r="606" spans="1:18" x14ac:dyDescent="0.2">
      <c r="A606" s="17"/>
      <c r="B606" s="4">
        <v>3.0056355666875392E-2</v>
      </c>
      <c r="C606" t="s">
        <v>37</v>
      </c>
      <c r="D606" t="s">
        <v>640</v>
      </c>
      <c r="E606" t="s">
        <v>641</v>
      </c>
      <c r="F606">
        <v>198</v>
      </c>
      <c r="G606">
        <v>14</v>
      </c>
      <c r="H606">
        <v>30</v>
      </c>
      <c r="I606">
        <v>0</v>
      </c>
      <c r="J606">
        <v>2.1428571428571428</v>
      </c>
      <c r="K606">
        <v>0</v>
      </c>
      <c r="L606">
        <v>0</v>
      </c>
      <c r="M606">
        <v>0</v>
      </c>
      <c r="R606">
        <f t="shared" si="9"/>
        <v>5.9511584220413276</v>
      </c>
    </row>
    <row r="607" spans="1:18" x14ac:dyDescent="0.2">
      <c r="A607" s="17"/>
      <c r="B607" s="4">
        <v>4.5710707576706325E-2</v>
      </c>
      <c r="C607" t="s">
        <v>80</v>
      </c>
      <c r="D607" t="s">
        <v>657</v>
      </c>
      <c r="E607" t="s">
        <v>658</v>
      </c>
      <c r="F607">
        <v>152</v>
      </c>
      <c r="G607">
        <v>8</v>
      </c>
      <c r="H607">
        <v>8</v>
      </c>
      <c r="I607">
        <v>3</v>
      </c>
      <c r="J607">
        <v>1</v>
      </c>
      <c r="K607">
        <v>0.375</v>
      </c>
      <c r="L607">
        <v>0</v>
      </c>
      <c r="M607">
        <v>1</v>
      </c>
      <c r="R607">
        <f t="shared" si="9"/>
        <v>6.9480275516593615</v>
      </c>
    </row>
    <row r="608" spans="1:18" x14ac:dyDescent="0.2">
      <c r="A608" s="17"/>
      <c r="B608" s="4">
        <v>0.11709455228553539</v>
      </c>
      <c r="C608" t="s">
        <v>25</v>
      </c>
      <c r="D608" t="s">
        <v>626</v>
      </c>
      <c r="E608" t="s">
        <v>627</v>
      </c>
      <c r="F608">
        <v>226</v>
      </c>
      <c r="G608">
        <v>16</v>
      </c>
      <c r="H608">
        <v>34</v>
      </c>
      <c r="I608">
        <v>0</v>
      </c>
      <c r="J608">
        <v>2.125</v>
      </c>
      <c r="K608">
        <v>0</v>
      </c>
      <c r="L608">
        <v>0</v>
      </c>
      <c r="M608">
        <v>0</v>
      </c>
      <c r="R608">
        <f t="shared" si="9"/>
        <v>26.463368816530998</v>
      </c>
    </row>
    <row r="609" spans="1:18" x14ac:dyDescent="0.2">
      <c r="A609" s="17"/>
      <c r="B609" s="4">
        <v>0.12773951158422042</v>
      </c>
      <c r="C609" t="s">
        <v>31</v>
      </c>
      <c r="D609" t="s">
        <v>631</v>
      </c>
      <c r="E609" t="s">
        <v>632</v>
      </c>
      <c r="F609">
        <v>206</v>
      </c>
      <c r="G609">
        <v>14</v>
      </c>
      <c r="H609">
        <v>22</v>
      </c>
      <c r="I609">
        <v>1</v>
      </c>
      <c r="J609">
        <v>1.5714285714285714</v>
      </c>
      <c r="K609">
        <v>7.1428571428571425E-2</v>
      </c>
      <c r="L609">
        <v>0</v>
      </c>
      <c r="M609">
        <v>1</v>
      </c>
      <c r="R609">
        <f t="shared" si="9"/>
        <v>26.314339386349406</v>
      </c>
    </row>
    <row r="610" spans="1:18" x14ac:dyDescent="0.2">
      <c r="A610" s="17"/>
      <c r="B610" s="4">
        <v>3.0682529743268631E-2</v>
      </c>
      <c r="C610" t="s">
        <v>795</v>
      </c>
      <c r="D610" t="s">
        <v>796</v>
      </c>
      <c r="E610" t="s">
        <v>742</v>
      </c>
      <c r="F610">
        <v>212</v>
      </c>
      <c r="G610">
        <v>15</v>
      </c>
      <c r="H610">
        <v>32</v>
      </c>
      <c r="I610">
        <v>0</v>
      </c>
      <c r="J610">
        <v>2.1333333333333333</v>
      </c>
      <c r="K610">
        <v>0</v>
      </c>
      <c r="L610">
        <v>0</v>
      </c>
      <c r="M610">
        <v>0</v>
      </c>
      <c r="R610">
        <f t="shared" si="9"/>
        <v>6.5046963055729501</v>
      </c>
    </row>
    <row r="611" spans="1:18" x14ac:dyDescent="0.2">
      <c r="A611" s="17"/>
      <c r="B611" s="4">
        <v>5.6981840951784594E-2</v>
      </c>
      <c r="C611" t="s">
        <v>108</v>
      </c>
      <c r="D611" t="s">
        <v>692</v>
      </c>
      <c r="E611" t="s">
        <v>693</v>
      </c>
      <c r="F611">
        <v>283</v>
      </c>
      <c r="G611">
        <v>16</v>
      </c>
      <c r="H611">
        <v>34</v>
      </c>
      <c r="I611">
        <v>0</v>
      </c>
      <c r="J611">
        <v>2.125</v>
      </c>
      <c r="K611">
        <v>0</v>
      </c>
      <c r="L611">
        <v>0</v>
      </c>
      <c r="M611">
        <v>0</v>
      </c>
      <c r="R611">
        <f t="shared" si="9"/>
        <v>16.12586098935504</v>
      </c>
    </row>
    <row r="612" spans="1:18" x14ac:dyDescent="0.2">
      <c r="A612" s="17"/>
      <c r="B612" s="4">
        <v>8.0150281778334387E-2</v>
      </c>
      <c r="C612" t="s">
        <v>650</v>
      </c>
      <c r="D612" t="s">
        <v>651</v>
      </c>
      <c r="E612" t="s">
        <v>652</v>
      </c>
      <c r="F612">
        <v>281</v>
      </c>
      <c r="G612">
        <v>20</v>
      </c>
      <c r="H612">
        <v>42</v>
      </c>
      <c r="I612">
        <v>0</v>
      </c>
      <c r="J612">
        <v>2.1</v>
      </c>
      <c r="K612">
        <v>0</v>
      </c>
      <c r="L612">
        <v>0</v>
      </c>
      <c r="M612">
        <v>0</v>
      </c>
      <c r="R612">
        <f t="shared" si="9"/>
        <v>22.522229179711964</v>
      </c>
    </row>
    <row r="613" spans="1:18" x14ac:dyDescent="0.2">
      <c r="R613" s="18">
        <f>SUM(R599:R612)</f>
        <v>190.92548528490923</v>
      </c>
    </row>
    <row r="616" spans="1:18" x14ac:dyDescent="0.2">
      <c r="A616" s="17">
        <v>36</v>
      </c>
      <c r="C616" t="s">
        <v>602</v>
      </c>
      <c r="D616" t="s">
        <v>603</v>
      </c>
      <c r="E616" t="s">
        <v>604</v>
      </c>
      <c r="F616" t="s">
        <v>605</v>
      </c>
      <c r="G616" t="s">
        <v>606</v>
      </c>
      <c r="H616" t="s">
        <v>607</v>
      </c>
      <c r="I616" t="s">
        <v>608</v>
      </c>
      <c r="J616" t="s">
        <v>609</v>
      </c>
      <c r="K616" t="s">
        <v>610</v>
      </c>
      <c r="L616" t="s">
        <v>611</v>
      </c>
      <c r="M616" t="s">
        <v>612</v>
      </c>
      <c r="O616" s="4" t="s">
        <v>915</v>
      </c>
      <c r="P616" s="4" t="s">
        <v>916</v>
      </c>
      <c r="Q616" s="4" t="s">
        <v>917</v>
      </c>
    </row>
    <row r="617" spans="1:18" x14ac:dyDescent="0.2">
      <c r="A617" s="17"/>
      <c r="B617" s="4">
        <v>7.1867100036114129E-2</v>
      </c>
      <c r="C617" t="s">
        <v>737</v>
      </c>
      <c r="D617" t="s">
        <v>738</v>
      </c>
      <c r="E617" t="s">
        <v>739</v>
      </c>
      <c r="F617">
        <v>156</v>
      </c>
      <c r="G617">
        <v>11</v>
      </c>
      <c r="H617">
        <v>24</v>
      </c>
      <c r="I617">
        <v>0</v>
      </c>
      <c r="J617">
        <v>2.1818181818181817</v>
      </c>
      <c r="K617">
        <v>0</v>
      </c>
      <c r="L617">
        <v>0</v>
      </c>
      <c r="M617">
        <v>0</v>
      </c>
      <c r="O617" s="4">
        <v>0.82448537378114839</v>
      </c>
      <c r="P617" s="4">
        <v>0.17551462621885161</v>
      </c>
      <c r="Q617" s="4">
        <v>0</v>
      </c>
      <c r="R617">
        <f t="shared" si="9"/>
        <v>11.211267605633804</v>
      </c>
    </row>
    <row r="618" spans="1:18" x14ac:dyDescent="0.2">
      <c r="A618" s="17"/>
      <c r="B618" s="4">
        <v>3.1058143734200076E-2</v>
      </c>
      <c r="C618" t="s">
        <v>791</v>
      </c>
      <c r="D618" t="s">
        <v>792</v>
      </c>
      <c r="E618" t="s">
        <v>614</v>
      </c>
      <c r="F618">
        <v>170</v>
      </c>
      <c r="G618">
        <v>12</v>
      </c>
      <c r="H618">
        <v>26</v>
      </c>
      <c r="I618">
        <v>0</v>
      </c>
      <c r="J618">
        <v>2.1666666666666665</v>
      </c>
      <c r="K618">
        <v>0</v>
      </c>
      <c r="L618">
        <v>0</v>
      </c>
      <c r="M618">
        <v>0</v>
      </c>
      <c r="R618">
        <f t="shared" si="9"/>
        <v>5.2798844348140133</v>
      </c>
    </row>
    <row r="619" spans="1:18" x14ac:dyDescent="0.2">
      <c r="A619" s="17"/>
      <c r="B619" s="4">
        <v>7.0783676417479235E-2</v>
      </c>
      <c r="C619" t="s">
        <v>14</v>
      </c>
      <c r="D619" t="s">
        <v>613</v>
      </c>
      <c r="E619" t="s">
        <v>614</v>
      </c>
      <c r="F619">
        <v>170</v>
      </c>
      <c r="G619">
        <v>12</v>
      </c>
      <c r="H619">
        <v>26</v>
      </c>
      <c r="I619">
        <v>0</v>
      </c>
      <c r="J619">
        <v>2.1666666666666665</v>
      </c>
      <c r="K619">
        <v>0</v>
      </c>
      <c r="L619">
        <v>0</v>
      </c>
      <c r="M619">
        <v>0</v>
      </c>
      <c r="R619">
        <f t="shared" si="9"/>
        <v>12.033224990971471</v>
      </c>
    </row>
    <row r="620" spans="1:18" x14ac:dyDescent="0.2">
      <c r="A620" s="17"/>
      <c r="B620" s="4">
        <v>2.9974720115565186E-2</v>
      </c>
      <c r="C620" t="s">
        <v>79</v>
      </c>
      <c r="D620" t="s">
        <v>655</v>
      </c>
      <c r="E620" t="s">
        <v>656</v>
      </c>
      <c r="F620">
        <v>144</v>
      </c>
      <c r="G620">
        <v>6</v>
      </c>
      <c r="H620">
        <v>8</v>
      </c>
      <c r="I620">
        <v>4</v>
      </c>
      <c r="J620">
        <v>1.3333333333333333</v>
      </c>
      <c r="K620">
        <v>0.66666666666666663</v>
      </c>
      <c r="L620">
        <v>1</v>
      </c>
      <c r="M620">
        <v>0</v>
      </c>
      <c r="R620">
        <f t="shared" si="9"/>
        <v>4.3163596966413866</v>
      </c>
    </row>
    <row r="621" spans="1:18" x14ac:dyDescent="0.2">
      <c r="A621" s="17"/>
      <c r="B621" s="4">
        <v>9.6785843264716495E-2</v>
      </c>
      <c r="C621" t="s">
        <v>743</v>
      </c>
      <c r="D621" t="s">
        <v>744</v>
      </c>
      <c r="E621" t="s">
        <v>745</v>
      </c>
      <c r="F621">
        <v>184</v>
      </c>
      <c r="G621">
        <v>13</v>
      </c>
      <c r="H621">
        <v>28</v>
      </c>
      <c r="I621">
        <v>0</v>
      </c>
      <c r="J621">
        <v>2.1538461538461537</v>
      </c>
      <c r="K621">
        <v>0</v>
      </c>
      <c r="L621">
        <v>0</v>
      </c>
      <c r="M621">
        <v>0</v>
      </c>
      <c r="R621">
        <f t="shared" si="9"/>
        <v>17.808595160707835</v>
      </c>
    </row>
    <row r="622" spans="1:18" x14ac:dyDescent="0.2">
      <c r="A622" s="17"/>
      <c r="B622" s="4">
        <v>3.7197544239797764E-2</v>
      </c>
      <c r="C622" t="s">
        <v>37</v>
      </c>
      <c r="D622" t="s">
        <v>640</v>
      </c>
      <c r="E622" t="s">
        <v>641</v>
      </c>
      <c r="F622">
        <v>198</v>
      </c>
      <c r="G622">
        <v>13</v>
      </c>
      <c r="H622">
        <v>28</v>
      </c>
      <c r="I622">
        <v>0</v>
      </c>
      <c r="J622">
        <v>2.1538461538461537</v>
      </c>
      <c r="K622">
        <v>0</v>
      </c>
      <c r="L622">
        <v>0</v>
      </c>
      <c r="M622">
        <v>0</v>
      </c>
      <c r="R622">
        <f t="shared" si="9"/>
        <v>7.3651137594799572</v>
      </c>
    </row>
    <row r="623" spans="1:18" x14ac:dyDescent="0.2">
      <c r="A623" s="17"/>
      <c r="B623" s="4">
        <v>2.3835319609967501E-2</v>
      </c>
      <c r="C623" t="s">
        <v>80</v>
      </c>
      <c r="D623" t="s">
        <v>657</v>
      </c>
      <c r="E623" t="s">
        <v>658</v>
      </c>
      <c r="F623">
        <v>152</v>
      </c>
      <c r="G623">
        <v>14</v>
      </c>
      <c r="H623">
        <v>30</v>
      </c>
      <c r="I623">
        <v>0</v>
      </c>
      <c r="J623">
        <v>2.1428571428571428</v>
      </c>
      <c r="K623">
        <v>0</v>
      </c>
      <c r="L623">
        <v>0</v>
      </c>
      <c r="M623">
        <v>1</v>
      </c>
      <c r="R623">
        <f t="shared" si="9"/>
        <v>3.6229685807150602</v>
      </c>
    </row>
    <row r="624" spans="1:18" x14ac:dyDescent="0.2">
      <c r="A624" s="17"/>
      <c r="B624" s="4">
        <v>0.22426868905742148</v>
      </c>
      <c r="C624" t="s">
        <v>25</v>
      </c>
      <c r="D624" t="s">
        <v>626</v>
      </c>
      <c r="E624" t="s">
        <v>627</v>
      </c>
      <c r="F624">
        <v>226</v>
      </c>
      <c r="G624">
        <v>8</v>
      </c>
      <c r="H624">
        <v>8</v>
      </c>
      <c r="I624">
        <v>3</v>
      </c>
      <c r="J624">
        <v>1</v>
      </c>
      <c r="K624">
        <v>0.375</v>
      </c>
      <c r="L624">
        <v>0</v>
      </c>
      <c r="M624">
        <v>0</v>
      </c>
      <c r="R624">
        <f t="shared" si="9"/>
        <v>50.684723726977253</v>
      </c>
    </row>
    <row r="625" spans="1:18" x14ac:dyDescent="0.2">
      <c r="A625" s="17"/>
      <c r="B625" s="4">
        <v>0.1516793066088841</v>
      </c>
      <c r="C625" t="s">
        <v>31</v>
      </c>
      <c r="D625" t="s">
        <v>631</v>
      </c>
      <c r="E625" t="s">
        <v>632</v>
      </c>
      <c r="F625">
        <v>206</v>
      </c>
      <c r="G625">
        <v>16</v>
      </c>
      <c r="H625">
        <v>34</v>
      </c>
      <c r="I625">
        <v>0</v>
      </c>
      <c r="J625">
        <v>2.125</v>
      </c>
      <c r="K625">
        <v>0</v>
      </c>
      <c r="L625">
        <v>0</v>
      </c>
      <c r="M625">
        <v>1</v>
      </c>
      <c r="R625">
        <f t="shared" si="9"/>
        <v>31.245937161430124</v>
      </c>
    </row>
    <row r="626" spans="1:18" x14ac:dyDescent="0.2">
      <c r="A626" s="17"/>
      <c r="B626" s="4">
        <v>9.425785482123511E-2</v>
      </c>
      <c r="C626" t="s">
        <v>108</v>
      </c>
      <c r="D626" t="s">
        <v>692</v>
      </c>
      <c r="E626" t="s">
        <v>693</v>
      </c>
      <c r="F626">
        <v>283</v>
      </c>
      <c r="G626">
        <v>16</v>
      </c>
      <c r="H626">
        <v>34</v>
      </c>
      <c r="I626">
        <v>0</v>
      </c>
      <c r="J626">
        <v>2.125</v>
      </c>
      <c r="K626">
        <v>0</v>
      </c>
      <c r="L626">
        <v>0</v>
      </c>
      <c r="M626">
        <v>0</v>
      </c>
      <c r="R626">
        <f t="shared" si="9"/>
        <v>26.674972914409537</v>
      </c>
    </row>
    <row r="627" spans="1:18" x14ac:dyDescent="0.2">
      <c r="A627" s="17"/>
      <c r="B627" s="4">
        <v>8.1256771397616473E-2</v>
      </c>
      <c r="C627" t="s">
        <v>101</v>
      </c>
      <c r="D627" t="s">
        <v>682</v>
      </c>
      <c r="E627" t="s">
        <v>683</v>
      </c>
      <c r="F627">
        <v>253</v>
      </c>
      <c r="G627">
        <v>14</v>
      </c>
      <c r="H627">
        <v>22</v>
      </c>
      <c r="I627">
        <v>1</v>
      </c>
      <c r="J627">
        <v>1.5714285714285714</v>
      </c>
      <c r="K627">
        <v>7.1428571428571425E-2</v>
      </c>
      <c r="L627">
        <v>0</v>
      </c>
      <c r="M627">
        <v>0</v>
      </c>
      <c r="R627">
        <f t="shared" si="9"/>
        <v>20.557963163596966</v>
      </c>
    </row>
    <row r="628" spans="1:18" x14ac:dyDescent="0.2">
      <c r="A628" s="17"/>
      <c r="B628" s="4">
        <v>8.7035030697002538E-2</v>
      </c>
      <c r="C628" t="s">
        <v>797</v>
      </c>
      <c r="E628" t="s">
        <v>798</v>
      </c>
      <c r="F628">
        <v>340</v>
      </c>
      <c r="G628">
        <v>16</v>
      </c>
      <c r="H628">
        <v>34</v>
      </c>
      <c r="I628">
        <v>0</v>
      </c>
      <c r="J628">
        <v>2.125</v>
      </c>
      <c r="K628">
        <v>0</v>
      </c>
      <c r="L628">
        <v>0</v>
      </c>
      <c r="M628">
        <v>0</v>
      </c>
      <c r="R628">
        <f t="shared" si="9"/>
        <v>29.591910436980864</v>
      </c>
    </row>
    <row r="629" spans="1:18" x14ac:dyDescent="0.2">
      <c r="R629" s="18">
        <f>SUM(R617:R628)</f>
        <v>220.39292163235831</v>
      </c>
    </row>
    <row r="636" spans="1:18" x14ac:dyDescent="0.2">
      <c r="A636" s="17">
        <v>37</v>
      </c>
      <c r="C636" t="s">
        <v>602</v>
      </c>
      <c r="D636" t="s">
        <v>603</v>
      </c>
      <c r="E636" t="s">
        <v>604</v>
      </c>
      <c r="F636" t="s">
        <v>605</v>
      </c>
      <c r="G636" t="s">
        <v>606</v>
      </c>
      <c r="H636" t="s">
        <v>607</v>
      </c>
      <c r="I636" t="s">
        <v>608</v>
      </c>
      <c r="J636" t="s">
        <v>609</v>
      </c>
      <c r="K636" t="s">
        <v>610</v>
      </c>
      <c r="L636" t="s">
        <v>611</v>
      </c>
      <c r="M636" t="s">
        <v>612</v>
      </c>
      <c r="O636" s="4" t="s">
        <v>915</v>
      </c>
      <c r="P636" s="4" t="s">
        <v>916</v>
      </c>
      <c r="Q636" s="4" t="s">
        <v>917</v>
      </c>
    </row>
    <row r="637" spans="1:18" x14ac:dyDescent="0.2">
      <c r="A637" s="17"/>
      <c r="B637" s="4">
        <v>7.0140280561122245E-2</v>
      </c>
      <c r="C637" t="s">
        <v>791</v>
      </c>
      <c r="D637" t="s">
        <v>792</v>
      </c>
      <c r="E637" t="s">
        <v>614</v>
      </c>
      <c r="F637">
        <v>170</v>
      </c>
      <c r="G637">
        <v>12</v>
      </c>
      <c r="H637">
        <v>26</v>
      </c>
      <c r="I637">
        <v>0</v>
      </c>
      <c r="J637">
        <v>2.1666666666666665</v>
      </c>
      <c r="K637">
        <v>0</v>
      </c>
      <c r="L637">
        <v>0</v>
      </c>
      <c r="M637">
        <v>0</v>
      </c>
      <c r="O637" s="4">
        <v>0.80961923847695383</v>
      </c>
      <c r="P637" s="4">
        <v>0.19038076152304612</v>
      </c>
      <c r="Q637" s="4">
        <v>0</v>
      </c>
      <c r="R637">
        <f t="shared" si="9"/>
        <v>11.923847695390782</v>
      </c>
    </row>
    <row r="638" spans="1:18" x14ac:dyDescent="0.2">
      <c r="A638" s="17"/>
      <c r="B638" s="4">
        <v>3.6072144288577156E-2</v>
      </c>
      <c r="C638" t="s">
        <v>737</v>
      </c>
      <c r="D638" t="s">
        <v>738</v>
      </c>
      <c r="E638" t="s">
        <v>739</v>
      </c>
      <c r="F638">
        <v>156</v>
      </c>
      <c r="G638">
        <v>11</v>
      </c>
      <c r="H638">
        <v>24</v>
      </c>
      <c r="I638">
        <v>0</v>
      </c>
      <c r="J638">
        <v>2.1818181818181817</v>
      </c>
      <c r="K638">
        <v>0</v>
      </c>
      <c r="L638">
        <v>0</v>
      </c>
      <c r="M638">
        <v>0</v>
      </c>
      <c r="R638">
        <f t="shared" si="9"/>
        <v>5.6272545090180364</v>
      </c>
    </row>
    <row r="639" spans="1:18" x14ac:dyDescent="0.2">
      <c r="A639" s="17"/>
      <c r="B639" s="4">
        <v>3.6072144288577156E-2</v>
      </c>
      <c r="C639" t="s">
        <v>799</v>
      </c>
      <c r="D639" t="s">
        <v>800</v>
      </c>
      <c r="E639" t="s">
        <v>801</v>
      </c>
      <c r="F639">
        <v>122</v>
      </c>
      <c r="G639">
        <v>8</v>
      </c>
      <c r="H639">
        <v>10</v>
      </c>
      <c r="I639">
        <v>1</v>
      </c>
      <c r="J639">
        <v>1.25</v>
      </c>
      <c r="K639">
        <v>0.125</v>
      </c>
      <c r="L639">
        <v>0</v>
      </c>
      <c r="M639">
        <v>1</v>
      </c>
      <c r="R639">
        <f t="shared" si="9"/>
        <v>4.4008016032064132</v>
      </c>
    </row>
    <row r="640" spans="1:18" x14ac:dyDescent="0.2">
      <c r="A640" s="17"/>
      <c r="B640" s="4">
        <v>6.5130260521042094E-2</v>
      </c>
      <c r="C640" t="s">
        <v>14</v>
      </c>
      <c r="D640" t="s">
        <v>613</v>
      </c>
      <c r="E640" t="s">
        <v>614</v>
      </c>
      <c r="F640">
        <v>170</v>
      </c>
      <c r="G640">
        <v>12</v>
      </c>
      <c r="H640">
        <v>26</v>
      </c>
      <c r="I640">
        <v>0</v>
      </c>
      <c r="J640">
        <v>2.1666666666666665</v>
      </c>
      <c r="K640">
        <v>0</v>
      </c>
      <c r="L640">
        <v>0</v>
      </c>
      <c r="M640">
        <v>0</v>
      </c>
      <c r="R640">
        <f t="shared" si="9"/>
        <v>11.072144288577157</v>
      </c>
    </row>
    <row r="641" spans="1:18" x14ac:dyDescent="0.2">
      <c r="A641" s="17"/>
      <c r="B641" s="4">
        <v>2.7054108216432872E-2</v>
      </c>
      <c r="C641" t="s">
        <v>183</v>
      </c>
      <c r="D641" t="s">
        <v>802</v>
      </c>
      <c r="E641" t="s">
        <v>620</v>
      </c>
      <c r="F641">
        <v>152</v>
      </c>
      <c r="G641">
        <v>9</v>
      </c>
      <c r="H641">
        <v>12</v>
      </c>
      <c r="I641">
        <v>2</v>
      </c>
      <c r="J641">
        <v>1.3333333333333333</v>
      </c>
      <c r="K641">
        <v>0.22222222222222221</v>
      </c>
      <c r="L641">
        <v>0</v>
      </c>
      <c r="M641">
        <v>1</v>
      </c>
      <c r="R641">
        <f t="shared" si="9"/>
        <v>4.1122244488977966</v>
      </c>
    </row>
    <row r="642" spans="1:18" x14ac:dyDescent="0.2">
      <c r="A642" s="17"/>
      <c r="B642" s="4">
        <v>6.1122244488977961E-2</v>
      </c>
      <c r="C642" t="s">
        <v>743</v>
      </c>
      <c r="D642" t="s">
        <v>744</v>
      </c>
      <c r="E642" t="s">
        <v>745</v>
      </c>
      <c r="F642">
        <v>184</v>
      </c>
      <c r="G642">
        <v>13</v>
      </c>
      <c r="H642">
        <v>28</v>
      </c>
      <c r="I642">
        <v>0</v>
      </c>
      <c r="J642">
        <v>2.1538461538461537</v>
      </c>
      <c r="K642">
        <v>0</v>
      </c>
      <c r="L642">
        <v>0</v>
      </c>
      <c r="M642">
        <v>0</v>
      </c>
      <c r="R642">
        <f t="shared" si="9"/>
        <v>11.246492985971944</v>
      </c>
    </row>
    <row r="643" spans="1:18" x14ac:dyDescent="0.2">
      <c r="A643" s="17"/>
      <c r="B643" s="4">
        <v>3.6072144288577156E-2</v>
      </c>
      <c r="C643" t="s">
        <v>37</v>
      </c>
      <c r="D643" t="s">
        <v>640</v>
      </c>
      <c r="E643" t="s">
        <v>641</v>
      </c>
      <c r="F643">
        <v>198</v>
      </c>
      <c r="G643">
        <v>14</v>
      </c>
      <c r="H643">
        <v>30</v>
      </c>
      <c r="I643">
        <v>0</v>
      </c>
      <c r="J643">
        <v>2.1428571428571428</v>
      </c>
      <c r="K643">
        <v>0</v>
      </c>
      <c r="L643">
        <v>0</v>
      </c>
      <c r="M643">
        <v>0</v>
      </c>
      <c r="R643">
        <f t="shared" si="9"/>
        <v>7.142284569138277</v>
      </c>
    </row>
    <row r="644" spans="1:18" x14ac:dyDescent="0.2">
      <c r="A644" s="17"/>
      <c r="B644" s="4">
        <v>2.9058116232464931E-2</v>
      </c>
      <c r="C644" t="s">
        <v>184</v>
      </c>
      <c r="D644" t="s">
        <v>803</v>
      </c>
      <c r="E644" t="s">
        <v>742</v>
      </c>
      <c r="F644">
        <v>212</v>
      </c>
      <c r="G644">
        <v>15</v>
      </c>
      <c r="H644">
        <v>32</v>
      </c>
      <c r="I644">
        <v>0</v>
      </c>
      <c r="J644">
        <v>2.1333333333333333</v>
      </c>
      <c r="K644">
        <v>0</v>
      </c>
      <c r="L644">
        <v>0</v>
      </c>
      <c r="M644">
        <v>0</v>
      </c>
      <c r="R644">
        <f t="shared" ref="R644:R707" si="10">F644*B644</f>
        <v>6.1603206412825653</v>
      </c>
    </row>
    <row r="645" spans="1:18" x14ac:dyDescent="0.2">
      <c r="A645" s="17"/>
      <c r="B645" s="4">
        <v>0.19438877755511025</v>
      </c>
      <c r="C645" t="s">
        <v>25</v>
      </c>
      <c r="D645" t="s">
        <v>626</v>
      </c>
      <c r="E645" t="s">
        <v>627</v>
      </c>
      <c r="F645">
        <v>226</v>
      </c>
      <c r="G645">
        <v>16</v>
      </c>
      <c r="H645">
        <v>34</v>
      </c>
      <c r="I645">
        <v>0</v>
      </c>
      <c r="J645">
        <v>2.125</v>
      </c>
      <c r="K645">
        <v>0</v>
      </c>
      <c r="L645">
        <v>0</v>
      </c>
      <c r="M645">
        <v>0</v>
      </c>
      <c r="R645">
        <f t="shared" si="10"/>
        <v>43.931863727454918</v>
      </c>
    </row>
    <row r="646" spans="1:18" x14ac:dyDescent="0.2">
      <c r="A646" s="17"/>
      <c r="B646" s="4">
        <v>0.12725450901803609</v>
      </c>
      <c r="C646" t="s">
        <v>31</v>
      </c>
      <c r="D646" t="s">
        <v>631</v>
      </c>
      <c r="E646" t="s">
        <v>632</v>
      </c>
      <c r="F646">
        <v>206</v>
      </c>
      <c r="G646">
        <v>14</v>
      </c>
      <c r="H646">
        <v>22</v>
      </c>
      <c r="I646">
        <v>1</v>
      </c>
      <c r="J646">
        <v>1.5714285714285714</v>
      </c>
      <c r="K646">
        <v>7.1428571428571425E-2</v>
      </c>
      <c r="L646">
        <v>0</v>
      </c>
      <c r="M646">
        <v>1</v>
      </c>
      <c r="R646">
        <f t="shared" si="10"/>
        <v>26.214428857715433</v>
      </c>
    </row>
    <row r="647" spans="1:18" x14ac:dyDescent="0.2">
      <c r="A647" s="17"/>
      <c r="B647" s="4">
        <v>3.0060120240480964E-2</v>
      </c>
      <c r="C647" t="s">
        <v>108</v>
      </c>
      <c r="D647" t="s">
        <v>692</v>
      </c>
      <c r="E647" t="s">
        <v>693</v>
      </c>
      <c r="F647">
        <v>283</v>
      </c>
      <c r="G647">
        <v>16</v>
      </c>
      <c r="H647">
        <v>34</v>
      </c>
      <c r="I647">
        <v>0</v>
      </c>
      <c r="J647">
        <v>2.125</v>
      </c>
      <c r="K647">
        <v>0</v>
      </c>
      <c r="L647">
        <v>0</v>
      </c>
      <c r="M647">
        <v>0</v>
      </c>
      <c r="R647">
        <f t="shared" si="10"/>
        <v>8.5070140280561137</v>
      </c>
    </row>
    <row r="648" spans="1:18" x14ac:dyDescent="0.2">
      <c r="A648" s="17"/>
      <c r="B648" s="4">
        <v>3.8076152304609222E-2</v>
      </c>
      <c r="C648" t="s">
        <v>185</v>
      </c>
      <c r="D648" t="s">
        <v>804</v>
      </c>
      <c r="E648" t="s">
        <v>805</v>
      </c>
      <c r="F648">
        <v>285</v>
      </c>
      <c r="G648">
        <v>16</v>
      </c>
      <c r="H648">
        <v>34</v>
      </c>
      <c r="I648">
        <v>0</v>
      </c>
      <c r="J648">
        <v>2.125</v>
      </c>
      <c r="K648">
        <v>0</v>
      </c>
      <c r="L648">
        <v>0</v>
      </c>
      <c r="M648">
        <v>0</v>
      </c>
      <c r="R648">
        <f t="shared" si="10"/>
        <v>10.851703406813629</v>
      </c>
    </row>
    <row r="649" spans="1:18" x14ac:dyDescent="0.2">
      <c r="A649" s="17"/>
      <c r="B649" s="4">
        <v>2.6052104208416839E-2</v>
      </c>
      <c r="C649" t="s">
        <v>129</v>
      </c>
      <c r="D649" t="s">
        <v>728</v>
      </c>
      <c r="E649" t="s">
        <v>729</v>
      </c>
      <c r="F649">
        <v>255</v>
      </c>
      <c r="G649">
        <v>20</v>
      </c>
      <c r="H649">
        <v>42</v>
      </c>
      <c r="I649">
        <v>0</v>
      </c>
      <c r="J649">
        <v>2.1</v>
      </c>
      <c r="K649">
        <v>0</v>
      </c>
      <c r="L649">
        <v>0</v>
      </c>
      <c r="M649">
        <v>0</v>
      </c>
      <c r="R649">
        <f t="shared" si="10"/>
        <v>6.6432865731462938</v>
      </c>
    </row>
    <row r="650" spans="1:18" x14ac:dyDescent="0.2">
      <c r="A650" s="17"/>
      <c r="B650" s="4">
        <v>0.22344689378757518</v>
      </c>
      <c r="C650" t="s">
        <v>650</v>
      </c>
      <c r="D650" t="s">
        <v>651</v>
      </c>
      <c r="E650" t="s">
        <v>652</v>
      </c>
      <c r="F650">
        <v>281</v>
      </c>
      <c r="G650">
        <v>19</v>
      </c>
      <c r="H650">
        <v>40</v>
      </c>
      <c r="I650">
        <v>1</v>
      </c>
      <c r="J650">
        <v>2.1052631578947367</v>
      </c>
      <c r="K650">
        <v>5.2631578947368418E-2</v>
      </c>
      <c r="L650">
        <v>0</v>
      </c>
      <c r="M650">
        <v>0</v>
      </c>
      <c r="R650">
        <f t="shared" si="10"/>
        <v>62.788577154308626</v>
      </c>
    </row>
    <row r="651" spans="1:18" x14ac:dyDescent="0.2">
      <c r="R651" s="18">
        <f>SUM(R637:R650)</f>
        <v>220.622244488978</v>
      </c>
    </row>
    <row r="654" spans="1:18" x14ac:dyDescent="0.2">
      <c r="A654" s="17">
        <v>38</v>
      </c>
      <c r="C654" t="s">
        <v>602</v>
      </c>
      <c r="D654" t="s">
        <v>603</v>
      </c>
      <c r="E654" t="s">
        <v>604</v>
      </c>
      <c r="F654" t="s">
        <v>605</v>
      </c>
      <c r="G654" t="s">
        <v>606</v>
      </c>
      <c r="H654" t="s">
        <v>607</v>
      </c>
      <c r="I654" t="s">
        <v>608</v>
      </c>
      <c r="J654" t="s">
        <v>609</v>
      </c>
      <c r="K654" t="s">
        <v>610</v>
      </c>
      <c r="L654" t="s">
        <v>611</v>
      </c>
      <c r="M654" t="s">
        <v>612</v>
      </c>
      <c r="O654" s="4" t="s">
        <v>915</v>
      </c>
      <c r="P654" s="4" t="s">
        <v>916</v>
      </c>
      <c r="Q654" s="4" t="s">
        <v>917</v>
      </c>
    </row>
    <row r="655" spans="1:18" x14ac:dyDescent="0.2">
      <c r="A655" s="17"/>
      <c r="B655" s="4">
        <v>5.9822150363783348E-2</v>
      </c>
      <c r="C655" t="s">
        <v>737</v>
      </c>
      <c r="D655" t="s">
        <v>738</v>
      </c>
      <c r="E655" t="s">
        <v>739</v>
      </c>
      <c r="F655">
        <v>156</v>
      </c>
      <c r="G655">
        <v>11</v>
      </c>
      <c r="H655">
        <v>24</v>
      </c>
      <c r="I655">
        <v>0</v>
      </c>
      <c r="J655">
        <v>2.1818181818181817</v>
      </c>
      <c r="K655">
        <v>0</v>
      </c>
      <c r="L655">
        <v>0</v>
      </c>
      <c r="M655">
        <v>0</v>
      </c>
      <c r="O655" s="4">
        <v>0.87469684721099439</v>
      </c>
      <c r="P655" s="4">
        <v>0.12530315278900567</v>
      </c>
      <c r="Q655" s="4">
        <v>0</v>
      </c>
      <c r="R655">
        <f t="shared" si="10"/>
        <v>9.3322554567502021</v>
      </c>
    </row>
    <row r="656" spans="1:18" x14ac:dyDescent="0.2">
      <c r="A656" s="17"/>
      <c r="B656" s="4">
        <v>3.07194826192401E-2</v>
      </c>
      <c r="C656" t="s">
        <v>791</v>
      </c>
      <c r="D656" t="s">
        <v>792</v>
      </c>
      <c r="E656" t="s">
        <v>614</v>
      </c>
      <c r="F656">
        <v>170</v>
      </c>
      <c r="G656">
        <v>12</v>
      </c>
      <c r="H656">
        <v>26</v>
      </c>
      <c r="I656">
        <v>0</v>
      </c>
      <c r="J656">
        <v>2.1666666666666665</v>
      </c>
      <c r="K656">
        <v>0</v>
      </c>
      <c r="L656">
        <v>0</v>
      </c>
      <c r="M656">
        <v>0</v>
      </c>
      <c r="R656">
        <f t="shared" si="10"/>
        <v>5.2223120452708169</v>
      </c>
    </row>
    <row r="657" spans="1:18" x14ac:dyDescent="0.2">
      <c r="A657" s="17"/>
      <c r="B657" s="4">
        <v>4.9312853678253839E-2</v>
      </c>
      <c r="C657" t="s">
        <v>14</v>
      </c>
      <c r="D657" t="s">
        <v>613</v>
      </c>
      <c r="E657" t="s">
        <v>614</v>
      </c>
      <c r="F657">
        <v>170</v>
      </c>
      <c r="G657">
        <v>12</v>
      </c>
      <c r="H657">
        <v>26</v>
      </c>
      <c r="I657">
        <v>0</v>
      </c>
      <c r="J657">
        <v>2.1666666666666665</v>
      </c>
      <c r="K657">
        <v>0</v>
      </c>
      <c r="L657">
        <v>0</v>
      </c>
      <c r="M657">
        <v>0</v>
      </c>
      <c r="R657">
        <f t="shared" si="10"/>
        <v>8.383185125303152</v>
      </c>
    </row>
    <row r="658" spans="1:18" x14ac:dyDescent="0.2">
      <c r="A658" s="17"/>
      <c r="B658" s="4">
        <v>0.16895715440582054</v>
      </c>
      <c r="C658" t="s">
        <v>25</v>
      </c>
      <c r="D658" t="s">
        <v>626</v>
      </c>
      <c r="E658" t="s">
        <v>627</v>
      </c>
      <c r="F658">
        <v>226</v>
      </c>
      <c r="G658">
        <v>16</v>
      </c>
      <c r="H658">
        <v>34</v>
      </c>
      <c r="I658">
        <v>0</v>
      </c>
      <c r="J658">
        <v>2.125</v>
      </c>
      <c r="K658">
        <v>0</v>
      </c>
      <c r="L658">
        <v>0</v>
      </c>
      <c r="M658">
        <v>0</v>
      </c>
      <c r="R658">
        <f t="shared" si="10"/>
        <v>38.18431689571544</v>
      </c>
    </row>
    <row r="659" spans="1:18" x14ac:dyDescent="0.2">
      <c r="A659" s="17"/>
      <c r="B659" s="4">
        <v>2.9911075181891674E-2</v>
      </c>
      <c r="C659" t="s">
        <v>37</v>
      </c>
      <c r="D659" t="s">
        <v>640</v>
      </c>
      <c r="E659" t="s">
        <v>641</v>
      </c>
      <c r="F659">
        <v>198</v>
      </c>
      <c r="G659">
        <v>14</v>
      </c>
      <c r="H659">
        <v>30</v>
      </c>
      <c r="I659">
        <v>0</v>
      </c>
      <c r="J659">
        <v>2.1428571428571428</v>
      </c>
      <c r="K659">
        <v>0</v>
      </c>
      <c r="L659">
        <v>0</v>
      </c>
      <c r="M659">
        <v>0</v>
      </c>
      <c r="R659">
        <f t="shared" si="10"/>
        <v>5.9223928860145518</v>
      </c>
    </row>
    <row r="660" spans="1:18" x14ac:dyDescent="0.2">
      <c r="A660" s="17"/>
      <c r="B660" s="4">
        <v>0.12530315278900567</v>
      </c>
      <c r="C660" t="s">
        <v>31</v>
      </c>
      <c r="D660" t="s">
        <v>631</v>
      </c>
      <c r="E660" t="s">
        <v>632</v>
      </c>
      <c r="F660">
        <v>206</v>
      </c>
      <c r="G660">
        <v>16</v>
      </c>
      <c r="H660">
        <v>34</v>
      </c>
      <c r="I660">
        <v>0</v>
      </c>
      <c r="J660">
        <v>2.125</v>
      </c>
      <c r="K660">
        <v>0</v>
      </c>
      <c r="L660">
        <v>0</v>
      </c>
      <c r="M660">
        <v>1</v>
      </c>
      <c r="R660">
        <f t="shared" si="10"/>
        <v>25.812449474535168</v>
      </c>
    </row>
    <row r="661" spans="1:18" x14ac:dyDescent="0.2">
      <c r="A661" s="17"/>
      <c r="B661" s="4">
        <v>4.6887631366208569E-2</v>
      </c>
      <c r="C661" t="s">
        <v>806</v>
      </c>
      <c r="D661" t="s">
        <v>807</v>
      </c>
      <c r="E661" t="s">
        <v>808</v>
      </c>
      <c r="F661">
        <v>311</v>
      </c>
      <c r="G661">
        <v>14</v>
      </c>
      <c r="H661">
        <v>22</v>
      </c>
      <c r="I661">
        <v>1</v>
      </c>
      <c r="J661">
        <v>1.5714285714285714</v>
      </c>
      <c r="K661">
        <v>7.1428571428571425E-2</v>
      </c>
      <c r="L661">
        <v>0</v>
      </c>
      <c r="M661">
        <v>0</v>
      </c>
      <c r="R661">
        <f t="shared" si="10"/>
        <v>14.582053354890865</v>
      </c>
    </row>
    <row r="662" spans="1:18" x14ac:dyDescent="0.2">
      <c r="A662" s="17"/>
      <c r="B662" s="4">
        <v>0.10751818916734035</v>
      </c>
      <c r="C662" t="s">
        <v>783</v>
      </c>
      <c r="D662" t="s">
        <v>784</v>
      </c>
      <c r="E662" t="s">
        <v>785</v>
      </c>
      <c r="F662">
        <v>310</v>
      </c>
      <c r="G662">
        <v>22</v>
      </c>
      <c r="H662">
        <v>46</v>
      </c>
      <c r="I662">
        <v>0</v>
      </c>
      <c r="J662">
        <v>2.0909090909090908</v>
      </c>
      <c r="K662">
        <v>0</v>
      </c>
      <c r="L662">
        <v>0</v>
      </c>
      <c r="M662">
        <v>0</v>
      </c>
      <c r="R662">
        <f t="shared" si="10"/>
        <v>33.33063864187551</v>
      </c>
    </row>
    <row r="663" spans="1:18" x14ac:dyDescent="0.2">
      <c r="A663" s="17"/>
      <c r="B663" s="4">
        <v>2.9102667744543252E-2</v>
      </c>
      <c r="C663" t="s">
        <v>108</v>
      </c>
      <c r="D663" t="s">
        <v>692</v>
      </c>
      <c r="E663" t="s">
        <v>693</v>
      </c>
      <c r="F663">
        <v>283</v>
      </c>
      <c r="G663">
        <v>13</v>
      </c>
      <c r="H663">
        <v>27</v>
      </c>
      <c r="I663">
        <v>0</v>
      </c>
      <c r="J663">
        <v>2.0769230769230771</v>
      </c>
      <c r="K663">
        <v>0</v>
      </c>
      <c r="L663">
        <v>0</v>
      </c>
      <c r="M663">
        <v>0</v>
      </c>
      <c r="R663">
        <f t="shared" si="10"/>
        <v>8.236054971705741</v>
      </c>
    </row>
    <row r="664" spans="1:18" x14ac:dyDescent="0.2">
      <c r="A664" s="17"/>
      <c r="B664" s="4">
        <v>2.5060630557801132E-2</v>
      </c>
      <c r="C664" t="s">
        <v>187</v>
      </c>
      <c r="D664" t="s">
        <v>746</v>
      </c>
      <c r="E664" t="s">
        <v>747</v>
      </c>
      <c r="F664">
        <v>409</v>
      </c>
      <c r="G664">
        <v>16</v>
      </c>
      <c r="H664">
        <v>34</v>
      </c>
      <c r="I664">
        <v>0</v>
      </c>
      <c r="J664">
        <v>2.125</v>
      </c>
      <c r="K664">
        <v>0</v>
      </c>
      <c r="L664">
        <v>0</v>
      </c>
      <c r="M664">
        <v>0</v>
      </c>
      <c r="R664">
        <f t="shared" si="10"/>
        <v>10.249797898140663</v>
      </c>
    </row>
    <row r="665" spans="1:18" x14ac:dyDescent="0.2">
      <c r="A665" s="17"/>
      <c r="B665" s="4">
        <v>3.5569927243330642E-2</v>
      </c>
      <c r="C665" t="s">
        <v>143</v>
      </c>
      <c r="D665" t="s">
        <v>751</v>
      </c>
      <c r="E665" t="s">
        <v>752</v>
      </c>
      <c r="F665">
        <v>227</v>
      </c>
      <c r="G665">
        <v>20</v>
      </c>
      <c r="H665">
        <v>42</v>
      </c>
      <c r="I665">
        <v>0</v>
      </c>
      <c r="J665">
        <v>2.1</v>
      </c>
      <c r="K665">
        <v>0</v>
      </c>
      <c r="L665">
        <v>0</v>
      </c>
      <c r="M665">
        <v>0</v>
      </c>
      <c r="R665">
        <f t="shared" si="10"/>
        <v>8.0743734842360553</v>
      </c>
    </row>
    <row r="666" spans="1:18" x14ac:dyDescent="0.2">
      <c r="A666" s="17"/>
      <c r="B666" s="4">
        <v>0.29183508488278093</v>
      </c>
      <c r="C666" t="s">
        <v>650</v>
      </c>
      <c r="D666" t="s">
        <v>651</v>
      </c>
      <c r="E666" t="s">
        <v>652</v>
      </c>
      <c r="F666">
        <v>281</v>
      </c>
      <c r="G666">
        <v>29</v>
      </c>
      <c r="H666">
        <v>60</v>
      </c>
      <c r="I666">
        <v>0</v>
      </c>
      <c r="J666">
        <v>2.0689655172413794</v>
      </c>
      <c r="K666">
        <v>0</v>
      </c>
      <c r="L666">
        <v>0</v>
      </c>
      <c r="M666">
        <v>0</v>
      </c>
      <c r="R666">
        <f t="shared" si="10"/>
        <v>82.005658852061444</v>
      </c>
    </row>
    <row r="667" spans="1:18" x14ac:dyDescent="0.2">
      <c r="R667" s="18">
        <f>SUM(R655:R666)</f>
        <v>249.33548908649959</v>
      </c>
    </row>
    <row r="670" spans="1:18" x14ac:dyDescent="0.2">
      <c r="A670" s="17">
        <v>39</v>
      </c>
      <c r="C670" t="s">
        <v>602</v>
      </c>
      <c r="D670" t="s">
        <v>603</v>
      </c>
      <c r="E670" t="s">
        <v>604</v>
      </c>
      <c r="F670" t="s">
        <v>605</v>
      </c>
      <c r="G670" t="s">
        <v>606</v>
      </c>
      <c r="H670" t="s">
        <v>607</v>
      </c>
      <c r="I670" t="s">
        <v>608</v>
      </c>
      <c r="J670" t="s">
        <v>609</v>
      </c>
      <c r="K670" t="s">
        <v>610</v>
      </c>
      <c r="L670" t="s">
        <v>611</v>
      </c>
      <c r="M670" t="s">
        <v>612</v>
      </c>
      <c r="O670" s="4" t="s">
        <v>915</v>
      </c>
      <c r="P670" s="4" t="s">
        <v>916</v>
      </c>
      <c r="Q670" s="4" t="s">
        <v>917</v>
      </c>
    </row>
    <row r="671" spans="1:18" x14ac:dyDescent="0.2">
      <c r="A671" s="17"/>
      <c r="B671" s="4">
        <v>4.063957361758827E-2</v>
      </c>
      <c r="C671" t="s">
        <v>737</v>
      </c>
      <c r="D671" t="s">
        <v>738</v>
      </c>
      <c r="E671" t="s">
        <v>739</v>
      </c>
      <c r="F671">
        <v>156</v>
      </c>
      <c r="G671">
        <v>11</v>
      </c>
      <c r="H671">
        <v>24</v>
      </c>
      <c r="I671">
        <v>0</v>
      </c>
      <c r="J671">
        <v>2.1818181818181817</v>
      </c>
      <c r="K671">
        <v>0</v>
      </c>
      <c r="L671">
        <v>0</v>
      </c>
      <c r="M671">
        <v>0</v>
      </c>
      <c r="O671" s="4">
        <v>0.89473684210526316</v>
      </c>
      <c r="P671" s="4">
        <v>0.10526315789473684</v>
      </c>
      <c r="Q671" s="4">
        <v>0</v>
      </c>
      <c r="R671">
        <f t="shared" si="10"/>
        <v>6.3397734843437705</v>
      </c>
    </row>
    <row r="672" spans="1:18" x14ac:dyDescent="0.2">
      <c r="A672" s="17"/>
      <c r="B672" s="4">
        <v>5.8627581612258492E-2</v>
      </c>
      <c r="C672" t="s">
        <v>14</v>
      </c>
      <c r="D672" t="s">
        <v>613</v>
      </c>
      <c r="E672" t="s">
        <v>614</v>
      </c>
      <c r="F672">
        <v>170</v>
      </c>
      <c r="G672">
        <v>12</v>
      </c>
      <c r="H672">
        <v>26</v>
      </c>
      <c r="I672">
        <v>0</v>
      </c>
      <c r="J672">
        <v>2.1666666666666665</v>
      </c>
      <c r="K672">
        <v>0</v>
      </c>
      <c r="L672">
        <v>0</v>
      </c>
      <c r="M672">
        <v>0</v>
      </c>
      <c r="R672">
        <f t="shared" si="10"/>
        <v>9.9666888740839443</v>
      </c>
    </row>
    <row r="673" spans="1:18" x14ac:dyDescent="0.2">
      <c r="A673" s="17"/>
      <c r="B673" s="4">
        <v>1.9320453031312454E-2</v>
      </c>
      <c r="C673" t="s">
        <v>809</v>
      </c>
      <c r="D673" t="s">
        <v>810</v>
      </c>
      <c r="E673" t="s">
        <v>745</v>
      </c>
      <c r="F673">
        <v>184</v>
      </c>
      <c r="G673">
        <v>13</v>
      </c>
      <c r="H673">
        <v>28</v>
      </c>
      <c r="I673">
        <v>0</v>
      </c>
      <c r="J673">
        <v>2.1538461538461537</v>
      </c>
      <c r="K673">
        <v>0</v>
      </c>
      <c r="L673">
        <v>0</v>
      </c>
      <c r="M673">
        <v>0</v>
      </c>
      <c r="R673">
        <f t="shared" si="10"/>
        <v>3.5549633577614914</v>
      </c>
    </row>
    <row r="674" spans="1:18" x14ac:dyDescent="0.2">
      <c r="A674" s="17"/>
      <c r="B674" s="4">
        <v>0.19920053297801465</v>
      </c>
      <c r="C674" t="s">
        <v>25</v>
      </c>
      <c r="D674" t="s">
        <v>626</v>
      </c>
      <c r="E674" t="s">
        <v>627</v>
      </c>
      <c r="F674">
        <v>226</v>
      </c>
      <c r="G674">
        <v>16</v>
      </c>
      <c r="H674">
        <v>34</v>
      </c>
      <c r="I674">
        <v>0</v>
      </c>
      <c r="J674">
        <v>2.125</v>
      </c>
      <c r="K674">
        <v>0</v>
      </c>
      <c r="L674">
        <v>0</v>
      </c>
      <c r="M674">
        <v>0</v>
      </c>
      <c r="R674">
        <f t="shared" si="10"/>
        <v>45.019320453031312</v>
      </c>
    </row>
    <row r="675" spans="1:18" x14ac:dyDescent="0.2">
      <c r="A675" s="17"/>
      <c r="B675" s="4">
        <v>3.9307128580946031E-2</v>
      </c>
      <c r="C675" t="s">
        <v>37</v>
      </c>
      <c r="D675" t="s">
        <v>640</v>
      </c>
      <c r="E675" t="s">
        <v>641</v>
      </c>
      <c r="F675">
        <v>198</v>
      </c>
      <c r="G675">
        <v>16</v>
      </c>
      <c r="H675">
        <v>34</v>
      </c>
      <c r="I675">
        <v>0</v>
      </c>
      <c r="J675">
        <v>2.125</v>
      </c>
      <c r="K675">
        <v>0</v>
      </c>
      <c r="L675">
        <v>0</v>
      </c>
      <c r="M675">
        <v>0</v>
      </c>
      <c r="R675">
        <f t="shared" si="10"/>
        <v>7.7828114590273145</v>
      </c>
    </row>
    <row r="676" spans="1:18" x14ac:dyDescent="0.2">
      <c r="A676" s="17"/>
      <c r="B676" s="4">
        <v>3.0646235842771485E-2</v>
      </c>
      <c r="C676" t="s">
        <v>140</v>
      </c>
      <c r="D676" t="s">
        <v>746</v>
      </c>
      <c r="E676" t="s">
        <v>747</v>
      </c>
      <c r="F676">
        <v>409</v>
      </c>
      <c r="G676">
        <v>14</v>
      </c>
      <c r="H676">
        <v>30</v>
      </c>
      <c r="I676">
        <v>0</v>
      </c>
      <c r="J676">
        <v>2.1428571428571428</v>
      </c>
      <c r="K676">
        <v>0</v>
      </c>
      <c r="L676">
        <v>0</v>
      </c>
      <c r="M676">
        <v>0</v>
      </c>
      <c r="R676">
        <f t="shared" si="10"/>
        <v>12.534310459693538</v>
      </c>
    </row>
    <row r="677" spans="1:18" x14ac:dyDescent="0.2">
      <c r="A677" s="17"/>
      <c r="B677" s="4">
        <v>0.10526315789473684</v>
      </c>
      <c r="C677" t="s">
        <v>31</v>
      </c>
      <c r="D677" t="s">
        <v>631</v>
      </c>
      <c r="E677" t="s">
        <v>632</v>
      </c>
      <c r="F677">
        <v>206</v>
      </c>
      <c r="G677">
        <v>29</v>
      </c>
      <c r="H677">
        <v>60</v>
      </c>
      <c r="I677">
        <v>0</v>
      </c>
      <c r="J677">
        <v>2.0689655172413794</v>
      </c>
      <c r="K677">
        <v>0</v>
      </c>
      <c r="L677">
        <v>0</v>
      </c>
      <c r="M677">
        <v>1</v>
      </c>
      <c r="R677">
        <f t="shared" si="10"/>
        <v>21.684210526315788</v>
      </c>
    </row>
    <row r="678" spans="1:18" x14ac:dyDescent="0.2">
      <c r="A678" s="17"/>
      <c r="B678" s="4">
        <v>0.14057295136575615</v>
      </c>
      <c r="C678" t="s">
        <v>783</v>
      </c>
      <c r="D678" t="s">
        <v>784</v>
      </c>
      <c r="E678" t="s">
        <v>785</v>
      </c>
      <c r="F678">
        <v>310</v>
      </c>
      <c r="G678">
        <v>16</v>
      </c>
      <c r="H678">
        <v>34</v>
      </c>
      <c r="I678">
        <v>0</v>
      </c>
      <c r="J678">
        <v>2.125</v>
      </c>
      <c r="K678">
        <v>0</v>
      </c>
      <c r="L678">
        <v>0</v>
      </c>
      <c r="M678">
        <v>0</v>
      </c>
      <c r="R678">
        <f t="shared" si="10"/>
        <v>43.577614923384409</v>
      </c>
    </row>
    <row r="679" spans="1:18" x14ac:dyDescent="0.2">
      <c r="A679" s="17"/>
      <c r="B679" s="4">
        <v>7.2618254497001988E-2</v>
      </c>
      <c r="C679" t="s">
        <v>108</v>
      </c>
      <c r="D679" t="s">
        <v>692</v>
      </c>
      <c r="E679" t="s">
        <v>693</v>
      </c>
      <c r="F679">
        <v>283</v>
      </c>
      <c r="G679">
        <v>14</v>
      </c>
      <c r="H679">
        <v>22</v>
      </c>
      <c r="I679">
        <v>1</v>
      </c>
      <c r="J679">
        <v>1.5714285714285714</v>
      </c>
      <c r="K679">
        <v>7.1428571428571425E-2</v>
      </c>
      <c r="L679">
        <v>0</v>
      </c>
      <c r="M679">
        <v>0</v>
      </c>
      <c r="R679">
        <f t="shared" si="10"/>
        <v>20.550966022651561</v>
      </c>
    </row>
    <row r="680" spans="1:18" x14ac:dyDescent="0.2">
      <c r="A680" s="17"/>
      <c r="B680" s="4">
        <v>3.0646235842771485E-2</v>
      </c>
      <c r="C680" t="s">
        <v>129</v>
      </c>
      <c r="D680" t="s">
        <v>728</v>
      </c>
      <c r="E680" t="s">
        <v>729</v>
      </c>
      <c r="F680">
        <v>255</v>
      </c>
      <c r="G680">
        <v>13</v>
      </c>
      <c r="H680">
        <v>27</v>
      </c>
      <c r="I680">
        <v>0</v>
      </c>
      <c r="J680">
        <v>2.0769230769230771</v>
      </c>
      <c r="K680">
        <v>0</v>
      </c>
      <c r="L680">
        <v>0</v>
      </c>
      <c r="M680">
        <v>0</v>
      </c>
      <c r="R680">
        <f t="shared" si="10"/>
        <v>7.8147901399067283</v>
      </c>
    </row>
    <row r="681" spans="1:18" x14ac:dyDescent="0.2">
      <c r="A681" s="17"/>
      <c r="B681" s="4">
        <v>0.26315789473684209</v>
      </c>
      <c r="C681" t="s">
        <v>650</v>
      </c>
      <c r="D681" t="s">
        <v>651</v>
      </c>
      <c r="E681" t="s">
        <v>652</v>
      </c>
      <c r="F681">
        <v>281</v>
      </c>
      <c r="G681">
        <v>16</v>
      </c>
      <c r="H681">
        <v>34</v>
      </c>
      <c r="I681">
        <v>0</v>
      </c>
      <c r="J681">
        <v>2.125</v>
      </c>
      <c r="K681">
        <v>0</v>
      </c>
      <c r="L681">
        <v>0</v>
      </c>
      <c r="M681">
        <v>0</v>
      </c>
      <c r="R681">
        <f t="shared" si="10"/>
        <v>73.94736842105263</v>
      </c>
    </row>
    <row r="682" spans="1:18" x14ac:dyDescent="0.2">
      <c r="R682" s="18">
        <f>SUM(R671:R681)</f>
        <v>252.77281812125247</v>
      </c>
    </row>
    <row r="689" spans="1:18" x14ac:dyDescent="0.2">
      <c r="A689" s="17">
        <v>40</v>
      </c>
      <c r="C689" t="s">
        <v>602</v>
      </c>
      <c r="D689" t="s">
        <v>603</v>
      </c>
      <c r="E689" t="s">
        <v>604</v>
      </c>
      <c r="F689" t="s">
        <v>605</v>
      </c>
      <c r="G689" t="s">
        <v>606</v>
      </c>
      <c r="H689" t="s">
        <v>607</v>
      </c>
      <c r="I689" t="s">
        <v>608</v>
      </c>
      <c r="J689" t="s">
        <v>609</v>
      </c>
      <c r="K689" t="s">
        <v>610</v>
      </c>
      <c r="L689" t="s">
        <v>611</v>
      </c>
      <c r="M689" t="s">
        <v>612</v>
      </c>
      <c r="O689" s="4" t="s">
        <v>915</v>
      </c>
      <c r="P689" s="4" t="s">
        <v>916</v>
      </c>
      <c r="Q689" s="4" t="s">
        <v>917</v>
      </c>
    </row>
    <row r="690" spans="1:18" x14ac:dyDescent="0.2">
      <c r="A690" s="17"/>
      <c r="B690" s="4">
        <v>6.2142857142857146E-2</v>
      </c>
      <c r="C690" t="s">
        <v>759</v>
      </c>
      <c r="D690" t="s">
        <v>760</v>
      </c>
      <c r="E690" t="s">
        <v>745</v>
      </c>
      <c r="F690">
        <v>184</v>
      </c>
      <c r="G690">
        <v>13</v>
      </c>
      <c r="H690">
        <v>28</v>
      </c>
      <c r="I690">
        <v>0</v>
      </c>
      <c r="J690">
        <v>2.1538461538461537</v>
      </c>
      <c r="K690">
        <v>0</v>
      </c>
      <c r="L690">
        <v>0</v>
      </c>
      <c r="M690">
        <v>0</v>
      </c>
      <c r="O690" s="4">
        <v>0.72142857142857142</v>
      </c>
      <c r="P690" s="4">
        <v>0.27857142857142858</v>
      </c>
      <c r="Q690" s="4">
        <v>0</v>
      </c>
      <c r="R690">
        <f t="shared" si="10"/>
        <v>11.434285714285714</v>
      </c>
    </row>
    <row r="691" spans="1:18" x14ac:dyDescent="0.2">
      <c r="A691" s="17"/>
      <c r="B691" s="4">
        <v>0.09</v>
      </c>
      <c r="C691" t="s">
        <v>713</v>
      </c>
      <c r="D691" t="s">
        <v>714</v>
      </c>
      <c r="E691" t="s">
        <v>712</v>
      </c>
      <c r="F691">
        <v>108</v>
      </c>
      <c r="G691">
        <v>7</v>
      </c>
      <c r="H691">
        <v>8</v>
      </c>
      <c r="I691">
        <v>1</v>
      </c>
      <c r="J691">
        <v>1.1428571428571428</v>
      </c>
      <c r="K691">
        <v>0.14285714285714285</v>
      </c>
      <c r="L691">
        <v>0</v>
      </c>
      <c r="M691">
        <v>1</v>
      </c>
      <c r="R691">
        <f t="shared" si="10"/>
        <v>9.7199999999999989</v>
      </c>
    </row>
    <row r="692" spans="1:18" x14ac:dyDescent="0.2">
      <c r="A692" s="17"/>
      <c r="B692" s="4">
        <v>7.4285714285714288E-2</v>
      </c>
      <c r="C692" t="s">
        <v>14</v>
      </c>
      <c r="D692" t="s">
        <v>613</v>
      </c>
      <c r="E692" t="s">
        <v>614</v>
      </c>
      <c r="F692">
        <v>170</v>
      </c>
      <c r="G692">
        <v>12</v>
      </c>
      <c r="H692">
        <v>26</v>
      </c>
      <c r="I692">
        <v>0</v>
      </c>
      <c r="J692">
        <v>2.1666666666666665</v>
      </c>
      <c r="K692">
        <v>0</v>
      </c>
      <c r="L692">
        <v>0</v>
      </c>
      <c r="M692">
        <v>0</v>
      </c>
      <c r="R692">
        <f t="shared" si="10"/>
        <v>12.62857142857143</v>
      </c>
    </row>
    <row r="693" spans="1:18" x14ac:dyDescent="0.2">
      <c r="A693" s="17"/>
      <c r="B693" s="4">
        <v>0.12714285714285714</v>
      </c>
      <c r="C693" t="s">
        <v>79</v>
      </c>
      <c r="D693" t="s">
        <v>655</v>
      </c>
      <c r="E693" t="s">
        <v>656</v>
      </c>
      <c r="F693">
        <v>144</v>
      </c>
      <c r="G693">
        <v>6</v>
      </c>
      <c r="H693">
        <v>8</v>
      </c>
      <c r="I693">
        <v>4</v>
      </c>
      <c r="J693">
        <v>1.3333333333333333</v>
      </c>
      <c r="K693">
        <v>0.66666666666666663</v>
      </c>
      <c r="L693">
        <v>1</v>
      </c>
      <c r="M693">
        <v>0</v>
      </c>
      <c r="R693">
        <f t="shared" si="10"/>
        <v>18.30857142857143</v>
      </c>
    </row>
    <row r="694" spans="1:18" x14ac:dyDescent="0.2">
      <c r="A694" s="17"/>
      <c r="B694" s="4">
        <v>7.2857142857142856E-2</v>
      </c>
      <c r="C694" t="s">
        <v>743</v>
      </c>
      <c r="D694" t="s">
        <v>744</v>
      </c>
      <c r="E694" t="s">
        <v>745</v>
      </c>
      <c r="F694">
        <v>184</v>
      </c>
      <c r="G694">
        <v>13</v>
      </c>
      <c r="H694">
        <v>28</v>
      </c>
      <c r="I694">
        <v>0</v>
      </c>
      <c r="J694">
        <v>2.1538461538461537</v>
      </c>
      <c r="K694">
        <v>0</v>
      </c>
      <c r="L694">
        <v>0</v>
      </c>
      <c r="M694">
        <v>0</v>
      </c>
      <c r="R694">
        <f t="shared" si="10"/>
        <v>13.405714285714286</v>
      </c>
    </row>
    <row r="695" spans="1:18" x14ac:dyDescent="0.2">
      <c r="A695" s="17"/>
      <c r="B695" s="4">
        <v>3.3571428571428572E-2</v>
      </c>
      <c r="C695" t="s">
        <v>189</v>
      </c>
      <c r="D695" t="s">
        <v>811</v>
      </c>
      <c r="E695" t="s">
        <v>656</v>
      </c>
      <c r="F695">
        <v>144</v>
      </c>
      <c r="G695">
        <v>6</v>
      </c>
      <c r="H695">
        <v>8</v>
      </c>
      <c r="I695">
        <v>4</v>
      </c>
      <c r="J695">
        <v>1.3333333333333333</v>
      </c>
      <c r="K695">
        <v>0.66666666666666663</v>
      </c>
      <c r="L695">
        <v>1</v>
      </c>
      <c r="M695">
        <v>0</v>
      </c>
      <c r="R695">
        <f t="shared" si="10"/>
        <v>4.8342857142857145</v>
      </c>
    </row>
    <row r="696" spans="1:18" x14ac:dyDescent="0.2">
      <c r="A696" s="17"/>
      <c r="B696" s="4">
        <v>4.9999999999999996E-2</v>
      </c>
      <c r="C696" t="s">
        <v>812</v>
      </c>
      <c r="D696" t="s">
        <v>813</v>
      </c>
      <c r="E696" t="s">
        <v>814</v>
      </c>
      <c r="F696">
        <v>132</v>
      </c>
      <c r="G696">
        <v>9</v>
      </c>
      <c r="H696">
        <v>8</v>
      </c>
      <c r="I696">
        <v>1</v>
      </c>
      <c r="J696">
        <v>0.88888888888888884</v>
      </c>
      <c r="K696">
        <v>0.1111111111111111</v>
      </c>
      <c r="L696">
        <v>1</v>
      </c>
      <c r="M696">
        <v>1</v>
      </c>
      <c r="R696">
        <f t="shared" si="10"/>
        <v>6.6</v>
      </c>
    </row>
    <row r="697" spans="1:18" x14ac:dyDescent="0.2">
      <c r="A697" s="17"/>
      <c r="B697" s="4">
        <v>4.642857142857143E-2</v>
      </c>
      <c r="C697" t="s">
        <v>775</v>
      </c>
      <c r="D697" t="s">
        <v>776</v>
      </c>
      <c r="E697" t="s">
        <v>745</v>
      </c>
      <c r="F697">
        <v>184</v>
      </c>
      <c r="G697">
        <v>13</v>
      </c>
      <c r="H697">
        <v>28</v>
      </c>
      <c r="I697">
        <v>0</v>
      </c>
      <c r="J697">
        <v>2.1538461538461537</v>
      </c>
      <c r="K697">
        <v>0</v>
      </c>
      <c r="L697">
        <v>0</v>
      </c>
      <c r="M697">
        <v>0</v>
      </c>
      <c r="R697">
        <f t="shared" si="10"/>
        <v>8.5428571428571427</v>
      </c>
    </row>
    <row r="698" spans="1:18" x14ac:dyDescent="0.2">
      <c r="A698" s="17"/>
      <c r="B698" s="4">
        <v>3.5714285714285712E-2</v>
      </c>
      <c r="C698" t="s">
        <v>192</v>
      </c>
      <c r="D698" t="s">
        <v>815</v>
      </c>
      <c r="E698" t="s">
        <v>816</v>
      </c>
      <c r="F698">
        <v>222</v>
      </c>
      <c r="G698">
        <v>12</v>
      </c>
      <c r="H698">
        <v>14</v>
      </c>
      <c r="I698">
        <v>4</v>
      </c>
      <c r="J698">
        <v>1.1666666666666667</v>
      </c>
      <c r="K698">
        <v>0.33333333333333331</v>
      </c>
      <c r="L698">
        <v>1</v>
      </c>
      <c r="M698">
        <v>0</v>
      </c>
      <c r="R698">
        <f t="shared" si="10"/>
        <v>7.9285714285714279</v>
      </c>
    </row>
    <row r="699" spans="1:18" x14ac:dyDescent="0.2">
      <c r="A699" s="17"/>
      <c r="B699" s="4">
        <v>0.12857142857142859</v>
      </c>
      <c r="C699" t="s">
        <v>25</v>
      </c>
      <c r="D699" t="s">
        <v>626</v>
      </c>
      <c r="E699" t="s">
        <v>627</v>
      </c>
      <c r="F699">
        <v>226</v>
      </c>
      <c r="G699">
        <v>16</v>
      </c>
      <c r="H699">
        <v>34</v>
      </c>
      <c r="I699">
        <v>0</v>
      </c>
      <c r="J699">
        <v>2.125</v>
      </c>
      <c r="K699">
        <v>0</v>
      </c>
      <c r="L699">
        <v>0</v>
      </c>
      <c r="M699">
        <v>0</v>
      </c>
      <c r="R699">
        <f t="shared" si="10"/>
        <v>29.05714285714286</v>
      </c>
    </row>
    <row r="700" spans="1:18" x14ac:dyDescent="0.2">
      <c r="A700" s="17"/>
      <c r="B700" s="4">
        <v>0.13857142857142857</v>
      </c>
      <c r="C700" t="s">
        <v>31</v>
      </c>
      <c r="D700" t="s">
        <v>631</v>
      </c>
      <c r="E700" t="s">
        <v>632</v>
      </c>
      <c r="F700">
        <v>206</v>
      </c>
      <c r="G700">
        <v>14</v>
      </c>
      <c r="H700">
        <v>22</v>
      </c>
      <c r="I700">
        <v>1</v>
      </c>
      <c r="J700">
        <v>1.5714285714285714</v>
      </c>
      <c r="K700">
        <v>7.1428571428571425E-2</v>
      </c>
      <c r="L700">
        <v>0</v>
      </c>
      <c r="M700">
        <v>1</v>
      </c>
      <c r="R700">
        <f t="shared" si="10"/>
        <v>28.545714285714286</v>
      </c>
    </row>
    <row r="701" spans="1:18" x14ac:dyDescent="0.2">
      <c r="A701" s="17"/>
      <c r="B701" s="4">
        <v>3.6428571428571428E-2</v>
      </c>
      <c r="C701" t="s">
        <v>795</v>
      </c>
      <c r="D701" t="s">
        <v>796</v>
      </c>
      <c r="E701" t="s">
        <v>742</v>
      </c>
      <c r="F701">
        <v>212</v>
      </c>
      <c r="G701">
        <v>15</v>
      </c>
      <c r="H701">
        <v>32</v>
      </c>
      <c r="I701">
        <v>0</v>
      </c>
      <c r="J701">
        <v>2.1333333333333333</v>
      </c>
      <c r="K701">
        <v>0</v>
      </c>
      <c r="L701">
        <v>0</v>
      </c>
      <c r="M701">
        <v>0</v>
      </c>
      <c r="R701">
        <f t="shared" si="10"/>
        <v>7.7228571428571424</v>
      </c>
    </row>
    <row r="702" spans="1:18" x14ac:dyDescent="0.2">
      <c r="A702" s="17"/>
      <c r="B702" s="4">
        <v>6.8571428571428575E-2</v>
      </c>
      <c r="C702" t="s">
        <v>163</v>
      </c>
      <c r="E702" t="s">
        <v>774</v>
      </c>
      <c r="F702">
        <v>234</v>
      </c>
      <c r="G702">
        <v>9</v>
      </c>
      <c r="H702">
        <v>14</v>
      </c>
      <c r="I702">
        <v>7</v>
      </c>
      <c r="J702">
        <v>1.5555555555555556</v>
      </c>
      <c r="K702">
        <v>0.77777777777777779</v>
      </c>
      <c r="L702">
        <v>1</v>
      </c>
      <c r="M702">
        <v>0</v>
      </c>
      <c r="R702">
        <f t="shared" si="10"/>
        <v>16.045714285714286</v>
      </c>
    </row>
    <row r="703" spans="1:18" x14ac:dyDescent="0.2">
      <c r="A703" s="17"/>
      <c r="B703" s="4">
        <v>3.5714285714285712E-2</v>
      </c>
      <c r="C703" t="s">
        <v>108</v>
      </c>
      <c r="D703" t="s">
        <v>692</v>
      </c>
      <c r="E703" t="s">
        <v>693</v>
      </c>
      <c r="F703">
        <v>283</v>
      </c>
      <c r="G703">
        <v>16</v>
      </c>
      <c r="H703">
        <v>34</v>
      </c>
      <c r="I703">
        <v>0</v>
      </c>
      <c r="J703">
        <v>2.125</v>
      </c>
      <c r="K703">
        <v>0</v>
      </c>
      <c r="L703">
        <v>0</v>
      </c>
      <c r="M703">
        <v>0</v>
      </c>
      <c r="R703">
        <f t="shared" si="10"/>
        <v>10.107142857142856</v>
      </c>
    </row>
    <row r="704" spans="1:18" x14ac:dyDescent="0.2">
      <c r="R704" s="18">
        <f>SUM(R690:R703)</f>
        <v>184.88142857142859</v>
      </c>
    </row>
    <row r="713" spans="1:18" x14ac:dyDescent="0.2">
      <c r="A713" s="17">
        <v>41</v>
      </c>
      <c r="C713" t="s">
        <v>602</v>
      </c>
      <c r="D713" t="s">
        <v>603</v>
      </c>
      <c r="E713" t="s">
        <v>604</v>
      </c>
      <c r="F713" t="s">
        <v>605</v>
      </c>
      <c r="G713" t="s">
        <v>606</v>
      </c>
      <c r="H713" t="s">
        <v>607</v>
      </c>
      <c r="I713" t="s">
        <v>608</v>
      </c>
      <c r="J713" t="s">
        <v>609</v>
      </c>
      <c r="K713" t="s">
        <v>610</v>
      </c>
      <c r="L713" t="s">
        <v>611</v>
      </c>
      <c r="M713" t="s">
        <v>612</v>
      </c>
      <c r="O713" s="4" t="s">
        <v>915</v>
      </c>
      <c r="P713" s="4" t="s">
        <v>916</v>
      </c>
      <c r="Q713" s="4" t="s">
        <v>917</v>
      </c>
    </row>
    <row r="714" spans="1:18" x14ac:dyDescent="0.2">
      <c r="A714" s="17"/>
      <c r="B714" s="4">
        <v>4.2245692051139525E-2</v>
      </c>
      <c r="C714" t="s">
        <v>707</v>
      </c>
      <c r="D714" t="s">
        <v>708</v>
      </c>
      <c r="E714" t="s">
        <v>709</v>
      </c>
      <c r="F714">
        <v>112</v>
      </c>
      <c r="G714">
        <v>6</v>
      </c>
      <c r="H714">
        <v>8</v>
      </c>
      <c r="I714">
        <v>2</v>
      </c>
      <c r="J714">
        <v>1.3333333333333333</v>
      </c>
      <c r="K714">
        <v>0.33333333333333331</v>
      </c>
      <c r="L714">
        <v>1</v>
      </c>
      <c r="M714">
        <v>0</v>
      </c>
      <c r="O714" s="4">
        <v>0.5163979988882712</v>
      </c>
      <c r="P714" s="4">
        <v>0.4836020011117288</v>
      </c>
      <c r="Q714" s="4">
        <v>0</v>
      </c>
      <c r="R714">
        <f t="shared" ref="R708:R771" si="11">F714*B714</f>
        <v>4.7315175097276265</v>
      </c>
    </row>
    <row r="715" spans="1:18" x14ac:dyDescent="0.2">
      <c r="A715" s="17"/>
      <c r="B715" s="4">
        <v>3.1128404669260708E-2</v>
      </c>
      <c r="C715" t="s">
        <v>759</v>
      </c>
      <c r="D715" t="s">
        <v>760</v>
      </c>
      <c r="E715" t="s">
        <v>745</v>
      </c>
      <c r="F715">
        <v>184</v>
      </c>
      <c r="G715">
        <v>13</v>
      </c>
      <c r="H715">
        <v>28</v>
      </c>
      <c r="I715">
        <v>0</v>
      </c>
      <c r="J715">
        <v>2.1538461538461537</v>
      </c>
      <c r="K715">
        <v>0</v>
      </c>
      <c r="L715">
        <v>0</v>
      </c>
      <c r="M715">
        <v>0</v>
      </c>
      <c r="R715">
        <f t="shared" si="11"/>
        <v>5.7276264591439698</v>
      </c>
    </row>
    <row r="716" spans="1:18" x14ac:dyDescent="0.2">
      <c r="A716" s="17"/>
      <c r="B716" s="4">
        <v>2.9738743746525853E-2</v>
      </c>
      <c r="C716" t="s">
        <v>710</v>
      </c>
      <c r="D716" t="s">
        <v>711</v>
      </c>
      <c r="E716" t="s">
        <v>712</v>
      </c>
      <c r="F716">
        <v>108</v>
      </c>
      <c r="G716">
        <v>7</v>
      </c>
      <c r="H716">
        <v>8</v>
      </c>
      <c r="I716">
        <v>1</v>
      </c>
      <c r="J716">
        <v>1.1428571428571428</v>
      </c>
      <c r="K716">
        <v>0.14285714285714285</v>
      </c>
      <c r="L716">
        <v>0</v>
      </c>
      <c r="M716">
        <v>1</v>
      </c>
      <c r="R716">
        <f t="shared" si="11"/>
        <v>3.2117843246247921</v>
      </c>
    </row>
    <row r="717" spans="1:18" x14ac:dyDescent="0.2">
      <c r="A717" s="17"/>
      <c r="B717" s="4">
        <v>3.1962201222901609E-2</v>
      </c>
      <c r="C717" t="s">
        <v>713</v>
      </c>
      <c r="D717" t="s">
        <v>714</v>
      </c>
      <c r="E717" t="s">
        <v>712</v>
      </c>
      <c r="F717">
        <v>108</v>
      </c>
      <c r="G717">
        <v>7</v>
      </c>
      <c r="H717">
        <v>8</v>
      </c>
      <c r="I717">
        <v>1</v>
      </c>
      <c r="J717">
        <v>1.1428571428571428</v>
      </c>
      <c r="K717">
        <v>0.14285714285714285</v>
      </c>
      <c r="L717">
        <v>0</v>
      </c>
      <c r="M717">
        <v>1</v>
      </c>
      <c r="R717">
        <f t="shared" si="11"/>
        <v>3.4519177320733738</v>
      </c>
    </row>
    <row r="718" spans="1:18" x14ac:dyDescent="0.2">
      <c r="A718" s="17"/>
      <c r="B718" s="4">
        <v>3.9466370205669815E-2</v>
      </c>
      <c r="C718" t="s">
        <v>761</v>
      </c>
      <c r="D718" t="s">
        <v>762</v>
      </c>
      <c r="E718" t="s">
        <v>763</v>
      </c>
      <c r="F718">
        <v>124</v>
      </c>
      <c r="G718">
        <v>7</v>
      </c>
      <c r="H718">
        <v>8</v>
      </c>
      <c r="I718">
        <v>2</v>
      </c>
      <c r="J718">
        <v>1.1428571428571428</v>
      </c>
      <c r="K718">
        <v>0.2857142857142857</v>
      </c>
      <c r="L718">
        <v>0</v>
      </c>
      <c r="M718">
        <v>1</v>
      </c>
      <c r="R718">
        <f t="shared" si="11"/>
        <v>4.8938299055030567</v>
      </c>
    </row>
    <row r="719" spans="1:18" x14ac:dyDescent="0.2">
      <c r="A719" s="17"/>
      <c r="B719" s="4">
        <v>3.4741523068371319E-2</v>
      </c>
      <c r="C719" t="s">
        <v>14</v>
      </c>
      <c r="D719" t="s">
        <v>613</v>
      </c>
      <c r="E719" t="s">
        <v>614</v>
      </c>
      <c r="F719">
        <v>170</v>
      </c>
      <c r="G719">
        <v>12</v>
      </c>
      <c r="H719">
        <v>26</v>
      </c>
      <c r="I719">
        <v>0</v>
      </c>
      <c r="J719">
        <v>2.1666666666666665</v>
      </c>
      <c r="K719">
        <v>0</v>
      </c>
      <c r="L719">
        <v>0</v>
      </c>
      <c r="M719">
        <v>0</v>
      </c>
      <c r="R719">
        <f t="shared" si="11"/>
        <v>5.9060589216231243</v>
      </c>
    </row>
    <row r="720" spans="1:18" x14ac:dyDescent="0.2">
      <c r="A720" s="17"/>
      <c r="B720" s="4">
        <v>3.8076709282934967E-2</v>
      </c>
      <c r="C720" t="s">
        <v>104</v>
      </c>
      <c r="D720" t="s">
        <v>687</v>
      </c>
      <c r="E720" t="s">
        <v>688</v>
      </c>
      <c r="F720">
        <v>110</v>
      </c>
      <c r="G720">
        <v>6</v>
      </c>
      <c r="H720">
        <v>6</v>
      </c>
      <c r="I720">
        <v>2</v>
      </c>
      <c r="J720">
        <v>1</v>
      </c>
      <c r="K720">
        <v>0.33333333333333331</v>
      </c>
      <c r="L720">
        <v>0</v>
      </c>
      <c r="M720">
        <v>1</v>
      </c>
      <c r="R720">
        <f t="shared" si="11"/>
        <v>4.1884380211228462</v>
      </c>
    </row>
    <row r="721" spans="1:18" x14ac:dyDescent="0.2">
      <c r="A721" s="17"/>
      <c r="B721" s="4">
        <v>8.171206225680934E-2</v>
      </c>
      <c r="C721" t="s">
        <v>79</v>
      </c>
      <c r="D721" t="s">
        <v>655</v>
      </c>
      <c r="E721" t="s">
        <v>656</v>
      </c>
      <c r="F721">
        <v>144</v>
      </c>
      <c r="G721">
        <v>6</v>
      </c>
      <c r="H721">
        <v>8</v>
      </c>
      <c r="I721">
        <v>4</v>
      </c>
      <c r="J721">
        <v>1.3333333333333333</v>
      </c>
      <c r="K721">
        <v>0.66666666666666663</v>
      </c>
      <c r="L721">
        <v>1</v>
      </c>
      <c r="M721">
        <v>0</v>
      </c>
      <c r="R721">
        <f t="shared" si="11"/>
        <v>11.766536964980546</v>
      </c>
    </row>
    <row r="722" spans="1:18" x14ac:dyDescent="0.2">
      <c r="A722" s="17"/>
      <c r="B722" s="4">
        <v>2.7515286270150086E-2</v>
      </c>
      <c r="C722" t="s">
        <v>743</v>
      </c>
      <c r="D722" t="s">
        <v>744</v>
      </c>
      <c r="E722" t="s">
        <v>745</v>
      </c>
      <c r="F722">
        <v>184</v>
      </c>
      <c r="G722">
        <v>13</v>
      </c>
      <c r="H722">
        <v>28</v>
      </c>
      <c r="I722">
        <v>0</v>
      </c>
      <c r="J722">
        <v>2.1538461538461537</v>
      </c>
      <c r="K722">
        <v>0</v>
      </c>
      <c r="L722">
        <v>0</v>
      </c>
      <c r="M722">
        <v>0</v>
      </c>
      <c r="R722">
        <f t="shared" si="11"/>
        <v>5.062812673707616</v>
      </c>
    </row>
    <row r="723" spans="1:18" x14ac:dyDescent="0.2">
      <c r="A723" s="17"/>
      <c r="B723" s="4">
        <v>2.9738743746525853E-2</v>
      </c>
      <c r="C723" t="s">
        <v>817</v>
      </c>
      <c r="D723" t="s">
        <v>818</v>
      </c>
      <c r="E723" t="s">
        <v>763</v>
      </c>
      <c r="F723">
        <v>124</v>
      </c>
      <c r="G723">
        <v>7</v>
      </c>
      <c r="H723">
        <v>8</v>
      </c>
      <c r="I723">
        <v>2</v>
      </c>
      <c r="J723">
        <v>1.1428571428571428</v>
      </c>
      <c r="K723">
        <v>0.2857142857142857</v>
      </c>
      <c r="L723">
        <v>0</v>
      </c>
      <c r="M723">
        <v>1</v>
      </c>
      <c r="R723">
        <f t="shared" si="11"/>
        <v>3.6876042245692058</v>
      </c>
    </row>
    <row r="724" spans="1:18" x14ac:dyDescent="0.2">
      <c r="A724" s="17"/>
      <c r="B724" s="4">
        <v>3.0850472484713735E-2</v>
      </c>
      <c r="C724" t="s">
        <v>812</v>
      </c>
      <c r="D724" t="s">
        <v>813</v>
      </c>
      <c r="E724" t="s">
        <v>814</v>
      </c>
      <c r="F724">
        <v>132</v>
      </c>
      <c r="G724">
        <v>9</v>
      </c>
      <c r="H724">
        <v>8</v>
      </c>
      <c r="I724">
        <v>1</v>
      </c>
      <c r="J724">
        <v>0.88888888888888884</v>
      </c>
      <c r="K724">
        <v>0.1111111111111111</v>
      </c>
      <c r="L724">
        <v>1</v>
      </c>
      <c r="M724">
        <v>1</v>
      </c>
      <c r="R724">
        <f t="shared" si="11"/>
        <v>4.072262367982213</v>
      </c>
    </row>
    <row r="725" spans="1:18" x14ac:dyDescent="0.2">
      <c r="A725" s="17"/>
      <c r="B725" s="4">
        <v>3.7798777098387998E-2</v>
      </c>
      <c r="C725" t="s">
        <v>80</v>
      </c>
      <c r="D725" t="s">
        <v>657</v>
      </c>
      <c r="E725" t="s">
        <v>658</v>
      </c>
      <c r="F725">
        <v>152</v>
      </c>
      <c r="G725">
        <v>8</v>
      </c>
      <c r="H725">
        <v>8</v>
      </c>
      <c r="I725">
        <v>3</v>
      </c>
      <c r="J725">
        <v>1</v>
      </c>
      <c r="K725">
        <v>0.375</v>
      </c>
      <c r="L725">
        <v>0</v>
      </c>
      <c r="M725">
        <v>1</v>
      </c>
      <c r="R725">
        <f t="shared" si="11"/>
        <v>5.7454141189549759</v>
      </c>
    </row>
    <row r="726" spans="1:18" x14ac:dyDescent="0.2">
      <c r="A726" s="17"/>
      <c r="B726" s="4">
        <v>4.7804335742078936E-2</v>
      </c>
      <c r="C726" t="s">
        <v>31</v>
      </c>
      <c r="D726" t="s">
        <v>631</v>
      </c>
      <c r="E726" t="s">
        <v>632</v>
      </c>
      <c r="F726">
        <v>206</v>
      </c>
      <c r="G726">
        <v>14</v>
      </c>
      <c r="H726">
        <v>22</v>
      </c>
      <c r="I726">
        <v>1</v>
      </c>
      <c r="J726">
        <v>1.5714285714285714</v>
      </c>
      <c r="K726">
        <v>7.1428571428571425E-2</v>
      </c>
      <c r="L726">
        <v>0</v>
      </c>
      <c r="M726">
        <v>1</v>
      </c>
      <c r="R726">
        <f t="shared" si="11"/>
        <v>9.8476931628682607</v>
      </c>
    </row>
    <row r="727" spans="1:18" x14ac:dyDescent="0.2">
      <c r="A727" s="17"/>
      <c r="B727" s="4">
        <v>0.17370761534185661</v>
      </c>
      <c r="C727" t="s">
        <v>783</v>
      </c>
      <c r="D727" t="s">
        <v>784</v>
      </c>
      <c r="E727" t="s">
        <v>785</v>
      </c>
      <c r="F727">
        <v>310</v>
      </c>
      <c r="G727">
        <v>13</v>
      </c>
      <c r="H727">
        <v>27</v>
      </c>
      <c r="I727">
        <v>0</v>
      </c>
      <c r="J727">
        <v>2.0769230769230771</v>
      </c>
      <c r="K727">
        <v>0</v>
      </c>
      <c r="L727">
        <v>0</v>
      </c>
      <c r="M727">
        <v>0</v>
      </c>
      <c r="R727">
        <f t="shared" si="11"/>
        <v>53.849360755975546</v>
      </c>
    </row>
    <row r="728" spans="1:18" x14ac:dyDescent="0.2">
      <c r="A728" s="17"/>
      <c r="B728" s="4">
        <v>0.19816564758199001</v>
      </c>
      <c r="C728" t="s">
        <v>195</v>
      </c>
      <c r="D728" t="s">
        <v>819</v>
      </c>
      <c r="E728" t="s">
        <v>820</v>
      </c>
      <c r="F728">
        <v>164</v>
      </c>
      <c r="G728">
        <v>9</v>
      </c>
      <c r="H728">
        <v>12</v>
      </c>
      <c r="I728">
        <v>1</v>
      </c>
      <c r="J728">
        <v>1.3333333333333333</v>
      </c>
      <c r="K728">
        <v>0.1111111111111111</v>
      </c>
      <c r="L728">
        <v>0</v>
      </c>
      <c r="M728">
        <v>1</v>
      </c>
      <c r="R728">
        <f t="shared" si="11"/>
        <v>32.499166203446364</v>
      </c>
    </row>
    <row r="729" spans="1:18" x14ac:dyDescent="0.2">
      <c r="A729" s="17"/>
      <c r="B729" s="4">
        <v>0.12534741523068371</v>
      </c>
      <c r="C729" t="s">
        <v>650</v>
      </c>
      <c r="D729" t="s">
        <v>651</v>
      </c>
      <c r="E729" t="s">
        <v>652</v>
      </c>
      <c r="F729">
        <v>281</v>
      </c>
      <c r="G729">
        <v>18</v>
      </c>
      <c r="H729">
        <v>35</v>
      </c>
      <c r="I729">
        <v>1</v>
      </c>
      <c r="J729">
        <v>1.9444444444444444</v>
      </c>
      <c r="K729">
        <v>5.5555555555555552E-2</v>
      </c>
      <c r="L729">
        <v>0</v>
      </c>
      <c r="M729">
        <v>0</v>
      </c>
      <c r="R729">
        <f t="shared" si="11"/>
        <v>35.222623679822121</v>
      </c>
    </row>
    <row r="730" spans="1:18" x14ac:dyDescent="0.2">
      <c r="B730" s="4">
        <v>1</v>
      </c>
      <c r="R730" s="18">
        <f>SUM(R714:R729)</f>
        <v>193.86464702612562</v>
      </c>
    </row>
    <row r="731" spans="1:18" x14ac:dyDescent="0.2">
      <c r="A731" s="17">
        <v>42</v>
      </c>
      <c r="C731" t="s">
        <v>602</v>
      </c>
      <c r="D731" t="s">
        <v>603</v>
      </c>
      <c r="E731" t="s">
        <v>604</v>
      </c>
      <c r="F731" t="s">
        <v>605</v>
      </c>
      <c r="G731" t="s">
        <v>606</v>
      </c>
      <c r="H731" t="s">
        <v>607</v>
      </c>
      <c r="I731" t="s">
        <v>608</v>
      </c>
      <c r="J731" t="s">
        <v>609</v>
      </c>
      <c r="K731" t="s">
        <v>610</v>
      </c>
      <c r="L731" t="s">
        <v>611</v>
      </c>
      <c r="M731" t="s">
        <v>612</v>
      </c>
      <c r="O731" s="4" t="s">
        <v>915</v>
      </c>
      <c r="P731" s="4" t="s">
        <v>916</v>
      </c>
      <c r="Q731" s="4" t="s">
        <v>917</v>
      </c>
    </row>
    <row r="732" spans="1:18" x14ac:dyDescent="0.2">
      <c r="A732" s="17"/>
      <c r="B732" s="4">
        <v>0.13160987074030553</v>
      </c>
      <c r="C732" t="s">
        <v>737</v>
      </c>
      <c r="D732" t="s">
        <v>738</v>
      </c>
      <c r="E732" t="s">
        <v>739</v>
      </c>
      <c r="F732">
        <v>156</v>
      </c>
      <c r="G732">
        <v>11</v>
      </c>
      <c r="H732">
        <v>24</v>
      </c>
      <c r="I732">
        <v>0</v>
      </c>
      <c r="J732">
        <v>2.1818181818181817</v>
      </c>
      <c r="K732">
        <v>0</v>
      </c>
      <c r="L732">
        <v>0</v>
      </c>
      <c r="M732">
        <v>0</v>
      </c>
      <c r="O732" s="4">
        <v>0.81081081081081074</v>
      </c>
      <c r="P732" s="4">
        <v>0.1891891891891892</v>
      </c>
      <c r="Q732" s="4">
        <v>0</v>
      </c>
      <c r="R732">
        <f t="shared" si="11"/>
        <v>20.531139835487661</v>
      </c>
    </row>
    <row r="733" spans="1:18" x14ac:dyDescent="0.2">
      <c r="A733" s="17"/>
      <c r="B733" s="4">
        <v>3.4077555816686249E-2</v>
      </c>
      <c r="C733" t="s">
        <v>713</v>
      </c>
      <c r="D733" t="s">
        <v>714</v>
      </c>
      <c r="E733" t="s">
        <v>712</v>
      </c>
      <c r="F733">
        <v>108</v>
      </c>
      <c r="G733">
        <v>7</v>
      </c>
      <c r="H733">
        <v>8</v>
      </c>
      <c r="I733">
        <v>1</v>
      </c>
      <c r="J733">
        <v>1.1428571428571428</v>
      </c>
      <c r="K733">
        <v>0.14285714285714285</v>
      </c>
      <c r="L733">
        <v>0</v>
      </c>
      <c r="M733">
        <v>1</v>
      </c>
      <c r="R733">
        <f t="shared" si="11"/>
        <v>3.6803760282021147</v>
      </c>
    </row>
    <row r="734" spans="1:18" x14ac:dyDescent="0.2">
      <c r="A734" s="17"/>
      <c r="B734" s="4">
        <v>7.0505287896592245E-2</v>
      </c>
      <c r="C734" t="s">
        <v>14</v>
      </c>
      <c r="D734" t="s">
        <v>613</v>
      </c>
      <c r="E734" t="s">
        <v>614</v>
      </c>
      <c r="F734">
        <v>170</v>
      </c>
      <c r="G734">
        <v>11</v>
      </c>
      <c r="H734">
        <v>24</v>
      </c>
      <c r="I734">
        <v>0</v>
      </c>
      <c r="J734">
        <v>2.1818181818181817</v>
      </c>
      <c r="K734">
        <v>0</v>
      </c>
      <c r="L734">
        <v>0</v>
      </c>
      <c r="M734">
        <v>0</v>
      </c>
      <c r="R734">
        <f t="shared" si="11"/>
        <v>11.985898942420681</v>
      </c>
    </row>
    <row r="735" spans="1:18" x14ac:dyDescent="0.2">
      <c r="A735" s="17"/>
      <c r="B735" s="4">
        <v>3.5252643948296122E-2</v>
      </c>
      <c r="C735" t="s">
        <v>79</v>
      </c>
      <c r="D735" t="s">
        <v>655</v>
      </c>
      <c r="E735" t="s">
        <v>656</v>
      </c>
      <c r="F735">
        <v>144</v>
      </c>
      <c r="G735">
        <v>12</v>
      </c>
      <c r="H735">
        <v>26</v>
      </c>
      <c r="I735">
        <v>0</v>
      </c>
      <c r="J735">
        <v>2.1666666666666665</v>
      </c>
      <c r="K735">
        <v>0</v>
      </c>
      <c r="L735">
        <v>1</v>
      </c>
      <c r="M735">
        <v>0</v>
      </c>
      <c r="R735">
        <f t="shared" si="11"/>
        <v>5.0763807285546418</v>
      </c>
    </row>
    <row r="736" spans="1:18" x14ac:dyDescent="0.2">
      <c r="A736" s="17"/>
      <c r="B736" s="4">
        <v>0.10575793184488837</v>
      </c>
      <c r="C736" t="s">
        <v>743</v>
      </c>
      <c r="D736" t="s">
        <v>744</v>
      </c>
      <c r="E736" t="s">
        <v>745</v>
      </c>
      <c r="F736">
        <v>184</v>
      </c>
      <c r="G736">
        <v>6</v>
      </c>
      <c r="H736">
        <v>8</v>
      </c>
      <c r="I736">
        <v>4</v>
      </c>
      <c r="J736">
        <v>1.3333333333333333</v>
      </c>
      <c r="K736">
        <v>0.66666666666666663</v>
      </c>
      <c r="L736">
        <v>0</v>
      </c>
      <c r="M736">
        <v>0</v>
      </c>
      <c r="R736">
        <f t="shared" si="11"/>
        <v>19.45945945945946</v>
      </c>
    </row>
    <row r="737" spans="1:18" x14ac:dyDescent="0.2">
      <c r="A737" s="17"/>
      <c r="B737" s="4">
        <v>3.995299647473561E-2</v>
      </c>
      <c r="C737" t="s">
        <v>37</v>
      </c>
      <c r="D737" t="s">
        <v>640</v>
      </c>
      <c r="E737" t="s">
        <v>641</v>
      </c>
      <c r="F737">
        <v>198</v>
      </c>
      <c r="G737">
        <v>13</v>
      </c>
      <c r="H737">
        <v>28</v>
      </c>
      <c r="I737">
        <v>0</v>
      </c>
      <c r="J737">
        <v>2.1538461538461537</v>
      </c>
      <c r="K737">
        <v>0</v>
      </c>
      <c r="L737">
        <v>0</v>
      </c>
      <c r="M737">
        <v>0</v>
      </c>
      <c r="R737">
        <f t="shared" si="11"/>
        <v>7.9106933019976511</v>
      </c>
    </row>
    <row r="738" spans="1:18" x14ac:dyDescent="0.2">
      <c r="A738" s="17"/>
      <c r="B738" s="4">
        <v>0.24559341950646296</v>
      </c>
      <c r="C738" t="s">
        <v>25</v>
      </c>
      <c r="D738" t="s">
        <v>626</v>
      </c>
      <c r="E738" t="s">
        <v>627</v>
      </c>
      <c r="F738">
        <v>226</v>
      </c>
      <c r="G738">
        <v>13</v>
      </c>
      <c r="H738">
        <v>28</v>
      </c>
      <c r="I738">
        <v>0</v>
      </c>
      <c r="J738">
        <v>2.1538461538461537</v>
      </c>
      <c r="K738">
        <v>0</v>
      </c>
      <c r="L738">
        <v>0</v>
      </c>
      <c r="M738">
        <v>0</v>
      </c>
      <c r="R738">
        <f t="shared" si="11"/>
        <v>55.504112808460633</v>
      </c>
    </row>
    <row r="739" spans="1:18" x14ac:dyDescent="0.2">
      <c r="A739" s="17"/>
      <c r="B739" s="4">
        <v>0.15511163337250294</v>
      </c>
      <c r="C739" t="s">
        <v>31</v>
      </c>
      <c r="D739" t="s">
        <v>631</v>
      </c>
      <c r="E739" t="s">
        <v>632</v>
      </c>
      <c r="F739">
        <v>206</v>
      </c>
      <c r="G739">
        <v>14</v>
      </c>
      <c r="H739">
        <v>30</v>
      </c>
      <c r="I739">
        <v>0</v>
      </c>
      <c r="J739">
        <v>2.1428571428571428</v>
      </c>
      <c r="K739">
        <v>0</v>
      </c>
      <c r="L739">
        <v>0</v>
      </c>
      <c r="M739">
        <v>1</v>
      </c>
      <c r="R739">
        <f t="shared" si="11"/>
        <v>31.952996474735606</v>
      </c>
    </row>
    <row r="740" spans="1:18" x14ac:dyDescent="0.2">
      <c r="A740" s="17"/>
      <c r="B740" s="4">
        <v>6.6980023501762645E-2</v>
      </c>
      <c r="C740" t="s">
        <v>108</v>
      </c>
      <c r="D740" t="s">
        <v>692</v>
      </c>
      <c r="E740" t="s">
        <v>693</v>
      </c>
      <c r="F740">
        <v>283</v>
      </c>
      <c r="G740">
        <v>16</v>
      </c>
      <c r="H740">
        <v>34</v>
      </c>
      <c r="I740">
        <v>0</v>
      </c>
      <c r="J740">
        <v>2.125</v>
      </c>
      <c r="K740">
        <v>0</v>
      </c>
      <c r="L740">
        <v>0</v>
      </c>
      <c r="M740">
        <v>0</v>
      </c>
      <c r="R740">
        <f t="shared" si="11"/>
        <v>18.955346650998827</v>
      </c>
    </row>
    <row r="741" spans="1:18" x14ac:dyDescent="0.2">
      <c r="A741" s="17"/>
      <c r="B741" s="4">
        <v>0.11515863689776733</v>
      </c>
      <c r="C741" t="s">
        <v>650</v>
      </c>
      <c r="D741" t="s">
        <v>651</v>
      </c>
      <c r="E741" t="s">
        <v>652</v>
      </c>
      <c r="F741">
        <v>281</v>
      </c>
      <c r="G741">
        <v>16</v>
      </c>
      <c r="H741">
        <v>34</v>
      </c>
      <c r="I741">
        <v>0</v>
      </c>
      <c r="J741">
        <v>2.125</v>
      </c>
      <c r="K741">
        <v>0</v>
      </c>
      <c r="L741">
        <v>0</v>
      </c>
      <c r="M741">
        <v>0</v>
      </c>
      <c r="R741">
        <f t="shared" si="11"/>
        <v>32.35957696827262</v>
      </c>
    </row>
    <row r="742" spans="1:18" x14ac:dyDescent="0.2">
      <c r="R742" s="18">
        <f>SUM(R732:R741)</f>
        <v>207.41598119858989</v>
      </c>
    </row>
    <row r="755" spans="1:18" x14ac:dyDescent="0.2">
      <c r="A755" s="17">
        <v>43</v>
      </c>
      <c r="C755" t="s">
        <v>602</v>
      </c>
      <c r="D755" t="s">
        <v>603</v>
      </c>
      <c r="E755" t="s">
        <v>604</v>
      </c>
      <c r="F755" t="s">
        <v>605</v>
      </c>
      <c r="G755" t="s">
        <v>606</v>
      </c>
      <c r="H755" t="s">
        <v>607</v>
      </c>
      <c r="I755" t="s">
        <v>608</v>
      </c>
      <c r="J755" t="s">
        <v>609</v>
      </c>
      <c r="K755" t="s">
        <v>610</v>
      </c>
      <c r="L755" t="s">
        <v>611</v>
      </c>
      <c r="M755" t="s">
        <v>612</v>
      </c>
      <c r="O755" s="4" t="s">
        <v>915</v>
      </c>
      <c r="P755" s="4" t="s">
        <v>916</v>
      </c>
      <c r="Q755" s="4" t="s">
        <v>917</v>
      </c>
    </row>
    <row r="756" spans="1:18" x14ac:dyDescent="0.2">
      <c r="A756" s="17"/>
      <c r="B756" s="4">
        <v>0.11487603305785125</v>
      </c>
      <c r="C756" t="s">
        <v>737</v>
      </c>
      <c r="D756" t="s">
        <v>738</v>
      </c>
      <c r="E756" t="s">
        <v>739</v>
      </c>
      <c r="F756">
        <v>156</v>
      </c>
      <c r="G756">
        <v>11</v>
      </c>
      <c r="H756">
        <v>24</v>
      </c>
      <c r="I756">
        <v>0</v>
      </c>
      <c r="J756">
        <v>2.1818181818181817</v>
      </c>
      <c r="K756">
        <v>0</v>
      </c>
      <c r="L756">
        <v>0</v>
      </c>
      <c r="M756">
        <v>0</v>
      </c>
      <c r="O756" s="4">
        <v>0.91900826446280992</v>
      </c>
      <c r="P756" s="4">
        <v>8.0991735537190093E-2</v>
      </c>
      <c r="Q756" s="4">
        <v>0</v>
      </c>
      <c r="R756">
        <f t="shared" si="11"/>
        <v>17.920661157024796</v>
      </c>
    </row>
    <row r="757" spans="1:18" x14ac:dyDescent="0.2">
      <c r="A757" s="17"/>
      <c r="B757" s="4">
        <v>7.1900826446280999E-2</v>
      </c>
      <c r="C757" t="s">
        <v>14</v>
      </c>
      <c r="D757" t="s">
        <v>613</v>
      </c>
      <c r="E757" t="s">
        <v>614</v>
      </c>
      <c r="F757">
        <v>170</v>
      </c>
      <c r="G757">
        <v>11</v>
      </c>
      <c r="H757">
        <v>24</v>
      </c>
      <c r="I757">
        <v>0</v>
      </c>
      <c r="J757">
        <v>2.1818181818181817</v>
      </c>
      <c r="K757">
        <v>0</v>
      </c>
      <c r="L757">
        <v>0</v>
      </c>
      <c r="M757">
        <v>0</v>
      </c>
      <c r="R757">
        <f t="shared" si="11"/>
        <v>12.223140495867771</v>
      </c>
    </row>
    <row r="758" spans="1:18" x14ac:dyDescent="0.2">
      <c r="A758" s="17"/>
      <c r="B758" s="4">
        <v>0.21322314049586782</v>
      </c>
      <c r="C758" t="s">
        <v>25</v>
      </c>
      <c r="D758" t="s">
        <v>626</v>
      </c>
      <c r="E758" t="s">
        <v>627</v>
      </c>
      <c r="F758">
        <v>226</v>
      </c>
      <c r="G758">
        <v>12</v>
      </c>
      <c r="H758">
        <v>26</v>
      </c>
      <c r="I758">
        <v>0</v>
      </c>
      <c r="J758">
        <v>2.1666666666666665</v>
      </c>
      <c r="K758">
        <v>0</v>
      </c>
      <c r="L758">
        <v>0</v>
      </c>
      <c r="M758">
        <v>0</v>
      </c>
      <c r="R758">
        <f t="shared" si="11"/>
        <v>48.188429752066128</v>
      </c>
    </row>
    <row r="759" spans="1:18" x14ac:dyDescent="0.2">
      <c r="A759" s="17"/>
      <c r="B759" s="4">
        <v>2.8099173553719017E-2</v>
      </c>
      <c r="C759" t="s">
        <v>743</v>
      </c>
      <c r="D759" t="s">
        <v>744</v>
      </c>
      <c r="E759" t="s">
        <v>745</v>
      </c>
      <c r="F759">
        <v>184</v>
      </c>
      <c r="G759">
        <v>16</v>
      </c>
      <c r="H759">
        <v>34</v>
      </c>
      <c r="I759">
        <v>0</v>
      </c>
      <c r="J759">
        <v>2.125</v>
      </c>
      <c r="K759">
        <v>0</v>
      </c>
      <c r="L759">
        <v>0</v>
      </c>
      <c r="M759">
        <v>0</v>
      </c>
      <c r="R759">
        <f t="shared" si="11"/>
        <v>5.1702479338842995</v>
      </c>
    </row>
    <row r="760" spans="1:18" x14ac:dyDescent="0.2">
      <c r="A760" s="17"/>
      <c r="B760" s="4">
        <v>3.6363636363636369E-2</v>
      </c>
      <c r="C760" t="s">
        <v>37</v>
      </c>
      <c r="D760" t="s">
        <v>640</v>
      </c>
      <c r="E760" t="s">
        <v>641</v>
      </c>
      <c r="F760">
        <v>198</v>
      </c>
      <c r="G760">
        <v>13</v>
      </c>
      <c r="H760">
        <v>28</v>
      </c>
      <c r="I760">
        <v>0</v>
      </c>
      <c r="J760">
        <v>2.1538461538461537</v>
      </c>
      <c r="K760">
        <v>0</v>
      </c>
      <c r="L760">
        <v>0</v>
      </c>
      <c r="M760">
        <v>0</v>
      </c>
      <c r="R760">
        <f t="shared" si="11"/>
        <v>7.2000000000000011</v>
      </c>
    </row>
    <row r="761" spans="1:18" x14ac:dyDescent="0.2">
      <c r="A761" s="17"/>
      <c r="B761" s="4">
        <v>8.0991735537190093E-2</v>
      </c>
      <c r="C761" t="s">
        <v>31</v>
      </c>
      <c r="D761" t="s">
        <v>631</v>
      </c>
      <c r="E761" t="s">
        <v>632</v>
      </c>
      <c r="F761">
        <v>206</v>
      </c>
      <c r="G761">
        <v>14</v>
      </c>
      <c r="H761">
        <v>30</v>
      </c>
      <c r="I761">
        <v>0</v>
      </c>
      <c r="J761">
        <v>2.1428571428571428</v>
      </c>
      <c r="K761">
        <v>0</v>
      </c>
      <c r="L761">
        <v>0</v>
      </c>
      <c r="M761">
        <v>1</v>
      </c>
      <c r="R761">
        <f t="shared" si="11"/>
        <v>16.684297520661158</v>
      </c>
    </row>
    <row r="762" spans="1:18" x14ac:dyDescent="0.2">
      <c r="A762" s="17"/>
      <c r="B762" s="4">
        <v>0.1297520661157025</v>
      </c>
      <c r="C762" t="s">
        <v>108</v>
      </c>
      <c r="D762" t="s">
        <v>692</v>
      </c>
      <c r="E762" t="s">
        <v>693</v>
      </c>
      <c r="F762">
        <v>283</v>
      </c>
      <c r="G762">
        <v>16</v>
      </c>
      <c r="H762">
        <v>34</v>
      </c>
      <c r="I762">
        <v>0</v>
      </c>
      <c r="J762">
        <v>2.125</v>
      </c>
      <c r="K762">
        <v>0</v>
      </c>
      <c r="L762">
        <v>0</v>
      </c>
      <c r="M762">
        <v>0</v>
      </c>
      <c r="R762">
        <f t="shared" si="11"/>
        <v>36.719834710743811</v>
      </c>
    </row>
    <row r="763" spans="1:18" x14ac:dyDescent="0.2">
      <c r="A763" s="17"/>
      <c r="B763" s="4">
        <v>3.6363636363636369E-2</v>
      </c>
      <c r="C763" t="s">
        <v>196</v>
      </c>
      <c r="D763" t="s">
        <v>821</v>
      </c>
      <c r="E763" t="s">
        <v>770</v>
      </c>
      <c r="F763">
        <v>337</v>
      </c>
      <c r="G763">
        <v>14</v>
      </c>
      <c r="H763">
        <v>22</v>
      </c>
      <c r="I763">
        <v>1</v>
      </c>
      <c r="J763">
        <v>1.5714285714285714</v>
      </c>
      <c r="K763">
        <v>7.1428571428571425E-2</v>
      </c>
      <c r="L763">
        <v>1</v>
      </c>
      <c r="M763">
        <v>0</v>
      </c>
      <c r="R763">
        <f t="shared" si="11"/>
        <v>12.254545454545456</v>
      </c>
    </row>
    <row r="764" spans="1:18" x14ac:dyDescent="0.2">
      <c r="A764" s="17"/>
      <c r="B764" s="4">
        <v>2.3966942148760332E-2</v>
      </c>
      <c r="C764" t="s">
        <v>143</v>
      </c>
      <c r="D764" t="s">
        <v>751</v>
      </c>
      <c r="E764" t="s">
        <v>752</v>
      </c>
      <c r="F764">
        <v>227</v>
      </c>
      <c r="G764">
        <v>16</v>
      </c>
      <c r="H764">
        <v>34</v>
      </c>
      <c r="I764">
        <v>0</v>
      </c>
      <c r="J764">
        <v>2.125</v>
      </c>
      <c r="K764">
        <v>0</v>
      </c>
      <c r="L764">
        <v>0</v>
      </c>
      <c r="M764">
        <v>0</v>
      </c>
      <c r="R764">
        <f t="shared" si="11"/>
        <v>5.4404958677685951</v>
      </c>
    </row>
    <row r="765" spans="1:18" x14ac:dyDescent="0.2">
      <c r="A765" s="17"/>
      <c r="B765" s="4">
        <v>0.20578512396694221</v>
      </c>
      <c r="C765" t="s">
        <v>101</v>
      </c>
      <c r="D765" t="s">
        <v>682</v>
      </c>
      <c r="E765" t="s">
        <v>683</v>
      </c>
      <c r="F765">
        <v>253</v>
      </c>
      <c r="G765">
        <v>20</v>
      </c>
      <c r="H765">
        <v>42</v>
      </c>
      <c r="I765">
        <v>0</v>
      </c>
      <c r="J765">
        <v>2.1</v>
      </c>
      <c r="K765">
        <v>0</v>
      </c>
      <c r="L765">
        <v>0</v>
      </c>
      <c r="M765">
        <v>0</v>
      </c>
      <c r="R765">
        <f t="shared" si="11"/>
        <v>52.063636363636377</v>
      </c>
    </row>
    <row r="766" spans="1:18" x14ac:dyDescent="0.2">
      <c r="A766" s="17"/>
      <c r="B766" s="4">
        <v>5.8677685950413228E-2</v>
      </c>
      <c r="C766" t="s">
        <v>797</v>
      </c>
      <c r="E766" t="s">
        <v>798</v>
      </c>
      <c r="F766">
        <v>340</v>
      </c>
      <c r="G766">
        <v>20</v>
      </c>
      <c r="H766">
        <v>42</v>
      </c>
      <c r="I766">
        <v>0</v>
      </c>
      <c r="J766">
        <v>2.1</v>
      </c>
      <c r="K766">
        <v>0</v>
      </c>
      <c r="L766">
        <v>0</v>
      </c>
      <c r="M766">
        <v>0</v>
      </c>
      <c r="R766">
        <f t="shared" si="11"/>
        <v>19.950413223140497</v>
      </c>
    </row>
    <row r="767" spans="1:18" x14ac:dyDescent="0.2">
      <c r="R767" s="18">
        <f>SUM(R756:R766)</f>
        <v>233.81570247933885</v>
      </c>
    </row>
    <row r="773" spans="1:18" x14ac:dyDescent="0.2">
      <c r="A773" s="17">
        <v>44</v>
      </c>
      <c r="C773" t="s">
        <v>602</v>
      </c>
      <c r="D773" t="s">
        <v>603</v>
      </c>
      <c r="E773" t="s">
        <v>604</v>
      </c>
      <c r="F773" t="s">
        <v>605</v>
      </c>
      <c r="G773" t="s">
        <v>606</v>
      </c>
      <c r="H773" t="s">
        <v>607</v>
      </c>
      <c r="I773" t="s">
        <v>608</v>
      </c>
      <c r="J773" t="s">
        <v>609</v>
      </c>
      <c r="K773" t="s">
        <v>610</v>
      </c>
      <c r="L773" t="s">
        <v>611</v>
      </c>
      <c r="M773" t="s">
        <v>612</v>
      </c>
      <c r="O773" s="4" t="s">
        <v>915</v>
      </c>
      <c r="P773" s="4" t="s">
        <v>916</v>
      </c>
      <c r="Q773" s="4" t="s">
        <v>917</v>
      </c>
    </row>
    <row r="774" spans="1:18" x14ac:dyDescent="0.2">
      <c r="A774" s="17"/>
      <c r="B774" s="4">
        <v>8.4148727984344418E-2</v>
      </c>
      <c r="C774" t="s">
        <v>737</v>
      </c>
      <c r="D774" t="s">
        <v>738</v>
      </c>
      <c r="E774" t="s">
        <v>739</v>
      </c>
      <c r="F774">
        <v>156</v>
      </c>
      <c r="G774">
        <v>11</v>
      </c>
      <c r="H774">
        <v>24</v>
      </c>
      <c r="I774">
        <v>0</v>
      </c>
      <c r="J774">
        <v>2.1818181818181817</v>
      </c>
      <c r="K774">
        <v>0</v>
      </c>
      <c r="L774">
        <v>0</v>
      </c>
      <c r="M774">
        <v>0</v>
      </c>
      <c r="O774" s="4">
        <v>0.8463796477495108</v>
      </c>
      <c r="P774" s="4">
        <v>0.15362035225048923</v>
      </c>
      <c r="Q774" s="4">
        <v>0</v>
      </c>
      <c r="R774">
        <f t="shared" ref="R772:R835" si="12">F774*B774</f>
        <v>13.12720156555773</v>
      </c>
    </row>
    <row r="775" spans="1:18" x14ac:dyDescent="0.2">
      <c r="A775" s="17"/>
      <c r="B775" s="4">
        <v>3.2289628180039137E-2</v>
      </c>
      <c r="C775" t="s">
        <v>791</v>
      </c>
      <c r="D775" t="s">
        <v>792</v>
      </c>
      <c r="E775" t="s">
        <v>614</v>
      </c>
      <c r="F775">
        <v>170</v>
      </c>
      <c r="G775">
        <v>12</v>
      </c>
      <c r="H775">
        <v>26</v>
      </c>
      <c r="I775">
        <v>0</v>
      </c>
      <c r="J775">
        <v>2.1666666666666665</v>
      </c>
      <c r="K775">
        <v>0</v>
      </c>
      <c r="L775">
        <v>0</v>
      </c>
      <c r="M775">
        <v>0</v>
      </c>
      <c r="R775">
        <f t="shared" si="12"/>
        <v>5.489236790606653</v>
      </c>
    </row>
    <row r="776" spans="1:18" x14ac:dyDescent="0.2">
      <c r="A776" s="17"/>
      <c r="B776" s="4">
        <v>7.5342465753424653E-2</v>
      </c>
      <c r="C776" t="s">
        <v>14</v>
      </c>
      <c r="D776" t="s">
        <v>613</v>
      </c>
      <c r="E776" t="s">
        <v>614</v>
      </c>
      <c r="F776">
        <v>170</v>
      </c>
      <c r="G776">
        <v>12</v>
      </c>
      <c r="H776">
        <v>26</v>
      </c>
      <c r="I776">
        <v>0</v>
      </c>
      <c r="J776">
        <v>2.1666666666666665</v>
      </c>
      <c r="K776">
        <v>0</v>
      </c>
      <c r="L776">
        <v>0</v>
      </c>
      <c r="M776">
        <v>0</v>
      </c>
      <c r="R776">
        <f t="shared" si="12"/>
        <v>12.808219178082192</v>
      </c>
    </row>
    <row r="777" spans="1:18" x14ac:dyDescent="0.2">
      <c r="A777" s="17"/>
      <c r="B777" s="4">
        <v>0.31702544031311153</v>
      </c>
      <c r="C777" t="s">
        <v>25</v>
      </c>
      <c r="D777" t="s">
        <v>626</v>
      </c>
      <c r="E777" t="s">
        <v>627</v>
      </c>
      <c r="F777">
        <v>226</v>
      </c>
      <c r="G777">
        <v>16</v>
      </c>
      <c r="H777">
        <v>34</v>
      </c>
      <c r="I777">
        <v>0</v>
      </c>
      <c r="J777">
        <v>2.125</v>
      </c>
      <c r="K777">
        <v>0</v>
      </c>
      <c r="L777">
        <v>0</v>
      </c>
      <c r="M777">
        <v>0</v>
      </c>
      <c r="R777">
        <f t="shared" si="12"/>
        <v>71.647749510763205</v>
      </c>
    </row>
    <row r="778" spans="1:18" x14ac:dyDescent="0.2">
      <c r="A778" s="17"/>
      <c r="B778" s="4">
        <v>7.7299412915851268E-2</v>
      </c>
      <c r="C778" t="s">
        <v>778</v>
      </c>
      <c r="D778" t="s">
        <v>779</v>
      </c>
      <c r="E778" t="s">
        <v>780</v>
      </c>
      <c r="F778">
        <v>48</v>
      </c>
      <c r="G778">
        <v>10</v>
      </c>
      <c r="H778">
        <v>12</v>
      </c>
      <c r="I778">
        <v>1</v>
      </c>
      <c r="J778">
        <v>1.2</v>
      </c>
      <c r="K778">
        <v>0.1</v>
      </c>
      <c r="L778">
        <v>0</v>
      </c>
      <c r="M778">
        <v>1</v>
      </c>
      <c r="R778">
        <f t="shared" si="12"/>
        <v>3.7103718199608609</v>
      </c>
    </row>
    <row r="779" spans="1:18" x14ac:dyDescent="0.2">
      <c r="A779" s="17"/>
      <c r="B779" s="4">
        <v>2.8375733855185905E-2</v>
      </c>
      <c r="C779" t="s">
        <v>743</v>
      </c>
      <c r="D779" t="s">
        <v>744</v>
      </c>
      <c r="E779" t="s">
        <v>745</v>
      </c>
      <c r="F779">
        <v>184</v>
      </c>
      <c r="G779">
        <v>13</v>
      </c>
      <c r="H779">
        <v>28</v>
      </c>
      <c r="I779">
        <v>0</v>
      </c>
      <c r="J779">
        <v>2.1538461538461537</v>
      </c>
      <c r="K779">
        <v>0</v>
      </c>
      <c r="L779">
        <v>0</v>
      </c>
      <c r="M779">
        <v>0</v>
      </c>
      <c r="R779">
        <f t="shared" si="12"/>
        <v>5.2211350293542065</v>
      </c>
    </row>
    <row r="780" spans="1:18" x14ac:dyDescent="0.2">
      <c r="A780" s="17"/>
      <c r="B780" s="4">
        <v>4.0117416829745595E-2</v>
      </c>
      <c r="C780" t="s">
        <v>37</v>
      </c>
      <c r="D780" t="s">
        <v>640</v>
      </c>
      <c r="E780" t="s">
        <v>641</v>
      </c>
      <c r="F780">
        <v>198</v>
      </c>
      <c r="G780">
        <v>14</v>
      </c>
      <c r="H780">
        <v>30</v>
      </c>
      <c r="I780">
        <v>0</v>
      </c>
      <c r="J780">
        <v>2.1428571428571428</v>
      </c>
      <c r="K780">
        <v>0</v>
      </c>
      <c r="L780">
        <v>0</v>
      </c>
      <c r="M780">
        <v>0</v>
      </c>
      <c r="R780">
        <f t="shared" si="12"/>
        <v>7.943248532289628</v>
      </c>
    </row>
    <row r="781" spans="1:18" x14ac:dyDescent="0.2">
      <c r="A781" s="17"/>
      <c r="B781" s="4">
        <v>7.6320939334637961E-2</v>
      </c>
      <c r="C781" t="s">
        <v>31</v>
      </c>
      <c r="D781" t="s">
        <v>631</v>
      </c>
      <c r="E781" t="s">
        <v>632</v>
      </c>
      <c r="F781">
        <v>206</v>
      </c>
      <c r="G781">
        <v>16</v>
      </c>
      <c r="H781">
        <v>34</v>
      </c>
      <c r="I781">
        <v>0</v>
      </c>
      <c r="J781">
        <v>2.125</v>
      </c>
      <c r="K781">
        <v>0</v>
      </c>
      <c r="L781">
        <v>0</v>
      </c>
      <c r="M781">
        <v>1</v>
      </c>
      <c r="R781">
        <f t="shared" si="12"/>
        <v>15.72211350293542</v>
      </c>
    </row>
    <row r="782" spans="1:18" x14ac:dyDescent="0.2">
      <c r="A782" s="17"/>
      <c r="B782" s="4">
        <v>7.8277886497064575E-2</v>
      </c>
      <c r="C782" t="s">
        <v>108</v>
      </c>
      <c r="D782" t="s">
        <v>692</v>
      </c>
      <c r="E782" t="s">
        <v>693</v>
      </c>
      <c r="F782">
        <v>283</v>
      </c>
      <c r="G782">
        <v>14</v>
      </c>
      <c r="H782">
        <v>22</v>
      </c>
      <c r="I782">
        <v>1</v>
      </c>
      <c r="J782">
        <v>1.5714285714285714</v>
      </c>
      <c r="K782">
        <v>7.1428571428571425E-2</v>
      </c>
      <c r="L782">
        <v>0</v>
      </c>
      <c r="M782">
        <v>0</v>
      </c>
      <c r="R782">
        <f t="shared" si="12"/>
        <v>22.152641878669275</v>
      </c>
    </row>
    <row r="783" spans="1:18" x14ac:dyDescent="0.2">
      <c r="A783" s="17"/>
      <c r="B783" s="4">
        <v>0.1908023483365949</v>
      </c>
      <c r="C783" t="s">
        <v>101</v>
      </c>
      <c r="D783" t="s">
        <v>682</v>
      </c>
      <c r="E783" t="s">
        <v>683</v>
      </c>
      <c r="F783">
        <v>253</v>
      </c>
      <c r="G783">
        <v>16</v>
      </c>
      <c r="H783">
        <v>34</v>
      </c>
      <c r="I783">
        <v>0</v>
      </c>
      <c r="J783">
        <v>2.125</v>
      </c>
      <c r="K783">
        <v>0</v>
      </c>
      <c r="L783">
        <v>0</v>
      </c>
      <c r="M783">
        <v>0</v>
      </c>
      <c r="R783">
        <f t="shared" si="12"/>
        <v>48.272994129158512</v>
      </c>
    </row>
    <row r="784" spans="1:18" x14ac:dyDescent="0.2">
      <c r="R784" s="18">
        <f>SUM(R774:R783)</f>
        <v>206.09491193737767</v>
      </c>
    </row>
    <row r="790" spans="1:18" x14ac:dyDescent="0.2">
      <c r="A790" s="17">
        <v>45</v>
      </c>
      <c r="C790" t="s">
        <v>602</v>
      </c>
      <c r="D790" t="s">
        <v>603</v>
      </c>
      <c r="E790" t="s">
        <v>604</v>
      </c>
      <c r="F790" t="s">
        <v>605</v>
      </c>
      <c r="G790" t="s">
        <v>606</v>
      </c>
      <c r="H790" t="s">
        <v>607</v>
      </c>
      <c r="I790" t="s">
        <v>608</v>
      </c>
      <c r="J790" t="s">
        <v>609</v>
      </c>
      <c r="K790" t="s">
        <v>610</v>
      </c>
      <c r="L790" t="s">
        <v>611</v>
      </c>
      <c r="M790" t="s">
        <v>612</v>
      </c>
      <c r="O790" s="4" t="s">
        <v>915</v>
      </c>
      <c r="P790" s="4" t="s">
        <v>916</v>
      </c>
      <c r="Q790" s="4" t="s">
        <v>917</v>
      </c>
    </row>
    <row r="791" spans="1:18" x14ac:dyDescent="0.2">
      <c r="A791" s="17"/>
      <c r="B791" s="4">
        <v>8.2579185520361989E-2</v>
      </c>
      <c r="C791" t="s">
        <v>759</v>
      </c>
      <c r="D791" t="s">
        <v>760</v>
      </c>
      <c r="E791" t="s">
        <v>745</v>
      </c>
      <c r="F791">
        <v>184</v>
      </c>
      <c r="G791">
        <v>13</v>
      </c>
      <c r="H791">
        <v>28</v>
      </c>
      <c r="I791">
        <v>0</v>
      </c>
      <c r="J791">
        <v>2.1538461538461537</v>
      </c>
      <c r="K791">
        <v>0</v>
      </c>
      <c r="L791">
        <v>0</v>
      </c>
      <c r="M791">
        <v>0</v>
      </c>
      <c r="O791" s="4">
        <v>0.88009049773755654</v>
      </c>
      <c r="P791" s="4">
        <v>9.5022624434389136E-2</v>
      </c>
      <c r="Q791" s="4">
        <v>2.48868778280543E-2</v>
      </c>
      <c r="R791">
        <f t="shared" si="12"/>
        <v>15.194570135746606</v>
      </c>
    </row>
    <row r="792" spans="1:18" x14ac:dyDescent="0.2">
      <c r="A792" s="17"/>
      <c r="B792" s="4">
        <v>3.1674208144796386E-2</v>
      </c>
      <c r="C792" t="s">
        <v>737</v>
      </c>
      <c r="D792" t="s">
        <v>738</v>
      </c>
      <c r="E792" t="s">
        <v>739</v>
      </c>
      <c r="F792">
        <v>156</v>
      </c>
      <c r="G792">
        <v>11</v>
      </c>
      <c r="H792">
        <v>24</v>
      </c>
      <c r="I792">
        <v>0</v>
      </c>
      <c r="J792">
        <v>2.1818181818181817</v>
      </c>
      <c r="K792">
        <v>0</v>
      </c>
      <c r="L792">
        <v>0</v>
      </c>
      <c r="M792">
        <v>0</v>
      </c>
      <c r="R792">
        <f t="shared" si="12"/>
        <v>4.9411764705882364</v>
      </c>
    </row>
    <row r="793" spans="1:18" x14ac:dyDescent="0.2">
      <c r="A793" s="17"/>
      <c r="B793" s="4">
        <v>8.1447963800904979E-2</v>
      </c>
      <c r="C793" t="s">
        <v>14</v>
      </c>
      <c r="D793" t="s">
        <v>613</v>
      </c>
      <c r="E793" t="s">
        <v>614</v>
      </c>
      <c r="F793">
        <v>170</v>
      </c>
      <c r="G793">
        <v>12</v>
      </c>
      <c r="H793">
        <v>26</v>
      </c>
      <c r="I793">
        <v>0</v>
      </c>
      <c r="J793">
        <v>2.1666666666666665</v>
      </c>
      <c r="K793">
        <v>0</v>
      </c>
      <c r="L793">
        <v>0</v>
      </c>
      <c r="M793">
        <v>0</v>
      </c>
      <c r="R793">
        <f t="shared" si="12"/>
        <v>13.846153846153847</v>
      </c>
    </row>
    <row r="794" spans="1:18" x14ac:dyDescent="0.2">
      <c r="A794" s="17"/>
      <c r="B794" s="4">
        <v>8.3710407239818999E-2</v>
      </c>
      <c r="C794" t="s">
        <v>743</v>
      </c>
      <c r="D794" t="s">
        <v>744</v>
      </c>
      <c r="E794" t="s">
        <v>745</v>
      </c>
      <c r="F794">
        <v>184</v>
      </c>
      <c r="G794">
        <v>13</v>
      </c>
      <c r="H794">
        <v>28</v>
      </c>
      <c r="I794">
        <v>0</v>
      </c>
      <c r="J794">
        <v>2.1538461538461537</v>
      </c>
      <c r="K794">
        <v>0</v>
      </c>
      <c r="L794">
        <v>0</v>
      </c>
      <c r="M794">
        <v>0</v>
      </c>
      <c r="R794">
        <f t="shared" si="12"/>
        <v>15.402714932126695</v>
      </c>
    </row>
    <row r="795" spans="1:18" x14ac:dyDescent="0.2">
      <c r="A795" s="17"/>
      <c r="B795" s="4">
        <v>0.25226244343891402</v>
      </c>
      <c r="C795" t="s">
        <v>25</v>
      </c>
      <c r="D795" t="s">
        <v>626</v>
      </c>
      <c r="E795" t="s">
        <v>627</v>
      </c>
      <c r="F795">
        <v>226</v>
      </c>
      <c r="G795">
        <v>16</v>
      </c>
      <c r="H795">
        <v>34</v>
      </c>
      <c r="I795">
        <v>0</v>
      </c>
      <c r="J795">
        <v>2.125</v>
      </c>
      <c r="K795">
        <v>0</v>
      </c>
      <c r="L795">
        <v>0</v>
      </c>
      <c r="M795">
        <v>0</v>
      </c>
      <c r="R795">
        <f t="shared" si="12"/>
        <v>57.011312217194572</v>
      </c>
    </row>
    <row r="796" spans="1:18" x14ac:dyDescent="0.2">
      <c r="A796" s="17"/>
      <c r="B796" s="4">
        <v>4.6380090497737551E-2</v>
      </c>
      <c r="C796" t="s">
        <v>37</v>
      </c>
      <c r="D796" t="s">
        <v>640</v>
      </c>
      <c r="E796" t="s">
        <v>641</v>
      </c>
      <c r="F796">
        <v>198</v>
      </c>
      <c r="G796">
        <v>14</v>
      </c>
      <c r="H796">
        <v>30</v>
      </c>
      <c r="I796">
        <v>0</v>
      </c>
      <c r="J796">
        <v>2.1428571428571428</v>
      </c>
      <c r="K796">
        <v>0</v>
      </c>
      <c r="L796">
        <v>0</v>
      </c>
      <c r="M796">
        <v>0</v>
      </c>
      <c r="R796">
        <f t="shared" si="12"/>
        <v>9.1832579185520355</v>
      </c>
    </row>
    <row r="797" spans="1:18" x14ac:dyDescent="0.2">
      <c r="A797" s="17"/>
      <c r="B797" s="4">
        <v>9.5022624434389136E-2</v>
      </c>
      <c r="C797" t="s">
        <v>31</v>
      </c>
      <c r="D797" t="s">
        <v>631</v>
      </c>
      <c r="E797" t="s">
        <v>632</v>
      </c>
      <c r="F797">
        <v>206</v>
      </c>
      <c r="G797">
        <v>16</v>
      </c>
      <c r="H797">
        <v>34</v>
      </c>
      <c r="I797">
        <v>0</v>
      </c>
      <c r="J797">
        <v>2.125</v>
      </c>
      <c r="K797">
        <v>0</v>
      </c>
      <c r="L797">
        <v>0</v>
      </c>
      <c r="M797">
        <v>1</v>
      </c>
      <c r="R797">
        <f t="shared" si="12"/>
        <v>19.574660633484161</v>
      </c>
    </row>
    <row r="798" spans="1:18" x14ac:dyDescent="0.2">
      <c r="A798" s="17"/>
      <c r="B798" s="4">
        <v>7.3529411764705885E-2</v>
      </c>
      <c r="C798" t="s">
        <v>108</v>
      </c>
      <c r="D798" t="s">
        <v>692</v>
      </c>
      <c r="E798" t="s">
        <v>693</v>
      </c>
      <c r="F798">
        <v>283</v>
      </c>
      <c r="G798">
        <v>16</v>
      </c>
      <c r="H798">
        <v>34</v>
      </c>
      <c r="I798">
        <v>0</v>
      </c>
      <c r="J798">
        <v>2.125</v>
      </c>
      <c r="K798">
        <v>0</v>
      </c>
      <c r="L798">
        <v>0</v>
      </c>
      <c r="M798">
        <v>0</v>
      </c>
      <c r="R798">
        <f t="shared" si="12"/>
        <v>20.808823529411764</v>
      </c>
    </row>
    <row r="799" spans="1:18" x14ac:dyDescent="0.2">
      <c r="A799" s="17"/>
      <c r="B799" s="4">
        <v>2.48868778280543E-2</v>
      </c>
      <c r="C799" t="s">
        <v>197</v>
      </c>
      <c r="D799" t="s">
        <v>822</v>
      </c>
      <c r="E799" t="s">
        <v>823</v>
      </c>
      <c r="F799">
        <v>178</v>
      </c>
      <c r="G799">
        <v>14</v>
      </c>
      <c r="H799">
        <v>22</v>
      </c>
      <c r="I799">
        <v>1</v>
      </c>
      <c r="J799">
        <v>1.5714285714285714</v>
      </c>
      <c r="K799">
        <v>7.1428571428571425E-2</v>
      </c>
      <c r="L799">
        <v>0</v>
      </c>
      <c r="M799">
        <v>3</v>
      </c>
      <c r="R799">
        <f t="shared" si="12"/>
        <v>4.4298642533936654</v>
      </c>
    </row>
    <row r="800" spans="1:18" x14ac:dyDescent="0.2">
      <c r="A800" s="17"/>
      <c r="B800" s="4">
        <v>3.7330316742081447E-2</v>
      </c>
      <c r="C800" t="s">
        <v>198</v>
      </c>
      <c r="D800" t="s">
        <v>824</v>
      </c>
      <c r="E800" t="s">
        <v>825</v>
      </c>
      <c r="F800">
        <v>323</v>
      </c>
      <c r="G800">
        <v>16</v>
      </c>
      <c r="H800">
        <v>34</v>
      </c>
      <c r="I800">
        <v>0</v>
      </c>
      <c r="J800">
        <v>2.125</v>
      </c>
      <c r="K800">
        <v>0</v>
      </c>
      <c r="L800">
        <v>0</v>
      </c>
      <c r="M800">
        <v>0</v>
      </c>
      <c r="R800">
        <f t="shared" si="12"/>
        <v>12.057692307692307</v>
      </c>
    </row>
    <row r="801" spans="1:18" x14ac:dyDescent="0.2">
      <c r="A801" s="17"/>
      <c r="B801" s="4">
        <v>0.19117647058823528</v>
      </c>
      <c r="C801" t="s">
        <v>101</v>
      </c>
      <c r="D801" t="s">
        <v>682</v>
      </c>
      <c r="E801" t="s">
        <v>683</v>
      </c>
      <c r="F801">
        <v>253</v>
      </c>
      <c r="G801">
        <v>16</v>
      </c>
      <c r="H801">
        <v>34</v>
      </c>
      <c r="I801">
        <v>0</v>
      </c>
      <c r="J801">
        <v>2.125</v>
      </c>
      <c r="K801">
        <v>0</v>
      </c>
      <c r="L801">
        <v>0</v>
      </c>
      <c r="M801">
        <v>0</v>
      </c>
      <c r="R801">
        <f t="shared" si="12"/>
        <v>48.367647058823529</v>
      </c>
    </row>
    <row r="802" spans="1:18" x14ac:dyDescent="0.2">
      <c r="R802" s="18">
        <f>SUM(R791:R801)</f>
        <v>220.81787330316746</v>
      </c>
    </row>
    <row r="808" spans="1:18" x14ac:dyDescent="0.2">
      <c r="A808" s="17">
        <v>46</v>
      </c>
      <c r="C808" t="s">
        <v>602</v>
      </c>
      <c r="D808" t="s">
        <v>603</v>
      </c>
      <c r="E808" t="s">
        <v>604</v>
      </c>
      <c r="F808" t="s">
        <v>605</v>
      </c>
      <c r="G808" t="s">
        <v>606</v>
      </c>
      <c r="H808" t="s">
        <v>607</v>
      </c>
      <c r="I808" t="s">
        <v>608</v>
      </c>
      <c r="J808" t="s">
        <v>609</v>
      </c>
      <c r="K808" t="s">
        <v>610</v>
      </c>
      <c r="L808" t="s">
        <v>611</v>
      </c>
      <c r="M808" t="s">
        <v>612</v>
      </c>
      <c r="O808" s="4" t="s">
        <v>915</v>
      </c>
      <c r="P808" s="4" t="s">
        <v>916</v>
      </c>
      <c r="Q808" s="4" t="s">
        <v>917</v>
      </c>
    </row>
    <row r="809" spans="1:18" x14ac:dyDescent="0.2">
      <c r="A809" s="17"/>
      <c r="B809" s="4">
        <v>4.5901639344262293E-2</v>
      </c>
      <c r="C809" t="s">
        <v>759</v>
      </c>
      <c r="D809" t="s">
        <v>760</v>
      </c>
      <c r="E809" t="s">
        <v>745</v>
      </c>
      <c r="F809">
        <v>184</v>
      </c>
      <c r="G809">
        <v>13</v>
      </c>
      <c r="H809">
        <v>28</v>
      </c>
      <c r="I809">
        <v>0</v>
      </c>
      <c r="J809">
        <v>2.1538461538461537</v>
      </c>
      <c r="K809">
        <v>0</v>
      </c>
      <c r="L809">
        <v>0</v>
      </c>
      <c r="M809">
        <v>0</v>
      </c>
      <c r="O809" s="4">
        <v>0.92021857923497274</v>
      </c>
      <c r="P809" s="4">
        <v>6.0109289617486343E-2</v>
      </c>
      <c r="Q809" s="4">
        <v>1.9672131147540982E-2</v>
      </c>
      <c r="R809">
        <f t="shared" si="12"/>
        <v>8.4459016393442621</v>
      </c>
    </row>
    <row r="810" spans="1:18" x14ac:dyDescent="0.2">
      <c r="A810" s="17"/>
      <c r="B810" s="4">
        <v>6.229508196721311E-2</v>
      </c>
      <c r="C810" t="s">
        <v>14</v>
      </c>
      <c r="D810" t="s">
        <v>613</v>
      </c>
      <c r="E810" t="s">
        <v>614</v>
      </c>
      <c r="F810">
        <v>170</v>
      </c>
      <c r="G810">
        <v>12</v>
      </c>
      <c r="H810">
        <v>26</v>
      </c>
      <c r="I810">
        <v>0</v>
      </c>
      <c r="J810">
        <v>2.1666666666666665</v>
      </c>
      <c r="K810">
        <v>0</v>
      </c>
      <c r="L810">
        <v>0</v>
      </c>
      <c r="M810">
        <v>0</v>
      </c>
      <c r="R810">
        <f t="shared" si="12"/>
        <v>10.590163934426229</v>
      </c>
    </row>
    <row r="811" spans="1:18" x14ac:dyDescent="0.2">
      <c r="A811" s="17"/>
      <c r="B811" s="4">
        <v>0.18579234972677594</v>
      </c>
      <c r="C811" t="s">
        <v>25</v>
      </c>
      <c r="D811" t="s">
        <v>626</v>
      </c>
      <c r="E811" t="s">
        <v>627</v>
      </c>
      <c r="F811">
        <v>226</v>
      </c>
      <c r="G811">
        <v>16</v>
      </c>
      <c r="H811">
        <v>34</v>
      </c>
      <c r="I811">
        <v>0</v>
      </c>
      <c r="J811">
        <v>2.125</v>
      </c>
      <c r="K811">
        <v>0</v>
      </c>
      <c r="L811">
        <v>0</v>
      </c>
      <c r="M811">
        <v>0</v>
      </c>
      <c r="R811">
        <f t="shared" si="12"/>
        <v>41.98907103825136</v>
      </c>
    </row>
    <row r="812" spans="1:18" x14ac:dyDescent="0.2">
      <c r="A812" s="17"/>
      <c r="B812" s="4">
        <v>3.9344262295081964E-2</v>
      </c>
      <c r="C812" t="s">
        <v>37</v>
      </c>
      <c r="D812" t="s">
        <v>640</v>
      </c>
      <c r="E812" t="s">
        <v>641</v>
      </c>
      <c r="F812">
        <v>198</v>
      </c>
      <c r="G812">
        <v>14</v>
      </c>
      <c r="H812">
        <v>30</v>
      </c>
      <c r="I812">
        <v>0</v>
      </c>
      <c r="J812">
        <v>2.1428571428571428</v>
      </c>
      <c r="K812">
        <v>0</v>
      </c>
      <c r="L812">
        <v>0</v>
      </c>
      <c r="M812">
        <v>0</v>
      </c>
      <c r="R812">
        <f t="shared" si="12"/>
        <v>7.7901639344262286</v>
      </c>
    </row>
    <row r="813" spans="1:18" x14ac:dyDescent="0.2">
      <c r="A813" s="17"/>
      <c r="B813" s="4">
        <v>6.0109289617486343E-2</v>
      </c>
      <c r="C813" t="s">
        <v>31</v>
      </c>
      <c r="D813" t="s">
        <v>631</v>
      </c>
      <c r="E813" t="s">
        <v>632</v>
      </c>
      <c r="F813">
        <v>206</v>
      </c>
      <c r="G813">
        <v>16</v>
      </c>
      <c r="H813">
        <v>34</v>
      </c>
      <c r="I813">
        <v>0</v>
      </c>
      <c r="J813">
        <v>2.125</v>
      </c>
      <c r="K813">
        <v>0</v>
      </c>
      <c r="L813">
        <v>0</v>
      </c>
      <c r="M813">
        <v>1</v>
      </c>
      <c r="R813">
        <f t="shared" si="12"/>
        <v>12.382513661202188</v>
      </c>
    </row>
    <row r="814" spans="1:18" x14ac:dyDescent="0.2">
      <c r="A814" s="17"/>
      <c r="B814" s="4">
        <v>1.9672131147540982E-2</v>
      </c>
      <c r="C814" t="s">
        <v>199</v>
      </c>
      <c r="D814" t="s">
        <v>826</v>
      </c>
      <c r="E814" t="s">
        <v>823</v>
      </c>
      <c r="F814">
        <v>178</v>
      </c>
      <c r="G814">
        <v>16</v>
      </c>
      <c r="H814">
        <v>34</v>
      </c>
      <c r="I814">
        <v>0</v>
      </c>
      <c r="J814">
        <v>2.125</v>
      </c>
      <c r="K814">
        <v>0</v>
      </c>
      <c r="L814">
        <v>0</v>
      </c>
      <c r="M814">
        <v>3</v>
      </c>
      <c r="R814">
        <f t="shared" si="12"/>
        <v>3.5016393442622946</v>
      </c>
    </row>
    <row r="815" spans="1:18" x14ac:dyDescent="0.2">
      <c r="A815" s="17"/>
      <c r="B815" s="4">
        <v>5.5737704918032788E-2</v>
      </c>
      <c r="C815" t="s">
        <v>108</v>
      </c>
      <c r="D815" t="s">
        <v>692</v>
      </c>
      <c r="E815" t="s">
        <v>693</v>
      </c>
      <c r="F815">
        <v>283</v>
      </c>
      <c r="G815">
        <v>14</v>
      </c>
      <c r="H815">
        <v>22</v>
      </c>
      <c r="I815">
        <v>1</v>
      </c>
      <c r="J815">
        <v>1.5714285714285714</v>
      </c>
      <c r="K815">
        <v>7.1428571428571425E-2</v>
      </c>
      <c r="L815">
        <v>0</v>
      </c>
      <c r="M815">
        <v>0</v>
      </c>
      <c r="R815">
        <f t="shared" si="12"/>
        <v>15.77377049180328</v>
      </c>
    </row>
    <row r="816" spans="1:18" x14ac:dyDescent="0.2">
      <c r="A816" s="17"/>
      <c r="B816" s="4">
        <v>2.185792349726776E-2</v>
      </c>
      <c r="C816" t="s">
        <v>827</v>
      </c>
      <c r="D816" t="s">
        <v>828</v>
      </c>
      <c r="E816" t="s">
        <v>829</v>
      </c>
      <c r="F816">
        <v>452</v>
      </c>
      <c r="G816">
        <v>16</v>
      </c>
      <c r="H816">
        <v>34</v>
      </c>
      <c r="I816">
        <v>0</v>
      </c>
      <c r="J816">
        <v>2.125</v>
      </c>
      <c r="K816">
        <v>0</v>
      </c>
      <c r="L816">
        <v>0</v>
      </c>
      <c r="M816">
        <v>0</v>
      </c>
      <c r="R816">
        <f t="shared" si="12"/>
        <v>9.8797814207650276</v>
      </c>
    </row>
    <row r="817" spans="1:18" x14ac:dyDescent="0.2">
      <c r="A817" s="17"/>
      <c r="B817" s="4">
        <v>1.9672131147540982E-2</v>
      </c>
      <c r="C817" t="s">
        <v>830</v>
      </c>
      <c r="D817" t="s">
        <v>831</v>
      </c>
      <c r="E817" t="s">
        <v>832</v>
      </c>
      <c r="F817">
        <v>324</v>
      </c>
      <c r="G817">
        <v>14</v>
      </c>
      <c r="H817">
        <v>10</v>
      </c>
      <c r="I817">
        <v>0</v>
      </c>
      <c r="J817">
        <v>0.7142857142857143</v>
      </c>
      <c r="K817">
        <v>0</v>
      </c>
      <c r="L817">
        <v>0</v>
      </c>
      <c r="M817">
        <v>0</v>
      </c>
      <c r="R817">
        <f t="shared" si="12"/>
        <v>6.3737704918032785</v>
      </c>
    </row>
    <row r="818" spans="1:18" x14ac:dyDescent="0.2">
      <c r="A818" s="17"/>
      <c r="B818" s="4">
        <v>4.1530054644808745E-2</v>
      </c>
      <c r="C818" t="s">
        <v>129</v>
      </c>
      <c r="D818" t="s">
        <v>728</v>
      </c>
      <c r="E818" t="s">
        <v>729</v>
      </c>
      <c r="F818">
        <v>255</v>
      </c>
      <c r="G818">
        <v>20</v>
      </c>
      <c r="H818">
        <v>42</v>
      </c>
      <c r="I818">
        <v>0</v>
      </c>
      <c r="J818">
        <v>2.1</v>
      </c>
      <c r="K818">
        <v>0</v>
      </c>
      <c r="L818">
        <v>0</v>
      </c>
      <c r="M818">
        <v>0</v>
      </c>
      <c r="R818">
        <f t="shared" si="12"/>
        <v>10.590163934426229</v>
      </c>
    </row>
    <row r="819" spans="1:18" x14ac:dyDescent="0.2">
      <c r="A819" s="17"/>
      <c r="B819" s="4">
        <v>0.42513661202185793</v>
      </c>
      <c r="C819" t="s">
        <v>650</v>
      </c>
      <c r="D819" t="s">
        <v>651</v>
      </c>
      <c r="E819" t="s">
        <v>652</v>
      </c>
      <c r="F819">
        <v>281</v>
      </c>
      <c r="G819">
        <v>21</v>
      </c>
      <c r="H819">
        <v>35</v>
      </c>
      <c r="I819">
        <v>2</v>
      </c>
      <c r="J819">
        <v>1.6666666666666667</v>
      </c>
      <c r="K819">
        <v>9.5238095238095233E-2</v>
      </c>
      <c r="L819">
        <v>0</v>
      </c>
      <c r="M819">
        <v>0</v>
      </c>
      <c r="R819">
        <f t="shared" si="12"/>
        <v>119.46338797814208</v>
      </c>
    </row>
    <row r="820" spans="1:18" x14ac:dyDescent="0.2">
      <c r="A820" s="17"/>
      <c r="B820" s="4">
        <v>2.2950819672131147E-2</v>
      </c>
      <c r="C820" t="s">
        <v>833</v>
      </c>
      <c r="E820" t="s">
        <v>834</v>
      </c>
      <c r="F820">
        <v>217</v>
      </c>
      <c r="G820">
        <v>20</v>
      </c>
      <c r="H820">
        <v>42</v>
      </c>
      <c r="I820">
        <v>0</v>
      </c>
      <c r="J820">
        <v>2.1</v>
      </c>
      <c r="K820">
        <v>0</v>
      </c>
      <c r="L820">
        <v>0</v>
      </c>
      <c r="M820">
        <v>0</v>
      </c>
      <c r="R820">
        <f t="shared" si="12"/>
        <v>4.9803278688524593</v>
      </c>
    </row>
    <row r="821" spans="1:18" x14ac:dyDescent="0.2">
      <c r="R821" s="18">
        <f>SUM(R809:R820)</f>
        <v>251.76065573770492</v>
      </c>
    </row>
    <row r="826" spans="1:18" x14ac:dyDescent="0.2">
      <c r="A826" s="17">
        <v>47</v>
      </c>
      <c r="C826" t="s">
        <v>602</v>
      </c>
      <c r="D826" t="s">
        <v>603</v>
      </c>
      <c r="E826" t="s">
        <v>604</v>
      </c>
      <c r="F826" t="s">
        <v>605</v>
      </c>
      <c r="G826" t="s">
        <v>606</v>
      </c>
      <c r="H826" t="s">
        <v>607</v>
      </c>
      <c r="I826" t="s">
        <v>608</v>
      </c>
      <c r="J826" t="s">
        <v>609</v>
      </c>
      <c r="K826" t="s">
        <v>610</v>
      </c>
      <c r="L826" t="s">
        <v>611</v>
      </c>
      <c r="M826" t="s">
        <v>612</v>
      </c>
      <c r="O826" s="4" t="s">
        <v>915</v>
      </c>
      <c r="P826" s="4" t="s">
        <v>916</v>
      </c>
      <c r="Q826" s="4" t="s">
        <v>917</v>
      </c>
    </row>
    <row r="827" spans="1:18" x14ac:dyDescent="0.2">
      <c r="A827" s="17"/>
      <c r="B827" s="4">
        <v>6.9148936170212755E-2</v>
      </c>
      <c r="C827" t="s">
        <v>759</v>
      </c>
      <c r="D827" t="s">
        <v>760</v>
      </c>
      <c r="E827" t="s">
        <v>745</v>
      </c>
      <c r="F827">
        <v>184</v>
      </c>
      <c r="G827">
        <v>13</v>
      </c>
      <c r="H827">
        <v>28</v>
      </c>
      <c r="I827">
        <v>0</v>
      </c>
      <c r="J827">
        <v>2.1538461538461537</v>
      </c>
      <c r="K827">
        <v>0</v>
      </c>
      <c r="L827">
        <v>0</v>
      </c>
      <c r="M827">
        <v>0</v>
      </c>
      <c r="O827" s="4">
        <v>0.91489361702127658</v>
      </c>
      <c r="P827" s="4">
        <v>5.9397163120567371E-2</v>
      </c>
      <c r="Q827" s="4">
        <v>2.5709219858156024E-2</v>
      </c>
      <c r="R827">
        <f t="shared" si="12"/>
        <v>12.723404255319148</v>
      </c>
    </row>
    <row r="828" spans="1:18" x14ac:dyDescent="0.2">
      <c r="A828" s="17"/>
      <c r="B828" s="4">
        <v>3.0141843971631204E-2</v>
      </c>
      <c r="C828" t="s">
        <v>737</v>
      </c>
      <c r="D828" t="s">
        <v>738</v>
      </c>
      <c r="E828" t="s">
        <v>739</v>
      </c>
      <c r="F828">
        <v>156</v>
      </c>
      <c r="G828">
        <v>11</v>
      </c>
      <c r="H828">
        <v>24</v>
      </c>
      <c r="I828">
        <v>0</v>
      </c>
      <c r="J828">
        <v>2.1818181818181817</v>
      </c>
      <c r="K828">
        <v>0</v>
      </c>
      <c r="L828">
        <v>0</v>
      </c>
      <c r="M828">
        <v>0</v>
      </c>
      <c r="R828">
        <f t="shared" si="12"/>
        <v>4.7021276595744679</v>
      </c>
    </row>
    <row r="829" spans="1:18" x14ac:dyDescent="0.2">
      <c r="A829" s="17"/>
      <c r="B829" s="4">
        <v>6.3829787234042548E-2</v>
      </c>
      <c r="C829" t="s">
        <v>14</v>
      </c>
      <c r="D829" t="s">
        <v>613</v>
      </c>
      <c r="E829" t="s">
        <v>614</v>
      </c>
      <c r="F829">
        <v>170</v>
      </c>
      <c r="G829">
        <v>12</v>
      </c>
      <c r="H829">
        <v>26</v>
      </c>
      <c r="I829">
        <v>0</v>
      </c>
      <c r="J829">
        <v>2.1666666666666665</v>
      </c>
      <c r="K829">
        <v>0</v>
      </c>
      <c r="L829">
        <v>0</v>
      </c>
      <c r="M829">
        <v>0</v>
      </c>
      <c r="R829">
        <f t="shared" si="12"/>
        <v>10.851063829787233</v>
      </c>
    </row>
    <row r="830" spans="1:18" x14ac:dyDescent="0.2">
      <c r="A830" s="17"/>
      <c r="B830" s="4">
        <v>0.23847517730496451</v>
      </c>
      <c r="C830" t="s">
        <v>25</v>
      </c>
      <c r="D830" t="s">
        <v>626</v>
      </c>
      <c r="E830" t="s">
        <v>627</v>
      </c>
      <c r="F830">
        <v>226</v>
      </c>
      <c r="G830">
        <v>16</v>
      </c>
      <c r="H830">
        <v>34</v>
      </c>
      <c r="I830">
        <v>0</v>
      </c>
      <c r="J830">
        <v>2.125</v>
      </c>
      <c r="K830">
        <v>0</v>
      </c>
      <c r="L830">
        <v>0</v>
      </c>
      <c r="M830">
        <v>0</v>
      </c>
      <c r="R830">
        <f t="shared" si="12"/>
        <v>53.895390070921977</v>
      </c>
    </row>
    <row r="831" spans="1:18" x14ac:dyDescent="0.2">
      <c r="A831" s="17"/>
      <c r="B831" s="4">
        <v>3.1028368794326237E-2</v>
      </c>
      <c r="C831" t="s">
        <v>37</v>
      </c>
      <c r="D831" t="s">
        <v>640</v>
      </c>
      <c r="E831" t="s">
        <v>641</v>
      </c>
      <c r="F831">
        <v>198</v>
      </c>
      <c r="G831">
        <v>16</v>
      </c>
      <c r="H831">
        <v>34</v>
      </c>
      <c r="I831">
        <v>0</v>
      </c>
      <c r="J831">
        <v>2.125</v>
      </c>
      <c r="K831">
        <v>0</v>
      </c>
      <c r="L831">
        <v>0</v>
      </c>
      <c r="M831">
        <v>0</v>
      </c>
      <c r="R831">
        <f t="shared" si="12"/>
        <v>6.1436170212765946</v>
      </c>
    </row>
    <row r="832" spans="1:18" x14ac:dyDescent="0.2">
      <c r="A832" s="17"/>
      <c r="B832" s="4">
        <v>5.9397163120567371E-2</v>
      </c>
      <c r="C832" t="s">
        <v>31</v>
      </c>
      <c r="D832" t="s">
        <v>631</v>
      </c>
      <c r="E832" t="s">
        <v>632</v>
      </c>
      <c r="F832">
        <v>206</v>
      </c>
      <c r="G832">
        <v>14</v>
      </c>
      <c r="H832">
        <v>30</v>
      </c>
      <c r="I832">
        <v>0</v>
      </c>
      <c r="J832">
        <v>2.1428571428571428</v>
      </c>
      <c r="K832">
        <v>0</v>
      </c>
      <c r="L832">
        <v>0</v>
      </c>
      <c r="M832">
        <v>1</v>
      </c>
      <c r="R832">
        <f t="shared" si="12"/>
        <v>12.235815602836878</v>
      </c>
    </row>
    <row r="833" spans="1:18" x14ac:dyDescent="0.2">
      <c r="A833" s="17"/>
      <c r="B833" s="4">
        <v>2.5709219858156024E-2</v>
      </c>
      <c r="C833" t="s">
        <v>197</v>
      </c>
      <c r="D833" t="s">
        <v>822</v>
      </c>
      <c r="E833" t="s">
        <v>823</v>
      </c>
      <c r="F833">
        <v>178</v>
      </c>
      <c r="G833">
        <v>16</v>
      </c>
      <c r="H833">
        <v>34</v>
      </c>
      <c r="I833">
        <v>0</v>
      </c>
      <c r="J833">
        <v>2.125</v>
      </c>
      <c r="K833">
        <v>0</v>
      </c>
      <c r="L833">
        <v>0</v>
      </c>
      <c r="M833">
        <v>3</v>
      </c>
      <c r="R833">
        <f t="shared" si="12"/>
        <v>4.576241134751772</v>
      </c>
    </row>
    <row r="834" spans="1:18" x14ac:dyDescent="0.2">
      <c r="A834" s="17"/>
      <c r="B834" s="4">
        <v>3.2801418439716311E-2</v>
      </c>
      <c r="C834" t="s">
        <v>108</v>
      </c>
      <c r="D834" t="s">
        <v>692</v>
      </c>
      <c r="E834" t="s">
        <v>693</v>
      </c>
      <c r="F834">
        <v>283</v>
      </c>
      <c r="G834">
        <v>16</v>
      </c>
      <c r="H834">
        <v>34</v>
      </c>
      <c r="I834">
        <v>0</v>
      </c>
      <c r="J834">
        <v>2.125</v>
      </c>
      <c r="K834">
        <v>0</v>
      </c>
      <c r="L834">
        <v>0</v>
      </c>
      <c r="M834">
        <v>0</v>
      </c>
      <c r="R834">
        <f t="shared" si="12"/>
        <v>9.2828014184397158</v>
      </c>
    </row>
    <row r="835" spans="1:18" x14ac:dyDescent="0.2">
      <c r="A835" s="17"/>
      <c r="B835" s="4">
        <v>2.4822695035460994E-2</v>
      </c>
      <c r="C835" t="s">
        <v>748</v>
      </c>
      <c r="D835" t="s">
        <v>749</v>
      </c>
      <c r="E835" t="s">
        <v>750</v>
      </c>
      <c r="F835">
        <v>338</v>
      </c>
      <c r="G835">
        <v>14</v>
      </c>
      <c r="H835">
        <v>22</v>
      </c>
      <c r="I835">
        <v>1</v>
      </c>
      <c r="J835">
        <v>1.5714285714285714</v>
      </c>
      <c r="K835">
        <v>7.1428571428571425E-2</v>
      </c>
      <c r="L835">
        <v>0</v>
      </c>
      <c r="M835">
        <v>0</v>
      </c>
      <c r="R835">
        <f t="shared" si="12"/>
        <v>8.3900709219858154</v>
      </c>
    </row>
    <row r="836" spans="1:18" x14ac:dyDescent="0.2">
      <c r="A836" s="17"/>
      <c r="B836" s="4">
        <v>3.9893617021276591E-2</v>
      </c>
      <c r="C836" t="s">
        <v>129</v>
      </c>
      <c r="D836" t="s">
        <v>728</v>
      </c>
      <c r="E836" t="s">
        <v>729</v>
      </c>
      <c r="F836">
        <v>255</v>
      </c>
      <c r="G836">
        <v>16</v>
      </c>
      <c r="H836">
        <v>34</v>
      </c>
      <c r="I836">
        <v>0</v>
      </c>
      <c r="J836">
        <v>2.125</v>
      </c>
      <c r="K836">
        <v>0</v>
      </c>
      <c r="L836">
        <v>0</v>
      </c>
      <c r="M836">
        <v>0</v>
      </c>
      <c r="R836">
        <f t="shared" ref="R836:R899" si="13">F836*B836</f>
        <v>10.172872340425531</v>
      </c>
    </row>
    <row r="837" spans="1:18" x14ac:dyDescent="0.2">
      <c r="A837" s="17"/>
      <c r="B837" s="4">
        <v>0.38475177304964536</v>
      </c>
      <c r="C837" t="s">
        <v>650</v>
      </c>
      <c r="D837" t="s">
        <v>651</v>
      </c>
      <c r="E837" t="s">
        <v>652</v>
      </c>
      <c r="F837">
        <v>281</v>
      </c>
      <c r="G837">
        <v>14</v>
      </c>
      <c r="H837">
        <v>10</v>
      </c>
      <c r="I837">
        <v>0</v>
      </c>
      <c r="J837">
        <v>0.7142857142857143</v>
      </c>
      <c r="K837">
        <v>0</v>
      </c>
      <c r="L837">
        <v>0</v>
      </c>
      <c r="M837">
        <v>0</v>
      </c>
      <c r="R837">
        <f t="shared" si="13"/>
        <v>108.11524822695034</v>
      </c>
    </row>
    <row r="838" spans="1:18" x14ac:dyDescent="0.2">
      <c r="R838" s="18">
        <f>SUM(R827:R837)</f>
        <v>241.08865248226948</v>
      </c>
    </row>
    <row r="846" spans="1:18" x14ac:dyDescent="0.2">
      <c r="A846" s="17">
        <v>48</v>
      </c>
      <c r="C846" t="s">
        <v>602</v>
      </c>
      <c r="D846" t="s">
        <v>603</v>
      </c>
      <c r="E846" t="s">
        <v>604</v>
      </c>
      <c r="F846" t="s">
        <v>605</v>
      </c>
      <c r="G846" t="s">
        <v>606</v>
      </c>
      <c r="H846" t="s">
        <v>607</v>
      </c>
      <c r="I846" t="s">
        <v>608</v>
      </c>
      <c r="J846" t="s">
        <v>609</v>
      </c>
      <c r="K846" t="s">
        <v>610</v>
      </c>
      <c r="L846" t="s">
        <v>611</v>
      </c>
      <c r="M846" t="s">
        <v>612</v>
      </c>
      <c r="O846" s="4" t="s">
        <v>915</v>
      </c>
      <c r="P846" s="4" t="s">
        <v>916</v>
      </c>
      <c r="Q846" s="4" t="s">
        <v>917</v>
      </c>
    </row>
    <row r="847" spans="1:18" x14ac:dyDescent="0.2">
      <c r="A847" s="17"/>
      <c r="B847" s="4">
        <v>8.4848484848484854E-2</v>
      </c>
      <c r="C847" t="s">
        <v>737</v>
      </c>
      <c r="D847" t="s">
        <v>738</v>
      </c>
      <c r="E847" t="s">
        <v>739</v>
      </c>
      <c r="F847">
        <v>156</v>
      </c>
      <c r="G847">
        <v>11</v>
      </c>
      <c r="H847">
        <v>24</v>
      </c>
      <c r="I847">
        <v>0</v>
      </c>
      <c r="J847">
        <v>2.1818181818181817</v>
      </c>
      <c r="K847">
        <v>0</v>
      </c>
      <c r="L847">
        <v>0</v>
      </c>
      <c r="M847">
        <v>0</v>
      </c>
      <c r="O847" s="4">
        <v>0.92121212121212115</v>
      </c>
      <c r="P847" s="4">
        <v>7.8787878787878796E-2</v>
      </c>
      <c r="Q847" s="4">
        <v>0</v>
      </c>
      <c r="R847">
        <f t="shared" si="13"/>
        <v>13.236363636363636</v>
      </c>
    </row>
    <row r="848" spans="1:18" x14ac:dyDescent="0.2">
      <c r="A848" s="17"/>
      <c r="B848" s="4">
        <v>3.6363636363636369E-2</v>
      </c>
      <c r="C848" t="s">
        <v>791</v>
      </c>
      <c r="D848" t="s">
        <v>792</v>
      </c>
      <c r="E848" t="s">
        <v>614</v>
      </c>
      <c r="F848">
        <v>170</v>
      </c>
      <c r="G848">
        <v>12</v>
      </c>
      <c r="H848">
        <v>26</v>
      </c>
      <c r="I848">
        <v>0</v>
      </c>
      <c r="J848">
        <v>2.1666666666666665</v>
      </c>
      <c r="K848">
        <v>0</v>
      </c>
      <c r="L848">
        <v>0</v>
      </c>
      <c r="M848">
        <v>0</v>
      </c>
      <c r="R848">
        <f t="shared" si="13"/>
        <v>6.1818181818181825</v>
      </c>
    </row>
    <row r="849" spans="1:18" x14ac:dyDescent="0.2">
      <c r="A849" s="17"/>
      <c r="B849" s="4">
        <v>7.7056277056277059E-2</v>
      </c>
      <c r="C849" t="s">
        <v>14</v>
      </c>
      <c r="D849" t="s">
        <v>613</v>
      </c>
      <c r="E849" t="s">
        <v>614</v>
      </c>
      <c r="F849">
        <v>170</v>
      </c>
      <c r="G849">
        <v>12</v>
      </c>
      <c r="H849">
        <v>26</v>
      </c>
      <c r="I849">
        <v>0</v>
      </c>
      <c r="J849">
        <v>2.1666666666666665</v>
      </c>
      <c r="K849">
        <v>0</v>
      </c>
      <c r="L849">
        <v>0</v>
      </c>
      <c r="M849">
        <v>0</v>
      </c>
      <c r="R849">
        <f t="shared" si="13"/>
        <v>13.0995670995671</v>
      </c>
    </row>
    <row r="850" spans="1:18" x14ac:dyDescent="0.2">
      <c r="A850" s="17"/>
      <c r="B850" s="4">
        <v>0.36450216450216455</v>
      </c>
      <c r="C850" t="s">
        <v>25</v>
      </c>
      <c r="D850" t="s">
        <v>626</v>
      </c>
      <c r="E850" t="s">
        <v>627</v>
      </c>
      <c r="F850">
        <v>226</v>
      </c>
      <c r="G850">
        <v>16</v>
      </c>
      <c r="H850">
        <v>34</v>
      </c>
      <c r="I850">
        <v>0</v>
      </c>
      <c r="J850">
        <v>2.125</v>
      </c>
      <c r="K850">
        <v>0</v>
      </c>
      <c r="L850">
        <v>0</v>
      </c>
      <c r="M850">
        <v>0</v>
      </c>
      <c r="R850">
        <f t="shared" si="13"/>
        <v>82.377489177489181</v>
      </c>
    </row>
    <row r="851" spans="1:18" x14ac:dyDescent="0.2">
      <c r="A851" s="17"/>
      <c r="B851" s="4">
        <v>4.5021645021645025E-2</v>
      </c>
      <c r="C851" t="s">
        <v>37</v>
      </c>
      <c r="D851" t="s">
        <v>640</v>
      </c>
      <c r="E851" t="s">
        <v>641</v>
      </c>
      <c r="F851">
        <v>198</v>
      </c>
      <c r="G851">
        <v>16</v>
      </c>
      <c r="H851">
        <v>34</v>
      </c>
      <c r="I851">
        <v>0</v>
      </c>
      <c r="J851">
        <v>2.125</v>
      </c>
      <c r="K851">
        <v>0</v>
      </c>
      <c r="L851">
        <v>0</v>
      </c>
      <c r="M851">
        <v>0</v>
      </c>
      <c r="R851">
        <f t="shared" si="13"/>
        <v>8.9142857142857146</v>
      </c>
    </row>
    <row r="852" spans="1:18" x14ac:dyDescent="0.2">
      <c r="A852" s="17"/>
      <c r="B852" s="4">
        <v>7.8787878787878796E-2</v>
      </c>
      <c r="C852" t="s">
        <v>31</v>
      </c>
      <c r="D852" t="s">
        <v>631</v>
      </c>
      <c r="E852" t="s">
        <v>632</v>
      </c>
      <c r="F852">
        <v>206</v>
      </c>
      <c r="G852">
        <v>14</v>
      </c>
      <c r="H852">
        <v>30</v>
      </c>
      <c r="I852">
        <v>0</v>
      </c>
      <c r="J852">
        <v>2.1428571428571428</v>
      </c>
      <c r="K852">
        <v>0</v>
      </c>
      <c r="L852">
        <v>0</v>
      </c>
      <c r="M852">
        <v>1</v>
      </c>
      <c r="R852">
        <f t="shared" si="13"/>
        <v>16.23030303030303</v>
      </c>
    </row>
    <row r="853" spans="1:18" x14ac:dyDescent="0.2">
      <c r="A853" s="17"/>
      <c r="B853" s="4">
        <v>0.1038961038961039</v>
      </c>
      <c r="C853" t="s">
        <v>108</v>
      </c>
      <c r="D853" t="s">
        <v>692</v>
      </c>
      <c r="E853" t="s">
        <v>693</v>
      </c>
      <c r="F853">
        <v>283</v>
      </c>
      <c r="G853">
        <v>16</v>
      </c>
      <c r="H853">
        <v>34</v>
      </c>
      <c r="I853">
        <v>0</v>
      </c>
      <c r="J853">
        <v>2.125</v>
      </c>
      <c r="K853">
        <v>0</v>
      </c>
      <c r="L853">
        <v>0</v>
      </c>
      <c r="M853">
        <v>0</v>
      </c>
      <c r="R853">
        <f t="shared" si="13"/>
        <v>29.402597402597404</v>
      </c>
    </row>
    <row r="854" spans="1:18" x14ac:dyDescent="0.2">
      <c r="A854" s="17"/>
      <c r="B854" s="4">
        <v>2.7705627705627709E-2</v>
      </c>
      <c r="C854" t="s">
        <v>827</v>
      </c>
      <c r="D854" t="s">
        <v>828</v>
      </c>
      <c r="E854" t="s">
        <v>829</v>
      </c>
      <c r="F854">
        <v>452</v>
      </c>
      <c r="G854">
        <v>16</v>
      </c>
      <c r="H854">
        <v>34</v>
      </c>
      <c r="I854">
        <v>0</v>
      </c>
      <c r="J854">
        <v>2.125</v>
      </c>
      <c r="K854">
        <v>0</v>
      </c>
      <c r="L854">
        <v>0</v>
      </c>
      <c r="M854">
        <v>0</v>
      </c>
      <c r="R854">
        <f t="shared" si="13"/>
        <v>12.522943722943724</v>
      </c>
    </row>
    <row r="855" spans="1:18" x14ac:dyDescent="0.2">
      <c r="A855" s="17"/>
      <c r="B855" s="4">
        <v>0.18181818181818185</v>
      </c>
      <c r="C855" t="s">
        <v>650</v>
      </c>
      <c r="D855" t="s">
        <v>651</v>
      </c>
      <c r="E855" t="s">
        <v>652</v>
      </c>
      <c r="F855">
        <v>281</v>
      </c>
      <c r="G855">
        <v>14</v>
      </c>
      <c r="H855">
        <v>22</v>
      </c>
      <c r="I855">
        <v>1</v>
      </c>
      <c r="J855">
        <v>1.5714285714285714</v>
      </c>
      <c r="K855">
        <v>7.1428571428571425E-2</v>
      </c>
      <c r="L855">
        <v>0</v>
      </c>
      <c r="M855">
        <v>0</v>
      </c>
      <c r="R855">
        <f t="shared" si="13"/>
        <v>51.090909090909101</v>
      </c>
    </row>
    <row r="856" spans="1:18" x14ac:dyDescent="0.2">
      <c r="R856" s="18">
        <f>SUM(R847:R855)</f>
        <v>233.05627705627705</v>
      </c>
    </row>
    <row r="864" spans="1:18" x14ac:dyDescent="0.2">
      <c r="A864" s="17">
        <v>49</v>
      </c>
      <c r="C864" t="s">
        <v>602</v>
      </c>
      <c r="D864" t="s">
        <v>603</v>
      </c>
      <c r="E864" t="s">
        <v>604</v>
      </c>
      <c r="F864" t="s">
        <v>605</v>
      </c>
      <c r="G864" t="s">
        <v>606</v>
      </c>
      <c r="H864" t="s">
        <v>607</v>
      </c>
      <c r="I864" t="s">
        <v>608</v>
      </c>
      <c r="J864" t="s">
        <v>609</v>
      </c>
      <c r="K864" t="s">
        <v>610</v>
      </c>
      <c r="L864" t="s">
        <v>611</v>
      </c>
      <c r="M864" t="s">
        <v>612</v>
      </c>
      <c r="O864" s="4" t="s">
        <v>915</v>
      </c>
      <c r="P864" s="4" t="s">
        <v>916</v>
      </c>
      <c r="Q864" s="4" t="s">
        <v>917</v>
      </c>
    </row>
    <row r="865" spans="1:18" x14ac:dyDescent="0.2">
      <c r="A865" s="17"/>
      <c r="B865" s="4">
        <v>4.2170883755042167E-2</v>
      </c>
      <c r="C865" t="s">
        <v>707</v>
      </c>
      <c r="D865" t="s">
        <v>708</v>
      </c>
      <c r="E865" t="s">
        <v>709</v>
      </c>
      <c r="F865">
        <v>112</v>
      </c>
      <c r="G865">
        <v>6</v>
      </c>
      <c r="H865">
        <v>8</v>
      </c>
      <c r="I865">
        <v>2</v>
      </c>
      <c r="J865">
        <v>1.3333333333333333</v>
      </c>
      <c r="K865">
        <v>0.33333333333333331</v>
      </c>
      <c r="L865">
        <v>1</v>
      </c>
      <c r="M865">
        <v>0</v>
      </c>
      <c r="O865" s="4">
        <v>0.48918225155848927</v>
      </c>
      <c r="P865" s="4">
        <v>0.51081774844151073</v>
      </c>
      <c r="Q865" s="4">
        <v>0</v>
      </c>
      <c r="R865">
        <f t="shared" si="13"/>
        <v>4.7231389805647224</v>
      </c>
    </row>
    <row r="866" spans="1:18" x14ac:dyDescent="0.2">
      <c r="A866" s="17"/>
      <c r="B866" s="4">
        <v>2.8236156949028236E-2</v>
      </c>
      <c r="C866" t="s">
        <v>759</v>
      </c>
      <c r="D866" t="s">
        <v>760</v>
      </c>
      <c r="E866" t="s">
        <v>745</v>
      </c>
      <c r="F866">
        <v>184</v>
      </c>
      <c r="G866">
        <v>13</v>
      </c>
      <c r="H866">
        <v>28</v>
      </c>
      <c r="I866">
        <v>0</v>
      </c>
      <c r="J866">
        <v>2.1538461538461537</v>
      </c>
      <c r="K866">
        <v>0</v>
      </c>
      <c r="L866">
        <v>0</v>
      </c>
      <c r="M866">
        <v>0</v>
      </c>
      <c r="R866">
        <f t="shared" si="13"/>
        <v>5.1954528786211958</v>
      </c>
    </row>
    <row r="867" spans="1:18" x14ac:dyDescent="0.2">
      <c r="A867" s="17"/>
      <c r="B867" s="4">
        <v>2.3835716905023837E-2</v>
      </c>
      <c r="C867" t="s">
        <v>713</v>
      </c>
      <c r="D867" t="s">
        <v>714</v>
      </c>
      <c r="E867" t="s">
        <v>712</v>
      </c>
      <c r="F867">
        <v>108</v>
      </c>
      <c r="G867">
        <v>7</v>
      </c>
      <c r="H867">
        <v>8</v>
      </c>
      <c r="I867">
        <v>1</v>
      </c>
      <c r="J867">
        <v>1.1428571428571428</v>
      </c>
      <c r="K867">
        <v>0.14285714285714285</v>
      </c>
      <c r="L867">
        <v>0</v>
      </c>
      <c r="M867">
        <v>1</v>
      </c>
      <c r="R867">
        <f t="shared" si="13"/>
        <v>2.5742574257425743</v>
      </c>
    </row>
    <row r="868" spans="1:18" x14ac:dyDescent="0.2">
      <c r="A868" s="17"/>
      <c r="B868" s="4">
        <v>0.11734506784011735</v>
      </c>
      <c r="C868" t="s">
        <v>761</v>
      </c>
      <c r="D868" t="s">
        <v>762</v>
      </c>
      <c r="E868" t="s">
        <v>763</v>
      </c>
      <c r="F868">
        <v>124</v>
      </c>
      <c r="G868">
        <v>7</v>
      </c>
      <c r="H868">
        <v>8</v>
      </c>
      <c r="I868">
        <v>2</v>
      </c>
      <c r="J868">
        <v>1.1428571428571428</v>
      </c>
      <c r="K868">
        <v>0.2857142857142857</v>
      </c>
      <c r="L868">
        <v>0</v>
      </c>
      <c r="M868">
        <v>1</v>
      </c>
      <c r="R868">
        <f t="shared" si="13"/>
        <v>14.550788412174551</v>
      </c>
    </row>
    <row r="869" spans="1:18" x14ac:dyDescent="0.2">
      <c r="A869" s="17"/>
      <c r="B869" s="4">
        <v>9.5342867620095348E-2</v>
      </c>
      <c r="C869" t="s">
        <v>684</v>
      </c>
      <c r="D869" t="s">
        <v>685</v>
      </c>
      <c r="E869" t="s">
        <v>686</v>
      </c>
      <c r="F869">
        <v>72</v>
      </c>
      <c r="G869">
        <v>4</v>
      </c>
      <c r="H869">
        <v>8</v>
      </c>
      <c r="I869">
        <v>1</v>
      </c>
      <c r="J869">
        <v>2</v>
      </c>
      <c r="K869">
        <v>0.25</v>
      </c>
      <c r="L869">
        <v>1</v>
      </c>
      <c r="M869">
        <v>0</v>
      </c>
      <c r="R869">
        <f t="shared" si="13"/>
        <v>6.8646864686468652</v>
      </c>
    </row>
    <row r="870" spans="1:18" x14ac:dyDescent="0.2">
      <c r="A870" s="17"/>
      <c r="B870" s="4">
        <v>3.2636596993032639E-2</v>
      </c>
      <c r="C870" t="s">
        <v>14</v>
      </c>
      <c r="D870" t="s">
        <v>613</v>
      </c>
      <c r="E870" t="s">
        <v>614</v>
      </c>
      <c r="F870">
        <v>170</v>
      </c>
      <c r="G870">
        <v>12</v>
      </c>
      <c r="H870">
        <v>26</v>
      </c>
      <c r="I870">
        <v>0</v>
      </c>
      <c r="J870">
        <v>2.1666666666666665</v>
      </c>
      <c r="K870">
        <v>0</v>
      </c>
      <c r="L870">
        <v>0</v>
      </c>
      <c r="M870">
        <v>0</v>
      </c>
      <c r="R870">
        <f t="shared" si="13"/>
        <v>5.5482214888155488</v>
      </c>
    </row>
    <row r="871" spans="1:18" x14ac:dyDescent="0.2">
      <c r="A871" s="17"/>
      <c r="B871" s="4">
        <v>2.2735606894022736E-2</v>
      </c>
      <c r="C871" t="s">
        <v>154</v>
      </c>
      <c r="D871" t="s">
        <v>768</v>
      </c>
      <c r="E871" t="s">
        <v>703</v>
      </c>
      <c r="F871">
        <v>138</v>
      </c>
      <c r="G871">
        <v>8</v>
      </c>
      <c r="H871">
        <v>10</v>
      </c>
      <c r="I871">
        <v>2</v>
      </c>
      <c r="J871">
        <v>1.25</v>
      </c>
      <c r="K871">
        <v>0.25</v>
      </c>
      <c r="L871">
        <v>0</v>
      </c>
      <c r="M871">
        <v>1</v>
      </c>
      <c r="R871">
        <f t="shared" si="13"/>
        <v>3.1375137513751374</v>
      </c>
    </row>
    <row r="872" spans="1:18" x14ac:dyDescent="0.2">
      <c r="A872" s="17"/>
      <c r="B872" s="4">
        <v>6.2706270627062702E-2</v>
      </c>
      <c r="C872" t="s">
        <v>79</v>
      </c>
      <c r="D872" t="s">
        <v>655</v>
      </c>
      <c r="E872" t="s">
        <v>656</v>
      </c>
      <c r="F872">
        <v>144</v>
      </c>
      <c r="G872">
        <v>6</v>
      </c>
      <c r="H872">
        <v>8</v>
      </c>
      <c r="I872">
        <v>4</v>
      </c>
      <c r="J872">
        <v>1.3333333333333333</v>
      </c>
      <c r="K872">
        <v>0.66666666666666663</v>
      </c>
      <c r="L872">
        <v>1</v>
      </c>
      <c r="M872">
        <v>0</v>
      </c>
      <c r="R872">
        <f t="shared" si="13"/>
        <v>9.0297029702970288</v>
      </c>
    </row>
    <row r="873" spans="1:18" x14ac:dyDescent="0.2">
      <c r="A873" s="17"/>
      <c r="B873" s="4">
        <v>4.4004400440044E-2</v>
      </c>
      <c r="C873" t="s">
        <v>743</v>
      </c>
      <c r="D873" t="s">
        <v>744</v>
      </c>
      <c r="E873" t="s">
        <v>745</v>
      </c>
      <c r="F873">
        <v>184</v>
      </c>
      <c r="G873">
        <v>13</v>
      </c>
      <c r="H873">
        <v>28</v>
      </c>
      <c r="I873">
        <v>0</v>
      </c>
      <c r="J873">
        <v>2.1538461538461537</v>
      </c>
      <c r="K873">
        <v>0</v>
      </c>
      <c r="L873">
        <v>0</v>
      </c>
      <c r="M873">
        <v>0</v>
      </c>
      <c r="R873">
        <f t="shared" si="13"/>
        <v>8.0968096809680965</v>
      </c>
    </row>
    <row r="874" spans="1:18" x14ac:dyDescent="0.2">
      <c r="A874" s="17"/>
      <c r="B874" s="4">
        <v>0.10267693436010267</v>
      </c>
      <c r="C874" t="s">
        <v>778</v>
      </c>
      <c r="D874" t="s">
        <v>779</v>
      </c>
      <c r="E874" t="s">
        <v>780</v>
      </c>
      <c r="F874">
        <v>48</v>
      </c>
      <c r="G874">
        <v>10</v>
      </c>
      <c r="H874">
        <v>12</v>
      </c>
      <c r="I874">
        <v>1</v>
      </c>
      <c r="J874">
        <v>1.2</v>
      </c>
      <c r="K874">
        <v>0.1</v>
      </c>
      <c r="L874">
        <v>0</v>
      </c>
      <c r="M874">
        <v>1</v>
      </c>
      <c r="R874">
        <f t="shared" si="13"/>
        <v>4.928492849284928</v>
      </c>
    </row>
    <row r="875" spans="1:18" x14ac:dyDescent="0.2">
      <c r="A875" s="17"/>
      <c r="B875" s="4">
        <v>0.11184451778511184</v>
      </c>
      <c r="C875" t="s">
        <v>80</v>
      </c>
      <c r="D875" t="s">
        <v>657</v>
      </c>
      <c r="E875" t="s">
        <v>658</v>
      </c>
      <c r="F875">
        <v>152</v>
      </c>
      <c r="G875">
        <v>8</v>
      </c>
      <c r="H875">
        <v>8</v>
      </c>
      <c r="I875">
        <v>3</v>
      </c>
      <c r="J875">
        <v>1</v>
      </c>
      <c r="K875">
        <v>0.375</v>
      </c>
      <c r="L875">
        <v>0</v>
      </c>
      <c r="M875">
        <v>1</v>
      </c>
      <c r="R875">
        <f t="shared" si="13"/>
        <v>17.000366703337001</v>
      </c>
    </row>
    <row r="876" spans="1:18" x14ac:dyDescent="0.2">
      <c r="A876" s="17"/>
      <c r="B876" s="4">
        <v>5.207187385405207E-2</v>
      </c>
      <c r="C876" t="s">
        <v>25</v>
      </c>
      <c r="D876" t="s">
        <v>626</v>
      </c>
      <c r="E876" t="s">
        <v>627</v>
      </c>
      <c r="F876">
        <v>226</v>
      </c>
      <c r="G876">
        <v>16</v>
      </c>
      <c r="H876">
        <v>34</v>
      </c>
      <c r="I876">
        <v>0</v>
      </c>
      <c r="J876">
        <v>2.125</v>
      </c>
      <c r="K876">
        <v>0</v>
      </c>
      <c r="L876">
        <v>0</v>
      </c>
      <c r="M876">
        <v>0</v>
      </c>
      <c r="R876">
        <f t="shared" si="13"/>
        <v>11.768243491015768</v>
      </c>
    </row>
    <row r="877" spans="1:18" x14ac:dyDescent="0.2">
      <c r="A877" s="17"/>
      <c r="B877" s="4">
        <v>2.7136046938027136E-2</v>
      </c>
      <c r="C877" t="s">
        <v>81</v>
      </c>
      <c r="D877" t="s">
        <v>659</v>
      </c>
      <c r="E877" t="s">
        <v>660</v>
      </c>
      <c r="F877">
        <v>166</v>
      </c>
      <c r="G877">
        <v>9</v>
      </c>
      <c r="H877">
        <v>10</v>
      </c>
      <c r="I877">
        <v>3</v>
      </c>
      <c r="J877">
        <v>1.1111111111111112</v>
      </c>
      <c r="K877">
        <v>0.33333333333333331</v>
      </c>
      <c r="L877">
        <v>0</v>
      </c>
      <c r="M877">
        <v>1</v>
      </c>
      <c r="R877">
        <f t="shared" si="13"/>
        <v>4.5045837917125047</v>
      </c>
    </row>
    <row r="878" spans="1:18" x14ac:dyDescent="0.2">
      <c r="A878" s="17"/>
      <c r="B878" s="4">
        <v>0.10524385771910524</v>
      </c>
      <c r="C878" t="s">
        <v>31</v>
      </c>
      <c r="D878" t="s">
        <v>631</v>
      </c>
      <c r="E878" t="s">
        <v>632</v>
      </c>
      <c r="F878">
        <v>206</v>
      </c>
      <c r="G878">
        <v>14</v>
      </c>
      <c r="H878">
        <v>22</v>
      </c>
      <c r="I878">
        <v>1</v>
      </c>
      <c r="J878">
        <v>1.5714285714285714</v>
      </c>
      <c r="K878">
        <v>7.1428571428571425E-2</v>
      </c>
      <c r="L878">
        <v>0</v>
      </c>
      <c r="M878">
        <v>1</v>
      </c>
      <c r="R878">
        <f t="shared" si="13"/>
        <v>21.680234690135681</v>
      </c>
    </row>
    <row r="879" spans="1:18" x14ac:dyDescent="0.2">
      <c r="A879" s="17"/>
      <c r="B879" s="4">
        <v>3.8137147048038139E-2</v>
      </c>
      <c r="C879" t="s">
        <v>777</v>
      </c>
      <c r="E879" t="s">
        <v>622</v>
      </c>
      <c r="F879">
        <v>164</v>
      </c>
      <c r="G879">
        <v>10</v>
      </c>
      <c r="H879">
        <v>12</v>
      </c>
      <c r="I879">
        <v>2</v>
      </c>
      <c r="J879">
        <v>1.2</v>
      </c>
      <c r="K879">
        <v>0.2</v>
      </c>
      <c r="L879">
        <v>2</v>
      </c>
      <c r="M879">
        <v>0</v>
      </c>
      <c r="R879">
        <f t="shared" si="13"/>
        <v>6.2544921158782545</v>
      </c>
    </row>
    <row r="880" spans="1:18" x14ac:dyDescent="0.2">
      <c r="A880" s="17"/>
      <c r="B880" s="4">
        <v>9.3876054272093876E-2</v>
      </c>
      <c r="C880" t="s">
        <v>650</v>
      </c>
      <c r="D880" t="s">
        <v>651</v>
      </c>
      <c r="E880" t="s">
        <v>652</v>
      </c>
      <c r="F880">
        <v>281</v>
      </c>
      <c r="G880">
        <v>16</v>
      </c>
      <c r="H880">
        <v>34</v>
      </c>
      <c r="I880">
        <v>0</v>
      </c>
      <c r="J880">
        <v>2.125</v>
      </c>
      <c r="K880">
        <v>0</v>
      </c>
      <c r="L880">
        <v>0</v>
      </c>
      <c r="M880">
        <v>0</v>
      </c>
      <c r="R880">
        <f t="shared" si="13"/>
        <v>26.379171250458381</v>
      </c>
    </row>
    <row r="881" spans="1:18" x14ac:dyDescent="0.2">
      <c r="R881" s="18">
        <f>SUM(R865:R880)</f>
        <v>152.23615694902821</v>
      </c>
    </row>
    <row r="888" spans="1:18" x14ac:dyDescent="0.2">
      <c r="A888" s="17">
        <v>50</v>
      </c>
      <c r="C888" t="s">
        <v>602</v>
      </c>
      <c r="D888" t="s">
        <v>603</v>
      </c>
      <c r="E888" t="s">
        <v>604</v>
      </c>
      <c r="F888" t="s">
        <v>605</v>
      </c>
      <c r="G888" t="s">
        <v>606</v>
      </c>
      <c r="H888" t="s">
        <v>607</v>
      </c>
      <c r="I888" t="s">
        <v>608</v>
      </c>
      <c r="J888" t="s">
        <v>609</v>
      </c>
      <c r="K888" t="s">
        <v>610</v>
      </c>
      <c r="L888" t="s">
        <v>611</v>
      </c>
      <c r="M888" t="s">
        <v>612</v>
      </c>
      <c r="O888" s="4" t="s">
        <v>915</v>
      </c>
      <c r="P888" s="4" t="s">
        <v>916</v>
      </c>
      <c r="Q888" s="4" t="s">
        <v>917</v>
      </c>
    </row>
    <row r="889" spans="1:18" x14ac:dyDescent="0.2">
      <c r="A889" s="17"/>
      <c r="B889" s="4">
        <v>3.8651315789473686E-2</v>
      </c>
      <c r="C889" t="s">
        <v>707</v>
      </c>
      <c r="D889" t="s">
        <v>708</v>
      </c>
      <c r="E889" t="s">
        <v>709</v>
      </c>
      <c r="F889">
        <v>112</v>
      </c>
      <c r="G889">
        <v>6</v>
      </c>
      <c r="H889">
        <v>8</v>
      </c>
      <c r="I889">
        <v>2</v>
      </c>
      <c r="J889">
        <v>1.3333333333333333</v>
      </c>
      <c r="K889">
        <v>0.33333333333333331</v>
      </c>
      <c r="L889">
        <v>1</v>
      </c>
      <c r="M889">
        <v>0</v>
      </c>
      <c r="O889" s="4">
        <v>0.33936403508771917</v>
      </c>
      <c r="P889" s="4">
        <v>0.66063596491228083</v>
      </c>
      <c r="Q889" s="4">
        <v>0</v>
      </c>
      <c r="R889">
        <f t="shared" si="13"/>
        <v>4.3289473684210531</v>
      </c>
    </row>
    <row r="890" spans="1:18" x14ac:dyDescent="0.2">
      <c r="A890" s="17"/>
      <c r="B890" s="4">
        <v>2.9605263157894742E-2</v>
      </c>
      <c r="C890" t="s">
        <v>206</v>
      </c>
      <c r="D890" t="s">
        <v>835</v>
      </c>
      <c r="E890" t="s">
        <v>712</v>
      </c>
      <c r="F890">
        <v>108</v>
      </c>
      <c r="G890">
        <v>7</v>
      </c>
      <c r="H890">
        <v>8</v>
      </c>
      <c r="I890">
        <v>1</v>
      </c>
      <c r="J890">
        <v>1.1428571428571428</v>
      </c>
      <c r="K890">
        <v>0.14285714285714285</v>
      </c>
      <c r="L890">
        <v>0</v>
      </c>
      <c r="M890">
        <v>1</v>
      </c>
      <c r="R890">
        <f t="shared" si="13"/>
        <v>3.1973684210526323</v>
      </c>
    </row>
    <row r="891" spans="1:18" x14ac:dyDescent="0.2">
      <c r="A891" s="17"/>
      <c r="B891" s="4">
        <v>0.16228070175438597</v>
      </c>
      <c r="C891" t="s">
        <v>761</v>
      </c>
      <c r="D891" t="s">
        <v>762</v>
      </c>
      <c r="E891" t="s">
        <v>763</v>
      </c>
      <c r="F891">
        <v>124</v>
      </c>
      <c r="G891">
        <v>7</v>
      </c>
      <c r="H891">
        <v>8</v>
      </c>
      <c r="I891">
        <v>2</v>
      </c>
      <c r="J891">
        <v>1.1428571428571428</v>
      </c>
      <c r="K891">
        <v>0.2857142857142857</v>
      </c>
      <c r="L891">
        <v>0</v>
      </c>
      <c r="M891">
        <v>1</v>
      </c>
      <c r="R891">
        <f t="shared" si="13"/>
        <v>20.12280701754386</v>
      </c>
    </row>
    <row r="892" spans="1:18" x14ac:dyDescent="0.2">
      <c r="A892" s="17"/>
      <c r="B892" s="4">
        <v>7.1271929824561417E-2</v>
      </c>
      <c r="C892" t="s">
        <v>684</v>
      </c>
      <c r="D892" t="s">
        <v>685</v>
      </c>
      <c r="E892" t="s">
        <v>686</v>
      </c>
      <c r="F892">
        <v>72</v>
      </c>
      <c r="G892">
        <v>4</v>
      </c>
      <c r="H892">
        <v>8</v>
      </c>
      <c r="I892">
        <v>1</v>
      </c>
      <c r="J892">
        <v>2</v>
      </c>
      <c r="K892">
        <v>0.25</v>
      </c>
      <c r="L892">
        <v>1</v>
      </c>
      <c r="M892">
        <v>0</v>
      </c>
      <c r="R892">
        <f t="shared" si="13"/>
        <v>5.1315789473684221</v>
      </c>
    </row>
    <row r="893" spans="1:18" x14ac:dyDescent="0.2">
      <c r="A893" s="17"/>
      <c r="B893" s="4">
        <v>2.1381578947368425E-2</v>
      </c>
      <c r="C893" t="s">
        <v>836</v>
      </c>
      <c r="D893" t="s">
        <v>837</v>
      </c>
      <c r="E893" t="s">
        <v>838</v>
      </c>
      <c r="F893">
        <v>134</v>
      </c>
      <c r="G893">
        <v>5</v>
      </c>
      <c r="H893">
        <v>10</v>
      </c>
      <c r="I893">
        <v>2</v>
      </c>
      <c r="J893">
        <v>2</v>
      </c>
      <c r="K893">
        <v>0.4</v>
      </c>
      <c r="L893">
        <v>0</v>
      </c>
      <c r="M893">
        <v>0</v>
      </c>
      <c r="R893">
        <f t="shared" si="13"/>
        <v>2.865131578947369</v>
      </c>
    </row>
    <row r="894" spans="1:18" x14ac:dyDescent="0.2">
      <c r="A894" s="17"/>
      <c r="B894" s="4">
        <v>3.1524122807017545E-2</v>
      </c>
      <c r="C894" t="s">
        <v>14</v>
      </c>
      <c r="D894" t="s">
        <v>613</v>
      </c>
      <c r="E894" t="s">
        <v>614</v>
      </c>
      <c r="F894">
        <v>170</v>
      </c>
      <c r="G894">
        <v>12</v>
      </c>
      <c r="H894">
        <v>26</v>
      </c>
      <c r="I894">
        <v>0</v>
      </c>
      <c r="J894">
        <v>2.1666666666666665</v>
      </c>
      <c r="K894">
        <v>0</v>
      </c>
      <c r="L894">
        <v>0</v>
      </c>
      <c r="M894">
        <v>0</v>
      </c>
      <c r="R894">
        <f t="shared" si="13"/>
        <v>5.3591008771929829</v>
      </c>
    </row>
    <row r="895" spans="1:18" x14ac:dyDescent="0.2">
      <c r="A895" s="17"/>
      <c r="B895" s="4">
        <v>3.7828947368421052E-2</v>
      </c>
      <c r="C895" t="s">
        <v>154</v>
      </c>
      <c r="D895" t="s">
        <v>768</v>
      </c>
      <c r="E895" t="s">
        <v>703</v>
      </c>
      <c r="F895">
        <v>138</v>
      </c>
      <c r="G895">
        <v>8</v>
      </c>
      <c r="H895">
        <v>10</v>
      </c>
      <c r="I895">
        <v>2</v>
      </c>
      <c r="J895">
        <v>1.25</v>
      </c>
      <c r="K895">
        <v>0.25</v>
      </c>
      <c r="L895">
        <v>0</v>
      </c>
      <c r="M895">
        <v>1</v>
      </c>
      <c r="R895">
        <f t="shared" si="13"/>
        <v>5.2203947368421053</v>
      </c>
    </row>
    <row r="896" spans="1:18" x14ac:dyDescent="0.2">
      <c r="A896" s="17"/>
      <c r="B896" s="4">
        <v>1.8640350877192985E-2</v>
      </c>
      <c r="C896" t="s">
        <v>104</v>
      </c>
      <c r="D896" t="s">
        <v>687</v>
      </c>
      <c r="E896" t="s">
        <v>688</v>
      </c>
      <c r="F896">
        <v>110</v>
      </c>
      <c r="G896">
        <v>6</v>
      </c>
      <c r="H896">
        <v>6</v>
      </c>
      <c r="I896">
        <v>2</v>
      </c>
      <c r="J896">
        <v>1</v>
      </c>
      <c r="K896">
        <v>0.33333333333333331</v>
      </c>
      <c r="L896">
        <v>0</v>
      </c>
      <c r="M896">
        <v>1</v>
      </c>
      <c r="R896">
        <f t="shared" si="13"/>
        <v>2.0504385964912282</v>
      </c>
    </row>
    <row r="897" spans="1:18" x14ac:dyDescent="0.2">
      <c r="A897" s="17"/>
      <c r="B897" s="4">
        <v>4.5504385964912283E-2</v>
      </c>
      <c r="C897" t="s">
        <v>25</v>
      </c>
      <c r="D897" t="s">
        <v>626</v>
      </c>
      <c r="E897" t="s">
        <v>627</v>
      </c>
      <c r="F897">
        <v>226</v>
      </c>
      <c r="G897">
        <v>16</v>
      </c>
      <c r="H897">
        <v>34</v>
      </c>
      <c r="I897">
        <v>0</v>
      </c>
      <c r="J897">
        <v>2.125</v>
      </c>
      <c r="K897">
        <v>0</v>
      </c>
      <c r="L897">
        <v>0</v>
      </c>
      <c r="M897">
        <v>0</v>
      </c>
      <c r="R897">
        <f t="shared" si="13"/>
        <v>10.283991228070176</v>
      </c>
    </row>
    <row r="898" spans="1:18" x14ac:dyDescent="0.2">
      <c r="A898" s="17"/>
      <c r="B898" s="4">
        <v>0.10635964912280703</v>
      </c>
      <c r="C898" t="s">
        <v>778</v>
      </c>
      <c r="D898" t="s">
        <v>779</v>
      </c>
      <c r="E898" t="s">
        <v>780</v>
      </c>
      <c r="F898">
        <v>48</v>
      </c>
      <c r="G898">
        <v>10</v>
      </c>
      <c r="H898">
        <v>12</v>
      </c>
      <c r="I898">
        <v>1</v>
      </c>
      <c r="J898">
        <v>1.2</v>
      </c>
      <c r="K898">
        <v>0.1</v>
      </c>
      <c r="L898">
        <v>0</v>
      </c>
      <c r="M898">
        <v>1</v>
      </c>
      <c r="R898">
        <f t="shared" si="13"/>
        <v>5.1052631578947372</v>
      </c>
    </row>
    <row r="899" spans="1:18" x14ac:dyDescent="0.2">
      <c r="A899" s="17"/>
      <c r="B899" s="4">
        <v>0.14830043859649125</v>
      </c>
      <c r="C899" t="s">
        <v>80</v>
      </c>
      <c r="D899" t="s">
        <v>657</v>
      </c>
      <c r="E899" t="s">
        <v>658</v>
      </c>
      <c r="F899">
        <v>152</v>
      </c>
      <c r="G899">
        <v>8</v>
      </c>
      <c r="H899">
        <v>8</v>
      </c>
      <c r="I899">
        <v>3</v>
      </c>
      <c r="J899">
        <v>1</v>
      </c>
      <c r="K899">
        <v>0.375</v>
      </c>
      <c r="L899">
        <v>0</v>
      </c>
      <c r="M899">
        <v>1</v>
      </c>
      <c r="R899">
        <f t="shared" si="13"/>
        <v>22.541666666666671</v>
      </c>
    </row>
    <row r="900" spans="1:18" x14ac:dyDescent="0.2">
      <c r="A900" s="17"/>
      <c r="B900" s="4">
        <v>5.1260964912280708E-2</v>
      </c>
      <c r="C900" t="s">
        <v>81</v>
      </c>
      <c r="D900" t="s">
        <v>659</v>
      </c>
      <c r="E900" t="s">
        <v>660</v>
      </c>
      <c r="F900">
        <v>166</v>
      </c>
      <c r="G900">
        <v>16</v>
      </c>
      <c r="H900">
        <v>34</v>
      </c>
      <c r="I900">
        <v>0</v>
      </c>
      <c r="J900">
        <v>2.125</v>
      </c>
      <c r="K900">
        <v>0</v>
      </c>
      <c r="L900">
        <v>0</v>
      </c>
      <c r="M900">
        <v>1</v>
      </c>
      <c r="R900">
        <f t="shared" ref="R900:R963" si="14">F900*B900</f>
        <v>8.5093201754385976</v>
      </c>
    </row>
    <row r="901" spans="1:18" x14ac:dyDescent="0.2">
      <c r="A901" s="17"/>
      <c r="B901" s="4">
        <v>0.10635964912280703</v>
      </c>
      <c r="C901" t="s">
        <v>31</v>
      </c>
      <c r="D901" t="s">
        <v>631</v>
      </c>
      <c r="E901" t="s">
        <v>632</v>
      </c>
      <c r="F901">
        <v>206</v>
      </c>
      <c r="G901">
        <v>9</v>
      </c>
      <c r="H901">
        <v>10</v>
      </c>
      <c r="I901">
        <v>3</v>
      </c>
      <c r="J901">
        <v>1.1111111111111112</v>
      </c>
      <c r="K901">
        <v>0.33333333333333331</v>
      </c>
      <c r="L901">
        <v>0</v>
      </c>
      <c r="M901">
        <v>1</v>
      </c>
      <c r="R901">
        <f t="shared" si="14"/>
        <v>21.910087719298247</v>
      </c>
    </row>
    <row r="902" spans="1:18" x14ac:dyDescent="0.2">
      <c r="A902" s="17"/>
      <c r="B902" s="4">
        <v>3.1798245614035089E-2</v>
      </c>
      <c r="C902" t="s">
        <v>777</v>
      </c>
      <c r="E902" t="s">
        <v>622</v>
      </c>
      <c r="F902">
        <v>164</v>
      </c>
      <c r="G902">
        <v>14</v>
      </c>
      <c r="H902">
        <v>22</v>
      </c>
      <c r="I902">
        <v>1</v>
      </c>
      <c r="J902">
        <v>1.5714285714285714</v>
      </c>
      <c r="K902">
        <v>7.1428571428571425E-2</v>
      </c>
      <c r="L902">
        <v>2</v>
      </c>
      <c r="M902">
        <v>0</v>
      </c>
      <c r="R902">
        <f t="shared" si="14"/>
        <v>5.2149122807017543</v>
      </c>
    </row>
    <row r="903" spans="1:18" x14ac:dyDescent="0.2">
      <c r="A903" s="17"/>
      <c r="B903" s="4">
        <v>2.0833333333333336E-2</v>
      </c>
      <c r="C903" t="s">
        <v>108</v>
      </c>
      <c r="D903" t="s">
        <v>692</v>
      </c>
      <c r="E903" t="s">
        <v>693</v>
      </c>
      <c r="F903">
        <v>283</v>
      </c>
      <c r="G903">
        <v>10</v>
      </c>
      <c r="H903">
        <v>12</v>
      </c>
      <c r="I903">
        <v>2</v>
      </c>
      <c r="J903">
        <v>1.2</v>
      </c>
      <c r="K903">
        <v>0.2</v>
      </c>
      <c r="L903">
        <v>0</v>
      </c>
      <c r="M903">
        <v>0</v>
      </c>
      <c r="R903">
        <f t="shared" si="14"/>
        <v>5.8958333333333339</v>
      </c>
    </row>
    <row r="904" spans="1:18" x14ac:dyDescent="0.2">
      <c r="A904" s="17"/>
      <c r="B904" s="4">
        <v>7.8399122807017552E-2</v>
      </c>
      <c r="C904" t="s">
        <v>650</v>
      </c>
      <c r="D904" t="s">
        <v>651</v>
      </c>
      <c r="E904" t="s">
        <v>652</v>
      </c>
      <c r="F904">
        <v>281</v>
      </c>
      <c r="G904">
        <v>20</v>
      </c>
      <c r="H904">
        <v>42</v>
      </c>
      <c r="I904">
        <v>0</v>
      </c>
      <c r="J904">
        <v>2.1</v>
      </c>
      <c r="K904">
        <v>0</v>
      </c>
      <c r="L904">
        <v>0</v>
      </c>
      <c r="M904">
        <v>0</v>
      </c>
      <c r="R904">
        <f t="shared" si="14"/>
        <v>22.030153508771932</v>
      </c>
    </row>
    <row r="905" spans="1:18" x14ac:dyDescent="0.2">
      <c r="R905" s="18">
        <f>SUM(R889:R904)</f>
        <v>149.7669956140351</v>
      </c>
    </row>
    <row r="907" spans="1:18" x14ac:dyDescent="0.2">
      <c r="A907" s="17">
        <v>51</v>
      </c>
      <c r="C907" t="s">
        <v>602</v>
      </c>
      <c r="D907" t="s">
        <v>603</v>
      </c>
      <c r="E907" t="s">
        <v>604</v>
      </c>
      <c r="F907" t="s">
        <v>605</v>
      </c>
      <c r="G907" t="s">
        <v>606</v>
      </c>
      <c r="H907" t="s">
        <v>607</v>
      </c>
      <c r="I907" t="s">
        <v>608</v>
      </c>
      <c r="J907" t="s">
        <v>609</v>
      </c>
      <c r="K907" t="s">
        <v>610</v>
      </c>
      <c r="L907" t="s">
        <v>611</v>
      </c>
      <c r="M907" t="s">
        <v>612</v>
      </c>
      <c r="O907" s="4" t="s">
        <v>915</v>
      </c>
      <c r="P907" s="4" t="s">
        <v>916</v>
      </c>
      <c r="Q907" s="4" t="s">
        <v>917</v>
      </c>
    </row>
    <row r="908" spans="1:18" x14ac:dyDescent="0.2">
      <c r="A908" s="17"/>
      <c r="B908" s="4">
        <v>2.9363784665579117E-2</v>
      </c>
      <c r="C908" t="s">
        <v>759</v>
      </c>
      <c r="D908" t="s">
        <v>760</v>
      </c>
      <c r="E908" t="s">
        <v>745</v>
      </c>
      <c r="F908">
        <v>184</v>
      </c>
      <c r="G908">
        <v>13</v>
      </c>
      <c r="H908">
        <v>28</v>
      </c>
      <c r="I908">
        <v>0</v>
      </c>
      <c r="J908">
        <v>2.1538461538461537</v>
      </c>
      <c r="K908">
        <v>0</v>
      </c>
      <c r="L908">
        <v>0</v>
      </c>
      <c r="M908">
        <v>0</v>
      </c>
      <c r="O908" s="4">
        <v>0.3246329526916803</v>
      </c>
      <c r="P908" s="4">
        <v>0.61696574225122347</v>
      </c>
      <c r="Q908" s="4">
        <v>5.8401305057096245E-2</v>
      </c>
      <c r="R908">
        <f t="shared" si="14"/>
        <v>5.4029363784665572</v>
      </c>
    </row>
    <row r="909" spans="1:18" x14ac:dyDescent="0.2">
      <c r="A909" s="17"/>
      <c r="B909" s="4">
        <v>3.0668841761827076E-2</v>
      </c>
      <c r="C909" t="s">
        <v>839</v>
      </c>
      <c r="D909" t="s">
        <v>840</v>
      </c>
      <c r="E909" t="s">
        <v>841</v>
      </c>
      <c r="F909">
        <v>126</v>
      </c>
      <c r="G909">
        <v>2</v>
      </c>
      <c r="H909">
        <v>6</v>
      </c>
      <c r="I909">
        <v>2</v>
      </c>
      <c r="J909">
        <v>3</v>
      </c>
      <c r="K909">
        <v>1</v>
      </c>
      <c r="L909">
        <v>0</v>
      </c>
      <c r="M909">
        <v>0</v>
      </c>
      <c r="R909">
        <f t="shared" si="14"/>
        <v>3.8642740619902116</v>
      </c>
    </row>
    <row r="910" spans="1:18" x14ac:dyDescent="0.2">
      <c r="A910" s="17"/>
      <c r="B910" s="4">
        <v>0.16117455138662318</v>
      </c>
      <c r="C910" t="s">
        <v>761</v>
      </c>
      <c r="D910" t="s">
        <v>762</v>
      </c>
      <c r="E910" t="s">
        <v>763</v>
      </c>
      <c r="F910">
        <v>124</v>
      </c>
      <c r="G910">
        <v>7</v>
      </c>
      <c r="H910">
        <v>8</v>
      </c>
      <c r="I910">
        <v>2</v>
      </c>
      <c r="J910">
        <v>1.1428571428571428</v>
      </c>
      <c r="K910">
        <v>0.2857142857142857</v>
      </c>
      <c r="L910">
        <v>0</v>
      </c>
      <c r="M910">
        <v>1</v>
      </c>
      <c r="R910">
        <f t="shared" si="14"/>
        <v>19.985644371941273</v>
      </c>
    </row>
    <row r="911" spans="1:18" x14ac:dyDescent="0.2">
      <c r="A911" s="17"/>
      <c r="B911" s="4">
        <v>4.371941272430669E-2</v>
      </c>
      <c r="C911" t="s">
        <v>842</v>
      </c>
      <c r="D911" t="s">
        <v>843</v>
      </c>
      <c r="E911" t="s">
        <v>844</v>
      </c>
      <c r="F911">
        <v>132</v>
      </c>
      <c r="G911">
        <v>6</v>
      </c>
      <c r="H911">
        <v>12</v>
      </c>
      <c r="I911">
        <v>3</v>
      </c>
      <c r="J911">
        <v>2</v>
      </c>
      <c r="K911">
        <v>0.5</v>
      </c>
      <c r="L911">
        <v>1</v>
      </c>
      <c r="M911">
        <v>0</v>
      </c>
      <c r="R911">
        <f t="shared" si="14"/>
        <v>5.7709624796084835</v>
      </c>
    </row>
    <row r="912" spans="1:18" x14ac:dyDescent="0.2">
      <c r="A912" s="17"/>
      <c r="B912" s="4">
        <v>4.0456769983686781E-2</v>
      </c>
      <c r="C912" t="s">
        <v>14</v>
      </c>
      <c r="D912" t="s">
        <v>613</v>
      </c>
      <c r="E912" t="s">
        <v>614</v>
      </c>
      <c r="F912">
        <v>170</v>
      </c>
      <c r="G912">
        <v>12</v>
      </c>
      <c r="H912">
        <v>26</v>
      </c>
      <c r="I912">
        <v>0</v>
      </c>
      <c r="J912">
        <v>2.1666666666666665</v>
      </c>
      <c r="K912">
        <v>0</v>
      </c>
      <c r="L912">
        <v>0</v>
      </c>
      <c r="M912">
        <v>0</v>
      </c>
      <c r="R912">
        <f t="shared" si="14"/>
        <v>6.8776508972267525</v>
      </c>
    </row>
    <row r="913" spans="1:18" x14ac:dyDescent="0.2">
      <c r="A913" s="17"/>
      <c r="B913" s="4">
        <v>3.1973898858075035E-2</v>
      </c>
      <c r="C913" t="s">
        <v>154</v>
      </c>
      <c r="D913" t="s">
        <v>768</v>
      </c>
      <c r="E913" t="s">
        <v>703</v>
      </c>
      <c r="F913">
        <v>138</v>
      </c>
      <c r="G913">
        <v>8</v>
      </c>
      <c r="H913">
        <v>10</v>
      </c>
      <c r="I913">
        <v>2</v>
      </c>
      <c r="J913">
        <v>1.25</v>
      </c>
      <c r="K913">
        <v>0.25</v>
      </c>
      <c r="L913">
        <v>0</v>
      </c>
      <c r="M913">
        <v>1</v>
      </c>
      <c r="R913">
        <f t="shared" si="14"/>
        <v>4.4123980424143552</v>
      </c>
    </row>
    <row r="914" spans="1:18" x14ac:dyDescent="0.2">
      <c r="A914" s="17"/>
      <c r="B914" s="4">
        <v>5.8401305057096245E-2</v>
      </c>
      <c r="C914" t="s">
        <v>216</v>
      </c>
      <c r="D914" t="s">
        <v>845</v>
      </c>
      <c r="E914" t="s">
        <v>846</v>
      </c>
      <c r="F914">
        <v>193</v>
      </c>
      <c r="G914">
        <v>14</v>
      </c>
      <c r="H914">
        <v>11</v>
      </c>
      <c r="I914">
        <v>0</v>
      </c>
      <c r="J914">
        <v>0.7857142857142857</v>
      </c>
      <c r="K914">
        <v>0</v>
      </c>
      <c r="L914">
        <v>0</v>
      </c>
      <c r="M914">
        <v>3</v>
      </c>
      <c r="R914">
        <f t="shared" si="14"/>
        <v>11.271451876019576</v>
      </c>
    </row>
    <row r="915" spans="1:18" x14ac:dyDescent="0.2">
      <c r="A915" s="17"/>
      <c r="B915" s="4">
        <v>2.8711256117455137E-2</v>
      </c>
      <c r="C915" t="s">
        <v>743</v>
      </c>
      <c r="D915" t="s">
        <v>744</v>
      </c>
      <c r="E915" t="s">
        <v>745</v>
      </c>
      <c r="F915">
        <v>184</v>
      </c>
      <c r="G915">
        <v>13</v>
      </c>
      <c r="H915">
        <v>28</v>
      </c>
      <c r="I915">
        <v>0</v>
      </c>
      <c r="J915">
        <v>2.1538461538461537</v>
      </c>
      <c r="K915">
        <v>0</v>
      </c>
      <c r="L915">
        <v>0</v>
      </c>
      <c r="M915">
        <v>0</v>
      </c>
      <c r="R915">
        <f t="shared" si="14"/>
        <v>5.2828711256117451</v>
      </c>
    </row>
    <row r="916" spans="1:18" x14ac:dyDescent="0.2">
      <c r="A916" s="17"/>
      <c r="B916" s="4">
        <v>0.14812398042414354</v>
      </c>
      <c r="C916" t="s">
        <v>778</v>
      </c>
      <c r="D916" t="s">
        <v>779</v>
      </c>
      <c r="E916" t="s">
        <v>780</v>
      </c>
      <c r="F916">
        <v>48</v>
      </c>
      <c r="G916">
        <v>10</v>
      </c>
      <c r="H916">
        <v>12</v>
      </c>
      <c r="I916">
        <v>1</v>
      </c>
      <c r="J916">
        <v>1.2</v>
      </c>
      <c r="K916">
        <v>0.1</v>
      </c>
      <c r="L916">
        <v>0</v>
      </c>
      <c r="M916">
        <v>1</v>
      </c>
      <c r="R916">
        <f t="shared" si="14"/>
        <v>7.10995106035889</v>
      </c>
    </row>
    <row r="917" spans="1:18" x14ac:dyDescent="0.2">
      <c r="A917" s="17"/>
      <c r="B917" s="4">
        <v>7.2430668841761831E-2</v>
      </c>
      <c r="C917" t="s">
        <v>80</v>
      </c>
      <c r="D917" t="s">
        <v>657</v>
      </c>
      <c r="E917" t="s">
        <v>658</v>
      </c>
      <c r="F917">
        <v>152</v>
      </c>
      <c r="G917">
        <v>8</v>
      </c>
      <c r="H917">
        <v>8</v>
      </c>
      <c r="I917">
        <v>3</v>
      </c>
      <c r="J917">
        <v>1</v>
      </c>
      <c r="K917">
        <v>0.375</v>
      </c>
      <c r="L917">
        <v>0</v>
      </c>
      <c r="M917">
        <v>1</v>
      </c>
      <c r="R917">
        <f t="shared" si="14"/>
        <v>11.009461663947798</v>
      </c>
    </row>
    <row r="918" spans="1:18" x14ac:dyDescent="0.2">
      <c r="A918" s="17"/>
      <c r="B918" s="4">
        <v>5.6117455138662314E-2</v>
      </c>
      <c r="C918" t="s">
        <v>25</v>
      </c>
      <c r="D918" t="s">
        <v>626</v>
      </c>
      <c r="E918" t="s">
        <v>627</v>
      </c>
      <c r="F918">
        <v>226</v>
      </c>
      <c r="G918">
        <v>16</v>
      </c>
      <c r="H918">
        <v>34</v>
      </c>
      <c r="I918">
        <v>0</v>
      </c>
      <c r="J918">
        <v>2.125</v>
      </c>
      <c r="K918">
        <v>0</v>
      </c>
      <c r="L918">
        <v>0</v>
      </c>
      <c r="M918">
        <v>0</v>
      </c>
      <c r="R918">
        <f t="shared" si="14"/>
        <v>12.682544861337684</v>
      </c>
    </row>
    <row r="919" spans="1:18" x14ac:dyDescent="0.2">
      <c r="A919" s="17"/>
      <c r="B919" s="4">
        <v>3.719412724306688E-2</v>
      </c>
      <c r="C919" t="s">
        <v>81</v>
      </c>
      <c r="D919" t="s">
        <v>659</v>
      </c>
      <c r="E919" t="s">
        <v>660</v>
      </c>
      <c r="F919">
        <v>166</v>
      </c>
      <c r="G919">
        <v>9</v>
      </c>
      <c r="H919">
        <v>10</v>
      </c>
      <c r="I919">
        <v>3</v>
      </c>
      <c r="J919">
        <v>1.1111111111111112</v>
      </c>
      <c r="K919">
        <v>0.33333333333333331</v>
      </c>
      <c r="L919">
        <v>0</v>
      </c>
      <c r="M919">
        <v>1</v>
      </c>
      <c r="R919">
        <f t="shared" si="14"/>
        <v>6.1742251223491023</v>
      </c>
    </row>
    <row r="920" spans="1:18" x14ac:dyDescent="0.2">
      <c r="A920" s="17"/>
      <c r="B920" s="4">
        <v>0.166068515497553</v>
      </c>
      <c r="C920" t="s">
        <v>31</v>
      </c>
      <c r="D920" t="s">
        <v>631</v>
      </c>
      <c r="E920" t="s">
        <v>632</v>
      </c>
      <c r="F920">
        <v>206</v>
      </c>
      <c r="G920">
        <v>14</v>
      </c>
      <c r="H920">
        <v>22</v>
      </c>
      <c r="I920">
        <v>1</v>
      </c>
      <c r="J920">
        <v>1.5714285714285714</v>
      </c>
      <c r="K920">
        <v>7.1428571428571425E-2</v>
      </c>
      <c r="L920">
        <v>0</v>
      </c>
      <c r="M920">
        <v>1</v>
      </c>
      <c r="R920">
        <f t="shared" si="14"/>
        <v>34.210114192495915</v>
      </c>
    </row>
    <row r="921" spans="1:18" x14ac:dyDescent="0.2">
      <c r="A921" s="17"/>
      <c r="B921" s="4">
        <v>9.5595432300163125E-2</v>
      </c>
      <c r="C921" t="s">
        <v>650</v>
      </c>
      <c r="D921" t="s">
        <v>651</v>
      </c>
      <c r="E921" t="s">
        <v>652</v>
      </c>
      <c r="F921">
        <v>281</v>
      </c>
      <c r="G921">
        <v>16</v>
      </c>
      <c r="H921">
        <v>34</v>
      </c>
      <c r="I921">
        <v>0</v>
      </c>
      <c r="J921">
        <v>2.125</v>
      </c>
      <c r="K921">
        <v>0</v>
      </c>
      <c r="L921">
        <v>0</v>
      </c>
      <c r="M921">
        <v>0</v>
      </c>
      <c r="R921">
        <f t="shared" si="14"/>
        <v>26.862316476345839</v>
      </c>
    </row>
    <row r="922" spans="1:18" x14ac:dyDescent="0.2">
      <c r="R922" s="18">
        <f>SUM(R908:R921)</f>
        <v>160.91680261011419</v>
      </c>
    </row>
    <row r="924" spans="1:18" x14ac:dyDescent="0.2">
      <c r="A924" s="17">
        <v>52</v>
      </c>
      <c r="C924" t="s">
        <v>602</v>
      </c>
      <c r="D924" t="s">
        <v>603</v>
      </c>
      <c r="E924" t="s">
        <v>604</v>
      </c>
      <c r="F924" t="s">
        <v>605</v>
      </c>
      <c r="G924" t="s">
        <v>606</v>
      </c>
      <c r="H924" t="s">
        <v>607</v>
      </c>
      <c r="I924" t="s">
        <v>608</v>
      </c>
      <c r="J924" t="s">
        <v>609</v>
      </c>
      <c r="K924" t="s">
        <v>610</v>
      </c>
      <c r="L924" t="s">
        <v>611</v>
      </c>
      <c r="M924" t="s">
        <v>612</v>
      </c>
      <c r="O924" s="4" t="s">
        <v>915</v>
      </c>
      <c r="P924" s="4" t="s">
        <v>916</v>
      </c>
      <c r="Q924" s="4" t="s">
        <v>917</v>
      </c>
    </row>
    <row r="925" spans="1:18" x14ac:dyDescent="0.2">
      <c r="A925" s="17"/>
      <c r="B925" s="4">
        <v>8.0817610062893105E-2</v>
      </c>
      <c r="C925" t="s">
        <v>707</v>
      </c>
      <c r="D925" t="s">
        <v>708</v>
      </c>
      <c r="E925" t="s">
        <v>709</v>
      </c>
      <c r="F925">
        <v>112</v>
      </c>
      <c r="G925">
        <v>6</v>
      </c>
      <c r="H925">
        <v>8</v>
      </c>
      <c r="I925">
        <v>2</v>
      </c>
      <c r="J925">
        <v>1.3333333333333333</v>
      </c>
      <c r="K925">
        <v>0.33333333333333331</v>
      </c>
      <c r="L925">
        <v>1</v>
      </c>
      <c r="M925">
        <v>0</v>
      </c>
      <c r="O925" s="4">
        <v>0.77138364779874202</v>
      </c>
      <c r="P925" s="4">
        <v>0.22861635220125798</v>
      </c>
      <c r="Q925" s="4">
        <v>0</v>
      </c>
      <c r="R925">
        <f t="shared" si="14"/>
        <v>9.0515723270440276</v>
      </c>
    </row>
    <row r="926" spans="1:18" x14ac:dyDescent="0.2">
      <c r="A926" s="17"/>
      <c r="B926" s="4">
        <v>2.8301886792452841E-2</v>
      </c>
      <c r="C926" t="s">
        <v>759</v>
      </c>
      <c r="D926" t="s">
        <v>760</v>
      </c>
      <c r="E926" t="s">
        <v>745</v>
      </c>
      <c r="F926">
        <v>184</v>
      </c>
      <c r="G926">
        <v>13</v>
      </c>
      <c r="H926">
        <v>28</v>
      </c>
      <c r="I926">
        <v>0</v>
      </c>
      <c r="J926">
        <v>2.1538461538461537</v>
      </c>
      <c r="K926">
        <v>0</v>
      </c>
      <c r="L926">
        <v>0</v>
      </c>
      <c r="M926">
        <v>0</v>
      </c>
      <c r="R926">
        <f t="shared" si="14"/>
        <v>5.2075471698113232</v>
      </c>
    </row>
    <row r="927" spans="1:18" x14ac:dyDescent="0.2">
      <c r="A927" s="17"/>
      <c r="B927" s="4">
        <v>3.3333333333333347E-2</v>
      </c>
      <c r="C927" t="s">
        <v>713</v>
      </c>
      <c r="D927" t="s">
        <v>714</v>
      </c>
      <c r="E927" t="s">
        <v>712</v>
      </c>
      <c r="F927">
        <v>108</v>
      </c>
      <c r="G927">
        <v>7</v>
      </c>
      <c r="H927">
        <v>8</v>
      </c>
      <c r="I927">
        <v>1</v>
      </c>
      <c r="J927">
        <v>1.1428571428571428</v>
      </c>
      <c r="K927">
        <v>0.14285714285714285</v>
      </c>
      <c r="L927">
        <v>0</v>
      </c>
      <c r="M927">
        <v>1</v>
      </c>
      <c r="R927">
        <f t="shared" si="14"/>
        <v>3.6000000000000014</v>
      </c>
    </row>
    <row r="928" spans="1:18" x14ac:dyDescent="0.2">
      <c r="A928" s="17"/>
      <c r="B928" s="4">
        <v>8.6163522012578653E-2</v>
      </c>
      <c r="C928" t="s">
        <v>761</v>
      </c>
      <c r="D928" t="s">
        <v>762</v>
      </c>
      <c r="E928" t="s">
        <v>763</v>
      </c>
      <c r="F928">
        <v>124</v>
      </c>
      <c r="G928">
        <v>7</v>
      </c>
      <c r="H928">
        <v>8</v>
      </c>
      <c r="I928">
        <v>2</v>
      </c>
      <c r="J928">
        <v>1.1428571428571428</v>
      </c>
      <c r="K928">
        <v>0.2857142857142857</v>
      </c>
      <c r="L928">
        <v>0</v>
      </c>
      <c r="M928">
        <v>1</v>
      </c>
      <c r="R928">
        <f t="shared" si="14"/>
        <v>10.684276729559754</v>
      </c>
    </row>
    <row r="929" spans="1:18" x14ac:dyDescent="0.2">
      <c r="A929" s="17"/>
      <c r="B929" s="4">
        <v>6.6981132075471711E-2</v>
      </c>
      <c r="C929" t="s">
        <v>78</v>
      </c>
      <c r="D929" t="s">
        <v>653</v>
      </c>
      <c r="E929" t="s">
        <v>654</v>
      </c>
      <c r="F929">
        <v>86</v>
      </c>
      <c r="G929">
        <v>5</v>
      </c>
      <c r="H929">
        <v>10</v>
      </c>
      <c r="I929">
        <v>1</v>
      </c>
      <c r="J929">
        <v>2</v>
      </c>
      <c r="K929">
        <v>0.2</v>
      </c>
      <c r="L929">
        <v>0</v>
      </c>
      <c r="M929">
        <v>0</v>
      </c>
      <c r="R929">
        <f t="shared" si="14"/>
        <v>5.7603773584905671</v>
      </c>
    </row>
    <row r="930" spans="1:18" x14ac:dyDescent="0.2">
      <c r="A930" s="17"/>
      <c r="B930" s="4">
        <v>5.534591194968555E-2</v>
      </c>
      <c r="C930" t="s">
        <v>847</v>
      </c>
      <c r="D930" t="s">
        <v>848</v>
      </c>
      <c r="E930" t="s">
        <v>849</v>
      </c>
      <c r="F930">
        <v>126</v>
      </c>
      <c r="G930">
        <v>7</v>
      </c>
      <c r="H930">
        <v>10</v>
      </c>
      <c r="I930">
        <v>2</v>
      </c>
      <c r="J930">
        <v>1.4285714285714286</v>
      </c>
      <c r="K930">
        <v>0.2857142857142857</v>
      </c>
      <c r="L930">
        <v>1</v>
      </c>
      <c r="M930">
        <v>0</v>
      </c>
      <c r="R930">
        <f t="shared" si="14"/>
        <v>6.9735849056603794</v>
      </c>
    </row>
    <row r="931" spans="1:18" x14ac:dyDescent="0.2">
      <c r="A931" s="17"/>
      <c r="B931" s="4">
        <v>3.2075471698113221E-2</v>
      </c>
      <c r="C931" t="s">
        <v>14</v>
      </c>
      <c r="D931" t="s">
        <v>613</v>
      </c>
      <c r="E931" t="s">
        <v>614</v>
      </c>
      <c r="F931">
        <v>170</v>
      </c>
      <c r="G931">
        <v>12</v>
      </c>
      <c r="H931">
        <v>26</v>
      </c>
      <c r="I931">
        <v>0</v>
      </c>
      <c r="J931">
        <v>2.1666666666666665</v>
      </c>
      <c r="K931">
        <v>0</v>
      </c>
      <c r="L931">
        <v>0</v>
      </c>
      <c r="M931">
        <v>0</v>
      </c>
      <c r="R931">
        <f t="shared" si="14"/>
        <v>5.4528301886792478</v>
      </c>
    </row>
    <row r="932" spans="1:18" x14ac:dyDescent="0.2">
      <c r="A932" s="17"/>
      <c r="B932" s="4">
        <v>2.7358490566037744E-2</v>
      </c>
      <c r="C932" t="s">
        <v>850</v>
      </c>
      <c r="E932" t="s">
        <v>851</v>
      </c>
      <c r="F932">
        <v>335</v>
      </c>
      <c r="G932">
        <v>18</v>
      </c>
      <c r="H932">
        <v>38</v>
      </c>
      <c r="I932">
        <v>3</v>
      </c>
      <c r="J932">
        <v>2.1111111111111112</v>
      </c>
      <c r="K932">
        <v>0.16666666666666666</v>
      </c>
      <c r="L932">
        <v>0</v>
      </c>
      <c r="M932">
        <v>0</v>
      </c>
      <c r="R932">
        <f t="shared" si="14"/>
        <v>9.1650943396226445</v>
      </c>
    </row>
    <row r="933" spans="1:18" x14ac:dyDescent="0.2">
      <c r="A933" s="17"/>
      <c r="B933" s="4">
        <v>9.6226415094339657E-2</v>
      </c>
      <c r="C933" t="s">
        <v>79</v>
      </c>
      <c r="D933" t="s">
        <v>655</v>
      </c>
      <c r="E933" t="s">
        <v>656</v>
      </c>
      <c r="F933">
        <v>144</v>
      </c>
      <c r="G933">
        <v>6</v>
      </c>
      <c r="H933">
        <v>8</v>
      </c>
      <c r="I933">
        <v>4</v>
      </c>
      <c r="J933">
        <v>1.3333333333333333</v>
      </c>
      <c r="K933">
        <v>0.66666666666666663</v>
      </c>
      <c r="L933">
        <v>1</v>
      </c>
      <c r="M933">
        <v>0</v>
      </c>
      <c r="R933">
        <f t="shared" si="14"/>
        <v>13.856603773584911</v>
      </c>
    </row>
    <row r="934" spans="1:18" x14ac:dyDescent="0.2">
      <c r="A934" s="17"/>
      <c r="B934" s="4">
        <v>2.9245283018867935E-2</v>
      </c>
      <c r="C934" t="s">
        <v>852</v>
      </c>
      <c r="D934" t="s">
        <v>853</v>
      </c>
      <c r="E934" t="s">
        <v>854</v>
      </c>
      <c r="F934">
        <v>158</v>
      </c>
      <c r="G934">
        <v>10</v>
      </c>
      <c r="H934">
        <v>22</v>
      </c>
      <c r="I934">
        <v>1</v>
      </c>
      <c r="J934">
        <v>2.2000000000000002</v>
      </c>
      <c r="K934">
        <v>0.1</v>
      </c>
      <c r="L934">
        <v>0</v>
      </c>
      <c r="M934">
        <v>0</v>
      </c>
      <c r="R934">
        <f t="shared" si="14"/>
        <v>4.6207547169811338</v>
      </c>
    </row>
    <row r="935" spans="1:18" x14ac:dyDescent="0.2">
      <c r="A935" s="17"/>
      <c r="B935" s="4">
        <v>5.4716981132075487E-2</v>
      </c>
      <c r="C935" t="s">
        <v>92</v>
      </c>
      <c r="E935" t="s">
        <v>656</v>
      </c>
      <c r="F935">
        <v>144</v>
      </c>
      <c r="G935">
        <v>6</v>
      </c>
      <c r="H935">
        <v>8</v>
      </c>
      <c r="I935">
        <v>4</v>
      </c>
      <c r="J935">
        <v>1.3333333333333333</v>
      </c>
      <c r="K935">
        <v>0.66666666666666663</v>
      </c>
      <c r="L935">
        <v>1</v>
      </c>
      <c r="M935">
        <v>0</v>
      </c>
      <c r="R935">
        <f t="shared" si="14"/>
        <v>7.8792452830188697</v>
      </c>
    </row>
    <row r="936" spans="1:18" x14ac:dyDescent="0.2">
      <c r="A936" s="17"/>
      <c r="B936" s="4">
        <v>7.0125786163522039E-2</v>
      </c>
      <c r="C936" t="s">
        <v>224</v>
      </c>
      <c r="D936" t="s">
        <v>855</v>
      </c>
      <c r="E936" t="s">
        <v>856</v>
      </c>
      <c r="F936">
        <v>144</v>
      </c>
      <c r="G936">
        <v>8</v>
      </c>
      <c r="H936">
        <v>16</v>
      </c>
      <c r="I936">
        <v>2</v>
      </c>
      <c r="J936">
        <v>2</v>
      </c>
      <c r="K936">
        <v>0.25</v>
      </c>
      <c r="L936">
        <v>0</v>
      </c>
      <c r="M936">
        <v>0</v>
      </c>
      <c r="R936">
        <f t="shared" si="14"/>
        <v>10.098113207547174</v>
      </c>
    </row>
    <row r="937" spans="1:18" x14ac:dyDescent="0.2">
      <c r="A937" s="17"/>
      <c r="B937" s="4">
        <v>4.559748427672957E-2</v>
      </c>
      <c r="C937" t="s">
        <v>857</v>
      </c>
      <c r="D937" t="s">
        <v>858</v>
      </c>
      <c r="E937" t="s">
        <v>859</v>
      </c>
      <c r="F937">
        <v>114</v>
      </c>
      <c r="G937">
        <v>8</v>
      </c>
      <c r="H937">
        <v>18</v>
      </c>
      <c r="I937">
        <v>0</v>
      </c>
      <c r="J937">
        <v>2.25</v>
      </c>
      <c r="K937">
        <v>0</v>
      </c>
      <c r="L937">
        <v>0</v>
      </c>
      <c r="M937">
        <v>0</v>
      </c>
      <c r="R937">
        <f t="shared" si="14"/>
        <v>5.1981132075471708</v>
      </c>
    </row>
    <row r="938" spans="1:18" x14ac:dyDescent="0.2">
      <c r="A938" s="17"/>
      <c r="B938" s="4">
        <v>4.4339622641509445E-2</v>
      </c>
      <c r="C938" t="s">
        <v>80</v>
      </c>
      <c r="D938" t="s">
        <v>657</v>
      </c>
      <c r="E938" t="s">
        <v>658</v>
      </c>
      <c r="F938">
        <v>152</v>
      </c>
      <c r="G938">
        <v>8</v>
      </c>
      <c r="H938">
        <v>8</v>
      </c>
      <c r="I938">
        <v>3</v>
      </c>
      <c r="J938">
        <v>1</v>
      </c>
      <c r="K938">
        <v>0.375</v>
      </c>
      <c r="L938">
        <v>0</v>
      </c>
      <c r="M938">
        <v>1</v>
      </c>
      <c r="R938">
        <f t="shared" si="14"/>
        <v>6.7396226415094356</v>
      </c>
    </row>
    <row r="939" spans="1:18" x14ac:dyDescent="0.2">
      <c r="A939" s="17"/>
      <c r="B939" s="4">
        <v>3.1132075471698124E-2</v>
      </c>
      <c r="C939" t="s">
        <v>25</v>
      </c>
      <c r="D939" t="s">
        <v>626</v>
      </c>
      <c r="E939" t="s">
        <v>627</v>
      </c>
      <c r="F939">
        <v>226</v>
      </c>
      <c r="G939">
        <v>16</v>
      </c>
      <c r="H939">
        <v>34</v>
      </c>
      <c r="I939">
        <v>0</v>
      </c>
      <c r="J939">
        <v>2.125</v>
      </c>
      <c r="K939">
        <v>0</v>
      </c>
      <c r="L939">
        <v>0</v>
      </c>
      <c r="M939">
        <v>0</v>
      </c>
      <c r="R939">
        <f t="shared" si="14"/>
        <v>7.0358490566037757</v>
      </c>
    </row>
    <row r="940" spans="1:18" x14ac:dyDescent="0.2">
      <c r="A940" s="17"/>
      <c r="B940" s="4">
        <v>6.4779874213836505E-2</v>
      </c>
      <c r="C940" t="s">
        <v>31</v>
      </c>
      <c r="D940" t="s">
        <v>631</v>
      </c>
      <c r="E940" t="s">
        <v>632</v>
      </c>
      <c r="F940">
        <v>206</v>
      </c>
      <c r="G940">
        <v>14</v>
      </c>
      <c r="H940">
        <v>22</v>
      </c>
      <c r="I940">
        <v>1</v>
      </c>
      <c r="J940">
        <v>1.5714285714285714</v>
      </c>
      <c r="K940">
        <v>7.1428571428571425E-2</v>
      </c>
      <c r="L940">
        <v>0</v>
      </c>
      <c r="M940">
        <v>1</v>
      </c>
      <c r="R940">
        <f t="shared" si="14"/>
        <v>13.344654088050319</v>
      </c>
    </row>
    <row r="941" spans="1:18" x14ac:dyDescent="0.2">
      <c r="A941" s="17"/>
      <c r="B941" s="4">
        <v>0.1534591194968554</v>
      </c>
      <c r="C941" t="s">
        <v>650</v>
      </c>
      <c r="D941" t="s">
        <v>651</v>
      </c>
      <c r="E941" t="s">
        <v>652</v>
      </c>
      <c r="F941">
        <v>281</v>
      </c>
      <c r="G941">
        <v>18</v>
      </c>
      <c r="H941">
        <v>35</v>
      </c>
      <c r="I941">
        <v>1</v>
      </c>
      <c r="J941">
        <v>1.9444444444444444</v>
      </c>
      <c r="K941">
        <v>5.5555555555555552E-2</v>
      </c>
      <c r="L941">
        <v>0</v>
      </c>
      <c r="M941">
        <v>0</v>
      </c>
      <c r="R941">
        <f t="shared" si="14"/>
        <v>43.122012578616363</v>
      </c>
    </row>
    <row r="942" spans="1:18" x14ac:dyDescent="0.2">
      <c r="B942" s="4">
        <v>1</v>
      </c>
      <c r="R942" s="18">
        <f>SUM(R925:R941)</f>
        <v>167.79025157232712</v>
      </c>
    </row>
    <row r="943" spans="1:18" x14ac:dyDescent="0.2">
      <c r="A943" s="17">
        <v>53</v>
      </c>
      <c r="C943" t="s">
        <v>602</v>
      </c>
      <c r="D943" t="s">
        <v>603</v>
      </c>
      <c r="E943" t="s">
        <v>604</v>
      </c>
      <c r="F943" t="s">
        <v>605</v>
      </c>
      <c r="G943" t="s">
        <v>606</v>
      </c>
      <c r="H943" t="s">
        <v>607</v>
      </c>
      <c r="I943" t="s">
        <v>608</v>
      </c>
      <c r="J943" t="s">
        <v>609</v>
      </c>
      <c r="K943" t="s">
        <v>610</v>
      </c>
      <c r="L943" t="s">
        <v>611</v>
      </c>
      <c r="M943" t="s">
        <v>612</v>
      </c>
      <c r="O943" s="4" t="s">
        <v>915</v>
      </c>
      <c r="P943" s="4" t="s">
        <v>916</v>
      </c>
      <c r="Q943" s="4" t="s">
        <v>917</v>
      </c>
    </row>
    <row r="944" spans="1:18" x14ac:dyDescent="0.2">
      <c r="A944" s="17"/>
      <c r="B944" s="4">
        <v>5.5023923444976079E-2</v>
      </c>
      <c r="C944" t="s">
        <v>707</v>
      </c>
      <c r="D944" t="s">
        <v>708</v>
      </c>
      <c r="E944" t="s">
        <v>709</v>
      </c>
      <c r="F944">
        <v>112</v>
      </c>
      <c r="G944">
        <v>6</v>
      </c>
      <c r="H944">
        <v>8</v>
      </c>
      <c r="I944">
        <v>2</v>
      </c>
      <c r="J944">
        <v>1.3333333333333333</v>
      </c>
      <c r="K944">
        <v>0.33333333333333331</v>
      </c>
      <c r="L944">
        <v>1</v>
      </c>
      <c r="M944">
        <v>0</v>
      </c>
      <c r="O944" s="4">
        <v>0.55502392344497609</v>
      </c>
      <c r="P944" s="4">
        <v>0.44497607655502397</v>
      </c>
      <c r="Q944" s="4">
        <v>0</v>
      </c>
      <c r="R944">
        <f t="shared" si="14"/>
        <v>6.1626794258373208</v>
      </c>
    </row>
    <row r="945" spans="1:18" x14ac:dyDescent="0.2">
      <c r="A945" s="17"/>
      <c r="B945" s="4">
        <v>2.6794258373205745E-2</v>
      </c>
      <c r="C945" t="s">
        <v>759</v>
      </c>
      <c r="D945" t="s">
        <v>760</v>
      </c>
      <c r="E945" t="s">
        <v>745</v>
      </c>
      <c r="F945">
        <v>184</v>
      </c>
      <c r="G945">
        <v>13</v>
      </c>
      <c r="H945">
        <v>28</v>
      </c>
      <c r="I945">
        <v>0</v>
      </c>
      <c r="J945">
        <v>2.1538461538461537</v>
      </c>
      <c r="K945">
        <v>0</v>
      </c>
      <c r="L945">
        <v>0</v>
      </c>
      <c r="M945">
        <v>0</v>
      </c>
      <c r="R945">
        <f t="shared" si="14"/>
        <v>4.9301435406698575</v>
      </c>
    </row>
    <row r="946" spans="1:18" x14ac:dyDescent="0.2">
      <c r="A946" s="17"/>
      <c r="B946" s="4">
        <v>4.0909090909090909E-2</v>
      </c>
      <c r="C946" t="s">
        <v>227</v>
      </c>
      <c r="D946" t="s">
        <v>860</v>
      </c>
      <c r="E946" t="s">
        <v>861</v>
      </c>
      <c r="F946">
        <v>128</v>
      </c>
      <c r="G946">
        <v>8</v>
      </c>
      <c r="H946">
        <v>16</v>
      </c>
      <c r="I946">
        <v>1</v>
      </c>
      <c r="J946">
        <v>2</v>
      </c>
      <c r="K946">
        <v>0.125</v>
      </c>
      <c r="L946">
        <v>0</v>
      </c>
      <c r="M946">
        <v>0</v>
      </c>
      <c r="R946">
        <f t="shared" si="14"/>
        <v>5.2363636363636363</v>
      </c>
    </row>
    <row r="947" spans="1:18" x14ac:dyDescent="0.2">
      <c r="A947" s="17"/>
      <c r="B947" s="4">
        <v>3.086124401913876E-2</v>
      </c>
      <c r="C947" t="s">
        <v>713</v>
      </c>
      <c r="D947" t="s">
        <v>714</v>
      </c>
      <c r="E947" t="s">
        <v>712</v>
      </c>
      <c r="F947">
        <v>108</v>
      </c>
      <c r="G947">
        <v>7</v>
      </c>
      <c r="H947">
        <v>8</v>
      </c>
      <c r="I947">
        <v>1</v>
      </c>
      <c r="J947">
        <v>1.1428571428571428</v>
      </c>
      <c r="K947">
        <v>0.14285714285714285</v>
      </c>
      <c r="L947">
        <v>0</v>
      </c>
      <c r="M947">
        <v>1</v>
      </c>
      <c r="R947">
        <f t="shared" si="14"/>
        <v>3.3330143540669859</v>
      </c>
    </row>
    <row r="948" spans="1:18" x14ac:dyDescent="0.2">
      <c r="A948" s="17"/>
      <c r="B948" s="4">
        <v>0.1083732057416268</v>
      </c>
      <c r="C948" t="s">
        <v>761</v>
      </c>
      <c r="D948" t="s">
        <v>762</v>
      </c>
      <c r="E948" t="s">
        <v>763</v>
      </c>
      <c r="F948">
        <v>124</v>
      </c>
      <c r="G948">
        <v>7</v>
      </c>
      <c r="H948">
        <v>8</v>
      </c>
      <c r="I948">
        <v>2</v>
      </c>
      <c r="J948">
        <v>1.1428571428571428</v>
      </c>
      <c r="K948">
        <v>0.2857142857142857</v>
      </c>
      <c r="L948">
        <v>0</v>
      </c>
      <c r="M948">
        <v>1</v>
      </c>
      <c r="R948">
        <f t="shared" si="14"/>
        <v>13.438277511961724</v>
      </c>
    </row>
    <row r="949" spans="1:18" x14ac:dyDescent="0.2">
      <c r="A949" s="17"/>
      <c r="B949" s="4">
        <v>0.12224880382775122</v>
      </c>
      <c r="C949" t="s">
        <v>684</v>
      </c>
      <c r="D949" t="s">
        <v>685</v>
      </c>
      <c r="E949" t="s">
        <v>686</v>
      </c>
      <c r="F949">
        <v>72</v>
      </c>
      <c r="G949">
        <v>4</v>
      </c>
      <c r="H949">
        <v>8</v>
      </c>
      <c r="I949">
        <v>1</v>
      </c>
      <c r="J949">
        <v>2</v>
      </c>
      <c r="K949">
        <v>0.25</v>
      </c>
      <c r="L949">
        <v>1</v>
      </c>
      <c r="M949">
        <v>0</v>
      </c>
      <c r="R949">
        <f t="shared" si="14"/>
        <v>8.8019138755980872</v>
      </c>
    </row>
    <row r="950" spans="1:18" x14ac:dyDescent="0.2">
      <c r="A950" s="17"/>
      <c r="B950" s="4">
        <v>2.91866028708134E-2</v>
      </c>
      <c r="C950" t="s">
        <v>14</v>
      </c>
      <c r="D950" t="s">
        <v>613</v>
      </c>
      <c r="E950" t="s">
        <v>614</v>
      </c>
      <c r="F950">
        <v>170</v>
      </c>
      <c r="G950">
        <v>12</v>
      </c>
      <c r="H950">
        <v>26</v>
      </c>
      <c r="I950">
        <v>0</v>
      </c>
      <c r="J950">
        <v>2.1666666666666665</v>
      </c>
      <c r="K950">
        <v>0</v>
      </c>
      <c r="L950">
        <v>0</v>
      </c>
      <c r="M950">
        <v>0</v>
      </c>
      <c r="R950">
        <f t="shared" si="14"/>
        <v>4.9617224880382782</v>
      </c>
    </row>
    <row r="951" spans="1:18" x14ac:dyDescent="0.2">
      <c r="A951" s="17"/>
      <c r="B951" s="4">
        <v>2.3205741626794261E-2</v>
      </c>
      <c r="C951" t="s">
        <v>154</v>
      </c>
      <c r="D951" t="s">
        <v>768</v>
      </c>
      <c r="E951" t="s">
        <v>703</v>
      </c>
      <c r="F951">
        <v>138</v>
      </c>
      <c r="G951">
        <v>8</v>
      </c>
      <c r="H951">
        <v>10</v>
      </c>
      <c r="I951">
        <v>2</v>
      </c>
      <c r="J951">
        <v>1.25</v>
      </c>
      <c r="K951">
        <v>0.25</v>
      </c>
      <c r="L951">
        <v>0</v>
      </c>
      <c r="M951">
        <v>1</v>
      </c>
      <c r="R951">
        <f t="shared" si="14"/>
        <v>3.2023923444976079</v>
      </c>
    </row>
    <row r="952" spans="1:18" x14ac:dyDescent="0.2">
      <c r="A952" s="17"/>
      <c r="B952" s="4">
        <v>0.11961722488038279</v>
      </c>
      <c r="C952" t="s">
        <v>79</v>
      </c>
      <c r="D952" t="s">
        <v>655</v>
      </c>
      <c r="E952" t="s">
        <v>656</v>
      </c>
      <c r="F952">
        <v>144</v>
      </c>
      <c r="G952">
        <v>6</v>
      </c>
      <c r="H952">
        <v>8</v>
      </c>
      <c r="I952">
        <v>4</v>
      </c>
      <c r="J952">
        <v>1.3333333333333333</v>
      </c>
      <c r="K952">
        <v>0.66666666666666663</v>
      </c>
      <c r="L952">
        <v>1</v>
      </c>
      <c r="M952">
        <v>0</v>
      </c>
      <c r="R952">
        <f t="shared" si="14"/>
        <v>17.224880382775122</v>
      </c>
    </row>
    <row r="953" spans="1:18" x14ac:dyDescent="0.2">
      <c r="A953" s="17"/>
      <c r="B953" s="4">
        <v>8.0622009569377998E-2</v>
      </c>
      <c r="C953" t="s">
        <v>25</v>
      </c>
      <c r="D953" t="s">
        <v>626</v>
      </c>
      <c r="E953" t="s">
        <v>627</v>
      </c>
      <c r="F953">
        <v>226</v>
      </c>
      <c r="G953">
        <v>16</v>
      </c>
      <c r="H953">
        <v>34</v>
      </c>
      <c r="I953">
        <v>0</v>
      </c>
      <c r="J953">
        <v>2.125</v>
      </c>
      <c r="K953">
        <v>0</v>
      </c>
      <c r="L953">
        <v>0</v>
      </c>
      <c r="M953">
        <v>0</v>
      </c>
      <c r="R953">
        <f t="shared" si="14"/>
        <v>18.220574162679426</v>
      </c>
    </row>
    <row r="954" spans="1:18" x14ac:dyDescent="0.2">
      <c r="A954" s="17"/>
      <c r="B954" s="4">
        <v>4.3540669856459331E-2</v>
      </c>
      <c r="C954" t="s">
        <v>778</v>
      </c>
      <c r="D954" t="s">
        <v>779</v>
      </c>
      <c r="E954" t="s">
        <v>780</v>
      </c>
      <c r="F954">
        <v>48</v>
      </c>
      <c r="G954">
        <v>10</v>
      </c>
      <c r="H954">
        <v>12</v>
      </c>
      <c r="I954">
        <v>1</v>
      </c>
      <c r="J954">
        <v>1.2</v>
      </c>
      <c r="K954">
        <v>0.1</v>
      </c>
      <c r="L954">
        <v>0</v>
      </c>
      <c r="M954">
        <v>1</v>
      </c>
      <c r="R954">
        <f t="shared" si="14"/>
        <v>2.089952153110048</v>
      </c>
    </row>
    <row r="955" spans="1:18" x14ac:dyDescent="0.2">
      <c r="A955" s="17"/>
      <c r="B955" s="4">
        <v>0.12870813397129188</v>
      </c>
      <c r="C955" t="s">
        <v>80</v>
      </c>
      <c r="D955" t="s">
        <v>657</v>
      </c>
      <c r="E955" t="s">
        <v>658</v>
      </c>
      <c r="F955">
        <v>152</v>
      </c>
      <c r="G955">
        <v>8</v>
      </c>
      <c r="H955">
        <v>8</v>
      </c>
      <c r="I955">
        <v>3</v>
      </c>
      <c r="J955">
        <v>1</v>
      </c>
      <c r="K955">
        <v>0.375</v>
      </c>
      <c r="L955">
        <v>0</v>
      </c>
      <c r="M955">
        <v>1</v>
      </c>
      <c r="R955">
        <f t="shared" si="14"/>
        <v>19.563636363636366</v>
      </c>
    </row>
    <row r="956" spans="1:18" x14ac:dyDescent="0.2">
      <c r="A956" s="17"/>
      <c r="B956" s="4">
        <v>4.2105263157894743E-2</v>
      </c>
      <c r="C956" t="s">
        <v>81</v>
      </c>
      <c r="D956" t="s">
        <v>659</v>
      </c>
      <c r="E956" t="s">
        <v>660</v>
      </c>
      <c r="F956">
        <v>166</v>
      </c>
      <c r="G956">
        <v>16</v>
      </c>
      <c r="H956">
        <v>34</v>
      </c>
      <c r="I956">
        <v>0</v>
      </c>
      <c r="J956">
        <v>2.125</v>
      </c>
      <c r="K956">
        <v>0</v>
      </c>
      <c r="L956">
        <v>0</v>
      </c>
      <c r="M956">
        <v>1</v>
      </c>
      <c r="R956">
        <f t="shared" si="14"/>
        <v>6.9894736842105276</v>
      </c>
    </row>
    <row r="957" spans="1:18" x14ac:dyDescent="0.2">
      <c r="A957" s="17"/>
      <c r="B957" s="4">
        <v>6.8181818181818191E-2</v>
      </c>
      <c r="C957" t="s">
        <v>31</v>
      </c>
      <c r="D957" t="s">
        <v>631</v>
      </c>
      <c r="E957" t="s">
        <v>632</v>
      </c>
      <c r="F957">
        <v>206</v>
      </c>
      <c r="G957">
        <v>9</v>
      </c>
      <c r="H957">
        <v>10</v>
      </c>
      <c r="I957">
        <v>3</v>
      </c>
      <c r="J957">
        <v>1.1111111111111112</v>
      </c>
      <c r="K957">
        <v>0.33333333333333331</v>
      </c>
      <c r="L957">
        <v>0</v>
      </c>
      <c r="M957">
        <v>1</v>
      </c>
      <c r="R957">
        <f t="shared" si="14"/>
        <v>14.045454545454547</v>
      </c>
    </row>
    <row r="958" spans="1:18" x14ac:dyDescent="0.2">
      <c r="A958" s="17"/>
      <c r="B958" s="4">
        <v>8.0622009569377998E-2</v>
      </c>
      <c r="C958" t="s">
        <v>650</v>
      </c>
      <c r="D958" t="s">
        <v>651</v>
      </c>
      <c r="E958" t="s">
        <v>652</v>
      </c>
      <c r="F958">
        <v>281</v>
      </c>
      <c r="G958">
        <v>14</v>
      </c>
      <c r="H958">
        <v>22</v>
      </c>
      <c r="I958">
        <v>1</v>
      </c>
      <c r="J958">
        <v>1.5714285714285714</v>
      </c>
      <c r="K958">
        <v>7.1428571428571425E-2</v>
      </c>
      <c r="L958">
        <v>0</v>
      </c>
      <c r="M958">
        <v>0</v>
      </c>
      <c r="R958">
        <f t="shared" si="14"/>
        <v>22.654784688995218</v>
      </c>
    </row>
    <row r="959" spans="1:18" x14ac:dyDescent="0.2">
      <c r="R959" s="18">
        <f>SUM(R944:R958)</f>
        <v>150.85526315789474</v>
      </c>
    </row>
    <row r="966" spans="1:18" x14ac:dyDescent="0.2">
      <c r="A966" s="17">
        <v>54</v>
      </c>
      <c r="C966" t="s">
        <v>602</v>
      </c>
      <c r="D966" t="s">
        <v>603</v>
      </c>
      <c r="E966" t="s">
        <v>604</v>
      </c>
      <c r="F966" t="s">
        <v>605</v>
      </c>
      <c r="G966" t="s">
        <v>606</v>
      </c>
      <c r="H966" t="s">
        <v>607</v>
      </c>
      <c r="I966" t="s">
        <v>608</v>
      </c>
      <c r="J966" t="s">
        <v>609</v>
      </c>
      <c r="K966" t="s">
        <v>610</v>
      </c>
      <c r="L966" t="s">
        <v>611</v>
      </c>
      <c r="M966" t="s">
        <v>612</v>
      </c>
      <c r="O966" s="4" t="s">
        <v>915</v>
      </c>
      <c r="P966" s="4" t="s">
        <v>916</v>
      </c>
      <c r="Q966" s="4" t="s">
        <v>917</v>
      </c>
    </row>
    <row r="967" spans="1:18" x14ac:dyDescent="0.2">
      <c r="A967" s="17"/>
      <c r="B967" s="4">
        <v>3.5349940688018971E-2</v>
      </c>
      <c r="C967" t="s">
        <v>707</v>
      </c>
      <c r="D967" t="s">
        <v>708</v>
      </c>
      <c r="E967" t="s">
        <v>709</v>
      </c>
      <c r="F967">
        <v>112</v>
      </c>
      <c r="G967">
        <v>6</v>
      </c>
      <c r="H967">
        <v>8</v>
      </c>
      <c r="I967">
        <v>2</v>
      </c>
      <c r="J967">
        <v>1.3333333333333333</v>
      </c>
      <c r="K967">
        <v>0.33333333333333331</v>
      </c>
      <c r="L967">
        <v>1</v>
      </c>
      <c r="M967">
        <v>0</v>
      </c>
      <c r="O967" s="4">
        <v>0.45172004744958483</v>
      </c>
      <c r="P967" s="4">
        <v>0.54827995255041517</v>
      </c>
      <c r="Q967" s="4">
        <v>0</v>
      </c>
      <c r="R967">
        <f t="shared" ref="R964:R1027" si="15">F967*B967</f>
        <v>3.9591933570581248</v>
      </c>
    </row>
    <row r="968" spans="1:18" x14ac:dyDescent="0.2">
      <c r="A968" s="17"/>
      <c r="B968" s="4">
        <v>3.2977461447212329E-2</v>
      </c>
      <c r="C968" t="s">
        <v>839</v>
      </c>
      <c r="D968" t="s">
        <v>840</v>
      </c>
      <c r="E968" t="s">
        <v>841</v>
      </c>
      <c r="F968">
        <v>126</v>
      </c>
      <c r="G968">
        <v>2</v>
      </c>
      <c r="H968">
        <v>6</v>
      </c>
      <c r="I968">
        <v>2</v>
      </c>
      <c r="J968">
        <v>3</v>
      </c>
      <c r="K968">
        <v>1</v>
      </c>
      <c r="L968">
        <v>0</v>
      </c>
      <c r="M968">
        <v>0</v>
      </c>
      <c r="R968">
        <f t="shared" si="15"/>
        <v>4.1551601423487536</v>
      </c>
    </row>
    <row r="969" spans="1:18" x14ac:dyDescent="0.2">
      <c r="A969" s="17"/>
      <c r="B969" s="4">
        <v>1.8742586002372479E-2</v>
      </c>
      <c r="C969" t="s">
        <v>713</v>
      </c>
      <c r="D969" t="s">
        <v>714</v>
      </c>
      <c r="E969" t="s">
        <v>712</v>
      </c>
      <c r="F969">
        <v>108</v>
      </c>
      <c r="G969">
        <v>7</v>
      </c>
      <c r="H969">
        <v>8</v>
      </c>
      <c r="I969">
        <v>1</v>
      </c>
      <c r="J969">
        <v>1.1428571428571428</v>
      </c>
      <c r="K969">
        <v>0.14285714285714285</v>
      </c>
      <c r="L969">
        <v>0</v>
      </c>
      <c r="M969">
        <v>1</v>
      </c>
      <c r="R969">
        <f t="shared" si="15"/>
        <v>2.0241992882562276</v>
      </c>
    </row>
    <row r="970" spans="1:18" x14ac:dyDescent="0.2">
      <c r="A970" s="17"/>
      <c r="B970" s="4">
        <v>0.1247924080664294</v>
      </c>
      <c r="C970" t="s">
        <v>761</v>
      </c>
      <c r="D970" t="s">
        <v>762</v>
      </c>
      <c r="E970" t="s">
        <v>763</v>
      </c>
      <c r="F970">
        <v>124</v>
      </c>
      <c r="G970">
        <v>7</v>
      </c>
      <c r="H970">
        <v>8</v>
      </c>
      <c r="I970">
        <v>2</v>
      </c>
      <c r="J970">
        <v>1.1428571428571428</v>
      </c>
      <c r="K970">
        <v>0.2857142857142857</v>
      </c>
      <c r="L970">
        <v>0</v>
      </c>
      <c r="M970">
        <v>1</v>
      </c>
      <c r="R970">
        <f t="shared" si="15"/>
        <v>15.474258600237246</v>
      </c>
    </row>
    <row r="971" spans="1:18" x14ac:dyDescent="0.2">
      <c r="A971" s="17"/>
      <c r="B971" s="4">
        <v>5.3143534994068799E-2</v>
      </c>
      <c r="C971" t="s">
        <v>862</v>
      </c>
      <c r="D971" t="s">
        <v>863</v>
      </c>
      <c r="E971" t="s">
        <v>864</v>
      </c>
      <c r="F971">
        <v>202</v>
      </c>
      <c r="G971">
        <v>8</v>
      </c>
      <c r="H971">
        <v>14</v>
      </c>
      <c r="I971">
        <v>4</v>
      </c>
      <c r="J971">
        <v>1.75</v>
      </c>
      <c r="K971">
        <v>0.5</v>
      </c>
      <c r="L971">
        <v>0</v>
      </c>
      <c r="M971">
        <v>0</v>
      </c>
      <c r="R971">
        <f t="shared" si="15"/>
        <v>10.734994068801898</v>
      </c>
    </row>
    <row r="972" spans="1:18" x14ac:dyDescent="0.2">
      <c r="A972" s="17"/>
      <c r="B972" s="4">
        <v>3.6298932384341634E-2</v>
      </c>
      <c r="C972" t="s">
        <v>14</v>
      </c>
      <c r="D972" t="s">
        <v>613</v>
      </c>
      <c r="E972" t="s">
        <v>614</v>
      </c>
      <c r="F972">
        <v>170</v>
      </c>
      <c r="G972">
        <v>12</v>
      </c>
      <c r="H972">
        <v>26</v>
      </c>
      <c r="I972">
        <v>0</v>
      </c>
      <c r="J972">
        <v>2.1666666666666665</v>
      </c>
      <c r="K972">
        <v>0</v>
      </c>
      <c r="L972">
        <v>0</v>
      </c>
      <c r="M972">
        <v>0</v>
      </c>
      <c r="R972">
        <f t="shared" si="15"/>
        <v>6.1708185053380777</v>
      </c>
    </row>
    <row r="973" spans="1:18" x14ac:dyDescent="0.2">
      <c r="A973" s="17"/>
      <c r="B973" s="4">
        <v>1.8979833926453141E-2</v>
      </c>
      <c r="C973" t="s">
        <v>154</v>
      </c>
      <c r="D973" t="s">
        <v>768</v>
      </c>
      <c r="E973" t="s">
        <v>703</v>
      </c>
      <c r="F973">
        <v>138</v>
      </c>
      <c r="G973">
        <v>8</v>
      </c>
      <c r="H973">
        <v>10</v>
      </c>
      <c r="I973">
        <v>2</v>
      </c>
      <c r="J973">
        <v>1.25</v>
      </c>
      <c r="K973">
        <v>0.25</v>
      </c>
      <c r="L973">
        <v>0</v>
      </c>
      <c r="M973">
        <v>1</v>
      </c>
      <c r="R973">
        <f t="shared" si="15"/>
        <v>2.6192170818505334</v>
      </c>
    </row>
    <row r="974" spans="1:18" x14ac:dyDescent="0.2">
      <c r="A974" s="17"/>
      <c r="B974" s="4">
        <v>8.5172004744958466E-2</v>
      </c>
      <c r="C974" t="s">
        <v>79</v>
      </c>
      <c r="D974" t="s">
        <v>655</v>
      </c>
      <c r="E974" t="s">
        <v>656</v>
      </c>
      <c r="F974">
        <v>144</v>
      </c>
      <c r="G974">
        <v>6</v>
      </c>
      <c r="H974">
        <v>8</v>
      </c>
      <c r="I974">
        <v>4</v>
      </c>
      <c r="J974">
        <v>1.3333333333333333</v>
      </c>
      <c r="K974">
        <v>0.66666666666666663</v>
      </c>
      <c r="L974">
        <v>1</v>
      </c>
      <c r="M974">
        <v>0</v>
      </c>
      <c r="R974">
        <f t="shared" si="15"/>
        <v>12.264768683274019</v>
      </c>
    </row>
    <row r="975" spans="1:18" x14ac:dyDescent="0.2">
      <c r="A975" s="17"/>
      <c r="B975" s="4">
        <v>2.9893238434163697E-2</v>
      </c>
      <c r="C975" t="s">
        <v>92</v>
      </c>
      <c r="E975" t="s">
        <v>656</v>
      </c>
      <c r="F975">
        <v>144</v>
      </c>
      <c r="G975">
        <v>6</v>
      </c>
      <c r="H975">
        <v>8</v>
      </c>
      <c r="I975">
        <v>4</v>
      </c>
      <c r="J975">
        <v>1.3333333333333333</v>
      </c>
      <c r="K975">
        <v>0.66666666666666663</v>
      </c>
      <c r="L975">
        <v>1</v>
      </c>
      <c r="M975">
        <v>0</v>
      </c>
      <c r="R975">
        <f t="shared" si="15"/>
        <v>4.3046263345195728</v>
      </c>
    </row>
    <row r="976" spans="1:18" x14ac:dyDescent="0.2">
      <c r="A976" s="17"/>
      <c r="B976" s="4">
        <v>2.6571767497034399E-2</v>
      </c>
      <c r="C976" t="s">
        <v>743</v>
      </c>
      <c r="D976" t="s">
        <v>744</v>
      </c>
      <c r="E976" t="s">
        <v>745</v>
      </c>
      <c r="F976">
        <v>184</v>
      </c>
      <c r="G976">
        <v>13</v>
      </c>
      <c r="H976">
        <v>28</v>
      </c>
      <c r="I976">
        <v>0</v>
      </c>
      <c r="J976">
        <v>2.1538461538461537</v>
      </c>
      <c r="K976">
        <v>0</v>
      </c>
      <c r="L976">
        <v>0</v>
      </c>
      <c r="M976">
        <v>0</v>
      </c>
      <c r="R976">
        <f t="shared" si="15"/>
        <v>4.8892052194543298</v>
      </c>
    </row>
    <row r="977" spans="1:18" x14ac:dyDescent="0.2">
      <c r="A977" s="17"/>
      <c r="B977" s="4">
        <v>0.13499406880189799</v>
      </c>
      <c r="C977" t="s">
        <v>778</v>
      </c>
      <c r="D977" t="s">
        <v>779</v>
      </c>
      <c r="E977" t="s">
        <v>780</v>
      </c>
      <c r="F977">
        <v>48</v>
      </c>
      <c r="G977">
        <v>10</v>
      </c>
      <c r="H977">
        <v>12</v>
      </c>
      <c r="I977">
        <v>1</v>
      </c>
      <c r="J977">
        <v>1.2</v>
      </c>
      <c r="K977">
        <v>0.1</v>
      </c>
      <c r="L977">
        <v>0</v>
      </c>
      <c r="M977">
        <v>1</v>
      </c>
      <c r="R977">
        <f t="shared" si="15"/>
        <v>6.4797153024911029</v>
      </c>
    </row>
    <row r="978" spans="1:18" x14ac:dyDescent="0.2">
      <c r="A978" s="17"/>
      <c r="B978" s="4">
        <v>7.8054567022538546E-2</v>
      </c>
      <c r="C978" t="s">
        <v>80</v>
      </c>
      <c r="D978" t="s">
        <v>657</v>
      </c>
      <c r="E978" t="s">
        <v>658</v>
      </c>
      <c r="F978">
        <v>152</v>
      </c>
      <c r="G978">
        <v>8</v>
      </c>
      <c r="H978">
        <v>8</v>
      </c>
      <c r="I978">
        <v>3</v>
      </c>
      <c r="J978">
        <v>1</v>
      </c>
      <c r="K978">
        <v>0.375</v>
      </c>
      <c r="L978">
        <v>0</v>
      </c>
      <c r="M978">
        <v>1</v>
      </c>
      <c r="R978">
        <f t="shared" si="15"/>
        <v>11.864294187425859</v>
      </c>
    </row>
    <row r="979" spans="1:18" x14ac:dyDescent="0.2">
      <c r="A979" s="17"/>
      <c r="B979" s="4">
        <v>5.1008303677342826E-2</v>
      </c>
      <c r="C979" t="s">
        <v>25</v>
      </c>
      <c r="D979" t="s">
        <v>626</v>
      </c>
      <c r="E979" t="s">
        <v>627</v>
      </c>
      <c r="F979">
        <v>226</v>
      </c>
      <c r="G979">
        <v>16</v>
      </c>
      <c r="H979">
        <v>34</v>
      </c>
      <c r="I979">
        <v>0</v>
      </c>
      <c r="J979">
        <v>2.125</v>
      </c>
      <c r="K979">
        <v>0</v>
      </c>
      <c r="L979">
        <v>0</v>
      </c>
      <c r="M979">
        <v>0</v>
      </c>
      <c r="R979">
        <f t="shared" si="15"/>
        <v>11.527876631079479</v>
      </c>
    </row>
    <row r="980" spans="1:18" x14ac:dyDescent="0.2">
      <c r="A980" s="17"/>
      <c r="B980" s="4">
        <v>3.3214709371292991E-2</v>
      </c>
      <c r="C980" t="s">
        <v>81</v>
      </c>
      <c r="D980" t="s">
        <v>659</v>
      </c>
      <c r="E980" t="s">
        <v>660</v>
      </c>
      <c r="F980">
        <v>166</v>
      </c>
      <c r="G980">
        <v>9</v>
      </c>
      <c r="H980">
        <v>10</v>
      </c>
      <c r="I980">
        <v>3</v>
      </c>
      <c r="J980">
        <v>1.1111111111111112</v>
      </c>
      <c r="K980">
        <v>0.33333333333333331</v>
      </c>
      <c r="L980">
        <v>0</v>
      </c>
      <c r="M980">
        <v>1</v>
      </c>
      <c r="R980">
        <f t="shared" si="15"/>
        <v>5.5136417556346364</v>
      </c>
    </row>
    <row r="981" spans="1:18" x14ac:dyDescent="0.2">
      <c r="A981" s="17"/>
      <c r="B981" s="4">
        <v>0.13950177935943059</v>
      </c>
      <c r="C981" t="s">
        <v>31</v>
      </c>
      <c r="D981" t="s">
        <v>631</v>
      </c>
      <c r="E981" t="s">
        <v>632</v>
      </c>
      <c r="F981">
        <v>206</v>
      </c>
      <c r="G981">
        <v>14</v>
      </c>
      <c r="H981">
        <v>22</v>
      </c>
      <c r="I981">
        <v>1</v>
      </c>
      <c r="J981">
        <v>1.5714285714285714</v>
      </c>
      <c r="K981">
        <v>7.1428571428571425E-2</v>
      </c>
      <c r="L981">
        <v>0</v>
      </c>
      <c r="M981">
        <v>1</v>
      </c>
      <c r="R981">
        <f t="shared" si="15"/>
        <v>28.737366548042701</v>
      </c>
    </row>
    <row r="982" spans="1:18" x14ac:dyDescent="0.2">
      <c r="A982" s="17"/>
      <c r="B982" s="4">
        <v>1.5895610913404506E-2</v>
      </c>
      <c r="C982" t="s">
        <v>108</v>
      </c>
      <c r="D982" t="s">
        <v>692</v>
      </c>
      <c r="E982" t="s">
        <v>693</v>
      </c>
      <c r="F982">
        <v>283</v>
      </c>
      <c r="G982">
        <v>16</v>
      </c>
      <c r="H982">
        <v>34</v>
      </c>
      <c r="I982">
        <v>0</v>
      </c>
      <c r="J982">
        <v>2.125</v>
      </c>
      <c r="K982">
        <v>0</v>
      </c>
      <c r="L982">
        <v>0</v>
      </c>
      <c r="M982">
        <v>0</v>
      </c>
      <c r="R982">
        <f t="shared" si="15"/>
        <v>4.4984578884934754</v>
      </c>
    </row>
    <row r="983" spans="1:18" x14ac:dyDescent="0.2">
      <c r="A983" s="17"/>
      <c r="B983" s="4">
        <v>8.5409252669039135E-2</v>
      </c>
      <c r="C983" t="s">
        <v>650</v>
      </c>
      <c r="D983" t="s">
        <v>651</v>
      </c>
      <c r="E983" t="s">
        <v>652</v>
      </c>
      <c r="F983">
        <v>281</v>
      </c>
      <c r="G983">
        <v>20</v>
      </c>
      <c r="H983">
        <v>42</v>
      </c>
      <c r="I983">
        <v>0</v>
      </c>
      <c r="J983">
        <v>2.1</v>
      </c>
      <c r="K983">
        <v>0</v>
      </c>
      <c r="L983">
        <v>0</v>
      </c>
      <c r="M983">
        <v>0</v>
      </c>
      <c r="R983">
        <f t="shared" si="15"/>
        <v>23.999999999999996</v>
      </c>
    </row>
    <row r="984" spans="1:18" x14ac:dyDescent="0.2">
      <c r="R984" s="18">
        <f>SUM(R967:R983)</f>
        <v>159.21779359430604</v>
      </c>
    </row>
    <row r="986" spans="1:18" x14ac:dyDescent="0.2">
      <c r="A986" s="17">
        <v>55</v>
      </c>
      <c r="C986" t="s">
        <v>602</v>
      </c>
      <c r="D986" t="s">
        <v>603</v>
      </c>
      <c r="E986" t="s">
        <v>604</v>
      </c>
      <c r="F986" t="s">
        <v>605</v>
      </c>
      <c r="G986" t="s">
        <v>606</v>
      </c>
      <c r="H986" t="s">
        <v>607</v>
      </c>
      <c r="I986" t="s">
        <v>608</v>
      </c>
      <c r="J986" t="s">
        <v>609</v>
      </c>
      <c r="K986" t="s">
        <v>610</v>
      </c>
      <c r="L986" t="s">
        <v>611</v>
      </c>
      <c r="M986" t="s">
        <v>612</v>
      </c>
      <c r="O986" s="4" t="s">
        <v>915</v>
      </c>
      <c r="P986" s="4" t="s">
        <v>916</v>
      </c>
      <c r="Q986" s="4" t="s">
        <v>917</v>
      </c>
    </row>
    <row r="987" spans="1:18" x14ac:dyDescent="0.2">
      <c r="A987" s="17"/>
      <c r="B987" s="4">
        <v>4.5165201576235221E-2</v>
      </c>
      <c r="C987" t="s">
        <v>707</v>
      </c>
      <c r="D987" t="s">
        <v>708</v>
      </c>
      <c r="E987" t="s">
        <v>709</v>
      </c>
      <c r="F987">
        <v>112</v>
      </c>
      <c r="G987">
        <v>6</v>
      </c>
      <c r="H987">
        <v>8</v>
      </c>
      <c r="I987">
        <v>2</v>
      </c>
      <c r="J987">
        <v>1.3333333333333333</v>
      </c>
      <c r="K987">
        <v>0.33333333333333331</v>
      </c>
      <c r="L987">
        <v>1</v>
      </c>
      <c r="M987">
        <v>0</v>
      </c>
      <c r="O987" s="4">
        <v>0.7187026371627766</v>
      </c>
      <c r="P987" s="4">
        <v>0.2812973628372234</v>
      </c>
      <c r="Q987" s="4">
        <v>0</v>
      </c>
      <c r="R987">
        <f t="shared" si="15"/>
        <v>5.0585025765383449</v>
      </c>
    </row>
    <row r="988" spans="1:18" x14ac:dyDescent="0.2">
      <c r="A988" s="17"/>
      <c r="B988" s="4">
        <v>4.3346468626856621E-2</v>
      </c>
      <c r="C988" t="s">
        <v>759</v>
      </c>
      <c r="D988" t="s">
        <v>760</v>
      </c>
      <c r="E988" t="s">
        <v>745</v>
      </c>
      <c r="F988">
        <v>184</v>
      </c>
      <c r="G988">
        <v>13</v>
      </c>
      <c r="H988">
        <v>28</v>
      </c>
      <c r="I988">
        <v>0</v>
      </c>
      <c r="J988">
        <v>2.1538461538461537</v>
      </c>
      <c r="K988">
        <v>0</v>
      </c>
      <c r="L988">
        <v>0</v>
      </c>
      <c r="M988">
        <v>0</v>
      </c>
      <c r="R988">
        <f t="shared" si="15"/>
        <v>7.9757502273416181</v>
      </c>
    </row>
    <row r="989" spans="1:18" x14ac:dyDescent="0.2">
      <c r="A989" s="17"/>
      <c r="B989" s="4">
        <v>5.2137011215519849E-2</v>
      </c>
      <c r="C989" t="s">
        <v>710</v>
      </c>
      <c r="D989" t="s">
        <v>711</v>
      </c>
      <c r="E989" t="s">
        <v>712</v>
      </c>
      <c r="F989">
        <v>108</v>
      </c>
      <c r="G989">
        <v>7</v>
      </c>
      <c r="H989">
        <v>8</v>
      </c>
      <c r="I989">
        <v>1</v>
      </c>
      <c r="J989">
        <v>1.1428571428571428</v>
      </c>
      <c r="K989">
        <v>0.14285714285714285</v>
      </c>
      <c r="L989">
        <v>0</v>
      </c>
      <c r="M989">
        <v>1</v>
      </c>
      <c r="R989">
        <f t="shared" si="15"/>
        <v>5.6307972112761435</v>
      </c>
    </row>
    <row r="990" spans="1:18" x14ac:dyDescent="0.2">
      <c r="A990" s="17"/>
      <c r="B990" s="4">
        <v>2.4249772658381328E-2</v>
      </c>
      <c r="C990" t="s">
        <v>865</v>
      </c>
      <c r="D990" t="s">
        <v>866</v>
      </c>
      <c r="E990" t="s">
        <v>867</v>
      </c>
      <c r="F990">
        <v>102</v>
      </c>
      <c r="G990">
        <v>5</v>
      </c>
      <c r="H990">
        <v>10</v>
      </c>
      <c r="I990">
        <v>2</v>
      </c>
      <c r="J990">
        <v>2</v>
      </c>
      <c r="K990">
        <v>0.4</v>
      </c>
      <c r="L990">
        <v>1</v>
      </c>
      <c r="M990">
        <v>0</v>
      </c>
      <c r="R990">
        <f t="shared" si="15"/>
        <v>2.4734768111548955</v>
      </c>
    </row>
    <row r="991" spans="1:18" x14ac:dyDescent="0.2">
      <c r="A991" s="17"/>
      <c r="B991" s="4">
        <v>3.1221582297665959E-2</v>
      </c>
      <c r="C991" t="s">
        <v>713</v>
      </c>
      <c r="D991" t="s">
        <v>714</v>
      </c>
      <c r="E991" t="s">
        <v>712</v>
      </c>
      <c r="F991">
        <v>108</v>
      </c>
      <c r="G991">
        <v>7</v>
      </c>
      <c r="H991">
        <v>8</v>
      </c>
      <c r="I991">
        <v>1</v>
      </c>
      <c r="J991">
        <v>1.1428571428571428</v>
      </c>
      <c r="K991">
        <v>0.14285714285714285</v>
      </c>
      <c r="L991">
        <v>0</v>
      </c>
      <c r="M991">
        <v>1</v>
      </c>
      <c r="R991">
        <f t="shared" si="15"/>
        <v>3.3719308881479235</v>
      </c>
    </row>
    <row r="992" spans="1:18" x14ac:dyDescent="0.2">
      <c r="A992" s="17"/>
      <c r="B992" s="4">
        <v>6.9111852076386773E-2</v>
      </c>
      <c r="C992" t="s">
        <v>232</v>
      </c>
      <c r="D992" t="s">
        <v>868</v>
      </c>
      <c r="E992" t="s">
        <v>869</v>
      </c>
      <c r="F992">
        <v>124</v>
      </c>
      <c r="G992">
        <v>8</v>
      </c>
      <c r="H992">
        <v>12</v>
      </c>
      <c r="I992">
        <v>1</v>
      </c>
      <c r="J992">
        <v>1.5</v>
      </c>
      <c r="K992">
        <v>0.125</v>
      </c>
      <c r="L992">
        <v>1</v>
      </c>
      <c r="M992">
        <v>0</v>
      </c>
      <c r="R992">
        <f t="shared" si="15"/>
        <v>8.5698696574719602</v>
      </c>
    </row>
    <row r="993" spans="1:18" x14ac:dyDescent="0.2">
      <c r="A993" s="17"/>
      <c r="B993" s="4">
        <v>6.0624431645953318E-2</v>
      </c>
      <c r="C993" t="s">
        <v>684</v>
      </c>
      <c r="D993" t="s">
        <v>685</v>
      </c>
      <c r="E993" t="s">
        <v>686</v>
      </c>
      <c r="F993">
        <v>72</v>
      </c>
      <c r="G993">
        <v>4</v>
      </c>
      <c r="H993">
        <v>8</v>
      </c>
      <c r="I993">
        <v>1</v>
      </c>
      <c r="J993">
        <v>2</v>
      </c>
      <c r="K993">
        <v>0.25</v>
      </c>
      <c r="L993">
        <v>1</v>
      </c>
      <c r="M993">
        <v>0</v>
      </c>
      <c r="R993">
        <f t="shared" si="15"/>
        <v>4.3649590785086385</v>
      </c>
    </row>
    <row r="994" spans="1:18" x14ac:dyDescent="0.2">
      <c r="A994" s="17"/>
      <c r="B994" s="4">
        <v>3.7587147620491056E-2</v>
      </c>
      <c r="C994" t="s">
        <v>870</v>
      </c>
      <c r="D994" t="s">
        <v>871</v>
      </c>
      <c r="E994" t="s">
        <v>872</v>
      </c>
      <c r="F994">
        <v>126</v>
      </c>
      <c r="G994">
        <v>8</v>
      </c>
      <c r="H994">
        <v>14</v>
      </c>
      <c r="I994">
        <v>1</v>
      </c>
      <c r="J994">
        <v>1.75</v>
      </c>
      <c r="K994">
        <v>0.125</v>
      </c>
      <c r="L994">
        <v>1</v>
      </c>
      <c r="M994">
        <v>0</v>
      </c>
      <c r="R994">
        <f t="shared" si="15"/>
        <v>4.7359806001818727</v>
      </c>
    </row>
    <row r="995" spans="1:18" x14ac:dyDescent="0.2">
      <c r="A995" s="17"/>
      <c r="B995" s="4">
        <v>3.7587147620491056E-2</v>
      </c>
      <c r="C995" t="s">
        <v>14</v>
      </c>
      <c r="D995" t="s">
        <v>613</v>
      </c>
      <c r="E995" t="s">
        <v>614</v>
      </c>
      <c r="F995">
        <v>170</v>
      </c>
      <c r="G995">
        <v>12</v>
      </c>
      <c r="H995">
        <v>26</v>
      </c>
      <c r="I995">
        <v>0</v>
      </c>
      <c r="J995">
        <v>2.1666666666666665</v>
      </c>
      <c r="K995">
        <v>0</v>
      </c>
      <c r="L995">
        <v>0</v>
      </c>
      <c r="M995">
        <v>0</v>
      </c>
      <c r="R995">
        <f t="shared" si="15"/>
        <v>6.3898150954834794</v>
      </c>
    </row>
    <row r="996" spans="1:18" x14ac:dyDescent="0.2">
      <c r="A996" s="17"/>
      <c r="B996" s="4">
        <v>4.0315247044558959E-2</v>
      </c>
      <c r="C996" t="s">
        <v>104</v>
      </c>
      <c r="D996" t="s">
        <v>687</v>
      </c>
      <c r="E996" t="s">
        <v>688</v>
      </c>
      <c r="F996">
        <v>110</v>
      </c>
      <c r="G996">
        <v>6</v>
      </c>
      <c r="H996">
        <v>6</v>
      </c>
      <c r="I996">
        <v>2</v>
      </c>
      <c r="J996">
        <v>1</v>
      </c>
      <c r="K996">
        <v>0.33333333333333331</v>
      </c>
      <c r="L996">
        <v>0</v>
      </c>
      <c r="M996">
        <v>1</v>
      </c>
      <c r="R996">
        <f t="shared" si="15"/>
        <v>4.4346771749014859</v>
      </c>
    </row>
    <row r="997" spans="1:18" x14ac:dyDescent="0.2">
      <c r="A997" s="17"/>
      <c r="B997" s="4">
        <v>5.6380721430736587E-2</v>
      </c>
      <c r="C997" t="s">
        <v>79</v>
      </c>
      <c r="D997" t="s">
        <v>655</v>
      </c>
      <c r="E997" t="s">
        <v>656</v>
      </c>
      <c r="F997">
        <v>144</v>
      </c>
      <c r="G997">
        <v>6</v>
      </c>
      <c r="H997">
        <v>8</v>
      </c>
      <c r="I997">
        <v>4</v>
      </c>
      <c r="J997">
        <v>1.3333333333333333</v>
      </c>
      <c r="K997">
        <v>0.66666666666666663</v>
      </c>
      <c r="L997">
        <v>1</v>
      </c>
      <c r="M997">
        <v>0</v>
      </c>
      <c r="R997">
        <f t="shared" si="15"/>
        <v>8.1188238860260693</v>
      </c>
    </row>
    <row r="998" spans="1:18" x14ac:dyDescent="0.2">
      <c r="A998" s="17"/>
      <c r="B998" s="4">
        <v>3.910275841163989E-2</v>
      </c>
      <c r="C998" t="s">
        <v>743</v>
      </c>
      <c r="D998" t="s">
        <v>744</v>
      </c>
      <c r="E998" t="s">
        <v>745</v>
      </c>
      <c r="F998">
        <v>184</v>
      </c>
      <c r="G998">
        <v>13</v>
      </c>
      <c r="H998">
        <v>28</v>
      </c>
      <c r="I998">
        <v>0</v>
      </c>
      <c r="J998">
        <v>2.1538461538461537</v>
      </c>
      <c r="K998">
        <v>0</v>
      </c>
      <c r="L998">
        <v>0</v>
      </c>
      <c r="M998">
        <v>0</v>
      </c>
      <c r="R998">
        <f t="shared" si="15"/>
        <v>7.1949075477417397</v>
      </c>
    </row>
    <row r="999" spans="1:18" x14ac:dyDescent="0.2">
      <c r="A999" s="17"/>
      <c r="B999" s="4">
        <v>6.8505607759927242E-2</v>
      </c>
      <c r="C999" t="s">
        <v>80</v>
      </c>
      <c r="D999" t="s">
        <v>657</v>
      </c>
      <c r="E999" t="s">
        <v>658</v>
      </c>
      <c r="F999">
        <v>152</v>
      </c>
      <c r="G999">
        <v>8</v>
      </c>
      <c r="H999">
        <v>8</v>
      </c>
      <c r="I999">
        <v>3</v>
      </c>
      <c r="J999">
        <v>1</v>
      </c>
      <c r="K999">
        <v>0.375</v>
      </c>
      <c r="L999">
        <v>0</v>
      </c>
      <c r="M999">
        <v>1</v>
      </c>
      <c r="R999">
        <f t="shared" si="15"/>
        <v>10.412852379508941</v>
      </c>
    </row>
    <row r="1000" spans="1:18" x14ac:dyDescent="0.2">
      <c r="A1000" s="17"/>
      <c r="B1000" s="4">
        <v>7.7599272506820249E-2</v>
      </c>
      <c r="C1000" t="s">
        <v>25</v>
      </c>
      <c r="D1000" t="s">
        <v>626</v>
      </c>
      <c r="E1000" t="s">
        <v>627</v>
      </c>
      <c r="F1000">
        <v>226</v>
      </c>
      <c r="G1000">
        <v>16</v>
      </c>
      <c r="H1000">
        <v>34</v>
      </c>
      <c r="I1000">
        <v>0</v>
      </c>
      <c r="J1000">
        <v>2.125</v>
      </c>
      <c r="K1000">
        <v>0</v>
      </c>
      <c r="L1000">
        <v>0</v>
      </c>
      <c r="M1000">
        <v>0</v>
      </c>
      <c r="R1000">
        <f t="shared" si="15"/>
        <v>17.537435586541378</v>
      </c>
    </row>
    <row r="1001" spans="1:18" x14ac:dyDescent="0.2">
      <c r="A1001" s="17"/>
      <c r="B1001" s="4">
        <v>8.9117914519551367E-2</v>
      </c>
      <c r="C1001" t="s">
        <v>31</v>
      </c>
      <c r="D1001" t="s">
        <v>631</v>
      </c>
      <c r="E1001" t="s">
        <v>632</v>
      </c>
      <c r="F1001">
        <v>206</v>
      </c>
      <c r="G1001">
        <v>14</v>
      </c>
      <c r="H1001">
        <v>22</v>
      </c>
      <c r="I1001">
        <v>1</v>
      </c>
      <c r="J1001">
        <v>1.5714285714285714</v>
      </c>
      <c r="K1001">
        <v>7.1428571428571425E-2</v>
      </c>
      <c r="L1001">
        <v>0</v>
      </c>
      <c r="M1001">
        <v>1</v>
      </c>
      <c r="R1001">
        <f t="shared" si="15"/>
        <v>18.35829039102758</v>
      </c>
    </row>
    <row r="1002" spans="1:18" x14ac:dyDescent="0.2">
      <c r="A1002" s="17"/>
      <c r="B1002" s="4">
        <v>6.7596241285237946E-2</v>
      </c>
      <c r="C1002" t="s">
        <v>777</v>
      </c>
      <c r="E1002" t="s">
        <v>622</v>
      </c>
      <c r="F1002">
        <v>164</v>
      </c>
      <c r="G1002">
        <v>10</v>
      </c>
      <c r="H1002">
        <v>12</v>
      </c>
      <c r="I1002">
        <v>2</v>
      </c>
      <c r="J1002">
        <v>1.2</v>
      </c>
      <c r="K1002">
        <v>0.2</v>
      </c>
      <c r="L1002">
        <v>2</v>
      </c>
      <c r="M1002">
        <v>0</v>
      </c>
      <c r="R1002">
        <f t="shared" si="15"/>
        <v>11.085783570779023</v>
      </c>
    </row>
    <row r="1003" spans="1:18" x14ac:dyDescent="0.2">
      <c r="A1003" s="17"/>
      <c r="B1003" s="4">
        <v>0.16035162170354653</v>
      </c>
      <c r="C1003" t="s">
        <v>650</v>
      </c>
      <c r="D1003" t="s">
        <v>651</v>
      </c>
      <c r="E1003" t="s">
        <v>652</v>
      </c>
      <c r="F1003">
        <v>281</v>
      </c>
      <c r="G1003">
        <v>16</v>
      </c>
      <c r="H1003">
        <v>34</v>
      </c>
      <c r="I1003">
        <v>0</v>
      </c>
      <c r="J1003">
        <v>2.125</v>
      </c>
      <c r="K1003">
        <v>0</v>
      </c>
      <c r="L1003">
        <v>0</v>
      </c>
      <c r="M1003">
        <v>0</v>
      </c>
      <c r="R1003">
        <f t="shared" si="15"/>
        <v>45.058805698696574</v>
      </c>
    </row>
    <row r="1004" spans="1:18" x14ac:dyDescent="0.2">
      <c r="R1004" s="18">
        <f>SUM(R987:R1003)</f>
        <v>170.77265838132769</v>
      </c>
    </row>
    <row r="1009" spans="1:18" x14ac:dyDescent="0.2">
      <c r="A1009" s="17">
        <v>56</v>
      </c>
      <c r="C1009" t="s">
        <v>602</v>
      </c>
      <c r="D1009" t="s">
        <v>603</v>
      </c>
      <c r="E1009" t="s">
        <v>604</v>
      </c>
      <c r="F1009" t="s">
        <v>605</v>
      </c>
      <c r="G1009" t="s">
        <v>606</v>
      </c>
      <c r="H1009" t="s">
        <v>607</v>
      </c>
      <c r="I1009" t="s">
        <v>608</v>
      </c>
      <c r="J1009" t="s">
        <v>609</v>
      </c>
      <c r="K1009" t="s">
        <v>610</v>
      </c>
      <c r="L1009" t="s">
        <v>611</v>
      </c>
      <c r="M1009" t="s">
        <v>612</v>
      </c>
      <c r="O1009" s="4" t="s">
        <v>915</v>
      </c>
      <c r="P1009" s="4" t="s">
        <v>916</v>
      </c>
      <c r="Q1009" s="4" t="s">
        <v>917</v>
      </c>
    </row>
    <row r="1010" spans="1:18" x14ac:dyDescent="0.2">
      <c r="A1010" s="17"/>
      <c r="B1010" s="4">
        <v>4.9634107540566338E-2</v>
      </c>
      <c r="C1010" t="s">
        <v>759</v>
      </c>
      <c r="D1010" t="s">
        <v>760</v>
      </c>
      <c r="E1010" t="s">
        <v>745</v>
      </c>
      <c r="F1010">
        <v>184</v>
      </c>
      <c r="G1010">
        <v>13</v>
      </c>
      <c r="H1010">
        <v>28</v>
      </c>
      <c r="I1010">
        <v>0</v>
      </c>
      <c r="J1010">
        <v>2.1538461538461537</v>
      </c>
      <c r="K1010">
        <v>0</v>
      </c>
      <c r="L1010">
        <v>0</v>
      </c>
      <c r="M1010">
        <v>0</v>
      </c>
      <c r="O1010" s="4">
        <v>0.65319758192809418</v>
      </c>
      <c r="P1010" s="4">
        <v>0.34680241807190582</v>
      </c>
      <c r="Q1010" s="4">
        <v>0</v>
      </c>
      <c r="R1010">
        <f t="shared" si="15"/>
        <v>9.1326757874642066</v>
      </c>
    </row>
    <row r="1011" spans="1:18" x14ac:dyDescent="0.2">
      <c r="A1011" s="17"/>
      <c r="B1011" s="4">
        <v>4.5497931912185811E-2</v>
      </c>
      <c r="C1011" t="s">
        <v>791</v>
      </c>
      <c r="D1011" t="s">
        <v>792</v>
      </c>
      <c r="E1011" t="s">
        <v>614</v>
      </c>
      <c r="F1011">
        <v>170</v>
      </c>
      <c r="G1011">
        <v>12</v>
      </c>
      <c r="H1011">
        <v>26</v>
      </c>
      <c r="I1011">
        <v>0</v>
      </c>
      <c r="J1011">
        <v>2.1666666666666665</v>
      </c>
      <c r="K1011">
        <v>0</v>
      </c>
      <c r="L1011">
        <v>0</v>
      </c>
      <c r="M1011">
        <v>0</v>
      </c>
      <c r="R1011">
        <f t="shared" si="15"/>
        <v>7.7346484250715877</v>
      </c>
    </row>
    <row r="1012" spans="1:18" x14ac:dyDescent="0.2">
      <c r="A1012" s="17"/>
      <c r="B1012" s="4">
        <v>2.44988864142539E-2</v>
      </c>
      <c r="C1012" t="s">
        <v>873</v>
      </c>
      <c r="E1012" t="s">
        <v>874</v>
      </c>
      <c r="F1012">
        <v>138</v>
      </c>
      <c r="G1012">
        <v>88</v>
      </c>
      <c r="H1012">
        <v>14</v>
      </c>
      <c r="I1012">
        <v>0</v>
      </c>
      <c r="J1012">
        <v>0.15909090909090909</v>
      </c>
      <c r="K1012">
        <v>0</v>
      </c>
      <c r="L1012">
        <v>1</v>
      </c>
      <c r="M1012">
        <v>0</v>
      </c>
      <c r="R1012">
        <f t="shared" si="15"/>
        <v>3.3808463251670382</v>
      </c>
    </row>
    <row r="1013" spans="1:18" x14ac:dyDescent="0.2">
      <c r="A1013" s="17"/>
      <c r="B1013" s="4">
        <v>5.8860960865415209E-2</v>
      </c>
      <c r="C1013" t="s">
        <v>14</v>
      </c>
      <c r="D1013" t="s">
        <v>613</v>
      </c>
      <c r="E1013" t="s">
        <v>614</v>
      </c>
      <c r="F1013">
        <v>170</v>
      </c>
      <c r="G1013">
        <v>12</v>
      </c>
      <c r="H1013">
        <v>26</v>
      </c>
      <c r="I1013">
        <v>0</v>
      </c>
      <c r="J1013">
        <v>2.1666666666666665</v>
      </c>
      <c r="K1013">
        <v>0</v>
      </c>
      <c r="L1013">
        <v>0</v>
      </c>
      <c r="M1013">
        <v>0</v>
      </c>
      <c r="R1013">
        <f t="shared" si="15"/>
        <v>10.006363347120585</v>
      </c>
    </row>
    <row r="1014" spans="1:18" x14ac:dyDescent="0.2">
      <c r="A1014" s="17"/>
      <c r="B1014" s="4">
        <v>4.9952274896595615E-2</v>
      </c>
      <c r="C1014" t="s">
        <v>104</v>
      </c>
      <c r="D1014" t="s">
        <v>687</v>
      </c>
      <c r="E1014" t="s">
        <v>688</v>
      </c>
      <c r="F1014">
        <v>110</v>
      </c>
      <c r="G1014">
        <v>6</v>
      </c>
      <c r="H1014">
        <v>6</v>
      </c>
      <c r="I1014">
        <v>2</v>
      </c>
      <c r="J1014">
        <v>1</v>
      </c>
      <c r="K1014">
        <v>0.33333333333333331</v>
      </c>
      <c r="L1014">
        <v>0</v>
      </c>
      <c r="M1014">
        <v>1</v>
      </c>
      <c r="R1014">
        <f t="shared" si="15"/>
        <v>5.4947502386255174</v>
      </c>
    </row>
    <row r="1015" spans="1:18" x14ac:dyDescent="0.2">
      <c r="A1015" s="17"/>
      <c r="B1015" s="4">
        <v>4.3588927776010186E-2</v>
      </c>
      <c r="C1015" t="s">
        <v>79</v>
      </c>
      <c r="D1015" t="s">
        <v>655</v>
      </c>
      <c r="E1015" t="s">
        <v>656</v>
      </c>
      <c r="F1015">
        <v>144</v>
      </c>
      <c r="G1015">
        <v>6</v>
      </c>
      <c r="H1015">
        <v>8</v>
      </c>
      <c r="I1015">
        <v>4</v>
      </c>
      <c r="J1015">
        <v>1.3333333333333333</v>
      </c>
      <c r="K1015">
        <v>0.66666666666666663</v>
      </c>
      <c r="L1015">
        <v>1</v>
      </c>
      <c r="M1015">
        <v>0</v>
      </c>
      <c r="R1015">
        <f t="shared" si="15"/>
        <v>6.276805599745467</v>
      </c>
    </row>
    <row r="1016" spans="1:18" x14ac:dyDescent="0.2">
      <c r="A1016" s="17"/>
      <c r="B1016" s="4">
        <v>0.14540248170537703</v>
      </c>
      <c r="C1016" t="s">
        <v>25</v>
      </c>
      <c r="D1016" t="s">
        <v>626</v>
      </c>
      <c r="E1016" t="s">
        <v>627</v>
      </c>
      <c r="F1016">
        <v>226</v>
      </c>
      <c r="G1016">
        <v>16</v>
      </c>
      <c r="H1016">
        <v>34</v>
      </c>
      <c r="I1016">
        <v>0</v>
      </c>
      <c r="J1016">
        <v>2.125</v>
      </c>
      <c r="K1016">
        <v>0</v>
      </c>
      <c r="L1016">
        <v>0</v>
      </c>
      <c r="M1016">
        <v>0</v>
      </c>
      <c r="R1016">
        <f t="shared" si="15"/>
        <v>32.860960865415208</v>
      </c>
    </row>
    <row r="1017" spans="1:18" x14ac:dyDescent="0.2">
      <c r="A1017" s="17"/>
      <c r="B1017" s="4">
        <v>5.9815462933503018E-2</v>
      </c>
      <c r="C1017" t="s">
        <v>778</v>
      </c>
      <c r="D1017" t="s">
        <v>779</v>
      </c>
      <c r="E1017" t="s">
        <v>780</v>
      </c>
      <c r="F1017">
        <v>48</v>
      </c>
      <c r="G1017">
        <v>10</v>
      </c>
      <c r="H1017">
        <v>12</v>
      </c>
      <c r="I1017">
        <v>1</v>
      </c>
      <c r="J1017">
        <v>1.2</v>
      </c>
      <c r="K1017">
        <v>0.1</v>
      </c>
      <c r="L1017">
        <v>0</v>
      </c>
      <c r="M1017">
        <v>1</v>
      </c>
      <c r="R1017">
        <f t="shared" si="15"/>
        <v>2.871142220808145</v>
      </c>
    </row>
    <row r="1018" spans="1:18" x14ac:dyDescent="0.2">
      <c r="A1018" s="17"/>
      <c r="B1018" s="4">
        <v>2.7044225262488068E-2</v>
      </c>
      <c r="C1018" t="s">
        <v>37</v>
      </c>
      <c r="D1018" t="s">
        <v>640</v>
      </c>
      <c r="E1018" t="s">
        <v>641</v>
      </c>
      <c r="F1018">
        <v>198</v>
      </c>
      <c r="G1018">
        <v>14</v>
      </c>
      <c r="H1018">
        <v>30</v>
      </c>
      <c r="I1018">
        <v>0</v>
      </c>
      <c r="J1018">
        <v>2.1428571428571428</v>
      </c>
      <c r="K1018">
        <v>0</v>
      </c>
      <c r="L1018">
        <v>0</v>
      </c>
      <c r="M1018">
        <v>0</v>
      </c>
      <c r="R1018">
        <f t="shared" si="15"/>
        <v>5.3547566019726371</v>
      </c>
    </row>
    <row r="1019" spans="1:18" x14ac:dyDescent="0.2">
      <c r="A1019" s="17"/>
      <c r="B1019" s="4">
        <v>6.4906140629971368E-2</v>
      </c>
      <c r="C1019" t="s">
        <v>80</v>
      </c>
      <c r="D1019" t="s">
        <v>657</v>
      </c>
      <c r="E1019" t="s">
        <v>658</v>
      </c>
      <c r="F1019">
        <v>152</v>
      </c>
      <c r="G1019">
        <v>8</v>
      </c>
      <c r="H1019">
        <v>8</v>
      </c>
      <c r="I1019">
        <v>3</v>
      </c>
      <c r="J1019">
        <v>1</v>
      </c>
      <c r="K1019">
        <v>0.375</v>
      </c>
      <c r="L1019">
        <v>0</v>
      </c>
      <c r="M1019">
        <v>1</v>
      </c>
      <c r="R1019">
        <f t="shared" si="15"/>
        <v>9.8657333757556476</v>
      </c>
    </row>
    <row r="1020" spans="1:18" x14ac:dyDescent="0.2">
      <c r="A1020" s="17"/>
      <c r="B1020" s="4">
        <v>0.17212853961183583</v>
      </c>
      <c r="C1020" t="s">
        <v>31</v>
      </c>
      <c r="D1020" t="s">
        <v>631</v>
      </c>
      <c r="E1020" t="s">
        <v>632</v>
      </c>
      <c r="F1020">
        <v>206</v>
      </c>
      <c r="G1020">
        <v>16</v>
      </c>
      <c r="H1020">
        <v>34</v>
      </c>
      <c r="I1020">
        <v>0</v>
      </c>
      <c r="J1020">
        <v>2.125</v>
      </c>
      <c r="K1020">
        <v>0</v>
      </c>
      <c r="L1020">
        <v>0</v>
      </c>
      <c r="M1020">
        <v>1</v>
      </c>
      <c r="R1020">
        <f t="shared" si="15"/>
        <v>35.458479160038181</v>
      </c>
    </row>
    <row r="1021" spans="1:18" x14ac:dyDescent="0.2">
      <c r="A1021" s="17"/>
      <c r="B1021" s="4">
        <v>7.2860324530703152E-2</v>
      </c>
      <c r="C1021" t="s">
        <v>108</v>
      </c>
      <c r="D1021" t="s">
        <v>692</v>
      </c>
      <c r="E1021" t="s">
        <v>693</v>
      </c>
      <c r="F1021">
        <v>283</v>
      </c>
      <c r="G1021">
        <v>14</v>
      </c>
      <c r="H1021">
        <v>22</v>
      </c>
      <c r="I1021">
        <v>1</v>
      </c>
      <c r="J1021">
        <v>1.5714285714285714</v>
      </c>
      <c r="K1021">
        <v>7.1428571428571425E-2</v>
      </c>
      <c r="L1021">
        <v>0</v>
      </c>
      <c r="M1021">
        <v>0</v>
      </c>
      <c r="R1021">
        <f t="shared" si="15"/>
        <v>20.619471842188993</v>
      </c>
    </row>
    <row r="1022" spans="1:18" x14ac:dyDescent="0.2">
      <c r="A1022" s="17"/>
      <c r="B1022" s="4">
        <v>0.18580973592109448</v>
      </c>
      <c r="C1022" t="s">
        <v>650</v>
      </c>
      <c r="D1022" t="s">
        <v>651</v>
      </c>
      <c r="E1022" t="s">
        <v>652</v>
      </c>
      <c r="F1022">
        <v>281</v>
      </c>
      <c r="G1022">
        <v>16</v>
      </c>
      <c r="H1022">
        <v>34</v>
      </c>
      <c r="I1022">
        <v>0</v>
      </c>
      <c r="J1022">
        <v>2.125</v>
      </c>
      <c r="K1022">
        <v>0</v>
      </c>
      <c r="L1022">
        <v>0</v>
      </c>
      <c r="M1022">
        <v>0</v>
      </c>
      <c r="R1022">
        <f t="shared" si="15"/>
        <v>52.212535793827549</v>
      </c>
    </row>
    <row r="1023" spans="1:18" x14ac:dyDescent="0.2">
      <c r="R1023" s="18">
        <f>SUM(R1010:R1022)</f>
        <v>201.26916958320078</v>
      </c>
    </row>
    <row r="1034" spans="1:18" x14ac:dyDescent="0.2">
      <c r="A1034" s="17">
        <v>57</v>
      </c>
      <c r="C1034" t="s">
        <v>602</v>
      </c>
      <c r="D1034" t="s">
        <v>603</v>
      </c>
      <c r="E1034" t="s">
        <v>604</v>
      </c>
      <c r="F1034" t="s">
        <v>605</v>
      </c>
      <c r="G1034" t="s">
        <v>606</v>
      </c>
      <c r="H1034" t="s">
        <v>607</v>
      </c>
      <c r="I1034" t="s">
        <v>608</v>
      </c>
      <c r="J1034" t="s">
        <v>609</v>
      </c>
      <c r="K1034" t="s">
        <v>610</v>
      </c>
      <c r="L1034" t="s">
        <v>611</v>
      </c>
      <c r="M1034" t="s">
        <v>612</v>
      </c>
      <c r="O1034" s="4" t="s">
        <v>915</v>
      </c>
      <c r="P1034" s="4" t="s">
        <v>916</v>
      </c>
      <c r="Q1034" s="4" t="s">
        <v>917</v>
      </c>
    </row>
    <row r="1035" spans="1:18" x14ac:dyDescent="0.2">
      <c r="A1035" s="17"/>
      <c r="B1035" s="4">
        <v>4.9715483677747835E-2</v>
      </c>
      <c r="C1035" t="s">
        <v>737</v>
      </c>
      <c r="D1035" t="s">
        <v>738</v>
      </c>
      <c r="E1035" t="s">
        <v>739</v>
      </c>
      <c r="F1035">
        <v>156</v>
      </c>
      <c r="G1035">
        <v>11</v>
      </c>
      <c r="H1035">
        <v>24</v>
      </c>
      <c r="I1035">
        <v>0</v>
      </c>
      <c r="J1035">
        <v>2.1818181818181817</v>
      </c>
      <c r="K1035">
        <v>0</v>
      </c>
      <c r="L1035">
        <v>0</v>
      </c>
      <c r="M1035">
        <v>0</v>
      </c>
      <c r="O1035" s="4">
        <v>0.77208745133273426</v>
      </c>
      <c r="P1035" s="4">
        <v>0.22791254866726568</v>
      </c>
      <c r="Q1035" s="4">
        <v>0</v>
      </c>
      <c r="R1035">
        <f t="shared" ref="R1028:R1091" si="16">F1035*B1035</f>
        <v>7.7556154537286623</v>
      </c>
    </row>
    <row r="1036" spans="1:18" x14ac:dyDescent="0.2">
      <c r="A1036" s="17"/>
      <c r="B1036" s="4">
        <v>6.8583408206049731E-2</v>
      </c>
      <c r="C1036" t="s">
        <v>14</v>
      </c>
      <c r="D1036" t="s">
        <v>613</v>
      </c>
      <c r="E1036" t="s">
        <v>614</v>
      </c>
      <c r="F1036">
        <v>170</v>
      </c>
      <c r="G1036">
        <v>12</v>
      </c>
      <c r="H1036">
        <v>26</v>
      </c>
      <c r="I1036">
        <v>0</v>
      </c>
      <c r="J1036">
        <v>2.1666666666666665</v>
      </c>
      <c r="K1036">
        <v>0</v>
      </c>
      <c r="L1036">
        <v>0</v>
      </c>
      <c r="M1036">
        <v>0</v>
      </c>
      <c r="R1036">
        <f t="shared" si="16"/>
        <v>11.659179395028454</v>
      </c>
    </row>
    <row r="1037" spans="1:18" x14ac:dyDescent="0.2">
      <c r="A1037" s="17"/>
      <c r="B1037" s="4">
        <v>3.6238394728960774E-2</v>
      </c>
      <c r="C1037" t="s">
        <v>104</v>
      </c>
      <c r="D1037" t="s">
        <v>687</v>
      </c>
      <c r="E1037" t="s">
        <v>688</v>
      </c>
      <c r="F1037">
        <v>110</v>
      </c>
      <c r="G1037">
        <v>6</v>
      </c>
      <c r="H1037">
        <v>6</v>
      </c>
      <c r="I1037">
        <v>2</v>
      </c>
      <c r="J1037">
        <v>1</v>
      </c>
      <c r="K1037">
        <v>0.33333333333333331</v>
      </c>
      <c r="L1037">
        <v>0</v>
      </c>
      <c r="M1037">
        <v>1</v>
      </c>
      <c r="R1037">
        <f t="shared" si="16"/>
        <v>3.9862234201856852</v>
      </c>
    </row>
    <row r="1038" spans="1:18" x14ac:dyDescent="0.2">
      <c r="A1038" s="17"/>
      <c r="B1038" s="4">
        <v>6.2893081761006303E-2</v>
      </c>
      <c r="C1038" t="s">
        <v>79</v>
      </c>
      <c r="D1038" t="s">
        <v>655</v>
      </c>
      <c r="E1038" t="s">
        <v>656</v>
      </c>
      <c r="F1038">
        <v>144</v>
      </c>
      <c r="G1038">
        <v>6</v>
      </c>
      <c r="H1038">
        <v>8</v>
      </c>
      <c r="I1038">
        <v>4</v>
      </c>
      <c r="J1038">
        <v>1.3333333333333333</v>
      </c>
      <c r="K1038">
        <v>0.66666666666666663</v>
      </c>
      <c r="L1038">
        <v>1</v>
      </c>
      <c r="M1038">
        <v>0</v>
      </c>
      <c r="R1038">
        <f t="shared" si="16"/>
        <v>9.0566037735849072</v>
      </c>
    </row>
    <row r="1039" spans="1:18" x14ac:dyDescent="0.2">
      <c r="A1039" s="17"/>
      <c r="B1039" s="4">
        <v>2.6355196166516926E-2</v>
      </c>
      <c r="C1039" t="s">
        <v>875</v>
      </c>
      <c r="D1039" t="s">
        <v>876</v>
      </c>
      <c r="E1039" t="s">
        <v>641</v>
      </c>
      <c r="F1039">
        <v>198</v>
      </c>
      <c r="G1039">
        <v>14</v>
      </c>
      <c r="H1039">
        <v>30</v>
      </c>
      <c r="I1039">
        <v>0</v>
      </c>
      <c r="J1039">
        <v>2.1428571428571428</v>
      </c>
      <c r="K1039">
        <v>0</v>
      </c>
      <c r="L1039">
        <v>0</v>
      </c>
      <c r="M1039">
        <v>0</v>
      </c>
      <c r="R1039">
        <f t="shared" si="16"/>
        <v>5.2183288409703517</v>
      </c>
    </row>
    <row r="1040" spans="1:18" x14ac:dyDescent="0.2">
      <c r="A1040" s="17"/>
      <c r="B1040" s="4">
        <v>5.2111410601976653E-2</v>
      </c>
      <c r="C1040" t="s">
        <v>743</v>
      </c>
      <c r="D1040" t="s">
        <v>744</v>
      </c>
      <c r="E1040" t="s">
        <v>745</v>
      </c>
      <c r="F1040">
        <v>184</v>
      </c>
      <c r="G1040">
        <v>13</v>
      </c>
      <c r="H1040">
        <v>28</v>
      </c>
      <c r="I1040">
        <v>0</v>
      </c>
      <c r="J1040">
        <v>2.1538461538461537</v>
      </c>
      <c r="K1040">
        <v>0</v>
      </c>
      <c r="L1040">
        <v>0</v>
      </c>
      <c r="M1040">
        <v>0</v>
      </c>
      <c r="R1040">
        <f t="shared" si="16"/>
        <v>9.5884995507637036</v>
      </c>
    </row>
    <row r="1041" spans="1:18" x14ac:dyDescent="0.2">
      <c r="A1041" s="17"/>
      <c r="B1041" s="4">
        <v>4.2228212039532802E-2</v>
      </c>
      <c r="C1041" t="s">
        <v>37</v>
      </c>
      <c r="D1041" t="s">
        <v>640</v>
      </c>
      <c r="E1041" t="s">
        <v>641</v>
      </c>
      <c r="F1041">
        <v>198</v>
      </c>
      <c r="G1041">
        <v>14</v>
      </c>
      <c r="H1041">
        <v>30</v>
      </c>
      <c r="I1041">
        <v>0</v>
      </c>
      <c r="J1041">
        <v>2.1428571428571428</v>
      </c>
      <c r="K1041">
        <v>0</v>
      </c>
      <c r="L1041">
        <v>0</v>
      </c>
      <c r="M1041">
        <v>0</v>
      </c>
      <c r="R1041">
        <f t="shared" si="16"/>
        <v>8.3611859838274949</v>
      </c>
    </row>
    <row r="1042" spans="1:18" x14ac:dyDescent="0.2">
      <c r="A1042" s="17"/>
      <c r="B1042" s="4">
        <v>6.618748128182092E-2</v>
      </c>
      <c r="C1042" t="s">
        <v>80</v>
      </c>
      <c r="D1042" t="s">
        <v>657</v>
      </c>
      <c r="E1042" t="s">
        <v>658</v>
      </c>
      <c r="F1042">
        <v>152</v>
      </c>
      <c r="G1042">
        <v>8</v>
      </c>
      <c r="H1042">
        <v>8</v>
      </c>
      <c r="I1042">
        <v>3</v>
      </c>
      <c r="J1042">
        <v>1</v>
      </c>
      <c r="K1042">
        <v>0.375</v>
      </c>
      <c r="L1042">
        <v>0</v>
      </c>
      <c r="M1042">
        <v>1</v>
      </c>
      <c r="R1042">
        <f t="shared" si="16"/>
        <v>10.06049715483678</v>
      </c>
    </row>
    <row r="1043" spans="1:18" x14ac:dyDescent="0.2">
      <c r="A1043" s="17"/>
      <c r="B1043" s="4">
        <v>3.1746031746031751E-2</v>
      </c>
      <c r="C1043" t="s">
        <v>184</v>
      </c>
      <c r="D1043" t="s">
        <v>803</v>
      </c>
      <c r="E1043" t="s">
        <v>742</v>
      </c>
      <c r="F1043">
        <v>212</v>
      </c>
      <c r="G1043">
        <v>15</v>
      </c>
      <c r="H1043">
        <v>32</v>
      </c>
      <c r="I1043">
        <v>0</v>
      </c>
      <c r="J1043">
        <v>2.1333333333333333</v>
      </c>
      <c r="K1043">
        <v>0</v>
      </c>
      <c r="L1043">
        <v>0</v>
      </c>
      <c r="M1043">
        <v>0</v>
      </c>
      <c r="R1043">
        <f t="shared" si="16"/>
        <v>6.7301587301587311</v>
      </c>
    </row>
    <row r="1044" spans="1:18" x14ac:dyDescent="0.2">
      <c r="A1044" s="17"/>
      <c r="B1044" s="4">
        <v>9.5537586103623867E-2</v>
      </c>
      <c r="C1044" t="s">
        <v>25</v>
      </c>
      <c r="D1044" t="s">
        <v>626</v>
      </c>
      <c r="E1044" t="s">
        <v>627</v>
      </c>
      <c r="F1044">
        <v>226</v>
      </c>
      <c r="G1044">
        <v>16</v>
      </c>
      <c r="H1044">
        <v>34</v>
      </c>
      <c r="I1044">
        <v>0</v>
      </c>
      <c r="J1044">
        <v>2.125</v>
      </c>
      <c r="K1044">
        <v>0</v>
      </c>
      <c r="L1044">
        <v>0</v>
      </c>
      <c r="M1044">
        <v>0</v>
      </c>
      <c r="R1044">
        <f t="shared" si="16"/>
        <v>21.591494459418993</v>
      </c>
    </row>
    <row r="1045" spans="1:18" x14ac:dyDescent="0.2">
      <c r="A1045" s="17"/>
      <c r="B1045" s="4">
        <v>2.4258760107816718E-2</v>
      </c>
      <c r="C1045" t="s">
        <v>85</v>
      </c>
      <c r="D1045" t="s">
        <v>665</v>
      </c>
      <c r="E1045" t="s">
        <v>666</v>
      </c>
      <c r="F1045">
        <v>240</v>
      </c>
      <c r="G1045">
        <v>17</v>
      </c>
      <c r="H1045">
        <v>36</v>
      </c>
      <c r="I1045">
        <v>0</v>
      </c>
      <c r="J1045">
        <v>2.1176470588235294</v>
      </c>
      <c r="K1045">
        <v>0</v>
      </c>
      <c r="L1045">
        <v>0</v>
      </c>
      <c r="M1045">
        <v>0</v>
      </c>
      <c r="R1045">
        <f t="shared" si="16"/>
        <v>5.8221024258760128</v>
      </c>
    </row>
    <row r="1046" spans="1:18" x14ac:dyDescent="0.2">
      <c r="A1046" s="17"/>
      <c r="B1046" s="4">
        <v>3.1147050014974552E-2</v>
      </c>
      <c r="C1046" t="s">
        <v>877</v>
      </c>
      <c r="D1046" t="s">
        <v>878</v>
      </c>
      <c r="E1046" t="s">
        <v>660</v>
      </c>
      <c r="F1046">
        <v>166</v>
      </c>
      <c r="G1046">
        <v>9</v>
      </c>
      <c r="H1046">
        <v>10</v>
      </c>
      <c r="I1046">
        <v>3</v>
      </c>
      <c r="J1046">
        <v>1.1111111111111112</v>
      </c>
      <c r="K1046">
        <v>0.33333333333333331</v>
      </c>
      <c r="L1046">
        <v>0</v>
      </c>
      <c r="M1046">
        <v>1</v>
      </c>
      <c r="R1046">
        <f t="shared" si="16"/>
        <v>5.1704103024857755</v>
      </c>
    </row>
    <row r="1047" spans="1:18" x14ac:dyDescent="0.2">
      <c r="A1047" s="17"/>
      <c r="B1047" s="4">
        <v>9.4339622641509455E-2</v>
      </c>
      <c r="C1047" t="s">
        <v>31</v>
      </c>
      <c r="D1047" t="s">
        <v>631</v>
      </c>
      <c r="E1047" t="s">
        <v>632</v>
      </c>
      <c r="F1047">
        <v>206</v>
      </c>
      <c r="G1047">
        <v>14</v>
      </c>
      <c r="H1047">
        <v>22</v>
      </c>
      <c r="I1047">
        <v>1</v>
      </c>
      <c r="J1047">
        <v>1.5714285714285714</v>
      </c>
      <c r="K1047">
        <v>7.1428571428571425E-2</v>
      </c>
      <c r="L1047">
        <v>0</v>
      </c>
      <c r="M1047">
        <v>1</v>
      </c>
      <c r="R1047">
        <f t="shared" si="16"/>
        <v>19.433962264150949</v>
      </c>
    </row>
    <row r="1048" spans="1:18" x14ac:dyDescent="0.2">
      <c r="A1048" s="17"/>
      <c r="B1048" s="4">
        <v>9.8532494758909878E-2</v>
      </c>
      <c r="C1048" t="s">
        <v>108</v>
      </c>
      <c r="D1048" t="s">
        <v>692</v>
      </c>
      <c r="E1048" t="s">
        <v>693</v>
      </c>
      <c r="F1048">
        <v>283</v>
      </c>
      <c r="G1048">
        <v>16</v>
      </c>
      <c r="H1048">
        <v>34</v>
      </c>
      <c r="I1048">
        <v>0</v>
      </c>
      <c r="J1048">
        <v>2.125</v>
      </c>
      <c r="K1048">
        <v>0</v>
      </c>
      <c r="L1048">
        <v>0</v>
      </c>
      <c r="M1048">
        <v>0</v>
      </c>
      <c r="R1048">
        <f t="shared" si="16"/>
        <v>27.884696016771496</v>
      </c>
    </row>
    <row r="1049" spans="1:18" x14ac:dyDescent="0.2">
      <c r="A1049" s="17"/>
      <c r="B1049" s="4">
        <v>0.22012578616352205</v>
      </c>
      <c r="C1049" t="s">
        <v>650</v>
      </c>
      <c r="D1049" t="s">
        <v>651</v>
      </c>
      <c r="E1049" t="s">
        <v>652</v>
      </c>
      <c r="F1049">
        <v>281</v>
      </c>
      <c r="G1049">
        <v>20</v>
      </c>
      <c r="H1049">
        <v>42</v>
      </c>
      <c r="I1049">
        <v>0</v>
      </c>
      <c r="J1049">
        <v>2.1</v>
      </c>
      <c r="K1049">
        <v>0</v>
      </c>
      <c r="L1049">
        <v>0</v>
      </c>
      <c r="M1049">
        <v>0</v>
      </c>
      <c r="R1049">
        <f t="shared" si="16"/>
        <v>61.855345911949698</v>
      </c>
    </row>
    <row r="1050" spans="1:18" x14ac:dyDescent="0.2">
      <c r="R1050" s="18">
        <f>SUM(R1035:R1049)</f>
        <v>214.17430368373772</v>
      </c>
    </row>
    <row r="1054" spans="1:18" x14ac:dyDescent="0.2">
      <c r="A1054" s="17">
        <v>58</v>
      </c>
      <c r="C1054" t="s">
        <v>602</v>
      </c>
      <c r="D1054" t="s">
        <v>603</v>
      </c>
      <c r="E1054" t="s">
        <v>604</v>
      </c>
      <c r="F1054" t="s">
        <v>605</v>
      </c>
      <c r="G1054" t="s">
        <v>606</v>
      </c>
      <c r="H1054" t="s">
        <v>607</v>
      </c>
      <c r="I1054" t="s">
        <v>608</v>
      </c>
      <c r="J1054" t="s">
        <v>609</v>
      </c>
      <c r="K1054" t="s">
        <v>610</v>
      </c>
      <c r="L1054" t="s">
        <v>611</v>
      </c>
      <c r="M1054" t="s">
        <v>612</v>
      </c>
      <c r="O1054" s="4" t="s">
        <v>915</v>
      </c>
      <c r="P1054" s="4" t="s">
        <v>916</v>
      </c>
      <c r="Q1054" s="4" t="s">
        <v>917</v>
      </c>
    </row>
    <row r="1055" spans="1:18" x14ac:dyDescent="0.2">
      <c r="A1055" s="17"/>
      <c r="B1055" s="4">
        <v>9.7014925373134317E-2</v>
      </c>
      <c r="C1055" t="s">
        <v>707</v>
      </c>
      <c r="D1055" t="s">
        <v>708</v>
      </c>
      <c r="E1055" t="s">
        <v>709</v>
      </c>
      <c r="F1055">
        <v>112</v>
      </c>
      <c r="G1055">
        <v>6</v>
      </c>
      <c r="H1055">
        <v>8</v>
      </c>
      <c r="I1055">
        <v>2</v>
      </c>
      <c r="J1055">
        <v>1.3333333333333333</v>
      </c>
      <c r="K1055">
        <v>0.33333333333333331</v>
      </c>
      <c r="L1055">
        <v>1</v>
      </c>
      <c r="M1055">
        <v>0</v>
      </c>
      <c r="O1055" s="4">
        <v>0.7111940298507462</v>
      </c>
      <c r="P1055" s="4">
        <v>0.28880597014925374</v>
      </c>
      <c r="Q1055" s="4">
        <v>0</v>
      </c>
      <c r="R1055">
        <f t="shared" si="16"/>
        <v>10.865671641791044</v>
      </c>
    </row>
    <row r="1056" spans="1:18" x14ac:dyDescent="0.2">
      <c r="A1056" s="17"/>
      <c r="B1056" s="4">
        <v>3.4328358208955218E-2</v>
      </c>
      <c r="C1056" t="s">
        <v>879</v>
      </c>
      <c r="D1056" t="s">
        <v>880</v>
      </c>
      <c r="E1056" t="s">
        <v>881</v>
      </c>
      <c r="F1056">
        <v>110</v>
      </c>
      <c r="G1056">
        <v>7</v>
      </c>
      <c r="H1056">
        <v>10</v>
      </c>
      <c r="I1056">
        <v>1</v>
      </c>
      <c r="J1056">
        <v>1.4285714285714286</v>
      </c>
      <c r="K1056">
        <v>0.14285714285714285</v>
      </c>
      <c r="L1056">
        <v>1</v>
      </c>
      <c r="M1056">
        <v>0</v>
      </c>
      <c r="R1056">
        <f t="shared" si="16"/>
        <v>3.7761194029850738</v>
      </c>
    </row>
    <row r="1057" spans="1:18" x14ac:dyDescent="0.2">
      <c r="A1057" s="17"/>
      <c r="B1057" s="4">
        <v>3.7313432835820892E-2</v>
      </c>
      <c r="C1057" t="s">
        <v>759</v>
      </c>
      <c r="D1057" t="s">
        <v>760</v>
      </c>
      <c r="E1057" t="s">
        <v>745</v>
      </c>
      <c r="F1057">
        <v>184</v>
      </c>
      <c r="G1057">
        <v>13</v>
      </c>
      <c r="H1057">
        <v>28</v>
      </c>
      <c r="I1057">
        <v>0</v>
      </c>
      <c r="J1057">
        <v>2.1538461538461537</v>
      </c>
      <c r="K1057">
        <v>0</v>
      </c>
      <c r="L1057">
        <v>0</v>
      </c>
      <c r="M1057">
        <v>0</v>
      </c>
      <c r="R1057">
        <f t="shared" si="16"/>
        <v>6.8656716417910442</v>
      </c>
    </row>
    <row r="1058" spans="1:18" x14ac:dyDescent="0.2">
      <c r="A1058" s="17"/>
      <c r="B1058" s="4">
        <v>8.3582089552238795E-2</v>
      </c>
      <c r="C1058" t="s">
        <v>713</v>
      </c>
      <c r="D1058" t="s">
        <v>714</v>
      </c>
      <c r="E1058" t="s">
        <v>712</v>
      </c>
      <c r="F1058">
        <v>108</v>
      </c>
      <c r="G1058">
        <v>7</v>
      </c>
      <c r="H1058">
        <v>8</v>
      </c>
      <c r="I1058">
        <v>1</v>
      </c>
      <c r="J1058">
        <v>1.1428571428571428</v>
      </c>
      <c r="K1058">
        <v>0.14285714285714285</v>
      </c>
      <c r="L1058">
        <v>0</v>
      </c>
      <c r="M1058">
        <v>1</v>
      </c>
      <c r="R1058">
        <f t="shared" si="16"/>
        <v>9.0268656716417901</v>
      </c>
    </row>
    <row r="1059" spans="1:18" x14ac:dyDescent="0.2">
      <c r="A1059" s="17"/>
      <c r="B1059" s="4">
        <v>5.099502487562188E-2</v>
      </c>
      <c r="C1059" t="s">
        <v>761</v>
      </c>
      <c r="D1059" t="s">
        <v>762</v>
      </c>
      <c r="E1059" t="s">
        <v>763</v>
      </c>
      <c r="F1059">
        <v>124</v>
      </c>
      <c r="G1059">
        <v>7</v>
      </c>
      <c r="H1059">
        <v>8</v>
      </c>
      <c r="I1059">
        <v>2</v>
      </c>
      <c r="J1059">
        <v>1.1428571428571428</v>
      </c>
      <c r="K1059">
        <v>0.2857142857142857</v>
      </c>
      <c r="L1059">
        <v>0</v>
      </c>
      <c r="M1059">
        <v>1</v>
      </c>
      <c r="R1059">
        <f t="shared" si="16"/>
        <v>6.3233830845771131</v>
      </c>
    </row>
    <row r="1060" spans="1:18" x14ac:dyDescent="0.2">
      <c r="A1060" s="17"/>
      <c r="B1060" s="4">
        <v>4.4029850746268653E-2</v>
      </c>
      <c r="C1060" t="s">
        <v>882</v>
      </c>
      <c r="E1060" t="s">
        <v>872</v>
      </c>
      <c r="F1060">
        <v>126</v>
      </c>
      <c r="G1060">
        <v>8</v>
      </c>
      <c r="H1060">
        <v>14</v>
      </c>
      <c r="I1060">
        <v>1</v>
      </c>
      <c r="J1060">
        <v>1.75</v>
      </c>
      <c r="K1060">
        <v>0.125</v>
      </c>
      <c r="L1060">
        <v>0</v>
      </c>
      <c r="M1060">
        <v>0</v>
      </c>
      <c r="R1060">
        <f t="shared" si="16"/>
        <v>5.5477611940298504</v>
      </c>
    </row>
    <row r="1061" spans="1:18" x14ac:dyDescent="0.2">
      <c r="A1061" s="17"/>
      <c r="B1061" s="4">
        <v>3.2338308457711441E-2</v>
      </c>
      <c r="C1061" t="s">
        <v>799</v>
      </c>
      <c r="D1061" t="s">
        <v>800</v>
      </c>
      <c r="E1061" t="s">
        <v>801</v>
      </c>
      <c r="F1061">
        <v>122</v>
      </c>
      <c r="G1061">
        <v>8</v>
      </c>
      <c r="H1061">
        <v>10</v>
      </c>
      <c r="I1061">
        <v>1</v>
      </c>
      <c r="J1061">
        <v>1.25</v>
      </c>
      <c r="K1061">
        <v>0.125</v>
      </c>
      <c r="L1061">
        <v>0</v>
      </c>
      <c r="M1061">
        <v>1</v>
      </c>
      <c r="R1061">
        <f t="shared" si="16"/>
        <v>3.9452736318407959</v>
      </c>
    </row>
    <row r="1062" spans="1:18" x14ac:dyDescent="0.2">
      <c r="A1062" s="17"/>
      <c r="B1062" s="4">
        <v>5.1492537313432826E-2</v>
      </c>
      <c r="C1062" t="s">
        <v>14</v>
      </c>
      <c r="D1062" t="s">
        <v>613</v>
      </c>
      <c r="E1062" t="s">
        <v>614</v>
      </c>
      <c r="F1062">
        <v>170</v>
      </c>
      <c r="G1062">
        <v>12</v>
      </c>
      <c r="H1062">
        <v>26</v>
      </c>
      <c r="I1062">
        <v>0</v>
      </c>
      <c r="J1062">
        <v>2.1666666666666665</v>
      </c>
      <c r="K1062">
        <v>0</v>
      </c>
      <c r="L1062">
        <v>0</v>
      </c>
      <c r="M1062">
        <v>0</v>
      </c>
      <c r="R1062">
        <f t="shared" si="16"/>
        <v>8.7537313432835813</v>
      </c>
    </row>
    <row r="1063" spans="1:18" x14ac:dyDescent="0.2">
      <c r="A1063" s="17"/>
      <c r="B1063" s="4">
        <v>4.203980099502487E-2</v>
      </c>
      <c r="C1063" t="s">
        <v>104</v>
      </c>
      <c r="D1063" t="s">
        <v>687</v>
      </c>
      <c r="E1063" t="s">
        <v>688</v>
      </c>
      <c r="F1063">
        <v>110</v>
      </c>
      <c r="G1063">
        <v>6</v>
      </c>
      <c r="H1063">
        <v>6</v>
      </c>
      <c r="I1063">
        <v>2</v>
      </c>
      <c r="J1063">
        <v>1</v>
      </c>
      <c r="K1063">
        <v>0.33333333333333331</v>
      </c>
      <c r="L1063">
        <v>0</v>
      </c>
      <c r="M1063">
        <v>1</v>
      </c>
      <c r="R1063">
        <f t="shared" si="16"/>
        <v>4.6243781094527359</v>
      </c>
    </row>
    <row r="1064" spans="1:18" x14ac:dyDescent="0.2">
      <c r="A1064" s="17"/>
      <c r="B1064" s="4">
        <v>9.1044776119402981E-2</v>
      </c>
      <c r="C1064" t="s">
        <v>79</v>
      </c>
      <c r="D1064" t="s">
        <v>655</v>
      </c>
      <c r="E1064" t="s">
        <v>656</v>
      </c>
      <c r="F1064">
        <v>144</v>
      </c>
      <c r="G1064">
        <v>6</v>
      </c>
      <c r="H1064">
        <v>8</v>
      </c>
      <c r="I1064">
        <v>4</v>
      </c>
      <c r="J1064">
        <v>1.3333333333333333</v>
      </c>
      <c r="K1064">
        <v>0.66666666666666663</v>
      </c>
      <c r="L1064">
        <v>1</v>
      </c>
      <c r="M1064">
        <v>0</v>
      </c>
      <c r="R1064">
        <f t="shared" si="16"/>
        <v>13.110447761194029</v>
      </c>
    </row>
    <row r="1065" spans="1:18" x14ac:dyDescent="0.2">
      <c r="A1065" s="17"/>
      <c r="B1065" s="4">
        <v>3.1592039800995023E-2</v>
      </c>
      <c r="C1065" t="s">
        <v>25</v>
      </c>
      <c r="D1065" t="s">
        <v>626</v>
      </c>
      <c r="E1065" t="s">
        <v>627</v>
      </c>
      <c r="F1065">
        <v>226</v>
      </c>
      <c r="G1065">
        <v>16</v>
      </c>
      <c r="H1065">
        <v>34</v>
      </c>
      <c r="I1065">
        <v>0</v>
      </c>
      <c r="J1065">
        <v>2.125</v>
      </c>
      <c r="K1065">
        <v>0</v>
      </c>
      <c r="L1065">
        <v>0</v>
      </c>
      <c r="M1065">
        <v>0</v>
      </c>
      <c r="R1065">
        <f t="shared" si="16"/>
        <v>7.1398009950248751</v>
      </c>
    </row>
    <row r="1066" spans="1:18" x14ac:dyDescent="0.2">
      <c r="A1066" s="17"/>
      <c r="B1066" s="4">
        <v>3.9552238805970148E-2</v>
      </c>
      <c r="C1066" t="s">
        <v>883</v>
      </c>
      <c r="D1066" t="s">
        <v>884</v>
      </c>
      <c r="E1066" t="s">
        <v>885</v>
      </c>
      <c r="F1066">
        <v>136</v>
      </c>
      <c r="G1066">
        <v>10</v>
      </c>
      <c r="H1066">
        <v>16</v>
      </c>
      <c r="I1066">
        <v>0</v>
      </c>
      <c r="J1066">
        <v>1.6</v>
      </c>
      <c r="K1066">
        <v>0</v>
      </c>
      <c r="L1066">
        <v>1</v>
      </c>
      <c r="M1066">
        <v>0</v>
      </c>
      <c r="R1066">
        <f t="shared" si="16"/>
        <v>5.3791044776119401</v>
      </c>
    </row>
    <row r="1067" spans="1:18" x14ac:dyDescent="0.2">
      <c r="A1067" s="17"/>
      <c r="B1067" s="4">
        <v>4.2786069651741289E-2</v>
      </c>
      <c r="C1067" t="s">
        <v>812</v>
      </c>
      <c r="D1067" t="s">
        <v>813</v>
      </c>
      <c r="E1067" t="s">
        <v>814</v>
      </c>
      <c r="F1067">
        <v>132</v>
      </c>
      <c r="G1067">
        <v>9</v>
      </c>
      <c r="H1067">
        <v>8</v>
      </c>
      <c r="I1067">
        <v>1</v>
      </c>
      <c r="J1067">
        <v>0.88888888888888884</v>
      </c>
      <c r="K1067">
        <v>0.1111111111111111</v>
      </c>
      <c r="L1067">
        <v>1</v>
      </c>
      <c r="M1067">
        <v>1</v>
      </c>
      <c r="R1067">
        <f t="shared" si="16"/>
        <v>5.64776119402985</v>
      </c>
    </row>
    <row r="1068" spans="1:18" x14ac:dyDescent="0.2">
      <c r="A1068" s="17"/>
      <c r="B1068" s="4">
        <v>3.134328358208955E-2</v>
      </c>
      <c r="C1068" t="s">
        <v>857</v>
      </c>
      <c r="D1068" t="s">
        <v>858</v>
      </c>
      <c r="E1068" t="s">
        <v>859</v>
      </c>
      <c r="F1068">
        <v>114</v>
      </c>
      <c r="G1068">
        <v>8</v>
      </c>
      <c r="H1068">
        <v>18</v>
      </c>
      <c r="I1068">
        <v>0</v>
      </c>
      <c r="J1068">
        <v>2.25</v>
      </c>
      <c r="K1068">
        <v>0</v>
      </c>
      <c r="L1068">
        <v>0</v>
      </c>
      <c r="M1068">
        <v>0</v>
      </c>
      <c r="R1068">
        <f t="shared" si="16"/>
        <v>3.5731343283582087</v>
      </c>
    </row>
    <row r="1069" spans="1:18" x14ac:dyDescent="0.2">
      <c r="A1069" s="17"/>
      <c r="B1069" s="4">
        <v>3.1094527363184077E-2</v>
      </c>
      <c r="C1069" t="s">
        <v>37</v>
      </c>
      <c r="D1069" t="s">
        <v>640</v>
      </c>
      <c r="E1069" t="s">
        <v>641</v>
      </c>
      <c r="F1069">
        <v>198</v>
      </c>
      <c r="G1069">
        <v>14</v>
      </c>
      <c r="H1069">
        <v>30</v>
      </c>
      <c r="I1069">
        <v>0</v>
      </c>
      <c r="J1069">
        <v>2.1428571428571428</v>
      </c>
      <c r="K1069">
        <v>0</v>
      </c>
      <c r="L1069">
        <v>0</v>
      </c>
      <c r="M1069">
        <v>0</v>
      </c>
      <c r="R1069">
        <f t="shared" si="16"/>
        <v>6.156716417910447</v>
      </c>
    </row>
    <row r="1070" spans="1:18" x14ac:dyDescent="0.2">
      <c r="A1070" s="17"/>
      <c r="B1070" s="4">
        <v>3.7064676616915419E-2</v>
      </c>
      <c r="C1070" t="s">
        <v>80</v>
      </c>
      <c r="D1070" t="s">
        <v>657</v>
      </c>
      <c r="E1070" t="s">
        <v>658</v>
      </c>
      <c r="F1070">
        <v>152</v>
      </c>
      <c r="G1070">
        <v>8</v>
      </c>
      <c r="H1070">
        <v>8</v>
      </c>
      <c r="I1070">
        <v>3</v>
      </c>
      <c r="J1070">
        <v>1</v>
      </c>
      <c r="K1070">
        <v>0.375</v>
      </c>
      <c r="L1070">
        <v>0</v>
      </c>
      <c r="M1070">
        <v>1</v>
      </c>
      <c r="R1070">
        <f t="shared" si="16"/>
        <v>5.6338308457711435</v>
      </c>
    </row>
    <row r="1071" spans="1:18" x14ac:dyDescent="0.2">
      <c r="A1071" s="17"/>
      <c r="B1071" s="4">
        <v>3.9800995024875621E-2</v>
      </c>
      <c r="C1071" t="s">
        <v>31</v>
      </c>
      <c r="D1071" t="s">
        <v>631</v>
      </c>
      <c r="E1071" t="s">
        <v>632</v>
      </c>
      <c r="F1071">
        <v>206</v>
      </c>
      <c r="G1071">
        <v>14</v>
      </c>
      <c r="H1071">
        <v>22</v>
      </c>
      <c r="I1071">
        <v>1</v>
      </c>
      <c r="J1071">
        <v>1.5714285714285714</v>
      </c>
      <c r="K1071">
        <v>7.1428571428571425E-2</v>
      </c>
      <c r="L1071">
        <v>0</v>
      </c>
      <c r="M1071">
        <v>1</v>
      </c>
      <c r="R1071">
        <f t="shared" si="16"/>
        <v>8.1990049751243781</v>
      </c>
    </row>
    <row r="1072" spans="1:18" x14ac:dyDescent="0.2">
      <c r="A1072" s="17"/>
      <c r="B1072" s="4">
        <v>4.2537313432835816E-2</v>
      </c>
      <c r="C1072" t="s">
        <v>777</v>
      </c>
      <c r="E1072" t="s">
        <v>622</v>
      </c>
      <c r="F1072">
        <v>164</v>
      </c>
      <c r="G1072">
        <v>10</v>
      </c>
      <c r="H1072">
        <v>12</v>
      </c>
      <c r="I1072">
        <v>2</v>
      </c>
      <c r="J1072">
        <v>1.2</v>
      </c>
      <c r="K1072">
        <v>0.2</v>
      </c>
      <c r="L1072">
        <v>2</v>
      </c>
      <c r="M1072">
        <v>0</v>
      </c>
      <c r="R1072">
        <f t="shared" si="16"/>
        <v>6.9761194029850735</v>
      </c>
    </row>
    <row r="1073" spans="1:18" x14ac:dyDescent="0.2">
      <c r="A1073" s="17"/>
      <c r="B1073" s="4">
        <v>0.14004975124378108</v>
      </c>
      <c r="C1073" t="s">
        <v>101</v>
      </c>
      <c r="D1073" t="s">
        <v>682</v>
      </c>
      <c r="E1073" t="s">
        <v>683</v>
      </c>
      <c r="F1073">
        <v>253</v>
      </c>
      <c r="G1073">
        <v>16</v>
      </c>
      <c r="H1073">
        <v>31</v>
      </c>
      <c r="I1073">
        <v>1</v>
      </c>
      <c r="J1073">
        <v>1.9375</v>
      </c>
      <c r="K1073">
        <v>6.25E-2</v>
      </c>
      <c r="L1073">
        <v>0</v>
      </c>
      <c r="M1073">
        <v>0</v>
      </c>
      <c r="R1073">
        <f t="shared" si="16"/>
        <v>35.432587064676611</v>
      </c>
    </row>
    <row r="1074" spans="1:18" x14ac:dyDescent="0.2">
      <c r="B1074" s="4">
        <v>1</v>
      </c>
      <c r="R1074" s="18">
        <f>SUM(R1055:R1073)</f>
        <v>156.97736318407959</v>
      </c>
    </row>
    <row r="1075" spans="1:18" x14ac:dyDescent="0.2">
      <c r="A1075" s="17">
        <v>59</v>
      </c>
      <c r="C1075" t="s">
        <v>602</v>
      </c>
      <c r="D1075" t="s">
        <v>603</v>
      </c>
      <c r="E1075" t="s">
        <v>604</v>
      </c>
      <c r="F1075" t="s">
        <v>605</v>
      </c>
      <c r="G1075" t="s">
        <v>606</v>
      </c>
      <c r="H1075" t="s">
        <v>607</v>
      </c>
      <c r="I1075" t="s">
        <v>608</v>
      </c>
      <c r="J1075" t="s">
        <v>609</v>
      </c>
      <c r="K1075" t="s">
        <v>610</v>
      </c>
      <c r="L1075" t="s">
        <v>611</v>
      </c>
      <c r="M1075" t="s">
        <v>612</v>
      </c>
      <c r="O1075" s="4" t="s">
        <v>915</v>
      </c>
      <c r="P1075" s="4" t="s">
        <v>916</v>
      </c>
      <c r="Q1075" s="4" t="s">
        <v>917</v>
      </c>
    </row>
    <row r="1076" spans="1:18" x14ac:dyDescent="0.2">
      <c r="A1076" s="17"/>
      <c r="B1076" s="4">
        <v>4.0894081788163575E-2</v>
      </c>
      <c r="C1076" t="s">
        <v>707</v>
      </c>
      <c r="D1076" t="s">
        <v>708</v>
      </c>
      <c r="E1076" t="s">
        <v>709</v>
      </c>
      <c r="F1076">
        <v>112</v>
      </c>
      <c r="G1076">
        <v>6</v>
      </c>
      <c r="H1076">
        <v>8</v>
      </c>
      <c r="I1076">
        <v>2</v>
      </c>
      <c r="J1076">
        <v>1.3333333333333333</v>
      </c>
      <c r="K1076">
        <v>0.33333333333333331</v>
      </c>
      <c r="L1076">
        <v>1</v>
      </c>
      <c r="M1076">
        <v>0</v>
      </c>
      <c r="O1076" s="4">
        <v>0.69672339344678691</v>
      </c>
      <c r="P1076" s="4">
        <v>0.30327660655321304</v>
      </c>
      <c r="Q1076" s="4">
        <v>0</v>
      </c>
      <c r="R1076">
        <f t="shared" si="16"/>
        <v>4.5801371602743206</v>
      </c>
    </row>
    <row r="1077" spans="1:18" x14ac:dyDescent="0.2">
      <c r="A1077" s="17"/>
      <c r="B1077" s="4">
        <v>4.0386080772161541E-2</v>
      </c>
      <c r="C1077" t="s">
        <v>759</v>
      </c>
      <c r="D1077" t="s">
        <v>760</v>
      </c>
      <c r="E1077" t="s">
        <v>745</v>
      </c>
      <c r="F1077">
        <v>184</v>
      </c>
      <c r="G1077">
        <v>13</v>
      </c>
      <c r="H1077">
        <v>28</v>
      </c>
      <c r="I1077">
        <v>0</v>
      </c>
      <c r="J1077">
        <v>2.1538461538461537</v>
      </c>
      <c r="K1077">
        <v>0</v>
      </c>
      <c r="L1077">
        <v>0</v>
      </c>
      <c r="M1077">
        <v>0</v>
      </c>
      <c r="R1077">
        <f t="shared" si="16"/>
        <v>7.4310388620777239</v>
      </c>
    </row>
    <row r="1078" spans="1:18" x14ac:dyDescent="0.2">
      <c r="A1078" s="17"/>
      <c r="B1078" s="4">
        <v>2.7432054864109726E-2</v>
      </c>
      <c r="C1078" t="s">
        <v>710</v>
      </c>
      <c r="D1078" t="s">
        <v>711</v>
      </c>
      <c r="E1078" t="s">
        <v>712</v>
      </c>
      <c r="F1078">
        <v>108</v>
      </c>
      <c r="G1078">
        <v>7</v>
      </c>
      <c r="H1078">
        <v>8</v>
      </c>
      <c r="I1078">
        <v>1</v>
      </c>
      <c r="J1078">
        <v>1.1428571428571428</v>
      </c>
      <c r="K1078">
        <v>0.14285714285714285</v>
      </c>
      <c r="L1078">
        <v>0</v>
      </c>
      <c r="M1078">
        <v>1</v>
      </c>
      <c r="R1078">
        <f t="shared" si="16"/>
        <v>2.9626619253238502</v>
      </c>
    </row>
    <row r="1079" spans="1:18" x14ac:dyDescent="0.2">
      <c r="A1079" s="17"/>
      <c r="B1079" s="4">
        <v>3.8100076200152398E-2</v>
      </c>
      <c r="C1079" t="s">
        <v>713</v>
      </c>
      <c r="D1079" t="s">
        <v>714</v>
      </c>
      <c r="E1079" t="s">
        <v>712</v>
      </c>
      <c r="F1079">
        <v>108</v>
      </c>
      <c r="G1079">
        <v>7</v>
      </c>
      <c r="H1079">
        <v>8</v>
      </c>
      <c r="I1079">
        <v>1</v>
      </c>
      <c r="J1079">
        <v>1.1428571428571428</v>
      </c>
      <c r="K1079">
        <v>0.14285714285714285</v>
      </c>
      <c r="L1079">
        <v>0</v>
      </c>
      <c r="M1079">
        <v>1</v>
      </c>
      <c r="R1079">
        <f t="shared" si="16"/>
        <v>4.1148082296164592</v>
      </c>
    </row>
    <row r="1080" spans="1:18" x14ac:dyDescent="0.2">
      <c r="A1080" s="17"/>
      <c r="B1080" s="4">
        <v>5.2578105156210302E-2</v>
      </c>
      <c r="C1080" t="s">
        <v>761</v>
      </c>
      <c r="D1080" t="s">
        <v>762</v>
      </c>
      <c r="E1080" t="s">
        <v>763</v>
      </c>
      <c r="F1080">
        <v>124</v>
      </c>
      <c r="G1080">
        <v>7</v>
      </c>
      <c r="H1080">
        <v>8</v>
      </c>
      <c r="I1080">
        <v>2</v>
      </c>
      <c r="J1080">
        <v>1.1428571428571428</v>
      </c>
      <c r="K1080">
        <v>0.2857142857142857</v>
      </c>
      <c r="L1080">
        <v>0</v>
      </c>
      <c r="M1080">
        <v>1</v>
      </c>
      <c r="R1080">
        <f t="shared" si="16"/>
        <v>6.5196850393700778</v>
      </c>
    </row>
    <row r="1081" spans="1:18" x14ac:dyDescent="0.2">
      <c r="A1081" s="17"/>
      <c r="B1081" s="4">
        <v>2.1336042672085342E-2</v>
      </c>
      <c r="C1081" t="s">
        <v>799</v>
      </c>
      <c r="D1081" t="s">
        <v>800</v>
      </c>
      <c r="E1081" t="s">
        <v>801</v>
      </c>
      <c r="F1081">
        <v>122</v>
      </c>
      <c r="G1081">
        <v>8</v>
      </c>
      <c r="H1081">
        <v>10</v>
      </c>
      <c r="I1081">
        <v>1</v>
      </c>
      <c r="J1081">
        <v>1.25</v>
      </c>
      <c r="K1081">
        <v>0.125</v>
      </c>
      <c r="L1081">
        <v>0</v>
      </c>
      <c r="M1081">
        <v>1</v>
      </c>
      <c r="R1081">
        <f t="shared" si="16"/>
        <v>2.6029972059944115</v>
      </c>
    </row>
    <row r="1082" spans="1:18" x14ac:dyDescent="0.2">
      <c r="A1082" s="17"/>
      <c r="B1082" s="4">
        <v>5.1562103124206241E-2</v>
      </c>
      <c r="C1082" t="s">
        <v>14</v>
      </c>
      <c r="D1082" t="s">
        <v>613</v>
      </c>
      <c r="E1082" t="s">
        <v>614</v>
      </c>
      <c r="F1082">
        <v>170</v>
      </c>
      <c r="G1082">
        <v>12</v>
      </c>
      <c r="H1082">
        <v>26</v>
      </c>
      <c r="I1082">
        <v>0</v>
      </c>
      <c r="J1082">
        <v>2.1666666666666665</v>
      </c>
      <c r="K1082">
        <v>0</v>
      </c>
      <c r="L1082">
        <v>0</v>
      </c>
      <c r="M1082">
        <v>0</v>
      </c>
      <c r="R1082">
        <f t="shared" si="16"/>
        <v>8.7655575311150606</v>
      </c>
    </row>
    <row r="1083" spans="1:18" x14ac:dyDescent="0.2">
      <c r="A1083" s="17"/>
      <c r="B1083" s="4">
        <v>4.6228092456184908E-2</v>
      </c>
      <c r="C1083" t="s">
        <v>104</v>
      </c>
      <c r="D1083" t="s">
        <v>687</v>
      </c>
      <c r="E1083" t="s">
        <v>688</v>
      </c>
      <c r="F1083">
        <v>110</v>
      </c>
      <c r="G1083">
        <v>6</v>
      </c>
      <c r="H1083">
        <v>6</v>
      </c>
      <c r="I1083">
        <v>2</v>
      </c>
      <c r="J1083">
        <v>1</v>
      </c>
      <c r="K1083">
        <v>0.33333333333333331</v>
      </c>
      <c r="L1083">
        <v>0</v>
      </c>
      <c r="M1083">
        <v>1</v>
      </c>
      <c r="R1083">
        <f t="shared" si="16"/>
        <v>5.0850901701803402</v>
      </c>
    </row>
    <row r="1084" spans="1:18" x14ac:dyDescent="0.2">
      <c r="A1084" s="17"/>
      <c r="B1084" s="4">
        <v>6.8834137668275328E-2</v>
      </c>
      <c r="C1084" t="s">
        <v>79</v>
      </c>
      <c r="D1084" t="s">
        <v>655</v>
      </c>
      <c r="E1084" t="s">
        <v>656</v>
      </c>
      <c r="F1084">
        <v>144</v>
      </c>
      <c r="G1084">
        <v>6</v>
      </c>
      <c r="H1084">
        <v>8</v>
      </c>
      <c r="I1084">
        <v>4</v>
      </c>
      <c r="J1084">
        <v>1.3333333333333333</v>
      </c>
      <c r="K1084">
        <v>0.66666666666666663</v>
      </c>
      <c r="L1084">
        <v>1</v>
      </c>
      <c r="M1084">
        <v>0</v>
      </c>
      <c r="R1084">
        <f t="shared" si="16"/>
        <v>9.9121158242316465</v>
      </c>
    </row>
    <row r="1085" spans="1:18" x14ac:dyDescent="0.2">
      <c r="A1085" s="17"/>
      <c r="B1085" s="4">
        <v>3.8100076200152398E-2</v>
      </c>
      <c r="C1085" t="s">
        <v>743</v>
      </c>
      <c r="D1085" t="s">
        <v>744</v>
      </c>
      <c r="E1085" t="s">
        <v>745</v>
      </c>
      <c r="F1085">
        <v>184</v>
      </c>
      <c r="G1085">
        <v>13</v>
      </c>
      <c r="H1085">
        <v>28</v>
      </c>
      <c r="I1085">
        <v>0</v>
      </c>
      <c r="J1085">
        <v>2.1538461538461537</v>
      </c>
      <c r="K1085">
        <v>0</v>
      </c>
      <c r="L1085">
        <v>0</v>
      </c>
      <c r="M1085">
        <v>0</v>
      </c>
      <c r="R1085">
        <f t="shared" si="16"/>
        <v>7.0104140208280414</v>
      </c>
    </row>
    <row r="1086" spans="1:18" x14ac:dyDescent="0.2">
      <c r="A1086" s="17"/>
      <c r="B1086" s="4">
        <v>2.5654051308102613E-2</v>
      </c>
      <c r="C1086" t="s">
        <v>37</v>
      </c>
      <c r="D1086" t="s">
        <v>640</v>
      </c>
      <c r="E1086" t="s">
        <v>641</v>
      </c>
      <c r="F1086">
        <v>198</v>
      </c>
      <c r="G1086">
        <v>14</v>
      </c>
      <c r="H1086">
        <v>30</v>
      </c>
      <c r="I1086">
        <v>0</v>
      </c>
      <c r="J1086">
        <v>2.1428571428571428</v>
      </c>
      <c r="K1086">
        <v>0</v>
      </c>
      <c r="L1086">
        <v>0</v>
      </c>
      <c r="M1086">
        <v>0</v>
      </c>
      <c r="R1086">
        <f t="shared" si="16"/>
        <v>5.0795021590043179</v>
      </c>
    </row>
    <row r="1087" spans="1:18" x14ac:dyDescent="0.2">
      <c r="A1087" s="17"/>
      <c r="B1087" s="4">
        <v>4.8768097536195064E-2</v>
      </c>
      <c r="C1087" t="s">
        <v>80</v>
      </c>
      <c r="D1087" t="s">
        <v>657</v>
      </c>
      <c r="E1087" t="s">
        <v>658</v>
      </c>
      <c r="F1087">
        <v>152</v>
      </c>
      <c r="G1087">
        <v>8</v>
      </c>
      <c r="H1087">
        <v>8</v>
      </c>
      <c r="I1087">
        <v>3</v>
      </c>
      <c r="J1087">
        <v>1</v>
      </c>
      <c r="K1087">
        <v>0.375</v>
      </c>
      <c r="L1087">
        <v>0</v>
      </c>
      <c r="M1087">
        <v>1</v>
      </c>
      <c r="R1087">
        <f t="shared" si="16"/>
        <v>7.4127508255016501</v>
      </c>
    </row>
    <row r="1088" spans="1:18" x14ac:dyDescent="0.2">
      <c r="A1088" s="17"/>
      <c r="B1088" s="4">
        <v>0.11099822199644398</v>
      </c>
      <c r="C1088" t="s">
        <v>25</v>
      </c>
      <c r="D1088" t="s">
        <v>626</v>
      </c>
      <c r="E1088" t="s">
        <v>627</v>
      </c>
      <c r="F1088">
        <v>226</v>
      </c>
      <c r="G1088">
        <v>16</v>
      </c>
      <c r="H1088">
        <v>34</v>
      </c>
      <c r="I1088">
        <v>0</v>
      </c>
      <c r="J1088">
        <v>2.125</v>
      </c>
      <c r="K1088">
        <v>0</v>
      </c>
      <c r="L1088">
        <v>0</v>
      </c>
      <c r="M1088">
        <v>0</v>
      </c>
      <c r="R1088">
        <f t="shared" si="16"/>
        <v>25.085598171196338</v>
      </c>
    </row>
    <row r="1089" spans="1:18" x14ac:dyDescent="0.2">
      <c r="A1089" s="17"/>
      <c r="B1089" s="4">
        <v>6.8834137668275328E-2</v>
      </c>
      <c r="C1089" t="s">
        <v>31</v>
      </c>
      <c r="D1089" t="s">
        <v>631</v>
      </c>
      <c r="E1089" t="s">
        <v>632</v>
      </c>
      <c r="F1089">
        <v>206</v>
      </c>
      <c r="G1089">
        <v>14</v>
      </c>
      <c r="H1089">
        <v>22</v>
      </c>
      <c r="I1089">
        <v>1</v>
      </c>
      <c r="J1089">
        <v>1.5714285714285714</v>
      </c>
      <c r="K1089">
        <v>7.1428571428571425E-2</v>
      </c>
      <c r="L1089">
        <v>0</v>
      </c>
      <c r="M1089">
        <v>1</v>
      </c>
      <c r="R1089">
        <f t="shared" si="16"/>
        <v>14.179832359664717</v>
      </c>
    </row>
    <row r="1090" spans="1:18" x14ac:dyDescent="0.2">
      <c r="A1090" s="17"/>
      <c r="B1090" s="4">
        <v>3.2004064008128011E-2</v>
      </c>
      <c r="C1090" t="s">
        <v>129</v>
      </c>
      <c r="D1090" t="s">
        <v>728</v>
      </c>
      <c r="E1090" t="s">
        <v>729</v>
      </c>
      <c r="F1090">
        <v>255</v>
      </c>
      <c r="G1090">
        <v>16</v>
      </c>
      <c r="H1090">
        <v>34</v>
      </c>
      <c r="I1090">
        <v>0</v>
      </c>
      <c r="J1090">
        <v>2.125</v>
      </c>
      <c r="K1090">
        <v>0</v>
      </c>
      <c r="L1090">
        <v>0</v>
      </c>
      <c r="M1090">
        <v>0</v>
      </c>
      <c r="R1090">
        <f t="shared" si="16"/>
        <v>8.1610363220726434</v>
      </c>
    </row>
    <row r="1091" spans="1:18" x14ac:dyDescent="0.2">
      <c r="A1091" s="17"/>
      <c r="B1091" s="4">
        <v>0.28829057658115315</v>
      </c>
      <c r="C1091" t="s">
        <v>650</v>
      </c>
      <c r="D1091" t="s">
        <v>651</v>
      </c>
      <c r="E1091" t="s">
        <v>652</v>
      </c>
      <c r="F1091">
        <v>281</v>
      </c>
      <c r="G1091">
        <v>16</v>
      </c>
      <c r="H1091">
        <v>34</v>
      </c>
      <c r="I1091">
        <v>0</v>
      </c>
      <c r="J1091">
        <v>2.125</v>
      </c>
      <c r="K1091">
        <v>0</v>
      </c>
      <c r="L1091">
        <v>0</v>
      </c>
      <c r="M1091">
        <v>0</v>
      </c>
      <c r="R1091">
        <f t="shared" si="16"/>
        <v>81.009652019304028</v>
      </c>
    </row>
    <row r="1092" spans="1:18" x14ac:dyDescent="0.2">
      <c r="B1092" s="4">
        <v>1</v>
      </c>
      <c r="R1092" s="18">
        <f>SUM(R1076:R1091)</f>
        <v>199.91287782575563</v>
      </c>
    </row>
    <row r="1095" spans="1:18" x14ac:dyDescent="0.2">
      <c r="A1095" s="17">
        <v>60</v>
      </c>
      <c r="C1095" t="s">
        <v>602</v>
      </c>
      <c r="D1095" t="s">
        <v>603</v>
      </c>
      <c r="E1095" t="s">
        <v>604</v>
      </c>
      <c r="F1095" t="s">
        <v>605</v>
      </c>
      <c r="G1095" t="s">
        <v>606</v>
      </c>
      <c r="H1095" t="s">
        <v>607</v>
      </c>
      <c r="I1095" t="s">
        <v>608</v>
      </c>
      <c r="J1095" t="s">
        <v>609</v>
      </c>
      <c r="K1095" t="s">
        <v>610</v>
      </c>
      <c r="L1095" t="s">
        <v>611</v>
      </c>
      <c r="M1095" t="s">
        <v>612</v>
      </c>
      <c r="O1095" s="4" t="s">
        <v>915</v>
      </c>
      <c r="P1095" s="4" t="s">
        <v>916</v>
      </c>
      <c r="Q1095" s="4" t="s">
        <v>917</v>
      </c>
    </row>
    <row r="1096" spans="1:18" x14ac:dyDescent="0.2">
      <c r="A1096" s="17"/>
      <c r="B1096" s="4">
        <v>3.5132275132275133E-2</v>
      </c>
      <c r="C1096" t="s">
        <v>707</v>
      </c>
      <c r="D1096" t="s">
        <v>708</v>
      </c>
      <c r="E1096" t="s">
        <v>709</v>
      </c>
      <c r="F1096">
        <v>112</v>
      </c>
      <c r="G1096">
        <v>6</v>
      </c>
      <c r="H1096">
        <v>8</v>
      </c>
      <c r="I1096">
        <v>2</v>
      </c>
      <c r="J1096">
        <v>1.3333333333333333</v>
      </c>
      <c r="K1096">
        <v>0.33333333333333331</v>
      </c>
      <c r="L1096">
        <v>1</v>
      </c>
      <c r="M1096">
        <v>0</v>
      </c>
      <c r="O1096" s="4">
        <v>0.57481481481481489</v>
      </c>
      <c r="P1096" s="4">
        <v>0.42518518518518517</v>
      </c>
      <c r="Q1096" s="4">
        <v>0</v>
      </c>
      <c r="R1096">
        <f t="shared" ref="R1092:R1155" si="17">F1096*B1096</f>
        <v>3.934814814814815</v>
      </c>
    </row>
    <row r="1097" spans="1:18" x14ac:dyDescent="0.2">
      <c r="A1097" s="17"/>
      <c r="B1097" s="4">
        <v>1.8835978835978838E-2</v>
      </c>
      <c r="C1097" t="s">
        <v>759</v>
      </c>
      <c r="D1097" t="s">
        <v>760</v>
      </c>
      <c r="E1097" t="s">
        <v>745</v>
      </c>
      <c r="F1097">
        <v>184</v>
      </c>
      <c r="G1097">
        <v>13</v>
      </c>
      <c r="H1097">
        <v>28</v>
      </c>
      <c r="I1097">
        <v>0</v>
      </c>
      <c r="J1097">
        <v>2.1538461538461537</v>
      </c>
      <c r="K1097">
        <v>0</v>
      </c>
      <c r="L1097">
        <v>0</v>
      </c>
      <c r="M1097">
        <v>0</v>
      </c>
      <c r="R1097">
        <f t="shared" si="17"/>
        <v>3.4658201058201064</v>
      </c>
    </row>
    <row r="1098" spans="1:18" x14ac:dyDescent="0.2">
      <c r="A1098" s="17"/>
      <c r="B1098" s="4">
        <v>4.6772486772486771E-2</v>
      </c>
      <c r="C1098" t="s">
        <v>886</v>
      </c>
      <c r="E1098" t="s">
        <v>887</v>
      </c>
      <c r="F1098">
        <v>280</v>
      </c>
      <c r="G1098">
        <v>14</v>
      </c>
      <c r="H1098">
        <v>16</v>
      </c>
      <c r="I1098">
        <v>2</v>
      </c>
      <c r="J1098">
        <v>1.1428571428571428</v>
      </c>
      <c r="K1098">
        <v>0.14285714285714285</v>
      </c>
      <c r="L1098">
        <v>1</v>
      </c>
      <c r="M1098">
        <v>1</v>
      </c>
      <c r="R1098">
        <f t="shared" si="17"/>
        <v>13.096296296296297</v>
      </c>
    </row>
    <row r="1099" spans="1:18" x14ac:dyDescent="0.2">
      <c r="A1099" s="17"/>
      <c r="B1099" s="4">
        <v>2.8783068783068785E-2</v>
      </c>
      <c r="C1099" t="s">
        <v>14</v>
      </c>
      <c r="D1099" t="s">
        <v>613</v>
      </c>
      <c r="E1099" t="s">
        <v>614</v>
      </c>
      <c r="F1099">
        <v>170</v>
      </c>
      <c r="G1099">
        <v>12</v>
      </c>
      <c r="H1099">
        <v>26</v>
      </c>
      <c r="I1099">
        <v>0</v>
      </c>
      <c r="J1099">
        <v>2.1666666666666665</v>
      </c>
      <c r="K1099">
        <v>0</v>
      </c>
      <c r="L1099">
        <v>0</v>
      </c>
      <c r="M1099">
        <v>0</v>
      </c>
      <c r="R1099">
        <f t="shared" si="17"/>
        <v>4.8931216931216932</v>
      </c>
    </row>
    <row r="1100" spans="1:18" x14ac:dyDescent="0.2">
      <c r="A1100" s="17"/>
      <c r="B1100" s="4">
        <v>8.8253968253968251E-2</v>
      </c>
      <c r="C1100" t="s">
        <v>104</v>
      </c>
      <c r="D1100" t="s">
        <v>687</v>
      </c>
      <c r="E1100" t="s">
        <v>688</v>
      </c>
      <c r="F1100">
        <v>110</v>
      </c>
      <c r="G1100">
        <v>6</v>
      </c>
      <c r="H1100">
        <v>6</v>
      </c>
      <c r="I1100">
        <v>2</v>
      </c>
      <c r="J1100">
        <v>1</v>
      </c>
      <c r="K1100">
        <v>0.33333333333333331</v>
      </c>
      <c r="L1100">
        <v>0</v>
      </c>
      <c r="M1100">
        <v>1</v>
      </c>
      <c r="R1100">
        <f t="shared" si="17"/>
        <v>9.7079365079365072</v>
      </c>
    </row>
    <row r="1101" spans="1:18" x14ac:dyDescent="0.2">
      <c r="A1101" s="17"/>
      <c r="B1101" s="4">
        <v>0.12444444444444445</v>
      </c>
      <c r="C1101" t="s">
        <v>79</v>
      </c>
      <c r="D1101" t="s">
        <v>655</v>
      </c>
      <c r="E1101" t="s">
        <v>656</v>
      </c>
      <c r="F1101">
        <v>144</v>
      </c>
      <c r="G1101">
        <v>6</v>
      </c>
      <c r="H1101">
        <v>8</v>
      </c>
      <c r="I1101">
        <v>4</v>
      </c>
      <c r="J1101">
        <v>1.3333333333333333</v>
      </c>
      <c r="K1101">
        <v>0.66666666666666663</v>
      </c>
      <c r="L1101">
        <v>1</v>
      </c>
      <c r="M1101">
        <v>0</v>
      </c>
      <c r="R1101">
        <f t="shared" si="17"/>
        <v>17.920000000000002</v>
      </c>
    </row>
    <row r="1102" spans="1:18" x14ac:dyDescent="0.2">
      <c r="A1102" s="17"/>
      <c r="B1102" s="4">
        <v>8.3597883597883602E-2</v>
      </c>
      <c r="C1102" t="s">
        <v>92</v>
      </c>
      <c r="E1102" t="s">
        <v>656</v>
      </c>
      <c r="F1102">
        <v>144</v>
      </c>
      <c r="G1102">
        <v>6</v>
      </c>
      <c r="H1102">
        <v>8</v>
      </c>
      <c r="I1102">
        <v>4</v>
      </c>
      <c r="J1102">
        <v>1.3333333333333333</v>
      </c>
      <c r="K1102">
        <v>0.66666666666666663</v>
      </c>
      <c r="L1102">
        <v>1</v>
      </c>
      <c r="M1102">
        <v>0</v>
      </c>
      <c r="R1102">
        <f t="shared" si="17"/>
        <v>12.038095238095238</v>
      </c>
    </row>
    <row r="1103" spans="1:18" x14ac:dyDescent="0.2">
      <c r="A1103" s="17"/>
      <c r="B1103" s="4">
        <v>6.6878306878306884E-2</v>
      </c>
      <c r="C1103" t="s">
        <v>25</v>
      </c>
      <c r="D1103" t="s">
        <v>626</v>
      </c>
      <c r="E1103" t="s">
        <v>627</v>
      </c>
      <c r="F1103">
        <v>226</v>
      </c>
      <c r="G1103">
        <v>6</v>
      </c>
      <c r="H1103">
        <v>8</v>
      </c>
      <c r="I1103">
        <v>4</v>
      </c>
      <c r="J1103">
        <v>1.3333333333333333</v>
      </c>
      <c r="K1103">
        <v>0.66666666666666663</v>
      </c>
      <c r="L1103">
        <v>0</v>
      </c>
      <c r="M1103">
        <v>0</v>
      </c>
      <c r="R1103">
        <f t="shared" si="17"/>
        <v>15.114497354497356</v>
      </c>
    </row>
    <row r="1104" spans="1:18" x14ac:dyDescent="0.2">
      <c r="A1104" s="17"/>
      <c r="B1104" s="4">
        <v>2.7936507936507936E-2</v>
      </c>
      <c r="C1104" t="s">
        <v>817</v>
      </c>
      <c r="D1104" t="s">
        <v>818</v>
      </c>
      <c r="E1104" t="s">
        <v>763</v>
      </c>
      <c r="F1104">
        <v>124</v>
      </c>
      <c r="G1104">
        <v>16</v>
      </c>
      <c r="H1104">
        <v>34</v>
      </c>
      <c r="I1104">
        <v>0</v>
      </c>
      <c r="J1104">
        <v>2.125</v>
      </c>
      <c r="K1104">
        <v>0</v>
      </c>
      <c r="L1104">
        <v>0</v>
      </c>
      <c r="M1104">
        <v>1</v>
      </c>
      <c r="R1104">
        <f t="shared" si="17"/>
        <v>3.4641269841269842</v>
      </c>
    </row>
    <row r="1105" spans="1:18" x14ac:dyDescent="0.2">
      <c r="A1105" s="17"/>
      <c r="B1105" s="4">
        <v>2.5608465608465608E-2</v>
      </c>
      <c r="C1105" t="s">
        <v>105</v>
      </c>
      <c r="E1105" t="s">
        <v>656</v>
      </c>
      <c r="F1105">
        <v>144</v>
      </c>
      <c r="G1105">
        <v>7</v>
      </c>
      <c r="H1105">
        <v>8</v>
      </c>
      <c r="I1105">
        <v>2</v>
      </c>
      <c r="J1105">
        <v>1.1428571428571428</v>
      </c>
      <c r="K1105">
        <v>0.2857142857142857</v>
      </c>
      <c r="L1105">
        <v>1</v>
      </c>
      <c r="M1105">
        <v>0</v>
      </c>
      <c r="R1105">
        <f t="shared" si="17"/>
        <v>3.6876190476190476</v>
      </c>
    </row>
    <row r="1106" spans="1:18" x14ac:dyDescent="0.2">
      <c r="A1106" s="17"/>
      <c r="B1106" s="4">
        <v>1.9259259259259261E-2</v>
      </c>
      <c r="C1106" t="s">
        <v>37</v>
      </c>
      <c r="D1106" t="s">
        <v>640</v>
      </c>
      <c r="E1106" t="s">
        <v>641</v>
      </c>
      <c r="F1106">
        <v>198</v>
      </c>
      <c r="G1106">
        <v>6</v>
      </c>
      <c r="H1106">
        <v>8</v>
      </c>
      <c r="I1106">
        <v>4</v>
      </c>
      <c r="J1106">
        <v>1.3333333333333333</v>
      </c>
      <c r="K1106">
        <v>0.66666666666666663</v>
      </c>
      <c r="L1106">
        <v>0</v>
      </c>
      <c r="M1106">
        <v>0</v>
      </c>
      <c r="R1106">
        <f t="shared" si="17"/>
        <v>3.8133333333333335</v>
      </c>
    </row>
    <row r="1107" spans="1:18" x14ac:dyDescent="0.2">
      <c r="A1107" s="17"/>
      <c r="B1107" s="4">
        <v>0.16529100529100529</v>
      </c>
      <c r="C1107" t="s">
        <v>80</v>
      </c>
      <c r="D1107" t="s">
        <v>657</v>
      </c>
      <c r="E1107" t="s">
        <v>658</v>
      </c>
      <c r="F1107">
        <v>152</v>
      </c>
      <c r="G1107">
        <v>14</v>
      </c>
      <c r="H1107">
        <v>30</v>
      </c>
      <c r="I1107">
        <v>0</v>
      </c>
      <c r="J1107">
        <v>2.1428571428571428</v>
      </c>
      <c r="K1107">
        <v>0</v>
      </c>
      <c r="L1107">
        <v>0</v>
      </c>
      <c r="M1107">
        <v>1</v>
      </c>
      <c r="R1107">
        <f t="shared" si="17"/>
        <v>25.124232804232804</v>
      </c>
    </row>
    <row r="1108" spans="1:18" x14ac:dyDescent="0.2">
      <c r="A1108" s="17"/>
      <c r="B1108" s="4">
        <v>4.0634920634920635E-2</v>
      </c>
      <c r="C1108" t="s">
        <v>81</v>
      </c>
      <c r="D1108" t="s">
        <v>659</v>
      </c>
      <c r="E1108" t="s">
        <v>660</v>
      </c>
      <c r="F1108">
        <v>166</v>
      </c>
      <c r="G1108">
        <v>8</v>
      </c>
      <c r="H1108">
        <v>8</v>
      </c>
      <c r="I1108">
        <v>3</v>
      </c>
      <c r="J1108">
        <v>1</v>
      </c>
      <c r="K1108">
        <v>0.375</v>
      </c>
      <c r="L1108">
        <v>0</v>
      </c>
      <c r="M1108">
        <v>1</v>
      </c>
      <c r="R1108">
        <f t="shared" si="17"/>
        <v>6.7453968253968251</v>
      </c>
    </row>
    <row r="1109" spans="1:18" x14ac:dyDescent="0.2">
      <c r="A1109" s="17"/>
      <c r="B1109" s="4">
        <v>5.6296296296296303E-2</v>
      </c>
      <c r="C1109" t="s">
        <v>31</v>
      </c>
      <c r="D1109" t="s">
        <v>631</v>
      </c>
      <c r="E1109" t="s">
        <v>632</v>
      </c>
      <c r="F1109">
        <v>206</v>
      </c>
      <c r="G1109">
        <v>16</v>
      </c>
      <c r="H1109">
        <v>34</v>
      </c>
      <c r="I1109">
        <v>0</v>
      </c>
      <c r="J1109">
        <v>2.125</v>
      </c>
      <c r="K1109">
        <v>0</v>
      </c>
      <c r="L1109">
        <v>0</v>
      </c>
      <c r="M1109">
        <v>1</v>
      </c>
      <c r="R1109">
        <f t="shared" si="17"/>
        <v>11.597037037037039</v>
      </c>
    </row>
    <row r="1110" spans="1:18" x14ac:dyDescent="0.2">
      <c r="A1110" s="17"/>
      <c r="B1110" s="4">
        <v>1.9047619047619049E-2</v>
      </c>
      <c r="C1110" t="s">
        <v>129</v>
      </c>
      <c r="D1110" t="s">
        <v>728</v>
      </c>
      <c r="E1110" t="s">
        <v>729</v>
      </c>
      <c r="F1110">
        <v>255</v>
      </c>
      <c r="G1110">
        <v>9</v>
      </c>
      <c r="H1110">
        <v>10</v>
      </c>
      <c r="I1110">
        <v>3</v>
      </c>
      <c r="J1110">
        <v>1.1111111111111112</v>
      </c>
      <c r="K1110">
        <v>0.33333333333333331</v>
      </c>
      <c r="L1110">
        <v>0</v>
      </c>
      <c r="M1110">
        <v>0</v>
      </c>
      <c r="R1110">
        <f t="shared" si="17"/>
        <v>4.8571428571428577</v>
      </c>
    </row>
    <row r="1111" spans="1:18" x14ac:dyDescent="0.2">
      <c r="A1111" s="17"/>
      <c r="B1111" s="4">
        <v>0.15322751322751324</v>
      </c>
      <c r="C1111" t="s">
        <v>650</v>
      </c>
      <c r="D1111" t="s">
        <v>651</v>
      </c>
      <c r="E1111" t="s">
        <v>652</v>
      </c>
      <c r="F1111">
        <v>281</v>
      </c>
      <c r="G1111">
        <v>14</v>
      </c>
      <c r="H1111">
        <v>22</v>
      </c>
      <c r="I1111">
        <v>1</v>
      </c>
      <c r="J1111">
        <v>1.5714285714285714</v>
      </c>
      <c r="K1111">
        <v>7.1428571428571425E-2</v>
      </c>
      <c r="L1111">
        <v>0</v>
      </c>
      <c r="M1111">
        <v>0</v>
      </c>
      <c r="R1111">
        <f t="shared" si="17"/>
        <v>43.056931216931218</v>
      </c>
    </row>
    <row r="1112" spans="1:18" x14ac:dyDescent="0.2">
      <c r="R1112" s="18">
        <f>SUM(R1096:R1111)</f>
        <v>182.51640211640213</v>
      </c>
    </row>
    <row r="1118" spans="1:18" x14ac:dyDescent="0.2">
      <c r="A1118" s="17">
        <v>61</v>
      </c>
      <c r="C1118" t="s">
        <v>602</v>
      </c>
      <c r="D1118" t="s">
        <v>603</v>
      </c>
      <c r="E1118" t="s">
        <v>604</v>
      </c>
      <c r="F1118" t="s">
        <v>605</v>
      </c>
      <c r="G1118" t="s">
        <v>606</v>
      </c>
      <c r="H1118" t="s">
        <v>607</v>
      </c>
      <c r="I1118" t="s">
        <v>608</v>
      </c>
      <c r="J1118" t="s">
        <v>609</v>
      </c>
      <c r="K1118" t="s">
        <v>610</v>
      </c>
      <c r="L1118" t="s">
        <v>611</v>
      </c>
      <c r="M1118" t="s">
        <v>612</v>
      </c>
      <c r="O1118" s="4" t="s">
        <v>915</v>
      </c>
      <c r="P1118" s="4" t="s">
        <v>916</v>
      </c>
      <c r="Q1118" s="4" t="s">
        <v>917</v>
      </c>
    </row>
    <row r="1119" spans="1:18" x14ac:dyDescent="0.2">
      <c r="A1119" s="17"/>
      <c r="B1119" s="4">
        <v>2.9257641921397383E-2</v>
      </c>
      <c r="C1119" t="s">
        <v>888</v>
      </c>
      <c r="D1119" t="s">
        <v>889</v>
      </c>
      <c r="E1119" t="s">
        <v>890</v>
      </c>
      <c r="F1119">
        <v>156</v>
      </c>
      <c r="G1119">
        <v>7</v>
      </c>
      <c r="H1119">
        <v>16</v>
      </c>
      <c r="I1119">
        <v>0</v>
      </c>
      <c r="J1119">
        <v>2.2857142857142856</v>
      </c>
      <c r="K1119">
        <v>0</v>
      </c>
      <c r="L1119">
        <v>2</v>
      </c>
      <c r="M1119">
        <v>0</v>
      </c>
      <c r="O1119" s="4">
        <v>0.75065502183406108</v>
      </c>
      <c r="P1119" s="4">
        <v>0.24934497816593887</v>
      </c>
      <c r="Q1119" s="4">
        <v>0</v>
      </c>
      <c r="R1119">
        <f t="shared" si="17"/>
        <v>4.5641921397379921</v>
      </c>
    </row>
    <row r="1120" spans="1:18" x14ac:dyDescent="0.2">
      <c r="A1120" s="17"/>
      <c r="B1120" s="4">
        <v>4.8908296943231448E-2</v>
      </c>
      <c r="C1120" t="s">
        <v>759</v>
      </c>
      <c r="D1120" t="s">
        <v>760</v>
      </c>
      <c r="E1120" t="s">
        <v>745</v>
      </c>
      <c r="F1120">
        <v>184</v>
      </c>
      <c r="G1120">
        <v>13</v>
      </c>
      <c r="H1120">
        <v>28</v>
      </c>
      <c r="I1120">
        <v>0</v>
      </c>
      <c r="J1120">
        <v>2.1538461538461537</v>
      </c>
      <c r="K1120">
        <v>0</v>
      </c>
      <c r="L1120">
        <v>0</v>
      </c>
      <c r="M1120">
        <v>0</v>
      </c>
      <c r="R1120">
        <f t="shared" si="17"/>
        <v>8.9991266375545873</v>
      </c>
    </row>
    <row r="1121" spans="1:18" x14ac:dyDescent="0.2">
      <c r="A1121" s="17"/>
      <c r="B1121" s="4">
        <v>4.6288209606986902E-2</v>
      </c>
      <c r="C1121" t="s">
        <v>713</v>
      </c>
      <c r="D1121" t="s">
        <v>714</v>
      </c>
      <c r="E1121" t="s">
        <v>712</v>
      </c>
      <c r="F1121">
        <v>108</v>
      </c>
      <c r="G1121">
        <v>7</v>
      </c>
      <c r="H1121">
        <v>8</v>
      </c>
      <c r="I1121">
        <v>1</v>
      </c>
      <c r="J1121">
        <v>1.1428571428571428</v>
      </c>
      <c r="K1121">
        <v>0.14285714285714285</v>
      </c>
      <c r="L1121">
        <v>0</v>
      </c>
      <c r="M1121">
        <v>1</v>
      </c>
      <c r="R1121">
        <f t="shared" si="17"/>
        <v>4.9991266375545855</v>
      </c>
    </row>
    <row r="1122" spans="1:18" x14ac:dyDescent="0.2">
      <c r="A1122" s="17"/>
      <c r="B1122" s="4">
        <v>6.0698689956331875E-2</v>
      </c>
      <c r="C1122" t="s">
        <v>891</v>
      </c>
      <c r="D1122" t="s">
        <v>892</v>
      </c>
      <c r="E1122" t="s">
        <v>893</v>
      </c>
      <c r="F1122">
        <v>142</v>
      </c>
      <c r="G1122">
        <v>9</v>
      </c>
      <c r="H1122">
        <v>18</v>
      </c>
      <c r="I1122">
        <v>1</v>
      </c>
      <c r="J1122">
        <v>2</v>
      </c>
      <c r="K1122">
        <v>0.1111111111111111</v>
      </c>
      <c r="L1122">
        <v>1</v>
      </c>
      <c r="M1122">
        <v>0</v>
      </c>
      <c r="R1122">
        <f t="shared" si="17"/>
        <v>8.6192139737991269</v>
      </c>
    </row>
    <row r="1123" spans="1:18" x14ac:dyDescent="0.2">
      <c r="A1123" s="17"/>
      <c r="B1123" s="4">
        <v>7.1179039301310046E-2</v>
      </c>
      <c r="C1123" t="s">
        <v>14</v>
      </c>
      <c r="D1123" t="s">
        <v>613</v>
      </c>
      <c r="E1123" t="s">
        <v>614</v>
      </c>
      <c r="F1123">
        <v>170</v>
      </c>
      <c r="G1123">
        <v>12</v>
      </c>
      <c r="H1123">
        <v>26</v>
      </c>
      <c r="I1123">
        <v>0</v>
      </c>
      <c r="J1123">
        <v>2.1666666666666665</v>
      </c>
      <c r="K1123">
        <v>0</v>
      </c>
      <c r="L1123">
        <v>0</v>
      </c>
      <c r="M1123">
        <v>0</v>
      </c>
      <c r="R1123">
        <f t="shared" si="17"/>
        <v>12.100436681222709</v>
      </c>
    </row>
    <row r="1124" spans="1:18" x14ac:dyDescent="0.2">
      <c r="A1124" s="17"/>
      <c r="B1124" s="4">
        <v>3.9301310043668124E-2</v>
      </c>
      <c r="C1124" t="s">
        <v>79</v>
      </c>
      <c r="D1124" t="s">
        <v>655</v>
      </c>
      <c r="E1124" t="s">
        <v>656</v>
      </c>
      <c r="F1124">
        <v>144</v>
      </c>
      <c r="G1124">
        <v>6</v>
      </c>
      <c r="H1124">
        <v>8</v>
      </c>
      <c r="I1124">
        <v>4</v>
      </c>
      <c r="J1124">
        <v>1.3333333333333333</v>
      </c>
      <c r="K1124">
        <v>0.66666666666666663</v>
      </c>
      <c r="L1124">
        <v>1</v>
      </c>
      <c r="M1124">
        <v>0</v>
      </c>
      <c r="R1124">
        <f t="shared" si="17"/>
        <v>5.6593886462882095</v>
      </c>
    </row>
    <row r="1125" spans="1:18" x14ac:dyDescent="0.2">
      <c r="A1125" s="17"/>
      <c r="B1125" s="4">
        <v>3.3624454148471622E-2</v>
      </c>
      <c r="C1125" t="s">
        <v>894</v>
      </c>
      <c r="E1125" t="s">
        <v>895</v>
      </c>
      <c r="F1125">
        <v>250</v>
      </c>
      <c r="G1125">
        <v>15</v>
      </c>
      <c r="H1125">
        <v>22</v>
      </c>
      <c r="I1125">
        <v>3</v>
      </c>
      <c r="J1125">
        <v>1.4666666666666666</v>
      </c>
      <c r="K1125">
        <v>0.2</v>
      </c>
      <c r="L1125">
        <v>0</v>
      </c>
      <c r="M1125">
        <v>1</v>
      </c>
      <c r="R1125">
        <f t="shared" si="17"/>
        <v>8.4061135371179052</v>
      </c>
    </row>
    <row r="1126" spans="1:18" x14ac:dyDescent="0.2">
      <c r="A1126" s="17"/>
      <c r="B1126" s="4">
        <v>4.7161572052401755E-2</v>
      </c>
      <c r="C1126" t="s">
        <v>743</v>
      </c>
      <c r="D1126" t="s">
        <v>744</v>
      </c>
      <c r="E1126" t="s">
        <v>745</v>
      </c>
      <c r="F1126">
        <v>184</v>
      </c>
      <c r="G1126">
        <v>13</v>
      </c>
      <c r="H1126">
        <v>28</v>
      </c>
      <c r="I1126">
        <v>0</v>
      </c>
      <c r="J1126">
        <v>2.1538461538461537</v>
      </c>
      <c r="K1126">
        <v>0</v>
      </c>
      <c r="L1126">
        <v>0</v>
      </c>
      <c r="M1126">
        <v>0</v>
      </c>
      <c r="R1126">
        <f t="shared" si="17"/>
        <v>8.6777292576419232</v>
      </c>
    </row>
    <row r="1127" spans="1:18" x14ac:dyDescent="0.2">
      <c r="A1127" s="17"/>
      <c r="B1127" s="4">
        <v>3.7554585152838431E-2</v>
      </c>
      <c r="C1127" t="s">
        <v>896</v>
      </c>
      <c r="E1127" t="s">
        <v>897</v>
      </c>
      <c r="F1127">
        <v>377</v>
      </c>
      <c r="G1127">
        <v>23</v>
      </c>
      <c r="H1127">
        <v>36</v>
      </c>
      <c r="I1127">
        <v>4</v>
      </c>
      <c r="J1127">
        <v>1.5652173913043479</v>
      </c>
      <c r="K1127">
        <v>0.17391304347826086</v>
      </c>
      <c r="L1127">
        <v>0</v>
      </c>
      <c r="M1127">
        <v>1</v>
      </c>
      <c r="R1127">
        <f t="shared" si="17"/>
        <v>14.158078602620089</v>
      </c>
    </row>
    <row r="1128" spans="1:18" x14ac:dyDescent="0.2">
      <c r="A1128" s="17"/>
      <c r="B1128" s="4">
        <v>3.0567685589519649E-2</v>
      </c>
      <c r="C1128" t="s">
        <v>37</v>
      </c>
      <c r="D1128" t="s">
        <v>640</v>
      </c>
      <c r="E1128" t="s">
        <v>641</v>
      </c>
      <c r="F1128">
        <v>198</v>
      </c>
      <c r="G1128">
        <v>14</v>
      </c>
      <c r="H1128">
        <v>30</v>
      </c>
      <c r="I1128">
        <v>0</v>
      </c>
      <c r="J1128">
        <v>2.1428571428571428</v>
      </c>
      <c r="K1128">
        <v>0</v>
      </c>
      <c r="L1128">
        <v>0</v>
      </c>
      <c r="M1128">
        <v>0</v>
      </c>
      <c r="R1128">
        <f t="shared" si="17"/>
        <v>6.0524017467248905</v>
      </c>
    </row>
    <row r="1129" spans="1:18" x14ac:dyDescent="0.2">
      <c r="A1129" s="17"/>
      <c r="B1129" s="4">
        <v>2.9257641921397383E-2</v>
      </c>
      <c r="C1129" t="s">
        <v>80</v>
      </c>
      <c r="D1129" t="s">
        <v>657</v>
      </c>
      <c r="E1129" t="s">
        <v>658</v>
      </c>
      <c r="F1129">
        <v>152</v>
      </c>
      <c r="G1129">
        <v>8</v>
      </c>
      <c r="H1129">
        <v>8</v>
      </c>
      <c r="I1129">
        <v>3</v>
      </c>
      <c r="J1129">
        <v>1</v>
      </c>
      <c r="K1129">
        <v>0.375</v>
      </c>
      <c r="L1129">
        <v>0</v>
      </c>
      <c r="M1129">
        <v>1</v>
      </c>
      <c r="R1129">
        <f t="shared" si="17"/>
        <v>4.4471615720524023</v>
      </c>
    </row>
    <row r="1130" spans="1:18" x14ac:dyDescent="0.2">
      <c r="A1130" s="17"/>
      <c r="B1130" s="4">
        <v>9.5633187772925773E-2</v>
      </c>
      <c r="C1130" t="s">
        <v>25</v>
      </c>
      <c r="D1130" t="s">
        <v>626</v>
      </c>
      <c r="E1130" t="s">
        <v>627</v>
      </c>
      <c r="F1130">
        <v>226</v>
      </c>
      <c r="G1130">
        <v>16</v>
      </c>
      <c r="H1130">
        <v>34</v>
      </c>
      <c r="I1130">
        <v>0</v>
      </c>
      <c r="J1130">
        <v>2.125</v>
      </c>
      <c r="K1130">
        <v>0</v>
      </c>
      <c r="L1130">
        <v>0</v>
      </c>
      <c r="M1130">
        <v>0</v>
      </c>
      <c r="R1130">
        <f t="shared" si="17"/>
        <v>21.613100436681226</v>
      </c>
    </row>
    <row r="1131" spans="1:18" x14ac:dyDescent="0.2">
      <c r="A1131" s="17"/>
      <c r="B1131" s="4">
        <v>0.10262008733624454</v>
      </c>
      <c r="C1131" t="s">
        <v>31</v>
      </c>
      <c r="D1131" t="s">
        <v>631</v>
      </c>
      <c r="E1131" t="s">
        <v>632</v>
      </c>
      <c r="F1131">
        <v>206</v>
      </c>
      <c r="G1131">
        <v>14</v>
      </c>
      <c r="H1131">
        <v>22</v>
      </c>
      <c r="I1131">
        <v>1</v>
      </c>
      <c r="J1131">
        <v>1.5714285714285714</v>
      </c>
      <c r="K1131">
        <v>7.1428571428571425E-2</v>
      </c>
      <c r="L1131">
        <v>0</v>
      </c>
      <c r="M1131">
        <v>1</v>
      </c>
      <c r="R1131">
        <f t="shared" si="17"/>
        <v>21.139737991266376</v>
      </c>
    </row>
    <row r="1132" spans="1:18" x14ac:dyDescent="0.2">
      <c r="A1132" s="17"/>
      <c r="B1132" s="4">
        <v>0.13755458515283844</v>
      </c>
      <c r="C1132" t="s">
        <v>735</v>
      </c>
      <c r="D1132" t="s">
        <v>736</v>
      </c>
      <c r="E1132" t="s">
        <v>661</v>
      </c>
      <c r="F1132">
        <v>162</v>
      </c>
      <c r="G1132">
        <v>6</v>
      </c>
      <c r="H1132">
        <v>10</v>
      </c>
      <c r="I1132">
        <v>5</v>
      </c>
      <c r="J1132">
        <v>1.6666666666666667</v>
      </c>
      <c r="K1132">
        <v>0.83333333333333337</v>
      </c>
      <c r="L1132">
        <v>1</v>
      </c>
      <c r="M1132">
        <v>0</v>
      </c>
      <c r="R1132">
        <f t="shared" si="17"/>
        <v>22.283842794759828</v>
      </c>
    </row>
    <row r="1133" spans="1:18" x14ac:dyDescent="0.2">
      <c r="A1133" s="17"/>
      <c r="B1133" s="4">
        <v>0.1554585152838428</v>
      </c>
      <c r="C1133" t="s">
        <v>650</v>
      </c>
      <c r="D1133" t="s">
        <v>651</v>
      </c>
      <c r="E1133" t="s">
        <v>652</v>
      </c>
      <c r="F1133">
        <v>281</v>
      </c>
      <c r="G1133">
        <v>16</v>
      </c>
      <c r="H1133">
        <v>34</v>
      </c>
      <c r="I1133">
        <v>0</v>
      </c>
      <c r="J1133">
        <v>2.125</v>
      </c>
      <c r="K1133">
        <v>0</v>
      </c>
      <c r="L1133">
        <v>0</v>
      </c>
      <c r="M1133">
        <v>0</v>
      </c>
      <c r="R1133">
        <f t="shared" si="17"/>
        <v>43.683842794759826</v>
      </c>
    </row>
    <row r="1134" spans="1:18" x14ac:dyDescent="0.2">
      <c r="A1134" s="17"/>
      <c r="B1134" s="4">
        <v>3.4934497816593892E-2</v>
      </c>
      <c r="C1134" t="s">
        <v>797</v>
      </c>
      <c r="E1134" t="s">
        <v>798</v>
      </c>
      <c r="F1134">
        <v>340</v>
      </c>
      <c r="G1134">
        <v>18</v>
      </c>
      <c r="H1134">
        <v>35</v>
      </c>
      <c r="I1134">
        <v>1</v>
      </c>
      <c r="J1134">
        <v>1.9444444444444444</v>
      </c>
      <c r="K1134">
        <v>5.5555555555555552E-2</v>
      </c>
      <c r="L1134">
        <v>0</v>
      </c>
      <c r="M1134">
        <v>0</v>
      </c>
      <c r="R1134">
        <f t="shared" si="17"/>
        <v>11.877729257641922</v>
      </c>
    </row>
    <row r="1135" spans="1:18" x14ac:dyDescent="0.2">
      <c r="R1135" s="18">
        <f>SUM(R1119:R1134)</f>
        <v>207.28122270742364</v>
      </c>
    </row>
    <row r="1137" spans="1:18" x14ac:dyDescent="0.2">
      <c r="A1137" s="17">
        <v>62</v>
      </c>
      <c r="C1137" t="s">
        <v>602</v>
      </c>
      <c r="D1137" t="s">
        <v>603</v>
      </c>
      <c r="E1137" t="s">
        <v>604</v>
      </c>
      <c r="F1137" t="s">
        <v>605</v>
      </c>
      <c r="G1137" t="s">
        <v>606</v>
      </c>
      <c r="H1137" t="s">
        <v>607</v>
      </c>
      <c r="I1137" t="s">
        <v>608</v>
      </c>
      <c r="J1137" t="s">
        <v>609</v>
      </c>
      <c r="K1137" t="s">
        <v>610</v>
      </c>
      <c r="L1137" t="s">
        <v>611</v>
      </c>
      <c r="M1137" t="s">
        <v>612</v>
      </c>
      <c r="O1137" s="4" t="s">
        <v>915</v>
      </c>
      <c r="P1137" s="4" t="s">
        <v>916</v>
      </c>
      <c r="Q1137" s="4" t="s">
        <v>917</v>
      </c>
    </row>
    <row r="1138" spans="1:18" x14ac:dyDescent="0.2">
      <c r="A1138" s="17"/>
      <c r="B1138" s="4">
        <v>3.4856175972927242E-2</v>
      </c>
      <c r="C1138" t="s">
        <v>737</v>
      </c>
      <c r="D1138" t="s">
        <v>738</v>
      </c>
      <c r="E1138" t="s">
        <v>739</v>
      </c>
      <c r="F1138">
        <v>156</v>
      </c>
      <c r="G1138">
        <v>11</v>
      </c>
      <c r="H1138">
        <v>24</v>
      </c>
      <c r="I1138">
        <v>0</v>
      </c>
      <c r="J1138">
        <v>2.1818181818181817</v>
      </c>
      <c r="K1138">
        <v>0</v>
      </c>
      <c r="L1138">
        <v>0</v>
      </c>
      <c r="M1138">
        <v>0</v>
      </c>
      <c r="O1138" s="4">
        <v>0.65651438240270732</v>
      </c>
      <c r="P1138" s="4">
        <v>0.34348561759729268</v>
      </c>
      <c r="Q1138" s="4">
        <v>0</v>
      </c>
      <c r="R1138">
        <f t="shared" si="17"/>
        <v>5.4375634517766498</v>
      </c>
    </row>
    <row r="1139" spans="1:18" x14ac:dyDescent="0.2">
      <c r="A1139" s="17"/>
      <c r="B1139" s="4">
        <v>4.060913705583756E-2</v>
      </c>
      <c r="C1139" t="s">
        <v>713</v>
      </c>
      <c r="D1139" t="s">
        <v>714</v>
      </c>
      <c r="E1139" t="s">
        <v>712</v>
      </c>
      <c r="F1139">
        <v>108</v>
      </c>
      <c r="G1139">
        <v>7</v>
      </c>
      <c r="H1139">
        <v>8</v>
      </c>
      <c r="I1139">
        <v>1</v>
      </c>
      <c r="J1139">
        <v>1.1428571428571428</v>
      </c>
      <c r="K1139">
        <v>0.14285714285714285</v>
      </c>
      <c r="L1139">
        <v>0</v>
      </c>
      <c r="M1139">
        <v>1</v>
      </c>
      <c r="R1139">
        <f t="shared" si="17"/>
        <v>4.3857868020304567</v>
      </c>
    </row>
    <row r="1140" spans="1:18" x14ac:dyDescent="0.2">
      <c r="A1140" s="17"/>
      <c r="B1140" s="4">
        <v>3.4179357021996613E-2</v>
      </c>
      <c r="C1140" t="s">
        <v>791</v>
      </c>
      <c r="D1140" t="s">
        <v>792</v>
      </c>
      <c r="E1140" t="s">
        <v>614</v>
      </c>
      <c r="F1140">
        <v>170</v>
      </c>
      <c r="G1140">
        <v>12</v>
      </c>
      <c r="H1140">
        <v>26</v>
      </c>
      <c r="I1140">
        <v>0</v>
      </c>
      <c r="J1140">
        <v>2.1666666666666665</v>
      </c>
      <c r="K1140">
        <v>0</v>
      </c>
      <c r="L1140">
        <v>0</v>
      </c>
      <c r="M1140">
        <v>0</v>
      </c>
      <c r="R1140">
        <f t="shared" si="17"/>
        <v>5.8104906937394238</v>
      </c>
    </row>
    <row r="1141" spans="1:18" x14ac:dyDescent="0.2">
      <c r="A1141" s="17"/>
      <c r="B1141" s="4">
        <v>2.4027072758037223E-2</v>
      </c>
      <c r="C1141" t="s">
        <v>799</v>
      </c>
      <c r="D1141" t="s">
        <v>800</v>
      </c>
      <c r="E1141" t="s">
        <v>801</v>
      </c>
      <c r="F1141">
        <v>122</v>
      </c>
      <c r="G1141">
        <v>8</v>
      </c>
      <c r="H1141">
        <v>10</v>
      </c>
      <c r="I1141">
        <v>1</v>
      </c>
      <c r="J1141">
        <v>1.25</v>
      </c>
      <c r="K1141">
        <v>0.125</v>
      </c>
      <c r="L1141">
        <v>0</v>
      </c>
      <c r="M1141">
        <v>1</v>
      </c>
      <c r="R1141">
        <f t="shared" si="17"/>
        <v>2.9313028764805411</v>
      </c>
    </row>
    <row r="1142" spans="1:18" x14ac:dyDescent="0.2">
      <c r="A1142" s="17"/>
      <c r="B1142" s="4">
        <v>5.5837563451776644E-2</v>
      </c>
      <c r="C1142" t="s">
        <v>14</v>
      </c>
      <c r="D1142" t="s">
        <v>613</v>
      </c>
      <c r="E1142" t="s">
        <v>614</v>
      </c>
      <c r="F1142">
        <v>170</v>
      </c>
      <c r="G1142">
        <v>12</v>
      </c>
      <c r="H1142">
        <v>26</v>
      </c>
      <c r="I1142">
        <v>0</v>
      </c>
      <c r="J1142">
        <v>2.1666666666666665</v>
      </c>
      <c r="K1142">
        <v>0</v>
      </c>
      <c r="L1142">
        <v>0</v>
      </c>
      <c r="M1142">
        <v>0</v>
      </c>
      <c r="R1142">
        <f t="shared" si="17"/>
        <v>9.4923857868020303</v>
      </c>
    </row>
    <row r="1143" spans="1:18" x14ac:dyDescent="0.2">
      <c r="A1143" s="17"/>
      <c r="B1143" s="4">
        <v>0.10186125211505921</v>
      </c>
      <c r="C1143" t="s">
        <v>104</v>
      </c>
      <c r="D1143" t="s">
        <v>687</v>
      </c>
      <c r="E1143" t="s">
        <v>688</v>
      </c>
      <c r="F1143">
        <v>110</v>
      </c>
      <c r="G1143">
        <v>6</v>
      </c>
      <c r="H1143">
        <v>6</v>
      </c>
      <c r="I1143">
        <v>2</v>
      </c>
      <c r="J1143">
        <v>1</v>
      </c>
      <c r="K1143">
        <v>0.33333333333333331</v>
      </c>
      <c r="L1143">
        <v>0</v>
      </c>
      <c r="M1143">
        <v>1</v>
      </c>
      <c r="R1143">
        <f t="shared" si="17"/>
        <v>11.204737732656513</v>
      </c>
    </row>
    <row r="1144" spans="1:18" x14ac:dyDescent="0.2">
      <c r="A1144" s="17"/>
      <c r="B1144" s="4">
        <v>8.1218274111675121E-2</v>
      </c>
      <c r="C1144" t="s">
        <v>79</v>
      </c>
      <c r="D1144" t="s">
        <v>655</v>
      </c>
      <c r="E1144" t="s">
        <v>656</v>
      </c>
      <c r="F1144">
        <v>144</v>
      </c>
      <c r="G1144">
        <v>6</v>
      </c>
      <c r="H1144">
        <v>8</v>
      </c>
      <c r="I1144">
        <v>4</v>
      </c>
      <c r="J1144">
        <v>1.3333333333333333</v>
      </c>
      <c r="K1144">
        <v>0.66666666666666663</v>
      </c>
      <c r="L1144">
        <v>1</v>
      </c>
      <c r="M1144">
        <v>0</v>
      </c>
      <c r="R1144">
        <f t="shared" si="17"/>
        <v>11.695431472081218</v>
      </c>
    </row>
    <row r="1145" spans="1:18" x14ac:dyDescent="0.2">
      <c r="A1145" s="17"/>
      <c r="B1145" s="4">
        <v>3.1472081218274113E-2</v>
      </c>
      <c r="C1145" t="s">
        <v>183</v>
      </c>
      <c r="D1145" t="s">
        <v>802</v>
      </c>
      <c r="E1145" t="s">
        <v>620</v>
      </c>
      <c r="F1145">
        <v>152</v>
      </c>
      <c r="G1145">
        <v>9</v>
      </c>
      <c r="H1145">
        <v>12</v>
      </c>
      <c r="I1145">
        <v>2</v>
      </c>
      <c r="J1145">
        <v>1.3333333333333333</v>
      </c>
      <c r="K1145">
        <v>0.22222222222222221</v>
      </c>
      <c r="L1145">
        <v>0</v>
      </c>
      <c r="M1145">
        <v>1</v>
      </c>
      <c r="R1145">
        <f t="shared" si="17"/>
        <v>4.7837563451776655</v>
      </c>
    </row>
    <row r="1146" spans="1:18" x14ac:dyDescent="0.2">
      <c r="A1146" s="17"/>
      <c r="B1146" s="4">
        <v>0.1346869712351946</v>
      </c>
      <c r="C1146" t="s">
        <v>25</v>
      </c>
      <c r="D1146" t="s">
        <v>626</v>
      </c>
      <c r="E1146" t="s">
        <v>627</v>
      </c>
      <c r="F1146">
        <v>226</v>
      </c>
      <c r="G1146">
        <v>16</v>
      </c>
      <c r="H1146">
        <v>34</v>
      </c>
      <c r="I1146">
        <v>0</v>
      </c>
      <c r="J1146">
        <v>2.125</v>
      </c>
      <c r="K1146">
        <v>0</v>
      </c>
      <c r="L1146">
        <v>0</v>
      </c>
      <c r="M1146">
        <v>0</v>
      </c>
      <c r="R1146">
        <f t="shared" si="17"/>
        <v>30.43925549915398</v>
      </c>
    </row>
    <row r="1147" spans="1:18" x14ac:dyDescent="0.2">
      <c r="A1147" s="17"/>
      <c r="B1147" s="4">
        <v>3.1472081218274113E-2</v>
      </c>
      <c r="C1147" t="s">
        <v>883</v>
      </c>
      <c r="D1147" t="s">
        <v>884</v>
      </c>
      <c r="E1147" t="s">
        <v>885</v>
      </c>
      <c r="F1147">
        <v>136</v>
      </c>
      <c r="G1147">
        <v>10</v>
      </c>
      <c r="H1147">
        <v>16</v>
      </c>
      <c r="I1147">
        <v>0</v>
      </c>
      <c r="J1147">
        <v>1.6</v>
      </c>
      <c r="K1147">
        <v>0</v>
      </c>
      <c r="L1147">
        <v>1</v>
      </c>
      <c r="M1147">
        <v>0</v>
      </c>
      <c r="R1147">
        <f t="shared" si="17"/>
        <v>4.2802030456852798</v>
      </c>
    </row>
    <row r="1148" spans="1:18" x14ac:dyDescent="0.2">
      <c r="A1148" s="17"/>
      <c r="B1148" s="4">
        <v>2.7411167512690356E-2</v>
      </c>
      <c r="C1148" t="s">
        <v>37</v>
      </c>
      <c r="D1148" t="s">
        <v>640</v>
      </c>
      <c r="E1148" t="s">
        <v>641</v>
      </c>
      <c r="F1148">
        <v>198</v>
      </c>
      <c r="G1148">
        <v>14</v>
      </c>
      <c r="H1148">
        <v>30</v>
      </c>
      <c r="I1148">
        <v>0</v>
      </c>
      <c r="J1148">
        <v>2.1428571428571428</v>
      </c>
      <c r="K1148">
        <v>0</v>
      </c>
      <c r="L1148">
        <v>0</v>
      </c>
      <c r="M1148">
        <v>0</v>
      </c>
      <c r="R1148">
        <f t="shared" si="17"/>
        <v>5.4274111675126901</v>
      </c>
    </row>
    <row r="1149" spans="1:18" x14ac:dyDescent="0.2">
      <c r="A1149" s="17"/>
      <c r="B1149" s="4">
        <v>6.2267343485617598E-2</v>
      </c>
      <c r="C1149" t="s">
        <v>80</v>
      </c>
      <c r="D1149" t="s">
        <v>657</v>
      </c>
      <c r="E1149" t="s">
        <v>658</v>
      </c>
      <c r="F1149">
        <v>152</v>
      </c>
      <c r="G1149">
        <v>8</v>
      </c>
      <c r="H1149">
        <v>8</v>
      </c>
      <c r="I1149">
        <v>3</v>
      </c>
      <c r="J1149">
        <v>1</v>
      </c>
      <c r="K1149">
        <v>0.375</v>
      </c>
      <c r="L1149">
        <v>0</v>
      </c>
      <c r="M1149">
        <v>1</v>
      </c>
      <c r="R1149">
        <f t="shared" si="17"/>
        <v>9.4646362098138752</v>
      </c>
    </row>
    <row r="1150" spans="1:18" x14ac:dyDescent="0.2">
      <c r="A1150" s="17"/>
      <c r="B1150" s="4">
        <v>8.3248730964466999E-2</v>
      </c>
      <c r="C1150" t="s">
        <v>31</v>
      </c>
      <c r="D1150" t="s">
        <v>631</v>
      </c>
      <c r="E1150" t="s">
        <v>632</v>
      </c>
      <c r="F1150">
        <v>206</v>
      </c>
      <c r="G1150">
        <v>16</v>
      </c>
      <c r="H1150">
        <v>34</v>
      </c>
      <c r="I1150">
        <v>0</v>
      </c>
      <c r="J1150">
        <v>2.125</v>
      </c>
      <c r="K1150">
        <v>0</v>
      </c>
      <c r="L1150">
        <v>0</v>
      </c>
      <c r="M1150">
        <v>1</v>
      </c>
      <c r="R1150">
        <f t="shared" si="17"/>
        <v>17.149238578680201</v>
      </c>
    </row>
    <row r="1151" spans="1:18" x14ac:dyDescent="0.2">
      <c r="A1151" s="17"/>
      <c r="B1151" s="4">
        <v>3.3840947546531303E-2</v>
      </c>
      <c r="C1151" t="s">
        <v>795</v>
      </c>
      <c r="D1151" t="s">
        <v>796</v>
      </c>
      <c r="E1151" t="s">
        <v>742</v>
      </c>
      <c r="F1151">
        <v>212</v>
      </c>
      <c r="G1151">
        <v>14</v>
      </c>
      <c r="H1151">
        <v>22</v>
      </c>
      <c r="I1151">
        <v>1</v>
      </c>
      <c r="J1151">
        <v>1.5714285714285714</v>
      </c>
      <c r="K1151">
        <v>7.1428571428571425E-2</v>
      </c>
      <c r="L1151">
        <v>0</v>
      </c>
      <c r="M1151">
        <v>0</v>
      </c>
      <c r="R1151">
        <f t="shared" si="17"/>
        <v>7.1742808798646358</v>
      </c>
    </row>
    <row r="1152" spans="1:18" x14ac:dyDescent="0.2">
      <c r="A1152" s="17"/>
      <c r="B1152" s="4">
        <v>2.3011844331641287E-2</v>
      </c>
      <c r="C1152" t="s">
        <v>108</v>
      </c>
      <c r="D1152" t="s">
        <v>692</v>
      </c>
      <c r="E1152" t="s">
        <v>693</v>
      </c>
      <c r="F1152">
        <v>283</v>
      </c>
      <c r="G1152">
        <v>15</v>
      </c>
      <c r="H1152">
        <v>32</v>
      </c>
      <c r="I1152">
        <v>0</v>
      </c>
      <c r="J1152">
        <v>2.1333333333333333</v>
      </c>
      <c r="K1152">
        <v>0</v>
      </c>
      <c r="L1152">
        <v>0</v>
      </c>
      <c r="M1152">
        <v>0</v>
      </c>
      <c r="R1152">
        <f t="shared" si="17"/>
        <v>6.5123519458544843</v>
      </c>
    </row>
    <row r="1153" spans="1:18" x14ac:dyDescent="0.2">
      <c r="A1153" s="17"/>
      <c r="B1153" s="4">
        <v>0.2</v>
      </c>
      <c r="C1153" t="s">
        <v>650</v>
      </c>
      <c r="D1153" t="s">
        <v>651</v>
      </c>
      <c r="E1153" t="s">
        <v>652</v>
      </c>
      <c r="F1153">
        <v>281</v>
      </c>
      <c r="G1153">
        <v>16</v>
      </c>
      <c r="H1153">
        <v>34</v>
      </c>
      <c r="I1153">
        <v>0</v>
      </c>
      <c r="J1153">
        <v>2.125</v>
      </c>
      <c r="K1153">
        <v>0</v>
      </c>
      <c r="L1153">
        <v>0</v>
      </c>
      <c r="M1153">
        <v>0</v>
      </c>
      <c r="R1153">
        <f t="shared" si="17"/>
        <v>56.2</v>
      </c>
    </row>
    <row r="1154" spans="1:18" x14ac:dyDescent="0.2">
      <c r="R1154" s="18">
        <f>SUM(R1138:R1153)</f>
        <v>192.38883248730963</v>
      </c>
    </row>
    <row r="1157" spans="1:18" x14ac:dyDescent="0.2">
      <c r="A1157" s="17">
        <v>63</v>
      </c>
      <c r="C1157" t="s">
        <v>602</v>
      </c>
      <c r="D1157" t="s">
        <v>603</v>
      </c>
      <c r="E1157" t="s">
        <v>604</v>
      </c>
      <c r="F1157" t="s">
        <v>605</v>
      </c>
      <c r="G1157" t="s">
        <v>606</v>
      </c>
      <c r="H1157" t="s">
        <v>607</v>
      </c>
      <c r="I1157" t="s">
        <v>608</v>
      </c>
      <c r="J1157" t="s">
        <v>609</v>
      </c>
      <c r="K1157" t="s">
        <v>610</v>
      </c>
      <c r="L1157" t="s">
        <v>611</v>
      </c>
      <c r="M1157" t="s">
        <v>612</v>
      </c>
      <c r="O1157" s="4" t="s">
        <v>915</v>
      </c>
      <c r="P1157" s="4" t="s">
        <v>916</v>
      </c>
      <c r="Q1157" s="4" t="s">
        <v>917</v>
      </c>
    </row>
    <row r="1158" spans="1:18" x14ac:dyDescent="0.2">
      <c r="A1158" s="17"/>
      <c r="B1158" s="4">
        <v>2.8864059590316574E-2</v>
      </c>
      <c r="C1158" t="s">
        <v>898</v>
      </c>
      <c r="D1158" t="s">
        <v>899</v>
      </c>
      <c r="E1158" t="s">
        <v>900</v>
      </c>
      <c r="F1158">
        <v>116</v>
      </c>
      <c r="G1158">
        <v>5</v>
      </c>
      <c r="H1158">
        <v>12</v>
      </c>
      <c r="I1158">
        <v>1</v>
      </c>
      <c r="J1158">
        <v>2.4</v>
      </c>
      <c r="K1158">
        <v>0.2</v>
      </c>
      <c r="L1158">
        <v>0</v>
      </c>
      <c r="M1158">
        <v>0</v>
      </c>
      <c r="O1158" s="4">
        <v>0.83985102420856617</v>
      </c>
      <c r="P1158" s="4">
        <v>0.16014897579143389</v>
      </c>
      <c r="Q1158" s="4">
        <v>0</v>
      </c>
      <c r="R1158">
        <f t="shared" ref="R1156:R1219" si="18">F1158*B1158</f>
        <v>3.3482309124767227</v>
      </c>
    </row>
    <row r="1159" spans="1:18" x14ac:dyDescent="0.2">
      <c r="A1159" s="17"/>
      <c r="B1159" s="4">
        <v>0.10986964618249535</v>
      </c>
      <c r="C1159" t="s">
        <v>791</v>
      </c>
      <c r="D1159" t="s">
        <v>792</v>
      </c>
      <c r="E1159" t="s">
        <v>614</v>
      </c>
      <c r="F1159">
        <v>170</v>
      </c>
      <c r="G1159">
        <v>12</v>
      </c>
      <c r="H1159">
        <v>26</v>
      </c>
      <c r="I1159">
        <v>0</v>
      </c>
      <c r="J1159">
        <v>2.1666666666666665</v>
      </c>
      <c r="K1159">
        <v>0</v>
      </c>
      <c r="L1159">
        <v>0</v>
      </c>
      <c r="M1159">
        <v>0</v>
      </c>
      <c r="R1159">
        <f t="shared" si="18"/>
        <v>18.67783985102421</v>
      </c>
    </row>
    <row r="1160" spans="1:18" x14ac:dyDescent="0.2">
      <c r="A1160" s="17"/>
      <c r="B1160" s="4">
        <v>6.7504655493482307E-2</v>
      </c>
      <c r="C1160" t="s">
        <v>14</v>
      </c>
      <c r="D1160" t="s">
        <v>613</v>
      </c>
      <c r="E1160" t="s">
        <v>614</v>
      </c>
      <c r="F1160">
        <v>170</v>
      </c>
      <c r="G1160">
        <v>12</v>
      </c>
      <c r="H1160">
        <v>26</v>
      </c>
      <c r="I1160">
        <v>0</v>
      </c>
      <c r="J1160">
        <v>2.1666666666666665</v>
      </c>
      <c r="K1160">
        <v>0</v>
      </c>
      <c r="L1160">
        <v>0</v>
      </c>
      <c r="M1160">
        <v>0</v>
      </c>
      <c r="R1160">
        <f t="shared" si="18"/>
        <v>11.475791433891992</v>
      </c>
    </row>
    <row r="1161" spans="1:18" x14ac:dyDescent="0.2">
      <c r="A1161" s="17"/>
      <c r="B1161" s="4">
        <v>3.1191806331471138E-2</v>
      </c>
      <c r="C1161" t="s">
        <v>901</v>
      </c>
      <c r="D1161" t="s">
        <v>902</v>
      </c>
      <c r="E1161" t="s">
        <v>903</v>
      </c>
      <c r="F1161">
        <v>134</v>
      </c>
      <c r="G1161">
        <v>12</v>
      </c>
      <c r="H1161">
        <v>26</v>
      </c>
      <c r="I1161">
        <v>0</v>
      </c>
      <c r="J1161">
        <v>2.1666666666666665</v>
      </c>
      <c r="K1161">
        <v>0</v>
      </c>
      <c r="L1161">
        <v>0</v>
      </c>
      <c r="M1161">
        <v>1</v>
      </c>
      <c r="R1161">
        <f t="shared" si="18"/>
        <v>4.1797020484171323</v>
      </c>
    </row>
    <row r="1162" spans="1:18" x14ac:dyDescent="0.2">
      <c r="A1162" s="17"/>
      <c r="B1162" s="4">
        <v>4.0968342644320296E-2</v>
      </c>
      <c r="C1162" t="s">
        <v>79</v>
      </c>
      <c r="D1162" t="s">
        <v>655</v>
      </c>
      <c r="E1162" t="s">
        <v>656</v>
      </c>
      <c r="F1162">
        <v>144</v>
      </c>
      <c r="G1162">
        <v>9</v>
      </c>
      <c r="H1162">
        <v>10</v>
      </c>
      <c r="I1162">
        <v>1</v>
      </c>
      <c r="J1162">
        <v>1.1111111111111112</v>
      </c>
      <c r="K1162">
        <v>0.1111111111111111</v>
      </c>
      <c r="L1162">
        <v>1</v>
      </c>
      <c r="M1162">
        <v>0</v>
      </c>
      <c r="R1162">
        <f t="shared" si="18"/>
        <v>5.8994413407821229</v>
      </c>
    </row>
    <row r="1163" spans="1:18" x14ac:dyDescent="0.2">
      <c r="A1163" s="17"/>
      <c r="B1163" s="4">
        <v>3.026070763500931E-2</v>
      </c>
      <c r="C1163" t="s">
        <v>875</v>
      </c>
      <c r="D1163" t="s">
        <v>876</v>
      </c>
      <c r="E1163" t="s">
        <v>641</v>
      </c>
      <c r="F1163">
        <v>198</v>
      </c>
      <c r="G1163">
        <v>6</v>
      </c>
      <c r="H1163">
        <v>8</v>
      </c>
      <c r="I1163">
        <v>4</v>
      </c>
      <c r="J1163">
        <v>1.3333333333333333</v>
      </c>
      <c r="K1163">
        <v>0.66666666666666663</v>
      </c>
      <c r="L1163">
        <v>0</v>
      </c>
      <c r="M1163">
        <v>0</v>
      </c>
      <c r="R1163">
        <f t="shared" si="18"/>
        <v>5.9916201117318435</v>
      </c>
    </row>
    <row r="1164" spans="1:18" x14ac:dyDescent="0.2">
      <c r="A1164" s="17"/>
      <c r="B1164" s="4">
        <v>6.1918063314711363E-2</v>
      </c>
      <c r="C1164" t="s">
        <v>743</v>
      </c>
      <c r="D1164" t="s">
        <v>744</v>
      </c>
      <c r="E1164" t="s">
        <v>745</v>
      </c>
      <c r="F1164">
        <v>184</v>
      </c>
      <c r="G1164">
        <v>14</v>
      </c>
      <c r="H1164">
        <v>30</v>
      </c>
      <c r="I1164">
        <v>0</v>
      </c>
      <c r="J1164">
        <v>2.1428571428571428</v>
      </c>
      <c r="K1164">
        <v>0</v>
      </c>
      <c r="L1164">
        <v>0</v>
      </c>
      <c r="M1164">
        <v>0</v>
      </c>
      <c r="R1164">
        <f t="shared" si="18"/>
        <v>11.392923649906891</v>
      </c>
    </row>
    <row r="1165" spans="1:18" x14ac:dyDescent="0.2">
      <c r="A1165" s="17"/>
      <c r="B1165" s="4">
        <v>4.1433891992551208E-2</v>
      </c>
      <c r="C1165" t="s">
        <v>37</v>
      </c>
      <c r="D1165" t="s">
        <v>640</v>
      </c>
      <c r="E1165" t="s">
        <v>641</v>
      </c>
      <c r="F1165">
        <v>198</v>
      </c>
      <c r="G1165">
        <v>13</v>
      </c>
      <c r="H1165">
        <v>28</v>
      </c>
      <c r="I1165">
        <v>0</v>
      </c>
      <c r="J1165">
        <v>2.1538461538461537</v>
      </c>
      <c r="K1165">
        <v>0</v>
      </c>
      <c r="L1165">
        <v>0</v>
      </c>
      <c r="M1165">
        <v>0</v>
      </c>
      <c r="R1165">
        <f t="shared" si="18"/>
        <v>8.2039106145251388</v>
      </c>
    </row>
    <row r="1166" spans="1:18" x14ac:dyDescent="0.2">
      <c r="A1166" s="17"/>
      <c r="B1166" s="4">
        <v>0.17597765363128492</v>
      </c>
      <c r="C1166" t="s">
        <v>25</v>
      </c>
      <c r="D1166" t="s">
        <v>626</v>
      </c>
      <c r="E1166" t="s">
        <v>627</v>
      </c>
      <c r="F1166">
        <v>226</v>
      </c>
      <c r="G1166">
        <v>14</v>
      </c>
      <c r="H1166">
        <v>30</v>
      </c>
      <c r="I1166">
        <v>0</v>
      </c>
      <c r="J1166">
        <v>2.1428571428571428</v>
      </c>
      <c r="K1166">
        <v>0</v>
      </c>
      <c r="L1166">
        <v>0</v>
      </c>
      <c r="M1166">
        <v>0</v>
      </c>
      <c r="R1166">
        <f t="shared" si="18"/>
        <v>39.770949720670394</v>
      </c>
    </row>
    <row r="1167" spans="1:18" x14ac:dyDescent="0.2">
      <c r="A1167" s="17"/>
      <c r="B1167" s="4">
        <v>0.12895716945996274</v>
      </c>
      <c r="C1167" t="s">
        <v>31</v>
      </c>
      <c r="D1167" t="s">
        <v>631</v>
      </c>
      <c r="E1167" t="s">
        <v>632</v>
      </c>
      <c r="F1167">
        <v>206</v>
      </c>
      <c r="G1167">
        <v>16</v>
      </c>
      <c r="H1167">
        <v>34</v>
      </c>
      <c r="I1167">
        <v>0</v>
      </c>
      <c r="J1167">
        <v>2.125</v>
      </c>
      <c r="K1167">
        <v>0</v>
      </c>
      <c r="L1167">
        <v>0</v>
      </c>
      <c r="M1167">
        <v>1</v>
      </c>
      <c r="R1167">
        <f t="shared" si="18"/>
        <v>26.565176908752324</v>
      </c>
    </row>
    <row r="1168" spans="1:18" x14ac:dyDescent="0.2">
      <c r="A1168" s="17"/>
      <c r="B1168" s="4">
        <v>7.8212290502793297E-2</v>
      </c>
      <c r="C1168" t="s">
        <v>108</v>
      </c>
      <c r="D1168" t="s">
        <v>692</v>
      </c>
      <c r="E1168" t="s">
        <v>693</v>
      </c>
      <c r="F1168">
        <v>283</v>
      </c>
      <c r="G1168">
        <v>14</v>
      </c>
      <c r="H1168">
        <v>22</v>
      </c>
      <c r="I1168">
        <v>1</v>
      </c>
      <c r="J1168">
        <v>1.5714285714285714</v>
      </c>
      <c r="K1168">
        <v>7.1428571428571425E-2</v>
      </c>
      <c r="L1168">
        <v>0</v>
      </c>
      <c r="M1168">
        <v>0</v>
      </c>
      <c r="R1168">
        <f t="shared" si="18"/>
        <v>22.134078212290504</v>
      </c>
    </row>
    <row r="1169" spans="1:18" x14ac:dyDescent="0.2">
      <c r="A1169" s="17"/>
      <c r="B1169" s="4">
        <v>0.16899441340782123</v>
      </c>
      <c r="C1169" t="s">
        <v>650</v>
      </c>
      <c r="D1169" t="s">
        <v>651</v>
      </c>
      <c r="E1169" t="s">
        <v>652</v>
      </c>
      <c r="F1169">
        <v>281</v>
      </c>
      <c r="G1169">
        <v>16</v>
      </c>
      <c r="H1169">
        <v>34</v>
      </c>
      <c r="I1169">
        <v>0</v>
      </c>
      <c r="J1169">
        <v>2.125</v>
      </c>
      <c r="K1169">
        <v>0</v>
      </c>
      <c r="L1169">
        <v>0</v>
      </c>
      <c r="M1169">
        <v>0</v>
      </c>
      <c r="R1169">
        <f t="shared" si="18"/>
        <v>47.487430167597765</v>
      </c>
    </row>
    <row r="1170" spans="1:18" x14ac:dyDescent="0.2">
      <c r="A1170" s="17"/>
      <c r="B1170" s="4">
        <v>3.5847299813780258E-2</v>
      </c>
      <c r="C1170" t="s">
        <v>699</v>
      </c>
      <c r="D1170" t="s">
        <v>700</v>
      </c>
      <c r="E1170" t="s">
        <v>701</v>
      </c>
      <c r="F1170">
        <v>408</v>
      </c>
      <c r="G1170">
        <v>16</v>
      </c>
      <c r="H1170">
        <v>34</v>
      </c>
      <c r="I1170">
        <v>0</v>
      </c>
      <c r="J1170">
        <v>2.125</v>
      </c>
      <c r="K1170">
        <v>0</v>
      </c>
      <c r="L1170">
        <v>0</v>
      </c>
      <c r="M1170">
        <v>0</v>
      </c>
      <c r="R1170">
        <f t="shared" si="18"/>
        <v>14.625698324022345</v>
      </c>
    </row>
    <row r="1171" spans="1:18" x14ac:dyDescent="0.2">
      <c r="R1171" s="18">
        <f>SUM(R1158:R1170)</f>
        <v>219.75279329608944</v>
      </c>
    </row>
    <row r="1176" spans="1:18" x14ac:dyDescent="0.2">
      <c r="A1176" s="17">
        <v>64</v>
      </c>
      <c r="C1176" t="s">
        <v>602</v>
      </c>
      <c r="D1176" t="s">
        <v>603</v>
      </c>
      <c r="E1176" t="s">
        <v>604</v>
      </c>
      <c r="F1176" t="s">
        <v>605</v>
      </c>
      <c r="G1176" t="s">
        <v>606</v>
      </c>
      <c r="H1176" t="s">
        <v>607</v>
      </c>
      <c r="I1176" t="s">
        <v>608</v>
      </c>
      <c r="J1176" t="s">
        <v>609</v>
      </c>
      <c r="K1176" t="s">
        <v>610</v>
      </c>
      <c r="L1176" t="s">
        <v>611</v>
      </c>
      <c r="M1176" t="s">
        <v>612</v>
      </c>
      <c r="O1176" s="4" t="s">
        <v>915</v>
      </c>
      <c r="P1176" s="4" t="s">
        <v>916</v>
      </c>
      <c r="Q1176" s="4" t="s">
        <v>917</v>
      </c>
    </row>
    <row r="1177" spans="1:18" x14ac:dyDescent="0.2">
      <c r="A1177" s="17"/>
      <c r="B1177" s="4">
        <v>6.6542750929368025E-2</v>
      </c>
      <c r="C1177" t="s">
        <v>737</v>
      </c>
      <c r="D1177" t="s">
        <v>738</v>
      </c>
      <c r="E1177" t="s">
        <v>739</v>
      </c>
      <c r="F1177">
        <v>156</v>
      </c>
      <c r="G1177">
        <v>11</v>
      </c>
      <c r="H1177">
        <v>24</v>
      </c>
      <c r="I1177">
        <v>0</v>
      </c>
      <c r="J1177">
        <v>2.1818181818181817</v>
      </c>
      <c r="K1177">
        <v>0</v>
      </c>
      <c r="L1177">
        <v>0</v>
      </c>
      <c r="M1177">
        <v>0</v>
      </c>
      <c r="O1177" s="4">
        <v>0.82565055762081785</v>
      </c>
      <c r="P1177" s="4">
        <v>0.17434944237918215</v>
      </c>
      <c r="Q1177" s="4">
        <v>0</v>
      </c>
      <c r="R1177">
        <f t="shared" si="18"/>
        <v>10.380669144981411</v>
      </c>
    </row>
    <row r="1178" spans="1:18" x14ac:dyDescent="0.2">
      <c r="A1178" s="17"/>
      <c r="B1178" s="4">
        <v>3.8289962825278807E-2</v>
      </c>
      <c r="C1178" t="s">
        <v>791</v>
      </c>
      <c r="D1178" t="s">
        <v>792</v>
      </c>
      <c r="E1178" t="s">
        <v>614</v>
      </c>
      <c r="F1178">
        <v>170</v>
      </c>
      <c r="G1178">
        <v>12</v>
      </c>
      <c r="H1178">
        <v>26</v>
      </c>
      <c r="I1178">
        <v>0</v>
      </c>
      <c r="J1178">
        <v>2.1666666666666665</v>
      </c>
      <c r="K1178">
        <v>0</v>
      </c>
      <c r="L1178">
        <v>0</v>
      </c>
      <c r="M1178">
        <v>0</v>
      </c>
      <c r="R1178">
        <f t="shared" si="18"/>
        <v>6.5092936802973975</v>
      </c>
    </row>
    <row r="1179" spans="1:18" x14ac:dyDescent="0.2">
      <c r="A1179" s="17"/>
      <c r="B1179" s="4">
        <v>6.3940520446096646E-2</v>
      </c>
      <c r="C1179" t="s">
        <v>14</v>
      </c>
      <c r="D1179" t="s">
        <v>613</v>
      </c>
      <c r="E1179" t="s">
        <v>614</v>
      </c>
      <c r="F1179">
        <v>170</v>
      </c>
      <c r="G1179">
        <v>12</v>
      </c>
      <c r="H1179">
        <v>26</v>
      </c>
      <c r="I1179">
        <v>0</v>
      </c>
      <c r="J1179">
        <v>2.1666666666666665</v>
      </c>
      <c r="K1179">
        <v>0</v>
      </c>
      <c r="L1179">
        <v>0</v>
      </c>
      <c r="M1179">
        <v>0</v>
      </c>
      <c r="R1179">
        <f t="shared" si="18"/>
        <v>10.869888475836429</v>
      </c>
    </row>
    <row r="1180" spans="1:18" x14ac:dyDescent="0.2">
      <c r="A1180" s="17"/>
      <c r="B1180" s="4">
        <v>6.8773234200743494E-2</v>
      </c>
      <c r="C1180" t="s">
        <v>79</v>
      </c>
      <c r="D1180" t="s">
        <v>655</v>
      </c>
      <c r="E1180" t="s">
        <v>656</v>
      </c>
      <c r="F1180">
        <v>144</v>
      </c>
      <c r="G1180">
        <v>6</v>
      </c>
      <c r="H1180">
        <v>8</v>
      </c>
      <c r="I1180">
        <v>4</v>
      </c>
      <c r="J1180">
        <v>1.3333333333333333</v>
      </c>
      <c r="K1180">
        <v>0.66666666666666663</v>
      </c>
      <c r="L1180">
        <v>1</v>
      </c>
      <c r="M1180">
        <v>0</v>
      </c>
      <c r="R1180">
        <f t="shared" si="18"/>
        <v>9.9033457249070622</v>
      </c>
    </row>
    <row r="1181" spans="1:18" x14ac:dyDescent="0.2">
      <c r="A1181" s="17"/>
      <c r="B1181" s="4">
        <v>4.4237918215613375E-2</v>
      </c>
      <c r="C1181" t="s">
        <v>894</v>
      </c>
      <c r="E1181" t="s">
        <v>895</v>
      </c>
      <c r="F1181">
        <v>250</v>
      </c>
      <c r="G1181">
        <v>15</v>
      </c>
      <c r="H1181">
        <v>22</v>
      </c>
      <c r="I1181">
        <v>3</v>
      </c>
      <c r="J1181">
        <v>1.4666666666666666</v>
      </c>
      <c r="K1181">
        <v>0.2</v>
      </c>
      <c r="L1181">
        <v>0</v>
      </c>
      <c r="M1181">
        <v>1</v>
      </c>
      <c r="R1181">
        <f t="shared" si="18"/>
        <v>11.059479553903344</v>
      </c>
    </row>
    <row r="1182" spans="1:18" x14ac:dyDescent="0.2">
      <c r="A1182" s="17"/>
      <c r="B1182" s="4">
        <v>0.25018587360594796</v>
      </c>
      <c r="C1182" t="s">
        <v>25</v>
      </c>
      <c r="D1182" t="s">
        <v>626</v>
      </c>
      <c r="E1182" t="s">
        <v>627</v>
      </c>
      <c r="F1182">
        <v>226</v>
      </c>
      <c r="G1182">
        <v>16</v>
      </c>
      <c r="H1182">
        <v>34</v>
      </c>
      <c r="I1182">
        <v>0</v>
      </c>
      <c r="J1182">
        <v>2.125</v>
      </c>
      <c r="K1182">
        <v>0</v>
      </c>
      <c r="L1182">
        <v>0</v>
      </c>
      <c r="M1182">
        <v>0</v>
      </c>
      <c r="R1182">
        <f t="shared" si="18"/>
        <v>56.542007434944239</v>
      </c>
    </row>
    <row r="1183" spans="1:18" x14ac:dyDescent="0.2">
      <c r="A1183" s="17"/>
      <c r="B1183" s="4">
        <v>3.0855018587360592E-2</v>
      </c>
      <c r="C1183" t="s">
        <v>775</v>
      </c>
      <c r="D1183" t="s">
        <v>776</v>
      </c>
      <c r="E1183" t="s">
        <v>745</v>
      </c>
      <c r="F1183">
        <v>184</v>
      </c>
      <c r="G1183">
        <v>13</v>
      </c>
      <c r="H1183">
        <v>28</v>
      </c>
      <c r="I1183">
        <v>0</v>
      </c>
      <c r="J1183">
        <v>2.1538461538461537</v>
      </c>
      <c r="K1183">
        <v>0</v>
      </c>
      <c r="L1183">
        <v>0</v>
      </c>
      <c r="M1183">
        <v>0</v>
      </c>
      <c r="R1183">
        <f t="shared" si="18"/>
        <v>5.677323420074349</v>
      </c>
    </row>
    <row r="1184" spans="1:18" x14ac:dyDescent="0.2">
      <c r="A1184" s="17"/>
      <c r="B1184" s="4">
        <v>4.014869888475836E-2</v>
      </c>
      <c r="C1184" t="s">
        <v>37</v>
      </c>
      <c r="D1184" t="s">
        <v>640</v>
      </c>
      <c r="E1184" t="s">
        <v>641</v>
      </c>
      <c r="F1184">
        <v>198</v>
      </c>
      <c r="G1184">
        <v>14</v>
      </c>
      <c r="H1184">
        <v>30</v>
      </c>
      <c r="I1184">
        <v>0</v>
      </c>
      <c r="J1184">
        <v>2.1428571428571428</v>
      </c>
      <c r="K1184">
        <v>0</v>
      </c>
      <c r="L1184">
        <v>0</v>
      </c>
      <c r="M1184">
        <v>0</v>
      </c>
      <c r="R1184">
        <f t="shared" si="18"/>
        <v>7.9494423791821553</v>
      </c>
    </row>
    <row r="1185" spans="1:18" x14ac:dyDescent="0.2">
      <c r="A1185" s="17"/>
      <c r="B1185" s="4">
        <v>3.4200743494423792E-2</v>
      </c>
      <c r="C1185" t="s">
        <v>904</v>
      </c>
      <c r="E1185" t="s">
        <v>905</v>
      </c>
      <c r="F1185">
        <v>277</v>
      </c>
      <c r="G1185">
        <v>15</v>
      </c>
      <c r="H1185">
        <v>19</v>
      </c>
      <c r="I1185">
        <v>4</v>
      </c>
      <c r="J1185">
        <v>1.2666666666666666</v>
      </c>
      <c r="K1185">
        <v>0.26666666666666666</v>
      </c>
      <c r="L1185">
        <v>1</v>
      </c>
      <c r="M1185">
        <v>1</v>
      </c>
      <c r="R1185">
        <f t="shared" si="18"/>
        <v>9.4736059479553898</v>
      </c>
    </row>
    <row r="1186" spans="1:18" x14ac:dyDescent="0.2">
      <c r="A1186" s="17"/>
      <c r="B1186" s="4">
        <v>2.7509293680297395E-2</v>
      </c>
      <c r="C1186" t="s">
        <v>254</v>
      </c>
      <c r="D1186" t="s">
        <v>906</v>
      </c>
      <c r="E1186" t="s">
        <v>907</v>
      </c>
      <c r="F1186">
        <v>254</v>
      </c>
      <c r="G1186">
        <v>18</v>
      </c>
      <c r="H1186">
        <v>38</v>
      </c>
      <c r="I1186">
        <v>0</v>
      </c>
      <c r="J1186">
        <v>2.1111111111111112</v>
      </c>
      <c r="K1186">
        <v>0</v>
      </c>
      <c r="L1186">
        <v>0</v>
      </c>
      <c r="M1186">
        <v>0</v>
      </c>
      <c r="R1186">
        <f t="shared" si="18"/>
        <v>6.9873605947955388</v>
      </c>
    </row>
    <row r="1187" spans="1:18" x14ac:dyDescent="0.2">
      <c r="A1187" s="17"/>
      <c r="B1187" s="4">
        <v>9.5910780669144977E-2</v>
      </c>
      <c r="C1187" t="s">
        <v>31</v>
      </c>
      <c r="D1187" t="s">
        <v>631</v>
      </c>
      <c r="E1187" t="s">
        <v>632</v>
      </c>
      <c r="F1187">
        <v>206</v>
      </c>
      <c r="G1187">
        <v>16</v>
      </c>
      <c r="H1187">
        <v>34</v>
      </c>
      <c r="I1187">
        <v>0</v>
      </c>
      <c r="J1187">
        <v>2.125</v>
      </c>
      <c r="K1187">
        <v>0</v>
      </c>
      <c r="L1187">
        <v>0</v>
      </c>
      <c r="M1187">
        <v>1</v>
      </c>
      <c r="R1187">
        <f t="shared" si="18"/>
        <v>19.757620817843865</v>
      </c>
    </row>
    <row r="1188" spans="1:18" x14ac:dyDescent="0.2">
      <c r="A1188" s="17"/>
      <c r="B1188" s="4">
        <v>5.8364312267657988E-2</v>
      </c>
      <c r="C1188" t="s">
        <v>108</v>
      </c>
      <c r="D1188" t="s">
        <v>692</v>
      </c>
      <c r="E1188" t="s">
        <v>693</v>
      </c>
      <c r="F1188">
        <v>283</v>
      </c>
      <c r="G1188">
        <v>14</v>
      </c>
      <c r="H1188">
        <v>22</v>
      </c>
      <c r="I1188">
        <v>1</v>
      </c>
      <c r="J1188">
        <v>1.5714285714285714</v>
      </c>
      <c r="K1188">
        <v>7.1428571428571425E-2</v>
      </c>
      <c r="L1188">
        <v>0</v>
      </c>
      <c r="M1188">
        <v>0</v>
      </c>
      <c r="R1188">
        <f t="shared" si="18"/>
        <v>16.517100371747212</v>
      </c>
    </row>
    <row r="1189" spans="1:18" x14ac:dyDescent="0.2">
      <c r="A1189" s="17"/>
      <c r="B1189" s="4">
        <v>0.18104089219330854</v>
      </c>
      <c r="C1189" t="s">
        <v>101</v>
      </c>
      <c r="D1189" t="s">
        <v>682</v>
      </c>
      <c r="E1189" t="s">
        <v>683</v>
      </c>
      <c r="F1189">
        <v>253</v>
      </c>
      <c r="G1189">
        <v>16</v>
      </c>
      <c r="H1189">
        <v>34</v>
      </c>
      <c r="I1189">
        <v>0</v>
      </c>
      <c r="J1189">
        <v>2.125</v>
      </c>
      <c r="K1189">
        <v>0</v>
      </c>
      <c r="L1189">
        <v>0</v>
      </c>
      <c r="M1189">
        <v>0</v>
      </c>
      <c r="R1189">
        <f t="shared" si="18"/>
        <v>45.803345724907061</v>
      </c>
    </row>
    <row r="1190" spans="1:18" x14ac:dyDescent="0.2">
      <c r="R1190" s="18">
        <f>SUM(R1177:R1189)</f>
        <v>217.43048327137546</v>
      </c>
    </row>
    <row r="1195" spans="1:18" x14ac:dyDescent="0.2">
      <c r="A1195" s="17">
        <v>65</v>
      </c>
      <c r="C1195" t="s">
        <v>602</v>
      </c>
      <c r="D1195" t="s">
        <v>603</v>
      </c>
      <c r="E1195" t="s">
        <v>604</v>
      </c>
      <c r="F1195" t="s">
        <v>605</v>
      </c>
      <c r="G1195" t="s">
        <v>606</v>
      </c>
      <c r="H1195" t="s">
        <v>607</v>
      </c>
      <c r="I1195" t="s">
        <v>608</v>
      </c>
      <c r="J1195" t="s">
        <v>609</v>
      </c>
      <c r="K1195" t="s">
        <v>610</v>
      </c>
      <c r="L1195" t="s">
        <v>611</v>
      </c>
      <c r="M1195" t="s">
        <v>612</v>
      </c>
      <c r="O1195" s="4" t="s">
        <v>915</v>
      </c>
      <c r="P1195" s="4" t="s">
        <v>916</v>
      </c>
      <c r="Q1195" s="4" t="s">
        <v>917</v>
      </c>
    </row>
    <row r="1196" spans="1:18" x14ac:dyDescent="0.2">
      <c r="A1196" s="17"/>
      <c r="B1196" s="4">
        <v>4.702495201535508E-2</v>
      </c>
      <c r="C1196" t="s">
        <v>759</v>
      </c>
      <c r="D1196" t="s">
        <v>760</v>
      </c>
      <c r="E1196" t="s">
        <v>745</v>
      </c>
      <c r="F1196">
        <v>184</v>
      </c>
      <c r="G1196">
        <v>13</v>
      </c>
      <c r="H1196">
        <v>28</v>
      </c>
      <c r="I1196">
        <v>0</v>
      </c>
      <c r="J1196">
        <v>2.1538461538461537</v>
      </c>
      <c r="K1196">
        <v>0</v>
      </c>
      <c r="L1196">
        <v>0</v>
      </c>
      <c r="M1196">
        <v>0</v>
      </c>
      <c r="O1196" s="4">
        <v>0.85220729366602688</v>
      </c>
      <c r="P1196" s="4">
        <v>0.1477927063339731</v>
      </c>
      <c r="Q1196" s="4">
        <v>0</v>
      </c>
      <c r="R1196">
        <f t="shared" si="18"/>
        <v>8.6525911708253354</v>
      </c>
    </row>
    <row r="1197" spans="1:18" x14ac:dyDescent="0.2">
      <c r="A1197" s="17"/>
      <c r="B1197" s="4">
        <v>5.710172744721688E-2</v>
      </c>
      <c r="C1197" t="s">
        <v>908</v>
      </c>
      <c r="E1197" t="s">
        <v>909</v>
      </c>
      <c r="F1197">
        <v>265</v>
      </c>
      <c r="G1197">
        <v>14</v>
      </c>
      <c r="H1197">
        <v>19</v>
      </c>
      <c r="I1197">
        <v>1</v>
      </c>
      <c r="J1197">
        <v>1.3571428571428572</v>
      </c>
      <c r="K1197">
        <v>7.1428571428571425E-2</v>
      </c>
      <c r="L1197">
        <v>0</v>
      </c>
      <c r="M1197">
        <v>1</v>
      </c>
      <c r="R1197">
        <f t="shared" si="18"/>
        <v>15.131957773512474</v>
      </c>
    </row>
    <row r="1198" spans="1:18" x14ac:dyDescent="0.2">
      <c r="A1198" s="17"/>
      <c r="B1198" s="4">
        <v>5.7581573896353155E-2</v>
      </c>
      <c r="C1198" t="s">
        <v>14</v>
      </c>
      <c r="D1198" t="s">
        <v>613</v>
      </c>
      <c r="E1198" t="s">
        <v>614</v>
      </c>
      <c r="F1198">
        <v>170</v>
      </c>
      <c r="G1198">
        <v>12</v>
      </c>
      <c r="H1198">
        <v>26</v>
      </c>
      <c r="I1198">
        <v>0</v>
      </c>
      <c r="J1198">
        <v>2.1666666666666665</v>
      </c>
      <c r="K1198">
        <v>0</v>
      </c>
      <c r="L1198">
        <v>0</v>
      </c>
      <c r="M1198">
        <v>0</v>
      </c>
      <c r="R1198">
        <f t="shared" si="18"/>
        <v>9.7888675623800356</v>
      </c>
    </row>
    <row r="1199" spans="1:18" x14ac:dyDescent="0.2">
      <c r="A1199" s="17"/>
      <c r="B1199" s="4">
        <v>3.119001919385796E-2</v>
      </c>
      <c r="C1199" t="s">
        <v>79</v>
      </c>
      <c r="D1199" t="s">
        <v>655</v>
      </c>
      <c r="E1199" t="s">
        <v>656</v>
      </c>
      <c r="F1199">
        <v>144</v>
      </c>
      <c r="G1199">
        <v>6</v>
      </c>
      <c r="H1199">
        <v>8</v>
      </c>
      <c r="I1199">
        <v>4</v>
      </c>
      <c r="J1199">
        <v>1.3333333333333333</v>
      </c>
      <c r="K1199">
        <v>0.66666666666666663</v>
      </c>
      <c r="L1199">
        <v>1</v>
      </c>
      <c r="M1199">
        <v>0</v>
      </c>
      <c r="R1199">
        <f t="shared" si="18"/>
        <v>4.4913627639155465</v>
      </c>
    </row>
    <row r="1200" spans="1:18" x14ac:dyDescent="0.2">
      <c r="A1200" s="17"/>
      <c r="B1200" s="4">
        <v>2.4952015355086368E-2</v>
      </c>
      <c r="C1200" t="s">
        <v>875</v>
      </c>
      <c r="D1200" t="s">
        <v>876</v>
      </c>
      <c r="E1200" t="s">
        <v>641</v>
      </c>
      <c r="F1200">
        <v>198</v>
      </c>
      <c r="G1200">
        <v>14</v>
      </c>
      <c r="H1200">
        <v>30</v>
      </c>
      <c r="I1200">
        <v>0</v>
      </c>
      <c r="J1200">
        <v>2.1428571428571428</v>
      </c>
      <c r="K1200">
        <v>0</v>
      </c>
      <c r="L1200">
        <v>0</v>
      </c>
      <c r="M1200">
        <v>0</v>
      </c>
      <c r="R1200">
        <f t="shared" si="18"/>
        <v>4.9404990403071007</v>
      </c>
    </row>
    <row r="1201" spans="1:18" x14ac:dyDescent="0.2">
      <c r="A1201" s="17"/>
      <c r="B1201" s="4">
        <v>2.2072936660268713E-2</v>
      </c>
      <c r="C1201" t="s">
        <v>258</v>
      </c>
      <c r="D1201" t="s">
        <v>910</v>
      </c>
      <c r="E1201" t="s">
        <v>641</v>
      </c>
      <c r="F1201">
        <v>198</v>
      </c>
      <c r="G1201">
        <v>14</v>
      </c>
      <c r="H1201">
        <v>30</v>
      </c>
      <c r="I1201">
        <v>0</v>
      </c>
      <c r="J1201">
        <v>2.1428571428571428</v>
      </c>
      <c r="K1201">
        <v>0</v>
      </c>
      <c r="L1201">
        <v>0</v>
      </c>
      <c r="M1201">
        <v>0</v>
      </c>
      <c r="R1201">
        <f t="shared" si="18"/>
        <v>4.3704414587332048</v>
      </c>
    </row>
    <row r="1202" spans="1:18" x14ac:dyDescent="0.2">
      <c r="A1202" s="17"/>
      <c r="B1202" s="4">
        <v>0.11324376199616121</v>
      </c>
      <c r="C1202" t="s">
        <v>25</v>
      </c>
      <c r="D1202" t="s">
        <v>626</v>
      </c>
      <c r="E1202" t="s">
        <v>627</v>
      </c>
      <c r="F1202">
        <v>226</v>
      </c>
      <c r="G1202">
        <v>16</v>
      </c>
      <c r="H1202">
        <v>34</v>
      </c>
      <c r="I1202">
        <v>0</v>
      </c>
      <c r="J1202">
        <v>2.125</v>
      </c>
      <c r="K1202">
        <v>0</v>
      </c>
      <c r="L1202">
        <v>0</v>
      </c>
      <c r="M1202">
        <v>0</v>
      </c>
      <c r="R1202">
        <f t="shared" si="18"/>
        <v>25.593090211132434</v>
      </c>
    </row>
    <row r="1203" spans="1:18" x14ac:dyDescent="0.2">
      <c r="A1203" s="17"/>
      <c r="B1203" s="4">
        <v>3.166986564299424E-2</v>
      </c>
      <c r="C1203" t="s">
        <v>37</v>
      </c>
      <c r="D1203" t="s">
        <v>640</v>
      </c>
      <c r="E1203" t="s">
        <v>641</v>
      </c>
      <c r="F1203">
        <v>198</v>
      </c>
      <c r="G1203">
        <v>14</v>
      </c>
      <c r="H1203">
        <v>30</v>
      </c>
      <c r="I1203">
        <v>0</v>
      </c>
      <c r="J1203">
        <v>2.1428571428571428</v>
      </c>
      <c r="K1203">
        <v>0</v>
      </c>
      <c r="L1203">
        <v>0</v>
      </c>
      <c r="M1203">
        <v>0</v>
      </c>
      <c r="R1203">
        <f t="shared" si="18"/>
        <v>6.2706333973128592</v>
      </c>
    </row>
    <row r="1204" spans="1:18" x14ac:dyDescent="0.2">
      <c r="A1204" s="17"/>
      <c r="B1204" s="4">
        <v>9.0690978886756216E-2</v>
      </c>
      <c r="C1204" t="s">
        <v>31</v>
      </c>
      <c r="D1204" t="s">
        <v>631</v>
      </c>
      <c r="E1204" t="s">
        <v>632</v>
      </c>
      <c r="F1204">
        <v>206</v>
      </c>
      <c r="G1204">
        <v>16</v>
      </c>
      <c r="H1204">
        <v>34</v>
      </c>
      <c r="I1204">
        <v>0</v>
      </c>
      <c r="J1204">
        <v>2.125</v>
      </c>
      <c r="K1204">
        <v>0</v>
      </c>
      <c r="L1204">
        <v>0</v>
      </c>
      <c r="M1204">
        <v>1</v>
      </c>
      <c r="R1204">
        <f t="shared" si="18"/>
        <v>18.682341650671781</v>
      </c>
    </row>
    <row r="1205" spans="1:18" x14ac:dyDescent="0.2">
      <c r="A1205" s="17"/>
      <c r="B1205" s="4">
        <v>3.166986564299424E-2</v>
      </c>
      <c r="C1205" t="s">
        <v>85</v>
      </c>
      <c r="D1205" t="s">
        <v>665</v>
      </c>
      <c r="E1205" t="s">
        <v>666</v>
      </c>
      <c r="F1205">
        <v>240</v>
      </c>
      <c r="G1205">
        <v>14</v>
      </c>
      <c r="H1205">
        <v>22</v>
      </c>
      <c r="I1205">
        <v>1</v>
      </c>
      <c r="J1205">
        <v>1.5714285714285714</v>
      </c>
      <c r="K1205">
        <v>7.1428571428571425E-2</v>
      </c>
      <c r="L1205">
        <v>0</v>
      </c>
      <c r="M1205">
        <v>0</v>
      </c>
      <c r="R1205">
        <f t="shared" si="18"/>
        <v>7.6007677543186176</v>
      </c>
    </row>
    <row r="1206" spans="1:18" x14ac:dyDescent="0.2">
      <c r="A1206" s="17"/>
      <c r="B1206" s="4">
        <v>3.8387715930902108E-2</v>
      </c>
      <c r="C1206" t="s">
        <v>735</v>
      </c>
      <c r="D1206" t="s">
        <v>736</v>
      </c>
      <c r="E1206" t="s">
        <v>661</v>
      </c>
      <c r="F1206">
        <v>162</v>
      </c>
      <c r="G1206">
        <v>17</v>
      </c>
      <c r="H1206">
        <v>36</v>
      </c>
      <c r="I1206">
        <v>0</v>
      </c>
      <c r="J1206">
        <v>2.1176470588235294</v>
      </c>
      <c r="K1206">
        <v>0</v>
      </c>
      <c r="L1206">
        <v>1</v>
      </c>
      <c r="M1206">
        <v>0</v>
      </c>
      <c r="R1206">
        <f t="shared" si="18"/>
        <v>6.2188099808061414</v>
      </c>
    </row>
    <row r="1207" spans="1:18" x14ac:dyDescent="0.2">
      <c r="A1207" s="17"/>
      <c r="B1207" s="4">
        <v>6.7178502879078686E-2</v>
      </c>
      <c r="C1207" t="s">
        <v>108</v>
      </c>
      <c r="D1207" t="s">
        <v>692</v>
      </c>
      <c r="E1207" t="s">
        <v>693</v>
      </c>
      <c r="F1207">
        <v>283</v>
      </c>
      <c r="G1207">
        <v>6</v>
      </c>
      <c r="H1207">
        <v>10</v>
      </c>
      <c r="I1207">
        <v>5</v>
      </c>
      <c r="J1207">
        <v>1.6666666666666667</v>
      </c>
      <c r="K1207">
        <v>0.83333333333333337</v>
      </c>
      <c r="L1207">
        <v>0</v>
      </c>
      <c r="M1207">
        <v>0</v>
      </c>
      <c r="R1207">
        <f t="shared" si="18"/>
        <v>19.011516314779268</v>
      </c>
    </row>
    <row r="1208" spans="1:18" x14ac:dyDescent="0.2">
      <c r="A1208" s="17"/>
      <c r="B1208" s="4">
        <v>4.4145873320537425E-2</v>
      </c>
      <c r="C1208" t="s">
        <v>129</v>
      </c>
      <c r="D1208" t="s">
        <v>728</v>
      </c>
      <c r="E1208" t="s">
        <v>729</v>
      </c>
      <c r="F1208">
        <v>255</v>
      </c>
      <c r="G1208">
        <v>20</v>
      </c>
      <c r="H1208">
        <v>42</v>
      </c>
      <c r="I1208">
        <v>0</v>
      </c>
      <c r="J1208">
        <v>2.1</v>
      </c>
      <c r="K1208">
        <v>0</v>
      </c>
      <c r="L1208">
        <v>0</v>
      </c>
      <c r="M1208">
        <v>0</v>
      </c>
      <c r="R1208">
        <f t="shared" si="18"/>
        <v>11.257197696737043</v>
      </c>
    </row>
    <row r="1209" spans="1:18" x14ac:dyDescent="0.2">
      <c r="A1209" s="17"/>
      <c r="B1209" s="4">
        <v>0.34309021113243759</v>
      </c>
      <c r="C1209" t="s">
        <v>650</v>
      </c>
      <c r="D1209" t="s">
        <v>651</v>
      </c>
      <c r="E1209" t="s">
        <v>652</v>
      </c>
      <c r="F1209">
        <v>281</v>
      </c>
      <c r="G1209">
        <v>20</v>
      </c>
      <c r="H1209">
        <v>42</v>
      </c>
      <c r="I1209">
        <v>0</v>
      </c>
      <c r="J1209">
        <v>2.1</v>
      </c>
      <c r="K1209">
        <v>0</v>
      </c>
      <c r="L1209">
        <v>0</v>
      </c>
      <c r="M1209">
        <v>0</v>
      </c>
      <c r="R1209">
        <f t="shared" si="18"/>
        <v>96.408349328214967</v>
      </c>
    </row>
    <row r="1210" spans="1:18" x14ac:dyDescent="0.2">
      <c r="R1210" s="18">
        <f>SUM(R1196:R1209)</f>
        <v>238.41842610364679</v>
      </c>
    </row>
    <row r="1213" spans="1:18" x14ac:dyDescent="0.2">
      <c r="A1213" s="17">
        <v>66</v>
      </c>
      <c r="C1213" t="s">
        <v>602</v>
      </c>
      <c r="D1213" t="s">
        <v>603</v>
      </c>
      <c r="E1213" t="s">
        <v>604</v>
      </c>
      <c r="F1213" t="s">
        <v>605</v>
      </c>
      <c r="G1213" t="s">
        <v>606</v>
      </c>
      <c r="H1213" t="s">
        <v>607</v>
      </c>
      <c r="I1213" t="s">
        <v>608</v>
      </c>
      <c r="J1213" t="s">
        <v>609</v>
      </c>
      <c r="K1213" t="s">
        <v>610</v>
      </c>
      <c r="L1213" t="s">
        <v>611</v>
      </c>
      <c r="M1213" t="s">
        <v>612</v>
      </c>
      <c r="O1213" s="4" t="s">
        <v>915</v>
      </c>
      <c r="P1213" s="4" t="s">
        <v>916</v>
      </c>
      <c r="Q1213" s="4" t="s">
        <v>917</v>
      </c>
    </row>
    <row r="1214" spans="1:18" x14ac:dyDescent="0.2">
      <c r="A1214" s="17"/>
      <c r="B1214" s="4">
        <v>6.4061790095411172E-2</v>
      </c>
      <c r="C1214" t="s">
        <v>759</v>
      </c>
      <c r="D1214" t="s">
        <v>760</v>
      </c>
      <c r="E1214" t="s">
        <v>745</v>
      </c>
      <c r="F1214">
        <v>184</v>
      </c>
      <c r="G1214">
        <v>13</v>
      </c>
      <c r="H1214">
        <v>28</v>
      </c>
      <c r="I1214">
        <v>0</v>
      </c>
      <c r="J1214">
        <v>2.1538461538461537</v>
      </c>
      <c r="K1214">
        <v>0</v>
      </c>
      <c r="L1214">
        <v>0</v>
      </c>
      <c r="M1214">
        <v>0</v>
      </c>
      <c r="O1214" s="4">
        <v>0.90913221263062249</v>
      </c>
      <c r="P1214" s="4">
        <v>9.0867787369377562E-2</v>
      </c>
      <c r="Q1214" s="4">
        <v>0</v>
      </c>
      <c r="R1214">
        <f t="shared" si="18"/>
        <v>11.787369377555656</v>
      </c>
    </row>
    <row r="1215" spans="1:18" x14ac:dyDescent="0.2">
      <c r="A1215" s="17"/>
      <c r="B1215" s="4">
        <v>6.5424806905951843E-2</v>
      </c>
      <c r="C1215" t="s">
        <v>14</v>
      </c>
      <c r="D1215" t="s">
        <v>613</v>
      </c>
      <c r="E1215" t="s">
        <v>614</v>
      </c>
      <c r="F1215">
        <v>170</v>
      </c>
      <c r="G1215">
        <v>12</v>
      </c>
      <c r="H1215">
        <v>26</v>
      </c>
      <c r="I1215">
        <v>0</v>
      </c>
      <c r="J1215">
        <v>2.1666666666666665</v>
      </c>
      <c r="K1215">
        <v>0</v>
      </c>
      <c r="L1215">
        <v>0</v>
      </c>
      <c r="M1215">
        <v>0</v>
      </c>
      <c r="R1215">
        <f t="shared" si="18"/>
        <v>11.122217174011814</v>
      </c>
    </row>
    <row r="1216" spans="1:18" x14ac:dyDescent="0.2">
      <c r="A1216" s="17"/>
      <c r="B1216" s="4">
        <v>2.953203089504771E-2</v>
      </c>
      <c r="C1216" t="s">
        <v>79</v>
      </c>
      <c r="D1216" t="s">
        <v>655</v>
      </c>
      <c r="E1216" t="s">
        <v>656</v>
      </c>
      <c r="F1216">
        <v>144</v>
      </c>
      <c r="G1216">
        <v>6</v>
      </c>
      <c r="H1216">
        <v>8</v>
      </c>
      <c r="I1216">
        <v>4</v>
      </c>
      <c r="J1216">
        <v>1.3333333333333333</v>
      </c>
      <c r="K1216">
        <v>0.66666666666666663</v>
      </c>
      <c r="L1216">
        <v>1</v>
      </c>
      <c r="M1216">
        <v>0</v>
      </c>
      <c r="R1216">
        <f t="shared" si="18"/>
        <v>4.25261244888687</v>
      </c>
    </row>
    <row r="1217" spans="1:18" x14ac:dyDescent="0.2">
      <c r="A1217" s="17"/>
      <c r="B1217" s="4">
        <v>5.9972739663789194E-2</v>
      </c>
      <c r="C1217" t="s">
        <v>25</v>
      </c>
      <c r="D1217" t="s">
        <v>626</v>
      </c>
      <c r="E1217" t="s">
        <v>627</v>
      </c>
      <c r="F1217">
        <v>226</v>
      </c>
      <c r="G1217">
        <v>16</v>
      </c>
      <c r="H1217">
        <v>34</v>
      </c>
      <c r="I1217">
        <v>0</v>
      </c>
      <c r="J1217">
        <v>2.125</v>
      </c>
      <c r="K1217">
        <v>0</v>
      </c>
      <c r="L1217">
        <v>0</v>
      </c>
      <c r="M1217">
        <v>0</v>
      </c>
      <c r="R1217">
        <f t="shared" si="18"/>
        <v>13.553839164016358</v>
      </c>
    </row>
    <row r="1218" spans="1:18" x14ac:dyDescent="0.2">
      <c r="A1218" s="17"/>
      <c r="B1218" s="4">
        <v>3.9073148568832351E-2</v>
      </c>
      <c r="C1218" t="s">
        <v>37</v>
      </c>
      <c r="D1218" t="s">
        <v>640</v>
      </c>
      <c r="E1218" t="s">
        <v>641</v>
      </c>
      <c r="F1218">
        <v>198</v>
      </c>
      <c r="G1218">
        <v>14</v>
      </c>
      <c r="H1218">
        <v>30</v>
      </c>
      <c r="I1218">
        <v>0</v>
      </c>
      <c r="J1218">
        <v>2.1428571428571428</v>
      </c>
      <c r="K1218">
        <v>0</v>
      </c>
      <c r="L1218">
        <v>0</v>
      </c>
      <c r="M1218">
        <v>0</v>
      </c>
      <c r="R1218">
        <f t="shared" si="18"/>
        <v>7.7364834166288059</v>
      </c>
    </row>
    <row r="1219" spans="1:18" x14ac:dyDescent="0.2">
      <c r="A1219" s="17"/>
      <c r="B1219" s="4">
        <v>2.6805997273966379E-2</v>
      </c>
      <c r="C1219" t="s">
        <v>254</v>
      </c>
      <c r="D1219" t="s">
        <v>906</v>
      </c>
      <c r="E1219" t="s">
        <v>907</v>
      </c>
      <c r="F1219">
        <v>254</v>
      </c>
      <c r="G1219">
        <v>18</v>
      </c>
      <c r="H1219">
        <v>38</v>
      </c>
      <c r="I1219">
        <v>0</v>
      </c>
      <c r="J1219">
        <v>2.1111111111111112</v>
      </c>
      <c r="K1219">
        <v>0</v>
      </c>
      <c r="L1219">
        <v>0</v>
      </c>
      <c r="M1219">
        <v>0</v>
      </c>
      <c r="R1219">
        <f t="shared" si="18"/>
        <v>6.80872330758746</v>
      </c>
    </row>
    <row r="1220" spans="1:18" x14ac:dyDescent="0.2">
      <c r="A1220" s="17"/>
      <c r="B1220" s="4">
        <v>9.0867787369377562E-2</v>
      </c>
      <c r="C1220" t="s">
        <v>31</v>
      </c>
      <c r="D1220" t="s">
        <v>631</v>
      </c>
      <c r="E1220" t="s">
        <v>632</v>
      </c>
      <c r="F1220">
        <v>206</v>
      </c>
      <c r="G1220">
        <v>16</v>
      </c>
      <c r="H1220">
        <v>34</v>
      </c>
      <c r="I1220">
        <v>0</v>
      </c>
      <c r="J1220">
        <v>2.125</v>
      </c>
      <c r="K1220">
        <v>0</v>
      </c>
      <c r="L1220">
        <v>0</v>
      </c>
      <c r="M1220">
        <v>1</v>
      </c>
      <c r="R1220">
        <f t="shared" ref="R1220:R1283" si="19">F1220*B1220</f>
        <v>18.718764198091776</v>
      </c>
    </row>
    <row r="1221" spans="1:18" x14ac:dyDescent="0.2">
      <c r="A1221" s="17"/>
      <c r="B1221" s="4">
        <v>0.14538845979100412</v>
      </c>
      <c r="C1221" t="s">
        <v>735</v>
      </c>
      <c r="D1221" t="s">
        <v>736</v>
      </c>
      <c r="E1221" t="s">
        <v>661</v>
      </c>
      <c r="F1221">
        <v>162</v>
      </c>
      <c r="G1221">
        <v>14</v>
      </c>
      <c r="H1221">
        <v>22</v>
      </c>
      <c r="I1221">
        <v>1</v>
      </c>
      <c r="J1221">
        <v>1.5714285714285714</v>
      </c>
      <c r="K1221">
        <v>7.1428571428571425E-2</v>
      </c>
      <c r="L1221">
        <v>1</v>
      </c>
      <c r="M1221">
        <v>0</v>
      </c>
      <c r="R1221">
        <f t="shared" si="19"/>
        <v>23.552930486142667</v>
      </c>
    </row>
    <row r="1222" spans="1:18" x14ac:dyDescent="0.2">
      <c r="A1222" s="17"/>
      <c r="B1222" s="4">
        <v>2.6805997273966379E-2</v>
      </c>
      <c r="C1222" t="s">
        <v>108</v>
      </c>
      <c r="D1222" t="s">
        <v>692</v>
      </c>
      <c r="E1222" t="s">
        <v>693</v>
      </c>
      <c r="F1222">
        <v>283</v>
      </c>
      <c r="G1222">
        <v>16</v>
      </c>
      <c r="H1222">
        <v>34</v>
      </c>
      <c r="I1222">
        <v>0</v>
      </c>
      <c r="J1222">
        <v>2.125</v>
      </c>
      <c r="K1222">
        <v>0</v>
      </c>
      <c r="L1222">
        <v>0</v>
      </c>
      <c r="M1222">
        <v>0</v>
      </c>
      <c r="R1222">
        <f t="shared" si="19"/>
        <v>7.586097228532485</v>
      </c>
    </row>
    <row r="1223" spans="1:18" x14ac:dyDescent="0.2">
      <c r="A1223" s="17"/>
      <c r="B1223" s="4">
        <v>3.3621081326669695E-2</v>
      </c>
      <c r="C1223" t="s">
        <v>129</v>
      </c>
      <c r="D1223" t="s">
        <v>728</v>
      </c>
      <c r="E1223" t="s">
        <v>729</v>
      </c>
      <c r="F1223">
        <v>255</v>
      </c>
      <c r="G1223">
        <v>6</v>
      </c>
      <c r="H1223">
        <v>10</v>
      </c>
      <c r="I1223">
        <v>5</v>
      </c>
      <c r="J1223">
        <v>1.6666666666666667</v>
      </c>
      <c r="K1223">
        <v>0.83333333333333337</v>
      </c>
      <c r="L1223">
        <v>0</v>
      </c>
      <c r="M1223">
        <v>0</v>
      </c>
      <c r="R1223">
        <f t="shared" si="19"/>
        <v>8.573375738300772</v>
      </c>
    </row>
    <row r="1224" spans="1:18" x14ac:dyDescent="0.2">
      <c r="A1224" s="17"/>
      <c r="B1224" s="4">
        <v>0.34348023625624718</v>
      </c>
      <c r="C1224" t="s">
        <v>650</v>
      </c>
      <c r="D1224" t="s">
        <v>651</v>
      </c>
      <c r="E1224" t="s">
        <v>652</v>
      </c>
      <c r="F1224">
        <v>281</v>
      </c>
      <c r="G1224">
        <v>16</v>
      </c>
      <c r="H1224">
        <v>34</v>
      </c>
      <c r="I1224">
        <v>0</v>
      </c>
      <c r="J1224">
        <v>2.125</v>
      </c>
      <c r="K1224">
        <v>0</v>
      </c>
      <c r="L1224">
        <v>0</v>
      </c>
      <c r="M1224">
        <v>0</v>
      </c>
      <c r="R1224">
        <f t="shared" si="19"/>
        <v>96.517946388005456</v>
      </c>
    </row>
    <row r="1225" spans="1:18" x14ac:dyDescent="0.2">
      <c r="A1225" s="17"/>
      <c r="B1225" s="4">
        <v>7.4965924579736484E-2</v>
      </c>
      <c r="C1225" t="s">
        <v>699</v>
      </c>
      <c r="D1225" t="s">
        <v>700</v>
      </c>
      <c r="E1225" t="s">
        <v>701</v>
      </c>
      <c r="F1225">
        <v>408</v>
      </c>
      <c r="G1225">
        <v>20</v>
      </c>
      <c r="H1225">
        <v>42</v>
      </c>
      <c r="I1225">
        <v>0</v>
      </c>
      <c r="J1225">
        <v>2.1</v>
      </c>
      <c r="K1225">
        <v>0</v>
      </c>
      <c r="L1225">
        <v>0</v>
      </c>
      <c r="M1225">
        <v>0</v>
      </c>
      <c r="R1225">
        <f t="shared" si="19"/>
        <v>30.586097228532484</v>
      </c>
    </row>
    <row r="1226" spans="1:18" x14ac:dyDescent="0.2">
      <c r="R1226" s="18">
        <f>SUM(R1214:R1225)</f>
        <v>240.79645615629261</v>
      </c>
    </row>
    <row r="1231" spans="1:18" x14ac:dyDescent="0.2">
      <c r="A1231" s="17">
        <v>67</v>
      </c>
      <c r="C1231" t="s">
        <v>602</v>
      </c>
      <c r="D1231" t="s">
        <v>603</v>
      </c>
      <c r="E1231" t="s">
        <v>604</v>
      </c>
      <c r="F1231" t="s">
        <v>605</v>
      </c>
      <c r="G1231" t="s">
        <v>606</v>
      </c>
      <c r="H1231" t="s">
        <v>607</v>
      </c>
      <c r="I1231" t="s">
        <v>608</v>
      </c>
      <c r="J1231" t="s">
        <v>609</v>
      </c>
      <c r="K1231" t="s">
        <v>610</v>
      </c>
      <c r="L1231" t="s">
        <v>611</v>
      </c>
      <c r="M1231" t="s">
        <v>612</v>
      </c>
      <c r="O1231" s="4" t="s">
        <v>915</v>
      </c>
      <c r="P1231" s="4" t="s">
        <v>916</v>
      </c>
      <c r="Q1231" s="4" t="s">
        <v>917</v>
      </c>
    </row>
    <row r="1232" spans="1:18" x14ac:dyDescent="0.2">
      <c r="A1232" s="17"/>
      <c r="B1232" s="4">
        <v>5.4618473895582338E-2</v>
      </c>
      <c r="C1232" t="s">
        <v>791</v>
      </c>
      <c r="D1232" t="s">
        <v>792</v>
      </c>
      <c r="E1232" t="s">
        <v>614</v>
      </c>
      <c r="F1232">
        <v>170</v>
      </c>
      <c r="G1232">
        <v>12</v>
      </c>
      <c r="H1232">
        <v>26</v>
      </c>
      <c r="I1232">
        <v>0</v>
      </c>
      <c r="J1232">
        <v>2.1666666666666665</v>
      </c>
      <c r="K1232">
        <v>0</v>
      </c>
      <c r="L1232">
        <v>0</v>
      </c>
      <c r="M1232">
        <v>0</v>
      </c>
      <c r="O1232" s="4">
        <v>0.76746987951807233</v>
      </c>
      <c r="P1232" s="4">
        <v>0.23253012048192773</v>
      </c>
      <c r="Q1232" s="4">
        <v>0</v>
      </c>
      <c r="R1232">
        <f t="shared" si="19"/>
        <v>9.2851405622489978</v>
      </c>
    </row>
    <row r="1233" spans="1:18" x14ac:dyDescent="0.2">
      <c r="A1233" s="17"/>
      <c r="B1233" s="4">
        <v>6.3855421686746988E-2</v>
      </c>
      <c r="C1233" t="s">
        <v>908</v>
      </c>
      <c r="E1233" t="s">
        <v>909</v>
      </c>
      <c r="F1233">
        <v>265</v>
      </c>
      <c r="G1233">
        <v>14</v>
      </c>
      <c r="H1233">
        <v>19</v>
      </c>
      <c r="I1233">
        <v>1</v>
      </c>
      <c r="J1233">
        <v>1.3571428571428572</v>
      </c>
      <c r="K1233">
        <v>7.1428571428571425E-2</v>
      </c>
      <c r="L1233">
        <v>0</v>
      </c>
      <c r="M1233">
        <v>1</v>
      </c>
      <c r="R1233">
        <f t="shared" si="19"/>
        <v>16.921686746987952</v>
      </c>
    </row>
    <row r="1234" spans="1:18" x14ac:dyDescent="0.2">
      <c r="A1234" s="17"/>
      <c r="B1234" s="4">
        <v>6.7871485943775109E-2</v>
      </c>
      <c r="C1234" t="s">
        <v>14</v>
      </c>
      <c r="D1234" t="s">
        <v>613</v>
      </c>
      <c r="E1234" t="s">
        <v>614</v>
      </c>
      <c r="F1234">
        <v>170</v>
      </c>
      <c r="G1234">
        <v>12</v>
      </c>
      <c r="H1234">
        <v>26</v>
      </c>
      <c r="I1234">
        <v>0</v>
      </c>
      <c r="J1234">
        <v>2.1666666666666665</v>
      </c>
      <c r="K1234">
        <v>0</v>
      </c>
      <c r="L1234">
        <v>0</v>
      </c>
      <c r="M1234">
        <v>0</v>
      </c>
      <c r="R1234">
        <f t="shared" si="19"/>
        <v>11.538152610441768</v>
      </c>
    </row>
    <row r="1235" spans="1:18" x14ac:dyDescent="0.2">
      <c r="A1235" s="17"/>
      <c r="B1235" s="4">
        <v>3.0923694779116467E-2</v>
      </c>
      <c r="C1235" t="s">
        <v>104</v>
      </c>
      <c r="D1235" t="s">
        <v>687</v>
      </c>
      <c r="E1235" t="s">
        <v>688</v>
      </c>
      <c r="F1235">
        <v>110</v>
      </c>
      <c r="G1235">
        <v>6</v>
      </c>
      <c r="H1235">
        <v>6</v>
      </c>
      <c r="I1235">
        <v>2</v>
      </c>
      <c r="J1235">
        <v>1</v>
      </c>
      <c r="K1235">
        <v>0.33333333333333331</v>
      </c>
      <c r="L1235">
        <v>0</v>
      </c>
      <c r="M1235">
        <v>1</v>
      </c>
      <c r="R1235">
        <f t="shared" si="19"/>
        <v>3.4016064257028114</v>
      </c>
    </row>
    <row r="1236" spans="1:18" x14ac:dyDescent="0.2">
      <c r="A1236" s="17"/>
      <c r="B1236" s="4">
        <v>4.4176706827309245E-2</v>
      </c>
      <c r="C1236" t="s">
        <v>79</v>
      </c>
      <c r="D1236" t="s">
        <v>655</v>
      </c>
      <c r="E1236" t="s">
        <v>656</v>
      </c>
      <c r="F1236">
        <v>144</v>
      </c>
      <c r="G1236">
        <v>6</v>
      </c>
      <c r="H1236">
        <v>8</v>
      </c>
      <c r="I1236">
        <v>4</v>
      </c>
      <c r="J1236">
        <v>1.3333333333333333</v>
      </c>
      <c r="K1236">
        <v>0.66666666666666663</v>
      </c>
      <c r="L1236">
        <v>1</v>
      </c>
      <c r="M1236">
        <v>0</v>
      </c>
      <c r="R1236">
        <f t="shared" si="19"/>
        <v>6.3614457831325311</v>
      </c>
    </row>
    <row r="1237" spans="1:18" x14ac:dyDescent="0.2">
      <c r="A1237" s="17"/>
      <c r="B1237" s="4">
        <v>4.1365461847389561E-2</v>
      </c>
      <c r="C1237" t="s">
        <v>259</v>
      </c>
      <c r="D1237" t="s">
        <v>911</v>
      </c>
      <c r="E1237" t="s">
        <v>912</v>
      </c>
      <c r="F1237">
        <v>209</v>
      </c>
      <c r="G1237">
        <v>11</v>
      </c>
      <c r="H1237">
        <v>15</v>
      </c>
      <c r="I1237">
        <v>3</v>
      </c>
      <c r="J1237">
        <v>1.3636363636363635</v>
      </c>
      <c r="K1237">
        <v>0.27272727272727271</v>
      </c>
      <c r="L1237">
        <v>0</v>
      </c>
      <c r="M1237">
        <v>1</v>
      </c>
      <c r="R1237">
        <f t="shared" si="19"/>
        <v>8.6453815261044173</v>
      </c>
    </row>
    <row r="1238" spans="1:18" x14ac:dyDescent="0.2">
      <c r="A1238" s="17"/>
      <c r="B1238" s="4">
        <v>0.17630522088353415</v>
      </c>
      <c r="C1238" t="s">
        <v>25</v>
      </c>
      <c r="D1238" t="s">
        <v>626</v>
      </c>
      <c r="E1238" t="s">
        <v>627</v>
      </c>
      <c r="F1238">
        <v>226</v>
      </c>
      <c r="G1238">
        <v>16</v>
      </c>
      <c r="H1238">
        <v>34</v>
      </c>
      <c r="I1238">
        <v>0</v>
      </c>
      <c r="J1238">
        <v>2.125</v>
      </c>
      <c r="K1238">
        <v>0</v>
      </c>
      <c r="L1238">
        <v>0</v>
      </c>
      <c r="M1238">
        <v>0</v>
      </c>
      <c r="R1238">
        <f t="shared" si="19"/>
        <v>39.844979919678714</v>
      </c>
    </row>
    <row r="1239" spans="1:18" x14ac:dyDescent="0.2">
      <c r="A1239" s="17"/>
      <c r="B1239" s="4">
        <v>4.1365461847389561E-2</v>
      </c>
      <c r="C1239" t="s">
        <v>37</v>
      </c>
      <c r="D1239" t="s">
        <v>640</v>
      </c>
      <c r="E1239" t="s">
        <v>641</v>
      </c>
      <c r="F1239">
        <v>198</v>
      </c>
      <c r="G1239">
        <v>14</v>
      </c>
      <c r="H1239">
        <v>30</v>
      </c>
      <c r="I1239">
        <v>0</v>
      </c>
      <c r="J1239">
        <v>2.1428571428571428</v>
      </c>
      <c r="K1239">
        <v>0</v>
      </c>
      <c r="L1239">
        <v>0</v>
      </c>
      <c r="M1239">
        <v>0</v>
      </c>
      <c r="R1239">
        <f t="shared" si="19"/>
        <v>8.1903614457831324</v>
      </c>
    </row>
    <row r="1240" spans="1:18" x14ac:dyDescent="0.2">
      <c r="A1240" s="17"/>
      <c r="B1240" s="4">
        <v>3.3333333333333333E-2</v>
      </c>
      <c r="C1240" t="s">
        <v>254</v>
      </c>
      <c r="D1240" t="s">
        <v>906</v>
      </c>
      <c r="E1240" t="s">
        <v>907</v>
      </c>
      <c r="F1240">
        <v>254</v>
      </c>
      <c r="G1240">
        <v>18</v>
      </c>
      <c r="H1240">
        <v>38</v>
      </c>
      <c r="I1240">
        <v>0</v>
      </c>
      <c r="J1240">
        <v>2.1111111111111112</v>
      </c>
      <c r="K1240">
        <v>0</v>
      </c>
      <c r="L1240">
        <v>0</v>
      </c>
      <c r="M1240">
        <v>0</v>
      </c>
      <c r="R1240">
        <f t="shared" si="19"/>
        <v>8.4666666666666668</v>
      </c>
    </row>
    <row r="1241" spans="1:18" x14ac:dyDescent="0.2">
      <c r="A1241" s="17"/>
      <c r="B1241" s="4">
        <v>9.6385542168674704E-2</v>
      </c>
      <c r="C1241" t="s">
        <v>31</v>
      </c>
      <c r="D1241" t="s">
        <v>631</v>
      </c>
      <c r="E1241" t="s">
        <v>632</v>
      </c>
      <c r="F1241">
        <v>206</v>
      </c>
      <c r="G1241">
        <v>16</v>
      </c>
      <c r="H1241">
        <v>34</v>
      </c>
      <c r="I1241">
        <v>0</v>
      </c>
      <c r="J1241">
        <v>2.125</v>
      </c>
      <c r="K1241">
        <v>0</v>
      </c>
      <c r="L1241">
        <v>0</v>
      </c>
      <c r="M1241">
        <v>1</v>
      </c>
      <c r="R1241">
        <f t="shared" si="19"/>
        <v>19.85542168674699</v>
      </c>
    </row>
    <row r="1242" spans="1:18" x14ac:dyDescent="0.2">
      <c r="A1242" s="17"/>
      <c r="B1242" s="4">
        <v>5.502008032128515E-2</v>
      </c>
      <c r="C1242" t="s">
        <v>108</v>
      </c>
      <c r="D1242" t="s">
        <v>692</v>
      </c>
      <c r="E1242" t="s">
        <v>693</v>
      </c>
      <c r="F1242">
        <v>283</v>
      </c>
      <c r="G1242">
        <v>14</v>
      </c>
      <c r="H1242">
        <v>22</v>
      </c>
      <c r="I1242">
        <v>1</v>
      </c>
      <c r="J1242">
        <v>1.5714285714285714</v>
      </c>
      <c r="K1242">
        <v>7.1428571428571425E-2</v>
      </c>
      <c r="L1242">
        <v>0</v>
      </c>
      <c r="M1242">
        <v>0</v>
      </c>
      <c r="R1242">
        <f t="shared" si="19"/>
        <v>15.570682730923698</v>
      </c>
    </row>
    <row r="1243" spans="1:18" x14ac:dyDescent="0.2">
      <c r="A1243" s="17"/>
      <c r="B1243" s="4">
        <v>2.5702811244979921E-2</v>
      </c>
      <c r="C1243" t="s">
        <v>129</v>
      </c>
      <c r="D1243" t="s">
        <v>728</v>
      </c>
      <c r="E1243" t="s">
        <v>729</v>
      </c>
      <c r="F1243">
        <v>255</v>
      </c>
      <c r="G1243">
        <v>16</v>
      </c>
      <c r="H1243">
        <v>34</v>
      </c>
      <c r="I1243">
        <v>0</v>
      </c>
      <c r="J1243">
        <v>2.125</v>
      </c>
      <c r="K1243">
        <v>0</v>
      </c>
      <c r="L1243">
        <v>0</v>
      </c>
      <c r="M1243">
        <v>0</v>
      </c>
      <c r="R1243">
        <f t="shared" si="19"/>
        <v>6.5542168674698802</v>
      </c>
    </row>
    <row r="1244" spans="1:18" x14ac:dyDescent="0.2">
      <c r="A1244" s="17"/>
      <c r="B1244" s="4">
        <v>0.26907630522088355</v>
      </c>
      <c r="C1244" t="s">
        <v>650</v>
      </c>
      <c r="D1244" t="s">
        <v>651</v>
      </c>
      <c r="E1244" t="s">
        <v>652</v>
      </c>
      <c r="F1244">
        <v>281</v>
      </c>
      <c r="G1244">
        <v>20</v>
      </c>
      <c r="H1244">
        <v>42</v>
      </c>
      <c r="I1244">
        <v>0</v>
      </c>
      <c r="J1244">
        <v>2.1</v>
      </c>
      <c r="K1244">
        <v>0</v>
      </c>
      <c r="L1244">
        <v>0</v>
      </c>
      <c r="M1244">
        <v>0</v>
      </c>
      <c r="R1244">
        <f t="shared" si="19"/>
        <v>75.610441767068281</v>
      </c>
    </row>
    <row r="1245" spans="1:18" x14ac:dyDescent="0.2">
      <c r="R1245" s="18">
        <f>SUM(R1232:R1244)</f>
        <v>230.24618473895583</v>
      </c>
    </row>
    <row r="1249" spans="1:18" x14ac:dyDescent="0.2">
      <c r="A1249" s="17">
        <v>68</v>
      </c>
      <c r="C1249" t="s">
        <v>602</v>
      </c>
      <c r="D1249" t="s">
        <v>603</v>
      </c>
      <c r="E1249" t="s">
        <v>604</v>
      </c>
      <c r="F1249" t="s">
        <v>605</v>
      </c>
      <c r="G1249" t="s">
        <v>606</v>
      </c>
      <c r="H1249" t="s">
        <v>607</v>
      </c>
      <c r="I1249" t="s">
        <v>608</v>
      </c>
      <c r="J1249" t="s">
        <v>609</v>
      </c>
      <c r="K1249" t="s">
        <v>610</v>
      </c>
      <c r="L1249" t="s">
        <v>611</v>
      </c>
      <c r="M1249" t="s">
        <v>612</v>
      </c>
      <c r="O1249" s="4" t="s">
        <v>915</v>
      </c>
      <c r="P1249" s="4" t="s">
        <v>916</v>
      </c>
      <c r="Q1249" s="4" t="s">
        <v>917</v>
      </c>
    </row>
    <row r="1250" spans="1:18" x14ac:dyDescent="0.2">
      <c r="A1250" s="17"/>
      <c r="B1250" s="4">
        <v>0.12904514582501</v>
      </c>
      <c r="C1250" t="s">
        <v>791</v>
      </c>
      <c r="D1250" t="s">
        <v>792</v>
      </c>
      <c r="E1250" t="s">
        <v>614</v>
      </c>
      <c r="F1250">
        <v>170</v>
      </c>
      <c r="G1250">
        <v>12</v>
      </c>
      <c r="H1250">
        <v>26</v>
      </c>
      <c r="I1250">
        <v>0</v>
      </c>
      <c r="J1250">
        <v>2.1666666666666665</v>
      </c>
      <c r="K1250">
        <v>0</v>
      </c>
      <c r="L1250">
        <v>0</v>
      </c>
      <c r="M1250">
        <v>0</v>
      </c>
      <c r="O1250" s="4">
        <v>0.91809828206152622</v>
      </c>
      <c r="P1250" s="4">
        <v>8.1901717938473825E-2</v>
      </c>
      <c r="Q1250" s="4">
        <v>0</v>
      </c>
      <c r="R1250">
        <f t="shared" si="19"/>
        <v>21.937674790251702</v>
      </c>
    </row>
    <row r="1251" spans="1:18" x14ac:dyDescent="0.2">
      <c r="A1251" s="17"/>
      <c r="B1251" s="4">
        <v>6.8717538953256094E-2</v>
      </c>
      <c r="C1251" t="s">
        <v>14</v>
      </c>
      <c r="D1251" t="s">
        <v>613</v>
      </c>
      <c r="E1251" t="s">
        <v>614</v>
      </c>
      <c r="F1251">
        <v>170</v>
      </c>
      <c r="G1251">
        <v>12</v>
      </c>
      <c r="H1251">
        <v>26</v>
      </c>
      <c r="I1251">
        <v>0</v>
      </c>
      <c r="J1251">
        <v>2.1666666666666665</v>
      </c>
      <c r="K1251">
        <v>0</v>
      </c>
      <c r="L1251">
        <v>0</v>
      </c>
      <c r="M1251">
        <v>0</v>
      </c>
      <c r="R1251">
        <f t="shared" si="19"/>
        <v>11.681981622053536</v>
      </c>
    </row>
    <row r="1252" spans="1:18" x14ac:dyDescent="0.2">
      <c r="A1252" s="17"/>
      <c r="B1252" s="4">
        <v>2.516979624450659E-2</v>
      </c>
      <c r="C1252" t="s">
        <v>740</v>
      </c>
      <c r="D1252" t="s">
        <v>741</v>
      </c>
      <c r="E1252" t="s">
        <v>742</v>
      </c>
      <c r="F1252">
        <v>212</v>
      </c>
      <c r="G1252">
        <v>12</v>
      </c>
      <c r="H1252">
        <v>26</v>
      </c>
      <c r="I1252">
        <v>0</v>
      </c>
      <c r="J1252">
        <v>2.1666666666666665</v>
      </c>
      <c r="K1252">
        <v>0</v>
      </c>
      <c r="L1252">
        <v>0</v>
      </c>
      <c r="M1252">
        <v>0</v>
      </c>
      <c r="R1252">
        <f t="shared" si="19"/>
        <v>5.3359968038353971</v>
      </c>
    </row>
    <row r="1253" spans="1:18" x14ac:dyDescent="0.2">
      <c r="A1253" s="17"/>
      <c r="B1253" s="4">
        <v>0.19057131442269273</v>
      </c>
      <c r="C1253" t="s">
        <v>25</v>
      </c>
      <c r="D1253" t="s">
        <v>626</v>
      </c>
      <c r="E1253" t="s">
        <v>627</v>
      </c>
      <c r="F1253">
        <v>226</v>
      </c>
      <c r="G1253">
        <v>12</v>
      </c>
      <c r="H1253">
        <v>26</v>
      </c>
      <c r="I1253">
        <v>0</v>
      </c>
      <c r="J1253">
        <v>2.1666666666666665</v>
      </c>
      <c r="K1253">
        <v>0</v>
      </c>
      <c r="L1253">
        <v>0</v>
      </c>
      <c r="M1253">
        <v>0</v>
      </c>
      <c r="R1253">
        <f t="shared" si="19"/>
        <v>43.069117059528558</v>
      </c>
    </row>
    <row r="1254" spans="1:18" x14ac:dyDescent="0.2">
      <c r="A1254" s="17"/>
      <c r="B1254" s="4">
        <v>2.2772672792648819E-2</v>
      </c>
      <c r="C1254" t="s">
        <v>743</v>
      </c>
      <c r="D1254" t="s">
        <v>744</v>
      </c>
      <c r="E1254" t="s">
        <v>745</v>
      </c>
      <c r="F1254">
        <v>184</v>
      </c>
      <c r="G1254">
        <v>15</v>
      </c>
      <c r="H1254">
        <v>32</v>
      </c>
      <c r="I1254">
        <v>0</v>
      </c>
      <c r="J1254">
        <v>2.1333333333333333</v>
      </c>
      <c r="K1254">
        <v>0</v>
      </c>
      <c r="L1254">
        <v>0</v>
      </c>
      <c r="M1254">
        <v>0</v>
      </c>
      <c r="R1254">
        <f t="shared" si="19"/>
        <v>4.1901717938473828</v>
      </c>
    </row>
    <row r="1255" spans="1:18" x14ac:dyDescent="0.2">
      <c r="A1255" s="17"/>
      <c r="B1255" s="4">
        <v>4.1550139832201356E-2</v>
      </c>
      <c r="C1255" t="s">
        <v>37</v>
      </c>
      <c r="D1255" t="s">
        <v>640</v>
      </c>
      <c r="E1255" t="s">
        <v>641</v>
      </c>
      <c r="F1255">
        <v>198</v>
      </c>
      <c r="G1255">
        <v>16</v>
      </c>
      <c r="H1255">
        <v>34</v>
      </c>
      <c r="I1255">
        <v>0</v>
      </c>
      <c r="J1255">
        <v>2.125</v>
      </c>
      <c r="K1255">
        <v>0</v>
      </c>
      <c r="L1255">
        <v>0</v>
      </c>
      <c r="M1255">
        <v>0</v>
      </c>
      <c r="R1255">
        <f t="shared" si="19"/>
        <v>8.2269276867758681</v>
      </c>
    </row>
    <row r="1256" spans="1:18" x14ac:dyDescent="0.2">
      <c r="A1256" s="17"/>
      <c r="B1256" s="4">
        <v>2.6767878545745107E-2</v>
      </c>
      <c r="C1256" t="s">
        <v>254</v>
      </c>
      <c r="D1256" t="s">
        <v>906</v>
      </c>
      <c r="E1256" t="s">
        <v>907</v>
      </c>
      <c r="F1256">
        <v>254</v>
      </c>
      <c r="G1256">
        <v>13</v>
      </c>
      <c r="H1256">
        <v>28</v>
      </c>
      <c r="I1256">
        <v>0</v>
      </c>
      <c r="J1256">
        <v>2.1538461538461537</v>
      </c>
      <c r="K1256">
        <v>0</v>
      </c>
      <c r="L1256">
        <v>0</v>
      </c>
      <c r="M1256">
        <v>0</v>
      </c>
      <c r="R1256">
        <f t="shared" si="19"/>
        <v>6.7990411506192574</v>
      </c>
    </row>
    <row r="1257" spans="1:18" x14ac:dyDescent="0.2">
      <c r="A1257" s="17"/>
      <c r="B1257" s="4">
        <v>8.1901717938473825E-2</v>
      </c>
      <c r="C1257" t="s">
        <v>31</v>
      </c>
      <c r="D1257" t="s">
        <v>631</v>
      </c>
      <c r="E1257" t="s">
        <v>632</v>
      </c>
      <c r="F1257">
        <v>206</v>
      </c>
      <c r="G1257">
        <v>14</v>
      </c>
      <c r="H1257">
        <v>30</v>
      </c>
      <c r="I1257">
        <v>0</v>
      </c>
      <c r="J1257">
        <v>2.1428571428571428</v>
      </c>
      <c r="K1257">
        <v>0</v>
      </c>
      <c r="L1257">
        <v>0</v>
      </c>
      <c r="M1257">
        <v>1</v>
      </c>
      <c r="R1257">
        <f t="shared" si="19"/>
        <v>16.871753895325607</v>
      </c>
    </row>
    <row r="1258" spans="1:18" x14ac:dyDescent="0.2">
      <c r="A1258" s="17"/>
      <c r="B1258" s="4">
        <v>5.8729524570515376E-2</v>
      </c>
      <c r="C1258" t="s">
        <v>108</v>
      </c>
      <c r="D1258" t="s">
        <v>692</v>
      </c>
      <c r="E1258" t="s">
        <v>693</v>
      </c>
      <c r="F1258">
        <v>283</v>
      </c>
      <c r="G1258">
        <v>18</v>
      </c>
      <c r="H1258">
        <v>38</v>
      </c>
      <c r="I1258">
        <v>0</v>
      </c>
      <c r="J1258">
        <v>2.1111111111111112</v>
      </c>
      <c r="K1258">
        <v>0</v>
      </c>
      <c r="L1258">
        <v>0</v>
      </c>
      <c r="M1258">
        <v>0</v>
      </c>
      <c r="R1258">
        <f t="shared" si="19"/>
        <v>16.62045545345585</v>
      </c>
    </row>
    <row r="1259" spans="1:18" x14ac:dyDescent="0.2">
      <c r="A1259" s="17"/>
      <c r="B1259" s="4">
        <v>3.0363563723531762E-2</v>
      </c>
      <c r="C1259" t="s">
        <v>129</v>
      </c>
      <c r="D1259" t="s">
        <v>728</v>
      </c>
      <c r="E1259" t="s">
        <v>729</v>
      </c>
      <c r="F1259">
        <v>255</v>
      </c>
      <c r="G1259">
        <v>16</v>
      </c>
      <c r="H1259">
        <v>34</v>
      </c>
      <c r="I1259">
        <v>0</v>
      </c>
      <c r="J1259">
        <v>2.125</v>
      </c>
      <c r="K1259">
        <v>0</v>
      </c>
      <c r="L1259">
        <v>0</v>
      </c>
      <c r="M1259">
        <v>0</v>
      </c>
      <c r="R1259">
        <f t="shared" si="19"/>
        <v>7.7427087495005997</v>
      </c>
    </row>
    <row r="1260" spans="1:18" x14ac:dyDescent="0.2">
      <c r="A1260" s="17"/>
      <c r="B1260" s="4">
        <v>0.32441070715141823</v>
      </c>
      <c r="C1260" t="s">
        <v>650</v>
      </c>
      <c r="D1260" t="s">
        <v>651</v>
      </c>
      <c r="E1260" t="s">
        <v>652</v>
      </c>
      <c r="F1260">
        <v>281</v>
      </c>
      <c r="G1260">
        <v>14</v>
      </c>
      <c r="H1260">
        <v>22</v>
      </c>
      <c r="I1260">
        <v>1</v>
      </c>
      <c r="J1260">
        <v>1.5714285714285714</v>
      </c>
      <c r="K1260">
        <v>7.1428571428571425E-2</v>
      </c>
      <c r="L1260">
        <v>0</v>
      </c>
      <c r="M1260">
        <v>0</v>
      </c>
      <c r="R1260">
        <f t="shared" si="19"/>
        <v>91.159408709548529</v>
      </c>
    </row>
    <row r="1261" spans="1:18" x14ac:dyDescent="0.2">
      <c r="R1261" s="18">
        <f>SUM(R1250:R1260)</f>
        <v>233.63523771474229</v>
      </c>
    </row>
    <row r="1267" spans="1:18" x14ac:dyDescent="0.2">
      <c r="A1267" s="17">
        <v>69</v>
      </c>
      <c r="C1267" t="s">
        <v>602</v>
      </c>
      <c r="D1267" t="s">
        <v>603</v>
      </c>
      <c r="E1267" t="s">
        <v>604</v>
      </c>
      <c r="F1267" t="s">
        <v>605</v>
      </c>
      <c r="G1267" t="s">
        <v>606</v>
      </c>
      <c r="H1267" t="s">
        <v>607</v>
      </c>
      <c r="I1267" t="s">
        <v>608</v>
      </c>
      <c r="J1267" t="s">
        <v>609</v>
      </c>
      <c r="K1267" t="s">
        <v>610</v>
      </c>
      <c r="L1267" t="s">
        <v>611</v>
      </c>
      <c r="M1267" t="s">
        <v>612</v>
      </c>
      <c r="O1267" s="4" t="s">
        <v>915</v>
      </c>
      <c r="P1267" s="4" t="s">
        <v>916</v>
      </c>
      <c r="Q1267" s="4" t="s">
        <v>917</v>
      </c>
    </row>
    <row r="1268" spans="1:18" x14ac:dyDescent="0.2">
      <c r="A1268" s="17"/>
      <c r="B1268" s="4">
        <v>6.0491493383742913E-2</v>
      </c>
      <c r="C1268" t="s">
        <v>759</v>
      </c>
      <c r="D1268" t="s">
        <v>760</v>
      </c>
      <c r="E1268" t="s">
        <v>745</v>
      </c>
      <c r="F1268">
        <v>184</v>
      </c>
      <c r="G1268">
        <v>13</v>
      </c>
      <c r="H1268">
        <v>28</v>
      </c>
      <c r="I1268">
        <v>0</v>
      </c>
      <c r="J1268">
        <v>2.1538461538461537</v>
      </c>
      <c r="K1268">
        <v>0</v>
      </c>
      <c r="L1268">
        <v>0</v>
      </c>
      <c r="M1268">
        <v>0</v>
      </c>
      <c r="O1268" s="4">
        <v>0.93446754883427852</v>
      </c>
      <c r="P1268" s="4">
        <v>6.5532451165721498E-2</v>
      </c>
      <c r="Q1268" s="4">
        <v>0</v>
      </c>
      <c r="R1268">
        <f t="shared" si="19"/>
        <v>11.130434782608695</v>
      </c>
    </row>
    <row r="1269" spans="1:18" x14ac:dyDescent="0.2">
      <c r="A1269" s="17"/>
      <c r="B1269" s="4">
        <v>2.2054190296156271E-2</v>
      </c>
      <c r="C1269" t="s">
        <v>791</v>
      </c>
      <c r="D1269" t="s">
        <v>792</v>
      </c>
      <c r="E1269" t="s">
        <v>614</v>
      </c>
      <c r="F1269">
        <v>170</v>
      </c>
      <c r="G1269">
        <v>12</v>
      </c>
      <c r="H1269">
        <v>26</v>
      </c>
      <c r="I1269">
        <v>0</v>
      </c>
      <c r="J1269">
        <v>2.1666666666666665</v>
      </c>
      <c r="K1269">
        <v>0</v>
      </c>
      <c r="L1269">
        <v>0</v>
      </c>
      <c r="M1269">
        <v>0</v>
      </c>
      <c r="R1269">
        <f t="shared" si="19"/>
        <v>3.749212350346566</v>
      </c>
    </row>
    <row r="1270" spans="1:18" x14ac:dyDescent="0.2">
      <c r="A1270" s="17"/>
      <c r="B1270" s="4">
        <v>6.3957151858853173E-2</v>
      </c>
      <c r="C1270" t="s">
        <v>14</v>
      </c>
      <c r="D1270" t="s">
        <v>613</v>
      </c>
      <c r="E1270" t="s">
        <v>614</v>
      </c>
      <c r="F1270">
        <v>170</v>
      </c>
      <c r="G1270">
        <v>12</v>
      </c>
      <c r="H1270">
        <v>26</v>
      </c>
      <c r="I1270">
        <v>0</v>
      </c>
      <c r="J1270">
        <v>2.1666666666666665</v>
      </c>
      <c r="K1270">
        <v>0</v>
      </c>
      <c r="L1270">
        <v>0</v>
      </c>
      <c r="M1270">
        <v>0</v>
      </c>
      <c r="R1270">
        <f t="shared" si="19"/>
        <v>10.872715816005039</v>
      </c>
    </row>
    <row r="1271" spans="1:18" x14ac:dyDescent="0.2">
      <c r="A1271" s="17"/>
      <c r="B1271" s="4">
        <v>2.2054190296156271E-2</v>
      </c>
      <c r="C1271" t="s">
        <v>740</v>
      </c>
      <c r="D1271" t="s">
        <v>741</v>
      </c>
      <c r="E1271" t="s">
        <v>742</v>
      </c>
      <c r="F1271">
        <v>212</v>
      </c>
      <c r="G1271">
        <v>15</v>
      </c>
      <c r="H1271">
        <v>32</v>
      </c>
      <c r="I1271">
        <v>0</v>
      </c>
      <c r="J1271">
        <v>2.1333333333333333</v>
      </c>
      <c r="K1271">
        <v>0</v>
      </c>
      <c r="L1271">
        <v>0</v>
      </c>
      <c r="M1271">
        <v>0</v>
      </c>
      <c r="R1271">
        <f t="shared" si="19"/>
        <v>4.6754883427851297</v>
      </c>
    </row>
    <row r="1272" spans="1:18" x14ac:dyDescent="0.2">
      <c r="A1272" s="17"/>
      <c r="B1272" s="4">
        <v>0.27347195967233773</v>
      </c>
      <c r="C1272" t="s">
        <v>25</v>
      </c>
      <c r="D1272" t="s">
        <v>626</v>
      </c>
      <c r="E1272" t="s">
        <v>627</v>
      </c>
      <c r="F1272">
        <v>226</v>
      </c>
      <c r="G1272">
        <v>16</v>
      </c>
      <c r="H1272">
        <v>34</v>
      </c>
      <c r="I1272">
        <v>0</v>
      </c>
      <c r="J1272">
        <v>2.125</v>
      </c>
      <c r="K1272">
        <v>0</v>
      </c>
      <c r="L1272">
        <v>0</v>
      </c>
      <c r="M1272">
        <v>0</v>
      </c>
      <c r="R1272">
        <f t="shared" si="19"/>
        <v>61.804662885948325</v>
      </c>
    </row>
    <row r="1273" spans="1:18" x14ac:dyDescent="0.2">
      <c r="A1273" s="17"/>
      <c r="B1273" s="4">
        <v>3.6231884057971016E-2</v>
      </c>
      <c r="C1273" t="s">
        <v>37</v>
      </c>
      <c r="D1273" t="s">
        <v>640</v>
      </c>
      <c r="E1273" t="s">
        <v>641</v>
      </c>
      <c r="F1273">
        <v>198</v>
      </c>
      <c r="G1273">
        <v>16</v>
      </c>
      <c r="H1273">
        <v>34</v>
      </c>
      <c r="I1273">
        <v>0</v>
      </c>
      <c r="J1273">
        <v>2.125</v>
      </c>
      <c r="K1273">
        <v>0</v>
      </c>
      <c r="L1273">
        <v>0</v>
      </c>
      <c r="M1273">
        <v>0</v>
      </c>
      <c r="R1273">
        <f t="shared" si="19"/>
        <v>7.1739130434782608</v>
      </c>
    </row>
    <row r="1274" spans="1:18" x14ac:dyDescent="0.2">
      <c r="A1274" s="17"/>
      <c r="B1274" s="4">
        <v>2.3314429741650915E-2</v>
      </c>
      <c r="C1274" t="s">
        <v>254</v>
      </c>
      <c r="D1274" t="s">
        <v>906</v>
      </c>
      <c r="E1274" t="s">
        <v>907</v>
      </c>
      <c r="F1274">
        <v>254</v>
      </c>
      <c r="G1274">
        <v>14</v>
      </c>
      <c r="H1274">
        <v>30</v>
      </c>
      <c r="I1274">
        <v>0</v>
      </c>
      <c r="J1274">
        <v>2.1428571428571428</v>
      </c>
      <c r="K1274">
        <v>0</v>
      </c>
      <c r="L1274">
        <v>0</v>
      </c>
      <c r="M1274">
        <v>0</v>
      </c>
      <c r="R1274">
        <f t="shared" si="19"/>
        <v>5.9218651543793328</v>
      </c>
    </row>
    <row r="1275" spans="1:18" x14ac:dyDescent="0.2">
      <c r="A1275" s="17"/>
      <c r="B1275" s="4">
        <v>6.5532451165721498E-2</v>
      </c>
      <c r="C1275" t="s">
        <v>31</v>
      </c>
      <c r="D1275" t="s">
        <v>631</v>
      </c>
      <c r="E1275" t="s">
        <v>632</v>
      </c>
      <c r="F1275">
        <v>206</v>
      </c>
      <c r="G1275">
        <v>18</v>
      </c>
      <c r="H1275">
        <v>38</v>
      </c>
      <c r="I1275">
        <v>0</v>
      </c>
      <c r="J1275">
        <v>2.1111111111111112</v>
      </c>
      <c r="K1275">
        <v>0</v>
      </c>
      <c r="L1275">
        <v>0</v>
      </c>
      <c r="M1275">
        <v>1</v>
      </c>
      <c r="R1275">
        <f t="shared" si="19"/>
        <v>13.499684940138629</v>
      </c>
    </row>
    <row r="1276" spans="1:18" x14ac:dyDescent="0.2">
      <c r="A1276" s="17"/>
      <c r="B1276" s="4">
        <v>5.7340894770006298E-2</v>
      </c>
      <c r="C1276" t="s">
        <v>108</v>
      </c>
      <c r="D1276" t="s">
        <v>692</v>
      </c>
      <c r="E1276" t="s">
        <v>693</v>
      </c>
      <c r="F1276">
        <v>283</v>
      </c>
      <c r="G1276">
        <v>16</v>
      </c>
      <c r="H1276">
        <v>34</v>
      </c>
      <c r="I1276">
        <v>0</v>
      </c>
      <c r="J1276">
        <v>2.125</v>
      </c>
      <c r="K1276">
        <v>0</v>
      </c>
      <c r="L1276">
        <v>0</v>
      </c>
      <c r="M1276">
        <v>0</v>
      </c>
      <c r="R1276">
        <f t="shared" si="19"/>
        <v>16.227473219911783</v>
      </c>
    </row>
    <row r="1277" spans="1:18" x14ac:dyDescent="0.2">
      <c r="A1277" s="17"/>
      <c r="B1277" s="4">
        <v>3.4026465028355393E-2</v>
      </c>
      <c r="C1277" t="s">
        <v>129</v>
      </c>
      <c r="D1277" t="s">
        <v>728</v>
      </c>
      <c r="E1277" t="s">
        <v>729</v>
      </c>
      <c r="F1277">
        <v>255</v>
      </c>
      <c r="G1277">
        <v>16</v>
      </c>
      <c r="H1277">
        <v>34</v>
      </c>
      <c r="I1277">
        <v>0</v>
      </c>
      <c r="J1277">
        <v>2.125</v>
      </c>
      <c r="K1277">
        <v>0</v>
      </c>
      <c r="L1277">
        <v>0</v>
      </c>
      <c r="M1277">
        <v>0</v>
      </c>
      <c r="R1277">
        <f t="shared" si="19"/>
        <v>8.6767485822306245</v>
      </c>
    </row>
    <row r="1278" spans="1:18" x14ac:dyDescent="0.2">
      <c r="A1278" s="17"/>
      <c r="B1278" s="4">
        <v>0.34152488972904854</v>
      </c>
      <c r="C1278" t="s">
        <v>650</v>
      </c>
      <c r="D1278" t="s">
        <v>651</v>
      </c>
      <c r="E1278" t="s">
        <v>652</v>
      </c>
      <c r="F1278">
        <v>281</v>
      </c>
      <c r="G1278">
        <v>14</v>
      </c>
      <c r="H1278">
        <v>22</v>
      </c>
      <c r="I1278">
        <v>1</v>
      </c>
      <c r="J1278">
        <v>1.5714285714285714</v>
      </c>
      <c r="K1278">
        <v>7.1428571428571425E-2</v>
      </c>
      <c r="L1278">
        <v>0</v>
      </c>
      <c r="M1278">
        <v>0</v>
      </c>
      <c r="R1278">
        <f t="shared" si="19"/>
        <v>95.968494013862639</v>
      </c>
    </row>
    <row r="1279" spans="1:18" x14ac:dyDescent="0.2">
      <c r="R1279" s="18">
        <f>SUM(R1268:R1278)</f>
        <v>239.70069313169506</v>
      </c>
    </row>
    <row r="1286" spans="1:18" x14ac:dyDescent="0.2">
      <c r="A1286" s="17">
        <v>70</v>
      </c>
      <c r="C1286" t="s">
        <v>602</v>
      </c>
      <c r="D1286" t="s">
        <v>603</v>
      </c>
      <c r="E1286" t="s">
        <v>604</v>
      </c>
      <c r="F1286" t="s">
        <v>605</v>
      </c>
      <c r="G1286" t="s">
        <v>606</v>
      </c>
      <c r="H1286" t="s">
        <v>607</v>
      </c>
      <c r="I1286" t="s">
        <v>608</v>
      </c>
      <c r="J1286" t="s">
        <v>609</v>
      </c>
      <c r="K1286" t="s">
        <v>610</v>
      </c>
      <c r="L1286" t="s">
        <v>611</v>
      </c>
      <c r="M1286" t="s">
        <v>612</v>
      </c>
      <c r="O1286" s="4" t="s">
        <v>915</v>
      </c>
      <c r="P1286" s="4" t="s">
        <v>916</v>
      </c>
      <c r="Q1286" s="4" t="s">
        <v>917</v>
      </c>
    </row>
    <row r="1287" spans="1:18" x14ac:dyDescent="0.2">
      <c r="A1287" s="17"/>
      <c r="B1287" s="4">
        <v>0.10258503401360544</v>
      </c>
      <c r="C1287" t="s">
        <v>791</v>
      </c>
      <c r="D1287" t="s">
        <v>792</v>
      </c>
      <c r="E1287" t="s">
        <v>614</v>
      </c>
      <c r="F1287">
        <v>170</v>
      </c>
      <c r="G1287">
        <v>12</v>
      </c>
      <c r="H1287">
        <v>26</v>
      </c>
      <c r="I1287">
        <v>0</v>
      </c>
      <c r="J1287">
        <v>2.1666666666666665</v>
      </c>
      <c r="K1287">
        <v>0</v>
      </c>
      <c r="L1287">
        <v>0</v>
      </c>
      <c r="M1287">
        <v>0</v>
      </c>
      <c r="O1287" s="4">
        <v>0.9570068027210884</v>
      </c>
      <c r="P1287" s="4">
        <v>4.2993197278911564E-2</v>
      </c>
      <c r="Q1287" s="4">
        <v>0</v>
      </c>
      <c r="R1287">
        <f t="shared" ref="R1284:R1336" si="20">F1287*B1287</f>
        <v>17.439455782312926</v>
      </c>
    </row>
    <row r="1288" spans="1:18" x14ac:dyDescent="0.2">
      <c r="A1288" s="17"/>
      <c r="B1288" s="4">
        <v>5.8503401360544216E-2</v>
      </c>
      <c r="C1288" t="s">
        <v>14</v>
      </c>
      <c r="D1288" t="s">
        <v>613</v>
      </c>
      <c r="E1288" t="s">
        <v>614</v>
      </c>
      <c r="F1288">
        <v>170</v>
      </c>
      <c r="G1288">
        <v>12</v>
      </c>
      <c r="H1288">
        <v>26</v>
      </c>
      <c r="I1288">
        <v>0</v>
      </c>
      <c r="J1288">
        <v>2.1666666666666665</v>
      </c>
      <c r="K1288">
        <v>0</v>
      </c>
      <c r="L1288">
        <v>0</v>
      </c>
      <c r="M1288">
        <v>0</v>
      </c>
      <c r="R1288">
        <f t="shared" si="20"/>
        <v>9.9455782312925169</v>
      </c>
    </row>
    <row r="1289" spans="1:18" x14ac:dyDescent="0.2">
      <c r="A1289" s="17"/>
      <c r="B1289" s="4">
        <v>2.1768707482993199E-2</v>
      </c>
      <c r="C1289" t="s">
        <v>740</v>
      </c>
      <c r="D1289" t="s">
        <v>741</v>
      </c>
      <c r="E1289" t="s">
        <v>742</v>
      </c>
      <c r="F1289">
        <v>212</v>
      </c>
      <c r="G1289">
        <v>12</v>
      </c>
      <c r="H1289">
        <v>26</v>
      </c>
      <c r="I1289">
        <v>0</v>
      </c>
      <c r="J1289">
        <v>2.1666666666666665</v>
      </c>
      <c r="K1289">
        <v>0</v>
      </c>
      <c r="L1289">
        <v>0</v>
      </c>
      <c r="M1289">
        <v>0</v>
      </c>
      <c r="R1289">
        <f t="shared" si="20"/>
        <v>4.6149659863945587</v>
      </c>
    </row>
    <row r="1290" spans="1:18" x14ac:dyDescent="0.2">
      <c r="A1290" s="17"/>
      <c r="B1290" s="4">
        <v>0.18503401360544214</v>
      </c>
      <c r="C1290" t="s">
        <v>25</v>
      </c>
      <c r="D1290" t="s">
        <v>626</v>
      </c>
      <c r="E1290" t="s">
        <v>627</v>
      </c>
      <c r="F1290">
        <v>226</v>
      </c>
      <c r="G1290">
        <v>12</v>
      </c>
      <c r="H1290">
        <v>26</v>
      </c>
      <c r="I1290">
        <v>0</v>
      </c>
      <c r="J1290">
        <v>2.1666666666666665</v>
      </c>
      <c r="K1290">
        <v>0</v>
      </c>
      <c r="L1290">
        <v>0</v>
      </c>
      <c r="M1290">
        <v>0</v>
      </c>
      <c r="R1290">
        <f t="shared" si="20"/>
        <v>41.817687074829927</v>
      </c>
    </row>
    <row r="1291" spans="1:18" x14ac:dyDescent="0.2">
      <c r="A1291" s="17"/>
      <c r="B1291" s="4">
        <v>1.8231292517006805E-2</v>
      </c>
      <c r="C1291" t="s">
        <v>743</v>
      </c>
      <c r="D1291" t="s">
        <v>744</v>
      </c>
      <c r="E1291" t="s">
        <v>745</v>
      </c>
      <c r="F1291">
        <v>184</v>
      </c>
      <c r="G1291">
        <v>15</v>
      </c>
      <c r="H1291">
        <v>32</v>
      </c>
      <c r="I1291">
        <v>0</v>
      </c>
      <c r="J1291">
        <v>2.1333333333333333</v>
      </c>
      <c r="K1291">
        <v>0</v>
      </c>
      <c r="L1291">
        <v>0</v>
      </c>
      <c r="M1291">
        <v>0</v>
      </c>
      <c r="R1291">
        <f t="shared" si="20"/>
        <v>3.3545578231292521</v>
      </c>
    </row>
    <row r="1292" spans="1:18" x14ac:dyDescent="0.2">
      <c r="A1292" s="17"/>
      <c r="B1292" s="4">
        <v>2.8571428571428574E-2</v>
      </c>
      <c r="C1292" t="s">
        <v>37</v>
      </c>
      <c r="D1292" t="s">
        <v>640</v>
      </c>
      <c r="E1292" t="s">
        <v>641</v>
      </c>
      <c r="F1292">
        <v>198</v>
      </c>
      <c r="G1292">
        <v>16</v>
      </c>
      <c r="H1292">
        <v>34</v>
      </c>
      <c r="I1292">
        <v>0</v>
      </c>
      <c r="J1292">
        <v>2.125</v>
      </c>
      <c r="K1292">
        <v>0</v>
      </c>
      <c r="L1292">
        <v>0</v>
      </c>
      <c r="M1292">
        <v>0</v>
      </c>
      <c r="R1292">
        <f t="shared" si="20"/>
        <v>5.6571428571428575</v>
      </c>
    </row>
    <row r="1293" spans="1:18" x14ac:dyDescent="0.2">
      <c r="A1293" s="17"/>
      <c r="B1293" s="4">
        <v>4.2993197278911564E-2</v>
      </c>
      <c r="C1293" t="s">
        <v>31</v>
      </c>
      <c r="D1293" t="s">
        <v>631</v>
      </c>
      <c r="E1293" t="s">
        <v>632</v>
      </c>
      <c r="F1293">
        <v>206</v>
      </c>
      <c r="G1293">
        <v>13</v>
      </c>
      <c r="H1293">
        <v>28</v>
      </c>
      <c r="I1293">
        <v>0</v>
      </c>
      <c r="J1293">
        <v>2.1538461538461537</v>
      </c>
      <c r="K1293">
        <v>0</v>
      </c>
      <c r="L1293">
        <v>0</v>
      </c>
      <c r="M1293">
        <v>1</v>
      </c>
      <c r="R1293">
        <f t="shared" si="20"/>
        <v>8.8565986394557825</v>
      </c>
    </row>
    <row r="1294" spans="1:18" x14ac:dyDescent="0.2">
      <c r="A1294" s="17"/>
      <c r="B1294" s="4">
        <v>6.775510204081632E-2</v>
      </c>
      <c r="C1294" t="s">
        <v>108</v>
      </c>
      <c r="D1294" t="s">
        <v>692</v>
      </c>
      <c r="E1294" t="s">
        <v>693</v>
      </c>
      <c r="F1294">
        <v>283</v>
      </c>
      <c r="G1294">
        <v>14</v>
      </c>
      <c r="H1294">
        <v>30</v>
      </c>
      <c r="I1294">
        <v>0</v>
      </c>
      <c r="J1294">
        <v>2.1428571428571428</v>
      </c>
      <c r="K1294">
        <v>0</v>
      </c>
      <c r="L1294">
        <v>0</v>
      </c>
      <c r="M1294">
        <v>0</v>
      </c>
      <c r="R1294">
        <f t="shared" si="20"/>
        <v>19.174693877551018</v>
      </c>
    </row>
    <row r="1295" spans="1:18" x14ac:dyDescent="0.2">
      <c r="A1295" s="17"/>
      <c r="B1295" s="4">
        <v>5.0068027210884353E-2</v>
      </c>
      <c r="C1295" t="s">
        <v>129</v>
      </c>
      <c r="D1295" t="s">
        <v>728</v>
      </c>
      <c r="E1295" t="s">
        <v>729</v>
      </c>
      <c r="F1295">
        <v>255</v>
      </c>
      <c r="G1295">
        <v>16</v>
      </c>
      <c r="H1295">
        <v>34</v>
      </c>
      <c r="I1295">
        <v>0</v>
      </c>
      <c r="J1295">
        <v>2.125</v>
      </c>
      <c r="K1295">
        <v>0</v>
      </c>
      <c r="L1295">
        <v>0</v>
      </c>
      <c r="M1295">
        <v>0</v>
      </c>
      <c r="R1295">
        <f t="shared" si="20"/>
        <v>12.767346938775511</v>
      </c>
    </row>
    <row r="1296" spans="1:18" x14ac:dyDescent="0.2">
      <c r="A1296" s="17"/>
      <c r="B1296" s="4">
        <v>0.42448979591836733</v>
      </c>
      <c r="C1296" t="s">
        <v>650</v>
      </c>
      <c r="D1296" t="s">
        <v>651</v>
      </c>
      <c r="E1296" t="s">
        <v>652</v>
      </c>
      <c r="F1296">
        <v>281</v>
      </c>
      <c r="G1296">
        <v>16</v>
      </c>
      <c r="H1296">
        <v>34</v>
      </c>
      <c r="I1296">
        <v>0</v>
      </c>
      <c r="J1296">
        <v>2.125</v>
      </c>
      <c r="K1296">
        <v>0</v>
      </c>
      <c r="L1296">
        <v>0</v>
      </c>
      <c r="M1296">
        <v>0</v>
      </c>
      <c r="R1296">
        <f t="shared" si="20"/>
        <v>119.28163265306122</v>
      </c>
    </row>
    <row r="1297" spans="1:18" x14ac:dyDescent="0.2">
      <c r="R1297" s="18">
        <f>SUM(R1287:R1296)</f>
        <v>242.90965986394559</v>
      </c>
    </row>
    <row r="1305" spans="1:18" x14ac:dyDescent="0.2">
      <c r="A1305" s="17">
        <v>71</v>
      </c>
      <c r="C1305" t="s">
        <v>602</v>
      </c>
      <c r="D1305" t="s">
        <v>603</v>
      </c>
      <c r="E1305" t="s">
        <v>604</v>
      </c>
      <c r="F1305" t="s">
        <v>605</v>
      </c>
      <c r="G1305" t="s">
        <v>606</v>
      </c>
      <c r="H1305" t="s">
        <v>607</v>
      </c>
      <c r="I1305" t="s">
        <v>608</v>
      </c>
      <c r="J1305" t="s">
        <v>609</v>
      </c>
      <c r="K1305" t="s">
        <v>610</v>
      </c>
      <c r="L1305" t="s">
        <v>611</v>
      </c>
      <c r="M1305" t="s">
        <v>612</v>
      </c>
      <c r="O1305" s="4" t="s">
        <v>915</v>
      </c>
      <c r="P1305" s="4" t="s">
        <v>916</v>
      </c>
      <c r="Q1305" s="4" t="s">
        <v>917</v>
      </c>
    </row>
    <row r="1306" spans="1:18" x14ac:dyDescent="0.2">
      <c r="A1306" s="17"/>
      <c r="B1306" s="4">
        <v>4.4508068714211348E-2</v>
      </c>
      <c r="C1306" t="s">
        <v>737</v>
      </c>
      <c r="D1306" t="s">
        <v>738</v>
      </c>
      <c r="E1306" t="s">
        <v>739</v>
      </c>
      <c r="F1306">
        <v>156</v>
      </c>
      <c r="G1306">
        <v>11</v>
      </c>
      <c r="H1306">
        <v>24</v>
      </c>
      <c r="I1306">
        <v>0</v>
      </c>
      <c r="J1306">
        <v>2.1818181818181817</v>
      </c>
      <c r="K1306">
        <v>0</v>
      </c>
      <c r="L1306">
        <v>0</v>
      </c>
      <c r="M1306">
        <v>0</v>
      </c>
      <c r="O1306" s="4">
        <v>0.93284747527329515</v>
      </c>
      <c r="P1306" s="4">
        <v>6.715252472670484E-2</v>
      </c>
      <c r="Q1306" s="4">
        <v>0</v>
      </c>
      <c r="R1306">
        <f t="shared" si="20"/>
        <v>6.9432587194169706</v>
      </c>
    </row>
    <row r="1307" spans="1:18" x14ac:dyDescent="0.2">
      <c r="A1307" s="17"/>
      <c r="B1307" s="4">
        <v>6.4809994794377934E-2</v>
      </c>
      <c r="C1307" t="s">
        <v>14</v>
      </c>
      <c r="D1307" t="s">
        <v>613</v>
      </c>
      <c r="E1307" t="s">
        <v>614</v>
      </c>
      <c r="F1307">
        <v>170</v>
      </c>
      <c r="G1307">
        <v>12</v>
      </c>
      <c r="H1307">
        <v>26</v>
      </c>
      <c r="I1307">
        <v>0</v>
      </c>
      <c r="J1307">
        <v>2.1666666666666665</v>
      </c>
      <c r="K1307">
        <v>0</v>
      </c>
      <c r="L1307">
        <v>0</v>
      </c>
      <c r="M1307">
        <v>0</v>
      </c>
      <c r="R1307">
        <f t="shared" si="20"/>
        <v>11.017699115044248</v>
      </c>
    </row>
    <row r="1308" spans="1:18" x14ac:dyDescent="0.2">
      <c r="A1308" s="17"/>
      <c r="B1308" s="4">
        <v>2.030192608016658E-2</v>
      </c>
      <c r="C1308" t="s">
        <v>740</v>
      </c>
      <c r="D1308" t="s">
        <v>741</v>
      </c>
      <c r="E1308" t="s">
        <v>742</v>
      </c>
      <c r="F1308">
        <v>212</v>
      </c>
      <c r="G1308">
        <v>15</v>
      </c>
      <c r="H1308">
        <v>32</v>
      </c>
      <c r="I1308">
        <v>0</v>
      </c>
      <c r="J1308">
        <v>2.1333333333333333</v>
      </c>
      <c r="K1308">
        <v>0</v>
      </c>
      <c r="L1308">
        <v>0</v>
      </c>
      <c r="M1308">
        <v>0</v>
      </c>
      <c r="R1308">
        <f t="shared" si="20"/>
        <v>4.304008328995315</v>
      </c>
    </row>
    <row r="1309" spans="1:18" x14ac:dyDescent="0.2">
      <c r="A1309" s="17"/>
      <c r="B1309" s="4">
        <v>0.20432066631962517</v>
      </c>
      <c r="C1309" t="s">
        <v>25</v>
      </c>
      <c r="D1309" t="s">
        <v>626</v>
      </c>
      <c r="E1309" t="s">
        <v>627</v>
      </c>
      <c r="F1309">
        <v>226</v>
      </c>
      <c r="G1309">
        <v>16</v>
      </c>
      <c r="H1309">
        <v>34</v>
      </c>
      <c r="I1309">
        <v>0</v>
      </c>
      <c r="J1309">
        <v>2.125</v>
      </c>
      <c r="K1309">
        <v>0</v>
      </c>
      <c r="L1309">
        <v>0</v>
      </c>
      <c r="M1309">
        <v>0</v>
      </c>
      <c r="R1309">
        <f t="shared" si="20"/>
        <v>46.17647058823529</v>
      </c>
    </row>
    <row r="1310" spans="1:18" x14ac:dyDescent="0.2">
      <c r="A1310" s="17"/>
      <c r="B1310" s="4">
        <v>3.357626236335242E-2</v>
      </c>
      <c r="C1310" t="s">
        <v>37</v>
      </c>
      <c r="D1310" t="s">
        <v>640</v>
      </c>
      <c r="E1310" t="s">
        <v>641</v>
      </c>
      <c r="F1310">
        <v>198</v>
      </c>
      <c r="G1310">
        <v>16</v>
      </c>
      <c r="H1310">
        <v>34</v>
      </c>
      <c r="I1310">
        <v>0</v>
      </c>
      <c r="J1310">
        <v>2.125</v>
      </c>
      <c r="K1310">
        <v>0</v>
      </c>
      <c r="L1310">
        <v>0</v>
      </c>
      <c r="M1310">
        <v>0</v>
      </c>
      <c r="R1310">
        <f t="shared" si="20"/>
        <v>6.6480999479437788</v>
      </c>
    </row>
    <row r="1311" spans="1:18" x14ac:dyDescent="0.2">
      <c r="A1311" s="17"/>
      <c r="B1311" s="4">
        <v>1.4575741801145238E-2</v>
      </c>
      <c r="C1311" t="s">
        <v>140</v>
      </c>
      <c r="D1311" t="s">
        <v>746</v>
      </c>
      <c r="E1311" t="s">
        <v>747</v>
      </c>
      <c r="F1311">
        <v>409</v>
      </c>
      <c r="G1311">
        <v>14</v>
      </c>
      <c r="H1311">
        <v>30</v>
      </c>
      <c r="I1311">
        <v>0</v>
      </c>
      <c r="J1311">
        <v>2.1428571428571428</v>
      </c>
      <c r="K1311">
        <v>0</v>
      </c>
      <c r="L1311">
        <v>0</v>
      </c>
      <c r="M1311">
        <v>0</v>
      </c>
      <c r="R1311">
        <f t="shared" si="20"/>
        <v>5.9614783966684026</v>
      </c>
    </row>
    <row r="1312" spans="1:18" x14ac:dyDescent="0.2">
      <c r="A1312" s="17"/>
      <c r="B1312" s="4">
        <v>6.715252472670484E-2</v>
      </c>
      <c r="C1312" t="s">
        <v>31</v>
      </c>
      <c r="D1312" t="s">
        <v>631</v>
      </c>
      <c r="E1312" t="s">
        <v>632</v>
      </c>
      <c r="F1312">
        <v>206</v>
      </c>
      <c r="G1312">
        <v>29</v>
      </c>
      <c r="H1312">
        <v>60</v>
      </c>
      <c r="I1312">
        <v>0</v>
      </c>
      <c r="J1312">
        <v>2.0689655172413794</v>
      </c>
      <c r="K1312">
        <v>0</v>
      </c>
      <c r="L1312">
        <v>0</v>
      </c>
      <c r="M1312">
        <v>1</v>
      </c>
      <c r="R1312">
        <f t="shared" si="20"/>
        <v>13.833420093701196</v>
      </c>
    </row>
    <row r="1313" spans="1:18" x14ac:dyDescent="0.2">
      <c r="A1313" s="17"/>
      <c r="B1313" s="4">
        <v>5.9864653826132215E-2</v>
      </c>
      <c r="C1313" t="s">
        <v>108</v>
      </c>
      <c r="D1313" t="s">
        <v>692</v>
      </c>
      <c r="E1313" t="s">
        <v>693</v>
      </c>
      <c r="F1313">
        <v>283</v>
      </c>
      <c r="G1313">
        <v>16</v>
      </c>
      <c r="H1313">
        <v>34</v>
      </c>
      <c r="I1313">
        <v>0</v>
      </c>
      <c r="J1313">
        <v>2.125</v>
      </c>
      <c r="K1313">
        <v>0</v>
      </c>
      <c r="L1313">
        <v>0</v>
      </c>
      <c r="M1313">
        <v>0</v>
      </c>
      <c r="R1313">
        <f t="shared" si="20"/>
        <v>16.941697032795417</v>
      </c>
    </row>
    <row r="1314" spans="1:18" x14ac:dyDescent="0.2">
      <c r="A1314" s="17"/>
      <c r="B1314" s="4">
        <v>4.3987506507027589E-2</v>
      </c>
      <c r="C1314" t="s">
        <v>129</v>
      </c>
      <c r="D1314" t="s">
        <v>728</v>
      </c>
      <c r="E1314" t="s">
        <v>729</v>
      </c>
      <c r="F1314">
        <v>255</v>
      </c>
      <c r="G1314">
        <v>16</v>
      </c>
      <c r="H1314">
        <v>34</v>
      </c>
      <c r="I1314">
        <v>0</v>
      </c>
      <c r="J1314">
        <v>2.125</v>
      </c>
      <c r="K1314">
        <v>0</v>
      </c>
      <c r="L1314">
        <v>0</v>
      </c>
      <c r="M1314">
        <v>0</v>
      </c>
      <c r="R1314">
        <f t="shared" si="20"/>
        <v>11.216814159292035</v>
      </c>
    </row>
    <row r="1315" spans="1:18" x14ac:dyDescent="0.2">
      <c r="A1315" s="17"/>
      <c r="B1315" s="4">
        <v>0.44690265486725667</v>
      </c>
      <c r="C1315" t="s">
        <v>650</v>
      </c>
      <c r="D1315" t="s">
        <v>651</v>
      </c>
      <c r="E1315" t="s">
        <v>652</v>
      </c>
      <c r="F1315">
        <v>281</v>
      </c>
      <c r="G1315">
        <v>14</v>
      </c>
      <c r="H1315">
        <v>22</v>
      </c>
      <c r="I1315">
        <v>1</v>
      </c>
      <c r="J1315">
        <v>1.5714285714285714</v>
      </c>
      <c r="K1315">
        <v>7.1428571428571425E-2</v>
      </c>
      <c r="L1315">
        <v>0</v>
      </c>
      <c r="M1315">
        <v>0</v>
      </c>
      <c r="R1315">
        <f t="shared" si="20"/>
        <v>125.57964601769912</v>
      </c>
    </row>
    <row r="1316" spans="1:18" x14ac:dyDescent="0.2">
      <c r="R1316" s="18">
        <f>SUM(R1306:R1315)</f>
        <v>248.62259239979176</v>
      </c>
    </row>
    <row r="1324" spans="1:18" x14ac:dyDescent="0.2">
      <c r="A1324" s="17">
        <v>72</v>
      </c>
      <c r="C1324" t="s">
        <v>602</v>
      </c>
      <c r="D1324" t="s">
        <v>603</v>
      </c>
      <c r="E1324" t="s">
        <v>604</v>
      </c>
      <c r="F1324" t="s">
        <v>605</v>
      </c>
      <c r="G1324" t="s">
        <v>606</v>
      </c>
      <c r="H1324" t="s">
        <v>607</v>
      </c>
      <c r="I1324" t="s">
        <v>608</v>
      </c>
      <c r="J1324" t="s">
        <v>609</v>
      </c>
      <c r="K1324" t="s">
        <v>610</v>
      </c>
      <c r="L1324" t="s">
        <v>611</v>
      </c>
      <c r="M1324" t="s">
        <v>612</v>
      </c>
      <c r="O1324" s="4" t="s">
        <v>915</v>
      </c>
      <c r="P1324" s="4" t="s">
        <v>916</v>
      </c>
      <c r="Q1324" s="4" t="s">
        <v>917</v>
      </c>
    </row>
    <row r="1325" spans="1:18" x14ac:dyDescent="0.2">
      <c r="A1325" s="17"/>
      <c r="B1325" s="4">
        <v>6.9873175400813586E-2</v>
      </c>
      <c r="C1325" t="s">
        <v>737</v>
      </c>
      <c r="D1325" t="s">
        <v>738</v>
      </c>
      <c r="E1325" t="s">
        <v>739</v>
      </c>
      <c r="F1325">
        <v>156</v>
      </c>
      <c r="G1325">
        <v>11</v>
      </c>
      <c r="H1325">
        <v>24</v>
      </c>
      <c r="I1325">
        <v>0</v>
      </c>
      <c r="J1325">
        <v>2.1818181818181817</v>
      </c>
      <c r="K1325">
        <v>0</v>
      </c>
      <c r="L1325">
        <v>0</v>
      </c>
      <c r="M1325">
        <v>0</v>
      </c>
      <c r="O1325" s="4">
        <v>0.94927016032543676</v>
      </c>
      <c r="P1325" s="4">
        <v>5.0729839674563286E-2</v>
      </c>
      <c r="Q1325" s="4">
        <v>0</v>
      </c>
      <c r="R1325">
        <f t="shared" si="20"/>
        <v>10.90021536252692</v>
      </c>
    </row>
    <row r="1326" spans="1:18" x14ac:dyDescent="0.2">
      <c r="A1326" s="17"/>
      <c r="B1326" s="4">
        <v>6.0301507537688433E-2</v>
      </c>
      <c r="C1326" t="s">
        <v>14</v>
      </c>
      <c r="D1326" t="s">
        <v>613</v>
      </c>
      <c r="E1326" t="s">
        <v>614</v>
      </c>
      <c r="F1326">
        <v>170</v>
      </c>
      <c r="G1326">
        <v>11</v>
      </c>
      <c r="H1326">
        <v>24</v>
      </c>
      <c r="I1326">
        <v>0</v>
      </c>
      <c r="J1326">
        <v>2.1818181818181817</v>
      </c>
      <c r="K1326">
        <v>0</v>
      </c>
      <c r="L1326">
        <v>0</v>
      </c>
      <c r="M1326">
        <v>0</v>
      </c>
      <c r="R1326">
        <f t="shared" si="20"/>
        <v>10.251256281407034</v>
      </c>
    </row>
    <row r="1327" spans="1:18" x14ac:dyDescent="0.2">
      <c r="A1327" s="17"/>
      <c r="B1327" s="4">
        <v>1.9382627422828425E-2</v>
      </c>
      <c r="C1327" t="s">
        <v>740</v>
      </c>
      <c r="D1327" t="s">
        <v>741</v>
      </c>
      <c r="E1327" t="s">
        <v>742</v>
      </c>
      <c r="F1327">
        <v>212</v>
      </c>
      <c r="G1327">
        <v>12</v>
      </c>
      <c r="H1327">
        <v>26</v>
      </c>
      <c r="I1327">
        <v>0</v>
      </c>
      <c r="J1327">
        <v>2.1666666666666665</v>
      </c>
      <c r="K1327">
        <v>0</v>
      </c>
      <c r="L1327">
        <v>0</v>
      </c>
      <c r="M1327">
        <v>0</v>
      </c>
      <c r="R1327">
        <f t="shared" si="20"/>
        <v>4.1091170136396258</v>
      </c>
    </row>
    <row r="1328" spans="1:18" x14ac:dyDescent="0.2">
      <c r="A1328" s="17"/>
      <c r="B1328" s="4">
        <v>0.13711414213926776</v>
      </c>
      <c r="C1328" t="s">
        <v>25</v>
      </c>
      <c r="D1328" t="s">
        <v>626</v>
      </c>
      <c r="E1328" t="s">
        <v>627</v>
      </c>
      <c r="F1328">
        <v>226</v>
      </c>
      <c r="G1328">
        <v>15</v>
      </c>
      <c r="H1328">
        <v>32</v>
      </c>
      <c r="I1328">
        <v>0</v>
      </c>
      <c r="J1328">
        <v>2.1333333333333333</v>
      </c>
      <c r="K1328">
        <v>0</v>
      </c>
      <c r="L1328">
        <v>0</v>
      </c>
      <c r="M1328">
        <v>0</v>
      </c>
      <c r="R1328">
        <f t="shared" si="20"/>
        <v>30.987796123474514</v>
      </c>
    </row>
    <row r="1329" spans="1:18" x14ac:dyDescent="0.2">
      <c r="A1329" s="17"/>
      <c r="B1329" s="4">
        <v>1.8186168939937783E-2</v>
      </c>
      <c r="C1329" t="s">
        <v>743</v>
      </c>
      <c r="D1329" t="s">
        <v>744</v>
      </c>
      <c r="E1329" t="s">
        <v>745</v>
      </c>
      <c r="F1329">
        <v>184</v>
      </c>
      <c r="G1329">
        <v>16</v>
      </c>
      <c r="H1329">
        <v>34</v>
      </c>
      <c r="I1329">
        <v>0</v>
      </c>
      <c r="J1329">
        <v>2.125</v>
      </c>
      <c r="K1329">
        <v>0</v>
      </c>
      <c r="L1329">
        <v>0</v>
      </c>
      <c r="M1329">
        <v>0</v>
      </c>
      <c r="R1329">
        <f t="shared" si="20"/>
        <v>3.3462550849485519</v>
      </c>
    </row>
    <row r="1330" spans="1:18" x14ac:dyDescent="0.2">
      <c r="A1330" s="17"/>
      <c r="B1330" s="4">
        <v>3.4458004307250531E-2</v>
      </c>
      <c r="C1330" t="s">
        <v>37</v>
      </c>
      <c r="D1330" t="s">
        <v>640</v>
      </c>
      <c r="E1330" t="s">
        <v>641</v>
      </c>
      <c r="F1330">
        <v>198</v>
      </c>
      <c r="G1330">
        <v>13</v>
      </c>
      <c r="H1330">
        <v>28</v>
      </c>
      <c r="I1330">
        <v>0</v>
      </c>
      <c r="J1330">
        <v>2.1538461538461537</v>
      </c>
      <c r="K1330">
        <v>0</v>
      </c>
      <c r="L1330">
        <v>0</v>
      </c>
      <c r="M1330">
        <v>0</v>
      </c>
      <c r="R1330">
        <f t="shared" si="20"/>
        <v>6.8226848528356054</v>
      </c>
    </row>
    <row r="1331" spans="1:18" x14ac:dyDescent="0.2">
      <c r="A1331" s="17"/>
      <c r="B1331" s="4">
        <v>3.0629337162000475E-2</v>
      </c>
      <c r="C1331" t="s">
        <v>184</v>
      </c>
      <c r="D1331" t="s">
        <v>803</v>
      </c>
      <c r="E1331" t="s">
        <v>742</v>
      </c>
      <c r="F1331">
        <v>212</v>
      </c>
      <c r="G1331">
        <v>14</v>
      </c>
      <c r="H1331">
        <v>30</v>
      </c>
      <c r="I1331">
        <v>0</v>
      </c>
      <c r="J1331">
        <v>2.1428571428571428</v>
      </c>
      <c r="K1331">
        <v>0</v>
      </c>
      <c r="L1331">
        <v>0</v>
      </c>
      <c r="M1331">
        <v>0</v>
      </c>
      <c r="R1331">
        <f t="shared" si="20"/>
        <v>6.4934194783441006</v>
      </c>
    </row>
    <row r="1332" spans="1:18" x14ac:dyDescent="0.2">
      <c r="A1332" s="17"/>
      <c r="B1332" s="4">
        <v>1.9143335726250297E-2</v>
      </c>
      <c r="C1332" t="s">
        <v>254</v>
      </c>
      <c r="D1332" t="s">
        <v>906</v>
      </c>
      <c r="E1332" t="s">
        <v>907</v>
      </c>
      <c r="F1332">
        <v>254</v>
      </c>
      <c r="G1332">
        <v>15</v>
      </c>
      <c r="H1332">
        <v>32</v>
      </c>
      <c r="I1332">
        <v>0</v>
      </c>
      <c r="J1332">
        <v>2.1333333333333333</v>
      </c>
      <c r="K1332">
        <v>0</v>
      </c>
      <c r="L1332">
        <v>0</v>
      </c>
      <c r="M1332">
        <v>0</v>
      </c>
      <c r="R1332">
        <f t="shared" si="20"/>
        <v>4.862407274467575</v>
      </c>
    </row>
    <row r="1333" spans="1:18" x14ac:dyDescent="0.2">
      <c r="A1333" s="17"/>
      <c r="B1333" s="4">
        <v>5.0729839674563286E-2</v>
      </c>
      <c r="C1333" t="s">
        <v>31</v>
      </c>
      <c r="D1333" t="s">
        <v>631</v>
      </c>
      <c r="E1333" t="s">
        <v>632</v>
      </c>
      <c r="F1333">
        <v>206</v>
      </c>
      <c r="G1333">
        <v>18</v>
      </c>
      <c r="H1333">
        <v>38</v>
      </c>
      <c r="I1333">
        <v>0</v>
      </c>
      <c r="J1333">
        <v>2.1111111111111112</v>
      </c>
      <c r="K1333">
        <v>0</v>
      </c>
      <c r="L1333">
        <v>0</v>
      </c>
      <c r="M1333">
        <v>1</v>
      </c>
      <c r="R1333">
        <f t="shared" si="20"/>
        <v>10.450346972960038</v>
      </c>
    </row>
    <row r="1334" spans="1:18" x14ac:dyDescent="0.2">
      <c r="A1334" s="17"/>
      <c r="B1334" s="4">
        <v>0.10624551328068915</v>
      </c>
      <c r="C1334" t="s">
        <v>108</v>
      </c>
      <c r="D1334" t="s">
        <v>692</v>
      </c>
      <c r="E1334" t="s">
        <v>693</v>
      </c>
      <c r="F1334">
        <v>283</v>
      </c>
      <c r="G1334">
        <v>16</v>
      </c>
      <c r="H1334">
        <v>34</v>
      </c>
      <c r="I1334">
        <v>0</v>
      </c>
      <c r="J1334">
        <v>2.125</v>
      </c>
      <c r="K1334">
        <v>0</v>
      </c>
      <c r="L1334">
        <v>0</v>
      </c>
      <c r="M1334">
        <v>0</v>
      </c>
      <c r="R1334">
        <f t="shared" si="20"/>
        <v>30.06748025843503</v>
      </c>
    </row>
    <row r="1335" spans="1:18" x14ac:dyDescent="0.2">
      <c r="A1335" s="17"/>
      <c r="B1335" s="4">
        <v>4.211533859775065E-2</v>
      </c>
      <c r="C1335" t="s">
        <v>129</v>
      </c>
      <c r="D1335" t="s">
        <v>728</v>
      </c>
      <c r="E1335" t="s">
        <v>729</v>
      </c>
      <c r="F1335">
        <v>255</v>
      </c>
      <c r="G1335">
        <v>16</v>
      </c>
      <c r="H1335">
        <v>34</v>
      </c>
      <c r="I1335">
        <v>0</v>
      </c>
      <c r="J1335">
        <v>2.125</v>
      </c>
      <c r="K1335">
        <v>0</v>
      </c>
      <c r="L1335">
        <v>0</v>
      </c>
      <c r="M1335">
        <v>0</v>
      </c>
      <c r="R1335">
        <f t="shared" si="20"/>
        <v>10.739411342426415</v>
      </c>
    </row>
    <row r="1336" spans="1:18" x14ac:dyDescent="0.2">
      <c r="A1336" s="17"/>
      <c r="B1336" s="4">
        <v>0.41182100981095954</v>
      </c>
      <c r="C1336" t="s">
        <v>650</v>
      </c>
      <c r="D1336" t="s">
        <v>651</v>
      </c>
      <c r="E1336" t="s">
        <v>652</v>
      </c>
      <c r="F1336">
        <v>281</v>
      </c>
      <c r="G1336">
        <v>14</v>
      </c>
      <c r="H1336">
        <v>22</v>
      </c>
      <c r="I1336">
        <v>1</v>
      </c>
      <c r="J1336">
        <v>1.5714285714285714</v>
      </c>
      <c r="K1336">
        <v>7.1428571428571425E-2</v>
      </c>
      <c r="L1336">
        <v>0</v>
      </c>
      <c r="M1336">
        <v>0</v>
      </c>
      <c r="R1336">
        <f t="shared" si="20"/>
        <v>115.72170375687963</v>
      </c>
    </row>
    <row r="1337" spans="1:18" x14ac:dyDescent="0.2">
      <c r="R1337" s="18">
        <f>SUM(R1325:R1336)</f>
        <v>244.75209380234503</v>
      </c>
    </row>
  </sheetData>
  <mergeCells count="72">
    <mergeCell ref="A192:A208"/>
    <mergeCell ref="A2:A18"/>
    <mergeCell ref="A20:A36"/>
    <mergeCell ref="A38:A54"/>
    <mergeCell ref="A56:A71"/>
    <mergeCell ref="A73:A89"/>
    <mergeCell ref="A91:A107"/>
    <mergeCell ref="A109:A122"/>
    <mergeCell ref="A124:A138"/>
    <mergeCell ref="A140:A155"/>
    <mergeCell ref="A157:A173"/>
    <mergeCell ref="A175:A190"/>
    <mergeCell ref="A397:A411"/>
    <mergeCell ref="A210:A225"/>
    <mergeCell ref="A227:A241"/>
    <mergeCell ref="A243:A258"/>
    <mergeCell ref="A260:A274"/>
    <mergeCell ref="A276:A291"/>
    <mergeCell ref="A293:A307"/>
    <mergeCell ref="A309:A321"/>
    <mergeCell ref="A323:A336"/>
    <mergeCell ref="A338:A351"/>
    <mergeCell ref="A357:A371"/>
    <mergeCell ref="A376:A390"/>
    <mergeCell ref="A616:A628"/>
    <mergeCell ref="A417:A431"/>
    <mergeCell ref="A436:A450"/>
    <mergeCell ref="A454:A469"/>
    <mergeCell ref="A472:A485"/>
    <mergeCell ref="A490:A505"/>
    <mergeCell ref="A508:A522"/>
    <mergeCell ref="A527:A538"/>
    <mergeCell ref="A545:A556"/>
    <mergeCell ref="A562:A576"/>
    <mergeCell ref="A580:A592"/>
    <mergeCell ref="A598:A612"/>
    <mergeCell ref="A846:A855"/>
    <mergeCell ref="A636:A650"/>
    <mergeCell ref="A654:A666"/>
    <mergeCell ref="A670:A681"/>
    <mergeCell ref="A689:A703"/>
    <mergeCell ref="A713:A729"/>
    <mergeCell ref="A731:A741"/>
    <mergeCell ref="A755:A766"/>
    <mergeCell ref="A773:A783"/>
    <mergeCell ref="A790:A801"/>
    <mergeCell ref="A808:A820"/>
    <mergeCell ref="A826:A837"/>
    <mergeCell ref="A864:A880"/>
    <mergeCell ref="A888:A904"/>
    <mergeCell ref="A907:A921"/>
    <mergeCell ref="A924:A941"/>
    <mergeCell ref="A943:A958"/>
    <mergeCell ref="A1195:A1209"/>
    <mergeCell ref="A966:A983"/>
    <mergeCell ref="A986:A1003"/>
    <mergeCell ref="A1009:A1022"/>
    <mergeCell ref="A1034:A1049"/>
    <mergeCell ref="A1054:A1073"/>
    <mergeCell ref="A1075:A1091"/>
    <mergeCell ref="A1095:A1111"/>
    <mergeCell ref="A1118:A1134"/>
    <mergeCell ref="A1137:A1153"/>
    <mergeCell ref="A1157:A1170"/>
    <mergeCell ref="A1176:A1189"/>
    <mergeCell ref="A1324:A1336"/>
    <mergeCell ref="A1213:A1225"/>
    <mergeCell ref="A1231:A1244"/>
    <mergeCell ref="A1249:A1260"/>
    <mergeCell ref="A1267:A1278"/>
    <mergeCell ref="A1286:A1296"/>
    <mergeCell ref="A1305:A1315"/>
  </mergeCells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EA7E57-B187-4CDD-BD79-FBA685BAAB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气化氛围-气化温度-原料配比-焦油产量</vt:lpstr>
      <vt:lpstr>焦油分布-原始数据</vt:lpstr>
      <vt:lpstr>焦油分布-标注参数前</vt:lpstr>
      <vt:lpstr>焦油分布-标注参数后</vt:lpstr>
      <vt:lpstr>焦油分布-删除柱流出</vt:lpstr>
      <vt:lpstr>焦油分布-合并同类项</vt:lpstr>
      <vt:lpstr>焦油分布-重新计算焦油比例</vt:lpstr>
      <vt:lpstr>焦油分布-最终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leaguemoon</dc:creator>
  <cp:lastModifiedBy>小芃 贾</cp:lastModifiedBy>
  <dcterms:created xsi:type="dcterms:W3CDTF">2015-06-05T18:19:34Z</dcterms:created>
  <dcterms:modified xsi:type="dcterms:W3CDTF">2025-03-18T14:48:14Z</dcterms:modified>
</cp:coreProperties>
</file>